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Offset">[1]Import!$A$1</definedName>
    <definedName name="_Rge_Data_IC_CY">Data_Input_Act!$B$616:$CM$715</definedName>
    <definedName name="_Rge_Projectdata_IC">PMT!$D$608:$AD$707</definedName>
    <definedName name="_Rge_Partnercode">ADL!$B$6:$D$118</definedName>
    <definedName name="_Rge_Input_Data_3rd">Data_Input_Act!$G$11:$CM$610</definedName>
    <definedName name="_Rge_Dimensions">Data_Input_Act!$B$7:$CM$7</definedName>
    <definedName name="_SoL">Import_01!$AY$5</definedName>
    <definedName name="_Reportdate">Cover!$B$4</definedName>
    <definedName name="_Rge_Countrycode">ISO!$B$6:$D$213</definedName>
    <definedName name="_Rge_Data_3rd_CY">Data_Input_Act!$B$11:$CM$610</definedName>
    <definedName name="_Rge_Projectdata_3rd">PMT!$D$6:$AD$608</definedName>
    <definedName name="_Rge_Productgroup">PRG!$B$6:$B$20</definedName>
    <definedName name="_Rge_Headline_Report">Report02_Act!$D$5:$AV$5</definedName>
    <definedName name="_Companycode">Cover!$B$2</definedName>
    <definedName name="_Rge_Input_Fields">Data_Input_Act!$G$7:$CM$7</definedName>
    <definedName name="_Rge_Projectstatus">STA!$B$6:$B$7</definedName>
    <definedName name="_Rge_Reportdate">Date!$B$6:$B$22</definedName>
    <definedName name="_Rge_Companies">Company!$B$6:$B$22</definedName>
    <definedName name="_Rge_ISO_Country">ISO!$B$6:$B$213</definedName>
    <definedName name="_Rge_Headline_Projectdata">PMT!$D$5:$AD$5</definedName>
    <definedName name="_Rge_Adjustmentlevel">ADL!$B$6:$B$118</definedName>
    <definedName name="_Rge_Input_Data_IC">Data_Input_Act!$G$616:$CM$715</definedName>
    <definedName name="_SoP">Import_01!$AX$5</definedName>
    <definedName name="_Rge_Productionplace">PRO!$B$6:$B$13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4mnmAVTYwMeOtIO/WcJW3ACWThSYsJ5QOuCxUOj/GUw="/>
    </ext>
  </extLst>
</workbook>
</file>

<file path=xl/sharedStrings.xml><?xml version="1.0" encoding="utf-8"?>
<sst xmlns="http://schemas.openxmlformats.org/spreadsheetml/2006/main" count="3029" uniqueCount="977">
  <si>
    <t>Report option</t>
  </si>
  <si>
    <t>Accounting area</t>
  </si>
  <si>
    <t>MaNA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</si>
  <si>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</si>
  <si>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</si>
  <si>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</si>
  <si>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</si>
  <si>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</si>
  <si>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</si>
  <si>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</si>
  <si>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</si>
  <si>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</si>
  <si>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</si>
  <si>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</si>
  <si>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</si>
  <si>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</si>
  <si>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</si>
  <si>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</si>
  <si>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</si>
  <si>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</si>
  <si>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</si>
  <si>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</si>
  <si>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</si>
  <si>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</si>
  <si>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</si>
  <si>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</si>
  <si>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</si>
  <si>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</si>
  <si>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</si>
  <si>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</si>
  <si>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</si>
  <si>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</si>
  <si>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</si>
  <si>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</si>
  <si>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</si>
  <si>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</si>
  <si>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</si>
  <si>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</si>
  <si>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</si>
  <si>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MUS100006</t>
  </si>
  <si>
    <t>Monitoring</t>
  </si>
  <si>
    <t>US</t>
  </si>
  <si>
    <t>Third</t>
  </si>
  <si>
    <t>MUS100009</t>
  </si>
  <si>
    <t>Strip seal and modular joints</t>
  </si>
  <si>
    <t>MUS100031</t>
  </si>
  <si>
    <t>MUS100032</t>
  </si>
  <si>
    <t>Structural steel bearings</t>
  </si>
  <si>
    <t>MUS100035</t>
  </si>
  <si>
    <t>Finger and mat joints</t>
  </si>
  <si>
    <t>MUS100042</t>
  </si>
  <si>
    <t>MUS100056</t>
  </si>
  <si>
    <t>MUS100061</t>
  </si>
  <si>
    <t>MUS100070</t>
  </si>
  <si>
    <t>MUS100103</t>
  </si>
  <si>
    <t>MUS100120</t>
  </si>
  <si>
    <t>MUS100138</t>
  </si>
  <si>
    <t>MUS100101</t>
  </si>
  <si>
    <t>MUS100090</t>
  </si>
  <si>
    <t>Polyflex joints</t>
  </si>
  <si>
    <t>MUS100092</t>
  </si>
  <si>
    <t>MUS100148</t>
  </si>
  <si>
    <t>MUS100155</t>
  </si>
  <si>
    <t>MUS100186</t>
  </si>
  <si>
    <t>Services</t>
  </si>
  <si>
    <t>MUS100193</t>
  </si>
  <si>
    <t>MUS100154</t>
  </si>
  <si>
    <t>MUS100243-2</t>
  </si>
  <si>
    <t>MUS100204-2</t>
  </si>
  <si>
    <t>MUS100209</t>
  </si>
  <si>
    <t>Rubber Bearings</t>
  </si>
  <si>
    <t>MUS1000234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</si>
  <si>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</si>
  <si>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</si>
  <si>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</si>
  <si>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</si>
  <si>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</si>
  <si>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</si>
  <si>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</si>
  <si>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</si>
  <si>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</si>
  <si>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</si>
  <si>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</si>
  <si>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</si>
  <si>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</si>
  <si>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</si>
  <si>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</si>
  <si>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</si>
  <si>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</si>
  <si>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</si>
  <si>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</si>
  <si>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</si>
  <si>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</si>
  <si>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</si>
  <si>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</si>
  <si>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</si>
  <si>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</si>
  <si>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</si>
  <si>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</si>
  <si>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</si>
  <si>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</si>
  <si>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</si>
  <si>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</si>
  <si>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</si>
  <si>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</si>
  <si>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</si>
  <si>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</si>
  <si>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</si>
  <si>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</si>
  <si>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</si>
  <si>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</si>
  <si>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</si>
  <si>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</si>
  <si>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</si>
  <si>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</si>
  <si>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</si>
  <si>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</si>
  <si>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</si>
  <si>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</si>
  <si>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</si>
  <si>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</si>
  <si>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</si>
  <si>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</si>
  <si>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</si>
  <si>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</si>
  <si>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</si>
  <si>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</si>
  <si>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</si>
  <si>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</si>
  <si>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</si>
  <si>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</si>
  <si>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</si>
  <si>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</si>
  <si>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</si>
  <si>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</si>
  <si>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</si>
  <si>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</si>
  <si>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</si>
  <si>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</si>
  <si>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</si>
  <si>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</si>
  <si>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</si>
  <si>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</si>
  <si>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</si>
  <si>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</si>
  <si>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</si>
  <si>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</si>
  <si>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</si>
  <si>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</si>
  <si>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</si>
  <si>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</si>
  <si>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</si>
  <si>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</si>
  <si>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</si>
  <si>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</si>
  <si>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</si>
  <si>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</si>
  <si>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</si>
  <si>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</si>
  <si>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</si>
  <si>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</si>
  <si>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</si>
  <si>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</si>
  <si>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</si>
  <si>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</si>
  <si>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</si>
  <si>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</si>
  <si>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</si>
  <si>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</si>
  <si>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</si>
  <si>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</si>
  <si>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</si>
  <si>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</si>
  <si>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</si>
  <si>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</si>
  <si>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</si>
  <si>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</si>
  <si>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</si>
  <si>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</si>
  <si>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</si>
  <si>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</si>
  <si>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</si>
  <si>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</si>
  <si>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</si>
  <si>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</si>
  <si>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</si>
  <si>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</si>
  <si>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</si>
  <si>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</si>
  <si>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</si>
  <si>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</si>
  <si>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</si>
  <si>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</si>
  <si>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</si>
  <si>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</si>
  <si>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</si>
  <si>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</si>
  <si>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</si>
  <si>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</si>
  <si>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</si>
  <si>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</si>
  <si>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</si>
  <si>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</si>
  <si>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</si>
  <si>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</si>
  <si>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</si>
  <si>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</si>
  <si>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</si>
  <si>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</si>
  <si>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MaCN</t>
  </si>
  <si>
    <t>MaIN</t>
  </si>
  <si>
    <t>MaKR</t>
  </si>
  <si>
    <t>MaMX</t>
  </si>
  <si>
    <t>MaTR</t>
  </si>
  <si>
    <t>MaINT</t>
  </si>
  <si>
    <t>MaDE</t>
  </si>
  <si>
    <t>MaHR</t>
  </si>
  <si>
    <t>MaHU</t>
  </si>
  <si>
    <t>MaSK</t>
  </si>
  <si>
    <t>MaSG</t>
  </si>
  <si>
    <t>MaRU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</si>
  <si>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</si>
  <si>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</si>
  <si>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</si>
  <si>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</si>
  <si>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</si>
  <si>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</si>
  <si>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</si>
  <si>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</si>
  <si>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</si>
  <si>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</si>
  <si>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</si>
  <si>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</si>
  <si>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</si>
  <si>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</si>
  <si>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</si>
  <si>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</si>
  <si>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</si>
  <si>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</si>
  <si>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</si>
  <si>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</si>
  <si>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</si>
  <si>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</si>
  <si>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</si>
  <si>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</si>
  <si>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</si>
  <si>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</si>
  <si>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</si>
  <si>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</si>
  <si>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</si>
  <si>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</si>
  <si>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</si>
  <si>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</si>
  <si>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</si>
  <si>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</si>
  <si>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</si>
  <si>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</si>
  <si>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</si>
  <si>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</si>
  <si>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</si>
  <si>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</si>
  <si>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</si>
  <si>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</si>
  <si>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</si>
  <si>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</si>
  <si>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</si>
  <si>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</si>
  <si>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</si>
  <si>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</si>
  <si>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</si>
  <si>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</si>
  <si>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</si>
  <si>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</si>
  <si>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</si>
  <si>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</si>
  <si>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</si>
  <si>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</si>
  <si>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</si>
  <si>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</si>
  <si>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</si>
  <si>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</si>
  <si>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</si>
  <si>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</si>
  <si>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</si>
  <si>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</si>
  <si>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</si>
  <si>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</si>
  <si>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</si>
  <si>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</si>
  <si>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</si>
  <si>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</si>
  <si>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</si>
  <si>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</si>
  <si>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</si>
  <si>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</si>
  <si>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</si>
  <si>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</si>
  <si>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</si>
  <si>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</si>
  <si>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</si>
  <si>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</si>
  <si>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</si>
  <si>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</si>
  <si>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</si>
  <si>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</si>
  <si>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</si>
  <si>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</si>
  <si>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</si>
  <si>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</si>
  <si>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</si>
  <si>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</si>
  <si>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</si>
  <si>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</si>
  <si>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</si>
  <si>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</si>
  <si>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</si>
  <si>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</si>
  <si>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</si>
  <si>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</si>
  <si>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</si>
  <si>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</si>
  <si>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</si>
  <si>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</si>
  <si>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</si>
  <si>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</si>
  <si>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</si>
  <si>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</si>
  <si>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</si>
  <si>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</si>
  <si>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</si>
  <si>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</si>
  <si>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</si>
  <si>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</si>
  <si>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</si>
  <si>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</si>
  <si>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</si>
  <si>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</si>
  <si>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</si>
  <si>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</si>
  <si>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</si>
  <si>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</si>
  <si>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</si>
  <si>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</si>
  <si>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</si>
  <si>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</si>
  <si>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</si>
  <si>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</si>
  <si>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</si>
  <si>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</si>
  <si>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</si>
  <si>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</si>
  <si>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</si>
  <si>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</si>
  <si>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</si>
  <si>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</si>
  <si>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</si>
  <si>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</si>
  <si>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</si>
  <si>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</si>
  <si>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</si>
  <si>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</si>
  <si>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</si>
  <si>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</si>
  <si>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</si>
  <si>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</si>
  <si>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</si>
  <si>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</si>
  <si>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</si>
  <si>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</si>
  <si>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</si>
  <si>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</si>
  <si>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</si>
  <si>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</si>
  <si>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</si>
  <si>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</si>
  <si>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</si>
  <si>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</si>
  <si>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</si>
  <si>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</si>
  <si>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</si>
  <si>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</si>
  <si>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</si>
  <si>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</si>
  <si>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</si>
  <si>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</si>
  <si>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</si>
  <si>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</si>
  <si>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</si>
  <si>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</si>
  <si>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</si>
  <si>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</si>
  <si>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</si>
  <si>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</si>
  <si>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</si>
  <si>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</si>
  <si>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</si>
  <si>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</si>
  <si>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</si>
  <si>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</si>
  <si>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</si>
  <si>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</si>
  <si>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</si>
  <si>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</si>
  <si>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</si>
  <si>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</si>
  <si>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</si>
  <si>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</si>
  <si>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</si>
  <si>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</si>
  <si>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</si>
  <si>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</si>
  <si>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</si>
  <si>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</si>
  <si>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</si>
  <si>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</si>
  <si>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</si>
  <si>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</si>
  <si>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</si>
  <si>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</si>
  <si>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</si>
  <si>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</si>
  <si>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</si>
  <si>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</si>
  <si>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</si>
  <si>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</si>
  <si>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</si>
  <si>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</si>
  <si>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</si>
  <si>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</si>
  <si>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</si>
  <si>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</si>
  <si>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</si>
  <si>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</si>
  <si>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</si>
  <si>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</si>
  <si>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</si>
  <si>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</si>
  <si>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</si>
  <si>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</si>
  <si>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</si>
  <si>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</si>
  <si>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</si>
  <si>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</si>
  <si>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</si>
  <si>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</si>
  <si>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</si>
  <si>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</si>
  <si>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</si>
  <si>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</si>
  <si>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</si>
  <si>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</si>
  <si>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</si>
  <si>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</si>
  <si>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</si>
  <si>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</si>
  <si>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</si>
  <si>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</si>
  <si>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</si>
  <si>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</si>
  <si>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</si>
  <si>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</si>
  <si>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</si>
  <si>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</si>
  <si>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</si>
  <si>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</si>
  <si>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</si>
  <si>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</si>
  <si>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</si>
  <si>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</si>
  <si>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</si>
  <si>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</si>
  <si>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</si>
  <si>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</si>
  <si>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</si>
  <si>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</si>
  <si>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</si>
  <si>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</si>
  <si>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</si>
  <si>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</si>
  <si>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</si>
  <si>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</si>
  <si>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</si>
  <si>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</si>
  <si>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</si>
  <si>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</si>
  <si>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</si>
  <si>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</si>
  <si>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</si>
  <si>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</si>
  <si>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</si>
  <si>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</si>
  <si>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</si>
  <si>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</si>
  <si>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</si>
  <si>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</si>
  <si>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</si>
  <si>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</si>
  <si>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</si>
  <si>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</si>
  <si>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</si>
  <si>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</si>
  <si>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</si>
  <si>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</si>
  <si>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</si>
  <si>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</si>
  <si>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</si>
  <si>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</si>
  <si>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</si>
  <si>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</si>
  <si>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</si>
  <si>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</si>
  <si>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</si>
  <si>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</si>
  <si>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</si>
  <si>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</si>
  <si>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</si>
  <si>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</si>
  <si>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</si>
  <si>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</si>
  <si>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</si>
  <si>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</si>
  <si>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</si>
  <si>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</si>
  <si>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</si>
  <si>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</si>
  <si>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</si>
  <si>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</si>
  <si>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</si>
  <si>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</si>
  <si>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</si>
  <si>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</si>
  <si>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</si>
  <si>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</si>
  <si>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</si>
  <si>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</si>
  <si>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</si>
  <si>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</si>
  <si>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</si>
  <si>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</si>
  <si>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</si>
  <si>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</si>
  <si>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</si>
  <si>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</si>
  <si>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</si>
  <si>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</si>
  <si>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</si>
  <si>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</si>
  <si>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</si>
  <si>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</si>
  <si>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</si>
  <si>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</si>
  <si>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</si>
  <si>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</si>
  <si>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</si>
  <si>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</si>
  <si>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</si>
  <si>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</si>
  <si>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</si>
  <si>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</si>
  <si>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</si>
  <si>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</si>
  <si>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</si>
  <si>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</si>
  <si>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</si>
  <si>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</si>
  <si>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</si>
  <si>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</si>
  <si>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</si>
  <si>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</si>
  <si>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</si>
  <si>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</si>
  <si>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</si>
  <si>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</si>
  <si>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</si>
  <si>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</si>
  <si>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</si>
  <si>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</si>
  <si>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</si>
  <si>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</si>
  <si>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</si>
  <si>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</si>
  <si>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</si>
  <si>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</si>
  <si>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</si>
  <si>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</si>
  <si>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</si>
  <si>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</si>
  <si>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</si>
  <si>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</si>
  <si>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</si>
  <si>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</si>
  <si>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</si>
  <si>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</si>
  <si>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</si>
  <si>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</si>
  <si>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</si>
  <si>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</si>
  <si>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</si>
  <si>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</si>
  <si>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</si>
  <si>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</si>
  <si>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</si>
  <si>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</si>
  <si>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</si>
  <si>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</si>
  <si>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</si>
  <si>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</si>
  <si>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</si>
  <si>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</si>
  <si>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</si>
  <si>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</si>
  <si>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</si>
  <si>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</si>
  <si>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</si>
  <si>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</si>
  <si>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</si>
  <si>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</si>
  <si>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</si>
  <si>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</si>
  <si>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</si>
  <si>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</si>
  <si>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</si>
  <si>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</si>
  <si>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</si>
  <si>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</si>
  <si>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</si>
  <si>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</si>
  <si>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</si>
  <si>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</si>
  <si>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</si>
  <si>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</si>
  <si>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</si>
  <si>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</si>
  <si>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</si>
  <si>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</si>
  <si>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</si>
  <si>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</si>
  <si>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</si>
  <si>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</si>
  <si>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</si>
  <si>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</si>
  <si>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</si>
  <si>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</si>
  <si>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</si>
  <si>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</si>
  <si>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</si>
  <si>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</si>
  <si>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</si>
  <si>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</si>
  <si>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</si>
  <si>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</si>
  <si>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</si>
  <si>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</si>
  <si>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</si>
  <si>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</si>
  <si>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</si>
  <si>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</si>
  <si>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</si>
  <si>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</si>
  <si>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</si>
  <si>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</si>
  <si>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</si>
  <si>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</si>
  <si>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</si>
  <si>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</si>
  <si>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</si>
  <si>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</si>
  <si>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</si>
  <si>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</si>
  <si>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</si>
  <si>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</si>
  <si>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</si>
  <si>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</si>
  <si>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</si>
  <si>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</si>
  <si>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</si>
  <si>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</si>
  <si>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</si>
  <si>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</si>
  <si>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</si>
  <si>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</si>
  <si>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</si>
  <si>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</si>
  <si>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</si>
  <si>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</si>
  <si>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</si>
  <si>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</si>
  <si>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</si>
  <si>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</si>
  <si>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</si>
  <si>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</si>
  <si>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</si>
  <si>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</si>
  <si>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</si>
  <si>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</si>
  <si>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</si>
  <si>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</si>
  <si>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</si>
  <si>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</si>
  <si>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</si>
  <si>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</si>
  <si>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</si>
  <si>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</si>
  <si>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</si>
  <si>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</si>
  <si>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</si>
  <si>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</si>
  <si>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</si>
  <si>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</si>
  <si>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</si>
  <si>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</si>
  <si>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</si>
  <si>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</si>
  <si>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</si>
  <si>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</si>
  <si>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</si>
  <si>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</si>
  <si>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</si>
  <si>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</si>
  <si>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</si>
  <si>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</si>
  <si>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</si>
  <si>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</si>
  <si>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</si>
  <si>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</si>
  <si>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</si>
  <si>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</si>
  <si>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</si>
  <si>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</si>
  <si>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</si>
  <si>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</si>
  <si>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</si>
  <si>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</si>
  <si>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</si>
  <si>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</si>
  <si>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</si>
  <si>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</si>
  <si>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</si>
  <si>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</si>
  <si>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</si>
  <si>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</si>
  <si>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</si>
  <si>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</si>
  <si>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</si>
  <si>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</si>
  <si>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</si>
  <si>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</si>
  <si>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</si>
  <si>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</si>
  <si>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</si>
  <si>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</si>
  <si>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</si>
  <si>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</si>
  <si>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</si>
  <si>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</si>
  <si>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</si>
  <si>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</si>
  <si>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</si>
  <si>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</si>
  <si>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</si>
  <si>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</si>
  <si>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</si>
  <si>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</si>
  <si>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</si>
  <si>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</si>
  <si>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</si>
  <si>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</si>
  <si>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</si>
  <si>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</si>
  <si>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</si>
  <si>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</si>
  <si>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</si>
  <si>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</si>
  <si>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</si>
  <si>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</si>
  <si>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</si>
  <si>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</si>
  <si>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</si>
  <si>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</si>
  <si>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</si>
  <si>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</si>
  <si>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</si>
  <si>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</si>
  <si>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</si>
  <si>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</si>
  <si>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</si>
  <si>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</si>
  <si>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</si>
  <si>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</si>
  <si>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</si>
  <si>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</si>
  <si>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</si>
  <si>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</si>
  <si>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</si>
  <si>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</si>
  <si>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</si>
  <si>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</si>
  <si>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</si>
  <si>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</si>
  <si>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</si>
  <si>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</si>
  <si>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</si>
  <si>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</si>
  <si>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</si>
  <si>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</si>
  <si>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</si>
  <si>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</si>
  <si>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</si>
  <si>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</si>
  <si>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</si>
  <si>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</si>
  <si>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</si>
  <si>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</si>
  <si>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</si>
  <si>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</si>
  <si>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</si>
  <si>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</si>
  <si>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</si>
  <si>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</si>
  <si>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</si>
  <si>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</si>
  <si>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</si>
  <si>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</si>
  <si>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</si>
  <si>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</si>
  <si>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</si>
  <si>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</si>
  <si>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</si>
  <si>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</si>
  <si>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</si>
  <si>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Rubber bearings</t>
  </si>
  <si>
    <t>Building products - joints</t>
  </si>
  <si>
    <t>Building products - dynamic bearings</t>
  </si>
  <si>
    <t>Building products - static bearings</t>
  </si>
  <si>
    <t>Dampers and STUs</t>
  </si>
  <si>
    <t>Seismic isolators</t>
  </si>
  <si>
    <t>Seismic joints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</si>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</sst>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8" fontId="2" numFmtId="4" xfId="0" applyAlignment="1" applyBorder="1" applyFill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9" fontId="13" numFmtId="0" xfId="0" applyAlignment="1" applyBorder="1" applyFill="1" applyFont="1">
      <alignment horizontal="left"/>
    </xf>
    <xf borderId="7" fillId="9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9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10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10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1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10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10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2" fontId="13" numFmtId="0" xfId="0" applyAlignment="1" applyBorder="1" applyFill="1" applyFont="1">
      <alignment vertical="center"/>
    </xf>
    <xf borderId="6" fillId="12" fontId="13" numFmtId="0" xfId="0" applyAlignment="1" applyBorder="1" applyFont="1">
      <alignment horizontal="center" vertical="center"/>
    </xf>
    <xf borderId="6" fillId="12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2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10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10" fontId="27" numFmtId="0" xfId="0" applyBorder="1" applyFont="1"/>
    <xf borderId="7" fillId="10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3" fontId="27" numFmtId="0" xfId="0" applyAlignment="1" applyBorder="1" applyFill="1" applyFont="1">
      <alignment vertical="center"/>
    </xf>
    <xf borderId="7" fillId="13" fontId="28" numFmtId="0" xfId="0" applyBorder="1" applyFont="1"/>
    <xf borderId="7" fillId="13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  <dataValidation type="list" allowBlank="1" showErrorMessage="1" sqref="B4">
      <formula1>_Rge_Reportdate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MaNA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MaNA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MaNA</v>
      </c>
      <c r="D6" s="43" t="s">
        <v>39</v>
      </c>
      <c r="E6" s="44"/>
      <c r="F6" s="44"/>
      <c r="G6" s="45" t="s">
        <v>40</v>
      </c>
      <c r="H6" s="46" t="s">
        <v>41</v>
      </c>
      <c r="I6" s="47">
        <v>43358.0</v>
      </c>
      <c r="J6" s="48"/>
      <c r="K6" s="49"/>
      <c r="L6" s="49"/>
      <c r="M6" s="49"/>
      <c r="N6" s="49"/>
      <c r="O6" s="49"/>
      <c r="P6" s="49"/>
      <c r="Q6" s="49"/>
      <c r="R6" s="50" t="s">
        <v>42</v>
      </c>
      <c r="S6" s="49"/>
      <c r="T6" s="49"/>
      <c r="U6" s="49"/>
      <c r="V6" s="49"/>
      <c r="W6" s="49"/>
      <c r="X6" s="49"/>
      <c r="Y6" s="49"/>
      <c r="Z6" s="49"/>
      <c r="AA6" s="47"/>
      <c r="AB6" s="49"/>
      <c r="AC6" s="47">
        <v>44926.0</v>
      </c>
      <c r="AD6" s="51"/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MaNA</v>
      </c>
      <c r="D7" s="43" t="s">
        <v>43</v>
      </c>
      <c r="E7" s="44"/>
      <c r="F7" s="44"/>
      <c r="G7" s="45" t="s">
        <v>44</v>
      </c>
      <c r="H7" s="46" t="s">
        <v>41</v>
      </c>
      <c r="I7" s="47">
        <v>44433.0</v>
      </c>
      <c r="J7" s="48"/>
      <c r="K7" s="49"/>
      <c r="L7" s="49"/>
      <c r="M7" s="49"/>
      <c r="N7" s="49"/>
      <c r="O7" s="49"/>
      <c r="P7" s="49"/>
      <c r="Q7" s="49"/>
      <c r="R7" s="50" t="s">
        <v>42</v>
      </c>
      <c r="S7" s="49"/>
      <c r="T7" s="49"/>
      <c r="U7" s="49"/>
      <c r="V7" s="49"/>
      <c r="W7" s="49"/>
      <c r="X7" s="49"/>
      <c r="Y7" s="49"/>
      <c r="Z7" s="49"/>
      <c r="AA7" s="47"/>
      <c r="AB7" s="49"/>
      <c r="AC7" s="47">
        <v>44926.0</v>
      </c>
      <c r="AD7" s="51">
        <v>45077.0</v>
      </c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MaNA</v>
      </c>
      <c r="D8" s="43" t="s">
        <v>45</v>
      </c>
      <c r="E8" s="44"/>
      <c r="F8" s="44"/>
      <c r="G8" s="45" t="s">
        <v>44</v>
      </c>
      <c r="H8" s="46" t="s">
        <v>41</v>
      </c>
      <c r="I8" s="47">
        <v>43460.0</v>
      </c>
      <c r="J8" s="48"/>
      <c r="K8" s="49"/>
      <c r="L8" s="49"/>
      <c r="M8" s="49"/>
      <c r="N8" s="49"/>
      <c r="O8" s="49"/>
      <c r="P8" s="49"/>
      <c r="Q8" s="49"/>
      <c r="R8" s="50" t="s">
        <v>42</v>
      </c>
      <c r="S8" s="49"/>
      <c r="T8" s="49"/>
      <c r="U8" s="49"/>
      <c r="V8" s="49"/>
      <c r="W8" s="49"/>
      <c r="X8" s="49"/>
      <c r="Y8" s="49"/>
      <c r="Z8" s="49"/>
      <c r="AA8" s="47"/>
      <c r="AB8" s="49"/>
      <c r="AC8" s="47">
        <v>44926.0</v>
      </c>
      <c r="AD8" s="51"/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MaNA</v>
      </c>
      <c r="D9" s="43" t="s">
        <v>46</v>
      </c>
      <c r="E9" s="44"/>
      <c r="F9" s="44"/>
      <c r="G9" s="45" t="s">
        <v>47</v>
      </c>
      <c r="H9" s="46" t="s">
        <v>41</v>
      </c>
      <c r="I9" s="47">
        <v>43652.0</v>
      </c>
      <c r="J9" s="48"/>
      <c r="K9" s="49"/>
      <c r="L9" s="49"/>
      <c r="M9" s="49"/>
      <c r="N9" s="49"/>
      <c r="O9" s="49"/>
      <c r="P9" s="49"/>
      <c r="Q9" s="49"/>
      <c r="R9" s="50" t="s">
        <v>42</v>
      </c>
      <c r="S9" s="49"/>
      <c r="T9" s="49"/>
      <c r="U9" s="49"/>
      <c r="V9" s="49"/>
      <c r="W9" s="49"/>
      <c r="X9" s="49"/>
      <c r="Y9" s="49"/>
      <c r="Z9" s="49"/>
      <c r="AA9" s="47"/>
      <c r="AB9" s="49"/>
      <c r="AC9" s="47">
        <v>44650.0</v>
      </c>
      <c r="AD9" s="51">
        <v>45015.0</v>
      </c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MaNA</v>
      </c>
      <c r="D10" s="43" t="s">
        <v>48</v>
      </c>
      <c r="E10" s="44"/>
      <c r="F10" s="44"/>
      <c r="G10" s="45" t="s">
        <v>49</v>
      </c>
      <c r="H10" s="46" t="s">
        <v>41</v>
      </c>
      <c r="I10" s="47">
        <v>43515.0</v>
      </c>
      <c r="J10" s="48"/>
      <c r="K10" s="49"/>
      <c r="L10" s="49"/>
      <c r="M10" s="49"/>
      <c r="N10" s="49"/>
      <c r="O10" s="49"/>
      <c r="P10" s="49"/>
      <c r="Q10" s="49"/>
      <c r="R10" s="50" t="s">
        <v>42</v>
      </c>
      <c r="S10" s="49"/>
      <c r="T10" s="49"/>
      <c r="U10" s="49"/>
      <c r="V10" s="49"/>
      <c r="W10" s="49"/>
      <c r="X10" s="49"/>
      <c r="Y10" s="49"/>
      <c r="Z10" s="49"/>
      <c r="AA10" s="47"/>
      <c r="AB10" s="49"/>
      <c r="AC10" s="47">
        <v>44926.0</v>
      </c>
      <c r="AD10" s="51"/>
      <c r="AE10" s="52" t="str">
        <f t="shared" si="1"/>
        <v>Y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MaNA</v>
      </c>
      <c r="D11" s="43" t="s">
        <v>50</v>
      </c>
      <c r="E11" s="44"/>
      <c r="F11" s="44"/>
      <c r="G11" s="45" t="s">
        <v>44</v>
      </c>
      <c r="H11" s="46" t="s">
        <v>41</v>
      </c>
      <c r="I11" s="47">
        <v>44286.0</v>
      </c>
      <c r="J11" s="48"/>
      <c r="K11" s="49"/>
      <c r="L11" s="49"/>
      <c r="M11" s="49"/>
      <c r="N11" s="49"/>
      <c r="O11" s="49"/>
      <c r="P11" s="49"/>
      <c r="Q11" s="49"/>
      <c r="R11" s="50" t="s">
        <v>42</v>
      </c>
      <c r="S11" s="49"/>
      <c r="T11" s="49"/>
      <c r="U11" s="49"/>
      <c r="V11" s="49"/>
      <c r="W11" s="49"/>
      <c r="X11" s="49"/>
      <c r="Y11" s="49"/>
      <c r="Z11" s="49"/>
      <c r="AA11" s="47"/>
      <c r="AB11" s="49"/>
      <c r="AC11" s="47">
        <v>44926.0</v>
      </c>
      <c r="AD11" s="51">
        <v>45230.0</v>
      </c>
      <c r="AE11" s="52" t="str">
        <f t="shared" si="1"/>
        <v>Y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MaNA</v>
      </c>
      <c r="D12" s="43" t="s">
        <v>51</v>
      </c>
      <c r="E12" s="44"/>
      <c r="F12" s="44"/>
      <c r="G12" s="45" t="s">
        <v>44</v>
      </c>
      <c r="H12" s="46" t="s">
        <v>41</v>
      </c>
      <c r="I12" s="47">
        <v>43584.0</v>
      </c>
      <c r="J12" s="48"/>
      <c r="K12" s="49"/>
      <c r="L12" s="49"/>
      <c r="M12" s="49"/>
      <c r="N12" s="49"/>
      <c r="O12" s="49"/>
      <c r="P12" s="49"/>
      <c r="Q12" s="49"/>
      <c r="R12" s="50" t="s">
        <v>42</v>
      </c>
      <c r="S12" s="49"/>
      <c r="T12" s="49"/>
      <c r="U12" s="49"/>
      <c r="V12" s="49"/>
      <c r="W12" s="49"/>
      <c r="X12" s="49"/>
      <c r="Y12" s="49"/>
      <c r="Z12" s="49"/>
      <c r="AA12" s="47"/>
      <c r="AB12" s="49"/>
      <c r="AC12" s="47">
        <v>44926.0</v>
      </c>
      <c r="AD12" s="51"/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MaNA</v>
      </c>
      <c r="D13" s="43" t="s">
        <v>52</v>
      </c>
      <c r="E13" s="44"/>
      <c r="F13" s="44"/>
      <c r="G13" s="45" t="s">
        <v>49</v>
      </c>
      <c r="H13" s="46" t="s">
        <v>41</v>
      </c>
      <c r="I13" s="47">
        <v>44105.0</v>
      </c>
      <c r="J13" s="48"/>
      <c r="K13" s="49"/>
      <c r="L13" s="49"/>
      <c r="M13" s="49"/>
      <c r="N13" s="49"/>
      <c r="O13" s="49"/>
      <c r="P13" s="49"/>
      <c r="Q13" s="49"/>
      <c r="R13" s="50" t="s">
        <v>42</v>
      </c>
      <c r="S13" s="49"/>
      <c r="T13" s="49"/>
      <c r="U13" s="49"/>
      <c r="V13" s="49"/>
      <c r="W13" s="49"/>
      <c r="X13" s="49"/>
      <c r="Y13" s="49"/>
      <c r="Z13" s="49"/>
      <c r="AA13" s="47"/>
      <c r="AB13" s="49"/>
      <c r="AC13" s="47">
        <v>44926.0</v>
      </c>
      <c r="AD13" s="51">
        <v>45138.0</v>
      </c>
      <c r="AE13" s="52" t="str">
        <f t="shared" si="1"/>
        <v>Y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MaNA</v>
      </c>
      <c r="D14" s="43" t="s">
        <v>53</v>
      </c>
      <c r="E14" s="44"/>
      <c r="F14" s="44"/>
      <c r="G14" s="45" t="s">
        <v>44</v>
      </c>
      <c r="H14" s="46" t="s">
        <v>41</v>
      </c>
      <c r="I14" s="47">
        <v>44246.0</v>
      </c>
      <c r="J14" s="48"/>
      <c r="K14" s="49"/>
      <c r="L14" s="49"/>
      <c r="M14" s="49"/>
      <c r="N14" s="49"/>
      <c r="O14" s="49"/>
      <c r="P14" s="49"/>
      <c r="Q14" s="49"/>
      <c r="R14" s="50" t="s">
        <v>42</v>
      </c>
      <c r="S14" s="49"/>
      <c r="T14" s="49"/>
      <c r="U14" s="49"/>
      <c r="V14" s="49"/>
      <c r="W14" s="49"/>
      <c r="X14" s="49"/>
      <c r="Y14" s="49"/>
      <c r="Z14" s="49"/>
      <c r="AA14" s="47"/>
      <c r="AB14" s="49"/>
      <c r="AC14" s="47">
        <v>44926.0</v>
      </c>
      <c r="AD14" s="51">
        <v>45230.0</v>
      </c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MaNA</v>
      </c>
      <c r="D15" s="43" t="s">
        <v>54</v>
      </c>
      <c r="E15" s="44"/>
      <c r="F15" s="44"/>
      <c r="G15" s="45" t="s">
        <v>47</v>
      </c>
      <c r="H15" s="46" t="s">
        <v>41</v>
      </c>
      <c r="I15" s="47">
        <v>44459.0</v>
      </c>
      <c r="J15" s="48"/>
      <c r="K15" s="49"/>
      <c r="L15" s="49"/>
      <c r="M15" s="49"/>
      <c r="N15" s="49"/>
      <c r="O15" s="49"/>
      <c r="P15" s="49"/>
      <c r="Q15" s="49"/>
      <c r="R15" s="50" t="s">
        <v>42</v>
      </c>
      <c r="S15" s="49"/>
      <c r="T15" s="49"/>
      <c r="U15" s="49"/>
      <c r="V15" s="49"/>
      <c r="W15" s="49"/>
      <c r="X15" s="49"/>
      <c r="Y15" s="49"/>
      <c r="Z15" s="49"/>
      <c r="AA15" s="47"/>
      <c r="AB15" s="49"/>
      <c r="AC15" s="47">
        <v>44926.0</v>
      </c>
      <c r="AD15" s="51"/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MaNA</v>
      </c>
      <c r="D16" s="43" t="s">
        <v>55</v>
      </c>
      <c r="E16" s="44"/>
      <c r="F16" s="44"/>
      <c r="G16" s="45" t="s">
        <v>44</v>
      </c>
      <c r="H16" s="46" t="s">
        <v>41</v>
      </c>
      <c r="I16" s="47">
        <v>44433.0</v>
      </c>
      <c r="J16" s="48"/>
      <c r="K16" s="49"/>
      <c r="L16" s="49"/>
      <c r="M16" s="49"/>
      <c r="N16" s="49"/>
      <c r="O16" s="49"/>
      <c r="P16" s="49"/>
      <c r="Q16" s="49"/>
      <c r="R16" s="50" t="s">
        <v>42</v>
      </c>
      <c r="S16" s="49"/>
      <c r="T16" s="49"/>
      <c r="U16" s="49"/>
      <c r="V16" s="49"/>
      <c r="W16" s="49"/>
      <c r="X16" s="49"/>
      <c r="Y16" s="49"/>
      <c r="Z16" s="49"/>
      <c r="AA16" s="47"/>
      <c r="AB16" s="49"/>
      <c r="AC16" s="47">
        <v>44926.0</v>
      </c>
      <c r="AD16" s="51">
        <v>45077.0</v>
      </c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MaNA</v>
      </c>
      <c r="D17" s="43" t="s">
        <v>56</v>
      </c>
      <c r="E17" s="44"/>
      <c r="F17" s="44"/>
      <c r="G17" s="45" t="s">
        <v>47</v>
      </c>
      <c r="H17" s="46" t="s">
        <v>41</v>
      </c>
      <c r="I17" s="47"/>
      <c r="J17" s="48"/>
      <c r="K17" s="49"/>
      <c r="L17" s="49"/>
      <c r="M17" s="49"/>
      <c r="N17" s="49"/>
      <c r="O17" s="49"/>
      <c r="P17" s="49"/>
      <c r="Q17" s="49"/>
      <c r="R17" s="50" t="s">
        <v>42</v>
      </c>
      <c r="S17" s="49"/>
      <c r="T17" s="49"/>
      <c r="U17" s="49"/>
      <c r="V17" s="49"/>
      <c r="W17" s="49"/>
      <c r="X17" s="49"/>
      <c r="Y17" s="49"/>
      <c r="Z17" s="49"/>
      <c r="AA17" s="47"/>
      <c r="AB17" s="49"/>
      <c r="AC17" s="47"/>
      <c r="AD17" s="51">
        <v>45013.0</v>
      </c>
      <c r="AE17" s="52" t="str">
        <f t="shared" si="1"/>
        <v>Y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MaNA</v>
      </c>
      <c r="D18" s="43" t="s">
        <v>57</v>
      </c>
      <c r="E18" s="44"/>
      <c r="F18" s="44"/>
      <c r="G18" s="45" t="s">
        <v>47</v>
      </c>
      <c r="H18" s="46" t="s">
        <v>41</v>
      </c>
      <c r="I18" s="47"/>
      <c r="J18" s="48"/>
      <c r="K18" s="49"/>
      <c r="L18" s="49"/>
      <c r="M18" s="49"/>
      <c r="N18" s="49"/>
      <c r="O18" s="49"/>
      <c r="P18" s="49"/>
      <c r="Q18" s="49"/>
      <c r="R18" s="50" t="s">
        <v>42</v>
      </c>
      <c r="S18" s="49"/>
      <c r="T18" s="49"/>
      <c r="U18" s="49"/>
      <c r="V18" s="49"/>
      <c r="W18" s="49"/>
      <c r="X18" s="49"/>
      <c r="Y18" s="49"/>
      <c r="Z18" s="49"/>
      <c r="AA18" s="47"/>
      <c r="AB18" s="49"/>
      <c r="AC18" s="47"/>
      <c r="AD18" s="51"/>
      <c r="AE18" s="52" t="str">
        <f t="shared" si="1"/>
        <v>Y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MaNA</v>
      </c>
      <c r="D19" s="43" t="s">
        <v>58</v>
      </c>
      <c r="E19" s="44"/>
      <c r="F19" s="44"/>
      <c r="G19" s="45" t="s">
        <v>59</v>
      </c>
      <c r="H19" s="46" t="s">
        <v>41</v>
      </c>
      <c r="I19" s="47"/>
      <c r="J19" s="48"/>
      <c r="K19" s="49"/>
      <c r="L19" s="49"/>
      <c r="M19" s="49"/>
      <c r="N19" s="49"/>
      <c r="O19" s="49"/>
      <c r="P19" s="49"/>
      <c r="Q19" s="49"/>
      <c r="R19" s="50" t="s">
        <v>42</v>
      </c>
      <c r="S19" s="49"/>
      <c r="T19" s="49"/>
      <c r="U19" s="49"/>
      <c r="V19" s="49"/>
      <c r="W19" s="49"/>
      <c r="X19" s="49"/>
      <c r="Y19" s="49"/>
      <c r="Z19" s="49"/>
      <c r="AA19" s="47"/>
      <c r="AB19" s="49"/>
      <c r="AC19" s="47"/>
      <c r="AD19" s="51"/>
      <c r="AE19" s="52" t="str">
        <f t="shared" si="1"/>
        <v>Y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MaNA</v>
      </c>
      <c r="D20" s="43" t="s">
        <v>60</v>
      </c>
      <c r="E20" s="44"/>
      <c r="F20" s="44"/>
      <c r="G20" s="45" t="s">
        <v>44</v>
      </c>
      <c r="H20" s="46" t="s">
        <v>41</v>
      </c>
      <c r="I20" s="47"/>
      <c r="J20" s="48"/>
      <c r="K20" s="49"/>
      <c r="L20" s="49"/>
      <c r="M20" s="49"/>
      <c r="N20" s="49"/>
      <c r="O20" s="49"/>
      <c r="P20" s="49"/>
      <c r="Q20" s="49"/>
      <c r="R20" s="50" t="s">
        <v>42</v>
      </c>
      <c r="S20" s="49"/>
      <c r="T20" s="49"/>
      <c r="U20" s="49"/>
      <c r="V20" s="49"/>
      <c r="W20" s="49"/>
      <c r="X20" s="49"/>
      <c r="Y20" s="49"/>
      <c r="Z20" s="49"/>
      <c r="AA20" s="47"/>
      <c r="AB20" s="49"/>
      <c r="AC20" s="47"/>
      <c r="AD20" s="51"/>
      <c r="AE20" s="52" t="str">
        <f t="shared" si="1"/>
        <v>Y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MaNA</v>
      </c>
      <c r="D21" s="43" t="s">
        <v>61</v>
      </c>
      <c r="E21" s="44"/>
      <c r="F21" s="44"/>
      <c r="G21" s="45" t="s">
        <v>47</v>
      </c>
      <c r="H21" s="46" t="s">
        <v>41</v>
      </c>
      <c r="I21" s="47"/>
      <c r="J21" s="48"/>
      <c r="K21" s="49"/>
      <c r="L21" s="49"/>
      <c r="M21" s="49"/>
      <c r="N21" s="49"/>
      <c r="O21" s="49"/>
      <c r="P21" s="49"/>
      <c r="Q21" s="49"/>
      <c r="R21" s="50" t="s">
        <v>42</v>
      </c>
      <c r="S21" s="49"/>
      <c r="T21" s="49"/>
      <c r="U21" s="49"/>
      <c r="V21" s="49"/>
      <c r="W21" s="49"/>
      <c r="X21" s="49"/>
      <c r="Y21" s="49"/>
      <c r="Z21" s="49"/>
      <c r="AA21" s="47"/>
      <c r="AB21" s="49"/>
      <c r="AC21" s="47"/>
      <c r="AD21" s="51"/>
      <c r="AE21" s="52" t="str">
        <f t="shared" si="1"/>
        <v>Y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MaNA</v>
      </c>
      <c r="D22" s="43" t="s">
        <v>62</v>
      </c>
      <c r="E22" s="44"/>
      <c r="F22" s="44"/>
      <c r="G22" s="45" t="s">
        <v>44</v>
      </c>
      <c r="H22" s="46" t="s">
        <v>41</v>
      </c>
      <c r="I22" s="47"/>
      <c r="J22" s="48"/>
      <c r="K22" s="49"/>
      <c r="L22" s="49"/>
      <c r="M22" s="49"/>
      <c r="N22" s="49"/>
      <c r="O22" s="49"/>
      <c r="P22" s="49"/>
      <c r="Q22" s="49"/>
      <c r="R22" s="50" t="s">
        <v>42</v>
      </c>
      <c r="S22" s="49"/>
      <c r="T22" s="49"/>
      <c r="U22" s="49"/>
      <c r="V22" s="49"/>
      <c r="W22" s="49"/>
      <c r="X22" s="49"/>
      <c r="Y22" s="49"/>
      <c r="Z22" s="49"/>
      <c r="AA22" s="47"/>
      <c r="AB22" s="49"/>
      <c r="AC22" s="47"/>
      <c r="AD22" s="51">
        <v>45138.0</v>
      </c>
      <c r="AE22" s="52" t="str">
        <f t="shared" si="1"/>
        <v>Y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MaNA</v>
      </c>
      <c r="D23" s="43" t="s">
        <v>63</v>
      </c>
      <c r="E23" s="44"/>
      <c r="F23" s="44"/>
      <c r="G23" s="45" t="s">
        <v>64</v>
      </c>
      <c r="H23" s="46" t="s">
        <v>41</v>
      </c>
      <c r="I23" s="47"/>
      <c r="J23" s="48"/>
      <c r="K23" s="49"/>
      <c r="L23" s="49"/>
      <c r="M23" s="49"/>
      <c r="N23" s="49"/>
      <c r="O23" s="49"/>
      <c r="P23" s="49"/>
      <c r="Q23" s="49"/>
      <c r="R23" s="50" t="s">
        <v>42</v>
      </c>
      <c r="S23" s="49"/>
      <c r="T23" s="49"/>
      <c r="U23" s="49"/>
      <c r="V23" s="49"/>
      <c r="W23" s="49"/>
      <c r="X23" s="49"/>
      <c r="Y23" s="49"/>
      <c r="Z23" s="49"/>
      <c r="AA23" s="47"/>
      <c r="AB23" s="49"/>
      <c r="AC23" s="47"/>
      <c r="AD23" s="51"/>
      <c r="AE23" s="52" t="str">
        <f t="shared" si="1"/>
        <v>Y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MaNA</v>
      </c>
      <c r="D24" s="43" t="s">
        <v>65</v>
      </c>
      <c r="E24" s="44"/>
      <c r="F24" s="44"/>
      <c r="G24" s="45" t="s">
        <v>64</v>
      </c>
      <c r="H24" s="46" t="s">
        <v>41</v>
      </c>
      <c r="I24" s="47"/>
      <c r="J24" s="48"/>
      <c r="K24" s="49"/>
      <c r="L24" s="49"/>
      <c r="M24" s="49"/>
      <c r="N24" s="49"/>
      <c r="O24" s="49"/>
      <c r="P24" s="49"/>
      <c r="Q24" s="49"/>
      <c r="R24" s="50" t="s">
        <v>42</v>
      </c>
      <c r="S24" s="49"/>
      <c r="T24" s="49"/>
      <c r="U24" s="49"/>
      <c r="V24" s="49"/>
      <c r="W24" s="49"/>
      <c r="X24" s="49"/>
      <c r="Y24" s="49"/>
      <c r="Z24" s="49"/>
      <c r="AA24" s="47"/>
      <c r="AB24" s="49"/>
      <c r="AC24" s="47"/>
      <c r="AD24" s="51">
        <v>45230.0</v>
      </c>
      <c r="AE24" s="52" t="str">
        <f t="shared" si="1"/>
        <v>Y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MaNA</v>
      </c>
      <c r="D25" s="43" t="s">
        <v>66</v>
      </c>
      <c r="E25" s="44"/>
      <c r="F25" s="44"/>
      <c r="G25" s="45" t="s">
        <v>49</v>
      </c>
      <c r="H25" s="46" t="s">
        <v>41</v>
      </c>
      <c r="I25" s="47"/>
      <c r="J25" s="48"/>
      <c r="K25" s="49"/>
      <c r="L25" s="49"/>
      <c r="M25" s="49"/>
      <c r="N25" s="49"/>
      <c r="O25" s="49"/>
      <c r="P25" s="49"/>
      <c r="Q25" s="49"/>
      <c r="R25" s="50" t="s">
        <v>42</v>
      </c>
      <c r="S25" s="49"/>
      <c r="T25" s="49"/>
      <c r="U25" s="49"/>
      <c r="V25" s="49"/>
      <c r="W25" s="49"/>
      <c r="X25" s="49"/>
      <c r="Y25" s="49"/>
      <c r="Z25" s="49"/>
      <c r="AA25" s="47"/>
      <c r="AB25" s="49"/>
      <c r="AC25" s="47"/>
      <c r="AD25" s="51"/>
      <c r="AE25" s="52" t="str">
        <f t="shared" si="1"/>
        <v>Y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MaNA</v>
      </c>
      <c r="D26" s="43" t="s">
        <v>67</v>
      </c>
      <c r="E26" s="44"/>
      <c r="F26" s="44"/>
      <c r="G26" s="45" t="s">
        <v>44</v>
      </c>
      <c r="H26" s="46" t="s">
        <v>41</v>
      </c>
      <c r="I26" s="47"/>
      <c r="J26" s="48"/>
      <c r="K26" s="49"/>
      <c r="L26" s="49"/>
      <c r="M26" s="49"/>
      <c r="N26" s="49"/>
      <c r="O26" s="49"/>
      <c r="P26" s="49"/>
      <c r="Q26" s="49"/>
      <c r="R26" s="50" t="s">
        <v>42</v>
      </c>
      <c r="S26" s="49"/>
      <c r="T26" s="49"/>
      <c r="U26" s="49"/>
      <c r="V26" s="49"/>
      <c r="W26" s="49"/>
      <c r="X26" s="49"/>
      <c r="Y26" s="49"/>
      <c r="Z26" s="49"/>
      <c r="AA26" s="47"/>
      <c r="AB26" s="49"/>
      <c r="AC26" s="47"/>
      <c r="AD26" s="51">
        <v>45412.0</v>
      </c>
      <c r="AE26" s="52" t="str">
        <f t="shared" si="1"/>
        <v>Y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MaNA</v>
      </c>
      <c r="D27" s="43" t="s">
        <v>68</v>
      </c>
      <c r="E27" s="44"/>
      <c r="F27" s="44"/>
      <c r="G27" s="45" t="s">
        <v>49</v>
      </c>
      <c r="H27" s="46" t="s">
        <v>41</v>
      </c>
      <c r="I27" s="47"/>
      <c r="J27" s="48"/>
      <c r="K27" s="49"/>
      <c r="L27" s="49"/>
      <c r="M27" s="49"/>
      <c r="N27" s="49"/>
      <c r="O27" s="49"/>
      <c r="P27" s="49"/>
      <c r="Q27" s="49"/>
      <c r="R27" s="50" t="s">
        <v>42</v>
      </c>
      <c r="S27" s="49"/>
      <c r="T27" s="49"/>
      <c r="U27" s="49"/>
      <c r="V27" s="49"/>
      <c r="W27" s="49"/>
      <c r="X27" s="49"/>
      <c r="Y27" s="49"/>
      <c r="Z27" s="49"/>
      <c r="AA27" s="47"/>
      <c r="AB27" s="49"/>
      <c r="AC27" s="47"/>
      <c r="AD27" s="51"/>
      <c r="AE27" s="52" t="str">
        <f t="shared" si="1"/>
        <v>Y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MaNA</v>
      </c>
      <c r="D28" s="43" t="s">
        <v>69</v>
      </c>
      <c r="E28" s="44"/>
      <c r="F28" s="44"/>
      <c r="G28" s="45" t="s">
        <v>70</v>
      </c>
      <c r="H28" s="46" t="s">
        <v>41</v>
      </c>
      <c r="I28" s="47"/>
      <c r="J28" s="48"/>
      <c r="K28" s="49"/>
      <c r="L28" s="49"/>
      <c r="M28" s="49"/>
      <c r="N28" s="49"/>
      <c r="O28" s="49"/>
      <c r="P28" s="49"/>
      <c r="Q28" s="49"/>
      <c r="R28" s="50" t="s">
        <v>42</v>
      </c>
      <c r="S28" s="49"/>
      <c r="T28" s="49"/>
      <c r="U28" s="49"/>
      <c r="V28" s="49"/>
      <c r="W28" s="49"/>
      <c r="X28" s="49"/>
      <c r="Y28" s="49"/>
      <c r="Z28" s="49"/>
      <c r="AA28" s="47"/>
      <c r="AB28" s="49"/>
      <c r="AC28" s="47"/>
      <c r="AD28" s="51">
        <v>45412.0</v>
      </c>
      <c r="AE28" s="52" t="str">
        <f t="shared" si="1"/>
        <v>Y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MaNA</v>
      </c>
      <c r="D29" s="43" t="s">
        <v>71</v>
      </c>
      <c r="E29" s="44"/>
      <c r="F29" s="44"/>
      <c r="G29" s="45" t="s">
        <v>44</v>
      </c>
      <c r="H29" s="46" t="s">
        <v>41</v>
      </c>
      <c r="I29" s="47"/>
      <c r="J29" s="48"/>
      <c r="K29" s="49"/>
      <c r="L29" s="49"/>
      <c r="M29" s="49"/>
      <c r="N29" s="49"/>
      <c r="O29" s="49"/>
      <c r="P29" s="49"/>
      <c r="Q29" s="49"/>
      <c r="R29" s="50" t="s">
        <v>42</v>
      </c>
      <c r="S29" s="49"/>
      <c r="T29" s="49"/>
      <c r="U29" s="49"/>
      <c r="V29" s="49"/>
      <c r="W29" s="49"/>
      <c r="X29" s="49"/>
      <c r="Y29" s="49"/>
      <c r="Z29" s="49"/>
      <c r="AA29" s="47"/>
      <c r="AB29" s="49"/>
      <c r="AC29" s="47"/>
      <c r="AD29" s="51"/>
      <c r="AE29" s="52" t="str">
        <f t="shared" si="1"/>
        <v>Y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MaNA</v>
      </c>
      <c r="D30" s="43"/>
      <c r="E30" s="44"/>
      <c r="F30" s="44"/>
      <c r="G30" s="45"/>
      <c r="H30" s="46"/>
      <c r="I30" s="47"/>
      <c r="J30" s="48"/>
      <c r="K30" s="49"/>
      <c r="L30" s="49"/>
      <c r="M30" s="49"/>
      <c r="N30" s="49"/>
      <c r="O30" s="49"/>
      <c r="P30" s="49"/>
      <c r="Q30" s="49"/>
      <c r="R30" s="50" t="s">
        <v>42</v>
      </c>
      <c r="S30" s="49"/>
      <c r="T30" s="49"/>
      <c r="U30" s="49"/>
      <c r="V30" s="49"/>
      <c r="W30" s="49"/>
      <c r="X30" s="49"/>
      <c r="Y30" s="49"/>
      <c r="Z30" s="49"/>
      <c r="AA30" s="47"/>
      <c r="AB30" s="49"/>
      <c r="AC30" s="47"/>
      <c r="AD30" s="51"/>
      <c r="AE30" s="52" t="str">
        <f t="shared" si="1"/>
        <v>N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MaNA</v>
      </c>
      <c r="D31" s="43"/>
      <c r="E31" s="44"/>
      <c r="F31" s="44"/>
      <c r="G31" s="45"/>
      <c r="H31" s="46"/>
      <c r="I31" s="47"/>
      <c r="J31" s="48"/>
      <c r="K31" s="49"/>
      <c r="L31" s="49"/>
      <c r="M31" s="49"/>
      <c r="N31" s="49"/>
      <c r="O31" s="49"/>
      <c r="P31" s="49"/>
      <c r="Q31" s="49"/>
      <c r="R31" s="50" t="s">
        <v>42</v>
      </c>
      <c r="S31" s="49"/>
      <c r="T31" s="49"/>
      <c r="U31" s="49"/>
      <c r="V31" s="49"/>
      <c r="W31" s="49"/>
      <c r="X31" s="49"/>
      <c r="Y31" s="49"/>
      <c r="Z31" s="49"/>
      <c r="AA31" s="47"/>
      <c r="AB31" s="49"/>
      <c r="AC31" s="47"/>
      <c r="AD31" s="51"/>
      <c r="AE31" s="52" t="str">
        <f t="shared" si="1"/>
        <v>N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MaNA</v>
      </c>
      <c r="D32" s="43"/>
      <c r="E32" s="44"/>
      <c r="F32" s="44"/>
      <c r="G32" s="45"/>
      <c r="H32" s="46"/>
      <c r="I32" s="47"/>
      <c r="J32" s="48"/>
      <c r="K32" s="49"/>
      <c r="L32" s="49"/>
      <c r="M32" s="49"/>
      <c r="N32" s="49"/>
      <c r="O32" s="49"/>
      <c r="P32" s="49"/>
      <c r="Q32" s="49"/>
      <c r="R32" s="50" t="s">
        <v>42</v>
      </c>
      <c r="S32" s="49"/>
      <c r="T32" s="49"/>
      <c r="U32" s="49"/>
      <c r="V32" s="49"/>
      <c r="W32" s="49"/>
      <c r="X32" s="49"/>
      <c r="Y32" s="49"/>
      <c r="Z32" s="49"/>
      <c r="AA32" s="47"/>
      <c r="AB32" s="49"/>
      <c r="AC32" s="47"/>
      <c r="AD32" s="51"/>
      <c r="AE32" s="52" t="str">
        <f t="shared" si="1"/>
        <v>N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MaNA</v>
      </c>
      <c r="D33" s="43"/>
      <c r="E33" s="44"/>
      <c r="F33" s="44"/>
      <c r="G33" s="45"/>
      <c r="H33" s="46"/>
      <c r="I33" s="47"/>
      <c r="J33" s="48"/>
      <c r="K33" s="49"/>
      <c r="L33" s="49"/>
      <c r="M33" s="49"/>
      <c r="N33" s="49"/>
      <c r="O33" s="49"/>
      <c r="P33" s="49"/>
      <c r="Q33" s="49"/>
      <c r="R33" s="50" t="s">
        <v>42</v>
      </c>
      <c r="S33" s="49"/>
      <c r="T33" s="49"/>
      <c r="U33" s="49"/>
      <c r="V33" s="49"/>
      <c r="W33" s="49"/>
      <c r="X33" s="49"/>
      <c r="Y33" s="49"/>
      <c r="Z33" s="49"/>
      <c r="AA33" s="47"/>
      <c r="AB33" s="49"/>
      <c r="AC33" s="47"/>
      <c r="AD33" s="51"/>
      <c r="AE33" s="52" t="str">
        <f t="shared" si="1"/>
        <v>N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MaNA</v>
      </c>
      <c r="D34" s="43"/>
      <c r="E34" s="44"/>
      <c r="F34" s="44"/>
      <c r="G34" s="45"/>
      <c r="H34" s="46"/>
      <c r="I34" s="47"/>
      <c r="J34" s="48"/>
      <c r="K34" s="49"/>
      <c r="L34" s="49"/>
      <c r="M34" s="49"/>
      <c r="N34" s="49"/>
      <c r="O34" s="49"/>
      <c r="P34" s="49"/>
      <c r="Q34" s="49"/>
      <c r="R34" s="50" t="s">
        <v>42</v>
      </c>
      <c r="S34" s="49"/>
      <c r="T34" s="49"/>
      <c r="U34" s="49"/>
      <c r="V34" s="49"/>
      <c r="W34" s="49"/>
      <c r="X34" s="49"/>
      <c r="Y34" s="49"/>
      <c r="Z34" s="49"/>
      <c r="AA34" s="47"/>
      <c r="AB34" s="49"/>
      <c r="AC34" s="47"/>
      <c r="AD34" s="51"/>
      <c r="AE34" s="52" t="str">
        <f t="shared" si="1"/>
        <v>N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MaNA</v>
      </c>
      <c r="D35" s="43"/>
      <c r="E35" s="44"/>
      <c r="F35" s="44"/>
      <c r="G35" s="45"/>
      <c r="H35" s="46"/>
      <c r="I35" s="47"/>
      <c r="J35" s="48"/>
      <c r="K35" s="49"/>
      <c r="L35" s="49"/>
      <c r="M35" s="49"/>
      <c r="N35" s="49"/>
      <c r="O35" s="49"/>
      <c r="P35" s="49"/>
      <c r="Q35" s="49"/>
      <c r="R35" s="50" t="s">
        <v>42</v>
      </c>
      <c r="S35" s="49"/>
      <c r="T35" s="49"/>
      <c r="U35" s="49"/>
      <c r="V35" s="49"/>
      <c r="W35" s="49"/>
      <c r="X35" s="49"/>
      <c r="Y35" s="49"/>
      <c r="Z35" s="49"/>
      <c r="AA35" s="47"/>
      <c r="AB35" s="49"/>
      <c r="AC35" s="47"/>
      <c r="AD35" s="51"/>
      <c r="AE35" s="52" t="str">
        <f t="shared" si="1"/>
        <v>N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MaNA</v>
      </c>
      <c r="D36" s="43"/>
      <c r="E36" s="44"/>
      <c r="F36" s="44"/>
      <c r="G36" s="45"/>
      <c r="H36" s="46"/>
      <c r="I36" s="47"/>
      <c r="J36" s="48"/>
      <c r="K36" s="49"/>
      <c r="L36" s="49"/>
      <c r="M36" s="49"/>
      <c r="N36" s="49"/>
      <c r="O36" s="49"/>
      <c r="P36" s="49"/>
      <c r="Q36" s="49"/>
      <c r="R36" s="50" t="s">
        <v>42</v>
      </c>
      <c r="S36" s="49"/>
      <c r="T36" s="49"/>
      <c r="U36" s="49"/>
      <c r="V36" s="49"/>
      <c r="W36" s="49"/>
      <c r="X36" s="49"/>
      <c r="Y36" s="49"/>
      <c r="Z36" s="49"/>
      <c r="AA36" s="47"/>
      <c r="AB36" s="49"/>
      <c r="AC36" s="47"/>
      <c r="AD36" s="51"/>
      <c r="AE36" s="52" t="str">
        <f t="shared" si="1"/>
        <v>N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MaNA</v>
      </c>
      <c r="D37" s="43"/>
      <c r="E37" s="44"/>
      <c r="F37" s="44"/>
      <c r="G37" s="45"/>
      <c r="H37" s="46"/>
      <c r="I37" s="47"/>
      <c r="J37" s="48"/>
      <c r="K37" s="49"/>
      <c r="L37" s="49"/>
      <c r="M37" s="49"/>
      <c r="N37" s="49"/>
      <c r="O37" s="49"/>
      <c r="P37" s="49"/>
      <c r="Q37" s="49"/>
      <c r="R37" s="50" t="s">
        <v>42</v>
      </c>
      <c r="S37" s="49"/>
      <c r="T37" s="49"/>
      <c r="U37" s="49"/>
      <c r="V37" s="49"/>
      <c r="W37" s="49"/>
      <c r="X37" s="49"/>
      <c r="Y37" s="49"/>
      <c r="Z37" s="49"/>
      <c r="AA37" s="47"/>
      <c r="AB37" s="49"/>
      <c r="AC37" s="47"/>
      <c r="AD37" s="51"/>
      <c r="AE37" s="52" t="str">
        <f t="shared" si="1"/>
        <v>N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MaNA</v>
      </c>
      <c r="D38" s="43"/>
      <c r="E38" s="44"/>
      <c r="F38" s="44"/>
      <c r="G38" s="45"/>
      <c r="H38" s="46"/>
      <c r="I38" s="47"/>
      <c r="J38" s="48"/>
      <c r="K38" s="49"/>
      <c r="L38" s="49"/>
      <c r="M38" s="49"/>
      <c r="N38" s="49"/>
      <c r="O38" s="49"/>
      <c r="P38" s="49"/>
      <c r="Q38" s="49"/>
      <c r="R38" s="50" t="s">
        <v>42</v>
      </c>
      <c r="S38" s="49"/>
      <c r="T38" s="49"/>
      <c r="U38" s="49"/>
      <c r="V38" s="49"/>
      <c r="W38" s="49"/>
      <c r="X38" s="49"/>
      <c r="Y38" s="49"/>
      <c r="Z38" s="49"/>
      <c r="AA38" s="47"/>
      <c r="AB38" s="49"/>
      <c r="AC38" s="47"/>
      <c r="AD38" s="51"/>
      <c r="AE38" s="52" t="str">
        <f t="shared" si="1"/>
        <v>N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MaNA</v>
      </c>
      <c r="D39" s="43"/>
      <c r="E39" s="44"/>
      <c r="F39" s="44"/>
      <c r="G39" s="45"/>
      <c r="H39" s="46"/>
      <c r="I39" s="47"/>
      <c r="J39" s="48"/>
      <c r="K39" s="49"/>
      <c r="L39" s="49"/>
      <c r="M39" s="49"/>
      <c r="N39" s="49"/>
      <c r="O39" s="49"/>
      <c r="P39" s="49"/>
      <c r="Q39" s="49"/>
      <c r="R39" s="50" t="s">
        <v>42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N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MaNA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42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MaNA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42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MaNA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42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MaNA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42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MaNA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42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MaNA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42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MaNA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42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MaNA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42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MaNA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42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MaNA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42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MaNA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42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MaNA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42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MaNA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42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MaNA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42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MaNA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42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MaNA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42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MaNA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42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MaNA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42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MaNA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42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MaNA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42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MaNA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42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MaNA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42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MaNA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42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MaNA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42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MaNA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42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MaNA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42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MaNA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42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MaNA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42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MaNA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42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MaNA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42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MaNA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42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MaNA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42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MaNA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42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MaNA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42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MaNA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42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MaNA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42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MaNA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42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MaNA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42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MaNA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42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MaNA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42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MaNA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42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MaNA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42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MaNA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42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MaNA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42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MaNA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42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MaNA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42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MaNA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42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MaNA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42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MaNA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42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MaNA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42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MaNA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42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MaNA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42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MaNA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42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MaNA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42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MaNA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42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MaNA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42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MaNA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42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MaNA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42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MaNA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42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MaNA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42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MaNA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42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MaNA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42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MaNA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42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MaNA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42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MaNA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42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MaNA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42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MaNA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42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MaNA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42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MaNA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42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MaNA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42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MaNA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42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MaNA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42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MaNA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42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MaNA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42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MaNA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42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MaNA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42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MaNA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42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MaNA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42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MaNA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42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MaNA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42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MaNA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42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MaNA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42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MaNA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42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MaNA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42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MaNA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42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MaNA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42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MaNA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42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MaNA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42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MaNA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42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MaNA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42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MaNA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42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MaNA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42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MaNA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42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MaNA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42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MaNA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42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MaNA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42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MaNA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42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MaNA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42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MaNA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42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MaNA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42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MaNA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42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MaNA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42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MaNA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42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MaNA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42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MaNA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42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MaNA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42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MaNA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42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MaNA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42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MaNA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42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MaNA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42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MaNA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42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MaNA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42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MaNA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42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MaNA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42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MaNA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42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MaNA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42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MaNA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42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MaNA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42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MaNA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42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MaNA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42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MaNA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42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MaNA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42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MaNA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42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MaNA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42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MaNA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42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MaNA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42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MaNA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42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MaNA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42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MaNA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42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MaNA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42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MaNA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42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MaNA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42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MaNA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42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MaNA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42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MaNA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42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MaNA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42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MaNA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42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MaNA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42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MaNA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42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MaNA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42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MaNA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42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MaNA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42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MaNA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42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MaNA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42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MaNA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42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MaNA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42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MaNA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42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MaNA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42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MaNA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42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MaNA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42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MaNA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42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MaNA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42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MaNA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42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MaNA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42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MaNA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42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MaNA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42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MaNA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42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MaNA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42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MaNA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42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MaNA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42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MaNA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42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MaNA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42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MaNA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42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MaNA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42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MaNA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42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MaNA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42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MaNA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42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MaNA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42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MaNA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42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MaNA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42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MaNA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42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MaNA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42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MaNA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42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MaNA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42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MaNA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42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MaNA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42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MaNA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42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MaNA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42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MaNA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42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MaNA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42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MaNA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42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MaNA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42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MaNA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42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MaNA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42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MaNA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42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MaNA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42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MaNA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42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MaNA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42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MaNA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42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MaNA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42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MaNA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42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MaNA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42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MaNA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42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MaNA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42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MaNA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42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MaNA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42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MaNA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42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MaNA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42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MaNA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42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MaNA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42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MaNA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42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MaNA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42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MaNA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42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MaNA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42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MaNA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42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MaNA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42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MaNA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42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MaNA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42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MaNA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42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MaNA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42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MaNA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42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MaNA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42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MaNA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42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MaNA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42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MaNA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42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MaNA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42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MaNA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42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MaNA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42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MaNA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42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MaNA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42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MaNA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42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MaNA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42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MaNA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42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MaNA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42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MaNA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42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MaNA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42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MaNA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42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MaNA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42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MaNA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42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MaNA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42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MaNA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42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MaNA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42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MaNA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42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MaNA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42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MaNA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42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MaNA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42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MaNA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42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MaNA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42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MaNA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42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MaNA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42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MaNA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42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MaNA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42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MaNA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42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MaNA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42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MaNA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42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MaNA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42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MaNA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42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MaNA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42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MaNA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42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MaNA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42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MaNA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42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MaNA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42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MaNA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42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MaNA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42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MaNA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42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MaNA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42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MaNA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42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MaNA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42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MaNA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42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MaNA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42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MaNA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42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MaNA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42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MaNA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42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MaNA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42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MaNA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42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MaNA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42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MaNA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42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MaNA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42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MaNA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42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MaNA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42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MaNA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42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MaNA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42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MaNA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42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MaNA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42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MaNA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42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MaNA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42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MaNA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42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MaNA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42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MaNA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42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MaNA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42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MaNA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42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MaNA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42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MaNA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42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MaNA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42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MaNA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42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MaNA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42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MaNA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42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MaNA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42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MaNA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42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MaNA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42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MaNA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42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MaNA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42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MaNA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42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MaNA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42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MaNA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42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MaNA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42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MaNA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42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MaNA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42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MaNA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42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MaNA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42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MaNA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42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MaNA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42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MaNA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42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MaNA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42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MaNA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42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MaNA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42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MaNA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42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MaNA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42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MaNA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42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MaNA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42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MaNA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42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MaNA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42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MaNA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42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MaNA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42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MaNA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42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MaNA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42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MaNA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42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MaNA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42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MaNA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42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MaNA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42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MaNA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42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MaNA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42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MaNA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42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MaNA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42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MaNA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42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MaNA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42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MaNA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42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MaNA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42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MaNA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42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MaNA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42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MaNA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42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MaNA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42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MaNA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42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MaNA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42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MaNA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42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MaNA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42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MaNA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42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MaNA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42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MaNA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42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MaNA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42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MaNA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42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MaNA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42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MaNA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42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MaNA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42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MaNA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42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MaNA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42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MaNA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42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MaNA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42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MaNA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42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MaNA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42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MaNA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42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MaNA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42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MaNA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42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MaNA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42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MaNA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42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MaNA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42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MaNA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42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MaNA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42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MaNA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42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MaNA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42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MaNA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42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MaNA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42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MaNA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42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MaNA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42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MaNA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42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MaNA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42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MaNA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42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MaNA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42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MaNA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42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MaNA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42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MaNA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42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MaNA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42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MaNA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42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MaNA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42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MaNA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42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MaNA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42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MaNA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42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MaNA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42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MaNA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42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MaNA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42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MaNA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42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MaNA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42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MaNA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42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MaNA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42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MaNA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42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MaNA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42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MaNA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42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MaNA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42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MaNA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42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MaNA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42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MaNA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42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MaNA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42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MaNA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42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MaNA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42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MaNA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42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MaNA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42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MaNA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42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MaNA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42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MaNA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42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MaNA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42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MaNA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42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MaNA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42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MaNA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42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MaNA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42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MaNA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42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MaNA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42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MaNA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42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MaNA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42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MaNA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42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MaNA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42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MaNA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42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MaNA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42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MaNA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42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MaNA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42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MaNA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42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MaNA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42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MaNA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42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MaNA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42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MaNA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42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MaNA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42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MaNA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42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MaNA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42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MaNA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42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MaNA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42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MaNA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42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MaNA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42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MaNA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42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MaNA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42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MaNA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42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MaNA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42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MaNA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42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MaNA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42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MaNA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42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MaNA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42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MaNA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42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MaNA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42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MaNA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42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MaNA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42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MaNA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42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MaNA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42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MaNA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42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MaNA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42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MaNA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42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MaNA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42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MaNA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42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MaNA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42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MaNA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42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MaNA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42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MaNA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42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MaNA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42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MaNA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42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MaNA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42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MaNA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42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MaNA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42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MaNA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42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MaNA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42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MaNA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42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MaNA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42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MaNA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42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MaNA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42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MaNA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42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MaNA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42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MaNA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42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MaNA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42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MaNA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42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MaNA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42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MaNA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42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MaNA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42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MaNA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42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MaNA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42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MaNA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42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MaNA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42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MaNA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42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MaNA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42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MaNA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42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MaNA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42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MaNA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42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MaNA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42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MaNA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42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MaNA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42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MaNA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42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MaNA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42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MaNA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42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MaNA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42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MaNA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42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MaNA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42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MaNA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42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MaNA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42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MaNA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42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MaNA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42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MaNA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42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MaNA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42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MaNA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42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MaNA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42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MaNA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42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MaNA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42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MaNA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42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MaNA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42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MaNA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42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MaNA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42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MaNA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42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MaNA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42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MaNA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42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MaNA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42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MaNA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42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MaNA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42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MaNA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42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MaNA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42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MaNA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42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MaNA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42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MaNA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42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MaNA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42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MaNA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42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MaNA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42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MaNA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42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MaNA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42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MaNA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42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MaNA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42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MaNA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42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MaNA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42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MaNA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42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MaNA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42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MaNA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42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MaNA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42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MaNA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42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MaNA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42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MaNA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42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MaNA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42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MaNA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42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MaNA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42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MaNA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42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MaNA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42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MaNA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42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MaNA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42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MaNA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42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MaNA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42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MaNA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42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MaNA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42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MaNA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42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MaNA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42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MaNA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42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MaNA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42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MaNA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42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MaNA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42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MaNA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42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MaNA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42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MaNA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42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MaNA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42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MaNA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42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MaNA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42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MaNA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42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MaNA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42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MaNA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42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MaNA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42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MaNA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42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MaNA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42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MaNA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42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MaNA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42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MaNA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42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MaNA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42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MaNA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42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MaNA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42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MaNA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42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MaNA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42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MaNA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42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MaNA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42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72</v>
      </c>
      <c r="C608" s="42" t="str">
        <f>_Companycode</f>
        <v>MaNA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72</v>
      </c>
      <c r="C609" s="42" t="str">
        <f>_Companycode</f>
        <v>MaNA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72</v>
      </c>
      <c r="C610" s="42" t="str">
        <f>_Companycode</f>
        <v>MaNA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72</v>
      </c>
      <c r="C611" s="42" t="str">
        <f>_Companycode</f>
        <v>MaNA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72</v>
      </c>
      <c r="C612" s="42" t="str">
        <f>_Companycode</f>
        <v>MaNA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72</v>
      </c>
      <c r="C613" s="42" t="str">
        <f>_Companycode</f>
        <v>MaNA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72</v>
      </c>
      <c r="C614" s="42" t="str">
        <f>_Companycode</f>
        <v>MaNA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72</v>
      </c>
      <c r="C615" s="42" t="str">
        <f>_Companycode</f>
        <v>MaNA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72</v>
      </c>
      <c r="C616" s="42" t="str">
        <f>_Companycode</f>
        <v>MaNA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72</v>
      </c>
      <c r="C617" s="42" t="str">
        <f>_Companycode</f>
        <v>MaNA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72</v>
      </c>
      <c r="C618" s="42" t="str">
        <f>_Companycode</f>
        <v>MaNA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72</v>
      </c>
      <c r="C619" s="42" t="str">
        <f>_Companycode</f>
        <v>MaNA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72</v>
      </c>
      <c r="C620" s="42" t="str">
        <f>_Companycode</f>
        <v>MaNA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72</v>
      </c>
      <c r="C621" s="42" t="str">
        <f>_Companycode</f>
        <v>MaNA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72</v>
      </c>
      <c r="C622" s="42" t="str">
        <f>_Companycode</f>
        <v>MaNA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72</v>
      </c>
      <c r="C623" s="42" t="str">
        <f>_Companycode</f>
        <v>MaNA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72</v>
      </c>
      <c r="C624" s="42" t="str">
        <f>_Companycode</f>
        <v>MaNA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72</v>
      </c>
      <c r="C625" s="42" t="str">
        <f>_Companycode</f>
        <v>MaNA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72</v>
      </c>
      <c r="C626" s="42" t="str">
        <f>_Companycode</f>
        <v>MaNA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72</v>
      </c>
      <c r="C627" s="42" t="str">
        <f>_Companycode</f>
        <v>MaNA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72</v>
      </c>
      <c r="C628" s="42" t="str">
        <f>_Companycode</f>
        <v>MaNA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72</v>
      </c>
      <c r="C629" s="42" t="str">
        <f>_Companycode</f>
        <v>MaNA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72</v>
      </c>
      <c r="C630" s="42" t="str">
        <f>_Companycode</f>
        <v>MaNA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72</v>
      </c>
      <c r="C631" s="42" t="str">
        <f>_Companycode</f>
        <v>MaNA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72</v>
      </c>
      <c r="C632" s="42" t="str">
        <f>_Companycode</f>
        <v>MaNA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72</v>
      </c>
      <c r="C633" s="42" t="str">
        <f>_Companycode</f>
        <v>MaNA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72</v>
      </c>
      <c r="C634" s="42" t="str">
        <f>_Companycode</f>
        <v>MaNA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72</v>
      </c>
      <c r="C635" s="42" t="str">
        <f>_Companycode</f>
        <v>MaNA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72</v>
      </c>
      <c r="C636" s="42" t="str">
        <f>_Companycode</f>
        <v>MaNA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72</v>
      </c>
      <c r="C637" s="42" t="str">
        <f>_Companycode</f>
        <v>MaNA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72</v>
      </c>
      <c r="C638" s="42" t="str">
        <f>_Companycode</f>
        <v>MaNA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72</v>
      </c>
      <c r="C639" s="42" t="str">
        <f>_Companycode</f>
        <v>MaNA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72</v>
      </c>
      <c r="C640" s="42" t="str">
        <f>_Companycode</f>
        <v>MaNA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72</v>
      </c>
      <c r="C641" s="42" t="str">
        <f>_Companycode</f>
        <v>MaNA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72</v>
      </c>
      <c r="C642" s="42" t="str">
        <f>_Companycode</f>
        <v>MaNA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72</v>
      </c>
      <c r="C643" s="42" t="str">
        <f>_Companycode</f>
        <v>MaNA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72</v>
      </c>
      <c r="C644" s="42" t="str">
        <f>_Companycode</f>
        <v>MaNA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72</v>
      </c>
      <c r="C645" s="42" t="str">
        <f>_Companycode</f>
        <v>MaNA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72</v>
      </c>
      <c r="C646" s="42" t="str">
        <f>_Companycode</f>
        <v>MaNA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72</v>
      </c>
      <c r="C647" s="42" t="str">
        <f>_Companycode</f>
        <v>MaNA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72</v>
      </c>
      <c r="C648" s="42" t="str">
        <f>_Companycode</f>
        <v>MaNA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72</v>
      </c>
      <c r="C649" s="42" t="str">
        <f>_Companycode</f>
        <v>MaNA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72</v>
      </c>
      <c r="C650" s="42" t="str">
        <f>_Companycode</f>
        <v>MaNA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72</v>
      </c>
      <c r="C651" s="42" t="str">
        <f>_Companycode</f>
        <v>MaNA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72</v>
      </c>
      <c r="C652" s="42" t="str">
        <f>_Companycode</f>
        <v>MaNA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72</v>
      </c>
      <c r="C653" s="42" t="str">
        <f>_Companycode</f>
        <v>MaNA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72</v>
      </c>
      <c r="C654" s="42" t="str">
        <f>_Companycode</f>
        <v>MaNA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72</v>
      </c>
      <c r="C655" s="42" t="str">
        <f>_Companycode</f>
        <v>MaNA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72</v>
      </c>
      <c r="C656" s="42" t="str">
        <f>_Companycode</f>
        <v>MaNA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72</v>
      </c>
      <c r="C657" s="42" t="str">
        <f>_Companycode</f>
        <v>MaNA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72</v>
      </c>
      <c r="C658" s="42" t="str">
        <f>_Companycode</f>
        <v>MaNA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72</v>
      </c>
      <c r="C659" s="42" t="str">
        <f>_Companycode</f>
        <v>MaNA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72</v>
      </c>
      <c r="C660" s="42" t="str">
        <f>_Companycode</f>
        <v>MaNA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72</v>
      </c>
      <c r="C661" s="42" t="str">
        <f>_Companycode</f>
        <v>MaNA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72</v>
      </c>
      <c r="C662" s="42" t="str">
        <f>_Companycode</f>
        <v>MaNA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72</v>
      </c>
      <c r="C663" s="42" t="str">
        <f>_Companycode</f>
        <v>MaNA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72</v>
      </c>
      <c r="C664" s="42" t="str">
        <f>_Companycode</f>
        <v>MaNA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72</v>
      </c>
      <c r="C665" s="42" t="str">
        <f>_Companycode</f>
        <v>MaNA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72</v>
      </c>
      <c r="C666" s="42" t="str">
        <f>_Companycode</f>
        <v>MaNA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72</v>
      </c>
      <c r="C667" s="42" t="str">
        <f>_Companycode</f>
        <v>MaNA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72</v>
      </c>
      <c r="C668" s="42" t="str">
        <f>_Companycode</f>
        <v>MaNA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72</v>
      </c>
      <c r="C669" s="42" t="str">
        <f>_Companycode</f>
        <v>MaNA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72</v>
      </c>
      <c r="C670" s="42" t="str">
        <f>_Companycode</f>
        <v>MaNA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72</v>
      </c>
      <c r="C671" s="42" t="str">
        <f>_Companycode</f>
        <v>MaNA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72</v>
      </c>
      <c r="C672" s="42" t="str">
        <f>_Companycode</f>
        <v>MaNA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72</v>
      </c>
      <c r="C673" s="42" t="str">
        <f>_Companycode</f>
        <v>MaNA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72</v>
      </c>
      <c r="C674" s="42" t="str">
        <f>_Companycode</f>
        <v>MaNA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72</v>
      </c>
      <c r="C675" s="42" t="str">
        <f>_Companycode</f>
        <v>MaNA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72</v>
      </c>
      <c r="C676" s="42" t="str">
        <f>_Companycode</f>
        <v>MaNA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72</v>
      </c>
      <c r="C677" s="42" t="str">
        <f>_Companycode</f>
        <v>MaNA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72</v>
      </c>
      <c r="C678" s="42" t="str">
        <f>_Companycode</f>
        <v>MaNA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72</v>
      </c>
      <c r="C679" s="42" t="str">
        <f>_Companycode</f>
        <v>MaNA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72</v>
      </c>
      <c r="C680" s="42" t="str">
        <f>_Companycode</f>
        <v>MaNA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72</v>
      </c>
      <c r="C681" s="42" t="str">
        <f>_Companycode</f>
        <v>MaNA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72</v>
      </c>
      <c r="C682" s="42" t="str">
        <f>_Companycode</f>
        <v>MaNA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72</v>
      </c>
      <c r="C683" s="42" t="str">
        <f>_Companycode</f>
        <v>MaNA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72</v>
      </c>
      <c r="C684" s="42" t="str">
        <f>_Companycode</f>
        <v>MaNA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72</v>
      </c>
      <c r="C685" s="42" t="str">
        <f>_Companycode</f>
        <v>MaNA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72</v>
      </c>
      <c r="C686" s="42" t="str">
        <f>_Companycode</f>
        <v>MaNA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72</v>
      </c>
      <c r="C687" s="42" t="str">
        <f>_Companycode</f>
        <v>MaNA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72</v>
      </c>
      <c r="C688" s="42" t="str">
        <f>_Companycode</f>
        <v>MaNA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72</v>
      </c>
      <c r="C689" s="42" t="str">
        <f>_Companycode</f>
        <v>MaNA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72</v>
      </c>
      <c r="C690" s="42" t="str">
        <f>_Companycode</f>
        <v>MaNA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72</v>
      </c>
      <c r="C691" s="42" t="str">
        <f>_Companycode</f>
        <v>MaNA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72</v>
      </c>
      <c r="C692" s="42" t="str">
        <f>_Companycode</f>
        <v>MaNA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72</v>
      </c>
      <c r="C693" s="42" t="str">
        <f>_Companycode</f>
        <v>MaNA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72</v>
      </c>
      <c r="C694" s="42" t="str">
        <f>_Companycode</f>
        <v>MaNA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72</v>
      </c>
      <c r="C695" s="42" t="str">
        <f>_Companycode</f>
        <v>MaNA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72</v>
      </c>
      <c r="C696" s="42" t="str">
        <f>_Companycode</f>
        <v>MaNA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72</v>
      </c>
      <c r="C697" s="42" t="str">
        <f>_Companycode</f>
        <v>MaNA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72</v>
      </c>
      <c r="C698" s="42" t="str">
        <f>_Companycode</f>
        <v>MaNA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72</v>
      </c>
      <c r="C699" s="42" t="str">
        <f>_Companycode</f>
        <v>MaNA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72</v>
      </c>
      <c r="C700" s="42" t="str">
        <f>_Companycode</f>
        <v>MaNA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72</v>
      </c>
      <c r="C701" s="42" t="str">
        <f>_Companycode</f>
        <v>MaNA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72</v>
      </c>
      <c r="C702" s="42" t="str">
        <f>_Companycode</f>
        <v>MaNA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72</v>
      </c>
      <c r="C703" s="42" t="str">
        <f>_Companycode</f>
        <v>MaNA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72</v>
      </c>
      <c r="C704" s="42" t="str">
        <f>_Companycode</f>
        <v>MaNA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72</v>
      </c>
      <c r="C705" s="42" t="str">
        <f>_Companycode</f>
        <v>MaNA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72</v>
      </c>
      <c r="C706" s="42" t="str">
        <f>_Companycode</f>
        <v>MaNA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72</v>
      </c>
      <c r="C707" s="42" t="str">
        <f>_Companycode</f>
        <v>MaNA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R608:R707">
      <formula1>_Rge_Companies</formula1>
    </dataValidation>
    <dataValidation type="list" allowBlank="1" showErrorMessage="1" sqref="G6:G605 G608:G707">
      <formula1>_Rge_Productgroup</formula1>
    </dataValidation>
    <dataValidation type="list" allowBlank="1" showErrorMessage="1" sqref="J6:J605 J608:J707">
      <formula1>_Rge_Productionplace</formula1>
    </dataValidation>
    <dataValidation type="list" allowBlank="1" showErrorMessage="1" sqref="H6:H605 H608:H707">
      <formula1>_Rge_ISO_Country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21.86"/>
    <col customWidth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hidden="1" min="36" max="61" width="16.71" outlineLevel="1"/>
    <col customWidth="1" min="62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>
      <c r="A3" s="9"/>
      <c r="B3" s="9"/>
      <c r="C3" s="64" t="s">
        <v>73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>
      <c r="A6" s="40"/>
      <c r="B6" s="9"/>
      <c r="C6" s="74" t="s">
        <v>74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75</v>
      </c>
      <c r="D7" s="78" t="s">
        <v>75</v>
      </c>
      <c r="E7" s="78" t="s">
        <v>76</v>
      </c>
      <c r="F7" s="79" t="s">
        <v>77</v>
      </c>
      <c r="G7" s="80" t="s">
        <v>78</v>
      </c>
      <c r="H7" s="81" t="s">
        <v>79</v>
      </c>
      <c r="I7" s="81" t="s">
        <v>80</v>
      </c>
      <c r="J7" s="81" t="s">
        <v>81</v>
      </c>
      <c r="K7" s="81" t="s">
        <v>82</v>
      </c>
      <c r="L7" s="81" t="s">
        <v>83</v>
      </c>
      <c r="M7" s="81" t="s">
        <v>84</v>
      </c>
      <c r="N7" s="81" t="s">
        <v>85</v>
      </c>
      <c r="O7" s="81" t="s">
        <v>86</v>
      </c>
      <c r="P7" s="81" t="s">
        <v>87</v>
      </c>
      <c r="Q7" s="81" t="s">
        <v>88</v>
      </c>
      <c r="R7" s="81" t="s">
        <v>89</v>
      </c>
      <c r="S7" s="81" t="s">
        <v>90</v>
      </c>
      <c r="T7" s="81" t="s">
        <v>91</v>
      </c>
      <c r="U7" s="81" t="s">
        <v>92</v>
      </c>
      <c r="V7" s="81" t="s">
        <v>93</v>
      </c>
      <c r="W7" s="81" t="s">
        <v>94</v>
      </c>
      <c r="X7" s="81" t="s">
        <v>95</v>
      </c>
      <c r="Y7" s="81" t="s">
        <v>96</v>
      </c>
      <c r="Z7" s="81" t="s">
        <v>97</v>
      </c>
      <c r="AA7" s="81" t="s">
        <v>98</v>
      </c>
      <c r="AB7" s="81" t="s">
        <v>99</v>
      </c>
      <c r="AC7" s="81" t="s">
        <v>100</v>
      </c>
      <c r="AD7" s="81" t="s">
        <v>101</v>
      </c>
      <c r="AE7" s="81" t="s">
        <v>102</v>
      </c>
      <c r="AF7" s="81" t="s">
        <v>103</v>
      </c>
      <c r="AG7" s="81" t="s">
        <v>104</v>
      </c>
      <c r="AH7" s="82" t="s">
        <v>105</v>
      </c>
      <c r="AI7" s="83" t="s">
        <v>106</v>
      </c>
      <c r="AJ7" s="84" t="s">
        <v>107</v>
      </c>
      <c r="AK7" s="84" t="s">
        <v>108</v>
      </c>
      <c r="AL7" s="84" t="s">
        <v>109</v>
      </c>
      <c r="AM7" s="84" t="s">
        <v>110</v>
      </c>
      <c r="AN7" s="84" t="s">
        <v>111</v>
      </c>
      <c r="AO7" s="84" t="s">
        <v>112</v>
      </c>
      <c r="AP7" s="84" t="s">
        <v>113</v>
      </c>
      <c r="AQ7" s="84" t="s">
        <v>114</v>
      </c>
      <c r="AR7" s="84" t="s">
        <v>115</v>
      </c>
      <c r="AS7" s="84" t="s">
        <v>116</v>
      </c>
      <c r="AT7" s="84" t="s">
        <v>117</v>
      </c>
      <c r="AU7" s="84" t="s">
        <v>118</v>
      </c>
      <c r="AV7" s="84" t="s">
        <v>119</v>
      </c>
      <c r="AW7" s="84" t="s">
        <v>120</v>
      </c>
      <c r="AX7" s="84" t="s">
        <v>121</v>
      </c>
      <c r="AY7" s="84" t="s">
        <v>122</v>
      </c>
      <c r="AZ7" s="84" t="s">
        <v>123</v>
      </c>
      <c r="BA7" s="84" t="s">
        <v>124</v>
      </c>
      <c r="BB7" s="84" t="s">
        <v>125</v>
      </c>
      <c r="BC7" s="84" t="s">
        <v>126</v>
      </c>
      <c r="BD7" s="84" t="s">
        <v>127</v>
      </c>
      <c r="BE7" s="84" t="s">
        <v>128</v>
      </c>
      <c r="BF7" s="84" t="s">
        <v>129</v>
      </c>
      <c r="BG7" s="84" t="s">
        <v>130</v>
      </c>
      <c r="BH7" s="84" t="s">
        <v>131</v>
      </c>
      <c r="BI7" s="84" t="s">
        <v>132</v>
      </c>
      <c r="BJ7" s="85" t="s">
        <v>133</v>
      </c>
      <c r="BK7" s="86" t="s">
        <v>134</v>
      </c>
      <c r="BL7" s="87" t="s">
        <v>135</v>
      </c>
      <c r="BM7" s="87" t="s">
        <v>136</v>
      </c>
      <c r="BN7" s="87" t="s">
        <v>137</v>
      </c>
      <c r="BO7" s="87" t="s">
        <v>138</v>
      </c>
      <c r="BP7" s="87" t="s">
        <v>139</v>
      </c>
      <c r="BQ7" s="87" t="s">
        <v>140</v>
      </c>
      <c r="BR7" s="87" t="s">
        <v>141</v>
      </c>
      <c r="BS7" s="87" t="s">
        <v>142</v>
      </c>
      <c r="BT7" s="87" t="s">
        <v>143</v>
      </c>
      <c r="BU7" s="87" t="s">
        <v>144</v>
      </c>
      <c r="BV7" s="87" t="s">
        <v>145</v>
      </c>
      <c r="BW7" s="87" t="s">
        <v>146</v>
      </c>
      <c r="BX7" s="87" t="s">
        <v>147</v>
      </c>
      <c r="BY7" s="87" t="s">
        <v>148</v>
      </c>
      <c r="BZ7" s="87" t="s">
        <v>149</v>
      </c>
      <c r="CA7" s="87" t="s">
        <v>150</v>
      </c>
      <c r="CB7" s="87" t="s">
        <v>151</v>
      </c>
      <c r="CC7" s="87" t="s">
        <v>152</v>
      </c>
      <c r="CD7" s="87" t="s">
        <v>153</v>
      </c>
      <c r="CE7" s="87" t="s">
        <v>154</v>
      </c>
      <c r="CF7" s="87" t="s">
        <v>155</v>
      </c>
      <c r="CG7" s="87" t="s">
        <v>156</v>
      </c>
      <c r="CH7" s="87" t="s">
        <v>157</v>
      </c>
      <c r="CI7" s="87" t="s">
        <v>158</v>
      </c>
      <c r="CJ7" s="87" t="s">
        <v>159</v>
      </c>
      <c r="CK7" s="87" t="s">
        <v>160</v>
      </c>
      <c r="CL7" s="87" t="s">
        <v>161</v>
      </c>
      <c r="CM7" s="87" t="s">
        <v>162</v>
      </c>
      <c r="CN7" s="9"/>
      <c r="CO7" s="9"/>
      <c r="CP7" s="9"/>
      <c r="CQ7" s="9"/>
      <c r="CR7" s="9"/>
      <c r="CS7" s="9"/>
      <c r="CT7" s="9"/>
    </row>
    <row r="8">
      <c r="A8" s="88"/>
      <c r="B8" s="9"/>
      <c r="C8" s="89" t="s">
        <v>163</v>
      </c>
      <c r="F8" s="90"/>
      <c r="G8" s="91" t="s">
        <v>164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165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166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>
      <c r="A9" s="98"/>
      <c r="B9" s="9"/>
      <c r="C9" s="99"/>
      <c r="D9" s="99"/>
      <c r="E9" s="100"/>
      <c r="F9" s="101"/>
      <c r="G9" s="102">
        <f t="shared" ref="G9:AG9" si="1">SUBTOTAL(9,G11:G610)</f>
        <v>25674249.37</v>
      </c>
      <c r="H9" s="102">
        <f t="shared" si="1"/>
        <v>6509822.982</v>
      </c>
      <c r="I9" s="102">
        <f t="shared" si="1"/>
        <v>4691841.046</v>
      </c>
      <c r="J9" s="102">
        <f t="shared" si="1"/>
        <v>0</v>
      </c>
      <c r="K9" s="102">
        <f t="shared" si="1"/>
        <v>11201664.03</v>
      </c>
      <c r="L9" s="102">
        <f t="shared" si="1"/>
        <v>0</v>
      </c>
      <c r="M9" s="102">
        <f t="shared" si="1"/>
        <v>661181.0429</v>
      </c>
      <c r="N9" s="102">
        <f t="shared" si="1"/>
        <v>0</v>
      </c>
      <c r="O9" s="102">
        <f t="shared" si="1"/>
        <v>661181.0429</v>
      </c>
      <c r="P9" s="102">
        <f t="shared" si="1"/>
        <v>1672708.845</v>
      </c>
      <c r="Q9" s="102">
        <f t="shared" si="1"/>
        <v>0</v>
      </c>
      <c r="R9" s="102">
        <f t="shared" si="1"/>
        <v>0</v>
      </c>
      <c r="S9" s="102">
        <f t="shared" si="1"/>
        <v>1672708.845</v>
      </c>
      <c r="T9" s="102">
        <f t="shared" si="1"/>
        <v>954159.384</v>
      </c>
      <c r="U9" s="102">
        <f t="shared" si="1"/>
        <v>174827.5</v>
      </c>
      <c r="V9" s="102">
        <f t="shared" si="1"/>
        <v>0</v>
      </c>
      <c r="W9" s="102">
        <f t="shared" si="1"/>
        <v>1128986.884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2533043.522</v>
      </c>
      <c r="AF9" s="102">
        <f t="shared" si="1"/>
        <v>0</v>
      </c>
      <c r="AG9" s="102">
        <f t="shared" si="1"/>
        <v>2533043.522</v>
      </c>
      <c r="AH9" s="103">
        <f>K9+O9+S9+W9+AA9+AG9</f>
        <v>17197584.32</v>
      </c>
      <c r="AI9" s="104">
        <f t="shared" ref="AI9:BI9" si="2">SUBTOTAL(9,AI11:AI610)</f>
        <v>31766772.22</v>
      </c>
      <c r="AJ9" s="105">
        <f t="shared" si="2"/>
        <v>8262986.763</v>
      </c>
      <c r="AK9" s="105">
        <f t="shared" si="2"/>
        <v>7073099.876</v>
      </c>
      <c r="AL9" s="105">
        <f t="shared" si="2"/>
        <v>0</v>
      </c>
      <c r="AM9" s="105">
        <f t="shared" si="2"/>
        <v>15336086.64</v>
      </c>
      <c r="AN9" s="105">
        <f t="shared" si="2"/>
        <v>0</v>
      </c>
      <c r="AO9" s="105">
        <f t="shared" si="2"/>
        <v>1204035.69</v>
      </c>
      <c r="AP9" s="105">
        <f t="shared" si="2"/>
        <v>0</v>
      </c>
      <c r="AQ9" s="105">
        <f t="shared" si="2"/>
        <v>1204035.69</v>
      </c>
      <c r="AR9" s="105">
        <f t="shared" si="2"/>
        <v>2591698.57</v>
      </c>
      <c r="AS9" s="105">
        <f t="shared" si="2"/>
        <v>0</v>
      </c>
      <c r="AT9" s="105">
        <f t="shared" si="2"/>
        <v>0</v>
      </c>
      <c r="AU9" s="105">
        <f t="shared" si="2"/>
        <v>2591698.57</v>
      </c>
      <c r="AV9" s="105">
        <f t="shared" si="2"/>
        <v>2475205.323</v>
      </c>
      <c r="AW9" s="105">
        <f t="shared" si="2"/>
        <v>36863.66</v>
      </c>
      <c r="AX9" s="105">
        <f t="shared" si="2"/>
        <v>0</v>
      </c>
      <c r="AY9" s="105">
        <f t="shared" si="2"/>
        <v>2512068.983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3904011.664</v>
      </c>
      <c r="BH9" s="105">
        <f t="shared" si="2"/>
        <v>0</v>
      </c>
      <c r="BI9" s="105">
        <f t="shared" si="2"/>
        <v>3904011.664</v>
      </c>
      <c r="BJ9" s="106">
        <f>AM9+AQ9+AU9+AY9+BC9+BI9</f>
        <v>25547901.55</v>
      </c>
      <c r="BK9" s="107">
        <f t="shared" ref="BK9:CJ9" si="3">SUBTOTAL(9,BK11:BK610)</f>
        <v>5774246.91</v>
      </c>
      <c r="BL9" s="107">
        <f t="shared" si="3"/>
        <v>7138659.71</v>
      </c>
      <c r="BM9" s="108">
        <f t="shared" si="3"/>
        <v>0</v>
      </c>
      <c r="BN9" s="108">
        <f t="shared" si="3"/>
        <v>12912906.62</v>
      </c>
      <c r="BO9" s="108">
        <f t="shared" si="3"/>
        <v>0</v>
      </c>
      <c r="BP9" s="107">
        <f t="shared" si="3"/>
        <v>1148562.16</v>
      </c>
      <c r="BQ9" s="108">
        <f t="shared" si="3"/>
        <v>0</v>
      </c>
      <c r="BR9" s="108">
        <f t="shared" si="3"/>
        <v>1148562.16</v>
      </c>
      <c r="BS9" s="107">
        <f t="shared" si="3"/>
        <v>2413507.16</v>
      </c>
      <c r="BT9" s="108">
        <f t="shared" si="3"/>
        <v>0</v>
      </c>
      <c r="BU9" s="108">
        <f t="shared" si="3"/>
        <v>0</v>
      </c>
      <c r="BV9" s="108">
        <f t="shared" si="3"/>
        <v>2413507.16</v>
      </c>
      <c r="BW9" s="107">
        <f t="shared" si="3"/>
        <v>1979309.63</v>
      </c>
      <c r="BX9" s="107">
        <f t="shared" si="3"/>
        <v>44725.95</v>
      </c>
      <c r="BY9" s="108">
        <f t="shared" si="3"/>
        <v>0</v>
      </c>
      <c r="BZ9" s="108">
        <f t="shared" si="3"/>
        <v>2024035.58</v>
      </c>
      <c r="CA9" s="108">
        <f t="shared" si="3"/>
        <v>0</v>
      </c>
      <c r="CB9" s="108">
        <f t="shared" si="3"/>
        <v>0</v>
      </c>
      <c r="CC9" s="108">
        <f t="shared" si="3"/>
        <v>0</v>
      </c>
      <c r="CD9" s="108">
        <f t="shared" si="3"/>
        <v>0</v>
      </c>
      <c r="CE9" s="108">
        <f t="shared" si="3"/>
        <v>0</v>
      </c>
      <c r="CF9" s="108">
        <f t="shared" si="3"/>
        <v>0</v>
      </c>
      <c r="CG9" s="108">
        <f t="shared" si="3"/>
        <v>0</v>
      </c>
      <c r="CH9" s="107">
        <f t="shared" si="3"/>
        <v>2933565.569</v>
      </c>
      <c r="CI9" s="108">
        <f t="shared" si="3"/>
        <v>0</v>
      </c>
      <c r="CJ9" s="108">
        <f t="shared" si="3"/>
        <v>2933565.569</v>
      </c>
      <c r="CK9" s="108">
        <f>BN9+BR9+BV9+BZ9+CD9+CJ9</f>
        <v>21432577.09</v>
      </c>
      <c r="CL9" s="109">
        <f t="shared" ref="CL9:CM9" si="4">SUBTOTAL(9,CL11:CL610)</f>
        <v>28589584.47</v>
      </c>
      <c r="CM9" s="109">
        <f t="shared" si="4"/>
        <v>0</v>
      </c>
      <c r="CN9" s="98"/>
      <c r="CO9" s="98"/>
      <c r="CP9" s="98"/>
      <c r="CQ9" s="98"/>
      <c r="CR9" s="98"/>
      <c r="CS9" s="98"/>
      <c r="CT9" s="98"/>
    </row>
    <row r="10">
      <c r="A10" s="72"/>
      <c r="B10" s="110" t="s">
        <v>167</v>
      </c>
      <c r="C10" s="111" t="s">
        <v>9</v>
      </c>
      <c r="D10" s="111" t="s">
        <v>10</v>
      </c>
      <c r="E10" s="111" t="str">
        <f>VLOOKUP(E7,_Rge_Partnercode,3,)</f>
        <v>Closing date</v>
      </c>
      <c r="F10" s="112" t="str">
        <f>VLOOKUP(F7,_Rge_Partnercode,3,)</f>
        <v>Project status</v>
      </c>
      <c r="G10" s="113" t="str">
        <f>VLOOKUP(G7,_Rge_Partnercode,3,)</f>
        <v>Budgeted contract value</v>
      </c>
      <c r="H10" s="114" t="str">
        <f>VLOOKUP(H7,_Rge_Partnercode,3,)</f>
        <v>Budgeted Direct material costs - 3rd</v>
      </c>
      <c r="I10" s="114" t="str">
        <f>VLOOKUP(I7,_Rge_Partnercode,3,)</f>
        <v>Budgeted Direct material costs - IC</v>
      </c>
      <c r="J10" s="114" t="str">
        <f>VLOOKUP(J7,_Rge_Partnercode,3,)</f>
        <v>Budgeted Direct material costs - INT</v>
      </c>
      <c r="K10" s="115" t="str">
        <f>VLOOKUP(K7,_Rge_Partnercode,3,)</f>
        <v>Budgeted Direct material costs</v>
      </c>
      <c r="L10" s="115" t="str">
        <f>VLOOKUP(L7,_Rge_Partnercode,3,)</f>
        <v>Budgeted Technical services - 3rd</v>
      </c>
      <c r="M10" s="115" t="str">
        <f>VLOOKUP(M7,_Rge_Partnercode,3,)</f>
        <v>Budgeted Technical services - IC</v>
      </c>
      <c r="N10" s="115" t="str">
        <f>VLOOKUP(N7,_Rge_Partnercode,3,)</f>
        <v>Budgeted Technical services - INT</v>
      </c>
      <c r="O10" s="115" t="str">
        <f>VLOOKUP(O7,_Rge_Partnercode,3,)</f>
        <v>Budgeted Technical services</v>
      </c>
      <c r="P10" s="115" t="str">
        <f>VLOOKUP(P7,_Rge_Partnercode,3,)</f>
        <v>Budgeted Transportation service costs - 3rd</v>
      </c>
      <c r="Q10" s="115" t="str">
        <f>VLOOKUP(Q7,_Rge_Partnercode,3,)</f>
        <v>Budgeted Transportation service costs - IC</v>
      </c>
      <c r="R10" s="115" t="str">
        <f>VLOOKUP(R7,_Rge_Partnercode,3,)</f>
        <v>Budgeted Transportation service costs - INT</v>
      </c>
      <c r="S10" s="115" t="str">
        <f>VLOOKUP(S7,_Rge_Partnercode,3,)</f>
        <v>Budgeted Transportation service costs</v>
      </c>
      <c r="T10" s="115" t="str">
        <f>VLOOKUP(T7,_Rge_Partnercode,3,)</f>
        <v>Budgeted Installation service costs - 3rd</v>
      </c>
      <c r="U10" s="115" t="str">
        <f>VLOOKUP(U7,_Rge_Partnercode,3,)</f>
        <v>Budgeted Installation service costs - IC</v>
      </c>
      <c r="V10" s="115" t="str">
        <f>VLOOKUP(V7,_Rge_Partnercode,3,)</f>
        <v>Budgeted Installation service costs - INT</v>
      </c>
      <c r="W10" s="115" t="str">
        <f>VLOOKUP(W7,_Rge_Partnercode,3,)</f>
        <v>Budgeted Installation service costs</v>
      </c>
      <c r="X10" s="115" t="str">
        <f>VLOOKUP(X7,_Rge_Partnercode,3,)</f>
        <v>Budgeted Testing service costs - 3rd</v>
      </c>
      <c r="Y10" s="115" t="str">
        <f>VLOOKUP(Y7,_Rge_Partnercode,3,)</f>
        <v>Budgeted Testing service costs - IC</v>
      </c>
      <c r="Z10" s="115" t="str">
        <f>VLOOKUP(Z7,_Rge_Partnercode,3,)</f>
        <v>Budgeted Testing service costs - INT</v>
      </c>
      <c r="AA10" s="115" t="str">
        <f>VLOOKUP(AA7,_Rge_Partnercode,3,)</f>
        <v>Budgeted Testing service costs</v>
      </c>
      <c r="AB10" s="115" t="str">
        <f>VLOOKUP(AB7,_Rge_Partnercode,3,)</f>
        <v>Budgeted Project management costs (working hours)</v>
      </c>
      <c r="AC10" s="115" t="str">
        <f>VLOOKUP(AC7,_Rge_Partnercode,3,)</f>
        <v>Budgeted Travel costs</v>
      </c>
      <c r="AD10" s="115" t="str">
        <f>VLOOKUP(AD7,_Rge_Partnercode,3,)</f>
        <v>Budgeted Commission costs</v>
      </c>
      <c r="AE10" s="115" t="str">
        <f>VLOOKUP(AE7,_Rge_Partnercode,3,)</f>
        <v>Budgeted Licence fees - IC</v>
      </c>
      <c r="AF10" s="115" t="str">
        <f>VLOOKUP(AF7,_Rge_Partnercode,3,)</f>
        <v>Budgeted Other costs</v>
      </c>
      <c r="AG10" s="115" t="str">
        <f>VLOOKUP(AG7,_Rge_Partnercode,3,)</f>
        <v>Budgeted Commission / License fees / other costs</v>
      </c>
      <c r="AH10" s="116" t="str">
        <f>VLOOKUP(AH7,_Rge_Partnercode,3,)</f>
        <v>Budgeted project costs</v>
      </c>
      <c r="AI10" s="117" t="str">
        <f>VLOOKUP(AI7,_Rge_Partnercode,3,)</f>
        <v>Forecasted contract value</v>
      </c>
      <c r="AJ10" s="118" t="str">
        <f>VLOOKUP(AJ7,_Rge_Partnercode,3,)</f>
        <v>Forecasted Direct material costs - 3rd</v>
      </c>
      <c r="AK10" s="118" t="str">
        <f>VLOOKUP(AK7,_Rge_Partnercode,3,)</f>
        <v>Forecasted Direct material costs - IC</v>
      </c>
      <c r="AL10" s="118" t="str">
        <f>VLOOKUP(AL7,_Rge_Partnercode,3,)</f>
        <v>Forecasted Direct material costs - INT</v>
      </c>
      <c r="AM10" s="118" t="str">
        <f>VLOOKUP(AM7,_Rge_Partnercode,3,)</f>
        <v>Forecasted Direct material costs</v>
      </c>
      <c r="AN10" s="118" t="str">
        <f>VLOOKUP(AN7,_Rge_Partnercode,3,)</f>
        <v>Forecasted Technical services - 3rd</v>
      </c>
      <c r="AO10" s="118" t="str">
        <f>VLOOKUP(AO7,_Rge_Partnercode,3,)</f>
        <v>Forecasted Technical services - IC</v>
      </c>
      <c r="AP10" s="118" t="str">
        <f>VLOOKUP(AP7,_Rge_Partnercode,3,)</f>
        <v>Forecasted Technical services - INT</v>
      </c>
      <c r="AQ10" s="118" t="str">
        <f>VLOOKUP(AQ7,_Rge_Partnercode,3,)</f>
        <v>Forecasted Technical services</v>
      </c>
      <c r="AR10" s="118" t="str">
        <f>VLOOKUP(AR7,_Rge_Partnercode,3,)</f>
        <v>Forecasted Transportation service costs - 3rd</v>
      </c>
      <c r="AS10" s="118" t="str">
        <f>VLOOKUP(AS7,_Rge_Partnercode,3,)</f>
        <v>Forecasted Transportation service costs - IC</v>
      </c>
      <c r="AT10" s="118" t="str">
        <f>VLOOKUP(AT7,_Rge_Partnercode,3,)</f>
        <v>Forecasted Transportation service costs - INT</v>
      </c>
      <c r="AU10" s="118" t="str">
        <f>VLOOKUP(AU7,_Rge_Partnercode,3,)</f>
        <v>Forecasted Transportation service costs</v>
      </c>
      <c r="AV10" s="118" t="str">
        <f>VLOOKUP(AV7,_Rge_Partnercode,3,)</f>
        <v>Forecasted Installation service costs - 3rd</v>
      </c>
      <c r="AW10" s="118" t="str">
        <f>VLOOKUP(AW7,_Rge_Partnercode,3,)</f>
        <v>Forecasted Installation service costs - IC</v>
      </c>
      <c r="AX10" s="118" t="str">
        <f>VLOOKUP(AX7,_Rge_Partnercode,3,)</f>
        <v>Forecasted Installation service costs - INT</v>
      </c>
      <c r="AY10" s="118" t="str">
        <f>VLOOKUP(AY7,_Rge_Partnercode,3,)</f>
        <v>Forecasted Installation service costs</v>
      </c>
      <c r="AZ10" s="118" t="str">
        <f>VLOOKUP(AZ7,_Rge_Partnercode,3,)</f>
        <v>Forecasted Testing service costs - 3rd</v>
      </c>
      <c r="BA10" s="118" t="str">
        <f>VLOOKUP(BA7,_Rge_Partnercode,3,)</f>
        <v>Forecasted Testing service costs - IC</v>
      </c>
      <c r="BB10" s="118" t="str">
        <f>VLOOKUP(BB7,_Rge_Partnercode,3,)</f>
        <v>Forecasted Testing service costs - INT</v>
      </c>
      <c r="BC10" s="118" t="str">
        <f>VLOOKUP(BC7,_Rge_Partnercode,3,)</f>
        <v>Forecasted Testing service costs</v>
      </c>
      <c r="BD10" s="118" t="str">
        <f>VLOOKUP(BD7,_Rge_Partnercode,3,)</f>
        <v>Forecasted Project management costs (working hours)</v>
      </c>
      <c r="BE10" s="118" t="str">
        <f>VLOOKUP(BE7,_Rge_Partnercode,3,)</f>
        <v>Forecasted Travel costs</v>
      </c>
      <c r="BF10" s="118" t="str">
        <f>VLOOKUP(BF7,_Rge_Partnercode,3,)</f>
        <v>Forecasted Commission costs</v>
      </c>
      <c r="BG10" s="118" t="str">
        <f>VLOOKUP(BG7,_Rge_Partnercode,3,)</f>
        <v>Forecasted Licence fees - IC</v>
      </c>
      <c r="BH10" s="118" t="str">
        <f>VLOOKUP(BH7,_Rge_Partnercode,3,)</f>
        <v>Forecasted Other costs</v>
      </c>
      <c r="BI10" s="118" t="str">
        <f>VLOOKUP(BI7,_Rge_Partnercode,3,)</f>
        <v>Forecasted Commission / License fees / other costs</v>
      </c>
      <c r="BJ10" s="119" t="str">
        <f>VLOOKUP(BJ7,_Rge_Partnercode,3,)</f>
        <v>Forecasted project costs</v>
      </c>
      <c r="BK10" s="111" t="str">
        <f>VLOOKUP(BK7,_Rge_Partnercode,3,)</f>
        <v>Actual Direct material costs - 3rd</v>
      </c>
      <c r="BL10" s="111" t="str">
        <f>VLOOKUP(BL7,_Rge_Partnercode,3,)</f>
        <v>Actual Direct material costs - IC</v>
      </c>
      <c r="BM10" s="111" t="str">
        <f>VLOOKUP(BM7,_Rge_Partnercode,3,)</f>
        <v>Actual Direct material costs - Int</v>
      </c>
      <c r="BN10" s="111" t="str">
        <f>VLOOKUP(BN7,_Rge_Partnercode,3,)</f>
        <v>Actual Direct material costs</v>
      </c>
      <c r="BO10" s="111" t="str">
        <f>VLOOKUP(BO7,_Rge_Partnercode,3,)</f>
        <v>Actual Technical services - 3rd</v>
      </c>
      <c r="BP10" s="111" t="str">
        <f>VLOOKUP(BP7,_Rge_Partnercode,3,)</f>
        <v>Actual Technical services - IC</v>
      </c>
      <c r="BQ10" s="111" t="str">
        <f>VLOOKUP(BQ7,_Rge_Partnercode,3,)</f>
        <v>Actual Technical services - INT</v>
      </c>
      <c r="BR10" s="111" t="str">
        <f>VLOOKUP(BR7,_Rge_Partnercode,3,)</f>
        <v>Actual Technical services</v>
      </c>
      <c r="BS10" s="111" t="str">
        <f>VLOOKUP(BS7,_Rge_Partnercode,3,)</f>
        <v>Actual Transportation service costs - 3rd</v>
      </c>
      <c r="BT10" s="111" t="str">
        <f>VLOOKUP(BT7,_Rge_Partnercode,3,)</f>
        <v>Actual Transportation service costs - IC</v>
      </c>
      <c r="BU10" s="111" t="str">
        <f>VLOOKUP(BU7,_Rge_Partnercode,3,)</f>
        <v>Actual Transportation service costs - INT</v>
      </c>
      <c r="BV10" s="111" t="str">
        <f>VLOOKUP(BV7,_Rge_Partnercode,3,)</f>
        <v>Actual Transportation service costs</v>
      </c>
      <c r="BW10" s="111" t="str">
        <f>VLOOKUP(BW7,_Rge_Partnercode,3,)</f>
        <v>Actual Installation service costs - 3rd</v>
      </c>
      <c r="BX10" s="111" t="str">
        <f>VLOOKUP(BX7,_Rge_Partnercode,3,)</f>
        <v>Actual Installation service costs - IC</v>
      </c>
      <c r="BY10" s="111" t="str">
        <f>VLOOKUP(BY7,_Rge_Partnercode,3,)</f>
        <v>Actual Installation service costs - INT</v>
      </c>
      <c r="BZ10" s="111" t="str">
        <f>VLOOKUP(BZ7,_Rge_Partnercode,3,)</f>
        <v>Actual Installation service costs</v>
      </c>
      <c r="CA10" s="111" t="str">
        <f>VLOOKUP(CA7,_Rge_Partnercode,3,)</f>
        <v>Actual Testing service costs - 3rd</v>
      </c>
      <c r="CB10" s="111" t="str">
        <f>VLOOKUP(CB7,_Rge_Partnercode,3,)</f>
        <v>Actual Testing service costs - IC</v>
      </c>
      <c r="CC10" s="111" t="str">
        <f>VLOOKUP(CC7,_Rge_Partnercode,3,)</f>
        <v>Actual Testing service costs - INT</v>
      </c>
      <c r="CD10" s="111" t="str">
        <f>VLOOKUP(CD7,_Rge_Partnercode,3,)</f>
        <v>Actual Testing service costs</v>
      </c>
      <c r="CE10" s="111" t="str">
        <f>VLOOKUP(CE7,_Rge_Partnercode,3,)</f>
        <v>Actual Project management costs (working hours)</v>
      </c>
      <c r="CF10" s="111" t="str">
        <f>VLOOKUP(CF7,_Rge_Partnercode,3,)</f>
        <v>Actual Travel costs</v>
      </c>
      <c r="CG10" s="111" t="str">
        <f>VLOOKUP(CG7,_Rge_Partnercode,3,)</f>
        <v>Actual Commission costs</v>
      </c>
      <c r="CH10" s="111" t="str">
        <f>VLOOKUP(CH7,_Rge_Partnercode,3,)</f>
        <v>Actual Licence fees - IC</v>
      </c>
      <c r="CI10" s="111" t="str">
        <f>VLOOKUP(CI7,_Rge_Partnercode,3,)</f>
        <v>Actual Other costs</v>
      </c>
      <c r="CJ10" s="111" t="str">
        <f>VLOOKUP(CJ7,_Rge_Partnercode,3,)</f>
        <v>Actual Commission / License fees / other costs</v>
      </c>
      <c r="CK10" s="111" t="str">
        <f>VLOOKUP(CK7,_Rge_Partnercode,3,)</f>
        <v>Actual project costs</v>
      </c>
      <c r="CL10" s="111" t="str">
        <f>VLOOKUP(CL7,_Rge_Partnercode,3,)</f>
        <v>Actual invoiced sales</v>
      </c>
      <c r="CM10" s="111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20">
        <v>1.0</v>
      </c>
      <c r="C11" s="121" t="str">
        <f t="array" ref="C11">INDEX(_Rge_Projectdata_3rd,$B11,MATCH(C$10,_Rge_Headline_Projectdata,0))</f>
        <v>MUS100006</v>
      </c>
      <c r="D11" s="121" t="str">
        <f t="array" ref="D11">INDEX(_Rge_Projectdata_3rd,$B11,MATCH(D$10,_Rge_Headline_Projectdata,0))</f>
        <v/>
      </c>
      <c r="E11" s="122" t="str">
        <f t="array" ref="E11">IF(INDEX(_Rge_Projectdata_3rd,$B11,MATCH(E$10,_Rge_Headline_Projectdata,0))=0,"",INDEX(_Rge_Projectdata_3rd,$B11,MATCH(E$10,_Rge_Headline_Projectdata,0)))</f>
        <v/>
      </c>
      <c r="F11" s="123" t="str">
        <f>IF(OR(E11=0,E11&gt;_Reportdate),"Open","Closed")</f>
        <v>Open</v>
      </c>
      <c r="G11" s="124">
        <v>147490.0</v>
      </c>
      <c r="H11" s="125">
        <v>53700.0</v>
      </c>
      <c r="I11" s="125">
        <v>0.0</v>
      </c>
      <c r="J11" s="125"/>
      <c r="K11" s="126">
        <f t="shared" ref="K11:K610" si="5">SUM(H11:J11)</f>
        <v>53700</v>
      </c>
      <c r="L11" s="127"/>
      <c r="M11" s="127">
        <v>17500.0</v>
      </c>
      <c r="N11" s="127"/>
      <c r="O11" s="126">
        <f t="shared" ref="O11:O610" si="6">SUM(L11:N11)</f>
        <v>17500</v>
      </c>
      <c r="P11" s="127">
        <v>3500.0</v>
      </c>
      <c r="Q11" s="127"/>
      <c r="R11" s="127"/>
      <c r="S11" s="126">
        <f t="shared" ref="S11:S610" si="7">SUM(P11:R11)</f>
        <v>3500</v>
      </c>
      <c r="T11" s="127">
        <v>0.0</v>
      </c>
      <c r="U11" s="127">
        <v>12000.0</v>
      </c>
      <c r="V11" s="127"/>
      <c r="W11" s="126">
        <f t="shared" ref="W11:W610" si="8">SUM(T11:V11)</f>
        <v>12000</v>
      </c>
      <c r="X11" s="127"/>
      <c r="Y11" s="127"/>
      <c r="Z11" s="127"/>
      <c r="AA11" s="126">
        <f t="shared" ref="AA11:AA610" si="9">SUM(X11:Z11)</f>
        <v>0</v>
      </c>
      <c r="AB11" s="127"/>
      <c r="AC11" s="127"/>
      <c r="AD11" s="127"/>
      <c r="AE11" s="127">
        <v>24216.0</v>
      </c>
      <c r="AF11" s="127"/>
      <c r="AG11" s="126">
        <f t="shared" ref="AG11:AG610" si="10">SUM(AC11:AF11)</f>
        <v>24216</v>
      </c>
      <c r="AH11" s="128">
        <f t="shared" ref="AH11:AH610" si="11">K11+O11+S11+W11+AA11+AB11+AG11</f>
        <v>110916</v>
      </c>
      <c r="AI11" s="124">
        <v>163398.0</v>
      </c>
      <c r="AJ11" s="125">
        <v>93872.0</v>
      </c>
      <c r="AK11" s="125">
        <v>0.0</v>
      </c>
      <c r="AL11" s="125"/>
      <c r="AM11" s="126">
        <f t="shared" ref="AM11:AM610" si="12">SUM(AJ11:AL11)</f>
        <v>93872</v>
      </c>
      <c r="AN11" s="127"/>
      <c r="AO11" s="127">
        <v>24422.899999999998</v>
      </c>
      <c r="AP11" s="127"/>
      <c r="AQ11" s="126">
        <f t="shared" ref="AQ11:AQ610" si="13">SUM(AN11:AP11)</f>
        <v>24422.9</v>
      </c>
      <c r="AR11" s="127">
        <v>3600.0</v>
      </c>
      <c r="AS11" s="127"/>
      <c r="AT11" s="127"/>
      <c r="AU11" s="126">
        <f t="shared" ref="AU11:AU610" si="14">SUM(AR11:AT11)</f>
        <v>3600</v>
      </c>
      <c r="AV11" s="127">
        <v>17593.0</v>
      </c>
      <c r="AW11" s="127">
        <v>0.0</v>
      </c>
      <c r="AX11" s="127"/>
      <c r="AY11" s="126">
        <f t="shared" ref="AY11:AY610" si="15">SUM(AV11:AX11)</f>
        <v>17593</v>
      </c>
      <c r="AZ11" s="127"/>
      <c r="BA11" s="127"/>
      <c r="BB11" s="127"/>
      <c r="BC11" s="126">
        <f t="shared" ref="BC11:BC610" si="16">SUM(AZ11:BB11)</f>
        <v>0</v>
      </c>
      <c r="BD11" s="127"/>
      <c r="BE11" s="127"/>
      <c r="BF11" s="127"/>
      <c r="BG11" s="127">
        <v>24928.0</v>
      </c>
      <c r="BH11" s="127"/>
      <c r="BI11" s="126">
        <f t="shared" ref="BI11:BI610" si="17">SUM(BE11:BH11)</f>
        <v>24928</v>
      </c>
      <c r="BJ11" s="128">
        <f t="shared" ref="BJ11:BJ610" si="18">AM11+AQ11+AU11+AY11+BC11+BD11+BI11</f>
        <v>164415.9</v>
      </c>
      <c r="BK11" s="124">
        <v>88857.21999999999</v>
      </c>
      <c r="BL11" s="125">
        <v>0.0</v>
      </c>
      <c r="BM11" s="125"/>
      <c r="BN11" s="126">
        <f t="shared" ref="BN11:BN610" si="19">SUM(BK11:BM11)</f>
        <v>88857.22</v>
      </c>
      <c r="BO11" s="127"/>
      <c r="BP11" s="127">
        <v>23954.599999999995</v>
      </c>
      <c r="BQ11" s="127"/>
      <c r="BR11" s="126">
        <f t="shared" ref="BR11:BR610" si="20">SUM(BO11:BQ11)</f>
        <v>23954.6</v>
      </c>
      <c r="BS11" s="127">
        <v>3600.0</v>
      </c>
      <c r="BT11" s="127"/>
      <c r="BU11" s="127"/>
      <c r="BV11" s="126">
        <f t="shared" ref="BV11:BV610" si="21">SUM(BS11:BU11)</f>
        <v>3600</v>
      </c>
      <c r="BW11" s="127">
        <v>17593.47</v>
      </c>
      <c r="BX11" s="127">
        <v>0.0</v>
      </c>
      <c r="BY11" s="127"/>
      <c r="BZ11" s="126">
        <f t="shared" ref="BZ11:BZ610" si="22">SUM(BW11:BY11)</f>
        <v>17593.47</v>
      </c>
      <c r="CA11" s="127"/>
      <c r="CB11" s="127"/>
      <c r="CC11" s="127"/>
      <c r="CD11" s="126">
        <f t="shared" ref="CD11:CD610" si="23">SUM(CA11:CC11)</f>
        <v>0</v>
      </c>
      <c r="CE11" s="127"/>
      <c r="CF11" s="127"/>
      <c r="CG11" s="127"/>
      <c r="CH11" s="127">
        <v>20061.429999999993</v>
      </c>
      <c r="CI11" s="127"/>
      <c r="CJ11" s="126">
        <f t="shared" ref="CJ11:CJ610" si="24">SUM(CF11:CI11)</f>
        <v>20061.43</v>
      </c>
      <c r="CK11" s="127">
        <f t="shared" ref="CK11:CK610" si="25">BN11+BR11+BV11+BZ11+CD11+CE11+CJ11</f>
        <v>154066.72</v>
      </c>
      <c r="CL11" s="129">
        <v>151433.0</v>
      </c>
      <c r="CM11" s="130"/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20">
        <f t="shared" ref="B12:B610" si="26">B11+1</f>
        <v>2</v>
      </c>
      <c r="C12" s="131" t="str">
        <f t="array" ref="C12">INDEX(_Rge_Projectdata_3rd,$B12,MATCH(C$10,_Rge_Headline_Projectdata,0))</f>
        <v>MUS100009</v>
      </c>
      <c r="D12" s="131" t="str">
        <f t="array" ref="D12">INDEX(_Rge_Projectdata_3rd,$B12,MATCH(D$10,_Rge_Headline_Projectdata,0))</f>
        <v/>
      </c>
      <c r="E12" s="132">
        <f t="array" ref="E12">IF(INDEX(_Rge_Projectdata_3rd,$B12,MATCH(E$10,_Rge_Headline_Projectdata,0))=0,"",INDEX(_Rge_Projectdata_3rd,$B12,MATCH(E$10,_Rge_Headline_Projectdata,0)))</f>
        <v>45077</v>
      </c>
      <c r="F12" s="133" t="str">
        <f>IF(OR(E12=0,E12&gt;_Reportdate),"Open","Closed")</f>
        <v>Closed</v>
      </c>
      <c r="G12" s="134">
        <v>1119780.0</v>
      </c>
      <c r="H12" s="135">
        <v>94366.0</v>
      </c>
      <c r="I12" s="135">
        <v>277922.0</v>
      </c>
      <c r="J12" s="135"/>
      <c r="K12" s="136">
        <f t="shared" si="5"/>
        <v>372288</v>
      </c>
      <c r="L12" s="137"/>
      <c r="M12" s="137">
        <v>25680.0</v>
      </c>
      <c r="N12" s="137"/>
      <c r="O12" s="136">
        <f t="shared" si="6"/>
        <v>25680</v>
      </c>
      <c r="P12" s="137">
        <v>202670.0</v>
      </c>
      <c r="Q12" s="137"/>
      <c r="R12" s="137"/>
      <c r="S12" s="136">
        <f t="shared" si="7"/>
        <v>202670</v>
      </c>
      <c r="T12" s="137">
        <v>0.0</v>
      </c>
      <c r="U12" s="137">
        <v>0.0</v>
      </c>
      <c r="V12" s="137"/>
      <c r="W12" s="136">
        <f t="shared" si="8"/>
        <v>0</v>
      </c>
      <c r="X12" s="137"/>
      <c r="Y12" s="137"/>
      <c r="Z12" s="137"/>
      <c r="AA12" s="136">
        <f t="shared" si="9"/>
        <v>0</v>
      </c>
      <c r="AB12" s="137"/>
      <c r="AC12" s="137"/>
      <c r="AD12" s="137"/>
      <c r="AE12" s="137">
        <v>46740.0</v>
      </c>
      <c r="AF12" s="137"/>
      <c r="AG12" s="136">
        <f t="shared" si="10"/>
        <v>46740</v>
      </c>
      <c r="AH12" s="138">
        <f t="shared" si="11"/>
        <v>647378</v>
      </c>
      <c r="AI12" s="134">
        <v>1129104.23</v>
      </c>
      <c r="AJ12" s="135">
        <v>30856.95</v>
      </c>
      <c r="AK12" s="135">
        <v>366849.25</v>
      </c>
      <c r="AL12" s="135"/>
      <c r="AM12" s="136">
        <f t="shared" si="12"/>
        <v>397706.2</v>
      </c>
      <c r="AN12" s="137"/>
      <c r="AO12" s="137">
        <v>32857.35</v>
      </c>
      <c r="AP12" s="137"/>
      <c r="AQ12" s="136">
        <f t="shared" si="13"/>
        <v>32857.35</v>
      </c>
      <c r="AR12" s="137">
        <v>112331.15</v>
      </c>
      <c r="AS12" s="137"/>
      <c r="AT12" s="137"/>
      <c r="AU12" s="136">
        <f t="shared" si="14"/>
        <v>112331.15</v>
      </c>
      <c r="AV12" s="137">
        <v>0.0</v>
      </c>
      <c r="AW12" s="137">
        <v>11647.0</v>
      </c>
      <c r="AX12" s="137"/>
      <c r="AY12" s="136">
        <f t="shared" si="15"/>
        <v>11647</v>
      </c>
      <c r="AZ12" s="137"/>
      <c r="BA12" s="137"/>
      <c r="BB12" s="137"/>
      <c r="BC12" s="136">
        <f t="shared" si="16"/>
        <v>0</v>
      </c>
      <c r="BD12" s="137"/>
      <c r="BE12" s="137"/>
      <c r="BF12" s="137"/>
      <c r="BG12" s="137">
        <v>32399.72000000032</v>
      </c>
      <c r="BH12" s="137"/>
      <c r="BI12" s="136">
        <f t="shared" si="17"/>
        <v>32399.72</v>
      </c>
      <c r="BJ12" s="138">
        <f t="shared" si="18"/>
        <v>586941.42</v>
      </c>
      <c r="BK12" s="134">
        <v>30856.739999999998</v>
      </c>
      <c r="BL12" s="135">
        <v>366849.25</v>
      </c>
      <c r="BM12" s="135"/>
      <c r="BN12" s="136">
        <f t="shared" si="19"/>
        <v>397705.99</v>
      </c>
      <c r="BO12" s="137"/>
      <c r="BP12" s="137">
        <v>32857.35</v>
      </c>
      <c r="BQ12" s="137"/>
      <c r="BR12" s="136">
        <f t="shared" si="20"/>
        <v>32857.35</v>
      </c>
      <c r="BS12" s="137">
        <v>112331.15</v>
      </c>
      <c r="BT12" s="137"/>
      <c r="BU12" s="137"/>
      <c r="BV12" s="136">
        <f t="shared" si="21"/>
        <v>112331.15</v>
      </c>
      <c r="BW12" s="137">
        <v>0.0</v>
      </c>
      <c r="BX12" s="137">
        <v>11647.380000000001</v>
      </c>
      <c r="BY12" s="137"/>
      <c r="BZ12" s="136">
        <f t="shared" si="22"/>
        <v>11647.38</v>
      </c>
      <c r="CA12" s="137"/>
      <c r="CB12" s="137"/>
      <c r="CC12" s="137"/>
      <c r="CD12" s="136">
        <f t="shared" si="23"/>
        <v>0</v>
      </c>
      <c r="CE12" s="137"/>
      <c r="CF12" s="137"/>
      <c r="CG12" s="137"/>
      <c r="CH12" s="137">
        <v>32399.72000000032</v>
      </c>
      <c r="CI12" s="137"/>
      <c r="CJ12" s="136">
        <f t="shared" si="24"/>
        <v>32399.72</v>
      </c>
      <c r="CK12" s="137">
        <f t="shared" si="25"/>
        <v>586941.59</v>
      </c>
      <c r="CL12" s="139">
        <v>1129103.7300000002</v>
      </c>
      <c r="CM12" s="140"/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20">
        <f t="shared" si="26"/>
        <v>3</v>
      </c>
      <c r="C13" s="131" t="str">
        <f t="array" ref="C13">INDEX(_Rge_Projectdata_3rd,$B13,MATCH(C$10,_Rge_Headline_Projectdata,0))</f>
        <v>MUS100031</v>
      </c>
      <c r="D13" s="131" t="str">
        <f t="array" ref="D13">INDEX(_Rge_Projectdata_3rd,$B13,MATCH(D$10,_Rge_Headline_Projectdata,0))</f>
        <v/>
      </c>
      <c r="E13" s="132" t="str">
        <f t="array" ref="E13">IF(INDEX(_Rge_Projectdata_3rd,$B13,MATCH(E$10,_Rge_Headline_Projectdata,0))=0,"",INDEX(_Rge_Projectdata_3rd,$B13,MATCH(E$10,_Rge_Headline_Projectdata,0)))</f>
        <v/>
      </c>
      <c r="F13" s="133" t="str">
        <f>IF(OR(E13=0,E13&gt;_Reportdate),"Open","Closed")</f>
        <v>Open</v>
      </c>
      <c r="G13" s="134">
        <v>1484505.0</v>
      </c>
      <c r="H13" s="135">
        <v>457469.5837078308</v>
      </c>
      <c r="I13" s="135">
        <v>0.0</v>
      </c>
      <c r="J13" s="135"/>
      <c r="K13" s="136">
        <f t="shared" si="5"/>
        <v>457469.5837</v>
      </c>
      <c r="L13" s="137"/>
      <c r="M13" s="137">
        <v>51784.200000000004</v>
      </c>
      <c r="N13" s="137"/>
      <c r="O13" s="136">
        <f t="shared" si="6"/>
        <v>51784.2</v>
      </c>
      <c r="P13" s="137">
        <v>55107.05625</v>
      </c>
      <c r="Q13" s="137"/>
      <c r="R13" s="137"/>
      <c r="S13" s="136">
        <f t="shared" si="7"/>
        <v>55107.05625</v>
      </c>
      <c r="T13" s="137">
        <v>0.0</v>
      </c>
      <c r="U13" s="137">
        <v>0.0</v>
      </c>
      <c r="V13" s="137"/>
      <c r="W13" s="136">
        <f t="shared" si="8"/>
        <v>0</v>
      </c>
      <c r="X13" s="137"/>
      <c r="Y13" s="137"/>
      <c r="Z13" s="137"/>
      <c r="AA13" s="136">
        <f t="shared" si="9"/>
        <v>0</v>
      </c>
      <c r="AB13" s="137"/>
      <c r="AC13" s="137"/>
      <c r="AD13" s="137"/>
      <c r="AE13" s="137">
        <v>60460.82062809623</v>
      </c>
      <c r="AF13" s="137"/>
      <c r="AG13" s="136">
        <f t="shared" si="10"/>
        <v>60460.82063</v>
      </c>
      <c r="AH13" s="138">
        <f t="shared" si="11"/>
        <v>624821.6606</v>
      </c>
      <c r="AI13" s="134">
        <v>2915347.94</v>
      </c>
      <c r="AJ13" s="135">
        <v>322385.64999999997</v>
      </c>
      <c r="AK13" s="135">
        <v>376264.0</v>
      </c>
      <c r="AL13" s="135"/>
      <c r="AM13" s="136">
        <f t="shared" si="12"/>
        <v>698649.65</v>
      </c>
      <c r="AN13" s="137"/>
      <c r="AO13" s="137">
        <v>222846.14</v>
      </c>
      <c r="AP13" s="137"/>
      <c r="AQ13" s="136">
        <f t="shared" si="13"/>
        <v>222846.14</v>
      </c>
      <c r="AR13" s="137">
        <v>131689.0</v>
      </c>
      <c r="AS13" s="137"/>
      <c r="AT13" s="137"/>
      <c r="AU13" s="136">
        <f t="shared" si="14"/>
        <v>131689</v>
      </c>
      <c r="AV13" s="137">
        <v>1822539.1300000001</v>
      </c>
      <c r="AW13" s="137">
        <v>0.0</v>
      </c>
      <c r="AX13" s="137"/>
      <c r="AY13" s="136">
        <f t="shared" si="15"/>
        <v>1822539.13</v>
      </c>
      <c r="AZ13" s="137"/>
      <c r="BA13" s="137"/>
      <c r="BB13" s="137"/>
      <c r="BC13" s="136">
        <f t="shared" si="16"/>
        <v>0</v>
      </c>
      <c r="BD13" s="137"/>
      <c r="BE13" s="137"/>
      <c r="BF13" s="137"/>
      <c r="BG13" s="137">
        <v>693233.419999999</v>
      </c>
      <c r="BH13" s="137"/>
      <c r="BI13" s="136">
        <f t="shared" si="17"/>
        <v>693233.42</v>
      </c>
      <c r="BJ13" s="138">
        <f t="shared" si="18"/>
        <v>3568957.34</v>
      </c>
      <c r="BK13" s="134">
        <v>315803.99999999994</v>
      </c>
      <c r="BL13" s="135">
        <v>376263.88</v>
      </c>
      <c r="BM13" s="135"/>
      <c r="BN13" s="136">
        <f t="shared" si="19"/>
        <v>692067.88</v>
      </c>
      <c r="BO13" s="137"/>
      <c r="BP13" s="137">
        <v>213841.37999999998</v>
      </c>
      <c r="BQ13" s="137"/>
      <c r="BR13" s="136">
        <f t="shared" si="20"/>
        <v>213841.38</v>
      </c>
      <c r="BS13" s="137">
        <v>113978.51</v>
      </c>
      <c r="BT13" s="137"/>
      <c r="BU13" s="137"/>
      <c r="BV13" s="136">
        <f t="shared" si="21"/>
        <v>113978.51</v>
      </c>
      <c r="BW13" s="137">
        <v>1518738.1400000001</v>
      </c>
      <c r="BX13" s="137">
        <v>0.0</v>
      </c>
      <c r="BY13" s="137"/>
      <c r="BZ13" s="136">
        <f t="shared" si="22"/>
        <v>1518738.14</v>
      </c>
      <c r="CA13" s="137"/>
      <c r="CB13" s="137"/>
      <c r="CC13" s="137"/>
      <c r="CD13" s="136">
        <f t="shared" si="23"/>
        <v>0</v>
      </c>
      <c r="CE13" s="137"/>
      <c r="CF13" s="137"/>
      <c r="CG13" s="137"/>
      <c r="CH13" s="137">
        <v>661580.5899999994</v>
      </c>
      <c r="CI13" s="137"/>
      <c r="CJ13" s="136">
        <f t="shared" si="24"/>
        <v>661580.59</v>
      </c>
      <c r="CK13" s="137">
        <f t="shared" si="25"/>
        <v>3200206.5</v>
      </c>
      <c r="CL13" s="139">
        <v>2662433.6299999994</v>
      </c>
      <c r="CM13" s="140"/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20">
        <f t="shared" si="26"/>
        <v>4</v>
      </c>
      <c r="C14" s="131" t="str">
        <f t="array" ref="C14">INDEX(_Rge_Projectdata_3rd,$B14,MATCH(C$10,_Rge_Headline_Projectdata,0))</f>
        <v>MUS100032</v>
      </c>
      <c r="D14" s="131" t="str">
        <f t="array" ref="D14">INDEX(_Rge_Projectdata_3rd,$B14,MATCH(D$10,_Rge_Headline_Projectdata,0))</f>
        <v/>
      </c>
      <c r="E14" s="132">
        <f t="array" ref="E14">IF(INDEX(_Rge_Projectdata_3rd,$B14,MATCH(E$10,_Rge_Headline_Projectdata,0))=0,"",INDEX(_Rge_Projectdata_3rd,$B14,MATCH(E$10,_Rge_Headline_Projectdata,0)))</f>
        <v>45015</v>
      </c>
      <c r="F14" s="133" t="str">
        <f>IF(OR(E14=0,E14&gt;_Reportdate),"Open","Closed")</f>
        <v>Closed</v>
      </c>
      <c r="G14" s="134">
        <v>1646375.0</v>
      </c>
      <c r="H14" s="135">
        <v>787614.0</v>
      </c>
      <c r="I14" s="135">
        <v>0.0</v>
      </c>
      <c r="J14" s="135"/>
      <c r="K14" s="136">
        <f t="shared" si="5"/>
        <v>787614</v>
      </c>
      <c r="L14" s="137"/>
      <c r="M14" s="137">
        <v>24255.0</v>
      </c>
      <c r="N14" s="137"/>
      <c r="O14" s="136">
        <f t="shared" si="6"/>
        <v>24255</v>
      </c>
      <c r="P14" s="137">
        <v>46800.0</v>
      </c>
      <c r="Q14" s="137"/>
      <c r="R14" s="137"/>
      <c r="S14" s="136">
        <f t="shared" si="7"/>
        <v>46800</v>
      </c>
      <c r="T14" s="137">
        <v>422719.0</v>
      </c>
      <c r="U14" s="137">
        <v>0.0</v>
      </c>
      <c r="V14" s="137"/>
      <c r="W14" s="136">
        <f t="shared" si="8"/>
        <v>422719</v>
      </c>
      <c r="X14" s="137"/>
      <c r="Y14" s="137"/>
      <c r="Z14" s="137"/>
      <c r="AA14" s="136">
        <f t="shared" si="9"/>
        <v>0</v>
      </c>
      <c r="AB14" s="137"/>
      <c r="AC14" s="137"/>
      <c r="AD14" s="137"/>
      <c r="AE14" s="137">
        <v>67260.0</v>
      </c>
      <c r="AF14" s="137"/>
      <c r="AG14" s="136">
        <f t="shared" si="10"/>
        <v>67260</v>
      </c>
      <c r="AH14" s="138">
        <f t="shared" si="11"/>
        <v>1348648</v>
      </c>
      <c r="AI14" s="134">
        <v>1726777.82</v>
      </c>
      <c r="AJ14" s="135">
        <v>1518887.31</v>
      </c>
      <c r="AK14" s="135">
        <v>30688.96</v>
      </c>
      <c r="AL14" s="135"/>
      <c r="AM14" s="136">
        <f t="shared" si="12"/>
        <v>1549576.27</v>
      </c>
      <c r="AN14" s="137"/>
      <c r="AO14" s="137">
        <v>23701.72</v>
      </c>
      <c r="AP14" s="137"/>
      <c r="AQ14" s="136">
        <f t="shared" si="13"/>
        <v>23701.72</v>
      </c>
      <c r="AR14" s="137">
        <v>67698.0</v>
      </c>
      <c r="AS14" s="137"/>
      <c r="AT14" s="137"/>
      <c r="AU14" s="136">
        <f t="shared" si="14"/>
        <v>67698</v>
      </c>
      <c r="AV14" s="137">
        <v>225649.2</v>
      </c>
      <c r="AW14" s="137">
        <v>0.0</v>
      </c>
      <c r="AX14" s="137"/>
      <c r="AY14" s="136">
        <f t="shared" si="15"/>
        <v>225649.2</v>
      </c>
      <c r="AZ14" s="137"/>
      <c r="BA14" s="137"/>
      <c r="BB14" s="137"/>
      <c r="BC14" s="136">
        <f t="shared" si="16"/>
        <v>0</v>
      </c>
      <c r="BD14" s="137"/>
      <c r="BE14" s="137"/>
      <c r="BF14" s="137"/>
      <c r="BG14" s="137">
        <v>125557.74000000046</v>
      </c>
      <c r="BH14" s="137"/>
      <c r="BI14" s="136">
        <f t="shared" si="17"/>
        <v>125557.74</v>
      </c>
      <c r="BJ14" s="138">
        <f t="shared" si="18"/>
        <v>1992182.93</v>
      </c>
      <c r="BK14" s="134">
        <v>1518887.31</v>
      </c>
      <c r="BL14" s="135">
        <v>30688.96</v>
      </c>
      <c r="BM14" s="135"/>
      <c r="BN14" s="136">
        <f t="shared" si="19"/>
        <v>1549576.27</v>
      </c>
      <c r="BO14" s="137"/>
      <c r="BP14" s="137">
        <v>23592.88</v>
      </c>
      <c r="BQ14" s="137"/>
      <c r="BR14" s="136">
        <f t="shared" si="20"/>
        <v>23592.88</v>
      </c>
      <c r="BS14" s="137">
        <v>67697.76000000001</v>
      </c>
      <c r="BT14" s="137"/>
      <c r="BU14" s="137"/>
      <c r="BV14" s="136">
        <f t="shared" si="21"/>
        <v>67697.76</v>
      </c>
      <c r="BW14" s="137">
        <v>225649.20000000022</v>
      </c>
      <c r="BX14" s="137">
        <v>108.84</v>
      </c>
      <c r="BY14" s="137"/>
      <c r="BZ14" s="136">
        <f t="shared" si="22"/>
        <v>225758.04</v>
      </c>
      <c r="CA14" s="137"/>
      <c r="CB14" s="137"/>
      <c r="CC14" s="137"/>
      <c r="CD14" s="136">
        <f t="shared" si="23"/>
        <v>0</v>
      </c>
      <c r="CE14" s="137"/>
      <c r="CF14" s="137"/>
      <c r="CG14" s="137"/>
      <c r="CH14" s="137">
        <v>125557.30000000051</v>
      </c>
      <c r="CI14" s="137"/>
      <c r="CJ14" s="136">
        <f t="shared" si="24"/>
        <v>125557.3</v>
      </c>
      <c r="CK14" s="137">
        <f t="shared" si="25"/>
        <v>1992182.25</v>
      </c>
      <c r="CL14" s="139">
        <v>1726777.8200000005</v>
      </c>
      <c r="CM14" s="140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20">
        <f t="shared" si="26"/>
        <v>5</v>
      </c>
      <c r="C15" s="131" t="str">
        <f t="array" ref="C15">INDEX(_Rge_Projectdata_3rd,$B15,MATCH(C$10,_Rge_Headline_Projectdata,0))</f>
        <v>MUS100035</v>
      </c>
      <c r="D15" s="131" t="str">
        <f t="array" ref="D15">INDEX(_Rge_Projectdata_3rd,$B15,MATCH(D$10,_Rge_Headline_Projectdata,0))</f>
        <v/>
      </c>
      <c r="E15" s="132" t="str">
        <f t="array" ref="E15">IF(INDEX(_Rge_Projectdata_3rd,$B15,MATCH(E$10,_Rge_Headline_Projectdata,0))=0,"",INDEX(_Rge_Projectdata_3rd,$B15,MATCH(E$10,_Rge_Headline_Projectdata,0)))</f>
        <v/>
      </c>
      <c r="F15" s="133" t="str">
        <f>IF(OR(E15=0,E15&gt;_Reportdate),"Open","Closed")</f>
        <v>Open</v>
      </c>
      <c r="G15" s="134">
        <v>349773.0</v>
      </c>
      <c r="H15" s="135">
        <v>200615.0</v>
      </c>
      <c r="I15" s="135">
        <v>0.0</v>
      </c>
      <c r="J15" s="135"/>
      <c r="K15" s="136">
        <f t="shared" si="5"/>
        <v>200615</v>
      </c>
      <c r="L15" s="137"/>
      <c r="M15" s="137">
        <v>3840.0</v>
      </c>
      <c r="N15" s="137"/>
      <c r="O15" s="136">
        <f t="shared" si="6"/>
        <v>3840</v>
      </c>
      <c r="P15" s="137">
        <v>15560.0</v>
      </c>
      <c r="Q15" s="137"/>
      <c r="R15" s="137"/>
      <c r="S15" s="136">
        <f t="shared" si="7"/>
        <v>15560</v>
      </c>
      <c r="T15" s="137">
        <v>70977.0</v>
      </c>
      <c r="U15" s="137">
        <v>0.0</v>
      </c>
      <c r="V15" s="137"/>
      <c r="W15" s="136">
        <f t="shared" si="8"/>
        <v>70977</v>
      </c>
      <c r="X15" s="137"/>
      <c r="Y15" s="137"/>
      <c r="Z15" s="137"/>
      <c r="AA15" s="136">
        <f t="shared" si="9"/>
        <v>0</v>
      </c>
      <c r="AB15" s="137"/>
      <c r="AC15" s="137"/>
      <c r="AD15" s="137"/>
      <c r="AE15" s="137">
        <v>25885.0</v>
      </c>
      <c r="AF15" s="137"/>
      <c r="AG15" s="136">
        <f t="shared" si="10"/>
        <v>25885</v>
      </c>
      <c r="AH15" s="138">
        <f t="shared" si="11"/>
        <v>316877</v>
      </c>
      <c r="AI15" s="134">
        <v>1145204.0</v>
      </c>
      <c r="AJ15" s="135">
        <v>427013.6</v>
      </c>
      <c r="AK15" s="135">
        <v>16168.0</v>
      </c>
      <c r="AL15" s="135"/>
      <c r="AM15" s="136">
        <f t="shared" si="12"/>
        <v>443181.6</v>
      </c>
      <c r="AN15" s="137"/>
      <c r="AO15" s="137">
        <v>49019.11</v>
      </c>
      <c r="AP15" s="137"/>
      <c r="AQ15" s="136">
        <f t="shared" si="13"/>
        <v>49019.11</v>
      </c>
      <c r="AR15" s="137">
        <v>50740.0</v>
      </c>
      <c r="AS15" s="137"/>
      <c r="AT15" s="137"/>
      <c r="AU15" s="136">
        <f t="shared" si="14"/>
        <v>50740</v>
      </c>
      <c r="AV15" s="137">
        <v>88600.0</v>
      </c>
      <c r="AW15" s="137">
        <v>0.0</v>
      </c>
      <c r="AX15" s="137"/>
      <c r="AY15" s="136">
        <f t="shared" si="15"/>
        <v>88600</v>
      </c>
      <c r="AZ15" s="137"/>
      <c r="BA15" s="137"/>
      <c r="BB15" s="137"/>
      <c r="BC15" s="136">
        <f t="shared" si="16"/>
        <v>0</v>
      </c>
      <c r="BD15" s="137"/>
      <c r="BE15" s="137"/>
      <c r="BF15" s="137"/>
      <c r="BG15" s="137">
        <v>175488.76399999997</v>
      </c>
      <c r="BH15" s="137"/>
      <c r="BI15" s="136">
        <f t="shared" si="17"/>
        <v>175488.764</v>
      </c>
      <c r="BJ15" s="138">
        <f t="shared" si="18"/>
        <v>807029.474</v>
      </c>
      <c r="BK15" s="134">
        <v>181676.00999999998</v>
      </c>
      <c r="BL15" s="135">
        <v>4168.05</v>
      </c>
      <c r="BM15" s="135"/>
      <c r="BN15" s="136">
        <f t="shared" si="19"/>
        <v>185844.06</v>
      </c>
      <c r="BO15" s="137"/>
      <c r="BP15" s="137">
        <v>38770.54</v>
      </c>
      <c r="BQ15" s="137"/>
      <c r="BR15" s="136">
        <f t="shared" si="20"/>
        <v>38770.54</v>
      </c>
      <c r="BS15" s="137">
        <v>2224.59</v>
      </c>
      <c r="BT15" s="137"/>
      <c r="BU15" s="137"/>
      <c r="BV15" s="136">
        <f t="shared" si="21"/>
        <v>2224.59</v>
      </c>
      <c r="BW15" s="137">
        <v>0.0</v>
      </c>
      <c r="BX15" s="137">
        <v>0.0</v>
      </c>
      <c r="BY15" s="137"/>
      <c r="BZ15" s="136">
        <f t="shared" si="22"/>
        <v>0</v>
      </c>
      <c r="CA15" s="137"/>
      <c r="CB15" s="137"/>
      <c r="CC15" s="137"/>
      <c r="CD15" s="136">
        <f t="shared" si="23"/>
        <v>0</v>
      </c>
      <c r="CE15" s="137"/>
      <c r="CF15" s="137"/>
      <c r="CG15" s="137"/>
      <c r="CH15" s="137">
        <v>58738.360000000015</v>
      </c>
      <c r="CI15" s="137"/>
      <c r="CJ15" s="136">
        <f t="shared" si="24"/>
        <v>58738.36</v>
      </c>
      <c r="CK15" s="137">
        <f t="shared" si="25"/>
        <v>285577.55</v>
      </c>
      <c r="CL15" s="139">
        <v>687122.3999999999</v>
      </c>
      <c r="CM15" s="140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20">
        <f t="shared" si="26"/>
        <v>6</v>
      </c>
      <c r="C16" s="131" t="str">
        <f t="array" ref="C16">INDEX(_Rge_Projectdata_3rd,$B16,MATCH(C$10,_Rge_Headline_Projectdata,0))</f>
        <v>MUS100042</v>
      </c>
      <c r="D16" s="131" t="str">
        <f t="array" ref="D16">INDEX(_Rge_Projectdata_3rd,$B16,MATCH(D$10,_Rge_Headline_Projectdata,0))</f>
        <v/>
      </c>
      <c r="E16" s="132">
        <f t="array" ref="E16">IF(INDEX(_Rge_Projectdata_3rd,$B16,MATCH(E$10,_Rge_Headline_Projectdata,0))=0,"",INDEX(_Rge_Projectdata_3rd,$B16,MATCH(E$10,_Rge_Headline_Projectdata,0)))</f>
        <v>45230</v>
      </c>
      <c r="F16" s="133" t="str">
        <f>IF(OR(E16=0,E16&gt;_Reportdate),"Open","Closed")</f>
        <v>Closed</v>
      </c>
      <c r="G16" s="134">
        <v>2366619.0</v>
      </c>
      <c r="H16" s="135">
        <v>1253269.0</v>
      </c>
      <c r="I16" s="135">
        <v>0.0</v>
      </c>
      <c r="J16" s="135"/>
      <c r="K16" s="136">
        <f t="shared" si="5"/>
        <v>1253269</v>
      </c>
      <c r="L16" s="137"/>
      <c r="M16" s="137">
        <v>54800.0</v>
      </c>
      <c r="N16" s="137"/>
      <c r="O16" s="136">
        <f t="shared" si="6"/>
        <v>54800</v>
      </c>
      <c r="P16" s="137">
        <v>51150.0</v>
      </c>
      <c r="Q16" s="137"/>
      <c r="R16" s="137"/>
      <c r="S16" s="136">
        <f t="shared" si="7"/>
        <v>51150</v>
      </c>
      <c r="T16" s="137">
        <v>34869.0</v>
      </c>
      <c r="U16" s="137">
        <v>7280.0</v>
      </c>
      <c r="V16" s="137"/>
      <c r="W16" s="136">
        <f t="shared" si="8"/>
        <v>42149</v>
      </c>
      <c r="X16" s="137"/>
      <c r="Y16" s="137"/>
      <c r="Z16" s="137"/>
      <c r="AA16" s="136">
        <f t="shared" si="9"/>
        <v>0</v>
      </c>
      <c r="AB16" s="137"/>
      <c r="AC16" s="137"/>
      <c r="AD16" s="137"/>
      <c r="AE16" s="137">
        <v>178069.0</v>
      </c>
      <c r="AF16" s="137"/>
      <c r="AG16" s="136">
        <f t="shared" si="10"/>
        <v>178069</v>
      </c>
      <c r="AH16" s="138">
        <f t="shared" si="11"/>
        <v>1579437</v>
      </c>
      <c r="AI16" s="134">
        <v>2386967.6</v>
      </c>
      <c r="AJ16" s="135">
        <v>1249286.37</v>
      </c>
      <c r="AK16" s="135">
        <v>0.0</v>
      </c>
      <c r="AL16" s="135"/>
      <c r="AM16" s="136">
        <f t="shared" si="12"/>
        <v>1249286.37</v>
      </c>
      <c r="AN16" s="137"/>
      <c r="AO16" s="137">
        <v>26810.0</v>
      </c>
      <c r="AP16" s="137"/>
      <c r="AQ16" s="136">
        <f t="shared" si="13"/>
        <v>26810</v>
      </c>
      <c r="AR16" s="137">
        <v>121459.0</v>
      </c>
      <c r="AS16" s="137"/>
      <c r="AT16" s="137"/>
      <c r="AU16" s="136">
        <f t="shared" si="14"/>
        <v>121459</v>
      </c>
      <c r="AV16" s="137">
        <v>66313.10999999999</v>
      </c>
      <c r="AW16" s="137">
        <v>0.0</v>
      </c>
      <c r="AX16" s="137"/>
      <c r="AY16" s="136">
        <f t="shared" si="15"/>
        <v>66313.11</v>
      </c>
      <c r="AZ16" s="137"/>
      <c r="BA16" s="137"/>
      <c r="BB16" s="137"/>
      <c r="BC16" s="136">
        <f t="shared" si="16"/>
        <v>0</v>
      </c>
      <c r="BD16" s="137"/>
      <c r="BE16" s="137"/>
      <c r="BF16" s="137"/>
      <c r="BG16" s="137">
        <v>151956.0</v>
      </c>
      <c r="BH16" s="137"/>
      <c r="BI16" s="136">
        <f t="shared" si="17"/>
        <v>151956</v>
      </c>
      <c r="BJ16" s="138">
        <f t="shared" si="18"/>
        <v>1615824.48</v>
      </c>
      <c r="BK16" s="134">
        <v>1249286.37</v>
      </c>
      <c r="BL16" s="135">
        <v>0.0</v>
      </c>
      <c r="BM16" s="135"/>
      <c r="BN16" s="136">
        <f t="shared" si="19"/>
        <v>1249286.37</v>
      </c>
      <c r="BO16" s="137"/>
      <c r="BP16" s="137">
        <v>26810.0</v>
      </c>
      <c r="BQ16" s="137"/>
      <c r="BR16" s="136">
        <f t="shared" si="20"/>
        <v>26810</v>
      </c>
      <c r="BS16" s="137">
        <v>121458.98000000001</v>
      </c>
      <c r="BT16" s="137"/>
      <c r="BU16" s="137"/>
      <c r="BV16" s="136">
        <f t="shared" si="21"/>
        <v>121458.98</v>
      </c>
      <c r="BW16" s="137">
        <v>66313.10999999999</v>
      </c>
      <c r="BX16" s="137">
        <v>0.0</v>
      </c>
      <c r="BY16" s="137"/>
      <c r="BZ16" s="136">
        <f t="shared" si="22"/>
        <v>66313.11</v>
      </c>
      <c r="CA16" s="137"/>
      <c r="CB16" s="137"/>
      <c r="CC16" s="137"/>
      <c r="CD16" s="136">
        <f t="shared" si="23"/>
        <v>0</v>
      </c>
      <c r="CE16" s="137"/>
      <c r="CF16" s="137"/>
      <c r="CG16" s="137"/>
      <c r="CH16" s="137">
        <v>151956.0</v>
      </c>
      <c r="CI16" s="137"/>
      <c r="CJ16" s="136">
        <f t="shared" si="24"/>
        <v>151956</v>
      </c>
      <c r="CK16" s="137">
        <f t="shared" si="25"/>
        <v>1615824.46</v>
      </c>
      <c r="CL16" s="139">
        <v>2386967.5999999996</v>
      </c>
      <c r="CM16" s="140"/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20">
        <f t="shared" si="26"/>
        <v>7</v>
      </c>
      <c r="C17" s="131" t="str">
        <f t="array" ref="C17">INDEX(_Rge_Projectdata_3rd,$B17,MATCH(C$10,_Rge_Headline_Projectdata,0))</f>
        <v>MUS100056</v>
      </c>
      <c r="D17" s="131" t="str">
        <f t="array" ref="D17">INDEX(_Rge_Projectdata_3rd,$B17,MATCH(D$10,_Rge_Headline_Projectdata,0))</f>
        <v/>
      </c>
      <c r="E17" s="132" t="str">
        <f t="array" ref="E17">IF(INDEX(_Rge_Projectdata_3rd,$B17,MATCH(E$10,_Rge_Headline_Projectdata,0))=0,"",INDEX(_Rge_Projectdata_3rd,$B17,MATCH(E$10,_Rge_Headline_Projectdata,0)))</f>
        <v/>
      </c>
      <c r="F17" s="133" t="str">
        <f>IF(OR(E17=0,E17&gt;_Reportdate),"Open","Closed")</f>
        <v>Open</v>
      </c>
      <c r="G17" s="134">
        <v>718452.0</v>
      </c>
      <c r="H17" s="135">
        <v>235565.0</v>
      </c>
      <c r="I17" s="135">
        <v>0.0</v>
      </c>
      <c r="J17" s="135"/>
      <c r="K17" s="136">
        <f t="shared" si="5"/>
        <v>235565</v>
      </c>
      <c r="L17" s="137"/>
      <c r="M17" s="137">
        <v>15040.0</v>
      </c>
      <c r="N17" s="137"/>
      <c r="O17" s="136">
        <f t="shared" si="6"/>
        <v>15040</v>
      </c>
      <c r="P17" s="137">
        <v>16000.0</v>
      </c>
      <c r="Q17" s="137"/>
      <c r="R17" s="137"/>
      <c r="S17" s="136">
        <f t="shared" si="7"/>
        <v>16000</v>
      </c>
      <c r="T17" s="137">
        <v>232212.0</v>
      </c>
      <c r="U17" s="137">
        <v>0.0</v>
      </c>
      <c r="V17" s="137"/>
      <c r="W17" s="136">
        <f t="shared" si="8"/>
        <v>232212</v>
      </c>
      <c r="X17" s="137"/>
      <c r="Y17" s="137"/>
      <c r="Z17" s="137"/>
      <c r="AA17" s="136">
        <f t="shared" si="9"/>
        <v>0</v>
      </c>
      <c r="AB17" s="137"/>
      <c r="AC17" s="137"/>
      <c r="AD17" s="137"/>
      <c r="AE17" s="137">
        <v>41689.0</v>
      </c>
      <c r="AF17" s="137"/>
      <c r="AG17" s="136">
        <f t="shared" si="10"/>
        <v>41689</v>
      </c>
      <c r="AH17" s="138">
        <f t="shared" si="11"/>
        <v>540506</v>
      </c>
      <c r="AI17" s="134">
        <v>2855672.0</v>
      </c>
      <c r="AJ17" s="135">
        <v>1832096.0</v>
      </c>
      <c r="AK17" s="135">
        <v>0.0</v>
      </c>
      <c r="AL17" s="135"/>
      <c r="AM17" s="136">
        <f t="shared" si="12"/>
        <v>1832096</v>
      </c>
      <c r="AN17" s="137"/>
      <c r="AO17" s="137">
        <v>49382.05</v>
      </c>
      <c r="AP17" s="137"/>
      <c r="AQ17" s="136">
        <f t="shared" si="13"/>
        <v>49382.05</v>
      </c>
      <c r="AR17" s="137">
        <v>45000.0</v>
      </c>
      <c r="AS17" s="137"/>
      <c r="AT17" s="137"/>
      <c r="AU17" s="136">
        <f t="shared" si="14"/>
        <v>45000</v>
      </c>
      <c r="AV17" s="137">
        <v>77518.0</v>
      </c>
      <c r="AW17" s="137">
        <v>0.0</v>
      </c>
      <c r="AX17" s="137"/>
      <c r="AY17" s="136">
        <f t="shared" si="15"/>
        <v>77518</v>
      </c>
      <c r="AZ17" s="137"/>
      <c r="BA17" s="137"/>
      <c r="BB17" s="137"/>
      <c r="BC17" s="136">
        <f t="shared" si="16"/>
        <v>0</v>
      </c>
      <c r="BD17" s="137"/>
      <c r="BE17" s="137"/>
      <c r="BF17" s="137"/>
      <c r="BG17" s="137">
        <v>116246.0</v>
      </c>
      <c r="BH17" s="137"/>
      <c r="BI17" s="136">
        <f t="shared" si="17"/>
        <v>116246</v>
      </c>
      <c r="BJ17" s="138">
        <f t="shared" si="18"/>
        <v>2120242.05</v>
      </c>
      <c r="BK17" s="134">
        <v>287073.89</v>
      </c>
      <c r="BL17" s="135">
        <v>0.0</v>
      </c>
      <c r="BM17" s="135"/>
      <c r="BN17" s="136">
        <f t="shared" si="19"/>
        <v>287073.89</v>
      </c>
      <c r="BO17" s="137"/>
      <c r="BP17" s="137">
        <v>49072.31000000001</v>
      </c>
      <c r="BQ17" s="137"/>
      <c r="BR17" s="136">
        <f t="shared" si="20"/>
        <v>49072.31</v>
      </c>
      <c r="BS17" s="137">
        <v>3850.0</v>
      </c>
      <c r="BT17" s="137"/>
      <c r="BU17" s="137"/>
      <c r="BV17" s="136">
        <f t="shared" si="21"/>
        <v>3850</v>
      </c>
      <c r="BW17" s="137">
        <v>-2.4556356947869062E-11</v>
      </c>
      <c r="BX17" s="137">
        <v>0.0</v>
      </c>
      <c r="BY17" s="137"/>
      <c r="BZ17" s="136">
        <f t="shared" si="22"/>
        <v>0</v>
      </c>
      <c r="CA17" s="137"/>
      <c r="CB17" s="137"/>
      <c r="CC17" s="137"/>
      <c r="CD17" s="136">
        <f t="shared" si="23"/>
        <v>0</v>
      </c>
      <c r="CE17" s="137"/>
      <c r="CF17" s="137"/>
      <c r="CG17" s="137"/>
      <c r="CH17" s="137">
        <v>13241.010000000184</v>
      </c>
      <c r="CI17" s="137"/>
      <c r="CJ17" s="136">
        <f t="shared" si="24"/>
        <v>13241.01</v>
      </c>
      <c r="CK17" s="137">
        <f t="shared" si="25"/>
        <v>353237.21</v>
      </c>
      <c r="CL17" s="139">
        <v>1499227.4</v>
      </c>
      <c r="CM17" s="140"/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20">
        <f t="shared" si="26"/>
        <v>8</v>
      </c>
      <c r="C18" s="131" t="str">
        <f t="array" ref="C18">INDEX(_Rge_Projectdata_3rd,$B18,MATCH(C$10,_Rge_Headline_Projectdata,0))</f>
        <v>MUS100061</v>
      </c>
      <c r="D18" s="131" t="str">
        <f t="array" ref="D18">INDEX(_Rge_Projectdata_3rd,$B18,MATCH(D$10,_Rge_Headline_Projectdata,0))</f>
        <v/>
      </c>
      <c r="E18" s="132">
        <f t="array" ref="E18">IF(INDEX(_Rge_Projectdata_3rd,$B18,MATCH(E$10,_Rge_Headline_Projectdata,0))=0,"",INDEX(_Rge_Projectdata_3rd,$B18,MATCH(E$10,_Rge_Headline_Projectdata,0)))</f>
        <v>45138</v>
      </c>
      <c r="F18" s="133" t="str">
        <f>IF(OR(E18=0,E18&gt;_Reportdate),"Open","Closed")</f>
        <v>Closed</v>
      </c>
      <c r="G18" s="134">
        <v>4327721.0</v>
      </c>
      <c r="H18" s="135">
        <v>145335.0</v>
      </c>
      <c r="I18" s="135">
        <v>2317052.0</v>
      </c>
      <c r="J18" s="135"/>
      <c r="K18" s="136">
        <f t="shared" si="5"/>
        <v>2462387</v>
      </c>
      <c r="L18" s="137"/>
      <c r="M18" s="137">
        <v>84600.0</v>
      </c>
      <c r="N18" s="137"/>
      <c r="O18" s="136">
        <f t="shared" si="6"/>
        <v>84600</v>
      </c>
      <c r="P18" s="137">
        <v>311207.0</v>
      </c>
      <c r="Q18" s="137"/>
      <c r="R18" s="137"/>
      <c r="S18" s="136">
        <f t="shared" si="7"/>
        <v>311207</v>
      </c>
      <c r="T18" s="137">
        <v>0.0</v>
      </c>
      <c r="U18" s="137">
        <v>13000.0</v>
      </c>
      <c r="V18" s="137"/>
      <c r="W18" s="136">
        <f t="shared" si="8"/>
        <v>13000</v>
      </c>
      <c r="X18" s="137"/>
      <c r="Y18" s="137"/>
      <c r="Z18" s="137"/>
      <c r="AA18" s="136">
        <f t="shared" si="9"/>
        <v>0</v>
      </c>
      <c r="AB18" s="137"/>
      <c r="AC18" s="137"/>
      <c r="AD18" s="137"/>
      <c r="AE18" s="137">
        <v>569475.0</v>
      </c>
      <c r="AF18" s="137"/>
      <c r="AG18" s="136">
        <f t="shared" si="10"/>
        <v>569475</v>
      </c>
      <c r="AH18" s="138">
        <f t="shared" si="11"/>
        <v>3440669</v>
      </c>
      <c r="AI18" s="134">
        <v>5200616.0</v>
      </c>
      <c r="AJ18" s="135">
        <v>14768.34</v>
      </c>
      <c r="AK18" s="135">
        <v>3043691.09</v>
      </c>
      <c r="AL18" s="135"/>
      <c r="AM18" s="136">
        <f t="shared" si="12"/>
        <v>3058459.43</v>
      </c>
      <c r="AN18" s="137"/>
      <c r="AO18" s="137">
        <v>44846.02</v>
      </c>
      <c r="AP18" s="137"/>
      <c r="AQ18" s="136">
        <f t="shared" si="13"/>
        <v>44846.02</v>
      </c>
      <c r="AR18" s="137">
        <v>690864.4</v>
      </c>
      <c r="AS18" s="137"/>
      <c r="AT18" s="137"/>
      <c r="AU18" s="136">
        <f t="shared" si="14"/>
        <v>690864.4</v>
      </c>
      <c r="AV18" s="137">
        <v>0.0</v>
      </c>
      <c r="AW18" s="137">
        <v>0.0</v>
      </c>
      <c r="AX18" s="137"/>
      <c r="AY18" s="136">
        <f t="shared" si="15"/>
        <v>0</v>
      </c>
      <c r="AZ18" s="137"/>
      <c r="BA18" s="137"/>
      <c r="BB18" s="137"/>
      <c r="BC18" s="136">
        <f t="shared" si="16"/>
        <v>0</v>
      </c>
      <c r="BD18" s="137"/>
      <c r="BE18" s="137"/>
      <c r="BF18" s="137"/>
      <c r="BG18" s="137">
        <v>510063.0</v>
      </c>
      <c r="BH18" s="137"/>
      <c r="BI18" s="136">
        <f t="shared" si="17"/>
        <v>510063</v>
      </c>
      <c r="BJ18" s="138">
        <f t="shared" si="18"/>
        <v>4304232.85</v>
      </c>
      <c r="BK18" s="134">
        <v>14768.34</v>
      </c>
      <c r="BL18" s="135">
        <v>3043691.0900000003</v>
      </c>
      <c r="BM18" s="135"/>
      <c r="BN18" s="136">
        <f t="shared" si="19"/>
        <v>3058459.43</v>
      </c>
      <c r="BO18" s="137"/>
      <c r="BP18" s="137">
        <v>44845.899999999994</v>
      </c>
      <c r="BQ18" s="137"/>
      <c r="BR18" s="136">
        <f t="shared" si="20"/>
        <v>44845.9</v>
      </c>
      <c r="BS18" s="137">
        <v>690864.4</v>
      </c>
      <c r="BT18" s="137"/>
      <c r="BU18" s="137"/>
      <c r="BV18" s="136">
        <f t="shared" si="21"/>
        <v>690864.4</v>
      </c>
      <c r="BW18" s="137">
        <v>7.275957614183426E-12</v>
      </c>
      <c r="BX18" s="137">
        <v>0.0</v>
      </c>
      <c r="BY18" s="137"/>
      <c r="BZ18" s="136">
        <f t="shared" si="22"/>
        <v>0</v>
      </c>
      <c r="CA18" s="137"/>
      <c r="CB18" s="137"/>
      <c r="CC18" s="137"/>
      <c r="CD18" s="136">
        <f t="shared" si="23"/>
        <v>0</v>
      </c>
      <c r="CE18" s="137"/>
      <c r="CF18" s="137"/>
      <c r="CG18" s="137"/>
      <c r="CH18" s="137">
        <v>510063.0</v>
      </c>
      <c r="CI18" s="137"/>
      <c r="CJ18" s="136">
        <f t="shared" si="24"/>
        <v>510063</v>
      </c>
      <c r="CK18" s="137">
        <f t="shared" si="25"/>
        <v>4304232.73</v>
      </c>
      <c r="CL18" s="139">
        <v>5200616.0</v>
      </c>
      <c r="CM18" s="140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20">
        <f t="shared" si="26"/>
        <v>9</v>
      </c>
      <c r="C19" s="131" t="str">
        <f t="array" ref="C19">INDEX(_Rge_Projectdata_3rd,$B19,MATCH(C$10,_Rge_Headline_Projectdata,0))</f>
        <v>MUS100070</v>
      </c>
      <c r="D19" s="131" t="str">
        <f t="array" ref="D19">INDEX(_Rge_Projectdata_3rd,$B19,MATCH(D$10,_Rge_Headline_Projectdata,0))</f>
        <v/>
      </c>
      <c r="E19" s="132">
        <f t="array" ref="E19">IF(INDEX(_Rge_Projectdata_3rd,$B19,MATCH(E$10,_Rge_Headline_Projectdata,0))=0,"",INDEX(_Rge_Projectdata_3rd,$B19,MATCH(E$10,_Rge_Headline_Projectdata,0)))</f>
        <v>45230</v>
      </c>
      <c r="F19" s="133" t="str">
        <f>IF(OR(E19=0,E19&gt;_Reportdate),"Open","Closed")</f>
        <v>Closed</v>
      </c>
      <c r="G19" s="134">
        <v>277715.0</v>
      </c>
      <c r="H19" s="135">
        <v>160567.0</v>
      </c>
      <c r="I19" s="135">
        <v>0.0</v>
      </c>
      <c r="J19" s="135"/>
      <c r="K19" s="136">
        <f t="shared" si="5"/>
        <v>160567</v>
      </c>
      <c r="L19" s="137"/>
      <c r="M19" s="137">
        <v>3200.0</v>
      </c>
      <c r="N19" s="137"/>
      <c r="O19" s="136">
        <f t="shared" si="6"/>
        <v>3200</v>
      </c>
      <c r="P19" s="137">
        <v>8000.0</v>
      </c>
      <c r="Q19" s="137"/>
      <c r="R19" s="137"/>
      <c r="S19" s="136">
        <f t="shared" si="7"/>
        <v>8000</v>
      </c>
      <c r="T19" s="137">
        <v>3895.0</v>
      </c>
      <c r="U19" s="137">
        <v>1150.0</v>
      </c>
      <c r="V19" s="137"/>
      <c r="W19" s="136">
        <f t="shared" si="8"/>
        <v>5045</v>
      </c>
      <c r="X19" s="137"/>
      <c r="Y19" s="137"/>
      <c r="Z19" s="137"/>
      <c r="AA19" s="136">
        <f t="shared" si="9"/>
        <v>0</v>
      </c>
      <c r="AB19" s="137"/>
      <c r="AC19" s="137"/>
      <c r="AD19" s="137"/>
      <c r="AE19" s="137">
        <v>12800.0</v>
      </c>
      <c r="AF19" s="137"/>
      <c r="AG19" s="136">
        <f t="shared" si="10"/>
        <v>12800</v>
      </c>
      <c r="AH19" s="138">
        <f t="shared" si="11"/>
        <v>189612</v>
      </c>
      <c r="AI19" s="134">
        <v>290350.9</v>
      </c>
      <c r="AJ19" s="135">
        <v>163530.22</v>
      </c>
      <c r="AK19" s="135">
        <v>0.0</v>
      </c>
      <c r="AL19" s="135"/>
      <c r="AM19" s="136">
        <f t="shared" si="12"/>
        <v>163530.22</v>
      </c>
      <c r="AN19" s="137"/>
      <c r="AO19" s="137">
        <v>6367.07</v>
      </c>
      <c r="AP19" s="137"/>
      <c r="AQ19" s="136">
        <f t="shared" si="13"/>
        <v>6367.07</v>
      </c>
      <c r="AR19" s="137">
        <v>12735.22</v>
      </c>
      <c r="AS19" s="137"/>
      <c r="AT19" s="137"/>
      <c r="AU19" s="136">
        <f t="shared" si="14"/>
        <v>12735.22</v>
      </c>
      <c r="AV19" s="137">
        <v>6385.0</v>
      </c>
      <c r="AW19" s="137"/>
      <c r="AX19" s="137"/>
      <c r="AY19" s="136">
        <f t="shared" si="15"/>
        <v>6385</v>
      </c>
      <c r="AZ19" s="137"/>
      <c r="BA19" s="137"/>
      <c r="BB19" s="137"/>
      <c r="BC19" s="136">
        <f t="shared" si="16"/>
        <v>0</v>
      </c>
      <c r="BD19" s="137"/>
      <c r="BE19" s="137"/>
      <c r="BF19" s="137"/>
      <c r="BG19" s="137">
        <v>38282.28</v>
      </c>
      <c r="BH19" s="137"/>
      <c r="BI19" s="136">
        <f t="shared" si="17"/>
        <v>38282.28</v>
      </c>
      <c r="BJ19" s="138">
        <f t="shared" si="18"/>
        <v>227299.79</v>
      </c>
      <c r="BK19" s="134">
        <v>163530.34</v>
      </c>
      <c r="BL19" s="135">
        <v>0.0</v>
      </c>
      <c r="BM19" s="135"/>
      <c r="BN19" s="136">
        <f t="shared" si="19"/>
        <v>163530.34</v>
      </c>
      <c r="BO19" s="137"/>
      <c r="BP19" s="137">
        <v>6367.07</v>
      </c>
      <c r="BQ19" s="137"/>
      <c r="BR19" s="136">
        <f t="shared" si="20"/>
        <v>6367.07</v>
      </c>
      <c r="BS19" s="137">
        <v>12735.22</v>
      </c>
      <c r="BT19" s="137"/>
      <c r="BU19" s="137"/>
      <c r="BV19" s="136">
        <f t="shared" si="21"/>
        <v>12735.22</v>
      </c>
      <c r="BW19" s="137">
        <v>6384.859999999999</v>
      </c>
      <c r="BX19" s="137">
        <v>0.0</v>
      </c>
      <c r="BY19" s="137"/>
      <c r="BZ19" s="136">
        <f t="shared" si="22"/>
        <v>6384.86</v>
      </c>
      <c r="CA19" s="137"/>
      <c r="CB19" s="137"/>
      <c r="CC19" s="137"/>
      <c r="CD19" s="136">
        <f t="shared" si="23"/>
        <v>0</v>
      </c>
      <c r="CE19" s="137"/>
      <c r="CF19" s="137"/>
      <c r="CG19" s="137"/>
      <c r="CH19" s="137">
        <v>38282.0</v>
      </c>
      <c r="CI19" s="137"/>
      <c r="CJ19" s="136">
        <f t="shared" si="24"/>
        <v>38282</v>
      </c>
      <c r="CK19" s="137">
        <f t="shared" si="25"/>
        <v>227299.49</v>
      </c>
      <c r="CL19" s="139">
        <v>290351.0</v>
      </c>
      <c r="CM19" s="140"/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20">
        <f t="shared" si="26"/>
        <v>10</v>
      </c>
      <c r="C20" s="131" t="str">
        <f t="array" ref="C20">INDEX(_Rge_Projectdata_3rd,$B20,MATCH(C$10,_Rge_Headline_Projectdata,0))</f>
        <v>MUS100103</v>
      </c>
      <c r="D20" s="131" t="str">
        <f t="array" ref="D20">INDEX(_Rge_Projectdata_3rd,$B20,MATCH(D$10,_Rge_Headline_Projectdata,0))</f>
        <v/>
      </c>
      <c r="E20" s="132" t="str">
        <f t="array" ref="E20">IF(INDEX(_Rge_Projectdata_3rd,$B20,MATCH(E$10,_Rge_Headline_Projectdata,0))=0,"",INDEX(_Rge_Projectdata_3rd,$B20,MATCH(E$10,_Rge_Headline_Projectdata,0)))</f>
        <v/>
      </c>
      <c r="F20" s="133" t="str">
        <f>IF(OR(E20=0,E20&gt;_Reportdate),"Open","Closed")</f>
        <v>Open</v>
      </c>
      <c r="G20" s="134">
        <v>3531759.6899224804</v>
      </c>
      <c r="H20" s="135">
        <v>1910325.0</v>
      </c>
      <c r="I20" s="135">
        <v>0.0</v>
      </c>
      <c r="J20" s="135"/>
      <c r="K20" s="136">
        <f t="shared" si="5"/>
        <v>1910325</v>
      </c>
      <c r="L20" s="137"/>
      <c r="M20" s="137">
        <v>105891.4728682171</v>
      </c>
      <c r="N20" s="137"/>
      <c r="O20" s="136">
        <f t="shared" si="6"/>
        <v>105891.4729</v>
      </c>
      <c r="P20" s="137">
        <v>257400.0</v>
      </c>
      <c r="Q20" s="137"/>
      <c r="R20" s="137"/>
      <c r="S20" s="136">
        <f t="shared" si="7"/>
        <v>257400</v>
      </c>
      <c r="T20" s="137">
        <v>0.0</v>
      </c>
      <c r="U20" s="137">
        <v>0.0</v>
      </c>
      <c r="V20" s="137"/>
      <c r="W20" s="136">
        <f t="shared" si="8"/>
        <v>0</v>
      </c>
      <c r="X20" s="137"/>
      <c r="Y20" s="137"/>
      <c r="Z20" s="137"/>
      <c r="AA20" s="136">
        <f t="shared" si="9"/>
        <v>0</v>
      </c>
      <c r="AB20" s="137"/>
      <c r="AC20" s="137"/>
      <c r="AD20" s="137"/>
      <c r="AE20" s="137">
        <v>476135.7364341086</v>
      </c>
      <c r="AF20" s="137"/>
      <c r="AG20" s="136">
        <f t="shared" si="10"/>
        <v>476135.7364</v>
      </c>
      <c r="AH20" s="138">
        <f t="shared" si="11"/>
        <v>2749752.209</v>
      </c>
      <c r="AI20" s="134">
        <v>4424707.395028958</v>
      </c>
      <c r="AJ20" s="135">
        <v>1135504.7826087</v>
      </c>
      <c r="AK20" s="135">
        <v>1250185.0</v>
      </c>
      <c r="AL20" s="135"/>
      <c r="AM20" s="136">
        <f t="shared" si="12"/>
        <v>2385689.783</v>
      </c>
      <c r="AN20" s="137"/>
      <c r="AO20" s="137">
        <v>481817.0</v>
      </c>
      <c r="AP20" s="137"/>
      <c r="AQ20" s="136">
        <f t="shared" si="13"/>
        <v>481817</v>
      </c>
      <c r="AR20" s="137">
        <v>749193.0</v>
      </c>
      <c r="AS20" s="137"/>
      <c r="AT20" s="137"/>
      <c r="AU20" s="136">
        <f t="shared" si="14"/>
        <v>749193</v>
      </c>
      <c r="AV20" s="137">
        <v>0.0</v>
      </c>
      <c r="AW20" s="137">
        <v>-110530.90000000001</v>
      </c>
      <c r="AX20" s="137"/>
      <c r="AY20" s="136">
        <f t="shared" si="15"/>
        <v>-110530.9</v>
      </c>
      <c r="AZ20" s="137"/>
      <c r="BA20" s="137"/>
      <c r="BB20" s="137"/>
      <c r="BC20" s="136">
        <f t="shared" si="16"/>
        <v>0</v>
      </c>
      <c r="BD20" s="137"/>
      <c r="BE20" s="137"/>
      <c r="BF20" s="137"/>
      <c r="BG20" s="137">
        <v>808517.0399999996</v>
      </c>
      <c r="BH20" s="137"/>
      <c r="BI20" s="136">
        <f t="shared" si="17"/>
        <v>808517.04</v>
      </c>
      <c r="BJ20" s="138">
        <f t="shared" si="18"/>
        <v>4314685.923</v>
      </c>
      <c r="BK20" s="134">
        <v>875273.0</v>
      </c>
      <c r="BL20" s="135">
        <v>1248301.0</v>
      </c>
      <c r="BM20" s="135"/>
      <c r="BN20" s="136">
        <f t="shared" si="19"/>
        <v>2123574</v>
      </c>
      <c r="BO20" s="137"/>
      <c r="BP20" s="137">
        <v>465308.0</v>
      </c>
      <c r="BQ20" s="137"/>
      <c r="BR20" s="136">
        <f t="shared" si="20"/>
        <v>465308</v>
      </c>
      <c r="BS20" s="137">
        <v>695771.3200000001</v>
      </c>
      <c r="BT20" s="137"/>
      <c r="BU20" s="137"/>
      <c r="BV20" s="136">
        <f t="shared" si="21"/>
        <v>695771.32</v>
      </c>
      <c r="BW20" s="137">
        <v>0.0</v>
      </c>
      <c r="BX20" s="137">
        <v>-40640.83</v>
      </c>
      <c r="BY20" s="137"/>
      <c r="BZ20" s="136">
        <f t="shared" si="22"/>
        <v>-40640.83</v>
      </c>
      <c r="CA20" s="137"/>
      <c r="CB20" s="137"/>
      <c r="CC20" s="137"/>
      <c r="CD20" s="136">
        <f t="shared" si="23"/>
        <v>0</v>
      </c>
      <c r="CE20" s="137"/>
      <c r="CF20" s="137"/>
      <c r="CG20" s="137"/>
      <c r="CH20" s="137">
        <v>699803.158999999</v>
      </c>
      <c r="CI20" s="137"/>
      <c r="CJ20" s="136">
        <f t="shared" si="24"/>
        <v>699803.159</v>
      </c>
      <c r="CK20" s="137">
        <f t="shared" si="25"/>
        <v>3943815.649</v>
      </c>
      <c r="CL20" s="139">
        <v>3989686.3000000007</v>
      </c>
      <c r="CM20" s="140"/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20">
        <f t="shared" si="26"/>
        <v>11</v>
      </c>
      <c r="C21" s="131" t="str">
        <f t="array" ref="C21">INDEX(_Rge_Projectdata_3rd,$B21,MATCH(C$10,_Rge_Headline_Projectdata,0))</f>
        <v>MUS100120</v>
      </c>
      <c r="D21" s="131" t="str">
        <f t="array" ref="D21">INDEX(_Rge_Projectdata_3rd,$B21,MATCH(D$10,_Rge_Headline_Projectdata,0))</f>
        <v/>
      </c>
      <c r="E21" s="132">
        <f t="array" ref="E21">IF(INDEX(_Rge_Projectdata_3rd,$B21,MATCH(E$10,_Rge_Headline_Projectdata,0))=0,"",INDEX(_Rge_Projectdata_3rd,$B21,MATCH(E$10,_Rge_Headline_Projectdata,0)))</f>
        <v>45077</v>
      </c>
      <c r="F21" s="133" t="str">
        <f>IF(OR(E21=0,E21&gt;_Reportdate),"Open","Closed")</f>
        <v>Closed</v>
      </c>
      <c r="G21" s="134">
        <v>5100.0</v>
      </c>
      <c r="H21" s="135">
        <v>2969.0</v>
      </c>
      <c r="I21" s="135">
        <v>0.0</v>
      </c>
      <c r="J21" s="135"/>
      <c r="K21" s="136">
        <f t="shared" si="5"/>
        <v>2969</v>
      </c>
      <c r="L21" s="137"/>
      <c r="M21" s="137">
        <v>0.0</v>
      </c>
      <c r="N21" s="137"/>
      <c r="O21" s="136">
        <f t="shared" si="6"/>
        <v>0</v>
      </c>
      <c r="P21" s="137">
        <v>0.0</v>
      </c>
      <c r="Q21" s="137"/>
      <c r="R21" s="137"/>
      <c r="S21" s="136">
        <f t="shared" si="7"/>
        <v>0</v>
      </c>
      <c r="T21" s="137">
        <v>0.0</v>
      </c>
      <c r="U21" s="137">
        <v>0.0</v>
      </c>
      <c r="V21" s="137"/>
      <c r="W21" s="136">
        <f t="shared" si="8"/>
        <v>0</v>
      </c>
      <c r="X21" s="137"/>
      <c r="Y21" s="137"/>
      <c r="Z21" s="137"/>
      <c r="AA21" s="136">
        <f t="shared" si="9"/>
        <v>0</v>
      </c>
      <c r="AB21" s="137"/>
      <c r="AC21" s="137"/>
      <c r="AD21" s="137"/>
      <c r="AE21" s="137">
        <v>400.0</v>
      </c>
      <c r="AF21" s="137"/>
      <c r="AG21" s="136">
        <f t="shared" si="10"/>
        <v>400</v>
      </c>
      <c r="AH21" s="138">
        <f t="shared" si="11"/>
        <v>3369</v>
      </c>
      <c r="AI21" s="134">
        <v>79377.76000000001</v>
      </c>
      <c r="AJ21" s="135">
        <v>32947.0</v>
      </c>
      <c r="AK21" s="135">
        <v>0.0</v>
      </c>
      <c r="AL21" s="135"/>
      <c r="AM21" s="136">
        <f t="shared" si="12"/>
        <v>32947</v>
      </c>
      <c r="AN21" s="137"/>
      <c r="AO21" s="137">
        <v>0.0</v>
      </c>
      <c r="AP21" s="137"/>
      <c r="AQ21" s="136">
        <f t="shared" si="13"/>
        <v>0</v>
      </c>
      <c r="AR21" s="137">
        <v>3549.0</v>
      </c>
      <c r="AS21" s="137"/>
      <c r="AT21" s="137"/>
      <c r="AU21" s="136">
        <f t="shared" si="14"/>
        <v>3549</v>
      </c>
      <c r="AV21" s="137">
        <v>7033.0</v>
      </c>
      <c r="AW21" s="137">
        <v>0.0</v>
      </c>
      <c r="AX21" s="137"/>
      <c r="AY21" s="136">
        <f t="shared" si="15"/>
        <v>7033</v>
      </c>
      <c r="AZ21" s="137"/>
      <c r="BA21" s="137"/>
      <c r="BB21" s="137"/>
      <c r="BC21" s="136">
        <f t="shared" si="16"/>
        <v>0</v>
      </c>
      <c r="BD21" s="137"/>
      <c r="BE21" s="137"/>
      <c r="BF21" s="137"/>
      <c r="BG21" s="137">
        <v>3120.0</v>
      </c>
      <c r="BH21" s="137"/>
      <c r="BI21" s="136">
        <f t="shared" si="17"/>
        <v>3120</v>
      </c>
      <c r="BJ21" s="138">
        <f t="shared" si="18"/>
        <v>46649</v>
      </c>
      <c r="BK21" s="134">
        <v>32947.380000000005</v>
      </c>
      <c r="BL21" s="135">
        <v>0.0</v>
      </c>
      <c r="BM21" s="135"/>
      <c r="BN21" s="136">
        <f t="shared" si="19"/>
        <v>32947.38</v>
      </c>
      <c r="BO21" s="137"/>
      <c r="BP21" s="137">
        <v>0.0</v>
      </c>
      <c r="BQ21" s="137"/>
      <c r="BR21" s="136">
        <f t="shared" si="20"/>
        <v>0</v>
      </c>
      <c r="BS21" s="137">
        <v>3549.21</v>
      </c>
      <c r="BT21" s="137"/>
      <c r="BU21" s="137"/>
      <c r="BV21" s="136">
        <f t="shared" si="21"/>
        <v>3549.21</v>
      </c>
      <c r="BW21" s="137">
        <v>7032.66</v>
      </c>
      <c r="BX21" s="137">
        <v>0.0</v>
      </c>
      <c r="BY21" s="137"/>
      <c r="BZ21" s="136">
        <f t="shared" si="22"/>
        <v>7032.66</v>
      </c>
      <c r="CA21" s="137"/>
      <c r="CB21" s="137"/>
      <c r="CC21" s="137"/>
      <c r="CD21" s="136">
        <f t="shared" si="23"/>
        <v>0</v>
      </c>
      <c r="CE21" s="137"/>
      <c r="CF21" s="137"/>
      <c r="CG21" s="137"/>
      <c r="CH21" s="137">
        <v>3119.9999999999854</v>
      </c>
      <c r="CI21" s="137"/>
      <c r="CJ21" s="136">
        <f t="shared" si="24"/>
        <v>3120</v>
      </c>
      <c r="CK21" s="137">
        <f t="shared" si="25"/>
        <v>46649.25</v>
      </c>
      <c r="CL21" s="139">
        <v>79378.0</v>
      </c>
      <c r="CM21" s="140"/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20">
        <f t="shared" si="26"/>
        <v>12</v>
      </c>
      <c r="C22" s="131" t="str">
        <f t="array" ref="C22">INDEX(_Rge_Projectdata_3rd,$B22,MATCH(C$10,_Rge_Headline_Projectdata,0))</f>
        <v>MUS100138</v>
      </c>
      <c r="D22" s="131" t="str">
        <f t="array" ref="D22">INDEX(_Rge_Projectdata_3rd,$B22,MATCH(D$10,_Rge_Headline_Projectdata,0))</f>
        <v/>
      </c>
      <c r="E22" s="132">
        <f t="array" ref="E22">IF(INDEX(_Rge_Projectdata_3rd,$B22,MATCH(E$10,_Rge_Headline_Projectdata,0))=0,"",INDEX(_Rge_Projectdata_3rd,$B22,MATCH(E$10,_Rge_Headline_Projectdata,0)))</f>
        <v>45013</v>
      </c>
      <c r="F22" s="133" t="str">
        <f>IF(OR(E22=0,E22&gt;_Reportdate),"Open","Closed")</f>
        <v>Closed</v>
      </c>
      <c r="G22" s="134">
        <v>496751.6</v>
      </c>
      <c r="H22" s="135">
        <v>108455.3498</v>
      </c>
      <c r="I22" s="135">
        <v>0.0</v>
      </c>
      <c r="J22" s="135"/>
      <c r="K22" s="136">
        <f t="shared" si="5"/>
        <v>108455.3498</v>
      </c>
      <c r="L22" s="137"/>
      <c r="M22" s="137">
        <v>26000.0</v>
      </c>
      <c r="N22" s="137"/>
      <c r="O22" s="136">
        <f t="shared" si="6"/>
        <v>26000</v>
      </c>
      <c r="P22" s="137">
        <v>3315.75</v>
      </c>
      <c r="Q22" s="137"/>
      <c r="R22" s="137"/>
      <c r="S22" s="136">
        <f t="shared" si="7"/>
        <v>3315.75</v>
      </c>
      <c r="T22" s="137">
        <v>163925.68985510262</v>
      </c>
      <c r="U22" s="137">
        <v>0.0</v>
      </c>
      <c r="V22" s="137"/>
      <c r="W22" s="136">
        <f t="shared" si="8"/>
        <v>163925.6899</v>
      </c>
      <c r="X22" s="137"/>
      <c r="Y22" s="137"/>
      <c r="Z22" s="137"/>
      <c r="AA22" s="136">
        <f t="shared" si="9"/>
        <v>0</v>
      </c>
      <c r="AB22" s="137"/>
      <c r="AC22" s="137"/>
      <c r="AD22" s="137"/>
      <c r="AE22" s="137">
        <v>51000.0</v>
      </c>
      <c r="AF22" s="137"/>
      <c r="AG22" s="136">
        <f t="shared" si="10"/>
        <v>51000</v>
      </c>
      <c r="AH22" s="138">
        <f t="shared" si="11"/>
        <v>352696.7897</v>
      </c>
      <c r="AI22" s="134">
        <v>516909.0</v>
      </c>
      <c r="AJ22" s="135">
        <v>117922.12999999999</v>
      </c>
      <c r="AK22" s="135">
        <v>0.0</v>
      </c>
      <c r="AL22" s="135"/>
      <c r="AM22" s="136">
        <f t="shared" si="12"/>
        <v>117922.13</v>
      </c>
      <c r="AN22" s="137"/>
      <c r="AO22" s="137">
        <v>29363.33</v>
      </c>
      <c r="AP22" s="137"/>
      <c r="AQ22" s="136">
        <f t="shared" si="13"/>
        <v>29363.33</v>
      </c>
      <c r="AR22" s="137">
        <v>29614.620000000003</v>
      </c>
      <c r="AS22" s="137"/>
      <c r="AT22" s="137"/>
      <c r="AU22" s="136">
        <f t="shared" si="14"/>
        <v>29614.62</v>
      </c>
      <c r="AV22" s="137">
        <v>125091.19</v>
      </c>
      <c r="AW22" s="137">
        <v>0.0</v>
      </c>
      <c r="AX22" s="137"/>
      <c r="AY22" s="136">
        <f t="shared" si="15"/>
        <v>125091.19</v>
      </c>
      <c r="AZ22" s="137"/>
      <c r="BA22" s="137"/>
      <c r="BB22" s="137"/>
      <c r="BC22" s="136">
        <f t="shared" si="16"/>
        <v>0</v>
      </c>
      <c r="BD22" s="137"/>
      <c r="BE22" s="137"/>
      <c r="BF22" s="137"/>
      <c r="BG22" s="137">
        <v>61383.0</v>
      </c>
      <c r="BH22" s="137"/>
      <c r="BI22" s="136">
        <f t="shared" si="17"/>
        <v>61383</v>
      </c>
      <c r="BJ22" s="138">
        <f t="shared" si="18"/>
        <v>363374.27</v>
      </c>
      <c r="BK22" s="134">
        <v>117921.62999999999</v>
      </c>
      <c r="BL22" s="135">
        <v>0.0</v>
      </c>
      <c r="BM22" s="135"/>
      <c r="BN22" s="136">
        <f t="shared" si="19"/>
        <v>117921.63</v>
      </c>
      <c r="BO22" s="137"/>
      <c r="BP22" s="137">
        <v>29363.33</v>
      </c>
      <c r="BQ22" s="137"/>
      <c r="BR22" s="136">
        <f t="shared" si="20"/>
        <v>29363.33</v>
      </c>
      <c r="BS22" s="137">
        <v>29614.620000000003</v>
      </c>
      <c r="BT22" s="137"/>
      <c r="BU22" s="137"/>
      <c r="BV22" s="136">
        <f t="shared" si="21"/>
        <v>29614.62</v>
      </c>
      <c r="BW22" s="137">
        <v>125091.19</v>
      </c>
      <c r="BX22" s="137">
        <v>0.0</v>
      </c>
      <c r="BY22" s="137"/>
      <c r="BZ22" s="136">
        <f t="shared" si="22"/>
        <v>125091.19</v>
      </c>
      <c r="CA22" s="137"/>
      <c r="CB22" s="137"/>
      <c r="CC22" s="137"/>
      <c r="CD22" s="136">
        <f t="shared" si="23"/>
        <v>0</v>
      </c>
      <c r="CE22" s="137"/>
      <c r="CF22" s="137"/>
      <c r="CG22" s="137"/>
      <c r="CH22" s="137">
        <v>61383.0</v>
      </c>
      <c r="CI22" s="137"/>
      <c r="CJ22" s="136">
        <f t="shared" si="24"/>
        <v>61383</v>
      </c>
      <c r="CK22" s="137">
        <f t="shared" si="25"/>
        <v>363373.77</v>
      </c>
      <c r="CL22" s="139">
        <v>517334.0</v>
      </c>
      <c r="CM22" s="140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20">
        <f t="shared" si="26"/>
        <v>13</v>
      </c>
      <c r="C23" s="131" t="str">
        <f t="array" ref="C23">INDEX(_Rge_Projectdata_3rd,$B23,MATCH(C$10,_Rge_Headline_Projectdata,0))</f>
        <v>MUS100101</v>
      </c>
      <c r="D23" s="131" t="str">
        <f t="array" ref="D23">INDEX(_Rge_Projectdata_3rd,$B23,MATCH(D$10,_Rge_Headline_Projectdata,0))</f>
        <v/>
      </c>
      <c r="E23" s="132" t="str">
        <f t="array" ref="E23">IF(INDEX(_Rge_Projectdata_3rd,$B23,MATCH(E$10,_Rge_Headline_Projectdata,0))=0,"",INDEX(_Rge_Projectdata_3rd,$B23,MATCH(E$10,_Rge_Headline_Projectdata,0)))</f>
        <v/>
      </c>
      <c r="F23" s="133" t="str">
        <f>IF(OR(E23=0,E23&gt;_Reportdate),"Open","Closed")</f>
        <v>Open</v>
      </c>
      <c r="G23" s="134">
        <v>1438318.0</v>
      </c>
      <c r="H23" s="135">
        <v>465574.0</v>
      </c>
      <c r="I23" s="135">
        <v>76505.0</v>
      </c>
      <c r="J23" s="135"/>
      <c r="K23" s="136">
        <f t="shared" si="5"/>
        <v>542079</v>
      </c>
      <c r="L23" s="137"/>
      <c r="M23" s="137">
        <v>34980.0</v>
      </c>
      <c r="N23" s="137"/>
      <c r="O23" s="136">
        <f t="shared" si="6"/>
        <v>34980</v>
      </c>
      <c r="P23" s="137">
        <v>102404.0</v>
      </c>
      <c r="Q23" s="137"/>
      <c r="R23" s="137"/>
      <c r="S23" s="136">
        <f t="shared" si="7"/>
        <v>102404</v>
      </c>
      <c r="T23" s="137">
        <v>0.0</v>
      </c>
      <c r="U23" s="137">
        <v>6750.0</v>
      </c>
      <c r="V23" s="137"/>
      <c r="W23" s="136">
        <f t="shared" si="8"/>
        <v>6750</v>
      </c>
      <c r="X23" s="137"/>
      <c r="Y23" s="137"/>
      <c r="Z23" s="137"/>
      <c r="AA23" s="136">
        <f t="shared" si="9"/>
        <v>0</v>
      </c>
      <c r="AB23" s="137"/>
      <c r="AC23" s="137"/>
      <c r="AD23" s="137"/>
      <c r="AE23" s="137">
        <v>189935.0</v>
      </c>
      <c r="AF23" s="137"/>
      <c r="AG23" s="136">
        <f t="shared" si="10"/>
        <v>189935</v>
      </c>
      <c r="AH23" s="138">
        <f t="shared" si="11"/>
        <v>876148</v>
      </c>
      <c r="AI23" s="134">
        <v>1417838.0</v>
      </c>
      <c r="AJ23" s="135">
        <v>468939.0</v>
      </c>
      <c r="AK23" s="135">
        <v>76505.0</v>
      </c>
      <c r="AL23" s="135"/>
      <c r="AM23" s="136">
        <f t="shared" si="12"/>
        <v>545444</v>
      </c>
      <c r="AN23" s="137"/>
      <c r="AO23" s="137">
        <v>7000.0</v>
      </c>
      <c r="AP23" s="137"/>
      <c r="AQ23" s="136">
        <f t="shared" si="13"/>
        <v>7000</v>
      </c>
      <c r="AR23" s="137">
        <v>94774.0</v>
      </c>
      <c r="AS23" s="137"/>
      <c r="AT23" s="137"/>
      <c r="AU23" s="136">
        <f t="shared" si="14"/>
        <v>94774</v>
      </c>
      <c r="AV23" s="137">
        <v>10000.0</v>
      </c>
      <c r="AW23" s="137">
        <v>6750.0</v>
      </c>
      <c r="AX23" s="137"/>
      <c r="AY23" s="136">
        <f t="shared" si="15"/>
        <v>16750</v>
      </c>
      <c r="AZ23" s="137"/>
      <c r="BA23" s="137"/>
      <c r="BB23" s="137"/>
      <c r="BC23" s="136">
        <f t="shared" si="16"/>
        <v>0</v>
      </c>
      <c r="BD23" s="137"/>
      <c r="BE23" s="137"/>
      <c r="BF23" s="137"/>
      <c r="BG23" s="137">
        <v>142208.0</v>
      </c>
      <c r="BH23" s="137"/>
      <c r="BI23" s="136">
        <f t="shared" si="17"/>
        <v>142208</v>
      </c>
      <c r="BJ23" s="138">
        <f t="shared" si="18"/>
        <v>806176</v>
      </c>
      <c r="BK23" s="134">
        <v>450784.75</v>
      </c>
      <c r="BL23" s="135">
        <v>57616.77</v>
      </c>
      <c r="BM23" s="135"/>
      <c r="BN23" s="136">
        <f t="shared" si="19"/>
        <v>508401.52</v>
      </c>
      <c r="BO23" s="137"/>
      <c r="BP23" s="137">
        <v>6468.159999999998</v>
      </c>
      <c r="BQ23" s="137"/>
      <c r="BR23" s="136">
        <f t="shared" si="20"/>
        <v>6468.16</v>
      </c>
      <c r="BS23" s="137">
        <v>54312.23</v>
      </c>
      <c r="BT23" s="137"/>
      <c r="BU23" s="137"/>
      <c r="BV23" s="136">
        <f t="shared" si="21"/>
        <v>54312.23</v>
      </c>
      <c r="BW23" s="137">
        <v>0.0</v>
      </c>
      <c r="BX23" s="137">
        <v>0.0</v>
      </c>
      <c r="BY23" s="137"/>
      <c r="BZ23" s="136">
        <f t="shared" si="22"/>
        <v>0</v>
      </c>
      <c r="CA23" s="137"/>
      <c r="CB23" s="137"/>
      <c r="CC23" s="137"/>
      <c r="CD23" s="136">
        <f t="shared" si="23"/>
        <v>0</v>
      </c>
      <c r="CE23" s="137"/>
      <c r="CF23" s="137"/>
      <c r="CG23" s="137"/>
      <c r="CH23" s="137">
        <v>71800.74999999988</v>
      </c>
      <c r="CI23" s="137"/>
      <c r="CJ23" s="136">
        <f t="shared" si="24"/>
        <v>71800.75</v>
      </c>
      <c r="CK23" s="137">
        <f t="shared" si="25"/>
        <v>640982.66</v>
      </c>
      <c r="CL23" s="139">
        <v>1200709.0</v>
      </c>
      <c r="CM23" s="140"/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20">
        <f t="shared" si="26"/>
        <v>14</v>
      </c>
      <c r="C24" s="131" t="str">
        <f t="array" ref="C24">INDEX(_Rge_Projectdata_3rd,$B24,MATCH(C$10,_Rge_Headline_Projectdata,0))</f>
        <v>MUS100090</v>
      </c>
      <c r="D24" s="131" t="str">
        <f t="array" ref="D24">INDEX(_Rge_Projectdata_3rd,$B24,MATCH(D$10,_Rge_Headline_Projectdata,0))</f>
        <v/>
      </c>
      <c r="E24" s="132" t="str">
        <f t="array" ref="E24">IF(INDEX(_Rge_Projectdata_3rd,$B24,MATCH(E$10,_Rge_Headline_Projectdata,0))=0,"",INDEX(_Rge_Projectdata_3rd,$B24,MATCH(E$10,_Rge_Headline_Projectdata,0)))</f>
        <v/>
      </c>
      <c r="F24" s="133" t="str">
        <f>IF(OR(E24=0,E24&gt;_Reportdate),"Open","Closed")</f>
        <v>Open</v>
      </c>
      <c r="G24" s="134">
        <v>3246600.0</v>
      </c>
      <c r="H24" s="135">
        <v>0.0</v>
      </c>
      <c r="I24" s="135">
        <v>819340.1562499999</v>
      </c>
      <c r="J24" s="135"/>
      <c r="K24" s="136">
        <f t="shared" si="5"/>
        <v>819340.1563</v>
      </c>
      <c r="L24" s="137"/>
      <c r="M24" s="137">
        <v>56200.0</v>
      </c>
      <c r="N24" s="137"/>
      <c r="O24" s="136">
        <f t="shared" si="6"/>
        <v>56200</v>
      </c>
      <c r="P24" s="137">
        <v>279926.0390625</v>
      </c>
      <c r="Q24" s="137"/>
      <c r="R24" s="137"/>
      <c r="S24" s="136">
        <f t="shared" si="7"/>
        <v>279926.0391</v>
      </c>
      <c r="T24" s="137">
        <v>0.0</v>
      </c>
      <c r="U24" s="137">
        <v>107797.5</v>
      </c>
      <c r="V24" s="137"/>
      <c r="W24" s="136">
        <f t="shared" si="8"/>
        <v>107797.5</v>
      </c>
      <c r="X24" s="137"/>
      <c r="Y24" s="137"/>
      <c r="Z24" s="137"/>
      <c r="AA24" s="136">
        <f t="shared" si="9"/>
        <v>0</v>
      </c>
      <c r="AB24" s="137"/>
      <c r="AC24" s="137"/>
      <c r="AD24" s="137"/>
      <c r="AE24" s="137">
        <v>409769.0546875</v>
      </c>
      <c r="AF24" s="137"/>
      <c r="AG24" s="136">
        <f t="shared" si="10"/>
        <v>409769.0547</v>
      </c>
      <c r="AH24" s="138">
        <f t="shared" si="11"/>
        <v>1673032.75</v>
      </c>
      <c r="AI24" s="134">
        <v>2889174.2800000003</v>
      </c>
      <c r="AJ24" s="135">
        <v>5680.0</v>
      </c>
      <c r="AK24" s="135">
        <v>702019.57625</v>
      </c>
      <c r="AL24" s="135"/>
      <c r="AM24" s="136">
        <f t="shared" si="12"/>
        <v>707699.5763</v>
      </c>
      <c r="AN24" s="137"/>
      <c r="AO24" s="137">
        <v>19350.0</v>
      </c>
      <c r="AP24" s="137"/>
      <c r="AQ24" s="136">
        <f t="shared" si="13"/>
        <v>19350</v>
      </c>
      <c r="AR24" s="137">
        <v>176614.05</v>
      </c>
      <c r="AS24" s="137"/>
      <c r="AT24" s="137"/>
      <c r="AU24" s="136">
        <f t="shared" si="14"/>
        <v>176614.05</v>
      </c>
      <c r="AV24" s="137">
        <v>0.0</v>
      </c>
      <c r="AW24" s="137">
        <v>63712.68</v>
      </c>
      <c r="AX24" s="137"/>
      <c r="AY24" s="136">
        <f t="shared" si="15"/>
        <v>63712.68</v>
      </c>
      <c r="AZ24" s="137"/>
      <c r="BA24" s="137"/>
      <c r="BB24" s="137"/>
      <c r="BC24" s="136">
        <f t="shared" si="16"/>
        <v>0</v>
      </c>
      <c r="BD24" s="137"/>
      <c r="BE24" s="137"/>
      <c r="BF24" s="137"/>
      <c r="BG24" s="137">
        <v>582759.65</v>
      </c>
      <c r="BH24" s="137"/>
      <c r="BI24" s="136">
        <f t="shared" si="17"/>
        <v>582759.65</v>
      </c>
      <c r="BJ24" s="138">
        <f t="shared" si="18"/>
        <v>1550135.956</v>
      </c>
      <c r="BK24" s="134">
        <v>16235.78</v>
      </c>
      <c r="BL24" s="135">
        <v>800351.73</v>
      </c>
      <c r="BM24" s="135"/>
      <c r="BN24" s="136">
        <f t="shared" si="19"/>
        <v>816587.51</v>
      </c>
      <c r="BO24" s="137"/>
      <c r="BP24" s="137">
        <v>9172.740000000002</v>
      </c>
      <c r="BQ24" s="137"/>
      <c r="BR24" s="136">
        <f t="shared" si="20"/>
        <v>9172.74</v>
      </c>
      <c r="BS24" s="137">
        <v>176614.05</v>
      </c>
      <c r="BT24" s="137"/>
      <c r="BU24" s="137"/>
      <c r="BV24" s="136">
        <f t="shared" si="21"/>
        <v>176614.05</v>
      </c>
      <c r="BW24" s="137">
        <v>0.0</v>
      </c>
      <c r="BX24" s="137">
        <v>63712.68</v>
      </c>
      <c r="BY24" s="137"/>
      <c r="BZ24" s="136">
        <f t="shared" si="22"/>
        <v>63712.68</v>
      </c>
      <c r="CA24" s="137"/>
      <c r="CB24" s="137"/>
      <c r="CC24" s="137"/>
      <c r="CD24" s="136">
        <f t="shared" si="23"/>
        <v>0</v>
      </c>
      <c r="CE24" s="137"/>
      <c r="CF24" s="137"/>
      <c r="CG24" s="137"/>
      <c r="CH24" s="137">
        <v>158899.649999999</v>
      </c>
      <c r="CI24" s="137"/>
      <c r="CJ24" s="136">
        <f t="shared" si="24"/>
        <v>158899.65</v>
      </c>
      <c r="CK24" s="137">
        <f t="shared" si="25"/>
        <v>1224986.63</v>
      </c>
      <c r="CL24" s="139">
        <v>2889174.63</v>
      </c>
      <c r="CM24" s="140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20">
        <f t="shared" si="26"/>
        <v>15</v>
      </c>
      <c r="C25" s="131" t="str">
        <f t="array" ref="C25">INDEX(_Rge_Projectdata_3rd,$B25,MATCH(C$10,_Rge_Headline_Projectdata,0))</f>
        <v>MUS100092</v>
      </c>
      <c r="D25" s="131" t="str">
        <f t="array" ref="D25">INDEX(_Rge_Projectdata_3rd,$B25,MATCH(D$10,_Rge_Headline_Projectdata,0))</f>
        <v/>
      </c>
      <c r="E25" s="132" t="str">
        <f t="array" ref="E25">IF(INDEX(_Rge_Projectdata_3rd,$B25,MATCH(E$10,_Rge_Headline_Projectdata,0))=0,"",INDEX(_Rge_Projectdata_3rd,$B25,MATCH(E$10,_Rge_Headline_Projectdata,0)))</f>
        <v/>
      </c>
      <c r="F25" s="133" t="str">
        <f>IF(OR(E25=0,E25&gt;_Reportdate),"Open","Closed")</f>
        <v>Open</v>
      </c>
      <c r="G25" s="134">
        <v>656410.0</v>
      </c>
      <c r="H25" s="135">
        <v>339347.8425588753</v>
      </c>
      <c r="I25" s="135">
        <v>0.0</v>
      </c>
      <c r="J25" s="135"/>
      <c r="K25" s="136">
        <f t="shared" si="5"/>
        <v>339347.8426</v>
      </c>
      <c r="L25" s="137"/>
      <c r="M25" s="137">
        <v>7900.0</v>
      </c>
      <c r="N25" s="137"/>
      <c r="O25" s="136">
        <f t="shared" si="6"/>
        <v>7900</v>
      </c>
      <c r="P25" s="137">
        <v>28800.0</v>
      </c>
      <c r="Q25" s="137"/>
      <c r="R25" s="137"/>
      <c r="S25" s="136">
        <f t="shared" si="7"/>
        <v>28800</v>
      </c>
      <c r="T25" s="137">
        <v>10914.004194738976</v>
      </c>
      <c r="U25" s="137">
        <v>0.0</v>
      </c>
      <c r="V25" s="137"/>
      <c r="W25" s="136">
        <f t="shared" si="8"/>
        <v>10914.00419</v>
      </c>
      <c r="X25" s="137"/>
      <c r="Y25" s="137"/>
      <c r="Z25" s="137"/>
      <c r="AA25" s="136">
        <f t="shared" si="9"/>
        <v>0</v>
      </c>
      <c r="AB25" s="137"/>
      <c r="AC25" s="137"/>
      <c r="AD25" s="137"/>
      <c r="AE25" s="137">
        <v>63000.0</v>
      </c>
      <c r="AF25" s="137"/>
      <c r="AG25" s="136">
        <f t="shared" si="10"/>
        <v>63000</v>
      </c>
      <c r="AH25" s="138">
        <f t="shared" si="11"/>
        <v>449961.8468</v>
      </c>
      <c r="AI25" s="134">
        <v>755811.72</v>
      </c>
      <c r="AJ25" s="135">
        <v>374737.9</v>
      </c>
      <c r="AK25" s="135">
        <v>0.0</v>
      </c>
      <c r="AL25" s="135"/>
      <c r="AM25" s="136">
        <f t="shared" si="12"/>
        <v>374737.9</v>
      </c>
      <c r="AN25" s="137"/>
      <c r="AO25" s="137">
        <v>34896.0</v>
      </c>
      <c r="AP25" s="137"/>
      <c r="AQ25" s="136">
        <f t="shared" si="13"/>
        <v>34896</v>
      </c>
      <c r="AR25" s="137">
        <v>28800.0</v>
      </c>
      <c r="AS25" s="137"/>
      <c r="AT25" s="137"/>
      <c r="AU25" s="136">
        <f t="shared" si="14"/>
        <v>28800</v>
      </c>
      <c r="AV25" s="137">
        <v>13936.0</v>
      </c>
      <c r="AW25" s="137">
        <v>0.0</v>
      </c>
      <c r="AX25" s="137"/>
      <c r="AY25" s="136">
        <f t="shared" si="15"/>
        <v>13936</v>
      </c>
      <c r="AZ25" s="137"/>
      <c r="BA25" s="137"/>
      <c r="BB25" s="137"/>
      <c r="BC25" s="136">
        <f t="shared" si="16"/>
        <v>0</v>
      </c>
      <c r="BD25" s="137"/>
      <c r="BE25" s="137"/>
      <c r="BF25" s="137"/>
      <c r="BG25" s="137">
        <v>66000.0</v>
      </c>
      <c r="BH25" s="137"/>
      <c r="BI25" s="136">
        <f t="shared" si="17"/>
        <v>66000</v>
      </c>
      <c r="BJ25" s="138">
        <f t="shared" si="18"/>
        <v>518369.9</v>
      </c>
      <c r="BK25" s="134">
        <v>6589.27</v>
      </c>
      <c r="BL25" s="135">
        <v>0.0</v>
      </c>
      <c r="BM25" s="135"/>
      <c r="BN25" s="136">
        <f t="shared" si="19"/>
        <v>6589.27</v>
      </c>
      <c r="BO25" s="137"/>
      <c r="BP25" s="137">
        <v>33010.83</v>
      </c>
      <c r="BQ25" s="137"/>
      <c r="BR25" s="136">
        <f t="shared" si="20"/>
        <v>33010.83</v>
      </c>
      <c r="BS25" s="137">
        <v>2080.93</v>
      </c>
      <c r="BT25" s="137"/>
      <c r="BU25" s="137"/>
      <c r="BV25" s="136">
        <f t="shared" si="21"/>
        <v>2080.93</v>
      </c>
      <c r="BW25" s="137">
        <v>0.0</v>
      </c>
      <c r="BX25" s="137">
        <v>0.0</v>
      </c>
      <c r="BY25" s="137"/>
      <c r="BZ25" s="136">
        <f t="shared" si="22"/>
        <v>0</v>
      </c>
      <c r="CA25" s="137"/>
      <c r="CB25" s="137"/>
      <c r="CC25" s="137"/>
      <c r="CD25" s="136">
        <f t="shared" si="23"/>
        <v>0</v>
      </c>
      <c r="CE25" s="137"/>
      <c r="CF25" s="137"/>
      <c r="CG25" s="137"/>
      <c r="CH25" s="137">
        <v>12480.11</v>
      </c>
      <c r="CI25" s="137"/>
      <c r="CJ25" s="136">
        <f t="shared" si="24"/>
        <v>12480.11</v>
      </c>
      <c r="CK25" s="137">
        <f t="shared" si="25"/>
        <v>54161.14</v>
      </c>
      <c r="CL25" s="139">
        <v>307885.0</v>
      </c>
      <c r="CM25" s="140"/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20">
        <f t="shared" si="26"/>
        <v>16</v>
      </c>
      <c r="C26" s="131" t="str">
        <f t="array" ref="C26">INDEX(_Rge_Projectdata_3rd,$B26,MATCH(C$10,_Rge_Headline_Projectdata,0))</f>
        <v>MUS100148</v>
      </c>
      <c r="D26" s="131" t="str">
        <f t="array" ref="D26">INDEX(_Rge_Projectdata_3rd,$B26,MATCH(D$10,_Rge_Headline_Projectdata,0))</f>
        <v/>
      </c>
      <c r="E26" s="132" t="str">
        <f t="array" ref="E26">IF(INDEX(_Rge_Projectdata_3rd,$B26,MATCH(E$10,_Rge_Headline_Projectdata,0))=0,"",INDEX(_Rge_Projectdata_3rd,$B26,MATCH(E$10,_Rge_Headline_Projectdata,0)))</f>
        <v/>
      </c>
      <c r="F26" s="133" t="str">
        <f>IF(OR(E26=0,E26&gt;_Reportdate),"Open","Closed")</f>
        <v>Open</v>
      </c>
      <c r="G26" s="134">
        <v>1076276.3900000001</v>
      </c>
      <c r="H26" s="135">
        <v>7475.615999999999</v>
      </c>
      <c r="I26" s="135">
        <v>347276.9</v>
      </c>
      <c r="J26" s="135"/>
      <c r="K26" s="136">
        <f t="shared" si="5"/>
        <v>354752.516</v>
      </c>
      <c r="L26" s="137"/>
      <c r="M26" s="137">
        <v>69550.0</v>
      </c>
      <c r="N26" s="137"/>
      <c r="O26" s="136">
        <f t="shared" si="6"/>
        <v>69550</v>
      </c>
      <c r="P26" s="137">
        <v>96450.0</v>
      </c>
      <c r="Q26" s="137"/>
      <c r="R26" s="137"/>
      <c r="S26" s="136">
        <f t="shared" si="7"/>
        <v>96450</v>
      </c>
      <c r="T26" s="137">
        <v>0.0</v>
      </c>
      <c r="U26" s="137">
        <v>0.0</v>
      </c>
      <c r="V26" s="137"/>
      <c r="W26" s="136">
        <f t="shared" si="8"/>
        <v>0</v>
      </c>
      <c r="X26" s="137"/>
      <c r="Y26" s="137"/>
      <c r="Z26" s="137"/>
      <c r="AA26" s="136">
        <f t="shared" si="9"/>
        <v>0</v>
      </c>
      <c r="AB26" s="137"/>
      <c r="AC26" s="137"/>
      <c r="AD26" s="137"/>
      <c r="AE26" s="137">
        <v>112347.00000000006</v>
      </c>
      <c r="AF26" s="137"/>
      <c r="AG26" s="136">
        <f t="shared" si="10"/>
        <v>112347</v>
      </c>
      <c r="AH26" s="138">
        <f t="shared" si="11"/>
        <v>633099.516</v>
      </c>
      <c r="AI26" s="134">
        <v>883612.8200000001</v>
      </c>
      <c r="AJ26" s="135">
        <v>40891.27</v>
      </c>
      <c r="AK26" s="135">
        <v>279358.0</v>
      </c>
      <c r="AL26" s="135"/>
      <c r="AM26" s="136">
        <f t="shared" si="12"/>
        <v>320249.27</v>
      </c>
      <c r="AN26" s="137"/>
      <c r="AO26" s="137">
        <v>88235.0</v>
      </c>
      <c r="AP26" s="137"/>
      <c r="AQ26" s="136">
        <f t="shared" si="13"/>
        <v>88235</v>
      </c>
      <c r="AR26" s="137">
        <v>205012.0</v>
      </c>
      <c r="AS26" s="137"/>
      <c r="AT26" s="137"/>
      <c r="AU26" s="136">
        <f t="shared" si="14"/>
        <v>205012</v>
      </c>
      <c r="AV26" s="137">
        <v>0.0</v>
      </c>
      <c r="AW26" s="137">
        <v>0.0</v>
      </c>
      <c r="AX26" s="137"/>
      <c r="AY26" s="136">
        <f t="shared" si="15"/>
        <v>0</v>
      </c>
      <c r="AZ26" s="137"/>
      <c r="BA26" s="137"/>
      <c r="BB26" s="137"/>
      <c r="BC26" s="136">
        <f t="shared" si="16"/>
        <v>0</v>
      </c>
      <c r="BD26" s="137"/>
      <c r="BE26" s="137"/>
      <c r="BF26" s="137"/>
      <c r="BG26" s="137">
        <v>152937.55</v>
      </c>
      <c r="BH26" s="137"/>
      <c r="BI26" s="136">
        <f t="shared" si="17"/>
        <v>152937.55</v>
      </c>
      <c r="BJ26" s="138">
        <f t="shared" si="18"/>
        <v>766433.82</v>
      </c>
      <c r="BK26" s="134">
        <v>40891.27</v>
      </c>
      <c r="BL26" s="135">
        <v>279357.74</v>
      </c>
      <c r="BM26" s="135"/>
      <c r="BN26" s="136">
        <f t="shared" si="19"/>
        <v>320249.01</v>
      </c>
      <c r="BO26" s="137"/>
      <c r="BP26" s="137">
        <v>88234.48</v>
      </c>
      <c r="BQ26" s="137"/>
      <c r="BR26" s="136">
        <f t="shared" si="20"/>
        <v>88234.48</v>
      </c>
      <c r="BS26" s="137">
        <v>205012.19</v>
      </c>
      <c r="BT26" s="137"/>
      <c r="BU26" s="137"/>
      <c r="BV26" s="136">
        <f t="shared" si="21"/>
        <v>205012.19</v>
      </c>
      <c r="BW26" s="137">
        <v>0.0</v>
      </c>
      <c r="BX26" s="137">
        <v>0.0</v>
      </c>
      <c r="BY26" s="137"/>
      <c r="BZ26" s="136">
        <f t="shared" si="22"/>
        <v>0</v>
      </c>
      <c r="CA26" s="137"/>
      <c r="CB26" s="137"/>
      <c r="CC26" s="137"/>
      <c r="CD26" s="136">
        <f t="shared" si="23"/>
        <v>0</v>
      </c>
      <c r="CE26" s="137"/>
      <c r="CF26" s="137"/>
      <c r="CG26" s="137"/>
      <c r="CH26" s="137">
        <v>152937.55</v>
      </c>
      <c r="CI26" s="137"/>
      <c r="CJ26" s="136">
        <f t="shared" si="24"/>
        <v>152937.55</v>
      </c>
      <c r="CK26" s="137">
        <f t="shared" si="25"/>
        <v>766433.23</v>
      </c>
      <c r="CL26" s="139">
        <v>884963.28</v>
      </c>
      <c r="CM26" s="140"/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20">
        <f t="shared" si="26"/>
        <v>17</v>
      </c>
      <c r="C27" s="131" t="str">
        <f t="array" ref="C27">INDEX(_Rge_Projectdata_3rd,$B27,MATCH(C$10,_Rge_Headline_Projectdata,0))</f>
        <v>MUS100155</v>
      </c>
      <c r="D27" s="131" t="str">
        <f t="array" ref="D27">INDEX(_Rge_Projectdata_3rd,$B27,MATCH(D$10,_Rge_Headline_Projectdata,0))</f>
        <v/>
      </c>
      <c r="E27" s="132">
        <f t="array" ref="E27">IF(INDEX(_Rge_Projectdata_3rd,$B27,MATCH(E$10,_Rge_Headline_Projectdata,0))=0,"",INDEX(_Rge_Projectdata_3rd,$B27,MATCH(E$10,_Rge_Headline_Projectdata,0)))</f>
        <v>45138</v>
      </c>
      <c r="F27" s="133" t="str">
        <f>IF(OR(E27=0,E27&gt;_Reportdate),"Open","Closed")</f>
        <v>Closed</v>
      </c>
      <c r="G27" s="134">
        <v>120787.6</v>
      </c>
      <c r="H27" s="135">
        <v>80135.0</v>
      </c>
      <c r="I27" s="135">
        <v>0.0</v>
      </c>
      <c r="J27" s="135"/>
      <c r="K27" s="136">
        <f t="shared" si="5"/>
        <v>80135</v>
      </c>
      <c r="L27" s="137"/>
      <c r="M27" s="137">
        <v>960.0</v>
      </c>
      <c r="N27" s="137"/>
      <c r="O27" s="136">
        <f t="shared" si="6"/>
        <v>960</v>
      </c>
      <c r="P27" s="137">
        <v>3355.0</v>
      </c>
      <c r="Q27" s="137"/>
      <c r="R27" s="137"/>
      <c r="S27" s="136">
        <f t="shared" si="7"/>
        <v>3355</v>
      </c>
      <c r="T27" s="137">
        <v>0.0</v>
      </c>
      <c r="U27" s="137">
        <v>0.0</v>
      </c>
      <c r="V27" s="137"/>
      <c r="W27" s="136">
        <f t="shared" si="8"/>
        <v>0</v>
      </c>
      <c r="X27" s="137"/>
      <c r="Y27" s="137"/>
      <c r="Z27" s="137"/>
      <c r="AA27" s="136">
        <f t="shared" si="9"/>
        <v>0</v>
      </c>
      <c r="AB27" s="137"/>
      <c r="AC27" s="137"/>
      <c r="AD27" s="137"/>
      <c r="AE27" s="137">
        <v>3900.0</v>
      </c>
      <c r="AF27" s="137"/>
      <c r="AG27" s="136">
        <f t="shared" si="10"/>
        <v>3900</v>
      </c>
      <c r="AH27" s="138">
        <f t="shared" si="11"/>
        <v>88350</v>
      </c>
      <c r="AI27" s="134">
        <v>288494.31</v>
      </c>
      <c r="AJ27" s="135">
        <v>187234.24</v>
      </c>
      <c r="AK27" s="135">
        <v>0.0</v>
      </c>
      <c r="AL27" s="135"/>
      <c r="AM27" s="136">
        <f t="shared" si="12"/>
        <v>187234.24</v>
      </c>
      <c r="AN27" s="137"/>
      <c r="AO27" s="137">
        <v>2483.0</v>
      </c>
      <c r="AP27" s="137"/>
      <c r="AQ27" s="136">
        <f t="shared" si="13"/>
        <v>2483</v>
      </c>
      <c r="AR27" s="137">
        <v>4760.0</v>
      </c>
      <c r="AS27" s="137"/>
      <c r="AT27" s="137"/>
      <c r="AU27" s="136">
        <f t="shared" si="14"/>
        <v>4760</v>
      </c>
      <c r="AV27" s="137">
        <v>0.0</v>
      </c>
      <c r="AW27" s="137">
        <v>0.0</v>
      </c>
      <c r="AX27" s="137"/>
      <c r="AY27" s="136">
        <f t="shared" si="15"/>
        <v>0</v>
      </c>
      <c r="AZ27" s="137"/>
      <c r="BA27" s="137"/>
      <c r="BB27" s="137"/>
      <c r="BC27" s="136">
        <f t="shared" si="16"/>
        <v>0</v>
      </c>
      <c r="BD27" s="137"/>
      <c r="BE27" s="137"/>
      <c r="BF27" s="137"/>
      <c r="BG27" s="137">
        <v>9676.5</v>
      </c>
      <c r="BH27" s="137"/>
      <c r="BI27" s="136">
        <f t="shared" si="17"/>
        <v>9676.5</v>
      </c>
      <c r="BJ27" s="138">
        <f t="shared" si="18"/>
        <v>204153.74</v>
      </c>
      <c r="BK27" s="134">
        <v>187234.5</v>
      </c>
      <c r="BL27" s="135">
        <v>0.0</v>
      </c>
      <c r="BM27" s="135"/>
      <c r="BN27" s="136">
        <f t="shared" si="19"/>
        <v>187234.5</v>
      </c>
      <c r="BO27" s="137"/>
      <c r="BP27" s="137">
        <v>2482.7</v>
      </c>
      <c r="BQ27" s="137"/>
      <c r="BR27" s="136">
        <f t="shared" si="20"/>
        <v>2482.7</v>
      </c>
      <c r="BS27" s="137">
        <v>4760.0</v>
      </c>
      <c r="BT27" s="137"/>
      <c r="BU27" s="137"/>
      <c r="BV27" s="136">
        <f t="shared" si="21"/>
        <v>4760</v>
      </c>
      <c r="BW27" s="137">
        <v>0.0</v>
      </c>
      <c r="BX27" s="137">
        <v>0.0</v>
      </c>
      <c r="BY27" s="137"/>
      <c r="BZ27" s="136">
        <f t="shared" si="22"/>
        <v>0</v>
      </c>
      <c r="CA27" s="137"/>
      <c r="CB27" s="137"/>
      <c r="CC27" s="137"/>
      <c r="CD27" s="136">
        <f t="shared" si="23"/>
        <v>0</v>
      </c>
      <c r="CE27" s="137"/>
      <c r="CF27" s="137"/>
      <c r="CG27" s="137"/>
      <c r="CH27" s="137">
        <v>9676.750000000116</v>
      </c>
      <c r="CI27" s="137"/>
      <c r="CJ27" s="136">
        <f t="shared" si="24"/>
        <v>9676.75</v>
      </c>
      <c r="CK27" s="137">
        <f t="shared" si="25"/>
        <v>204153.95</v>
      </c>
      <c r="CL27" s="139">
        <v>288494.30000000005</v>
      </c>
      <c r="CM27" s="140"/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20">
        <f t="shared" si="26"/>
        <v>18</v>
      </c>
      <c r="C28" s="131" t="str">
        <f t="array" ref="C28">INDEX(_Rge_Projectdata_3rd,$B28,MATCH(C$10,_Rge_Headline_Projectdata,0))</f>
        <v>MUS100186</v>
      </c>
      <c r="D28" s="131" t="str">
        <f t="array" ref="D28">INDEX(_Rge_Projectdata_3rd,$B28,MATCH(D$10,_Rge_Headline_Projectdata,0))</f>
        <v/>
      </c>
      <c r="E28" s="132" t="str">
        <f t="array" ref="E28">IF(INDEX(_Rge_Projectdata_3rd,$B28,MATCH(E$10,_Rge_Headline_Projectdata,0))=0,"",INDEX(_Rge_Projectdata_3rd,$B28,MATCH(E$10,_Rge_Headline_Projectdata,0)))</f>
        <v/>
      </c>
      <c r="F28" s="133" t="str">
        <f>IF(OR(E28=0,E28&gt;_Reportdate),"Open","Closed")</f>
        <v>Open</v>
      </c>
      <c r="G28" s="134">
        <v>18188.40579710145</v>
      </c>
      <c r="H28" s="135">
        <v>0.0</v>
      </c>
      <c r="I28" s="135">
        <v>0.0</v>
      </c>
      <c r="J28" s="135"/>
      <c r="K28" s="136">
        <f t="shared" si="5"/>
        <v>0</v>
      </c>
      <c r="L28" s="137"/>
      <c r="M28" s="137">
        <v>465.0</v>
      </c>
      <c r="N28" s="137"/>
      <c r="O28" s="136">
        <f t="shared" si="6"/>
        <v>465</v>
      </c>
      <c r="P28" s="137">
        <v>0.0</v>
      </c>
      <c r="Q28" s="137"/>
      <c r="R28" s="137"/>
      <c r="S28" s="136">
        <f t="shared" si="7"/>
        <v>0</v>
      </c>
      <c r="T28" s="137">
        <v>0.0</v>
      </c>
      <c r="U28" s="137">
        <v>3750.0</v>
      </c>
      <c r="V28" s="137"/>
      <c r="W28" s="136">
        <f t="shared" si="8"/>
        <v>3750</v>
      </c>
      <c r="X28" s="137"/>
      <c r="Y28" s="137"/>
      <c r="Z28" s="137"/>
      <c r="AA28" s="136">
        <f t="shared" si="9"/>
        <v>0</v>
      </c>
      <c r="AB28" s="137"/>
      <c r="AC28" s="137"/>
      <c r="AD28" s="137"/>
      <c r="AE28" s="137">
        <v>3600.0</v>
      </c>
      <c r="AF28" s="137"/>
      <c r="AG28" s="136">
        <f t="shared" si="10"/>
        <v>3600</v>
      </c>
      <c r="AH28" s="138">
        <f t="shared" si="11"/>
        <v>7815</v>
      </c>
      <c r="AI28" s="134">
        <v>10512.0</v>
      </c>
      <c r="AJ28" s="135">
        <v>0.0</v>
      </c>
      <c r="AK28" s="135">
        <v>0.0</v>
      </c>
      <c r="AL28" s="135"/>
      <c r="AM28" s="136">
        <f t="shared" si="12"/>
        <v>0</v>
      </c>
      <c r="AN28" s="137"/>
      <c r="AO28" s="137">
        <v>1300.0</v>
      </c>
      <c r="AP28" s="137"/>
      <c r="AQ28" s="136">
        <f t="shared" si="13"/>
        <v>1300</v>
      </c>
      <c r="AR28" s="137">
        <v>0.0</v>
      </c>
      <c r="AS28" s="137"/>
      <c r="AT28" s="137"/>
      <c r="AU28" s="136">
        <f t="shared" si="14"/>
        <v>0</v>
      </c>
      <c r="AV28" s="137">
        <v>0.0</v>
      </c>
      <c r="AW28" s="137">
        <v>1116.88</v>
      </c>
      <c r="AX28" s="137"/>
      <c r="AY28" s="136">
        <f t="shared" si="15"/>
        <v>1116.88</v>
      </c>
      <c r="AZ28" s="137"/>
      <c r="BA28" s="137"/>
      <c r="BB28" s="137"/>
      <c r="BC28" s="136">
        <f t="shared" si="16"/>
        <v>0</v>
      </c>
      <c r="BD28" s="137"/>
      <c r="BE28" s="137"/>
      <c r="BF28" s="137"/>
      <c r="BG28" s="137">
        <v>325.0</v>
      </c>
      <c r="BH28" s="137"/>
      <c r="BI28" s="136">
        <f t="shared" si="17"/>
        <v>325</v>
      </c>
      <c r="BJ28" s="138">
        <f t="shared" si="18"/>
        <v>2741.88</v>
      </c>
      <c r="BK28" s="134">
        <v>0.0</v>
      </c>
      <c r="BL28" s="135">
        <v>0.0</v>
      </c>
      <c r="BM28" s="135"/>
      <c r="BN28" s="136">
        <f t="shared" si="19"/>
        <v>0</v>
      </c>
      <c r="BO28" s="137"/>
      <c r="BP28" s="137">
        <v>799.9</v>
      </c>
      <c r="BQ28" s="137"/>
      <c r="BR28" s="136">
        <f t="shared" si="20"/>
        <v>799.9</v>
      </c>
      <c r="BS28" s="137"/>
      <c r="BT28" s="137"/>
      <c r="BU28" s="137"/>
      <c r="BV28" s="136">
        <f t="shared" si="21"/>
        <v>0</v>
      </c>
      <c r="BW28" s="137">
        <v>0.0</v>
      </c>
      <c r="BX28" s="137">
        <v>1116.88</v>
      </c>
      <c r="BY28" s="137"/>
      <c r="BZ28" s="136">
        <f t="shared" si="22"/>
        <v>1116.88</v>
      </c>
      <c r="CA28" s="137"/>
      <c r="CB28" s="137"/>
      <c r="CC28" s="137"/>
      <c r="CD28" s="136">
        <f t="shared" si="23"/>
        <v>0</v>
      </c>
      <c r="CE28" s="137"/>
      <c r="CF28" s="137"/>
      <c r="CG28" s="137"/>
      <c r="CH28" s="137">
        <v>65.0</v>
      </c>
      <c r="CI28" s="137"/>
      <c r="CJ28" s="136">
        <f t="shared" si="24"/>
        <v>65</v>
      </c>
      <c r="CK28" s="137">
        <f t="shared" si="25"/>
        <v>1981.78</v>
      </c>
      <c r="CL28" s="139">
        <v>10512.0</v>
      </c>
      <c r="CM28" s="140"/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20">
        <f t="shared" si="26"/>
        <v>19</v>
      </c>
      <c r="C29" s="131" t="str">
        <f t="array" ref="C29">INDEX(_Rge_Projectdata_3rd,$B29,MATCH(C$10,_Rge_Headline_Projectdata,0))</f>
        <v>MUS100193</v>
      </c>
      <c r="D29" s="131" t="str">
        <f t="array" ref="D29">INDEX(_Rge_Projectdata_3rd,$B29,MATCH(D$10,_Rge_Headline_Projectdata,0))</f>
        <v/>
      </c>
      <c r="E29" s="132">
        <f t="array" ref="E29">IF(INDEX(_Rge_Projectdata_3rd,$B29,MATCH(E$10,_Rge_Headline_Projectdata,0))=0,"",INDEX(_Rge_Projectdata_3rd,$B29,MATCH(E$10,_Rge_Headline_Projectdata,0)))</f>
        <v>45230</v>
      </c>
      <c r="F29" s="133" t="str">
        <f>IF(OR(E29=0,E29&gt;_Reportdate),"Open","Closed")</f>
        <v>Closed</v>
      </c>
      <c r="G29" s="134">
        <v>92042.0</v>
      </c>
      <c r="H29" s="135">
        <v>27031.0</v>
      </c>
      <c r="I29" s="135">
        <v>0.0</v>
      </c>
      <c r="J29" s="135"/>
      <c r="K29" s="136">
        <f t="shared" si="5"/>
        <v>27031</v>
      </c>
      <c r="L29" s="137"/>
      <c r="M29" s="137">
        <v>7479.0</v>
      </c>
      <c r="N29" s="137"/>
      <c r="O29" s="136">
        <f t="shared" si="6"/>
        <v>7479</v>
      </c>
      <c r="P29" s="137">
        <v>0.0</v>
      </c>
      <c r="Q29" s="137"/>
      <c r="R29" s="137"/>
      <c r="S29" s="136">
        <f t="shared" si="7"/>
        <v>0</v>
      </c>
      <c r="T29" s="137">
        <v>0.0</v>
      </c>
      <c r="U29" s="137">
        <v>0.0</v>
      </c>
      <c r="V29" s="137"/>
      <c r="W29" s="136">
        <f t="shared" si="8"/>
        <v>0</v>
      </c>
      <c r="X29" s="137"/>
      <c r="Y29" s="137"/>
      <c r="Z29" s="137"/>
      <c r="AA29" s="136">
        <f t="shared" si="9"/>
        <v>0</v>
      </c>
      <c r="AB29" s="137"/>
      <c r="AC29" s="137"/>
      <c r="AD29" s="137"/>
      <c r="AE29" s="137">
        <v>1138.0</v>
      </c>
      <c r="AF29" s="137"/>
      <c r="AG29" s="136">
        <f t="shared" si="10"/>
        <v>1138</v>
      </c>
      <c r="AH29" s="138">
        <f t="shared" si="11"/>
        <v>35648</v>
      </c>
      <c r="AI29" s="134">
        <v>133848.44</v>
      </c>
      <c r="AJ29" s="135">
        <v>29027.0</v>
      </c>
      <c r="AK29" s="135">
        <v>0.0</v>
      </c>
      <c r="AL29" s="135"/>
      <c r="AM29" s="136">
        <f t="shared" si="12"/>
        <v>29027</v>
      </c>
      <c r="AN29" s="137"/>
      <c r="AO29" s="137">
        <v>0.0</v>
      </c>
      <c r="AP29" s="137"/>
      <c r="AQ29" s="136">
        <f t="shared" si="13"/>
        <v>0</v>
      </c>
      <c r="AR29" s="137">
        <v>11633.0</v>
      </c>
      <c r="AS29" s="137"/>
      <c r="AT29" s="137"/>
      <c r="AU29" s="136">
        <f t="shared" si="14"/>
        <v>11633</v>
      </c>
      <c r="AV29" s="137">
        <v>0.0</v>
      </c>
      <c r="AW29" s="137">
        <v>0.0</v>
      </c>
      <c r="AX29" s="137"/>
      <c r="AY29" s="136">
        <f t="shared" si="15"/>
        <v>0</v>
      </c>
      <c r="AZ29" s="137"/>
      <c r="BA29" s="137"/>
      <c r="BB29" s="137"/>
      <c r="BC29" s="136">
        <f t="shared" si="16"/>
        <v>0</v>
      </c>
      <c r="BD29" s="137"/>
      <c r="BE29" s="137"/>
      <c r="BF29" s="137"/>
      <c r="BG29" s="137">
        <v>21736.0</v>
      </c>
      <c r="BH29" s="137"/>
      <c r="BI29" s="136">
        <f t="shared" si="17"/>
        <v>21736</v>
      </c>
      <c r="BJ29" s="138">
        <f t="shared" si="18"/>
        <v>62396</v>
      </c>
      <c r="BK29" s="134">
        <v>29027.0</v>
      </c>
      <c r="BL29" s="135"/>
      <c r="BM29" s="135"/>
      <c r="BN29" s="136">
        <f t="shared" si="19"/>
        <v>29027</v>
      </c>
      <c r="BO29" s="137"/>
      <c r="BP29" s="137"/>
      <c r="BQ29" s="137"/>
      <c r="BR29" s="136">
        <f t="shared" si="20"/>
        <v>0</v>
      </c>
      <c r="BS29" s="137">
        <v>11633.0</v>
      </c>
      <c r="BT29" s="137"/>
      <c r="BU29" s="137"/>
      <c r="BV29" s="136">
        <f t="shared" si="21"/>
        <v>11633</v>
      </c>
      <c r="BW29" s="137"/>
      <c r="BX29" s="137"/>
      <c r="BY29" s="137"/>
      <c r="BZ29" s="136">
        <f t="shared" si="22"/>
        <v>0</v>
      </c>
      <c r="CA29" s="137"/>
      <c r="CB29" s="137"/>
      <c r="CC29" s="137"/>
      <c r="CD29" s="136">
        <f t="shared" si="23"/>
        <v>0</v>
      </c>
      <c r="CE29" s="137"/>
      <c r="CF29" s="137"/>
      <c r="CG29" s="137"/>
      <c r="CH29" s="137">
        <v>21735.690000000002</v>
      </c>
      <c r="CI29" s="137"/>
      <c r="CJ29" s="136">
        <f t="shared" si="24"/>
        <v>21735.69</v>
      </c>
      <c r="CK29" s="137">
        <f t="shared" si="25"/>
        <v>62395.69</v>
      </c>
      <c r="CL29" s="139">
        <v>133848.44</v>
      </c>
      <c r="CM29" s="140"/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20">
        <f t="shared" si="26"/>
        <v>20</v>
      </c>
      <c r="C30" s="131" t="str">
        <f t="array" ref="C30">INDEX(_Rge_Projectdata_3rd,$B30,MATCH(C$10,_Rge_Headline_Projectdata,0))</f>
        <v>MUS100154</v>
      </c>
      <c r="D30" s="131" t="str">
        <f t="array" ref="D30">INDEX(_Rge_Projectdata_3rd,$B30,MATCH(D$10,_Rge_Headline_Projectdata,0))</f>
        <v/>
      </c>
      <c r="E30" s="132" t="str">
        <f t="array" ref="E30">IF(INDEX(_Rge_Projectdata_3rd,$B30,MATCH(E$10,_Rge_Headline_Projectdata,0))=0,"",INDEX(_Rge_Projectdata_3rd,$B30,MATCH(E$10,_Rge_Headline_Projectdata,0)))</f>
        <v/>
      </c>
      <c r="F30" s="133" t="str">
        <f>IF(OR(E30=0,E30&gt;_Reportdate),"Open","Closed")</f>
        <v>Open</v>
      </c>
      <c r="G30" s="134">
        <v>765627.0</v>
      </c>
      <c r="H30" s="135">
        <v>0.0</v>
      </c>
      <c r="I30" s="135">
        <v>329354.04</v>
      </c>
      <c r="J30" s="135"/>
      <c r="K30" s="136">
        <f t="shared" si="5"/>
        <v>329354.04</v>
      </c>
      <c r="L30" s="137"/>
      <c r="M30" s="137">
        <v>38236.369999999995</v>
      </c>
      <c r="N30" s="137"/>
      <c r="O30" s="136">
        <f t="shared" si="6"/>
        <v>38236.37</v>
      </c>
      <c r="P30" s="137">
        <v>50264.0</v>
      </c>
      <c r="Q30" s="137"/>
      <c r="R30" s="137"/>
      <c r="S30" s="136">
        <f t="shared" si="7"/>
        <v>50264</v>
      </c>
      <c r="T30" s="137">
        <v>0.0</v>
      </c>
      <c r="U30" s="137">
        <v>17500.0</v>
      </c>
      <c r="V30" s="137"/>
      <c r="W30" s="136">
        <f t="shared" si="8"/>
        <v>17500</v>
      </c>
      <c r="X30" s="137"/>
      <c r="Y30" s="137"/>
      <c r="Z30" s="137"/>
      <c r="AA30" s="136">
        <f t="shared" si="9"/>
        <v>0</v>
      </c>
      <c r="AB30" s="137"/>
      <c r="AC30" s="137"/>
      <c r="AD30" s="137"/>
      <c r="AE30" s="137">
        <v>20180.0</v>
      </c>
      <c r="AF30" s="137"/>
      <c r="AG30" s="136">
        <f t="shared" si="10"/>
        <v>20180</v>
      </c>
      <c r="AH30" s="138">
        <f t="shared" si="11"/>
        <v>455534.41</v>
      </c>
      <c r="AI30" s="134">
        <v>753336.0</v>
      </c>
      <c r="AJ30" s="135">
        <v>20000.0</v>
      </c>
      <c r="AK30" s="135">
        <v>358442.0</v>
      </c>
      <c r="AL30" s="135"/>
      <c r="AM30" s="136">
        <f t="shared" si="12"/>
        <v>378442</v>
      </c>
      <c r="AN30" s="137"/>
      <c r="AO30" s="137">
        <v>38269.0</v>
      </c>
      <c r="AP30" s="137"/>
      <c r="AQ30" s="136">
        <f t="shared" si="13"/>
        <v>38269</v>
      </c>
      <c r="AR30" s="137">
        <v>30030.0</v>
      </c>
      <c r="AS30" s="137"/>
      <c r="AT30" s="137"/>
      <c r="AU30" s="136">
        <f t="shared" si="14"/>
        <v>30030</v>
      </c>
      <c r="AV30" s="137">
        <v>0.0</v>
      </c>
      <c r="AW30" s="137">
        <v>0.0</v>
      </c>
      <c r="AX30" s="137"/>
      <c r="AY30" s="136">
        <f t="shared" si="15"/>
        <v>0</v>
      </c>
      <c r="AZ30" s="137"/>
      <c r="BA30" s="137"/>
      <c r="BB30" s="137"/>
      <c r="BC30" s="136">
        <f t="shared" si="16"/>
        <v>0</v>
      </c>
      <c r="BD30" s="137"/>
      <c r="BE30" s="137"/>
      <c r="BF30" s="137"/>
      <c r="BG30" s="137">
        <v>10000.0</v>
      </c>
      <c r="BH30" s="137"/>
      <c r="BI30" s="136">
        <f t="shared" si="17"/>
        <v>10000</v>
      </c>
      <c r="BJ30" s="138">
        <f t="shared" si="18"/>
        <v>456741</v>
      </c>
      <c r="BK30" s="134">
        <v>0.0</v>
      </c>
      <c r="BL30" s="135">
        <v>358442.24</v>
      </c>
      <c r="BM30" s="135"/>
      <c r="BN30" s="136">
        <f t="shared" si="19"/>
        <v>358442.24</v>
      </c>
      <c r="BO30" s="137"/>
      <c r="BP30" s="137">
        <v>34182.0</v>
      </c>
      <c r="BQ30" s="137"/>
      <c r="BR30" s="136">
        <f t="shared" si="20"/>
        <v>34182</v>
      </c>
      <c r="BS30" s="137">
        <v>30030.0</v>
      </c>
      <c r="BT30" s="137"/>
      <c r="BU30" s="137"/>
      <c r="BV30" s="136">
        <f t="shared" si="21"/>
        <v>30030</v>
      </c>
      <c r="BW30" s="137">
        <v>0.0</v>
      </c>
      <c r="BX30" s="137">
        <v>0.0</v>
      </c>
      <c r="BY30" s="137"/>
      <c r="BZ30" s="136">
        <f t="shared" si="22"/>
        <v>0</v>
      </c>
      <c r="CA30" s="137"/>
      <c r="CB30" s="137"/>
      <c r="CC30" s="137"/>
      <c r="CD30" s="136">
        <f t="shared" si="23"/>
        <v>0</v>
      </c>
      <c r="CE30" s="137"/>
      <c r="CF30" s="137"/>
      <c r="CG30" s="137"/>
      <c r="CH30" s="137">
        <v>4632.0</v>
      </c>
      <c r="CI30" s="137"/>
      <c r="CJ30" s="136">
        <f t="shared" si="24"/>
        <v>4632</v>
      </c>
      <c r="CK30" s="137">
        <f t="shared" si="25"/>
        <v>427286.24</v>
      </c>
      <c r="CL30" s="139">
        <v>753335.9415</v>
      </c>
      <c r="CM30" s="140"/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20">
        <f t="shared" si="26"/>
        <v>21</v>
      </c>
      <c r="C31" s="131" t="str">
        <f t="array" ref="C31">INDEX(_Rge_Projectdata_3rd,$B31,MATCH(C$10,_Rge_Headline_Projectdata,0))</f>
        <v>MUS100243-2</v>
      </c>
      <c r="D31" s="131" t="str">
        <f t="array" ref="D31">INDEX(_Rge_Projectdata_3rd,$B31,MATCH(D$10,_Rge_Headline_Projectdata,0))</f>
        <v/>
      </c>
      <c r="E31" s="132">
        <f t="array" ref="E31">IF(INDEX(_Rge_Projectdata_3rd,$B31,MATCH(E$10,_Rge_Headline_Projectdata,0))=0,"",INDEX(_Rge_Projectdata_3rd,$B31,MATCH(E$10,_Rge_Headline_Projectdata,0)))</f>
        <v>45412</v>
      </c>
      <c r="F31" s="133" t="str">
        <f>IF(OR(E31=0,E31&gt;_Reportdate),"Open","Closed")</f>
        <v>Closed</v>
      </c>
      <c r="G31" s="134">
        <v>29912.0</v>
      </c>
      <c r="H31" s="135">
        <v>6160.0</v>
      </c>
      <c r="I31" s="135"/>
      <c r="J31" s="135"/>
      <c r="K31" s="136">
        <f t="shared" si="5"/>
        <v>6160</v>
      </c>
      <c r="L31" s="137"/>
      <c r="M31" s="137"/>
      <c r="N31" s="137"/>
      <c r="O31" s="136">
        <f t="shared" si="6"/>
        <v>0</v>
      </c>
      <c r="P31" s="137">
        <v>1650.0</v>
      </c>
      <c r="Q31" s="137"/>
      <c r="R31" s="137"/>
      <c r="S31" s="136">
        <f t="shared" si="7"/>
        <v>1650</v>
      </c>
      <c r="T31" s="137">
        <v>10085.0</v>
      </c>
      <c r="U31" s="137"/>
      <c r="V31" s="137"/>
      <c r="W31" s="136">
        <f t="shared" si="8"/>
        <v>10085</v>
      </c>
      <c r="X31" s="137"/>
      <c r="Y31" s="137"/>
      <c r="Z31" s="137"/>
      <c r="AA31" s="136">
        <f t="shared" si="9"/>
        <v>0</v>
      </c>
      <c r="AB31" s="137"/>
      <c r="AC31" s="137"/>
      <c r="AD31" s="137"/>
      <c r="AE31" s="137">
        <v>800.0</v>
      </c>
      <c r="AF31" s="137"/>
      <c r="AG31" s="136">
        <f t="shared" si="10"/>
        <v>800</v>
      </c>
      <c r="AH31" s="138">
        <f t="shared" si="11"/>
        <v>18695</v>
      </c>
      <c r="AI31" s="134">
        <v>29912.0</v>
      </c>
      <c r="AJ31" s="135">
        <v>5055.0</v>
      </c>
      <c r="AK31" s="135"/>
      <c r="AL31" s="135"/>
      <c r="AM31" s="136">
        <f t="shared" si="12"/>
        <v>5055</v>
      </c>
      <c r="AN31" s="137"/>
      <c r="AO31" s="137"/>
      <c r="AP31" s="137"/>
      <c r="AQ31" s="136">
        <f t="shared" si="13"/>
        <v>0</v>
      </c>
      <c r="AR31" s="137">
        <v>741.13</v>
      </c>
      <c r="AS31" s="137"/>
      <c r="AT31" s="137"/>
      <c r="AU31" s="136">
        <f t="shared" si="14"/>
        <v>741.13</v>
      </c>
      <c r="AV31" s="137">
        <v>9985.0</v>
      </c>
      <c r="AW31" s="137"/>
      <c r="AX31" s="137"/>
      <c r="AY31" s="136">
        <f t="shared" si="15"/>
        <v>9985</v>
      </c>
      <c r="AZ31" s="137"/>
      <c r="BA31" s="137"/>
      <c r="BB31" s="137"/>
      <c r="BC31" s="136">
        <f t="shared" si="16"/>
        <v>0</v>
      </c>
      <c r="BD31" s="137"/>
      <c r="BE31" s="137"/>
      <c r="BF31" s="137"/>
      <c r="BG31" s="137">
        <v>1365.0</v>
      </c>
      <c r="BH31" s="137"/>
      <c r="BI31" s="136">
        <f t="shared" si="17"/>
        <v>1365</v>
      </c>
      <c r="BJ31" s="138">
        <f t="shared" si="18"/>
        <v>17146.13</v>
      </c>
      <c r="BK31" s="134">
        <v>5055.0</v>
      </c>
      <c r="BL31" s="135"/>
      <c r="BM31" s="135"/>
      <c r="BN31" s="136">
        <f t="shared" si="19"/>
        <v>5055</v>
      </c>
      <c r="BO31" s="137"/>
      <c r="BP31" s="137"/>
      <c r="BQ31" s="137"/>
      <c r="BR31" s="136">
        <f t="shared" si="20"/>
        <v>0</v>
      </c>
      <c r="BS31" s="137">
        <v>741.0</v>
      </c>
      <c r="BT31" s="137"/>
      <c r="BU31" s="137"/>
      <c r="BV31" s="136">
        <f t="shared" si="21"/>
        <v>741</v>
      </c>
      <c r="BW31" s="137">
        <v>9985.0</v>
      </c>
      <c r="BX31" s="137"/>
      <c r="BY31" s="137"/>
      <c r="BZ31" s="136">
        <f t="shared" si="22"/>
        <v>9985</v>
      </c>
      <c r="CA31" s="137"/>
      <c r="CB31" s="137"/>
      <c r="CC31" s="137"/>
      <c r="CD31" s="136">
        <f t="shared" si="23"/>
        <v>0</v>
      </c>
      <c r="CE31" s="137"/>
      <c r="CF31" s="137"/>
      <c r="CG31" s="137"/>
      <c r="CH31" s="137">
        <v>1365.0</v>
      </c>
      <c r="CI31" s="137"/>
      <c r="CJ31" s="136">
        <f t="shared" si="24"/>
        <v>1365</v>
      </c>
      <c r="CK31" s="137">
        <f t="shared" si="25"/>
        <v>17146</v>
      </c>
      <c r="CL31" s="139">
        <v>29910.0</v>
      </c>
      <c r="CM31" s="140"/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20">
        <f t="shared" si="26"/>
        <v>22</v>
      </c>
      <c r="C32" s="131" t="str">
        <f t="array" ref="C32">INDEX(_Rge_Projectdata_3rd,$B32,MATCH(C$10,_Rge_Headline_Projectdata,0))</f>
        <v>MUS100204-2</v>
      </c>
      <c r="D32" s="131" t="str">
        <f t="array" ref="D32">INDEX(_Rge_Projectdata_3rd,$B32,MATCH(D$10,_Rge_Headline_Projectdata,0))</f>
        <v/>
      </c>
      <c r="E32" s="132" t="str">
        <f t="array" ref="E32">IF(INDEX(_Rge_Projectdata_3rd,$B32,MATCH(E$10,_Rge_Headline_Projectdata,0))=0,"",INDEX(_Rge_Projectdata_3rd,$B32,MATCH(E$10,_Rge_Headline_Projectdata,0)))</f>
        <v/>
      </c>
      <c r="F32" s="133" t="str">
        <f>IF(OR(E32=0,E32&gt;_Reportdate),"Open","Closed")</f>
        <v>Open</v>
      </c>
      <c r="G32" s="134">
        <v>1296372.0</v>
      </c>
      <c r="H32" s="135">
        <v>39470.67</v>
      </c>
      <c r="I32" s="135">
        <v>524390.95</v>
      </c>
      <c r="J32" s="135"/>
      <c r="K32" s="136">
        <f t="shared" si="5"/>
        <v>563861.62</v>
      </c>
      <c r="L32" s="137"/>
      <c r="M32" s="137">
        <v>12000.0</v>
      </c>
      <c r="N32" s="137"/>
      <c r="O32" s="136">
        <f t="shared" si="6"/>
        <v>12000</v>
      </c>
      <c r="P32" s="137">
        <v>122000.0</v>
      </c>
      <c r="Q32" s="137"/>
      <c r="R32" s="137"/>
      <c r="S32" s="136">
        <f t="shared" si="7"/>
        <v>122000</v>
      </c>
      <c r="T32" s="137"/>
      <c r="U32" s="137"/>
      <c r="V32" s="137"/>
      <c r="W32" s="136">
        <f t="shared" si="8"/>
        <v>0</v>
      </c>
      <c r="X32" s="137"/>
      <c r="Y32" s="137"/>
      <c r="Z32" s="137"/>
      <c r="AA32" s="136">
        <f t="shared" si="9"/>
        <v>0</v>
      </c>
      <c r="AB32" s="137"/>
      <c r="AC32" s="137"/>
      <c r="AD32" s="137"/>
      <c r="AE32" s="137">
        <v>84680.0</v>
      </c>
      <c r="AF32" s="137"/>
      <c r="AG32" s="136">
        <f t="shared" si="10"/>
        <v>84680</v>
      </c>
      <c r="AH32" s="138">
        <f t="shared" si="11"/>
        <v>782541.62</v>
      </c>
      <c r="AI32" s="134">
        <v>1307417.0</v>
      </c>
      <c r="AJ32" s="135">
        <v>52620.0</v>
      </c>
      <c r="AK32" s="135">
        <v>572929.0</v>
      </c>
      <c r="AL32" s="135"/>
      <c r="AM32" s="136">
        <f t="shared" si="12"/>
        <v>625549</v>
      </c>
      <c r="AN32" s="137"/>
      <c r="AO32" s="137">
        <v>350.0</v>
      </c>
      <c r="AP32" s="137"/>
      <c r="AQ32" s="136">
        <f t="shared" si="13"/>
        <v>350</v>
      </c>
      <c r="AR32" s="137">
        <v>8781.0</v>
      </c>
      <c r="AS32" s="137"/>
      <c r="AT32" s="137"/>
      <c r="AU32" s="136">
        <f t="shared" si="14"/>
        <v>8781</v>
      </c>
      <c r="AV32" s="137"/>
      <c r="AW32" s="137">
        <v>58568.0</v>
      </c>
      <c r="AX32" s="137"/>
      <c r="AY32" s="136">
        <f t="shared" si="15"/>
        <v>58568</v>
      </c>
      <c r="AZ32" s="137"/>
      <c r="BA32" s="137"/>
      <c r="BB32" s="137"/>
      <c r="BC32" s="136">
        <f t="shared" si="16"/>
        <v>0</v>
      </c>
      <c r="BD32" s="137"/>
      <c r="BE32" s="137"/>
      <c r="BF32" s="137"/>
      <c r="BG32" s="137">
        <v>105515.0</v>
      </c>
      <c r="BH32" s="137"/>
      <c r="BI32" s="136">
        <f t="shared" si="17"/>
        <v>105515</v>
      </c>
      <c r="BJ32" s="138">
        <f t="shared" si="18"/>
        <v>798763</v>
      </c>
      <c r="BK32" s="134">
        <v>52620.0</v>
      </c>
      <c r="BL32" s="135">
        <v>572929.0</v>
      </c>
      <c r="BM32" s="135"/>
      <c r="BN32" s="136">
        <f t="shared" si="19"/>
        <v>625549</v>
      </c>
      <c r="BO32" s="137"/>
      <c r="BP32" s="137">
        <v>350.0</v>
      </c>
      <c r="BQ32" s="137"/>
      <c r="BR32" s="136">
        <f t="shared" si="20"/>
        <v>350</v>
      </c>
      <c r="BS32" s="137">
        <v>58568.0</v>
      </c>
      <c r="BT32" s="137"/>
      <c r="BU32" s="137"/>
      <c r="BV32" s="136">
        <f t="shared" si="21"/>
        <v>58568</v>
      </c>
      <c r="BW32" s="137"/>
      <c r="BX32" s="137">
        <v>8781.0</v>
      </c>
      <c r="BY32" s="137"/>
      <c r="BZ32" s="136">
        <f t="shared" si="22"/>
        <v>8781</v>
      </c>
      <c r="CA32" s="137"/>
      <c r="CB32" s="137"/>
      <c r="CC32" s="137"/>
      <c r="CD32" s="136">
        <f t="shared" si="23"/>
        <v>0</v>
      </c>
      <c r="CE32" s="137"/>
      <c r="CF32" s="137"/>
      <c r="CG32" s="137"/>
      <c r="CH32" s="137">
        <v>105515.0</v>
      </c>
      <c r="CI32" s="137"/>
      <c r="CJ32" s="136">
        <f t="shared" si="24"/>
        <v>105515</v>
      </c>
      <c r="CK32" s="137">
        <f t="shared" si="25"/>
        <v>798763</v>
      </c>
      <c r="CL32" s="139">
        <v>1307417.0</v>
      </c>
      <c r="CM32" s="140"/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20">
        <f t="shared" si="26"/>
        <v>23</v>
      </c>
      <c r="C33" s="131" t="str">
        <f t="array" ref="C33">INDEX(_Rge_Projectdata_3rd,$B33,MATCH(C$10,_Rge_Headline_Projectdata,0))</f>
        <v>MUS100209</v>
      </c>
      <c r="D33" s="131" t="str">
        <f t="array" ref="D33">INDEX(_Rge_Projectdata_3rd,$B33,MATCH(D$10,_Rge_Headline_Projectdata,0))</f>
        <v/>
      </c>
      <c r="E33" s="132">
        <f t="array" ref="E33">IF(INDEX(_Rge_Projectdata_3rd,$B33,MATCH(E$10,_Rge_Headline_Projectdata,0))=0,"",INDEX(_Rge_Projectdata_3rd,$B33,MATCH(E$10,_Rge_Headline_Projectdata,0)))</f>
        <v>45412</v>
      </c>
      <c r="F33" s="133" t="str">
        <f>IF(OR(E33=0,E33&gt;_Reportdate),"Open","Closed")</f>
        <v>Closed</v>
      </c>
      <c r="G33" s="134">
        <v>36440.0</v>
      </c>
      <c r="H33" s="135">
        <v>9848.0</v>
      </c>
      <c r="I33" s="135"/>
      <c r="J33" s="135"/>
      <c r="K33" s="136">
        <f t="shared" si="5"/>
        <v>9848</v>
      </c>
      <c r="L33" s="137"/>
      <c r="M33" s="137">
        <v>1280.0</v>
      </c>
      <c r="N33" s="137"/>
      <c r="O33" s="136">
        <f t="shared" si="6"/>
        <v>1280</v>
      </c>
      <c r="P33" s="137"/>
      <c r="Q33" s="137"/>
      <c r="R33" s="137"/>
      <c r="S33" s="136">
        <f t="shared" si="7"/>
        <v>0</v>
      </c>
      <c r="T33" s="137"/>
      <c r="U33" s="137"/>
      <c r="V33" s="137"/>
      <c r="W33" s="136">
        <f t="shared" si="8"/>
        <v>0</v>
      </c>
      <c r="X33" s="137"/>
      <c r="Y33" s="137"/>
      <c r="Z33" s="137"/>
      <c r="AA33" s="136">
        <f t="shared" si="9"/>
        <v>0</v>
      </c>
      <c r="AB33" s="137"/>
      <c r="AC33" s="137"/>
      <c r="AD33" s="137"/>
      <c r="AE33" s="137">
        <v>6657.6</v>
      </c>
      <c r="AF33" s="137"/>
      <c r="AG33" s="136">
        <f t="shared" si="10"/>
        <v>6657.6</v>
      </c>
      <c r="AH33" s="138">
        <f t="shared" si="11"/>
        <v>17785.6</v>
      </c>
      <c r="AI33" s="134">
        <v>36440.0</v>
      </c>
      <c r="AJ33" s="135">
        <v>11480.0</v>
      </c>
      <c r="AK33" s="135"/>
      <c r="AL33" s="135"/>
      <c r="AM33" s="136">
        <f t="shared" si="12"/>
        <v>11480</v>
      </c>
      <c r="AN33" s="137"/>
      <c r="AO33" s="137">
        <v>680.0</v>
      </c>
      <c r="AP33" s="137"/>
      <c r="AQ33" s="136">
        <f t="shared" si="13"/>
        <v>680</v>
      </c>
      <c r="AR33" s="137"/>
      <c r="AS33" s="137"/>
      <c r="AT33" s="137"/>
      <c r="AU33" s="136">
        <f t="shared" si="14"/>
        <v>0</v>
      </c>
      <c r="AV33" s="137"/>
      <c r="AW33" s="137"/>
      <c r="AX33" s="137"/>
      <c r="AY33" s="136">
        <f t="shared" si="15"/>
        <v>0</v>
      </c>
      <c r="AZ33" s="137"/>
      <c r="BA33" s="137"/>
      <c r="BB33" s="137"/>
      <c r="BC33" s="136">
        <f t="shared" si="16"/>
        <v>0</v>
      </c>
      <c r="BD33" s="137"/>
      <c r="BE33" s="137"/>
      <c r="BF33" s="137"/>
      <c r="BG33" s="137">
        <v>4485.0</v>
      </c>
      <c r="BH33" s="137"/>
      <c r="BI33" s="136">
        <f t="shared" si="17"/>
        <v>4485</v>
      </c>
      <c r="BJ33" s="138">
        <f t="shared" si="18"/>
        <v>16645</v>
      </c>
      <c r="BK33" s="134">
        <v>11480.0</v>
      </c>
      <c r="BL33" s="135"/>
      <c r="BM33" s="135"/>
      <c r="BN33" s="136">
        <f t="shared" si="19"/>
        <v>11480</v>
      </c>
      <c r="BO33" s="137"/>
      <c r="BP33" s="137">
        <v>680.18</v>
      </c>
      <c r="BQ33" s="137"/>
      <c r="BR33" s="136">
        <f t="shared" si="20"/>
        <v>680.18</v>
      </c>
      <c r="BS33" s="137"/>
      <c r="BT33" s="137"/>
      <c r="BU33" s="137"/>
      <c r="BV33" s="136">
        <f t="shared" si="21"/>
        <v>0</v>
      </c>
      <c r="BW33" s="137"/>
      <c r="BX33" s="137"/>
      <c r="BY33" s="137"/>
      <c r="BZ33" s="136">
        <f t="shared" si="22"/>
        <v>0</v>
      </c>
      <c r="CA33" s="137"/>
      <c r="CB33" s="137"/>
      <c r="CC33" s="137"/>
      <c r="CD33" s="136">
        <f t="shared" si="23"/>
        <v>0</v>
      </c>
      <c r="CE33" s="137"/>
      <c r="CF33" s="137"/>
      <c r="CG33" s="137"/>
      <c r="CH33" s="137">
        <v>4485.0</v>
      </c>
      <c r="CI33" s="137"/>
      <c r="CJ33" s="136">
        <f t="shared" si="24"/>
        <v>4485</v>
      </c>
      <c r="CK33" s="137">
        <f t="shared" si="25"/>
        <v>16645.18</v>
      </c>
      <c r="CL33" s="139">
        <v>36440.0</v>
      </c>
      <c r="CM33" s="140"/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20">
        <f t="shared" si="26"/>
        <v>24</v>
      </c>
      <c r="C34" s="131" t="str">
        <f t="array" ref="C34">INDEX(_Rge_Projectdata_3rd,$B34,MATCH(C$10,_Rge_Headline_Projectdata,0))</f>
        <v>MUS1000234</v>
      </c>
      <c r="D34" s="131" t="str">
        <f t="array" ref="D34">INDEX(_Rge_Projectdata_3rd,$B34,MATCH(D$10,_Rge_Headline_Projectdata,0))</f>
        <v/>
      </c>
      <c r="E34" s="132" t="str">
        <f t="array" ref="E34">IF(INDEX(_Rge_Projectdata_3rd,$B34,MATCH(E$10,_Rge_Headline_Projectdata,0))=0,"",INDEX(_Rge_Projectdata_3rd,$B34,MATCH(E$10,_Rge_Headline_Projectdata,0)))</f>
        <v/>
      </c>
      <c r="F34" s="133" t="str">
        <f>IF(OR(E34=0,E34&gt;_Reportdate),"Open","Closed")</f>
        <v>Open</v>
      </c>
      <c r="G34" s="134">
        <v>425234.68</v>
      </c>
      <c r="H34" s="135">
        <v>124530.92</v>
      </c>
      <c r="I34" s="135"/>
      <c r="J34" s="135"/>
      <c r="K34" s="136">
        <f t="shared" si="5"/>
        <v>124530.92</v>
      </c>
      <c r="L34" s="137"/>
      <c r="M34" s="137">
        <v>19540.0</v>
      </c>
      <c r="N34" s="137"/>
      <c r="O34" s="136">
        <f t="shared" si="6"/>
        <v>19540</v>
      </c>
      <c r="P34" s="137">
        <v>17150.0</v>
      </c>
      <c r="Q34" s="137"/>
      <c r="R34" s="137"/>
      <c r="S34" s="136">
        <f t="shared" si="7"/>
        <v>17150</v>
      </c>
      <c r="T34" s="137">
        <v>4562.69</v>
      </c>
      <c r="U34" s="137">
        <v>5600.0</v>
      </c>
      <c r="V34" s="137"/>
      <c r="W34" s="136">
        <f t="shared" si="8"/>
        <v>10162.69</v>
      </c>
      <c r="X34" s="137"/>
      <c r="Y34" s="137"/>
      <c r="Z34" s="137"/>
      <c r="AA34" s="136">
        <f t="shared" si="9"/>
        <v>0</v>
      </c>
      <c r="AB34" s="137"/>
      <c r="AC34" s="137"/>
      <c r="AD34" s="137"/>
      <c r="AE34" s="137">
        <v>82906.31</v>
      </c>
      <c r="AF34" s="137"/>
      <c r="AG34" s="136">
        <f t="shared" si="10"/>
        <v>82906.31</v>
      </c>
      <c r="AH34" s="138">
        <f t="shared" si="11"/>
        <v>254289.92</v>
      </c>
      <c r="AI34" s="134">
        <v>425943.0</v>
      </c>
      <c r="AJ34" s="135">
        <v>128252.0</v>
      </c>
      <c r="AK34" s="135">
        <v>0.0</v>
      </c>
      <c r="AL34" s="135"/>
      <c r="AM34" s="136">
        <f t="shared" si="12"/>
        <v>128252</v>
      </c>
      <c r="AN34" s="137"/>
      <c r="AO34" s="137">
        <v>20040.0</v>
      </c>
      <c r="AP34" s="137"/>
      <c r="AQ34" s="136">
        <f t="shared" si="13"/>
        <v>20040</v>
      </c>
      <c r="AR34" s="137">
        <v>12080.0</v>
      </c>
      <c r="AS34" s="137"/>
      <c r="AT34" s="137"/>
      <c r="AU34" s="136">
        <f t="shared" si="14"/>
        <v>12080</v>
      </c>
      <c r="AV34" s="137">
        <v>4562.693037499999</v>
      </c>
      <c r="AW34" s="137">
        <v>5600.0</v>
      </c>
      <c r="AX34" s="137"/>
      <c r="AY34" s="136">
        <f t="shared" si="15"/>
        <v>10162.69304</v>
      </c>
      <c r="AZ34" s="137"/>
      <c r="BA34" s="137"/>
      <c r="BB34" s="137"/>
      <c r="BC34" s="136">
        <f t="shared" si="16"/>
        <v>0</v>
      </c>
      <c r="BD34" s="137"/>
      <c r="BE34" s="137"/>
      <c r="BF34" s="137"/>
      <c r="BG34" s="137">
        <v>65829.0</v>
      </c>
      <c r="BH34" s="137"/>
      <c r="BI34" s="136">
        <f t="shared" si="17"/>
        <v>65829</v>
      </c>
      <c r="BJ34" s="138">
        <f t="shared" si="18"/>
        <v>236363.693</v>
      </c>
      <c r="BK34" s="134">
        <v>97447.11</v>
      </c>
      <c r="BL34" s="135">
        <v>0.0</v>
      </c>
      <c r="BM34" s="135"/>
      <c r="BN34" s="136">
        <f t="shared" si="19"/>
        <v>97447.11</v>
      </c>
      <c r="BO34" s="137"/>
      <c r="BP34" s="137">
        <v>18397.81</v>
      </c>
      <c r="BQ34" s="137"/>
      <c r="BR34" s="136">
        <f t="shared" si="20"/>
        <v>18397.81</v>
      </c>
      <c r="BS34" s="137">
        <v>12080.0</v>
      </c>
      <c r="BT34" s="137"/>
      <c r="BU34" s="137"/>
      <c r="BV34" s="136">
        <f t="shared" si="21"/>
        <v>12080</v>
      </c>
      <c r="BW34" s="137">
        <v>2522.0</v>
      </c>
      <c r="BX34" s="137">
        <v>0.0</v>
      </c>
      <c r="BY34" s="137"/>
      <c r="BZ34" s="136">
        <f t="shared" si="22"/>
        <v>2522</v>
      </c>
      <c r="CA34" s="137"/>
      <c r="CB34" s="137"/>
      <c r="CC34" s="137"/>
      <c r="CD34" s="136">
        <f t="shared" si="23"/>
        <v>0</v>
      </c>
      <c r="CE34" s="137"/>
      <c r="CF34" s="137"/>
      <c r="CG34" s="137"/>
      <c r="CH34" s="137">
        <v>13787.499999999985</v>
      </c>
      <c r="CI34" s="137"/>
      <c r="CJ34" s="136">
        <f t="shared" si="24"/>
        <v>13787.5</v>
      </c>
      <c r="CK34" s="137">
        <f t="shared" si="25"/>
        <v>144234.42</v>
      </c>
      <c r="CL34" s="139">
        <v>426463.99999999994</v>
      </c>
      <c r="CM34" s="140"/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20">
        <f t="shared" si="26"/>
        <v>25</v>
      </c>
      <c r="C35" s="131" t="str">
        <f t="array" ref="C35">INDEX(_Rge_Projectdata_3rd,$B35,MATCH(C$10,_Rge_Headline_Projectdata,0))</f>
        <v/>
      </c>
      <c r="D35" s="131" t="str">
        <f t="array" ref="D35">INDEX(_Rge_Projectdata_3rd,$B35,MATCH(D$10,_Rge_Headline_Projectdata,0))</f>
        <v/>
      </c>
      <c r="E35" s="132" t="str">
        <f t="array" ref="E35">IF(INDEX(_Rge_Projectdata_3rd,$B35,MATCH(E$10,_Rge_Headline_Projectdata,0))=0,"",INDEX(_Rge_Projectdata_3rd,$B35,MATCH(E$10,_Rge_Headline_Projectdata,0)))</f>
        <v/>
      </c>
      <c r="F35" s="133" t="str">
        <f>IF(OR(E35=0,E35&gt;_Reportdate),"Open","Closed")</f>
        <v>Open</v>
      </c>
      <c r="G35" s="134"/>
      <c r="H35" s="135"/>
      <c r="I35" s="135"/>
      <c r="J35" s="135"/>
      <c r="K35" s="136">
        <f t="shared" si="5"/>
        <v>0</v>
      </c>
      <c r="L35" s="137"/>
      <c r="M35" s="137"/>
      <c r="N35" s="137"/>
      <c r="O35" s="136">
        <f t="shared" si="6"/>
        <v>0</v>
      </c>
      <c r="P35" s="137"/>
      <c r="Q35" s="137"/>
      <c r="R35" s="137"/>
      <c r="S35" s="136">
        <f t="shared" si="7"/>
        <v>0</v>
      </c>
      <c r="T35" s="137"/>
      <c r="U35" s="137"/>
      <c r="V35" s="137"/>
      <c r="W35" s="136">
        <f t="shared" si="8"/>
        <v>0</v>
      </c>
      <c r="X35" s="137"/>
      <c r="Y35" s="137"/>
      <c r="Z35" s="137"/>
      <c r="AA35" s="136">
        <f t="shared" si="9"/>
        <v>0</v>
      </c>
      <c r="AB35" s="137"/>
      <c r="AC35" s="137"/>
      <c r="AD35" s="137"/>
      <c r="AE35" s="137"/>
      <c r="AF35" s="137"/>
      <c r="AG35" s="136">
        <f t="shared" si="10"/>
        <v>0</v>
      </c>
      <c r="AH35" s="138">
        <f t="shared" si="11"/>
        <v>0</v>
      </c>
      <c r="AI35" s="134"/>
      <c r="AJ35" s="135"/>
      <c r="AK35" s="135"/>
      <c r="AL35" s="135"/>
      <c r="AM35" s="136">
        <f t="shared" si="12"/>
        <v>0</v>
      </c>
      <c r="AN35" s="137"/>
      <c r="AO35" s="137"/>
      <c r="AP35" s="137"/>
      <c r="AQ35" s="136">
        <f t="shared" si="13"/>
        <v>0</v>
      </c>
      <c r="AR35" s="137"/>
      <c r="AS35" s="137"/>
      <c r="AT35" s="137"/>
      <c r="AU35" s="136">
        <f t="shared" si="14"/>
        <v>0</v>
      </c>
      <c r="AV35" s="137"/>
      <c r="AW35" s="137"/>
      <c r="AX35" s="137"/>
      <c r="AY35" s="136">
        <f t="shared" si="15"/>
        <v>0</v>
      </c>
      <c r="AZ35" s="137"/>
      <c r="BA35" s="137"/>
      <c r="BB35" s="137"/>
      <c r="BC35" s="136">
        <f t="shared" si="16"/>
        <v>0</v>
      </c>
      <c r="BD35" s="137"/>
      <c r="BE35" s="137"/>
      <c r="BF35" s="137"/>
      <c r="BG35" s="137"/>
      <c r="BH35" s="137"/>
      <c r="BI35" s="136">
        <f t="shared" si="17"/>
        <v>0</v>
      </c>
      <c r="BJ35" s="138">
        <f t="shared" si="18"/>
        <v>0</v>
      </c>
      <c r="BK35" s="134"/>
      <c r="BL35" s="135"/>
      <c r="BM35" s="135"/>
      <c r="BN35" s="136">
        <f t="shared" si="19"/>
        <v>0</v>
      </c>
      <c r="BO35" s="137"/>
      <c r="BP35" s="137"/>
      <c r="BQ35" s="137"/>
      <c r="BR35" s="136">
        <f t="shared" si="20"/>
        <v>0</v>
      </c>
      <c r="BS35" s="137"/>
      <c r="BT35" s="137"/>
      <c r="BU35" s="137"/>
      <c r="BV35" s="136">
        <f t="shared" si="21"/>
        <v>0</v>
      </c>
      <c r="BW35" s="137"/>
      <c r="BX35" s="137"/>
      <c r="BY35" s="137"/>
      <c r="BZ35" s="136">
        <f t="shared" si="22"/>
        <v>0</v>
      </c>
      <c r="CA35" s="137"/>
      <c r="CB35" s="137"/>
      <c r="CC35" s="137"/>
      <c r="CD35" s="136">
        <f t="shared" si="23"/>
        <v>0</v>
      </c>
      <c r="CE35" s="137"/>
      <c r="CF35" s="137"/>
      <c r="CG35" s="137"/>
      <c r="CH35" s="137"/>
      <c r="CI35" s="137"/>
      <c r="CJ35" s="136">
        <f t="shared" si="24"/>
        <v>0</v>
      </c>
      <c r="CK35" s="137">
        <f t="shared" si="25"/>
        <v>0</v>
      </c>
      <c r="CL35" s="139"/>
      <c r="CM35" s="140"/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20">
        <f t="shared" si="26"/>
        <v>26</v>
      </c>
      <c r="C36" s="131" t="str">
        <f t="array" ref="C36">INDEX(_Rge_Projectdata_3rd,$B36,MATCH(C$10,_Rge_Headline_Projectdata,0))</f>
        <v/>
      </c>
      <c r="D36" s="131" t="str">
        <f t="array" ref="D36">INDEX(_Rge_Projectdata_3rd,$B36,MATCH(D$10,_Rge_Headline_Projectdata,0))</f>
        <v/>
      </c>
      <c r="E36" s="132" t="str">
        <f t="array" ref="E36">IF(INDEX(_Rge_Projectdata_3rd,$B36,MATCH(E$10,_Rge_Headline_Projectdata,0))=0,"",INDEX(_Rge_Projectdata_3rd,$B36,MATCH(E$10,_Rge_Headline_Projectdata,0)))</f>
        <v/>
      </c>
      <c r="F36" s="133" t="str">
        <f>IF(OR(E36=0,E36&gt;_Reportdate),"Open","Closed")</f>
        <v>Open</v>
      </c>
      <c r="G36" s="134"/>
      <c r="H36" s="135"/>
      <c r="I36" s="135"/>
      <c r="J36" s="135"/>
      <c r="K36" s="136">
        <f t="shared" si="5"/>
        <v>0</v>
      </c>
      <c r="L36" s="137"/>
      <c r="M36" s="137"/>
      <c r="N36" s="137"/>
      <c r="O36" s="136">
        <f t="shared" si="6"/>
        <v>0</v>
      </c>
      <c r="P36" s="137"/>
      <c r="Q36" s="137"/>
      <c r="R36" s="137"/>
      <c r="S36" s="136">
        <f t="shared" si="7"/>
        <v>0</v>
      </c>
      <c r="T36" s="137"/>
      <c r="U36" s="137"/>
      <c r="V36" s="137"/>
      <c r="W36" s="136">
        <f t="shared" si="8"/>
        <v>0</v>
      </c>
      <c r="X36" s="137"/>
      <c r="Y36" s="137"/>
      <c r="Z36" s="137"/>
      <c r="AA36" s="136">
        <f t="shared" si="9"/>
        <v>0</v>
      </c>
      <c r="AB36" s="137"/>
      <c r="AC36" s="137"/>
      <c r="AD36" s="137"/>
      <c r="AE36" s="137"/>
      <c r="AF36" s="137"/>
      <c r="AG36" s="136">
        <f t="shared" si="10"/>
        <v>0</v>
      </c>
      <c r="AH36" s="138">
        <f t="shared" si="11"/>
        <v>0</v>
      </c>
      <c r="AI36" s="134"/>
      <c r="AJ36" s="135"/>
      <c r="AK36" s="135"/>
      <c r="AL36" s="135"/>
      <c r="AM36" s="136">
        <f t="shared" si="12"/>
        <v>0</v>
      </c>
      <c r="AN36" s="137"/>
      <c r="AO36" s="137"/>
      <c r="AP36" s="137"/>
      <c r="AQ36" s="136">
        <f t="shared" si="13"/>
        <v>0</v>
      </c>
      <c r="AR36" s="137"/>
      <c r="AS36" s="137"/>
      <c r="AT36" s="137"/>
      <c r="AU36" s="136">
        <f t="shared" si="14"/>
        <v>0</v>
      </c>
      <c r="AV36" s="137"/>
      <c r="AW36" s="137"/>
      <c r="AX36" s="137"/>
      <c r="AY36" s="136">
        <f t="shared" si="15"/>
        <v>0</v>
      </c>
      <c r="AZ36" s="137"/>
      <c r="BA36" s="137"/>
      <c r="BB36" s="137"/>
      <c r="BC36" s="136">
        <f t="shared" si="16"/>
        <v>0</v>
      </c>
      <c r="BD36" s="137"/>
      <c r="BE36" s="137"/>
      <c r="BF36" s="137"/>
      <c r="BG36" s="137"/>
      <c r="BH36" s="137"/>
      <c r="BI36" s="136">
        <f t="shared" si="17"/>
        <v>0</v>
      </c>
      <c r="BJ36" s="138">
        <f t="shared" si="18"/>
        <v>0</v>
      </c>
      <c r="BK36" s="134"/>
      <c r="BL36" s="135"/>
      <c r="BM36" s="135"/>
      <c r="BN36" s="136">
        <f t="shared" si="19"/>
        <v>0</v>
      </c>
      <c r="BO36" s="137"/>
      <c r="BP36" s="137"/>
      <c r="BQ36" s="137"/>
      <c r="BR36" s="136">
        <f t="shared" si="20"/>
        <v>0</v>
      </c>
      <c r="BS36" s="137"/>
      <c r="BT36" s="137"/>
      <c r="BU36" s="137"/>
      <c r="BV36" s="136">
        <f t="shared" si="21"/>
        <v>0</v>
      </c>
      <c r="BW36" s="137"/>
      <c r="BX36" s="137"/>
      <c r="BY36" s="137"/>
      <c r="BZ36" s="136">
        <f t="shared" si="22"/>
        <v>0</v>
      </c>
      <c r="CA36" s="137"/>
      <c r="CB36" s="137"/>
      <c r="CC36" s="137"/>
      <c r="CD36" s="136">
        <f t="shared" si="23"/>
        <v>0</v>
      </c>
      <c r="CE36" s="137"/>
      <c r="CF36" s="137"/>
      <c r="CG36" s="137"/>
      <c r="CH36" s="137"/>
      <c r="CI36" s="137"/>
      <c r="CJ36" s="136">
        <f t="shared" si="24"/>
        <v>0</v>
      </c>
      <c r="CK36" s="137">
        <f t="shared" si="25"/>
        <v>0</v>
      </c>
      <c r="CL36" s="139"/>
      <c r="CM36" s="140"/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20">
        <f t="shared" si="26"/>
        <v>27</v>
      </c>
      <c r="C37" s="131" t="str">
        <f t="array" ref="C37">INDEX(_Rge_Projectdata_3rd,$B37,MATCH(C$10,_Rge_Headline_Projectdata,0))</f>
        <v/>
      </c>
      <c r="D37" s="131" t="str">
        <f t="array" ref="D37">INDEX(_Rge_Projectdata_3rd,$B37,MATCH(D$10,_Rge_Headline_Projectdata,0))</f>
        <v/>
      </c>
      <c r="E37" s="132" t="str">
        <f t="array" ref="E37">IF(INDEX(_Rge_Projectdata_3rd,$B37,MATCH(E$10,_Rge_Headline_Projectdata,0))=0,"",INDEX(_Rge_Projectdata_3rd,$B37,MATCH(E$10,_Rge_Headline_Projectdata,0)))</f>
        <v/>
      </c>
      <c r="F37" s="133" t="str">
        <f>IF(OR(E37=0,E37&gt;_Reportdate),"Open","Closed")</f>
        <v>Open</v>
      </c>
      <c r="G37" s="134"/>
      <c r="H37" s="135"/>
      <c r="I37" s="135"/>
      <c r="J37" s="135"/>
      <c r="K37" s="136">
        <f t="shared" si="5"/>
        <v>0</v>
      </c>
      <c r="L37" s="137"/>
      <c r="M37" s="137"/>
      <c r="N37" s="137"/>
      <c r="O37" s="136">
        <f t="shared" si="6"/>
        <v>0</v>
      </c>
      <c r="P37" s="137"/>
      <c r="Q37" s="137"/>
      <c r="R37" s="137"/>
      <c r="S37" s="136">
        <f t="shared" si="7"/>
        <v>0</v>
      </c>
      <c r="T37" s="137"/>
      <c r="U37" s="137"/>
      <c r="V37" s="137"/>
      <c r="W37" s="136">
        <f t="shared" si="8"/>
        <v>0</v>
      </c>
      <c r="X37" s="137"/>
      <c r="Y37" s="137"/>
      <c r="Z37" s="137"/>
      <c r="AA37" s="136">
        <f t="shared" si="9"/>
        <v>0</v>
      </c>
      <c r="AB37" s="137"/>
      <c r="AC37" s="137"/>
      <c r="AD37" s="137"/>
      <c r="AE37" s="137"/>
      <c r="AF37" s="137"/>
      <c r="AG37" s="136">
        <f t="shared" si="10"/>
        <v>0</v>
      </c>
      <c r="AH37" s="138">
        <f t="shared" si="11"/>
        <v>0</v>
      </c>
      <c r="AI37" s="134"/>
      <c r="AJ37" s="135"/>
      <c r="AK37" s="135"/>
      <c r="AL37" s="135"/>
      <c r="AM37" s="136">
        <f t="shared" si="12"/>
        <v>0</v>
      </c>
      <c r="AN37" s="137"/>
      <c r="AO37" s="137"/>
      <c r="AP37" s="137"/>
      <c r="AQ37" s="136">
        <f t="shared" si="13"/>
        <v>0</v>
      </c>
      <c r="AR37" s="137"/>
      <c r="AS37" s="137"/>
      <c r="AT37" s="137"/>
      <c r="AU37" s="136">
        <f t="shared" si="14"/>
        <v>0</v>
      </c>
      <c r="AV37" s="137"/>
      <c r="AW37" s="137"/>
      <c r="AX37" s="137"/>
      <c r="AY37" s="136">
        <f t="shared" si="15"/>
        <v>0</v>
      </c>
      <c r="AZ37" s="137"/>
      <c r="BA37" s="137"/>
      <c r="BB37" s="137"/>
      <c r="BC37" s="136">
        <f t="shared" si="16"/>
        <v>0</v>
      </c>
      <c r="BD37" s="137"/>
      <c r="BE37" s="137"/>
      <c r="BF37" s="137"/>
      <c r="BG37" s="137"/>
      <c r="BH37" s="137"/>
      <c r="BI37" s="136">
        <f t="shared" si="17"/>
        <v>0</v>
      </c>
      <c r="BJ37" s="138">
        <f t="shared" si="18"/>
        <v>0</v>
      </c>
      <c r="BK37" s="134"/>
      <c r="BL37" s="135"/>
      <c r="BM37" s="135"/>
      <c r="BN37" s="136">
        <f t="shared" si="19"/>
        <v>0</v>
      </c>
      <c r="BO37" s="137"/>
      <c r="BP37" s="137"/>
      <c r="BQ37" s="137"/>
      <c r="BR37" s="136">
        <f t="shared" si="20"/>
        <v>0</v>
      </c>
      <c r="BS37" s="137"/>
      <c r="BT37" s="137"/>
      <c r="BU37" s="137"/>
      <c r="BV37" s="136">
        <f t="shared" si="21"/>
        <v>0</v>
      </c>
      <c r="BW37" s="137"/>
      <c r="BX37" s="137"/>
      <c r="BY37" s="137"/>
      <c r="BZ37" s="136">
        <f t="shared" si="22"/>
        <v>0</v>
      </c>
      <c r="CA37" s="137"/>
      <c r="CB37" s="137"/>
      <c r="CC37" s="137"/>
      <c r="CD37" s="136">
        <f t="shared" si="23"/>
        <v>0</v>
      </c>
      <c r="CE37" s="137"/>
      <c r="CF37" s="137"/>
      <c r="CG37" s="137"/>
      <c r="CH37" s="137"/>
      <c r="CI37" s="137"/>
      <c r="CJ37" s="136">
        <f t="shared" si="24"/>
        <v>0</v>
      </c>
      <c r="CK37" s="137">
        <f t="shared" si="25"/>
        <v>0</v>
      </c>
      <c r="CL37" s="139"/>
      <c r="CM37" s="140"/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20">
        <f t="shared" si="26"/>
        <v>28</v>
      </c>
      <c r="C38" s="131" t="str">
        <f t="array" ref="C38">INDEX(_Rge_Projectdata_3rd,$B38,MATCH(C$10,_Rge_Headline_Projectdata,0))</f>
        <v/>
      </c>
      <c r="D38" s="131" t="str">
        <f t="array" ref="D38">INDEX(_Rge_Projectdata_3rd,$B38,MATCH(D$10,_Rge_Headline_Projectdata,0))</f>
        <v/>
      </c>
      <c r="E38" s="132" t="str">
        <f t="array" ref="E38">IF(INDEX(_Rge_Projectdata_3rd,$B38,MATCH(E$10,_Rge_Headline_Projectdata,0))=0,"",INDEX(_Rge_Projectdata_3rd,$B38,MATCH(E$10,_Rge_Headline_Projectdata,0)))</f>
        <v/>
      </c>
      <c r="F38" s="133" t="str">
        <f>IF(OR(E38=0,E38&gt;_Reportdate),"Open","Closed")</f>
        <v>Open</v>
      </c>
      <c r="G38" s="134"/>
      <c r="H38" s="135"/>
      <c r="I38" s="135"/>
      <c r="J38" s="135"/>
      <c r="K38" s="136">
        <f t="shared" si="5"/>
        <v>0</v>
      </c>
      <c r="L38" s="137"/>
      <c r="M38" s="137"/>
      <c r="N38" s="137"/>
      <c r="O38" s="136">
        <f t="shared" si="6"/>
        <v>0</v>
      </c>
      <c r="P38" s="137"/>
      <c r="Q38" s="137"/>
      <c r="R38" s="137"/>
      <c r="S38" s="136">
        <f t="shared" si="7"/>
        <v>0</v>
      </c>
      <c r="T38" s="137"/>
      <c r="U38" s="137"/>
      <c r="V38" s="137"/>
      <c r="W38" s="136">
        <f t="shared" si="8"/>
        <v>0</v>
      </c>
      <c r="X38" s="137"/>
      <c r="Y38" s="137"/>
      <c r="Z38" s="137"/>
      <c r="AA38" s="136">
        <f t="shared" si="9"/>
        <v>0</v>
      </c>
      <c r="AB38" s="137"/>
      <c r="AC38" s="137"/>
      <c r="AD38" s="137"/>
      <c r="AE38" s="137"/>
      <c r="AF38" s="137"/>
      <c r="AG38" s="136">
        <f t="shared" si="10"/>
        <v>0</v>
      </c>
      <c r="AH38" s="138">
        <f t="shared" si="11"/>
        <v>0</v>
      </c>
      <c r="AI38" s="134"/>
      <c r="AJ38" s="135"/>
      <c r="AK38" s="135"/>
      <c r="AL38" s="135"/>
      <c r="AM38" s="136">
        <f t="shared" si="12"/>
        <v>0</v>
      </c>
      <c r="AN38" s="137"/>
      <c r="AO38" s="137"/>
      <c r="AP38" s="137"/>
      <c r="AQ38" s="136">
        <f t="shared" si="13"/>
        <v>0</v>
      </c>
      <c r="AR38" s="137"/>
      <c r="AS38" s="137"/>
      <c r="AT38" s="137"/>
      <c r="AU38" s="136">
        <f t="shared" si="14"/>
        <v>0</v>
      </c>
      <c r="AV38" s="137"/>
      <c r="AW38" s="137"/>
      <c r="AX38" s="137"/>
      <c r="AY38" s="136">
        <f t="shared" si="15"/>
        <v>0</v>
      </c>
      <c r="AZ38" s="137"/>
      <c r="BA38" s="137"/>
      <c r="BB38" s="137"/>
      <c r="BC38" s="136">
        <f t="shared" si="16"/>
        <v>0</v>
      </c>
      <c r="BD38" s="137"/>
      <c r="BE38" s="137"/>
      <c r="BF38" s="137"/>
      <c r="BG38" s="137"/>
      <c r="BH38" s="137"/>
      <c r="BI38" s="136">
        <f t="shared" si="17"/>
        <v>0</v>
      </c>
      <c r="BJ38" s="138">
        <f t="shared" si="18"/>
        <v>0</v>
      </c>
      <c r="BK38" s="134"/>
      <c r="BL38" s="135"/>
      <c r="BM38" s="135"/>
      <c r="BN38" s="136">
        <f t="shared" si="19"/>
        <v>0</v>
      </c>
      <c r="BO38" s="137"/>
      <c r="BP38" s="137"/>
      <c r="BQ38" s="137"/>
      <c r="BR38" s="136">
        <f t="shared" si="20"/>
        <v>0</v>
      </c>
      <c r="BS38" s="137"/>
      <c r="BT38" s="137"/>
      <c r="BU38" s="137"/>
      <c r="BV38" s="136">
        <f t="shared" si="21"/>
        <v>0</v>
      </c>
      <c r="BW38" s="137"/>
      <c r="BX38" s="137"/>
      <c r="BY38" s="137"/>
      <c r="BZ38" s="136">
        <f t="shared" si="22"/>
        <v>0</v>
      </c>
      <c r="CA38" s="137"/>
      <c r="CB38" s="137"/>
      <c r="CC38" s="137"/>
      <c r="CD38" s="136">
        <f t="shared" si="23"/>
        <v>0</v>
      </c>
      <c r="CE38" s="137"/>
      <c r="CF38" s="137"/>
      <c r="CG38" s="137"/>
      <c r="CH38" s="137"/>
      <c r="CI38" s="137"/>
      <c r="CJ38" s="136">
        <f t="shared" si="24"/>
        <v>0</v>
      </c>
      <c r="CK38" s="137">
        <f t="shared" si="25"/>
        <v>0</v>
      </c>
      <c r="CL38" s="139"/>
      <c r="CM38" s="140"/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20">
        <f t="shared" si="26"/>
        <v>29</v>
      </c>
      <c r="C39" s="131" t="str">
        <f t="array" ref="C39">INDEX(_Rge_Projectdata_3rd,$B39,MATCH(C$10,_Rge_Headline_Projectdata,0))</f>
        <v/>
      </c>
      <c r="D39" s="131" t="str">
        <f t="array" ref="D39">INDEX(_Rge_Projectdata_3rd,$B39,MATCH(D$10,_Rge_Headline_Projectdata,0))</f>
        <v/>
      </c>
      <c r="E39" s="132" t="str">
        <f t="array" ref="E39">IF(INDEX(_Rge_Projectdata_3rd,$B39,MATCH(E$10,_Rge_Headline_Projectdata,0))=0,"",INDEX(_Rge_Projectdata_3rd,$B39,MATCH(E$10,_Rge_Headline_Projectdata,0)))</f>
        <v/>
      </c>
      <c r="F39" s="133" t="str">
        <f>IF(OR(E39=0,E39&gt;_Reportdate),"Open","Closed")</f>
        <v>Open</v>
      </c>
      <c r="G39" s="134"/>
      <c r="H39" s="135"/>
      <c r="I39" s="135"/>
      <c r="J39" s="135"/>
      <c r="K39" s="136">
        <f t="shared" si="5"/>
        <v>0</v>
      </c>
      <c r="L39" s="137"/>
      <c r="M39" s="137"/>
      <c r="N39" s="137"/>
      <c r="O39" s="136">
        <f t="shared" si="6"/>
        <v>0</v>
      </c>
      <c r="P39" s="137"/>
      <c r="Q39" s="137"/>
      <c r="R39" s="137"/>
      <c r="S39" s="136">
        <f t="shared" si="7"/>
        <v>0</v>
      </c>
      <c r="T39" s="137"/>
      <c r="U39" s="137"/>
      <c r="V39" s="137"/>
      <c r="W39" s="136">
        <f t="shared" si="8"/>
        <v>0</v>
      </c>
      <c r="X39" s="137"/>
      <c r="Y39" s="137"/>
      <c r="Z39" s="137"/>
      <c r="AA39" s="136">
        <f t="shared" si="9"/>
        <v>0</v>
      </c>
      <c r="AB39" s="137"/>
      <c r="AC39" s="137"/>
      <c r="AD39" s="137"/>
      <c r="AE39" s="137"/>
      <c r="AF39" s="137"/>
      <c r="AG39" s="136">
        <f t="shared" si="10"/>
        <v>0</v>
      </c>
      <c r="AH39" s="138">
        <f t="shared" si="11"/>
        <v>0</v>
      </c>
      <c r="AI39" s="134"/>
      <c r="AJ39" s="135"/>
      <c r="AK39" s="135"/>
      <c r="AL39" s="135"/>
      <c r="AM39" s="136">
        <f t="shared" si="12"/>
        <v>0</v>
      </c>
      <c r="AN39" s="137"/>
      <c r="AO39" s="137"/>
      <c r="AP39" s="137"/>
      <c r="AQ39" s="136">
        <f t="shared" si="13"/>
        <v>0</v>
      </c>
      <c r="AR39" s="137"/>
      <c r="AS39" s="137"/>
      <c r="AT39" s="137"/>
      <c r="AU39" s="136">
        <f t="shared" si="14"/>
        <v>0</v>
      </c>
      <c r="AV39" s="137"/>
      <c r="AW39" s="137"/>
      <c r="AX39" s="137"/>
      <c r="AY39" s="136">
        <f t="shared" si="15"/>
        <v>0</v>
      </c>
      <c r="AZ39" s="137"/>
      <c r="BA39" s="137"/>
      <c r="BB39" s="137"/>
      <c r="BC39" s="136">
        <f t="shared" si="16"/>
        <v>0</v>
      </c>
      <c r="BD39" s="137"/>
      <c r="BE39" s="137"/>
      <c r="BF39" s="137"/>
      <c r="BG39" s="137"/>
      <c r="BH39" s="137"/>
      <c r="BI39" s="136">
        <f t="shared" si="17"/>
        <v>0</v>
      </c>
      <c r="BJ39" s="138">
        <f t="shared" si="18"/>
        <v>0</v>
      </c>
      <c r="BK39" s="134"/>
      <c r="BL39" s="135"/>
      <c r="BM39" s="135"/>
      <c r="BN39" s="136">
        <f t="shared" si="19"/>
        <v>0</v>
      </c>
      <c r="BO39" s="137"/>
      <c r="BP39" s="137"/>
      <c r="BQ39" s="137"/>
      <c r="BR39" s="136">
        <f t="shared" si="20"/>
        <v>0</v>
      </c>
      <c r="BS39" s="137"/>
      <c r="BT39" s="137"/>
      <c r="BU39" s="137"/>
      <c r="BV39" s="136">
        <f t="shared" si="21"/>
        <v>0</v>
      </c>
      <c r="BW39" s="137"/>
      <c r="BX39" s="137"/>
      <c r="BY39" s="137"/>
      <c r="BZ39" s="136">
        <f t="shared" si="22"/>
        <v>0</v>
      </c>
      <c r="CA39" s="137"/>
      <c r="CB39" s="137"/>
      <c r="CC39" s="137"/>
      <c r="CD39" s="136">
        <f t="shared" si="23"/>
        <v>0</v>
      </c>
      <c r="CE39" s="137"/>
      <c r="CF39" s="137"/>
      <c r="CG39" s="137"/>
      <c r="CH39" s="137"/>
      <c r="CI39" s="137"/>
      <c r="CJ39" s="136">
        <f t="shared" si="24"/>
        <v>0</v>
      </c>
      <c r="CK39" s="137">
        <f t="shared" si="25"/>
        <v>0</v>
      </c>
      <c r="CL39" s="139"/>
      <c r="CM39" s="140"/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20">
        <f t="shared" si="26"/>
        <v>30</v>
      </c>
      <c r="C40" s="131" t="str">
        <f t="array" ref="C40">INDEX(_Rge_Projectdata_3rd,$B40,MATCH(C$10,_Rge_Headline_Projectdata,0))</f>
        <v/>
      </c>
      <c r="D40" s="131" t="str">
        <f t="array" ref="D40">INDEX(_Rge_Projectdata_3rd,$B40,MATCH(D$10,_Rge_Headline_Projectdata,0))</f>
        <v/>
      </c>
      <c r="E40" s="132" t="str">
        <f t="array" ref="E40">IF(INDEX(_Rge_Projectdata_3rd,$B40,MATCH(E$10,_Rge_Headline_Projectdata,0))=0,"",INDEX(_Rge_Projectdata_3rd,$B40,MATCH(E$10,_Rge_Headline_Projectdata,0)))</f>
        <v/>
      </c>
      <c r="F40" s="133" t="str">
        <f>IF(OR(E40=0,E40&gt;_Reportdate),"Open","Closed")</f>
        <v>Open</v>
      </c>
      <c r="G40" s="134"/>
      <c r="H40" s="135"/>
      <c r="I40" s="135"/>
      <c r="J40" s="135"/>
      <c r="K40" s="136">
        <f t="shared" si="5"/>
        <v>0</v>
      </c>
      <c r="L40" s="137"/>
      <c r="M40" s="137"/>
      <c r="N40" s="137"/>
      <c r="O40" s="136">
        <f t="shared" si="6"/>
        <v>0</v>
      </c>
      <c r="P40" s="137"/>
      <c r="Q40" s="137"/>
      <c r="R40" s="137"/>
      <c r="S40" s="136">
        <f t="shared" si="7"/>
        <v>0</v>
      </c>
      <c r="T40" s="137"/>
      <c r="U40" s="137"/>
      <c r="V40" s="137"/>
      <c r="W40" s="136">
        <f t="shared" si="8"/>
        <v>0</v>
      </c>
      <c r="X40" s="137"/>
      <c r="Y40" s="137"/>
      <c r="Z40" s="137"/>
      <c r="AA40" s="136">
        <f t="shared" si="9"/>
        <v>0</v>
      </c>
      <c r="AB40" s="137"/>
      <c r="AC40" s="137"/>
      <c r="AD40" s="137"/>
      <c r="AE40" s="137"/>
      <c r="AF40" s="137"/>
      <c r="AG40" s="136">
        <f t="shared" si="10"/>
        <v>0</v>
      </c>
      <c r="AH40" s="138">
        <f t="shared" si="11"/>
        <v>0</v>
      </c>
      <c r="AI40" s="134"/>
      <c r="AJ40" s="135"/>
      <c r="AK40" s="135"/>
      <c r="AL40" s="135"/>
      <c r="AM40" s="136">
        <f t="shared" si="12"/>
        <v>0</v>
      </c>
      <c r="AN40" s="137"/>
      <c r="AO40" s="137"/>
      <c r="AP40" s="137"/>
      <c r="AQ40" s="136">
        <f t="shared" si="13"/>
        <v>0</v>
      </c>
      <c r="AR40" s="137"/>
      <c r="AS40" s="137"/>
      <c r="AT40" s="137"/>
      <c r="AU40" s="136">
        <f t="shared" si="14"/>
        <v>0</v>
      </c>
      <c r="AV40" s="137"/>
      <c r="AW40" s="137"/>
      <c r="AX40" s="137"/>
      <c r="AY40" s="136">
        <f t="shared" si="15"/>
        <v>0</v>
      </c>
      <c r="AZ40" s="137"/>
      <c r="BA40" s="137"/>
      <c r="BB40" s="137"/>
      <c r="BC40" s="136">
        <f t="shared" si="16"/>
        <v>0</v>
      </c>
      <c r="BD40" s="137"/>
      <c r="BE40" s="137"/>
      <c r="BF40" s="137"/>
      <c r="BG40" s="137"/>
      <c r="BH40" s="137"/>
      <c r="BI40" s="136">
        <f t="shared" si="17"/>
        <v>0</v>
      </c>
      <c r="BJ40" s="138">
        <f t="shared" si="18"/>
        <v>0</v>
      </c>
      <c r="BK40" s="134"/>
      <c r="BL40" s="135"/>
      <c r="BM40" s="135"/>
      <c r="BN40" s="136">
        <f t="shared" si="19"/>
        <v>0</v>
      </c>
      <c r="BO40" s="137"/>
      <c r="BP40" s="137"/>
      <c r="BQ40" s="137"/>
      <c r="BR40" s="136">
        <f t="shared" si="20"/>
        <v>0</v>
      </c>
      <c r="BS40" s="137"/>
      <c r="BT40" s="137"/>
      <c r="BU40" s="137"/>
      <c r="BV40" s="136">
        <f t="shared" si="21"/>
        <v>0</v>
      </c>
      <c r="BW40" s="137"/>
      <c r="BX40" s="137"/>
      <c r="BY40" s="137"/>
      <c r="BZ40" s="136">
        <f t="shared" si="22"/>
        <v>0</v>
      </c>
      <c r="CA40" s="137"/>
      <c r="CB40" s="137"/>
      <c r="CC40" s="137"/>
      <c r="CD40" s="136">
        <f t="shared" si="23"/>
        <v>0</v>
      </c>
      <c r="CE40" s="137"/>
      <c r="CF40" s="137"/>
      <c r="CG40" s="137"/>
      <c r="CH40" s="137"/>
      <c r="CI40" s="137"/>
      <c r="CJ40" s="136">
        <f t="shared" si="24"/>
        <v>0</v>
      </c>
      <c r="CK40" s="137">
        <f t="shared" si="25"/>
        <v>0</v>
      </c>
      <c r="CL40" s="139"/>
      <c r="CM40" s="140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20">
        <f t="shared" si="26"/>
        <v>31</v>
      </c>
      <c r="C41" s="131" t="str">
        <f t="array" ref="C41">INDEX(_Rge_Projectdata_3rd,$B41,MATCH(C$10,_Rge_Headline_Projectdata,0))</f>
        <v/>
      </c>
      <c r="D41" s="131" t="str">
        <f t="array" ref="D41">INDEX(_Rge_Projectdata_3rd,$B41,MATCH(D$10,_Rge_Headline_Projectdata,0))</f>
        <v/>
      </c>
      <c r="E41" s="132" t="str">
        <f t="array" ref="E41">IF(INDEX(_Rge_Projectdata_3rd,$B41,MATCH(E$10,_Rge_Headline_Projectdata,0))=0,"",INDEX(_Rge_Projectdata_3rd,$B41,MATCH(E$10,_Rge_Headline_Projectdata,0)))</f>
        <v/>
      </c>
      <c r="F41" s="133" t="str">
        <f>IF(OR(E41=0,E41&gt;_Reportdate),"Open","Closed")</f>
        <v>Open</v>
      </c>
      <c r="G41" s="134"/>
      <c r="H41" s="135"/>
      <c r="I41" s="135"/>
      <c r="J41" s="135"/>
      <c r="K41" s="136">
        <f t="shared" si="5"/>
        <v>0</v>
      </c>
      <c r="L41" s="137"/>
      <c r="M41" s="137"/>
      <c r="N41" s="137"/>
      <c r="O41" s="136">
        <f t="shared" si="6"/>
        <v>0</v>
      </c>
      <c r="P41" s="137"/>
      <c r="Q41" s="137"/>
      <c r="R41" s="137"/>
      <c r="S41" s="136">
        <f t="shared" si="7"/>
        <v>0</v>
      </c>
      <c r="T41" s="137"/>
      <c r="U41" s="137"/>
      <c r="V41" s="137"/>
      <c r="W41" s="136">
        <f t="shared" si="8"/>
        <v>0</v>
      </c>
      <c r="X41" s="137"/>
      <c r="Y41" s="137"/>
      <c r="Z41" s="137"/>
      <c r="AA41" s="136">
        <f t="shared" si="9"/>
        <v>0</v>
      </c>
      <c r="AB41" s="137"/>
      <c r="AC41" s="137"/>
      <c r="AD41" s="137"/>
      <c r="AE41" s="137"/>
      <c r="AF41" s="137"/>
      <c r="AG41" s="136">
        <f t="shared" si="10"/>
        <v>0</v>
      </c>
      <c r="AH41" s="138">
        <f t="shared" si="11"/>
        <v>0</v>
      </c>
      <c r="AI41" s="134"/>
      <c r="AJ41" s="135"/>
      <c r="AK41" s="135"/>
      <c r="AL41" s="135"/>
      <c r="AM41" s="136">
        <f t="shared" si="12"/>
        <v>0</v>
      </c>
      <c r="AN41" s="137"/>
      <c r="AO41" s="137"/>
      <c r="AP41" s="137"/>
      <c r="AQ41" s="136">
        <f t="shared" si="13"/>
        <v>0</v>
      </c>
      <c r="AR41" s="137"/>
      <c r="AS41" s="137"/>
      <c r="AT41" s="137"/>
      <c r="AU41" s="136">
        <f t="shared" si="14"/>
        <v>0</v>
      </c>
      <c r="AV41" s="137"/>
      <c r="AW41" s="137"/>
      <c r="AX41" s="137"/>
      <c r="AY41" s="136">
        <f t="shared" si="15"/>
        <v>0</v>
      </c>
      <c r="AZ41" s="137"/>
      <c r="BA41" s="137"/>
      <c r="BB41" s="137"/>
      <c r="BC41" s="136">
        <f t="shared" si="16"/>
        <v>0</v>
      </c>
      <c r="BD41" s="137"/>
      <c r="BE41" s="137"/>
      <c r="BF41" s="137"/>
      <c r="BG41" s="137"/>
      <c r="BH41" s="137"/>
      <c r="BI41" s="136">
        <f t="shared" si="17"/>
        <v>0</v>
      </c>
      <c r="BJ41" s="138">
        <f t="shared" si="18"/>
        <v>0</v>
      </c>
      <c r="BK41" s="134"/>
      <c r="BL41" s="135"/>
      <c r="BM41" s="135"/>
      <c r="BN41" s="136">
        <f t="shared" si="19"/>
        <v>0</v>
      </c>
      <c r="BO41" s="137"/>
      <c r="BP41" s="137"/>
      <c r="BQ41" s="137"/>
      <c r="BR41" s="136">
        <f t="shared" si="20"/>
        <v>0</v>
      </c>
      <c r="BS41" s="137"/>
      <c r="BT41" s="137"/>
      <c r="BU41" s="137"/>
      <c r="BV41" s="136">
        <f t="shared" si="21"/>
        <v>0</v>
      </c>
      <c r="BW41" s="137"/>
      <c r="BX41" s="137"/>
      <c r="BY41" s="137"/>
      <c r="BZ41" s="136">
        <f t="shared" si="22"/>
        <v>0</v>
      </c>
      <c r="CA41" s="137"/>
      <c r="CB41" s="137"/>
      <c r="CC41" s="137"/>
      <c r="CD41" s="136">
        <f t="shared" si="23"/>
        <v>0</v>
      </c>
      <c r="CE41" s="137"/>
      <c r="CF41" s="137"/>
      <c r="CG41" s="137"/>
      <c r="CH41" s="137"/>
      <c r="CI41" s="137"/>
      <c r="CJ41" s="136">
        <f t="shared" si="24"/>
        <v>0</v>
      </c>
      <c r="CK41" s="137">
        <f t="shared" si="25"/>
        <v>0</v>
      </c>
      <c r="CL41" s="139"/>
      <c r="CM41" s="140"/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20">
        <f t="shared" si="26"/>
        <v>32</v>
      </c>
      <c r="C42" s="131" t="str">
        <f t="array" ref="C42">INDEX(_Rge_Projectdata_3rd,$B42,MATCH(C$10,_Rge_Headline_Projectdata,0))</f>
        <v/>
      </c>
      <c r="D42" s="131" t="str">
        <f t="array" ref="D42">INDEX(_Rge_Projectdata_3rd,$B42,MATCH(D$10,_Rge_Headline_Projectdata,0))</f>
        <v/>
      </c>
      <c r="E42" s="132" t="str">
        <f t="array" ref="E42">IF(INDEX(_Rge_Projectdata_3rd,$B42,MATCH(E$10,_Rge_Headline_Projectdata,0))=0,"",INDEX(_Rge_Projectdata_3rd,$B42,MATCH(E$10,_Rge_Headline_Projectdata,0)))</f>
        <v/>
      </c>
      <c r="F42" s="133" t="str">
        <f>IF(OR(E42=0,E42&gt;_Reportdate),"Open","Closed")</f>
        <v>Open</v>
      </c>
      <c r="G42" s="134"/>
      <c r="H42" s="135"/>
      <c r="I42" s="135"/>
      <c r="J42" s="135"/>
      <c r="K42" s="136">
        <f t="shared" si="5"/>
        <v>0</v>
      </c>
      <c r="L42" s="137"/>
      <c r="M42" s="137"/>
      <c r="N42" s="137"/>
      <c r="O42" s="136">
        <f t="shared" si="6"/>
        <v>0</v>
      </c>
      <c r="P42" s="137"/>
      <c r="Q42" s="137"/>
      <c r="R42" s="137"/>
      <c r="S42" s="136">
        <f t="shared" si="7"/>
        <v>0</v>
      </c>
      <c r="T42" s="137"/>
      <c r="U42" s="137"/>
      <c r="V42" s="137"/>
      <c r="W42" s="136">
        <f t="shared" si="8"/>
        <v>0</v>
      </c>
      <c r="X42" s="137"/>
      <c r="Y42" s="137"/>
      <c r="Z42" s="137"/>
      <c r="AA42" s="136">
        <f t="shared" si="9"/>
        <v>0</v>
      </c>
      <c r="AB42" s="137"/>
      <c r="AC42" s="137"/>
      <c r="AD42" s="137"/>
      <c r="AE42" s="137"/>
      <c r="AF42" s="137"/>
      <c r="AG42" s="136">
        <f t="shared" si="10"/>
        <v>0</v>
      </c>
      <c r="AH42" s="138">
        <f t="shared" si="11"/>
        <v>0</v>
      </c>
      <c r="AI42" s="134"/>
      <c r="AJ42" s="135"/>
      <c r="AK42" s="135"/>
      <c r="AL42" s="135"/>
      <c r="AM42" s="136">
        <f t="shared" si="12"/>
        <v>0</v>
      </c>
      <c r="AN42" s="137"/>
      <c r="AO42" s="137"/>
      <c r="AP42" s="137"/>
      <c r="AQ42" s="136">
        <f t="shared" si="13"/>
        <v>0</v>
      </c>
      <c r="AR42" s="137"/>
      <c r="AS42" s="137"/>
      <c r="AT42" s="137"/>
      <c r="AU42" s="136">
        <f t="shared" si="14"/>
        <v>0</v>
      </c>
      <c r="AV42" s="137"/>
      <c r="AW42" s="137"/>
      <c r="AX42" s="137"/>
      <c r="AY42" s="136">
        <f t="shared" si="15"/>
        <v>0</v>
      </c>
      <c r="AZ42" s="137"/>
      <c r="BA42" s="137"/>
      <c r="BB42" s="137"/>
      <c r="BC42" s="136">
        <f t="shared" si="16"/>
        <v>0</v>
      </c>
      <c r="BD42" s="137"/>
      <c r="BE42" s="137"/>
      <c r="BF42" s="137"/>
      <c r="BG42" s="137"/>
      <c r="BH42" s="137"/>
      <c r="BI42" s="136">
        <f t="shared" si="17"/>
        <v>0</v>
      </c>
      <c r="BJ42" s="138">
        <f t="shared" si="18"/>
        <v>0</v>
      </c>
      <c r="BK42" s="134"/>
      <c r="BL42" s="135"/>
      <c r="BM42" s="135"/>
      <c r="BN42" s="136">
        <f t="shared" si="19"/>
        <v>0</v>
      </c>
      <c r="BO42" s="137"/>
      <c r="BP42" s="137"/>
      <c r="BQ42" s="137"/>
      <c r="BR42" s="136">
        <f t="shared" si="20"/>
        <v>0</v>
      </c>
      <c r="BS42" s="137"/>
      <c r="BT42" s="137"/>
      <c r="BU42" s="137"/>
      <c r="BV42" s="136">
        <f t="shared" si="21"/>
        <v>0</v>
      </c>
      <c r="BW42" s="137"/>
      <c r="BX42" s="137"/>
      <c r="BY42" s="137"/>
      <c r="BZ42" s="136">
        <f t="shared" si="22"/>
        <v>0</v>
      </c>
      <c r="CA42" s="137"/>
      <c r="CB42" s="137"/>
      <c r="CC42" s="137"/>
      <c r="CD42" s="136">
        <f t="shared" si="23"/>
        <v>0</v>
      </c>
      <c r="CE42" s="137"/>
      <c r="CF42" s="137"/>
      <c r="CG42" s="137"/>
      <c r="CH42" s="137"/>
      <c r="CI42" s="137"/>
      <c r="CJ42" s="136">
        <f t="shared" si="24"/>
        <v>0</v>
      </c>
      <c r="CK42" s="137">
        <f t="shared" si="25"/>
        <v>0</v>
      </c>
      <c r="CL42" s="139"/>
      <c r="CM42" s="140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20">
        <f t="shared" si="26"/>
        <v>33</v>
      </c>
      <c r="C43" s="131" t="str">
        <f t="array" ref="C43">INDEX(_Rge_Projectdata_3rd,$B43,MATCH(C$10,_Rge_Headline_Projectdata,0))</f>
        <v/>
      </c>
      <c r="D43" s="131" t="str">
        <f t="array" ref="D43">INDEX(_Rge_Projectdata_3rd,$B43,MATCH(D$10,_Rge_Headline_Projectdata,0))</f>
        <v/>
      </c>
      <c r="E43" s="132" t="str">
        <f t="array" ref="E43">IF(INDEX(_Rge_Projectdata_3rd,$B43,MATCH(E$10,_Rge_Headline_Projectdata,0))=0,"",INDEX(_Rge_Projectdata_3rd,$B43,MATCH(E$10,_Rge_Headline_Projectdata,0)))</f>
        <v/>
      </c>
      <c r="F43" s="133" t="str">
        <f>IF(OR(E43=0,E43&gt;_Reportdate),"Open","Closed")</f>
        <v>Open</v>
      </c>
      <c r="G43" s="134"/>
      <c r="H43" s="135"/>
      <c r="I43" s="135"/>
      <c r="J43" s="135"/>
      <c r="K43" s="136">
        <f t="shared" si="5"/>
        <v>0</v>
      </c>
      <c r="L43" s="137"/>
      <c r="M43" s="137"/>
      <c r="N43" s="137"/>
      <c r="O43" s="136">
        <f t="shared" si="6"/>
        <v>0</v>
      </c>
      <c r="P43" s="137"/>
      <c r="Q43" s="137"/>
      <c r="R43" s="137"/>
      <c r="S43" s="136">
        <f t="shared" si="7"/>
        <v>0</v>
      </c>
      <c r="T43" s="137"/>
      <c r="U43" s="137"/>
      <c r="V43" s="137"/>
      <c r="W43" s="136">
        <f t="shared" si="8"/>
        <v>0</v>
      </c>
      <c r="X43" s="137"/>
      <c r="Y43" s="137"/>
      <c r="Z43" s="137"/>
      <c r="AA43" s="136">
        <f t="shared" si="9"/>
        <v>0</v>
      </c>
      <c r="AB43" s="137"/>
      <c r="AC43" s="137"/>
      <c r="AD43" s="137"/>
      <c r="AE43" s="137"/>
      <c r="AF43" s="137"/>
      <c r="AG43" s="136">
        <f t="shared" si="10"/>
        <v>0</v>
      </c>
      <c r="AH43" s="138">
        <f t="shared" si="11"/>
        <v>0</v>
      </c>
      <c r="AI43" s="134"/>
      <c r="AJ43" s="135"/>
      <c r="AK43" s="135"/>
      <c r="AL43" s="135"/>
      <c r="AM43" s="136">
        <f t="shared" si="12"/>
        <v>0</v>
      </c>
      <c r="AN43" s="137"/>
      <c r="AO43" s="137"/>
      <c r="AP43" s="137"/>
      <c r="AQ43" s="136">
        <f t="shared" si="13"/>
        <v>0</v>
      </c>
      <c r="AR43" s="137"/>
      <c r="AS43" s="137"/>
      <c r="AT43" s="137"/>
      <c r="AU43" s="136">
        <f t="shared" si="14"/>
        <v>0</v>
      </c>
      <c r="AV43" s="137"/>
      <c r="AW43" s="137"/>
      <c r="AX43" s="137"/>
      <c r="AY43" s="136">
        <f t="shared" si="15"/>
        <v>0</v>
      </c>
      <c r="AZ43" s="137"/>
      <c r="BA43" s="137"/>
      <c r="BB43" s="137"/>
      <c r="BC43" s="136">
        <f t="shared" si="16"/>
        <v>0</v>
      </c>
      <c r="BD43" s="137"/>
      <c r="BE43" s="137"/>
      <c r="BF43" s="137"/>
      <c r="BG43" s="137"/>
      <c r="BH43" s="137"/>
      <c r="BI43" s="136">
        <f t="shared" si="17"/>
        <v>0</v>
      </c>
      <c r="BJ43" s="138">
        <f t="shared" si="18"/>
        <v>0</v>
      </c>
      <c r="BK43" s="134"/>
      <c r="BL43" s="135"/>
      <c r="BM43" s="135"/>
      <c r="BN43" s="136">
        <f t="shared" si="19"/>
        <v>0</v>
      </c>
      <c r="BO43" s="137"/>
      <c r="BP43" s="137"/>
      <c r="BQ43" s="137"/>
      <c r="BR43" s="136">
        <f t="shared" si="20"/>
        <v>0</v>
      </c>
      <c r="BS43" s="137"/>
      <c r="BT43" s="137"/>
      <c r="BU43" s="137"/>
      <c r="BV43" s="136">
        <f t="shared" si="21"/>
        <v>0</v>
      </c>
      <c r="BW43" s="137"/>
      <c r="BX43" s="137"/>
      <c r="BY43" s="137"/>
      <c r="BZ43" s="136">
        <f t="shared" si="22"/>
        <v>0</v>
      </c>
      <c r="CA43" s="137"/>
      <c r="CB43" s="137"/>
      <c r="CC43" s="137"/>
      <c r="CD43" s="136">
        <f t="shared" si="23"/>
        <v>0</v>
      </c>
      <c r="CE43" s="137"/>
      <c r="CF43" s="137"/>
      <c r="CG43" s="137"/>
      <c r="CH43" s="137"/>
      <c r="CI43" s="137"/>
      <c r="CJ43" s="136">
        <f t="shared" si="24"/>
        <v>0</v>
      </c>
      <c r="CK43" s="137">
        <f t="shared" si="25"/>
        <v>0</v>
      </c>
      <c r="CL43" s="139"/>
      <c r="CM43" s="140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20">
        <f t="shared" si="26"/>
        <v>34</v>
      </c>
      <c r="C44" s="131" t="str">
        <f t="array" ref="C44">INDEX(_Rge_Projectdata_3rd,$B44,MATCH(C$10,_Rge_Headline_Projectdata,0))</f>
        <v/>
      </c>
      <c r="D44" s="131" t="str">
        <f t="array" ref="D44">INDEX(_Rge_Projectdata_3rd,$B44,MATCH(D$10,_Rge_Headline_Projectdata,0))</f>
        <v/>
      </c>
      <c r="E44" s="132" t="str">
        <f t="array" ref="E44">IF(INDEX(_Rge_Projectdata_3rd,$B44,MATCH(E$10,_Rge_Headline_Projectdata,0))=0,"",INDEX(_Rge_Projectdata_3rd,$B44,MATCH(E$10,_Rge_Headline_Projectdata,0)))</f>
        <v/>
      </c>
      <c r="F44" s="133" t="str">
        <f>IF(OR(E44=0,E44&gt;_Reportdate),"Open","Closed")</f>
        <v>Open</v>
      </c>
      <c r="G44" s="134"/>
      <c r="H44" s="135"/>
      <c r="I44" s="135"/>
      <c r="J44" s="135"/>
      <c r="K44" s="136">
        <f t="shared" si="5"/>
        <v>0</v>
      </c>
      <c r="L44" s="137"/>
      <c r="M44" s="137"/>
      <c r="N44" s="137"/>
      <c r="O44" s="136">
        <f t="shared" si="6"/>
        <v>0</v>
      </c>
      <c r="P44" s="137"/>
      <c r="Q44" s="137"/>
      <c r="R44" s="137"/>
      <c r="S44" s="136">
        <f t="shared" si="7"/>
        <v>0</v>
      </c>
      <c r="T44" s="137"/>
      <c r="U44" s="137"/>
      <c r="V44" s="137"/>
      <c r="W44" s="136">
        <f t="shared" si="8"/>
        <v>0</v>
      </c>
      <c r="X44" s="137"/>
      <c r="Y44" s="137"/>
      <c r="Z44" s="137"/>
      <c r="AA44" s="136">
        <f t="shared" si="9"/>
        <v>0</v>
      </c>
      <c r="AB44" s="137"/>
      <c r="AC44" s="137"/>
      <c r="AD44" s="137"/>
      <c r="AE44" s="137"/>
      <c r="AF44" s="137"/>
      <c r="AG44" s="136">
        <f t="shared" si="10"/>
        <v>0</v>
      </c>
      <c r="AH44" s="138">
        <f t="shared" si="11"/>
        <v>0</v>
      </c>
      <c r="AI44" s="134"/>
      <c r="AJ44" s="135"/>
      <c r="AK44" s="135"/>
      <c r="AL44" s="135"/>
      <c r="AM44" s="136">
        <f t="shared" si="12"/>
        <v>0</v>
      </c>
      <c r="AN44" s="137"/>
      <c r="AO44" s="137"/>
      <c r="AP44" s="137"/>
      <c r="AQ44" s="136">
        <f t="shared" si="13"/>
        <v>0</v>
      </c>
      <c r="AR44" s="137"/>
      <c r="AS44" s="137"/>
      <c r="AT44" s="137"/>
      <c r="AU44" s="136">
        <f t="shared" si="14"/>
        <v>0</v>
      </c>
      <c r="AV44" s="137"/>
      <c r="AW44" s="137"/>
      <c r="AX44" s="137"/>
      <c r="AY44" s="136">
        <f t="shared" si="15"/>
        <v>0</v>
      </c>
      <c r="AZ44" s="137"/>
      <c r="BA44" s="137"/>
      <c r="BB44" s="137"/>
      <c r="BC44" s="136">
        <f t="shared" si="16"/>
        <v>0</v>
      </c>
      <c r="BD44" s="137"/>
      <c r="BE44" s="137"/>
      <c r="BF44" s="137"/>
      <c r="BG44" s="137"/>
      <c r="BH44" s="137"/>
      <c r="BI44" s="136">
        <f t="shared" si="17"/>
        <v>0</v>
      </c>
      <c r="BJ44" s="138">
        <f t="shared" si="18"/>
        <v>0</v>
      </c>
      <c r="BK44" s="134"/>
      <c r="BL44" s="135"/>
      <c r="BM44" s="135"/>
      <c r="BN44" s="136">
        <f t="shared" si="19"/>
        <v>0</v>
      </c>
      <c r="BO44" s="137"/>
      <c r="BP44" s="137"/>
      <c r="BQ44" s="137"/>
      <c r="BR44" s="136">
        <f t="shared" si="20"/>
        <v>0</v>
      </c>
      <c r="BS44" s="137"/>
      <c r="BT44" s="137"/>
      <c r="BU44" s="137"/>
      <c r="BV44" s="136">
        <f t="shared" si="21"/>
        <v>0</v>
      </c>
      <c r="BW44" s="137"/>
      <c r="BX44" s="137"/>
      <c r="BY44" s="137"/>
      <c r="BZ44" s="136">
        <f t="shared" si="22"/>
        <v>0</v>
      </c>
      <c r="CA44" s="137"/>
      <c r="CB44" s="137"/>
      <c r="CC44" s="137"/>
      <c r="CD44" s="136">
        <f t="shared" si="23"/>
        <v>0</v>
      </c>
      <c r="CE44" s="137"/>
      <c r="CF44" s="137"/>
      <c r="CG44" s="137"/>
      <c r="CH44" s="137"/>
      <c r="CI44" s="137"/>
      <c r="CJ44" s="136">
        <f t="shared" si="24"/>
        <v>0</v>
      </c>
      <c r="CK44" s="137">
        <f t="shared" si="25"/>
        <v>0</v>
      </c>
      <c r="CL44" s="139"/>
      <c r="CM44" s="140"/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20">
        <f t="shared" si="26"/>
        <v>35</v>
      </c>
      <c r="C45" s="131" t="str">
        <f t="array" ref="C45">INDEX(_Rge_Projectdata_3rd,$B45,MATCH(C$10,_Rge_Headline_Projectdata,0))</f>
        <v/>
      </c>
      <c r="D45" s="131" t="str">
        <f t="array" ref="D45">INDEX(_Rge_Projectdata_3rd,$B45,MATCH(D$10,_Rge_Headline_Projectdata,0))</f>
        <v/>
      </c>
      <c r="E45" s="132" t="str">
        <f t="array" ref="E45">IF(INDEX(_Rge_Projectdata_3rd,$B45,MATCH(E$10,_Rge_Headline_Projectdata,0))=0,"",INDEX(_Rge_Projectdata_3rd,$B45,MATCH(E$10,_Rge_Headline_Projectdata,0)))</f>
        <v/>
      </c>
      <c r="F45" s="133" t="str">
        <f>IF(OR(E45=0,E45&gt;_Reportdate),"Open","Closed")</f>
        <v>Open</v>
      </c>
      <c r="G45" s="134"/>
      <c r="H45" s="135"/>
      <c r="I45" s="135"/>
      <c r="J45" s="135"/>
      <c r="K45" s="136">
        <f t="shared" si="5"/>
        <v>0</v>
      </c>
      <c r="L45" s="137"/>
      <c r="M45" s="137"/>
      <c r="N45" s="137"/>
      <c r="O45" s="136">
        <f t="shared" si="6"/>
        <v>0</v>
      </c>
      <c r="P45" s="137"/>
      <c r="Q45" s="137"/>
      <c r="R45" s="137"/>
      <c r="S45" s="136">
        <f t="shared" si="7"/>
        <v>0</v>
      </c>
      <c r="T45" s="137"/>
      <c r="U45" s="137"/>
      <c r="V45" s="137"/>
      <c r="W45" s="136">
        <f t="shared" si="8"/>
        <v>0</v>
      </c>
      <c r="X45" s="137"/>
      <c r="Y45" s="137"/>
      <c r="Z45" s="137"/>
      <c r="AA45" s="136">
        <f t="shared" si="9"/>
        <v>0</v>
      </c>
      <c r="AB45" s="137"/>
      <c r="AC45" s="137"/>
      <c r="AD45" s="137"/>
      <c r="AE45" s="137"/>
      <c r="AF45" s="137"/>
      <c r="AG45" s="136">
        <f t="shared" si="10"/>
        <v>0</v>
      </c>
      <c r="AH45" s="138">
        <f t="shared" si="11"/>
        <v>0</v>
      </c>
      <c r="AI45" s="134"/>
      <c r="AJ45" s="135"/>
      <c r="AK45" s="135"/>
      <c r="AL45" s="135"/>
      <c r="AM45" s="136">
        <f t="shared" si="12"/>
        <v>0</v>
      </c>
      <c r="AN45" s="137"/>
      <c r="AO45" s="137"/>
      <c r="AP45" s="137"/>
      <c r="AQ45" s="136">
        <f t="shared" si="13"/>
        <v>0</v>
      </c>
      <c r="AR45" s="137"/>
      <c r="AS45" s="137"/>
      <c r="AT45" s="137"/>
      <c r="AU45" s="136">
        <f t="shared" si="14"/>
        <v>0</v>
      </c>
      <c r="AV45" s="137"/>
      <c r="AW45" s="137"/>
      <c r="AX45" s="137"/>
      <c r="AY45" s="136">
        <f t="shared" si="15"/>
        <v>0</v>
      </c>
      <c r="AZ45" s="137"/>
      <c r="BA45" s="137"/>
      <c r="BB45" s="137"/>
      <c r="BC45" s="136">
        <f t="shared" si="16"/>
        <v>0</v>
      </c>
      <c r="BD45" s="137"/>
      <c r="BE45" s="137"/>
      <c r="BF45" s="137"/>
      <c r="BG45" s="137"/>
      <c r="BH45" s="137"/>
      <c r="BI45" s="136">
        <f t="shared" si="17"/>
        <v>0</v>
      </c>
      <c r="BJ45" s="138">
        <f t="shared" si="18"/>
        <v>0</v>
      </c>
      <c r="BK45" s="134"/>
      <c r="BL45" s="135"/>
      <c r="BM45" s="135"/>
      <c r="BN45" s="136">
        <f t="shared" si="19"/>
        <v>0</v>
      </c>
      <c r="BO45" s="137"/>
      <c r="BP45" s="137"/>
      <c r="BQ45" s="137"/>
      <c r="BR45" s="136">
        <f t="shared" si="20"/>
        <v>0</v>
      </c>
      <c r="BS45" s="137"/>
      <c r="BT45" s="137"/>
      <c r="BU45" s="137"/>
      <c r="BV45" s="136">
        <f t="shared" si="21"/>
        <v>0</v>
      </c>
      <c r="BW45" s="137"/>
      <c r="BX45" s="137"/>
      <c r="BY45" s="137"/>
      <c r="BZ45" s="136">
        <f t="shared" si="22"/>
        <v>0</v>
      </c>
      <c r="CA45" s="137"/>
      <c r="CB45" s="137"/>
      <c r="CC45" s="137"/>
      <c r="CD45" s="136">
        <f t="shared" si="23"/>
        <v>0</v>
      </c>
      <c r="CE45" s="137"/>
      <c r="CF45" s="137"/>
      <c r="CG45" s="137"/>
      <c r="CH45" s="137"/>
      <c r="CI45" s="137"/>
      <c r="CJ45" s="136">
        <f t="shared" si="24"/>
        <v>0</v>
      </c>
      <c r="CK45" s="137">
        <f t="shared" si="25"/>
        <v>0</v>
      </c>
      <c r="CL45" s="139"/>
      <c r="CM45" s="140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20">
        <f t="shared" si="26"/>
        <v>36</v>
      </c>
      <c r="C46" s="131" t="str">
        <f t="array" ref="C46">INDEX(_Rge_Projectdata_3rd,$B46,MATCH(C$10,_Rge_Headline_Projectdata,0))</f>
        <v/>
      </c>
      <c r="D46" s="131" t="str">
        <f t="array" ref="D46">INDEX(_Rge_Projectdata_3rd,$B46,MATCH(D$10,_Rge_Headline_Projectdata,0))</f>
        <v/>
      </c>
      <c r="E46" s="132" t="str">
        <f t="array" ref="E46">IF(INDEX(_Rge_Projectdata_3rd,$B46,MATCH(E$10,_Rge_Headline_Projectdata,0))=0,"",INDEX(_Rge_Projectdata_3rd,$B46,MATCH(E$10,_Rge_Headline_Projectdata,0)))</f>
        <v/>
      </c>
      <c r="F46" s="133" t="str">
        <f>IF(OR(E46=0,E46&gt;_Reportdate),"Open","Closed")</f>
        <v>Open</v>
      </c>
      <c r="G46" s="134"/>
      <c r="H46" s="135"/>
      <c r="I46" s="135"/>
      <c r="J46" s="135"/>
      <c r="K46" s="136">
        <f t="shared" si="5"/>
        <v>0</v>
      </c>
      <c r="L46" s="137"/>
      <c r="M46" s="137"/>
      <c r="N46" s="137"/>
      <c r="O46" s="136">
        <f t="shared" si="6"/>
        <v>0</v>
      </c>
      <c r="P46" s="137"/>
      <c r="Q46" s="137"/>
      <c r="R46" s="137"/>
      <c r="S46" s="136">
        <f t="shared" si="7"/>
        <v>0</v>
      </c>
      <c r="T46" s="137"/>
      <c r="U46" s="137"/>
      <c r="V46" s="137"/>
      <c r="W46" s="136">
        <f t="shared" si="8"/>
        <v>0</v>
      </c>
      <c r="X46" s="137"/>
      <c r="Y46" s="137"/>
      <c r="Z46" s="137"/>
      <c r="AA46" s="136">
        <f t="shared" si="9"/>
        <v>0</v>
      </c>
      <c r="AB46" s="137"/>
      <c r="AC46" s="137"/>
      <c r="AD46" s="137"/>
      <c r="AE46" s="137"/>
      <c r="AF46" s="137"/>
      <c r="AG46" s="136">
        <f t="shared" si="10"/>
        <v>0</v>
      </c>
      <c r="AH46" s="138">
        <f t="shared" si="11"/>
        <v>0</v>
      </c>
      <c r="AI46" s="134"/>
      <c r="AJ46" s="135"/>
      <c r="AK46" s="135"/>
      <c r="AL46" s="135"/>
      <c r="AM46" s="136">
        <f t="shared" si="12"/>
        <v>0</v>
      </c>
      <c r="AN46" s="137"/>
      <c r="AO46" s="137"/>
      <c r="AP46" s="137"/>
      <c r="AQ46" s="136">
        <f t="shared" si="13"/>
        <v>0</v>
      </c>
      <c r="AR46" s="137"/>
      <c r="AS46" s="137"/>
      <c r="AT46" s="137"/>
      <c r="AU46" s="136">
        <f t="shared" si="14"/>
        <v>0</v>
      </c>
      <c r="AV46" s="137"/>
      <c r="AW46" s="137"/>
      <c r="AX46" s="137"/>
      <c r="AY46" s="136">
        <f t="shared" si="15"/>
        <v>0</v>
      </c>
      <c r="AZ46" s="137"/>
      <c r="BA46" s="137"/>
      <c r="BB46" s="137"/>
      <c r="BC46" s="136">
        <f t="shared" si="16"/>
        <v>0</v>
      </c>
      <c r="BD46" s="137"/>
      <c r="BE46" s="137"/>
      <c r="BF46" s="137"/>
      <c r="BG46" s="137"/>
      <c r="BH46" s="137"/>
      <c r="BI46" s="136">
        <f t="shared" si="17"/>
        <v>0</v>
      </c>
      <c r="BJ46" s="138">
        <f t="shared" si="18"/>
        <v>0</v>
      </c>
      <c r="BK46" s="134"/>
      <c r="BL46" s="135"/>
      <c r="BM46" s="135"/>
      <c r="BN46" s="136">
        <f t="shared" si="19"/>
        <v>0</v>
      </c>
      <c r="BO46" s="137"/>
      <c r="BP46" s="137"/>
      <c r="BQ46" s="137"/>
      <c r="BR46" s="136">
        <f t="shared" si="20"/>
        <v>0</v>
      </c>
      <c r="BS46" s="137"/>
      <c r="BT46" s="137"/>
      <c r="BU46" s="137"/>
      <c r="BV46" s="136">
        <f t="shared" si="21"/>
        <v>0</v>
      </c>
      <c r="BW46" s="137"/>
      <c r="BX46" s="137"/>
      <c r="BY46" s="137"/>
      <c r="BZ46" s="136">
        <f t="shared" si="22"/>
        <v>0</v>
      </c>
      <c r="CA46" s="137"/>
      <c r="CB46" s="137"/>
      <c r="CC46" s="137"/>
      <c r="CD46" s="136">
        <f t="shared" si="23"/>
        <v>0</v>
      </c>
      <c r="CE46" s="137"/>
      <c r="CF46" s="137"/>
      <c r="CG46" s="137"/>
      <c r="CH46" s="137"/>
      <c r="CI46" s="137"/>
      <c r="CJ46" s="136">
        <f t="shared" si="24"/>
        <v>0</v>
      </c>
      <c r="CK46" s="137">
        <f t="shared" si="25"/>
        <v>0</v>
      </c>
      <c r="CL46" s="139"/>
      <c r="CM46" s="140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20">
        <f t="shared" si="26"/>
        <v>37</v>
      </c>
      <c r="C47" s="131" t="str">
        <f t="array" ref="C47">INDEX(_Rge_Projectdata_3rd,$B47,MATCH(C$10,_Rge_Headline_Projectdata,0))</f>
        <v/>
      </c>
      <c r="D47" s="131" t="str">
        <f t="array" ref="D47">INDEX(_Rge_Projectdata_3rd,$B47,MATCH(D$10,_Rge_Headline_Projectdata,0))</f>
        <v/>
      </c>
      <c r="E47" s="132" t="str">
        <f t="array" ref="E47">IF(INDEX(_Rge_Projectdata_3rd,$B47,MATCH(E$10,_Rge_Headline_Projectdata,0))=0,"",INDEX(_Rge_Projectdata_3rd,$B47,MATCH(E$10,_Rge_Headline_Projectdata,0)))</f>
        <v/>
      </c>
      <c r="F47" s="133" t="str">
        <f>IF(OR(E47=0,E47&gt;_Reportdate),"Open","Closed")</f>
        <v>Open</v>
      </c>
      <c r="G47" s="134"/>
      <c r="H47" s="135"/>
      <c r="I47" s="135"/>
      <c r="J47" s="135"/>
      <c r="K47" s="136">
        <f t="shared" si="5"/>
        <v>0</v>
      </c>
      <c r="L47" s="137"/>
      <c r="M47" s="137"/>
      <c r="N47" s="137"/>
      <c r="O47" s="136">
        <f t="shared" si="6"/>
        <v>0</v>
      </c>
      <c r="P47" s="137"/>
      <c r="Q47" s="137"/>
      <c r="R47" s="137"/>
      <c r="S47" s="136">
        <f t="shared" si="7"/>
        <v>0</v>
      </c>
      <c r="T47" s="137"/>
      <c r="U47" s="137"/>
      <c r="V47" s="137"/>
      <c r="W47" s="136">
        <f t="shared" si="8"/>
        <v>0</v>
      </c>
      <c r="X47" s="137"/>
      <c r="Y47" s="137"/>
      <c r="Z47" s="137"/>
      <c r="AA47" s="136">
        <f t="shared" si="9"/>
        <v>0</v>
      </c>
      <c r="AB47" s="137"/>
      <c r="AC47" s="137"/>
      <c r="AD47" s="137"/>
      <c r="AE47" s="137"/>
      <c r="AF47" s="137"/>
      <c r="AG47" s="136">
        <f t="shared" si="10"/>
        <v>0</v>
      </c>
      <c r="AH47" s="138">
        <f t="shared" si="11"/>
        <v>0</v>
      </c>
      <c r="AI47" s="134"/>
      <c r="AJ47" s="135"/>
      <c r="AK47" s="135"/>
      <c r="AL47" s="135"/>
      <c r="AM47" s="136">
        <f t="shared" si="12"/>
        <v>0</v>
      </c>
      <c r="AN47" s="137"/>
      <c r="AO47" s="137"/>
      <c r="AP47" s="137"/>
      <c r="AQ47" s="136">
        <f t="shared" si="13"/>
        <v>0</v>
      </c>
      <c r="AR47" s="137"/>
      <c r="AS47" s="137"/>
      <c r="AT47" s="137"/>
      <c r="AU47" s="136">
        <f t="shared" si="14"/>
        <v>0</v>
      </c>
      <c r="AV47" s="137"/>
      <c r="AW47" s="137"/>
      <c r="AX47" s="137"/>
      <c r="AY47" s="136">
        <f t="shared" si="15"/>
        <v>0</v>
      </c>
      <c r="AZ47" s="137"/>
      <c r="BA47" s="137"/>
      <c r="BB47" s="137"/>
      <c r="BC47" s="136">
        <f t="shared" si="16"/>
        <v>0</v>
      </c>
      <c r="BD47" s="137"/>
      <c r="BE47" s="137"/>
      <c r="BF47" s="137"/>
      <c r="BG47" s="137"/>
      <c r="BH47" s="137"/>
      <c r="BI47" s="136">
        <f t="shared" si="17"/>
        <v>0</v>
      </c>
      <c r="BJ47" s="138">
        <f t="shared" si="18"/>
        <v>0</v>
      </c>
      <c r="BK47" s="134"/>
      <c r="BL47" s="135"/>
      <c r="BM47" s="135"/>
      <c r="BN47" s="136">
        <f t="shared" si="19"/>
        <v>0</v>
      </c>
      <c r="BO47" s="137"/>
      <c r="BP47" s="137"/>
      <c r="BQ47" s="137"/>
      <c r="BR47" s="136">
        <f t="shared" si="20"/>
        <v>0</v>
      </c>
      <c r="BS47" s="137"/>
      <c r="BT47" s="137"/>
      <c r="BU47" s="137"/>
      <c r="BV47" s="136">
        <f t="shared" si="21"/>
        <v>0</v>
      </c>
      <c r="BW47" s="137"/>
      <c r="BX47" s="137"/>
      <c r="BY47" s="137"/>
      <c r="BZ47" s="136">
        <f t="shared" si="22"/>
        <v>0</v>
      </c>
      <c r="CA47" s="137"/>
      <c r="CB47" s="137"/>
      <c r="CC47" s="137"/>
      <c r="CD47" s="136">
        <f t="shared" si="23"/>
        <v>0</v>
      </c>
      <c r="CE47" s="137"/>
      <c r="CF47" s="137"/>
      <c r="CG47" s="137"/>
      <c r="CH47" s="137"/>
      <c r="CI47" s="137"/>
      <c r="CJ47" s="136">
        <f t="shared" si="24"/>
        <v>0</v>
      </c>
      <c r="CK47" s="137">
        <f t="shared" si="25"/>
        <v>0</v>
      </c>
      <c r="CL47" s="139"/>
      <c r="CM47" s="140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20">
        <f t="shared" si="26"/>
        <v>38</v>
      </c>
      <c r="C48" s="131" t="str">
        <f t="array" ref="C48">INDEX(_Rge_Projectdata_3rd,$B48,MATCH(C$10,_Rge_Headline_Projectdata,0))</f>
        <v/>
      </c>
      <c r="D48" s="131" t="str">
        <f t="array" ref="D48">INDEX(_Rge_Projectdata_3rd,$B48,MATCH(D$10,_Rge_Headline_Projectdata,0))</f>
        <v/>
      </c>
      <c r="E48" s="132" t="str">
        <f t="array" ref="E48">IF(INDEX(_Rge_Projectdata_3rd,$B48,MATCH(E$10,_Rge_Headline_Projectdata,0))=0,"",INDEX(_Rge_Projectdata_3rd,$B48,MATCH(E$10,_Rge_Headline_Projectdata,0)))</f>
        <v/>
      </c>
      <c r="F48" s="133" t="str">
        <f>IF(OR(E48=0,E48&gt;_Reportdate),"Open","Closed")</f>
        <v>Open</v>
      </c>
      <c r="G48" s="134"/>
      <c r="H48" s="135"/>
      <c r="I48" s="135"/>
      <c r="J48" s="135"/>
      <c r="K48" s="136">
        <f t="shared" si="5"/>
        <v>0</v>
      </c>
      <c r="L48" s="137"/>
      <c r="M48" s="137"/>
      <c r="N48" s="137"/>
      <c r="O48" s="136">
        <f t="shared" si="6"/>
        <v>0</v>
      </c>
      <c r="P48" s="137"/>
      <c r="Q48" s="137"/>
      <c r="R48" s="137"/>
      <c r="S48" s="136">
        <f t="shared" si="7"/>
        <v>0</v>
      </c>
      <c r="T48" s="137"/>
      <c r="U48" s="137"/>
      <c r="V48" s="137"/>
      <c r="W48" s="136">
        <f t="shared" si="8"/>
        <v>0</v>
      </c>
      <c r="X48" s="137"/>
      <c r="Y48" s="137"/>
      <c r="Z48" s="137"/>
      <c r="AA48" s="136">
        <f t="shared" si="9"/>
        <v>0</v>
      </c>
      <c r="AB48" s="137"/>
      <c r="AC48" s="137"/>
      <c r="AD48" s="137"/>
      <c r="AE48" s="137"/>
      <c r="AF48" s="137"/>
      <c r="AG48" s="136">
        <f t="shared" si="10"/>
        <v>0</v>
      </c>
      <c r="AH48" s="138">
        <f t="shared" si="11"/>
        <v>0</v>
      </c>
      <c r="AI48" s="134"/>
      <c r="AJ48" s="135"/>
      <c r="AK48" s="135"/>
      <c r="AL48" s="135"/>
      <c r="AM48" s="136">
        <f t="shared" si="12"/>
        <v>0</v>
      </c>
      <c r="AN48" s="137"/>
      <c r="AO48" s="137"/>
      <c r="AP48" s="137"/>
      <c r="AQ48" s="136">
        <f t="shared" si="13"/>
        <v>0</v>
      </c>
      <c r="AR48" s="137"/>
      <c r="AS48" s="137"/>
      <c r="AT48" s="137"/>
      <c r="AU48" s="136">
        <f t="shared" si="14"/>
        <v>0</v>
      </c>
      <c r="AV48" s="137"/>
      <c r="AW48" s="137"/>
      <c r="AX48" s="137"/>
      <c r="AY48" s="136">
        <f t="shared" si="15"/>
        <v>0</v>
      </c>
      <c r="AZ48" s="137"/>
      <c r="BA48" s="137"/>
      <c r="BB48" s="137"/>
      <c r="BC48" s="136">
        <f t="shared" si="16"/>
        <v>0</v>
      </c>
      <c r="BD48" s="137"/>
      <c r="BE48" s="137"/>
      <c r="BF48" s="137"/>
      <c r="BG48" s="137"/>
      <c r="BH48" s="137"/>
      <c r="BI48" s="136">
        <f t="shared" si="17"/>
        <v>0</v>
      </c>
      <c r="BJ48" s="138">
        <f t="shared" si="18"/>
        <v>0</v>
      </c>
      <c r="BK48" s="134"/>
      <c r="BL48" s="135"/>
      <c r="BM48" s="135"/>
      <c r="BN48" s="136">
        <f t="shared" si="19"/>
        <v>0</v>
      </c>
      <c r="BO48" s="137"/>
      <c r="BP48" s="137"/>
      <c r="BQ48" s="137"/>
      <c r="BR48" s="136">
        <f t="shared" si="20"/>
        <v>0</v>
      </c>
      <c r="BS48" s="137"/>
      <c r="BT48" s="137"/>
      <c r="BU48" s="137"/>
      <c r="BV48" s="136">
        <f t="shared" si="21"/>
        <v>0</v>
      </c>
      <c r="BW48" s="137"/>
      <c r="BX48" s="137"/>
      <c r="BY48" s="137"/>
      <c r="BZ48" s="136">
        <f t="shared" si="22"/>
        <v>0</v>
      </c>
      <c r="CA48" s="137"/>
      <c r="CB48" s="137"/>
      <c r="CC48" s="137"/>
      <c r="CD48" s="136">
        <f t="shared" si="23"/>
        <v>0</v>
      </c>
      <c r="CE48" s="137"/>
      <c r="CF48" s="137"/>
      <c r="CG48" s="137"/>
      <c r="CH48" s="137"/>
      <c r="CI48" s="137"/>
      <c r="CJ48" s="136">
        <f t="shared" si="24"/>
        <v>0</v>
      </c>
      <c r="CK48" s="137">
        <f t="shared" si="25"/>
        <v>0</v>
      </c>
      <c r="CL48" s="139"/>
      <c r="CM48" s="140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20">
        <f t="shared" si="26"/>
        <v>39</v>
      </c>
      <c r="C49" s="131" t="str">
        <f t="array" ref="C49">INDEX(_Rge_Projectdata_3rd,$B49,MATCH(C$10,_Rge_Headline_Projectdata,0))</f>
        <v/>
      </c>
      <c r="D49" s="131" t="str">
        <f t="array" ref="D49">INDEX(_Rge_Projectdata_3rd,$B49,MATCH(D$10,_Rge_Headline_Projectdata,0))</f>
        <v/>
      </c>
      <c r="E49" s="132" t="str">
        <f t="array" ref="E49">IF(INDEX(_Rge_Projectdata_3rd,$B49,MATCH(E$10,_Rge_Headline_Projectdata,0))=0,"",INDEX(_Rge_Projectdata_3rd,$B49,MATCH(E$10,_Rge_Headline_Projectdata,0)))</f>
        <v/>
      </c>
      <c r="F49" s="133" t="str">
        <f>IF(OR(E49=0,E49&gt;_Reportdate),"Open","Closed")</f>
        <v>Open</v>
      </c>
      <c r="G49" s="134"/>
      <c r="H49" s="135"/>
      <c r="I49" s="135"/>
      <c r="J49" s="135"/>
      <c r="K49" s="136">
        <f t="shared" si="5"/>
        <v>0</v>
      </c>
      <c r="L49" s="137"/>
      <c r="M49" s="137"/>
      <c r="N49" s="137"/>
      <c r="O49" s="136">
        <f t="shared" si="6"/>
        <v>0</v>
      </c>
      <c r="P49" s="137"/>
      <c r="Q49" s="137"/>
      <c r="R49" s="137"/>
      <c r="S49" s="136">
        <f t="shared" si="7"/>
        <v>0</v>
      </c>
      <c r="T49" s="137"/>
      <c r="U49" s="137"/>
      <c r="V49" s="137"/>
      <c r="W49" s="136">
        <f t="shared" si="8"/>
        <v>0</v>
      </c>
      <c r="X49" s="137"/>
      <c r="Y49" s="137"/>
      <c r="Z49" s="137"/>
      <c r="AA49" s="136">
        <f t="shared" si="9"/>
        <v>0</v>
      </c>
      <c r="AB49" s="137"/>
      <c r="AC49" s="137"/>
      <c r="AD49" s="137"/>
      <c r="AE49" s="137"/>
      <c r="AF49" s="137"/>
      <c r="AG49" s="136">
        <f t="shared" si="10"/>
        <v>0</v>
      </c>
      <c r="AH49" s="138">
        <f t="shared" si="11"/>
        <v>0</v>
      </c>
      <c r="AI49" s="134"/>
      <c r="AJ49" s="135"/>
      <c r="AK49" s="135"/>
      <c r="AL49" s="135"/>
      <c r="AM49" s="136">
        <f t="shared" si="12"/>
        <v>0</v>
      </c>
      <c r="AN49" s="137"/>
      <c r="AO49" s="137"/>
      <c r="AP49" s="137"/>
      <c r="AQ49" s="136">
        <f t="shared" si="13"/>
        <v>0</v>
      </c>
      <c r="AR49" s="137"/>
      <c r="AS49" s="137"/>
      <c r="AT49" s="137"/>
      <c r="AU49" s="136">
        <f t="shared" si="14"/>
        <v>0</v>
      </c>
      <c r="AV49" s="137"/>
      <c r="AW49" s="137"/>
      <c r="AX49" s="137"/>
      <c r="AY49" s="136">
        <f t="shared" si="15"/>
        <v>0</v>
      </c>
      <c r="AZ49" s="137"/>
      <c r="BA49" s="137"/>
      <c r="BB49" s="137"/>
      <c r="BC49" s="136">
        <f t="shared" si="16"/>
        <v>0</v>
      </c>
      <c r="BD49" s="137"/>
      <c r="BE49" s="137"/>
      <c r="BF49" s="137"/>
      <c r="BG49" s="137"/>
      <c r="BH49" s="137"/>
      <c r="BI49" s="136">
        <f t="shared" si="17"/>
        <v>0</v>
      </c>
      <c r="BJ49" s="138">
        <f t="shared" si="18"/>
        <v>0</v>
      </c>
      <c r="BK49" s="134"/>
      <c r="BL49" s="135"/>
      <c r="BM49" s="135"/>
      <c r="BN49" s="136">
        <f t="shared" si="19"/>
        <v>0</v>
      </c>
      <c r="BO49" s="137"/>
      <c r="BP49" s="137"/>
      <c r="BQ49" s="137"/>
      <c r="BR49" s="136">
        <f t="shared" si="20"/>
        <v>0</v>
      </c>
      <c r="BS49" s="137"/>
      <c r="BT49" s="137"/>
      <c r="BU49" s="137"/>
      <c r="BV49" s="136">
        <f t="shared" si="21"/>
        <v>0</v>
      </c>
      <c r="BW49" s="137"/>
      <c r="BX49" s="137"/>
      <c r="BY49" s="137"/>
      <c r="BZ49" s="136">
        <f t="shared" si="22"/>
        <v>0</v>
      </c>
      <c r="CA49" s="137"/>
      <c r="CB49" s="137"/>
      <c r="CC49" s="137"/>
      <c r="CD49" s="136">
        <f t="shared" si="23"/>
        <v>0</v>
      </c>
      <c r="CE49" s="137"/>
      <c r="CF49" s="137"/>
      <c r="CG49" s="137"/>
      <c r="CH49" s="137"/>
      <c r="CI49" s="137"/>
      <c r="CJ49" s="136">
        <f t="shared" si="24"/>
        <v>0</v>
      </c>
      <c r="CK49" s="137">
        <f t="shared" si="25"/>
        <v>0</v>
      </c>
      <c r="CL49" s="139"/>
      <c r="CM49" s="140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20">
        <f t="shared" si="26"/>
        <v>40</v>
      </c>
      <c r="C50" s="131" t="str">
        <f t="array" ref="C50">INDEX(_Rge_Projectdata_3rd,$B50,MATCH(C$10,_Rge_Headline_Projectdata,0))</f>
        <v/>
      </c>
      <c r="D50" s="131" t="str">
        <f t="array" ref="D50">INDEX(_Rge_Projectdata_3rd,$B50,MATCH(D$10,_Rge_Headline_Projectdata,0))</f>
        <v/>
      </c>
      <c r="E50" s="132" t="str">
        <f t="array" ref="E50">IF(INDEX(_Rge_Projectdata_3rd,$B50,MATCH(E$10,_Rge_Headline_Projectdata,0))=0,"",INDEX(_Rge_Projectdata_3rd,$B50,MATCH(E$10,_Rge_Headline_Projectdata,0)))</f>
        <v/>
      </c>
      <c r="F50" s="133" t="str">
        <f>IF(OR(E50=0,E50&gt;_Reportdate),"Open","Closed")</f>
        <v>Open</v>
      </c>
      <c r="G50" s="134"/>
      <c r="H50" s="135"/>
      <c r="I50" s="135"/>
      <c r="J50" s="135"/>
      <c r="K50" s="136">
        <f t="shared" si="5"/>
        <v>0</v>
      </c>
      <c r="L50" s="137"/>
      <c r="M50" s="137"/>
      <c r="N50" s="137"/>
      <c r="O50" s="136">
        <f t="shared" si="6"/>
        <v>0</v>
      </c>
      <c r="P50" s="137"/>
      <c r="Q50" s="137"/>
      <c r="R50" s="137"/>
      <c r="S50" s="136">
        <f t="shared" si="7"/>
        <v>0</v>
      </c>
      <c r="T50" s="137"/>
      <c r="U50" s="137"/>
      <c r="V50" s="137"/>
      <c r="W50" s="136">
        <f t="shared" si="8"/>
        <v>0</v>
      </c>
      <c r="X50" s="137"/>
      <c r="Y50" s="137"/>
      <c r="Z50" s="137"/>
      <c r="AA50" s="136">
        <f t="shared" si="9"/>
        <v>0</v>
      </c>
      <c r="AB50" s="137"/>
      <c r="AC50" s="137"/>
      <c r="AD50" s="137"/>
      <c r="AE50" s="137"/>
      <c r="AF50" s="137"/>
      <c r="AG50" s="136">
        <f t="shared" si="10"/>
        <v>0</v>
      </c>
      <c r="AH50" s="138">
        <f t="shared" si="11"/>
        <v>0</v>
      </c>
      <c r="AI50" s="134"/>
      <c r="AJ50" s="135"/>
      <c r="AK50" s="135"/>
      <c r="AL50" s="135"/>
      <c r="AM50" s="136">
        <f t="shared" si="12"/>
        <v>0</v>
      </c>
      <c r="AN50" s="137"/>
      <c r="AO50" s="137"/>
      <c r="AP50" s="137"/>
      <c r="AQ50" s="136">
        <f t="shared" si="13"/>
        <v>0</v>
      </c>
      <c r="AR50" s="137"/>
      <c r="AS50" s="137"/>
      <c r="AT50" s="137"/>
      <c r="AU50" s="136">
        <f t="shared" si="14"/>
        <v>0</v>
      </c>
      <c r="AV50" s="137"/>
      <c r="AW50" s="137"/>
      <c r="AX50" s="137"/>
      <c r="AY50" s="136">
        <f t="shared" si="15"/>
        <v>0</v>
      </c>
      <c r="AZ50" s="137"/>
      <c r="BA50" s="137"/>
      <c r="BB50" s="137"/>
      <c r="BC50" s="136">
        <f t="shared" si="16"/>
        <v>0</v>
      </c>
      <c r="BD50" s="137"/>
      <c r="BE50" s="137"/>
      <c r="BF50" s="137"/>
      <c r="BG50" s="137"/>
      <c r="BH50" s="137"/>
      <c r="BI50" s="136">
        <f t="shared" si="17"/>
        <v>0</v>
      </c>
      <c r="BJ50" s="138">
        <f t="shared" si="18"/>
        <v>0</v>
      </c>
      <c r="BK50" s="134"/>
      <c r="BL50" s="135"/>
      <c r="BM50" s="135"/>
      <c r="BN50" s="136">
        <f t="shared" si="19"/>
        <v>0</v>
      </c>
      <c r="BO50" s="137"/>
      <c r="BP50" s="137"/>
      <c r="BQ50" s="137"/>
      <c r="BR50" s="136">
        <f t="shared" si="20"/>
        <v>0</v>
      </c>
      <c r="BS50" s="137"/>
      <c r="BT50" s="137"/>
      <c r="BU50" s="137"/>
      <c r="BV50" s="136">
        <f t="shared" si="21"/>
        <v>0</v>
      </c>
      <c r="BW50" s="137"/>
      <c r="BX50" s="137"/>
      <c r="BY50" s="137"/>
      <c r="BZ50" s="136">
        <f t="shared" si="22"/>
        <v>0</v>
      </c>
      <c r="CA50" s="137"/>
      <c r="CB50" s="137"/>
      <c r="CC50" s="137"/>
      <c r="CD50" s="136">
        <f t="shared" si="23"/>
        <v>0</v>
      </c>
      <c r="CE50" s="137"/>
      <c r="CF50" s="137"/>
      <c r="CG50" s="137"/>
      <c r="CH50" s="137"/>
      <c r="CI50" s="137"/>
      <c r="CJ50" s="136">
        <f t="shared" si="24"/>
        <v>0</v>
      </c>
      <c r="CK50" s="137">
        <f t="shared" si="25"/>
        <v>0</v>
      </c>
      <c r="CL50" s="139"/>
      <c r="CM50" s="140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20">
        <f t="shared" si="26"/>
        <v>41</v>
      </c>
      <c r="C51" s="131" t="str">
        <f t="array" ref="C51">INDEX(_Rge_Projectdata_3rd,$B51,MATCH(C$10,_Rge_Headline_Projectdata,0))</f>
        <v/>
      </c>
      <c r="D51" s="131" t="str">
        <f t="array" ref="D51">INDEX(_Rge_Projectdata_3rd,$B51,MATCH(D$10,_Rge_Headline_Projectdata,0))</f>
        <v/>
      </c>
      <c r="E51" s="132" t="str">
        <f t="array" ref="E51">IF(INDEX(_Rge_Projectdata_3rd,$B51,MATCH(E$10,_Rge_Headline_Projectdata,0))=0,"",INDEX(_Rge_Projectdata_3rd,$B51,MATCH(E$10,_Rge_Headline_Projectdata,0)))</f>
        <v/>
      </c>
      <c r="F51" s="133" t="str">
        <f>IF(OR(E51=0,E51&gt;_Reportdate),"Open","Closed")</f>
        <v>Open</v>
      </c>
      <c r="G51" s="134"/>
      <c r="H51" s="135"/>
      <c r="I51" s="135"/>
      <c r="J51" s="135"/>
      <c r="K51" s="136">
        <f t="shared" si="5"/>
        <v>0</v>
      </c>
      <c r="L51" s="137"/>
      <c r="M51" s="137"/>
      <c r="N51" s="137"/>
      <c r="O51" s="136">
        <f t="shared" si="6"/>
        <v>0</v>
      </c>
      <c r="P51" s="137"/>
      <c r="Q51" s="137"/>
      <c r="R51" s="137"/>
      <c r="S51" s="136">
        <f t="shared" si="7"/>
        <v>0</v>
      </c>
      <c r="T51" s="137"/>
      <c r="U51" s="137"/>
      <c r="V51" s="137"/>
      <c r="W51" s="136">
        <f t="shared" si="8"/>
        <v>0</v>
      </c>
      <c r="X51" s="137"/>
      <c r="Y51" s="137"/>
      <c r="Z51" s="137"/>
      <c r="AA51" s="136">
        <f t="shared" si="9"/>
        <v>0</v>
      </c>
      <c r="AB51" s="137"/>
      <c r="AC51" s="137"/>
      <c r="AD51" s="137"/>
      <c r="AE51" s="137"/>
      <c r="AF51" s="137"/>
      <c r="AG51" s="136">
        <f t="shared" si="10"/>
        <v>0</v>
      </c>
      <c r="AH51" s="138">
        <f t="shared" si="11"/>
        <v>0</v>
      </c>
      <c r="AI51" s="134"/>
      <c r="AJ51" s="135"/>
      <c r="AK51" s="135"/>
      <c r="AL51" s="135"/>
      <c r="AM51" s="136">
        <f t="shared" si="12"/>
        <v>0</v>
      </c>
      <c r="AN51" s="137"/>
      <c r="AO51" s="137"/>
      <c r="AP51" s="137"/>
      <c r="AQ51" s="136">
        <f t="shared" si="13"/>
        <v>0</v>
      </c>
      <c r="AR51" s="137"/>
      <c r="AS51" s="137"/>
      <c r="AT51" s="137"/>
      <c r="AU51" s="136">
        <f t="shared" si="14"/>
        <v>0</v>
      </c>
      <c r="AV51" s="137"/>
      <c r="AW51" s="137"/>
      <c r="AX51" s="137"/>
      <c r="AY51" s="136">
        <f t="shared" si="15"/>
        <v>0</v>
      </c>
      <c r="AZ51" s="137"/>
      <c r="BA51" s="137"/>
      <c r="BB51" s="137"/>
      <c r="BC51" s="136">
        <f t="shared" si="16"/>
        <v>0</v>
      </c>
      <c r="BD51" s="137"/>
      <c r="BE51" s="137"/>
      <c r="BF51" s="137"/>
      <c r="BG51" s="137"/>
      <c r="BH51" s="137"/>
      <c r="BI51" s="136">
        <f t="shared" si="17"/>
        <v>0</v>
      </c>
      <c r="BJ51" s="138">
        <f t="shared" si="18"/>
        <v>0</v>
      </c>
      <c r="BK51" s="134"/>
      <c r="BL51" s="135"/>
      <c r="BM51" s="135"/>
      <c r="BN51" s="136">
        <f t="shared" si="19"/>
        <v>0</v>
      </c>
      <c r="BO51" s="137"/>
      <c r="BP51" s="137"/>
      <c r="BQ51" s="137"/>
      <c r="BR51" s="136">
        <f t="shared" si="20"/>
        <v>0</v>
      </c>
      <c r="BS51" s="137"/>
      <c r="BT51" s="137"/>
      <c r="BU51" s="137"/>
      <c r="BV51" s="136">
        <f t="shared" si="21"/>
        <v>0</v>
      </c>
      <c r="BW51" s="137"/>
      <c r="BX51" s="137"/>
      <c r="BY51" s="137"/>
      <c r="BZ51" s="136">
        <f t="shared" si="22"/>
        <v>0</v>
      </c>
      <c r="CA51" s="137"/>
      <c r="CB51" s="137"/>
      <c r="CC51" s="137"/>
      <c r="CD51" s="136">
        <f t="shared" si="23"/>
        <v>0</v>
      </c>
      <c r="CE51" s="137"/>
      <c r="CF51" s="137"/>
      <c r="CG51" s="137"/>
      <c r="CH51" s="137"/>
      <c r="CI51" s="137"/>
      <c r="CJ51" s="136">
        <f t="shared" si="24"/>
        <v>0</v>
      </c>
      <c r="CK51" s="137">
        <f t="shared" si="25"/>
        <v>0</v>
      </c>
      <c r="CL51" s="139"/>
      <c r="CM51" s="140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20">
        <f t="shared" si="26"/>
        <v>42</v>
      </c>
      <c r="C52" s="131" t="str">
        <f t="array" ref="C52">INDEX(_Rge_Projectdata_3rd,$B52,MATCH(C$10,_Rge_Headline_Projectdata,0))</f>
        <v/>
      </c>
      <c r="D52" s="131" t="str">
        <f t="array" ref="D52">INDEX(_Rge_Projectdata_3rd,$B52,MATCH(D$10,_Rge_Headline_Projectdata,0))</f>
        <v/>
      </c>
      <c r="E52" s="132" t="str">
        <f t="array" ref="E52">IF(INDEX(_Rge_Projectdata_3rd,$B52,MATCH(E$10,_Rge_Headline_Projectdata,0))=0,"",INDEX(_Rge_Projectdata_3rd,$B52,MATCH(E$10,_Rge_Headline_Projectdata,0)))</f>
        <v/>
      </c>
      <c r="F52" s="133" t="str">
        <f>IF(OR(E52=0,E52&gt;_Reportdate),"Open","Closed")</f>
        <v>Open</v>
      </c>
      <c r="G52" s="134"/>
      <c r="H52" s="135"/>
      <c r="I52" s="135"/>
      <c r="J52" s="135"/>
      <c r="K52" s="136">
        <f t="shared" si="5"/>
        <v>0</v>
      </c>
      <c r="L52" s="137"/>
      <c r="M52" s="137"/>
      <c r="N52" s="137"/>
      <c r="O52" s="136">
        <f t="shared" si="6"/>
        <v>0</v>
      </c>
      <c r="P52" s="137"/>
      <c r="Q52" s="137"/>
      <c r="R52" s="137"/>
      <c r="S52" s="136">
        <f t="shared" si="7"/>
        <v>0</v>
      </c>
      <c r="T52" s="137"/>
      <c r="U52" s="137"/>
      <c r="V52" s="137"/>
      <c r="W52" s="136">
        <f t="shared" si="8"/>
        <v>0</v>
      </c>
      <c r="X52" s="137"/>
      <c r="Y52" s="137"/>
      <c r="Z52" s="137"/>
      <c r="AA52" s="136">
        <f t="shared" si="9"/>
        <v>0</v>
      </c>
      <c r="AB52" s="137"/>
      <c r="AC52" s="137"/>
      <c r="AD52" s="137"/>
      <c r="AE52" s="137"/>
      <c r="AF52" s="137"/>
      <c r="AG52" s="136">
        <f t="shared" si="10"/>
        <v>0</v>
      </c>
      <c r="AH52" s="138">
        <f t="shared" si="11"/>
        <v>0</v>
      </c>
      <c r="AI52" s="134"/>
      <c r="AJ52" s="135"/>
      <c r="AK52" s="135"/>
      <c r="AL52" s="135"/>
      <c r="AM52" s="136">
        <f t="shared" si="12"/>
        <v>0</v>
      </c>
      <c r="AN52" s="137"/>
      <c r="AO52" s="137"/>
      <c r="AP52" s="137"/>
      <c r="AQ52" s="136">
        <f t="shared" si="13"/>
        <v>0</v>
      </c>
      <c r="AR52" s="137"/>
      <c r="AS52" s="137"/>
      <c r="AT52" s="137"/>
      <c r="AU52" s="136">
        <f t="shared" si="14"/>
        <v>0</v>
      </c>
      <c r="AV52" s="137"/>
      <c r="AW52" s="137"/>
      <c r="AX52" s="137"/>
      <c r="AY52" s="136">
        <f t="shared" si="15"/>
        <v>0</v>
      </c>
      <c r="AZ52" s="137"/>
      <c r="BA52" s="137"/>
      <c r="BB52" s="137"/>
      <c r="BC52" s="136">
        <f t="shared" si="16"/>
        <v>0</v>
      </c>
      <c r="BD52" s="137"/>
      <c r="BE52" s="137"/>
      <c r="BF52" s="137"/>
      <c r="BG52" s="137"/>
      <c r="BH52" s="137"/>
      <c r="BI52" s="136">
        <f t="shared" si="17"/>
        <v>0</v>
      </c>
      <c r="BJ52" s="138">
        <f t="shared" si="18"/>
        <v>0</v>
      </c>
      <c r="BK52" s="134"/>
      <c r="BL52" s="135"/>
      <c r="BM52" s="135"/>
      <c r="BN52" s="136">
        <f t="shared" si="19"/>
        <v>0</v>
      </c>
      <c r="BO52" s="137"/>
      <c r="BP52" s="137"/>
      <c r="BQ52" s="137"/>
      <c r="BR52" s="136">
        <f t="shared" si="20"/>
        <v>0</v>
      </c>
      <c r="BS52" s="137"/>
      <c r="BT52" s="137"/>
      <c r="BU52" s="137"/>
      <c r="BV52" s="136">
        <f t="shared" si="21"/>
        <v>0</v>
      </c>
      <c r="BW52" s="137"/>
      <c r="BX52" s="137"/>
      <c r="BY52" s="137"/>
      <c r="BZ52" s="136">
        <f t="shared" si="22"/>
        <v>0</v>
      </c>
      <c r="CA52" s="137"/>
      <c r="CB52" s="137"/>
      <c r="CC52" s="137"/>
      <c r="CD52" s="136">
        <f t="shared" si="23"/>
        <v>0</v>
      </c>
      <c r="CE52" s="137"/>
      <c r="CF52" s="137"/>
      <c r="CG52" s="137"/>
      <c r="CH52" s="137"/>
      <c r="CI52" s="137"/>
      <c r="CJ52" s="136">
        <f t="shared" si="24"/>
        <v>0</v>
      </c>
      <c r="CK52" s="137">
        <f t="shared" si="25"/>
        <v>0</v>
      </c>
      <c r="CL52" s="139"/>
      <c r="CM52" s="140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20">
        <f t="shared" si="26"/>
        <v>43</v>
      </c>
      <c r="C53" s="131" t="str">
        <f t="array" ref="C53">INDEX(_Rge_Projectdata_3rd,$B53,MATCH(C$10,_Rge_Headline_Projectdata,0))</f>
        <v/>
      </c>
      <c r="D53" s="131" t="str">
        <f t="array" ref="D53">INDEX(_Rge_Projectdata_3rd,$B53,MATCH(D$10,_Rge_Headline_Projectdata,0))</f>
        <v/>
      </c>
      <c r="E53" s="132" t="str">
        <f t="array" ref="E53">IF(INDEX(_Rge_Projectdata_3rd,$B53,MATCH(E$10,_Rge_Headline_Projectdata,0))=0,"",INDEX(_Rge_Projectdata_3rd,$B53,MATCH(E$10,_Rge_Headline_Projectdata,0)))</f>
        <v/>
      </c>
      <c r="F53" s="133" t="str">
        <f>IF(OR(E53=0,E53&gt;_Reportdate),"Open","Closed")</f>
        <v>Open</v>
      </c>
      <c r="G53" s="134"/>
      <c r="H53" s="135"/>
      <c r="I53" s="135"/>
      <c r="J53" s="135"/>
      <c r="K53" s="136">
        <f t="shared" si="5"/>
        <v>0</v>
      </c>
      <c r="L53" s="137"/>
      <c r="M53" s="137"/>
      <c r="N53" s="137"/>
      <c r="O53" s="136">
        <f t="shared" si="6"/>
        <v>0</v>
      </c>
      <c r="P53" s="137"/>
      <c r="Q53" s="137"/>
      <c r="R53" s="137"/>
      <c r="S53" s="136">
        <f t="shared" si="7"/>
        <v>0</v>
      </c>
      <c r="T53" s="137"/>
      <c r="U53" s="137"/>
      <c r="V53" s="137"/>
      <c r="W53" s="136">
        <f t="shared" si="8"/>
        <v>0</v>
      </c>
      <c r="X53" s="137"/>
      <c r="Y53" s="137"/>
      <c r="Z53" s="137"/>
      <c r="AA53" s="136">
        <f t="shared" si="9"/>
        <v>0</v>
      </c>
      <c r="AB53" s="137"/>
      <c r="AC53" s="137"/>
      <c r="AD53" s="137"/>
      <c r="AE53" s="137"/>
      <c r="AF53" s="137"/>
      <c r="AG53" s="136">
        <f t="shared" si="10"/>
        <v>0</v>
      </c>
      <c r="AH53" s="138">
        <f t="shared" si="11"/>
        <v>0</v>
      </c>
      <c r="AI53" s="134"/>
      <c r="AJ53" s="135"/>
      <c r="AK53" s="135"/>
      <c r="AL53" s="135"/>
      <c r="AM53" s="136">
        <f t="shared" si="12"/>
        <v>0</v>
      </c>
      <c r="AN53" s="137"/>
      <c r="AO53" s="137"/>
      <c r="AP53" s="137"/>
      <c r="AQ53" s="136">
        <f t="shared" si="13"/>
        <v>0</v>
      </c>
      <c r="AR53" s="137"/>
      <c r="AS53" s="137"/>
      <c r="AT53" s="137"/>
      <c r="AU53" s="136">
        <f t="shared" si="14"/>
        <v>0</v>
      </c>
      <c r="AV53" s="137"/>
      <c r="AW53" s="137"/>
      <c r="AX53" s="137"/>
      <c r="AY53" s="136">
        <f t="shared" si="15"/>
        <v>0</v>
      </c>
      <c r="AZ53" s="137"/>
      <c r="BA53" s="137"/>
      <c r="BB53" s="137"/>
      <c r="BC53" s="136">
        <f t="shared" si="16"/>
        <v>0</v>
      </c>
      <c r="BD53" s="137"/>
      <c r="BE53" s="137"/>
      <c r="BF53" s="137"/>
      <c r="BG53" s="137"/>
      <c r="BH53" s="137"/>
      <c r="BI53" s="136">
        <f t="shared" si="17"/>
        <v>0</v>
      </c>
      <c r="BJ53" s="138">
        <f t="shared" si="18"/>
        <v>0</v>
      </c>
      <c r="BK53" s="134"/>
      <c r="BL53" s="135"/>
      <c r="BM53" s="135"/>
      <c r="BN53" s="136">
        <f t="shared" si="19"/>
        <v>0</v>
      </c>
      <c r="BO53" s="137"/>
      <c r="BP53" s="137"/>
      <c r="BQ53" s="137"/>
      <c r="BR53" s="136">
        <f t="shared" si="20"/>
        <v>0</v>
      </c>
      <c r="BS53" s="137"/>
      <c r="BT53" s="137"/>
      <c r="BU53" s="137"/>
      <c r="BV53" s="136">
        <f t="shared" si="21"/>
        <v>0</v>
      </c>
      <c r="BW53" s="137"/>
      <c r="BX53" s="137"/>
      <c r="BY53" s="137"/>
      <c r="BZ53" s="136">
        <f t="shared" si="22"/>
        <v>0</v>
      </c>
      <c r="CA53" s="137"/>
      <c r="CB53" s="137"/>
      <c r="CC53" s="137"/>
      <c r="CD53" s="136">
        <f t="shared" si="23"/>
        <v>0</v>
      </c>
      <c r="CE53" s="137"/>
      <c r="CF53" s="137"/>
      <c r="CG53" s="137"/>
      <c r="CH53" s="137"/>
      <c r="CI53" s="137"/>
      <c r="CJ53" s="136">
        <f t="shared" si="24"/>
        <v>0</v>
      </c>
      <c r="CK53" s="137">
        <f t="shared" si="25"/>
        <v>0</v>
      </c>
      <c r="CL53" s="139"/>
      <c r="CM53" s="140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20">
        <f t="shared" si="26"/>
        <v>44</v>
      </c>
      <c r="C54" s="131" t="str">
        <f t="array" ref="C54">INDEX(_Rge_Projectdata_3rd,$B54,MATCH(C$10,_Rge_Headline_Projectdata,0))</f>
        <v/>
      </c>
      <c r="D54" s="131" t="str">
        <f t="array" ref="D54">INDEX(_Rge_Projectdata_3rd,$B54,MATCH(D$10,_Rge_Headline_Projectdata,0))</f>
        <v/>
      </c>
      <c r="E54" s="132" t="str">
        <f t="array" ref="E54">IF(INDEX(_Rge_Projectdata_3rd,$B54,MATCH(E$10,_Rge_Headline_Projectdata,0))=0,"",INDEX(_Rge_Projectdata_3rd,$B54,MATCH(E$10,_Rge_Headline_Projectdata,0)))</f>
        <v/>
      </c>
      <c r="F54" s="133" t="str">
        <f>IF(OR(E54=0,E54&gt;_Reportdate),"Open","Closed")</f>
        <v>Open</v>
      </c>
      <c r="G54" s="134"/>
      <c r="H54" s="135"/>
      <c r="I54" s="135"/>
      <c r="J54" s="135"/>
      <c r="K54" s="136">
        <f t="shared" si="5"/>
        <v>0</v>
      </c>
      <c r="L54" s="137"/>
      <c r="M54" s="137"/>
      <c r="N54" s="137"/>
      <c r="O54" s="136">
        <f t="shared" si="6"/>
        <v>0</v>
      </c>
      <c r="P54" s="137"/>
      <c r="Q54" s="137"/>
      <c r="R54" s="137"/>
      <c r="S54" s="136">
        <f t="shared" si="7"/>
        <v>0</v>
      </c>
      <c r="T54" s="137"/>
      <c r="U54" s="137"/>
      <c r="V54" s="137"/>
      <c r="W54" s="136">
        <f t="shared" si="8"/>
        <v>0</v>
      </c>
      <c r="X54" s="137"/>
      <c r="Y54" s="137"/>
      <c r="Z54" s="137"/>
      <c r="AA54" s="136">
        <f t="shared" si="9"/>
        <v>0</v>
      </c>
      <c r="AB54" s="137"/>
      <c r="AC54" s="137"/>
      <c r="AD54" s="137"/>
      <c r="AE54" s="137"/>
      <c r="AF54" s="137"/>
      <c r="AG54" s="136">
        <f t="shared" si="10"/>
        <v>0</v>
      </c>
      <c r="AH54" s="138">
        <f t="shared" si="11"/>
        <v>0</v>
      </c>
      <c r="AI54" s="134"/>
      <c r="AJ54" s="135"/>
      <c r="AK54" s="135"/>
      <c r="AL54" s="135"/>
      <c r="AM54" s="136">
        <f t="shared" si="12"/>
        <v>0</v>
      </c>
      <c r="AN54" s="137"/>
      <c r="AO54" s="137"/>
      <c r="AP54" s="137"/>
      <c r="AQ54" s="136">
        <f t="shared" si="13"/>
        <v>0</v>
      </c>
      <c r="AR54" s="137"/>
      <c r="AS54" s="137"/>
      <c r="AT54" s="137"/>
      <c r="AU54" s="136">
        <f t="shared" si="14"/>
        <v>0</v>
      </c>
      <c r="AV54" s="137"/>
      <c r="AW54" s="137"/>
      <c r="AX54" s="137"/>
      <c r="AY54" s="136">
        <f t="shared" si="15"/>
        <v>0</v>
      </c>
      <c r="AZ54" s="137"/>
      <c r="BA54" s="137"/>
      <c r="BB54" s="137"/>
      <c r="BC54" s="136">
        <f t="shared" si="16"/>
        <v>0</v>
      </c>
      <c r="BD54" s="137"/>
      <c r="BE54" s="137"/>
      <c r="BF54" s="137"/>
      <c r="BG54" s="137"/>
      <c r="BH54" s="137"/>
      <c r="BI54" s="136">
        <f t="shared" si="17"/>
        <v>0</v>
      </c>
      <c r="BJ54" s="138">
        <f t="shared" si="18"/>
        <v>0</v>
      </c>
      <c r="BK54" s="134"/>
      <c r="BL54" s="135"/>
      <c r="BM54" s="135"/>
      <c r="BN54" s="136">
        <f t="shared" si="19"/>
        <v>0</v>
      </c>
      <c r="BO54" s="137"/>
      <c r="BP54" s="137"/>
      <c r="BQ54" s="137"/>
      <c r="BR54" s="136">
        <f t="shared" si="20"/>
        <v>0</v>
      </c>
      <c r="BS54" s="137"/>
      <c r="BT54" s="137"/>
      <c r="BU54" s="137"/>
      <c r="BV54" s="136">
        <f t="shared" si="21"/>
        <v>0</v>
      </c>
      <c r="BW54" s="137"/>
      <c r="BX54" s="137"/>
      <c r="BY54" s="137"/>
      <c r="BZ54" s="136">
        <f t="shared" si="22"/>
        <v>0</v>
      </c>
      <c r="CA54" s="137"/>
      <c r="CB54" s="137"/>
      <c r="CC54" s="137"/>
      <c r="CD54" s="136">
        <f t="shared" si="23"/>
        <v>0</v>
      </c>
      <c r="CE54" s="137"/>
      <c r="CF54" s="137"/>
      <c r="CG54" s="137"/>
      <c r="CH54" s="137"/>
      <c r="CI54" s="137"/>
      <c r="CJ54" s="136">
        <f t="shared" si="24"/>
        <v>0</v>
      </c>
      <c r="CK54" s="137">
        <f t="shared" si="25"/>
        <v>0</v>
      </c>
      <c r="CL54" s="139"/>
      <c r="CM54" s="140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20">
        <f t="shared" si="26"/>
        <v>45</v>
      </c>
      <c r="C55" s="131" t="str">
        <f t="array" ref="C55">INDEX(_Rge_Projectdata_3rd,$B55,MATCH(C$10,_Rge_Headline_Projectdata,0))</f>
        <v/>
      </c>
      <c r="D55" s="131" t="str">
        <f t="array" ref="D55">INDEX(_Rge_Projectdata_3rd,$B55,MATCH(D$10,_Rge_Headline_Projectdata,0))</f>
        <v/>
      </c>
      <c r="E55" s="132" t="str">
        <f t="array" ref="E55">IF(INDEX(_Rge_Projectdata_3rd,$B55,MATCH(E$10,_Rge_Headline_Projectdata,0))=0,"",INDEX(_Rge_Projectdata_3rd,$B55,MATCH(E$10,_Rge_Headline_Projectdata,0)))</f>
        <v/>
      </c>
      <c r="F55" s="133" t="str">
        <f>IF(OR(E55=0,E55&gt;_Reportdate),"Open","Closed")</f>
        <v>Open</v>
      </c>
      <c r="G55" s="134"/>
      <c r="H55" s="135"/>
      <c r="I55" s="135"/>
      <c r="J55" s="135"/>
      <c r="K55" s="136">
        <f t="shared" si="5"/>
        <v>0</v>
      </c>
      <c r="L55" s="137"/>
      <c r="M55" s="137"/>
      <c r="N55" s="137"/>
      <c r="O55" s="136">
        <f t="shared" si="6"/>
        <v>0</v>
      </c>
      <c r="P55" s="137"/>
      <c r="Q55" s="137"/>
      <c r="R55" s="137"/>
      <c r="S55" s="136">
        <f t="shared" si="7"/>
        <v>0</v>
      </c>
      <c r="T55" s="137"/>
      <c r="U55" s="137"/>
      <c r="V55" s="137"/>
      <c r="W55" s="136">
        <f t="shared" si="8"/>
        <v>0</v>
      </c>
      <c r="X55" s="137"/>
      <c r="Y55" s="137"/>
      <c r="Z55" s="137"/>
      <c r="AA55" s="136">
        <f t="shared" si="9"/>
        <v>0</v>
      </c>
      <c r="AB55" s="137"/>
      <c r="AC55" s="137"/>
      <c r="AD55" s="137"/>
      <c r="AE55" s="137"/>
      <c r="AF55" s="137"/>
      <c r="AG55" s="136">
        <f t="shared" si="10"/>
        <v>0</v>
      </c>
      <c r="AH55" s="138">
        <f t="shared" si="11"/>
        <v>0</v>
      </c>
      <c r="AI55" s="134"/>
      <c r="AJ55" s="135"/>
      <c r="AK55" s="135"/>
      <c r="AL55" s="135"/>
      <c r="AM55" s="136">
        <f t="shared" si="12"/>
        <v>0</v>
      </c>
      <c r="AN55" s="137"/>
      <c r="AO55" s="137"/>
      <c r="AP55" s="137"/>
      <c r="AQ55" s="136">
        <f t="shared" si="13"/>
        <v>0</v>
      </c>
      <c r="AR55" s="137"/>
      <c r="AS55" s="137"/>
      <c r="AT55" s="137"/>
      <c r="AU55" s="136">
        <f t="shared" si="14"/>
        <v>0</v>
      </c>
      <c r="AV55" s="137"/>
      <c r="AW55" s="137"/>
      <c r="AX55" s="137"/>
      <c r="AY55" s="136">
        <f t="shared" si="15"/>
        <v>0</v>
      </c>
      <c r="AZ55" s="137"/>
      <c r="BA55" s="137"/>
      <c r="BB55" s="137"/>
      <c r="BC55" s="136">
        <f t="shared" si="16"/>
        <v>0</v>
      </c>
      <c r="BD55" s="137"/>
      <c r="BE55" s="137"/>
      <c r="BF55" s="137"/>
      <c r="BG55" s="137"/>
      <c r="BH55" s="137"/>
      <c r="BI55" s="136">
        <f t="shared" si="17"/>
        <v>0</v>
      </c>
      <c r="BJ55" s="138">
        <f t="shared" si="18"/>
        <v>0</v>
      </c>
      <c r="BK55" s="134"/>
      <c r="BL55" s="135"/>
      <c r="BM55" s="135"/>
      <c r="BN55" s="136">
        <f t="shared" si="19"/>
        <v>0</v>
      </c>
      <c r="BO55" s="137"/>
      <c r="BP55" s="137"/>
      <c r="BQ55" s="137"/>
      <c r="BR55" s="136">
        <f t="shared" si="20"/>
        <v>0</v>
      </c>
      <c r="BS55" s="137"/>
      <c r="BT55" s="137"/>
      <c r="BU55" s="137"/>
      <c r="BV55" s="136">
        <f t="shared" si="21"/>
        <v>0</v>
      </c>
      <c r="BW55" s="137"/>
      <c r="BX55" s="137"/>
      <c r="BY55" s="137"/>
      <c r="BZ55" s="136">
        <f t="shared" si="22"/>
        <v>0</v>
      </c>
      <c r="CA55" s="137"/>
      <c r="CB55" s="137"/>
      <c r="CC55" s="137"/>
      <c r="CD55" s="136">
        <f t="shared" si="23"/>
        <v>0</v>
      </c>
      <c r="CE55" s="137"/>
      <c r="CF55" s="137"/>
      <c r="CG55" s="137"/>
      <c r="CH55" s="137"/>
      <c r="CI55" s="137"/>
      <c r="CJ55" s="136">
        <f t="shared" si="24"/>
        <v>0</v>
      </c>
      <c r="CK55" s="137">
        <f t="shared" si="25"/>
        <v>0</v>
      </c>
      <c r="CL55" s="139"/>
      <c r="CM55" s="140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20">
        <f t="shared" si="26"/>
        <v>46</v>
      </c>
      <c r="C56" s="131" t="str">
        <f t="array" ref="C56">INDEX(_Rge_Projectdata_3rd,$B56,MATCH(C$10,_Rge_Headline_Projectdata,0))</f>
        <v/>
      </c>
      <c r="D56" s="131" t="str">
        <f t="array" ref="D56">INDEX(_Rge_Projectdata_3rd,$B56,MATCH(D$10,_Rge_Headline_Projectdata,0))</f>
        <v/>
      </c>
      <c r="E56" s="132" t="str">
        <f t="array" ref="E56">IF(INDEX(_Rge_Projectdata_3rd,$B56,MATCH(E$10,_Rge_Headline_Projectdata,0))=0,"",INDEX(_Rge_Projectdata_3rd,$B56,MATCH(E$10,_Rge_Headline_Projectdata,0)))</f>
        <v/>
      </c>
      <c r="F56" s="133" t="str">
        <f>IF(OR(E56=0,E56&gt;_Reportdate),"Open","Closed")</f>
        <v>Open</v>
      </c>
      <c r="G56" s="134"/>
      <c r="H56" s="135"/>
      <c r="I56" s="135"/>
      <c r="J56" s="135"/>
      <c r="K56" s="136">
        <f t="shared" si="5"/>
        <v>0</v>
      </c>
      <c r="L56" s="137"/>
      <c r="M56" s="137"/>
      <c r="N56" s="137"/>
      <c r="O56" s="136">
        <f t="shared" si="6"/>
        <v>0</v>
      </c>
      <c r="P56" s="137"/>
      <c r="Q56" s="137"/>
      <c r="R56" s="137"/>
      <c r="S56" s="136">
        <f t="shared" si="7"/>
        <v>0</v>
      </c>
      <c r="T56" s="137"/>
      <c r="U56" s="137"/>
      <c r="V56" s="137"/>
      <c r="W56" s="136">
        <f t="shared" si="8"/>
        <v>0</v>
      </c>
      <c r="X56" s="137"/>
      <c r="Y56" s="137"/>
      <c r="Z56" s="137"/>
      <c r="AA56" s="136">
        <f t="shared" si="9"/>
        <v>0</v>
      </c>
      <c r="AB56" s="137"/>
      <c r="AC56" s="137"/>
      <c r="AD56" s="137"/>
      <c r="AE56" s="137"/>
      <c r="AF56" s="137"/>
      <c r="AG56" s="136">
        <f t="shared" si="10"/>
        <v>0</v>
      </c>
      <c r="AH56" s="138">
        <f t="shared" si="11"/>
        <v>0</v>
      </c>
      <c r="AI56" s="134"/>
      <c r="AJ56" s="135"/>
      <c r="AK56" s="135"/>
      <c r="AL56" s="135"/>
      <c r="AM56" s="136">
        <f t="shared" si="12"/>
        <v>0</v>
      </c>
      <c r="AN56" s="137"/>
      <c r="AO56" s="137"/>
      <c r="AP56" s="137"/>
      <c r="AQ56" s="136">
        <f t="shared" si="13"/>
        <v>0</v>
      </c>
      <c r="AR56" s="137"/>
      <c r="AS56" s="137"/>
      <c r="AT56" s="137"/>
      <c r="AU56" s="136">
        <f t="shared" si="14"/>
        <v>0</v>
      </c>
      <c r="AV56" s="137"/>
      <c r="AW56" s="137"/>
      <c r="AX56" s="137"/>
      <c r="AY56" s="136">
        <f t="shared" si="15"/>
        <v>0</v>
      </c>
      <c r="AZ56" s="137"/>
      <c r="BA56" s="137"/>
      <c r="BB56" s="137"/>
      <c r="BC56" s="136">
        <f t="shared" si="16"/>
        <v>0</v>
      </c>
      <c r="BD56" s="137"/>
      <c r="BE56" s="137"/>
      <c r="BF56" s="137"/>
      <c r="BG56" s="137"/>
      <c r="BH56" s="137"/>
      <c r="BI56" s="136">
        <f t="shared" si="17"/>
        <v>0</v>
      </c>
      <c r="BJ56" s="138">
        <f t="shared" si="18"/>
        <v>0</v>
      </c>
      <c r="BK56" s="134"/>
      <c r="BL56" s="135"/>
      <c r="BM56" s="135"/>
      <c r="BN56" s="136">
        <f t="shared" si="19"/>
        <v>0</v>
      </c>
      <c r="BO56" s="137"/>
      <c r="BP56" s="137"/>
      <c r="BQ56" s="137"/>
      <c r="BR56" s="136">
        <f t="shared" si="20"/>
        <v>0</v>
      </c>
      <c r="BS56" s="137"/>
      <c r="BT56" s="137"/>
      <c r="BU56" s="137"/>
      <c r="BV56" s="136">
        <f t="shared" si="21"/>
        <v>0</v>
      </c>
      <c r="BW56" s="137"/>
      <c r="BX56" s="137"/>
      <c r="BY56" s="137"/>
      <c r="BZ56" s="136">
        <f t="shared" si="22"/>
        <v>0</v>
      </c>
      <c r="CA56" s="137"/>
      <c r="CB56" s="137"/>
      <c r="CC56" s="137"/>
      <c r="CD56" s="136">
        <f t="shared" si="23"/>
        <v>0</v>
      </c>
      <c r="CE56" s="137"/>
      <c r="CF56" s="137"/>
      <c r="CG56" s="137"/>
      <c r="CH56" s="137"/>
      <c r="CI56" s="137"/>
      <c r="CJ56" s="136">
        <f t="shared" si="24"/>
        <v>0</v>
      </c>
      <c r="CK56" s="137">
        <f t="shared" si="25"/>
        <v>0</v>
      </c>
      <c r="CL56" s="139"/>
      <c r="CM56" s="140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20">
        <f t="shared" si="26"/>
        <v>47</v>
      </c>
      <c r="C57" s="131" t="str">
        <f t="array" ref="C57">INDEX(_Rge_Projectdata_3rd,$B57,MATCH(C$10,_Rge_Headline_Projectdata,0))</f>
        <v/>
      </c>
      <c r="D57" s="131" t="str">
        <f t="array" ref="D57">INDEX(_Rge_Projectdata_3rd,$B57,MATCH(D$10,_Rge_Headline_Projectdata,0))</f>
        <v/>
      </c>
      <c r="E57" s="132" t="str">
        <f t="array" ref="E57">IF(INDEX(_Rge_Projectdata_3rd,$B57,MATCH(E$10,_Rge_Headline_Projectdata,0))=0,"",INDEX(_Rge_Projectdata_3rd,$B57,MATCH(E$10,_Rge_Headline_Projectdata,0)))</f>
        <v/>
      </c>
      <c r="F57" s="133" t="str">
        <f>IF(OR(E57=0,E57&gt;_Reportdate),"Open","Closed")</f>
        <v>Open</v>
      </c>
      <c r="G57" s="134"/>
      <c r="H57" s="135"/>
      <c r="I57" s="135"/>
      <c r="J57" s="135"/>
      <c r="K57" s="136">
        <f t="shared" si="5"/>
        <v>0</v>
      </c>
      <c r="L57" s="137"/>
      <c r="M57" s="137"/>
      <c r="N57" s="137"/>
      <c r="O57" s="136">
        <f t="shared" si="6"/>
        <v>0</v>
      </c>
      <c r="P57" s="137"/>
      <c r="Q57" s="137"/>
      <c r="R57" s="137"/>
      <c r="S57" s="136">
        <f t="shared" si="7"/>
        <v>0</v>
      </c>
      <c r="T57" s="137"/>
      <c r="U57" s="137"/>
      <c r="V57" s="137"/>
      <c r="W57" s="136">
        <f t="shared" si="8"/>
        <v>0</v>
      </c>
      <c r="X57" s="137"/>
      <c r="Y57" s="137"/>
      <c r="Z57" s="137"/>
      <c r="AA57" s="136">
        <f t="shared" si="9"/>
        <v>0</v>
      </c>
      <c r="AB57" s="137"/>
      <c r="AC57" s="137"/>
      <c r="AD57" s="137"/>
      <c r="AE57" s="137"/>
      <c r="AF57" s="137"/>
      <c r="AG57" s="136">
        <f t="shared" si="10"/>
        <v>0</v>
      </c>
      <c r="AH57" s="138">
        <f t="shared" si="11"/>
        <v>0</v>
      </c>
      <c r="AI57" s="134"/>
      <c r="AJ57" s="135"/>
      <c r="AK57" s="135"/>
      <c r="AL57" s="135"/>
      <c r="AM57" s="136">
        <f t="shared" si="12"/>
        <v>0</v>
      </c>
      <c r="AN57" s="137"/>
      <c r="AO57" s="137"/>
      <c r="AP57" s="137"/>
      <c r="AQ57" s="136">
        <f t="shared" si="13"/>
        <v>0</v>
      </c>
      <c r="AR57" s="137"/>
      <c r="AS57" s="137"/>
      <c r="AT57" s="137"/>
      <c r="AU57" s="136">
        <f t="shared" si="14"/>
        <v>0</v>
      </c>
      <c r="AV57" s="137"/>
      <c r="AW57" s="137"/>
      <c r="AX57" s="137"/>
      <c r="AY57" s="136">
        <f t="shared" si="15"/>
        <v>0</v>
      </c>
      <c r="AZ57" s="137"/>
      <c r="BA57" s="137"/>
      <c r="BB57" s="137"/>
      <c r="BC57" s="136">
        <f t="shared" si="16"/>
        <v>0</v>
      </c>
      <c r="BD57" s="137"/>
      <c r="BE57" s="137"/>
      <c r="BF57" s="137"/>
      <c r="BG57" s="137"/>
      <c r="BH57" s="137"/>
      <c r="BI57" s="136">
        <f t="shared" si="17"/>
        <v>0</v>
      </c>
      <c r="BJ57" s="138">
        <f t="shared" si="18"/>
        <v>0</v>
      </c>
      <c r="BK57" s="134"/>
      <c r="BL57" s="135"/>
      <c r="BM57" s="135"/>
      <c r="BN57" s="136">
        <f t="shared" si="19"/>
        <v>0</v>
      </c>
      <c r="BO57" s="137"/>
      <c r="BP57" s="137"/>
      <c r="BQ57" s="137"/>
      <c r="BR57" s="136">
        <f t="shared" si="20"/>
        <v>0</v>
      </c>
      <c r="BS57" s="137"/>
      <c r="BT57" s="137"/>
      <c r="BU57" s="137"/>
      <c r="BV57" s="136">
        <f t="shared" si="21"/>
        <v>0</v>
      </c>
      <c r="BW57" s="137"/>
      <c r="BX57" s="137"/>
      <c r="BY57" s="137"/>
      <c r="BZ57" s="136">
        <f t="shared" si="22"/>
        <v>0</v>
      </c>
      <c r="CA57" s="137"/>
      <c r="CB57" s="137"/>
      <c r="CC57" s="137"/>
      <c r="CD57" s="136">
        <f t="shared" si="23"/>
        <v>0</v>
      </c>
      <c r="CE57" s="137"/>
      <c r="CF57" s="137"/>
      <c r="CG57" s="137"/>
      <c r="CH57" s="137"/>
      <c r="CI57" s="137"/>
      <c r="CJ57" s="136">
        <f t="shared" si="24"/>
        <v>0</v>
      </c>
      <c r="CK57" s="137">
        <f t="shared" si="25"/>
        <v>0</v>
      </c>
      <c r="CL57" s="139"/>
      <c r="CM57" s="140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20">
        <f t="shared" si="26"/>
        <v>48</v>
      </c>
      <c r="C58" s="131" t="str">
        <f t="array" ref="C58">INDEX(_Rge_Projectdata_3rd,$B58,MATCH(C$10,_Rge_Headline_Projectdata,0))</f>
        <v/>
      </c>
      <c r="D58" s="131" t="str">
        <f t="array" ref="D58">INDEX(_Rge_Projectdata_3rd,$B58,MATCH(D$10,_Rge_Headline_Projectdata,0))</f>
        <v/>
      </c>
      <c r="E58" s="132" t="str">
        <f t="array" ref="E58">IF(INDEX(_Rge_Projectdata_3rd,$B58,MATCH(E$10,_Rge_Headline_Projectdata,0))=0,"",INDEX(_Rge_Projectdata_3rd,$B58,MATCH(E$10,_Rge_Headline_Projectdata,0)))</f>
        <v/>
      </c>
      <c r="F58" s="133" t="str">
        <f>IF(OR(E58=0,E58&gt;_Reportdate),"Open","Closed")</f>
        <v>Open</v>
      </c>
      <c r="G58" s="134"/>
      <c r="H58" s="135"/>
      <c r="I58" s="135"/>
      <c r="J58" s="135"/>
      <c r="K58" s="136">
        <f t="shared" si="5"/>
        <v>0</v>
      </c>
      <c r="L58" s="137"/>
      <c r="M58" s="137"/>
      <c r="N58" s="137"/>
      <c r="O58" s="136">
        <f t="shared" si="6"/>
        <v>0</v>
      </c>
      <c r="P58" s="137"/>
      <c r="Q58" s="137"/>
      <c r="R58" s="137"/>
      <c r="S58" s="136">
        <f t="shared" si="7"/>
        <v>0</v>
      </c>
      <c r="T58" s="137"/>
      <c r="U58" s="137"/>
      <c r="V58" s="137"/>
      <c r="W58" s="136">
        <f t="shared" si="8"/>
        <v>0</v>
      </c>
      <c r="X58" s="137"/>
      <c r="Y58" s="137"/>
      <c r="Z58" s="137"/>
      <c r="AA58" s="136">
        <f t="shared" si="9"/>
        <v>0</v>
      </c>
      <c r="AB58" s="137"/>
      <c r="AC58" s="137"/>
      <c r="AD58" s="137"/>
      <c r="AE58" s="137"/>
      <c r="AF58" s="137"/>
      <c r="AG58" s="136">
        <f t="shared" si="10"/>
        <v>0</v>
      </c>
      <c r="AH58" s="138">
        <f t="shared" si="11"/>
        <v>0</v>
      </c>
      <c r="AI58" s="134"/>
      <c r="AJ58" s="135"/>
      <c r="AK58" s="135"/>
      <c r="AL58" s="135"/>
      <c r="AM58" s="136">
        <f t="shared" si="12"/>
        <v>0</v>
      </c>
      <c r="AN58" s="137"/>
      <c r="AO58" s="137"/>
      <c r="AP58" s="137"/>
      <c r="AQ58" s="136">
        <f t="shared" si="13"/>
        <v>0</v>
      </c>
      <c r="AR58" s="137"/>
      <c r="AS58" s="137"/>
      <c r="AT58" s="137"/>
      <c r="AU58" s="136">
        <f t="shared" si="14"/>
        <v>0</v>
      </c>
      <c r="AV58" s="137"/>
      <c r="AW58" s="137"/>
      <c r="AX58" s="137"/>
      <c r="AY58" s="136">
        <f t="shared" si="15"/>
        <v>0</v>
      </c>
      <c r="AZ58" s="137"/>
      <c r="BA58" s="137"/>
      <c r="BB58" s="137"/>
      <c r="BC58" s="136">
        <f t="shared" si="16"/>
        <v>0</v>
      </c>
      <c r="BD58" s="137"/>
      <c r="BE58" s="137"/>
      <c r="BF58" s="137"/>
      <c r="BG58" s="137"/>
      <c r="BH58" s="137"/>
      <c r="BI58" s="136">
        <f t="shared" si="17"/>
        <v>0</v>
      </c>
      <c r="BJ58" s="138">
        <f t="shared" si="18"/>
        <v>0</v>
      </c>
      <c r="BK58" s="134"/>
      <c r="BL58" s="135"/>
      <c r="BM58" s="135"/>
      <c r="BN58" s="136">
        <f t="shared" si="19"/>
        <v>0</v>
      </c>
      <c r="BO58" s="137"/>
      <c r="BP58" s="137"/>
      <c r="BQ58" s="137"/>
      <c r="BR58" s="136">
        <f t="shared" si="20"/>
        <v>0</v>
      </c>
      <c r="BS58" s="137"/>
      <c r="BT58" s="137"/>
      <c r="BU58" s="137"/>
      <c r="BV58" s="136">
        <f t="shared" si="21"/>
        <v>0</v>
      </c>
      <c r="BW58" s="137"/>
      <c r="BX58" s="137"/>
      <c r="BY58" s="137"/>
      <c r="BZ58" s="136">
        <f t="shared" si="22"/>
        <v>0</v>
      </c>
      <c r="CA58" s="137"/>
      <c r="CB58" s="137"/>
      <c r="CC58" s="137"/>
      <c r="CD58" s="136">
        <f t="shared" si="23"/>
        <v>0</v>
      </c>
      <c r="CE58" s="137"/>
      <c r="CF58" s="137"/>
      <c r="CG58" s="137"/>
      <c r="CH58" s="137"/>
      <c r="CI58" s="137"/>
      <c r="CJ58" s="136">
        <f t="shared" si="24"/>
        <v>0</v>
      </c>
      <c r="CK58" s="137">
        <f t="shared" si="25"/>
        <v>0</v>
      </c>
      <c r="CL58" s="139"/>
      <c r="CM58" s="140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20">
        <f t="shared" si="26"/>
        <v>49</v>
      </c>
      <c r="C59" s="131" t="str">
        <f t="array" ref="C59">INDEX(_Rge_Projectdata_3rd,$B59,MATCH(C$10,_Rge_Headline_Projectdata,0))</f>
        <v/>
      </c>
      <c r="D59" s="131" t="str">
        <f t="array" ref="D59">INDEX(_Rge_Projectdata_3rd,$B59,MATCH(D$10,_Rge_Headline_Projectdata,0))</f>
        <v/>
      </c>
      <c r="E59" s="132" t="str">
        <f t="array" ref="E59">IF(INDEX(_Rge_Projectdata_3rd,$B59,MATCH(E$10,_Rge_Headline_Projectdata,0))=0,"",INDEX(_Rge_Projectdata_3rd,$B59,MATCH(E$10,_Rge_Headline_Projectdata,0)))</f>
        <v/>
      </c>
      <c r="F59" s="133" t="str">
        <f>IF(OR(E59=0,E59&gt;_Reportdate),"Open","Closed")</f>
        <v>Open</v>
      </c>
      <c r="G59" s="134"/>
      <c r="H59" s="135"/>
      <c r="I59" s="135"/>
      <c r="J59" s="135"/>
      <c r="K59" s="136">
        <f t="shared" si="5"/>
        <v>0</v>
      </c>
      <c r="L59" s="137"/>
      <c r="M59" s="137"/>
      <c r="N59" s="137"/>
      <c r="O59" s="136">
        <f t="shared" si="6"/>
        <v>0</v>
      </c>
      <c r="P59" s="137"/>
      <c r="Q59" s="137"/>
      <c r="R59" s="137"/>
      <c r="S59" s="136">
        <f t="shared" si="7"/>
        <v>0</v>
      </c>
      <c r="T59" s="137"/>
      <c r="U59" s="137"/>
      <c r="V59" s="137"/>
      <c r="W59" s="136">
        <f t="shared" si="8"/>
        <v>0</v>
      </c>
      <c r="X59" s="137"/>
      <c r="Y59" s="137"/>
      <c r="Z59" s="137"/>
      <c r="AA59" s="136">
        <f t="shared" si="9"/>
        <v>0</v>
      </c>
      <c r="AB59" s="137"/>
      <c r="AC59" s="137"/>
      <c r="AD59" s="137"/>
      <c r="AE59" s="137"/>
      <c r="AF59" s="137"/>
      <c r="AG59" s="136">
        <f t="shared" si="10"/>
        <v>0</v>
      </c>
      <c r="AH59" s="138">
        <f t="shared" si="11"/>
        <v>0</v>
      </c>
      <c r="AI59" s="134"/>
      <c r="AJ59" s="135"/>
      <c r="AK59" s="135"/>
      <c r="AL59" s="135"/>
      <c r="AM59" s="136">
        <f t="shared" si="12"/>
        <v>0</v>
      </c>
      <c r="AN59" s="137"/>
      <c r="AO59" s="137"/>
      <c r="AP59" s="137"/>
      <c r="AQ59" s="136">
        <f t="shared" si="13"/>
        <v>0</v>
      </c>
      <c r="AR59" s="137"/>
      <c r="AS59" s="137"/>
      <c r="AT59" s="137"/>
      <c r="AU59" s="136">
        <f t="shared" si="14"/>
        <v>0</v>
      </c>
      <c r="AV59" s="137"/>
      <c r="AW59" s="137"/>
      <c r="AX59" s="137"/>
      <c r="AY59" s="136">
        <f t="shared" si="15"/>
        <v>0</v>
      </c>
      <c r="AZ59" s="137"/>
      <c r="BA59" s="137"/>
      <c r="BB59" s="137"/>
      <c r="BC59" s="136">
        <f t="shared" si="16"/>
        <v>0</v>
      </c>
      <c r="BD59" s="137"/>
      <c r="BE59" s="137"/>
      <c r="BF59" s="137"/>
      <c r="BG59" s="137"/>
      <c r="BH59" s="137"/>
      <c r="BI59" s="136">
        <f t="shared" si="17"/>
        <v>0</v>
      </c>
      <c r="BJ59" s="138">
        <f t="shared" si="18"/>
        <v>0</v>
      </c>
      <c r="BK59" s="134"/>
      <c r="BL59" s="135"/>
      <c r="BM59" s="135"/>
      <c r="BN59" s="136">
        <f t="shared" si="19"/>
        <v>0</v>
      </c>
      <c r="BO59" s="137"/>
      <c r="BP59" s="137"/>
      <c r="BQ59" s="137"/>
      <c r="BR59" s="136">
        <f t="shared" si="20"/>
        <v>0</v>
      </c>
      <c r="BS59" s="137"/>
      <c r="BT59" s="137"/>
      <c r="BU59" s="137"/>
      <c r="BV59" s="136">
        <f t="shared" si="21"/>
        <v>0</v>
      </c>
      <c r="BW59" s="137"/>
      <c r="BX59" s="137"/>
      <c r="BY59" s="137"/>
      <c r="BZ59" s="136">
        <f t="shared" si="22"/>
        <v>0</v>
      </c>
      <c r="CA59" s="137"/>
      <c r="CB59" s="137"/>
      <c r="CC59" s="137"/>
      <c r="CD59" s="136">
        <f t="shared" si="23"/>
        <v>0</v>
      </c>
      <c r="CE59" s="137"/>
      <c r="CF59" s="137"/>
      <c r="CG59" s="137"/>
      <c r="CH59" s="137"/>
      <c r="CI59" s="137"/>
      <c r="CJ59" s="136">
        <f t="shared" si="24"/>
        <v>0</v>
      </c>
      <c r="CK59" s="137">
        <f t="shared" si="25"/>
        <v>0</v>
      </c>
      <c r="CL59" s="139"/>
      <c r="CM59" s="140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20">
        <f t="shared" si="26"/>
        <v>50</v>
      </c>
      <c r="C60" s="131" t="str">
        <f t="array" ref="C60">INDEX(_Rge_Projectdata_3rd,$B60,MATCH(C$10,_Rge_Headline_Projectdata,0))</f>
        <v/>
      </c>
      <c r="D60" s="131" t="str">
        <f t="array" ref="D60">INDEX(_Rge_Projectdata_3rd,$B60,MATCH(D$10,_Rge_Headline_Projectdata,0))</f>
        <v/>
      </c>
      <c r="E60" s="132" t="str">
        <f t="array" ref="E60">IF(INDEX(_Rge_Projectdata_3rd,$B60,MATCH(E$10,_Rge_Headline_Projectdata,0))=0,"",INDEX(_Rge_Projectdata_3rd,$B60,MATCH(E$10,_Rge_Headline_Projectdata,0)))</f>
        <v/>
      </c>
      <c r="F60" s="133" t="str">
        <f>IF(OR(E60=0,E60&gt;_Reportdate),"Open","Closed")</f>
        <v>Open</v>
      </c>
      <c r="G60" s="134"/>
      <c r="H60" s="135"/>
      <c r="I60" s="135"/>
      <c r="J60" s="135"/>
      <c r="K60" s="136">
        <f t="shared" si="5"/>
        <v>0</v>
      </c>
      <c r="L60" s="137"/>
      <c r="M60" s="137"/>
      <c r="N60" s="137"/>
      <c r="O60" s="136">
        <f t="shared" si="6"/>
        <v>0</v>
      </c>
      <c r="P60" s="137"/>
      <c r="Q60" s="137"/>
      <c r="R60" s="137"/>
      <c r="S60" s="136">
        <f t="shared" si="7"/>
        <v>0</v>
      </c>
      <c r="T60" s="137"/>
      <c r="U60" s="137"/>
      <c r="V60" s="137"/>
      <c r="W60" s="136">
        <f t="shared" si="8"/>
        <v>0</v>
      </c>
      <c r="X60" s="137"/>
      <c r="Y60" s="137"/>
      <c r="Z60" s="137"/>
      <c r="AA60" s="136">
        <f t="shared" si="9"/>
        <v>0</v>
      </c>
      <c r="AB60" s="137"/>
      <c r="AC60" s="137"/>
      <c r="AD60" s="137"/>
      <c r="AE60" s="137"/>
      <c r="AF60" s="137"/>
      <c r="AG60" s="136">
        <f t="shared" si="10"/>
        <v>0</v>
      </c>
      <c r="AH60" s="138">
        <f t="shared" si="11"/>
        <v>0</v>
      </c>
      <c r="AI60" s="134"/>
      <c r="AJ60" s="135"/>
      <c r="AK60" s="135"/>
      <c r="AL60" s="135"/>
      <c r="AM60" s="136">
        <f t="shared" si="12"/>
        <v>0</v>
      </c>
      <c r="AN60" s="137"/>
      <c r="AO60" s="137"/>
      <c r="AP60" s="137"/>
      <c r="AQ60" s="136">
        <f t="shared" si="13"/>
        <v>0</v>
      </c>
      <c r="AR60" s="137"/>
      <c r="AS60" s="137"/>
      <c r="AT60" s="137"/>
      <c r="AU60" s="136">
        <f t="shared" si="14"/>
        <v>0</v>
      </c>
      <c r="AV60" s="137"/>
      <c r="AW60" s="137"/>
      <c r="AX60" s="137"/>
      <c r="AY60" s="136">
        <f t="shared" si="15"/>
        <v>0</v>
      </c>
      <c r="AZ60" s="137"/>
      <c r="BA60" s="137"/>
      <c r="BB60" s="137"/>
      <c r="BC60" s="136">
        <f t="shared" si="16"/>
        <v>0</v>
      </c>
      <c r="BD60" s="137"/>
      <c r="BE60" s="137"/>
      <c r="BF60" s="137"/>
      <c r="BG60" s="137"/>
      <c r="BH60" s="137"/>
      <c r="BI60" s="136">
        <f t="shared" si="17"/>
        <v>0</v>
      </c>
      <c r="BJ60" s="138">
        <f t="shared" si="18"/>
        <v>0</v>
      </c>
      <c r="BK60" s="134"/>
      <c r="BL60" s="135"/>
      <c r="BM60" s="135"/>
      <c r="BN60" s="136">
        <f t="shared" si="19"/>
        <v>0</v>
      </c>
      <c r="BO60" s="137"/>
      <c r="BP60" s="137"/>
      <c r="BQ60" s="137"/>
      <c r="BR60" s="136">
        <f t="shared" si="20"/>
        <v>0</v>
      </c>
      <c r="BS60" s="137"/>
      <c r="BT60" s="137"/>
      <c r="BU60" s="137"/>
      <c r="BV60" s="136">
        <f t="shared" si="21"/>
        <v>0</v>
      </c>
      <c r="BW60" s="137"/>
      <c r="BX60" s="137"/>
      <c r="BY60" s="137"/>
      <c r="BZ60" s="136">
        <f t="shared" si="22"/>
        <v>0</v>
      </c>
      <c r="CA60" s="137"/>
      <c r="CB60" s="137"/>
      <c r="CC60" s="137"/>
      <c r="CD60" s="136">
        <f t="shared" si="23"/>
        <v>0</v>
      </c>
      <c r="CE60" s="137"/>
      <c r="CF60" s="137"/>
      <c r="CG60" s="137"/>
      <c r="CH60" s="137"/>
      <c r="CI60" s="137"/>
      <c r="CJ60" s="136">
        <f t="shared" si="24"/>
        <v>0</v>
      </c>
      <c r="CK60" s="137">
        <f t="shared" si="25"/>
        <v>0</v>
      </c>
      <c r="CL60" s="139"/>
      <c r="CM60" s="140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20">
        <f t="shared" si="26"/>
        <v>51</v>
      </c>
      <c r="C61" s="131" t="str">
        <f t="array" ref="C61">INDEX(_Rge_Projectdata_3rd,$B61,MATCH(C$10,_Rge_Headline_Projectdata,0))</f>
        <v/>
      </c>
      <c r="D61" s="131" t="str">
        <f t="array" ref="D61">INDEX(_Rge_Projectdata_3rd,$B61,MATCH(D$10,_Rge_Headline_Projectdata,0))</f>
        <v/>
      </c>
      <c r="E61" s="132" t="str">
        <f t="array" ref="E61">IF(INDEX(_Rge_Projectdata_3rd,$B61,MATCH(E$10,_Rge_Headline_Projectdata,0))=0,"",INDEX(_Rge_Projectdata_3rd,$B61,MATCH(E$10,_Rge_Headline_Projectdata,0)))</f>
        <v/>
      </c>
      <c r="F61" s="133" t="str">
        <f>IF(OR(E61=0,E61&gt;_Reportdate),"Open","Closed")</f>
        <v>Open</v>
      </c>
      <c r="G61" s="134"/>
      <c r="H61" s="135"/>
      <c r="I61" s="135"/>
      <c r="J61" s="135"/>
      <c r="K61" s="136">
        <f t="shared" si="5"/>
        <v>0</v>
      </c>
      <c r="L61" s="137"/>
      <c r="M61" s="137"/>
      <c r="N61" s="137"/>
      <c r="O61" s="136">
        <f t="shared" si="6"/>
        <v>0</v>
      </c>
      <c r="P61" s="137"/>
      <c r="Q61" s="137"/>
      <c r="R61" s="137"/>
      <c r="S61" s="136">
        <f t="shared" si="7"/>
        <v>0</v>
      </c>
      <c r="T61" s="137"/>
      <c r="U61" s="137"/>
      <c r="V61" s="137"/>
      <c r="W61" s="136">
        <f t="shared" si="8"/>
        <v>0</v>
      </c>
      <c r="X61" s="137"/>
      <c r="Y61" s="137"/>
      <c r="Z61" s="137"/>
      <c r="AA61" s="136">
        <f t="shared" si="9"/>
        <v>0</v>
      </c>
      <c r="AB61" s="137"/>
      <c r="AC61" s="137"/>
      <c r="AD61" s="137"/>
      <c r="AE61" s="137"/>
      <c r="AF61" s="137"/>
      <c r="AG61" s="136">
        <f t="shared" si="10"/>
        <v>0</v>
      </c>
      <c r="AH61" s="138">
        <f t="shared" si="11"/>
        <v>0</v>
      </c>
      <c r="AI61" s="134"/>
      <c r="AJ61" s="135"/>
      <c r="AK61" s="135"/>
      <c r="AL61" s="135"/>
      <c r="AM61" s="136">
        <f t="shared" si="12"/>
        <v>0</v>
      </c>
      <c r="AN61" s="137"/>
      <c r="AO61" s="137"/>
      <c r="AP61" s="137"/>
      <c r="AQ61" s="136">
        <f t="shared" si="13"/>
        <v>0</v>
      </c>
      <c r="AR61" s="137"/>
      <c r="AS61" s="137"/>
      <c r="AT61" s="137"/>
      <c r="AU61" s="136">
        <f t="shared" si="14"/>
        <v>0</v>
      </c>
      <c r="AV61" s="137"/>
      <c r="AW61" s="137"/>
      <c r="AX61" s="137"/>
      <c r="AY61" s="136">
        <f t="shared" si="15"/>
        <v>0</v>
      </c>
      <c r="AZ61" s="137"/>
      <c r="BA61" s="137"/>
      <c r="BB61" s="137"/>
      <c r="BC61" s="136">
        <f t="shared" si="16"/>
        <v>0</v>
      </c>
      <c r="BD61" s="137"/>
      <c r="BE61" s="137"/>
      <c r="BF61" s="137"/>
      <c r="BG61" s="137"/>
      <c r="BH61" s="137"/>
      <c r="BI61" s="136">
        <f t="shared" si="17"/>
        <v>0</v>
      </c>
      <c r="BJ61" s="138">
        <f t="shared" si="18"/>
        <v>0</v>
      </c>
      <c r="BK61" s="134"/>
      <c r="BL61" s="135"/>
      <c r="BM61" s="135"/>
      <c r="BN61" s="136">
        <f t="shared" si="19"/>
        <v>0</v>
      </c>
      <c r="BO61" s="137"/>
      <c r="BP61" s="137"/>
      <c r="BQ61" s="137"/>
      <c r="BR61" s="136">
        <f t="shared" si="20"/>
        <v>0</v>
      </c>
      <c r="BS61" s="137"/>
      <c r="BT61" s="137"/>
      <c r="BU61" s="137"/>
      <c r="BV61" s="136">
        <f t="shared" si="21"/>
        <v>0</v>
      </c>
      <c r="BW61" s="137"/>
      <c r="BX61" s="137"/>
      <c r="BY61" s="137"/>
      <c r="BZ61" s="136">
        <f t="shared" si="22"/>
        <v>0</v>
      </c>
      <c r="CA61" s="137"/>
      <c r="CB61" s="137"/>
      <c r="CC61" s="137"/>
      <c r="CD61" s="136">
        <f t="shared" si="23"/>
        <v>0</v>
      </c>
      <c r="CE61" s="137"/>
      <c r="CF61" s="137"/>
      <c r="CG61" s="137"/>
      <c r="CH61" s="137"/>
      <c r="CI61" s="137"/>
      <c r="CJ61" s="136">
        <f t="shared" si="24"/>
        <v>0</v>
      </c>
      <c r="CK61" s="137">
        <f t="shared" si="25"/>
        <v>0</v>
      </c>
      <c r="CL61" s="139"/>
      <c r="CM61" s="140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20">
        <f t="shared" si="26"/>
        <v>52</v>
      </c>
      <c r="C62" s="131" t="str">
        <f t="array" ref="C62">INDEX(_Rge_Projectdata_3rd,$B62,MATCH(C$10,_Rge_Headline_Projectdata,0))</f>
        <v/>
      </c>
      <c r="D62" s="131" t="str">
        <f t="array" ref="D62">INDEX(_Rge_Projectdata_3rd,$B62,MATCH(D$10,_Rge_Headline_Projectdata,0))</f>
        <v/>
      </c>
      <c r="E62" s="132" t="str">
        <f t="array" ref="E62">IF(INDEX(_Rge_Projectdata_3rd,$B62,MATCH(E$10,_Rge_Headline_Projectdata,0))=0,"",INDEX(_Rge_Projectdata_3rd,$B62,MATCH(E$10,_Rge_Headline_Projectdata,0)))</f>
        <v/>
      </c>
      <c r="F62" s="133" t="str">
        <f>IF(OR(E62=0,E62&gt;_Reportdate),"Open","Closed")</f>
        <v>Open</v>
      </c>
      <c r="G62" s="134"/>
      <c r="H62" s="135"/>
      <c r="I62" s="135"/>
      <c r="J62" s="135"/>
      <c r="K62" s="136">
        <f t="shared" si="5"/>
        <v>0</v>
      </c>
      <c r="L62" s="137"/>
      <c r="M62" s="137"/>
      <c r="N62" s="137"/>
      <c r="O62" s="136">
        <f t="shared" si="6"/>
        <v>0</v>
      </c>
      <c r="P62" s="137"/>
      <c r="Q62" s="137"/>
      <c r="R62" s="137"/>
      <c r="S62" s="136">
        <f t="shared" si="7"/>
        <v>0</v>
      </c>
      <c r="T62" s="137"/>
      <c r="U62" s="137"/>
      <c r="V62" s="137"/>
      <c r="W62" s="136">
        <f t="shared" si="8"/>
        <v>0</v>
      </c>
      <c r="X62" s="137"/>
      <c r="Y62" s="137"/>
      <c r="Z62" s="137"/>
      <c r="AA62" s="136">
        <f t="shared" si="9"/>
        <v>0</v>
      </c>
      <c r="AB62" s="137"/>
      <c r="AC62" s="137"/>
      <c r="AD62" s="137"/>
      <c r="AE62" s="137"/>
      <c r="AF62" s="137"/>
      <c r="AG62" s="136">
        <f t="shared" si="10"/>
        <v>0</v>
      </c>
      <c r="AH62" s="138">
        <f t="shared" si="11"/>
        <v>0</v>
      </c>
      <c r="AI62" s="134"/>
      <c r="AJ62" s="135"/>
      <c r="AK62" s="135"/>
      <c r="AL62" s="135"/>
      <c r="AM62" s="136">
        <f t="shared" si="12"/>
        <v>0</v>
      </c>
      <c r="AN62" s="137"/>
      <c r="AO62" s="137"/>
      <c r="AP62" s="137"/>
      <c r="AQ62" s="136">
        <f t="shared" si="13"/>
        <v>0</v>
      </c>
      <c r="AR62" s="137"/>
      <c r="AS62" s="137"/>
      <c r="AT62" s="137"/>
      <c r="AU62" s="136">
        <f t="shared" si="14"/>
        <v>0</v>
      </c>
      <c r="AV62" s="137"/>
      <c r="AW62" s="137"/>
      <c r="AX62" s="137"/>
      <c r="AY62" s="136">
        <f t="shared" si="15"/>
        <v>0</v>
      </c>
      <c r="AZ62" s="137"/>
      <c r="BA62" s="137"/>
      <c r="BB62" s="137"/>
      <c r="BC62" s="136">
        <f t="shared" si="16"/>
        <v>0</v>
      </c>
      <c r="BD62" s="137"/>
      <c r="BE62" s="137"/>
      <c r="BF62" s="137"/>
      <c r="BG62" s="137"/>
      <c r="BH62" s="137"/>
      <c r="BI62" s="136">
        <f t="shared" si="17"/>
        <v>0</v>
      </c>
      <c r="BJ62" s="138">
        <f t="shared" si="18"/>
        <v>0</v>
      </c>
      <c r="BK62" s="134"/>
      <c r="BL62" s="135"/>
      <c r="BM62" s="135"/>
      <c r="BN62" s="136">
        <f t="shared" si="19"/>
        <v>0</v>
      </c>
      <c r="BO62" s="137"/>
      <c r="BP62" s="137"/>
      <c r="BQ62" s="137"/>
      <c r="BR62" s="136">
        <f t="shared" si="20"/>
        <v>0</v>
      </c>
      <c r="BS62" s="137"/>
      <c r="BT62" s="137"/>
      <c r="BU62" s="137"/>
      <c r="BV62" s="136">
        <f t="shared" si="21"/>
        <v>0</v>
      </c>
      <c r="BW62" s="137"/>
      <c r="BX62" s="137"/>
      <c r="BY62" s="137"/>
      <c r="BZ62" s="136">
        <f t="shared" si="22"/>
        <v>0</v>
      </c>
      <c r="CA62" s="137"/>
      <c r="CB62" s="137"/>
      <c r="CC62" s="137"/>
      <c r="CD62" s="136">
        <f t="shared" si="23"/>
        <v>0</v>
      </c>
      <c r="CE62" s="137"/>
      <c r="CF62" s="137"/>
      <c r="CG62" s="137"/>
      <c r="CH62" s="137"/>
      <c r="CI62" s="137"/>
      <c r="CJ62" s="136">
        <f t="shared" si="24"/>
        <v>0</v>
      </c>
      <c r="CK62" s="137">
        <f t="shared" si="25"/>
        <v>0</v>
      </c>
      <c r="CL62" s="139"/>
      <c r="CM62" s="140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20">
        <f t="shared" si="26"/>
        <v>53</v>
      </c>
      <c r="C63" s="131" t="str">
        <f t="array" ref="C63">INDEX(_Rge_Projectdata_3rd,$B63,MATCH(C$10,_Rge_Headline_Projectdata,0))</f>
        <v/>
      </c>
      <c r="D63" s="131" t="str">
        <f t="array" ref="D63">INDEX(_Rge_Projectdata_3rd,$B63,MATCH(D$10,_Rge_Headline_Projectdata,0))</f>
        <v/>
      </c>
      <c r="E63" s="132" t="str">
        <f t="array" ref="E63">IF(INDEX(_Rge_Projectdata_3rd,$B63,MATCH(E$10,_Rge_Headline_Projectdata,0))=0,"",INDEX(_Rge_Projectdata_3rd,$B63,MATCH(E$10,_Rge_Headline_Projectdata,0)))</f>
        <v/>
      </c>
      <c r="F63" s="133" t="str">
        <f>IF(OR(E63=0,E63&gt;_Reportdate),"Open","Closed")</f>
        <v>Open</v>
      </c>
      <c r="G63" s="134"/>
      <c r="H63" s="135"/>
      <c r="I63" s="135"/>
      <c r="J63" s="135"/>
      <c r="K63" s="136">
        <f t="shared" si="5"/>
        <v>0</v>
      </c>
      <c r="L63" s="137"/>
      <c r="M63" s="137"/>
      <c r="N63" s="137"/>
      <c r="O63" s="136">
        <f t="shared" si="6"/>
        <v>0</v>
      </c>
      <c r="P63" s="137"/>
      <c r="Q63" s="137"/>
      <c r="R63" s="137"/>
      <c r="S63" s="136">
        <f t="shared" si="7"/>
        <v>0</v>
      </c>
      <c r="T63" s="137"/>
      <c r="U63" s="137"/>
      <c r="V63" s="137"/>
      <c r="W63" s="136">
        <f t="shared" si="8"/>
        <v>0</v>
      </c>
      <c r="X63" s="137"/>
      <c r="Y63" s="137"/>
      <c r="Z63" s="137"/>
      <c r="AA63" s="136">
        <f t="shared" si="9"/>
        <v>0</v>
      </c>
      <c r="AB63" s="137"/>
      <c r="AC63" s="137"/>
      <c r="AD63" s="137"/>
      <c r="AE63" s="137"/>
      <c r="AF63" s="137"/>
      <c r="AG63" s="136">
        <f t="shared" si="10"/>
        <v>0</v>
      </c>
      <c r="AH63" s="138">
        <f t="shared" si="11"/>
        <v>0</v>
      </c>
      <c r="AI63" s="134"/>
      <c r="AJ63" s="135"/>
      <c r="AK63" s="135"/>
      <c r="AL63" s="135"/>
      <c r="AM63" s="136">
        <f t="shared" si="12"/>
        <v>0</v>
      </c>
      <c r="AN63" s="137"/>
      <c r="AO63" s="137"/>
      <c r="AP63" s="137"/>
      <c r="AQ63" s="136">
        <f t="shared" si="13"/>
        <v>0</v>
      </c>
      <c r="AR63" s="137"/>
      <c r="AS63" s="137"/>
      <c r="AT63" s="137"/>
      <c r="AU63" s="136">
        <f t="shared" si="14"/>
        <v>0</v>
      </c>
      <c r="AV63" s="137"/>
      <c r="AW63" s="137"/>
      <c r="AX63" s="137"/>
      <c r="AY63" s="136">
        <f t="shared" si="15"/>
        <v>0</v>
      </c>
      <c r="AZ63" s="137"/>
      <c r="BA63" s="137"/>
      <c r="BB63" s="137"/>
      <c r="BC63" s="136">
        <f t="shared" si="16"/>
        <v>0</v>
      </c>
      <c r="BD63" s="137"/>
      <c r="BE63" s="137"/>
      <c r="BF63" s="137"/>
      <c r="BG63" s="137"/>
      <c r="BH63" s="137"/>
      <c r="BI63" s="136">
        <f t="shared" si="17"/>
        <v>0</v>
      </c>
      <c r="BJ63" s="138">
        <f t="shared" si="18"/>
        <v>0</v>
      </c>
      <c r="BK63" s="134"/>
      <c r="BL63" s="135"/>
      <c r="BM63" s="135"/>
      <c r="BN63" s="136">
        <f t="shared" si="19"/>
        <v>0</v>
      </c>
      <c r="BO63" s="137"/>
      <c r="BP63" s="137"/>
      <c r="BQ63" s="137"/>
      <c r="BR63" s="136">
        <f t="shared" si="20"/>
        <v>0</v>
      </c>
      <c r="BS63" s="137"/>
      <c r="BT63" s="137"/>
      <c r="BU63" s="137"/>
      <c r="BV63" s="136">
        <f t="shared" si="21"/>
        <v>0</v>
      </c>
      <c r="BW63" s="137"/>
      <c r="BX63" s="137"/>
      <c r="BY63" s="137"/>
      <c r="BZ63" s="136">
        <f t="shared" si="22"/>
        <v>0</v>
      </c>
      <c r="CA63" s="137"/>
      <c r="CB63" s="137"/>
      <c r="CC63" s="137"/>
      <c r="CD63" s="136">
        <f t="shared" si="23"/>
        <v>0</v>
      </c>
      <c r="CE63" s="137"/>
      <c r="CF63" s="137"/>
      <c r="CG63" s="137"/>
      <c r="CH63" s="137"/>
      <c r="CI63" s="137"/>
      <c r="CJ63" s="136">
        <f t="shared" si="24"/>
        <v>0</v>
      </c>
      <c r="CK63" s="137">
        <f t="shared" si="25"/>
        <v>0</v>
      </c>
      <c r="CL63" s="139"/>
      <c r="CM63" s="140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20">
        <f t="shared" si="26"/>
        <v>54</v>
      </c>
      <c r="C64" s="131" t="str">
        <f t="array" ref="C64">INDEX(_Rge_Projectdata_3rd,$B64,MATCH(C$10,_Rge_Headline_Projectdata,0))</f>
        <v/>
      </c>
      <c r="D64" s="131" t="str">
        <f t="array" ref="D64">INDEX(_Rge_Projectdata_3rd,$B64,MATCH(D$10,_Rge_Headline_Projectdata,0))</f>
        <v/>
      </c>
      <c r="E64" s="132" t="str">
        <f t="array" ref="E64">IF(INDEX(_Rge_Projectdata_3rd,$B64,MATCH(E$10,_Rge_Headline_Projectdata,0))=0,"",INDEX(_Rge_Projectdata_3rd,$B64,MATCH(E$10,_Rge_Headline_Projectdata,0)))</f>
        <v/>
      </c>
      <c r="F64" s="133" t="str">
        <f>IF(OR(E64=0,E64&gt;_Reportdate),"Open","Closed")</f>
        <v>Open</v>
      </c>
      <c r="G64" s="134"/>
      <c r="H64" s="135"/>
      <c r="I64" s="135"/>
      <c r="J64" s="135"/>
      <c r="K64" s="136">
        <f t="shared" si="5"/>
        <v>0</v>
      </c>
      <c r="L64" s="137"/>
      <c r="M64" s="137"/>
      <c r="N64" s="137"/>
      <c r="O64" s="136">
        <f t="shared" si="6"/>
        <v>0</v>
      </c>
      <c r="P64" s="137"/>
      <c r="Q64" s="137"/>
      <c r="R64" s="137"/>
      <c r="S64" s="136">
        <f t="shared" si="7"/>
        <v>0</v>
      </c>
      <c r="T64" s="137"/>
      <c r="U64" s="137"/>
      <c r="V64" s="137"/>
      <c r="W64" s="136">
        <f t="shared" si="8"/>
        <v>0</v>
      </c>
      <c r="X64" s="137"/>
      <c r="Y64" s="137"/>
      <c r="Z64" s="137"/>
      <c r="AA64" s="136">
        <f t="shared" si="9"/>
        <v>0</v>
      </c>
      <c r="AB64" s="137"/>
      <c r="AC64" s="137"/>
      <c r="AD64" s="137"/>
      <c r="AE64" s="137"/>
      <c r="AF64" s="137"/>
      <c r="AG64" s="136">
        <f t="shared" si="10"/>
        <v>0</v>
      </c>
      <c r="AH64" s="138">
        <f t="shared" si="11"/>
        <v>0</v>
      </c>
      <c r="AI64" s="134"/>
      <c r="AJ64" s="135"/>
      <c r="AK64" s="135"/>
      <c r="AL64" s="135"/>
      <c r="AM64" s="136">
        <f t="shared" si="12"/>
        <v>0</v>
      </c>
      <c r="AN64" s="137"/>
      <c r="AO64" s="137"/>
      <c r="AP64" s="137"/>
      <c r="AQ64" s="136">
        <f t="shared" si="13"/>
        <v>0</v>
      </c>
      <c r="AR64" s="137"/>
      <c r="AS64" s="137"/>
      <c r="AT64" s="137"/>
      <c r="AU64" s="136">
        <f t="shared" si="14"/>
        <v>0</v>
      </c>
      <c r="AV64" s="137"/>
      <c r="AW64" s="137"/>
      <c r="AX64" s="137"/>
      <c r="AY64" s="136">
        <f t="shared" si="15"/>
        <v>0</v>
      </c>
      <c r="AZ64" s="137"/>
      <c r="BA64" s="137"/>
      <c r="BB64" s="137"/>
      <c r="BC64" s="136">
        <f t="shared" si="16"/>
        <v>0</v>
      </c>
      <c r="BD64" s="137"/>
      <c r="BE64" s="137"/>
      <c r="BF64" s="137"/>
      <c r="BG64" s="137"/>
      <c r="BH64" s="137"/>
      <c r="BI64" s="136">
        <f t="shared" si="17"/>
        <v>0</v>
      </c>
      <c r="BJ64" s="138">
        <f t="shared" si="18"/>
        <v>0</v>
      </c>
      <c r="BK64" s="134"/>
      <c r="BL64" s="135"/>
      <c r="BM64" s="135"/>
      <c r="BN64" s="136">
        <f t="shared" si="19"/>
        <v>0</v>
      </c>
      <c r="BO64" s="137"/>
      <c r="BP64" s="137"/>
      <c r="BQ64" s="137"/>
      <c r="BR64" s="136">
        <f t="shared" si="20"/>
        <v>0</v>
      </c>
      <c r="BS64" s="137"/>
      <c r="BT64" s="137"/>
      <c r="BU64" s="137"/>
      <c r="BV64" s="136">
        <f t="shared" si="21"/>
        <v>0</v>
      </c>
      <c r="BW64" s="137"/>
      <c r="BX64" s="137"/>
      <c r="BY64" s="137"/>
      <c r="BZ64" s="136">
        <f t="shared" si="22"/>
        <v>0</v>
      </c>
      <c r="CA64" s="137"/>
      <c r="CB64" s="137"/>
      <c r="CC64" s="137"/>
      <c r="CD64" s="136">
        <f t="shared" si="23"/>
        <v>0</v>
      </c>
      <c r="CE64" s="137"/>
      <c r="CF64" s="137"/>
      <c r="CG64" s="137"/>
      <c r="CH64" s="137"/>
      <c r="CI64" s="137"/>
      <c r="CJ64" s="136">
        <f t="shared" si="24"/>
        <v>0</v>
      </c>
      <c r="CK64" s="137">
        <f t="shared" si="25"/>
        <v>0</v>
      </c>
      <c r="CL64" s="139"/>
      <c r="CM64" s="140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20">
        <f t="shared" si="26"/>
        <v>55</v>
      </c>
      <c r="C65" s="131" t="str">
        <f t="array" ref="C65">INDEX(_Rge_Projectdata_3rd,$B65,MATCH(C$10,_Rge_Headline_Projectdata,0))</f>
        <v/>
      </c>
      <c r="D65" s="131" t="str">
        <f t="array" ref="D65">INDEX(_Rge_Projectdata_3rd,$B65,MATCH(D$10,_Rge_Headline_Projectdata,0))</f>
        <v/>
      </c>
      <c r="E65" s="132" t="str">
        <f t="array" ref="E65">IF(INDEX(_Rge_Projectdata_3rd,$B65,MATCH(E$10,_Rge_Headline_Projectdata,0))=0,"",INDEX(_Rge_Projectdata_3rd,$B65,MATCH(E$10,_Rge_Headline_Projectdata,0)))</f>
        <v/>
      </c>
      <c r="F65" s="133" t="str">
        <f>IF(OR(E65=0,E65&gt;_Reportdate),"Open","Closed")</f>
        <v>Open</v>
      </c>
      <c r="G65" s="134"/>
      <c r="H65" s="135"/>
      <c r="I65" s="135"/>
      <c r="J65" s="135"/>
      <c r="K65" s="136">
        <f t="shared" si="5"/>
        <v>0</v>
      </c>
      <c r="L65" s="137"/>
      <c r="M65" s="137"/>
      <c r="N65" s="137"/>
      <c r="O65" s="136">
        <f t="shared" si="6"/>
        <v>0</v>
      </c>
      <c r="P65" s="137"/>
      <c r="Q65" s="137"/>
      <c r="R65" s="137"/>
      <c r="S65" s="136">
        <f t="shared" si="7"/>
        <v>0</v>
      </c>
      <c r="T65" s="137"/>
      <c r="U65" s="137"/>
      <c r="V65" s="137"/>
      <c r="W65" s="136">
        <f t="shared" si="8"/>
        <v>0</v>
      </c>
      <c r="X65" s="137"/>
      <c r="Y65" s="137"/>
      <c r="Z65" s="137"/>
      <c r="AA65" s="136">
        <f t="shared" si="9"/>
        <v>0</v>
      </c>
      <c r="AB65" s="137"/>
      <c r="AC65" s="137"/>
      <c r="AD65" s="137"/>
      <c r="AE65" s="137"/>
      <c r="AF65" s="137"/>
      <c r="AG65" s="136">
        <f t="shared" si="10"/>
        <v>0</v>
      </c>
      <c r="AH65" s="138">
        <f t="shared" si="11"/>
        <v>0</v>
      </c>
      <c r="AI65" s="134"/>
      <c r="AJ65" s="135"/>
      <c r="AK65" s="135"/>
      <c r="AL65" s="135"/>
      <c r="AM65" s="136">
        <f t="shared" si="12"/>
        <v>0</v>
      </c>
      <c r="AN65" s="137"/>
      <c r="AO65" s="137"/>
      <c r="AP65" s="137"/>
      <c r="AQ65" s="136">
        <f t="shared" si="13"/>
        <v>0</v>
      </c>
      <c r="AR65" s="137"/>
      <c r="AS65" s="137"/>
      <c r="AT65" s="137"/>
      <c r="AU65" s="136">
        <f t="shared" si="14"/>
        <v>0</v>
      </c>
      <c r="AV65" s="137"/>
      <c r="AW65" s="137"/>
      <c r="AX65" s="137"/>
      <c r="AY65" s="136">
        <f t="shared" si="15"/>
        <v>0</v>
      </c>
      <c r="AZ65" s="137"/>
      <c r="BA65" s="137"/>
      <c r="BB65" s="137"/>
      <c r="BC65" s="136">
        <f t="shared" si="16"/>
        <v>0</v>
      </c>
      <c r="BD65" s="137"/>
      <c r="BE65" s="137"/>
      <c r="BF65" s="137"/>
      <c r="BG65" s="137"/>
      <c r="BH65" s="137"/>
      <c r="BI65" s="136">
        <f t="shared" si="17"/>
        <v>0</v>
      </c>
      <c r="BJ65" s="138">
        <f t="shared" si="18"/>
        <v>0</v>
      </c>
      <c r="BK65" s="134"/>
      <c r="BL65" s="135"/>
      <c r="BM65" s="135"/>
      <c r="BN65" s="136">
        <f t="shared" si="19"/>
        <v>0</v>
      </c>
      <c r="BO65" s="137"/>
      <c r="BP65" s="137"/>
      <c r="BQ65" s="137"/>
      <c r="BR65" s="136">
        <f t="shared" si="20"/>
        <v>0</v>
      </c>
      <c r="BS65" s="137"/>
      <c r="BT65" s="137"/>
      <c r="BU65" s="137"/>
      <c r="BV65" s="136">
        <f t="shared" si="21"/>
        <v>0</v>
      </c>
      <c r="BW65" s="137"/>
      <c r="BX65" s="137"/>
      <c r="BY65" s="137"/>
      <c r="BZ65" s="136">
        <f t="shared" si="22"/>
        <v>0</v>
      </c>
      <c r="CA65" s="137"/>
      <c r="CB65" s="137"/>
      <c r="CC65" s="137"/>
      <c r="CD65" s="136">
        <f t="shared" si="23"/>
        <v>0</v>
      </c>
      <c r="CE65" s="137"/>
      <c r="CF65" s="137"/>
      <c r="CG65" s="137"/>
      <c r="CH65" s="137"/>
      <c r="CI65" s="137"/>
      <c r="CJ65" s="136">
        <f t="shared" si="24"/>
        <v>0</v>
      </c>
      <c r="CK65" s="137">
        <f t="shared" si="25"/>
        <v>0</v>
      </c>
      <c r="CL65" s="139"/>
      <c r="CM65" s="140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20">
        <f t="shared" si="26"/>
        <v>56</v>
      </c>
      <c r="C66" s="131" t="str">
        <f t="array" ref="C66">INDEX(_Rge_Projectdata_3rd,$B66,MATCH(C$10,_Rge_Headline_Projectdata,0))</f>
        <v/>
      </c>
      <c r="D66" s="131" t="str">
        <f t="array" ref="D66">INDEX(_Rge_Projectdata_3rd,$B66,MATCH(D$10,_Rge_Headline_Projectdata,0))</f>
        <v/>
      </c>
      <c r="E66" s="132" t="str">
        <f t="array" ref="E66">IF(INDEX(_Rge_Projectdata_3rd,$B66,MATCH(E$10,_Rge_Headline_Projectdata,0))=0,"",INDEX(_Rge_Projectdata_3rd,$B66,MATCH(E$10,_Rge_Headline_Projectdata,0)))</f>
        <v/>
      </c>
      <c r="F66" s="133" t="str">
        <f>IF(OR(E66=0,E66&gt;_Reportdate),"Open","Closed")</f>
        <v>Open</v>
      </c>
      <c r="G66" s="134"/>
      <c r="H66" s="135"/>
      <c r="I66" s="135"/>
      <c r="J66" s="135"/>
      <c r="K66" s="136">
        <f t="shared" si="5"/>
        <v>0</v>
      </c>
      <c r="L66" s="137"/>
      <c r="M66" s="137"/>
      <c r="N66" s="137"/>
      <c r="O66" s="136">
        <f t="shared" si="6"/>
        <v>0</v>
      </c>
      <c r="P66" s="137"/>
      <c r="Q66" s="137"/>
      <c r="R66" s="137"/>
      <c r="S66" s="136">
        <f t="shared" si="7"/>
        <v>0</v>
      </c>
      <c r="T66" s="137"/>
      <c r="U66" s="137"/>
      <c r="V66" s="137"/>
      <c r="W66" s="136">
        <f t="shared" si="8"/>
        <v>0</v>
      </c>
      <c r="X66" s="137"/>
      <c r="Y66" s="137"/>
      <c r="Z66" s="137"/>
      <c r="AA66" s="136">
        <f t="shared" si="9"/>
        <v>0</v>
      </c>
      <c r="AB66" s="137"/>
      <c r="AC66" s="137"/>
      <c r="AD66" s="137"/>
      <c r="AE66" s="137"/>
      <c r="AF66" s="137"/>
      <c r="AG66" s="136">
        <f t="shared" si="10"/>
        <v>0</v>
      </c>
      <c r="AH66" s="138">
        <f t="shared" si="11"/>
        <v>0</v>
      </c>
      <c r="AI66" s="134"/>
      <c r="AJ66" s="135"/>
      <c r="AK66" s="135"/>
      <c r="AL66" s="135"/>
      <c r="AM66" s="136">
        <f t="shared" si="12"/>
        <v>0</v>
      </c>
      <c r="AN66" s="137"/>
      <c r="AO66" s="137"/>
      <c r="AP66" s="137"/>
      <c r="AQ66" s="136">
        <f t="shared" si="13"/>
        <v>0</v>
      </c>
      <c r="AR66" s="137"/>
      <c r="AS66" s="137"/>
      <c r="AT66" s="137"/>
      <c r="AU66" s="136">
        <f t="shared" si="14"/>
        <v>0</v>
      </c>
      <c r="AV66" s="137"/>
      <c r="AW66" s="137"/>
      <c r="AX66" s="137"/>
      <c r="AY66" s="136">
        <f t="shared" si="15"/>
        <v>0</v>
      </c>
      <c r="AZ66" s="137"/>
      <c r="BA66" s="137"/>
      <c r="BB66" s="137"/>
      <c r="BC66" s="136">
        <f t="shared" si="16"/>
        <v>0</v>
      </c>
      <c r="BD66" s="137"/>
      <c r="BE66" s="137"/>
      <c r="BF66" s="137"/>
      <c r="BG66" s="137"/>
      <c r="BH66" s="137"/>
      <c r="BI66" s="136">
        <f t="shared" si="17"/>
        <v>0</v>
      </c>
      <c r="BJ66" s="138">
        <f t="shared" si="18"/>
        <v>0</v>
      </c>
      <c r="BK66" s="134"/>
      <c r="BL66" s="135"/>
      <c r="BM66" s="135"/>
      <c r="BN66" s="136">
        <f t="shared" si="19"/>
        <v>0</v>
      </c>
      <c r="BO66" s="137"/>
      <c r="BP66" s="137"/>
      <c r="BQ66" s="137"/>
      <c r="BR66" s="136">
        <f t="shared" si="20"/>
        <v>0</v>
      </c>
      <c r="BS66" s="137"/>
      <c r="BT66" s="137"/>
      <c r="BU66" s="137"/>
      <c r="BV66" s="136">
        <f t="shared" si="21"/>
        <v>0</v>
      </c>
      <c r="BW66" s="137"/>
      <c r="BX66" s="137"/>
      <c r="BY66" s="137"/>
      <c r="BZ66" s="136">
        <f t="shared" si="22"/>
        <v>0</v>
      </c>
      <c r="CA66" s="137"/>
      <c r="CB66" s="137"/>
      <c r="CC66" s="137"/>
      <c r="CD66" s="136">
        <f t="shared" si="23"/>
        <v>0</v>
      </c>
      <c r="CE66" s="137"/>
      <c r="CF66" s="137"/>
      <c r="CG66" s="137"/>
      <c r="CH66" s="137"/>
      <c r="CI66" s="137"/>
      <c r="CJ66" s="136">
        <f t="shared" si="24"/>
        <v>0</v>
      </c>
      <c r="CK66" s="137">
        <f t="shared" si="25"/>
        <v>0</v>
      </c>
      <c r="CL66" s="139"/>
      <c r="CM66" s="140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20">
        <f t="shared" si="26"/>
        <v>57</v>
      </c>
      <c r="C67" s="131" t="str">
        <f t="array" ref="C67">INDEX(_Rge_Projectdata_3rd,$B67,MATCH(C$10,_Rge_Headline_Projectdata,0))</f>
        <v/>
      </c>
      <c r="D67" s="131" t="str">
        <f t="array" ref="D67">INDEX(_Rge_Projectdata_3rd,$B67,MATCH(D$10,_Rge_Headline_Projectdata,0))</f>
        <v/>
      </c>
      <c r="E67" s="132" t="str">
        <f t="array" ref="E67">IF(INDEX(_Rge_Projectdata_3rd,$B67,MATCH(E$10,_Rge_Headline_Projectdata,0))=0,"",INDEX(_Rge_Projectdata_3rd,$B67,MATCH(E$10,_Rge_Headline_Projectdata,0)))</f>
        <v/>
      </c>
      <c r="F67" s="133" t="str">
        <f>IF(OR(E67=0,E67&gt;_Reportdate),"Open","Closed")</f>
        <v>Open</v>
      </c>
      <c r="G67" s="134"/>
      <c r="H67" s="135"/>
      <c r="I67" s="135"/>
      <c r="J67" s="135"/>
      <c r="K67" s="136">
        <f t="shared" si="5"/>
        <v>0</v>
      </c>
      <c r="L67" s="137"/>
      <c r="M67" s="137"/>
      <c r="N67" s="137"/>
      <c r="O67" s="136">
        <f t="shared" si="6"/>
        <v>0</v>
      </c>
      <c r="P67" s="137"/>
      <c r="Q67" s="137"/>
      <c r="R67" s="137"/>
      <c r="S67" s="136">
        <f t="shared" si="7"/>
        <v>0</v>
      </c>
      <c r="T67" s="137"/>
      <c r="U67" s="137"/>
      <c r="V67" s="137"/>
      <c r="W67" s="136">
        <f t="shared" si="8"/>
        <v>0</v>
      </c>
      <c r="X67" s="137"/>
      <c r="Y67" s="137"/>
      <c r="Z67" s="137"/>
      <c r="AA67" s="136">
        <f t="shared" si="9"/>
        <v>0</v>
      </c>
      <c r="AB67" s="137"/>
      <c r="AC67" s="137"/>
      <c r="AD67" s="137"/>
      <c r="AE67" s="137"/>
      <c r="AF67" s="137"/>
      <c r="AG67" s="136">
        <f t="shared" si="10"/>
        <v>0</v>
      </c>
      <c r="AH67" s="138">
        <f t="shared" si="11"/>
        <v>0</v>
      </c>
      <c r="AI67" s="134"/>
      <c r="AJ67" s="135"/>
      <c r="AK67" s="135"/>
      <c r="AL67" s="135"/>
      <c r="AM67" s="136">
        <f t="shared" si="12"/>
        <v>0</v>
      </c>
      <c r="AN67" s="137"/>
      <c r="AO67" s="137"/>
      <c r="AP67" s="137"/>
      <c r="AQ67" s="136">
        <f t="shared" si="13"/>
        <v>0</v>
      </c>
      <c r="AR67" s="137"/>
      <c r="AS67" s="137"/>
      <c r="AT67" s="137"/>
      <c r="AU67" s="136">
        <f t="shared" si="14"/>
        <v>0</v>
      </c>
      <c r="AV67" s="137"/>
      <c r="AW67" s="137"/>
      <c r="AX67" s="137"/>
      <c r="AY67" s="136">
        <f t="shared" si="15"/>
        <v>0</v>
      </c>
      <c r="AZ67" s="137"/>
      <c r="BA67" s="137"/>
      <c r="BB67" s="137"/>
      <c r="BC67" s="136">
        <f t="shared" si="16"/>
        <v>0</v>
      </c>
      <c r="BD67" s="137"/>
      <c r="BE67" s="137"/>
      <c r="BF67" s="137"/>
      <c r="BG67" s="137"/>
      <c r="BH67" s="137"/>
      <c r="BI67" s="136">
        <f t="shared" si="17"/>
        <v>0</v>
      </c>
      <c r="BJ67" s="138">
        <f t="shared" si="18"/>
        <v>0</v>
      </c>
      <c r="BK67" s="134"/>
      <c r="BL67" s="135"/>
      <c r="BM67" s="135"/>
      <c r="BN67" s="136">
        <f t="shared" si="19"/>
        <v>0</v>
      </c>
      <c r="BO67" s="137"/>
      <c r="BP67" s="137"/>
      <c r="BQ67" s="137"/>
      <c r="BR67" s="136">
        <f t="shared" si="20"/>
        <v>0</v>
      </c>
      <c r="BS67" s="137"/>
      <c r="BT67" s="137"/>
      <c r="BU67" s="137"/>
      <c r="BV67" s="136">
        <f t="shared" si="21"/>
        <v>0</v>
      </c>
      <c r="BW67" s="137"/>
      <c r="BX67" s="137"/>
      <c r="BY67" s="137"/>
      <c r="BZ67" s="136">
        <f t="shared" si="22"/>
        <v>0</v>
      </c>
      <c r="CA67" s="137"/>
      <c r="CB67" s="137"/>
      <c r="CC67" s="137"/>
      <c r="CD67" s="136">
        <f t="shared" si="23"/>
        <v>0</v>
      </c>
      <c r="CE67" s="137"/>
      <c r="CF67" s="137"/>
      <c r="CG67" s="137"/>
      <c r="CH67" s="137"/>
      <c r="CI67" s="137"/>
      <c r="CJ67" s="136">
        <f t="shared" si="24"/>
        <v>0</v>
      </c>
      <c r="CK67" s="137">
        <f t="shared" si="25"/>
        <v>0</v>
      </c>
      <c r="CL67" s="139"/>
      <c r="CM67" s="140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20">
        <f t="shared" si="26"/>
        <v>58</v>
      </c>
      <c r="C68" s="131" t="str">
        <f t="array" ref="C68">INDEX(_Rge_Projectdata_3rd,$B68,MATCH(C$10,_Rge_Headline_Projectdata,0))</f>
        <v/>
      </c>
      <c r="D68" s="131" t="str">
        <f t="array" ref="D68">INDEX(_Rge_Projectdata_3rd,$B68,MATCH(D$10,_Rge_Headline_Projectdata,0))</f>
        <v/>
      </c>
      <c r="E68" s="132" t="str">
        <f t="array" ref="E68">IF(INDEX(_Rge_Projectdata_3rd,$B68,MATCH(E$10,_Rge_Headline_Projectdata,0))=0,"",INDEX(_Rge_Projectdata_3rd,$B68,MATCH(E$10,_Rge_Headline_Projectdata,0)))</f>
        <v/>
      </c>
      <c r="F68" s="133" t="str">
        <f>IF(OR(E68=0,E68&gt;_Reportdate),"Open","Closed")</f>
        <v>Open</v>
      </c>
      <c r="G68" s="134"/>
      <c r="H68" s="135"/>
      <c r="I68" s="135"/>
      <c r="J68" s="135"/>
      <c r="K68" s="136">
        <f t="shared" si="5"/>
        <v>0</v>
      </c>
      <c r="L68" s="137"/>
      <c r="M68" s="137"/>
      <c r="N68" s="137"/>
      <c r="O68" s="136">
        <f t="shared" si="6"/>
        <v>0</v>
      </c>
      <c r="P68" s="137"/>
      <c r="Q68" s="137"/>
      <c r="R68" s="137"/>
      <c r="S68" s="136">
        <f t="shared" si="7"/>
        <v>0</v>
      </c>
      <c r="T68" s="137"/>
      <c r="U68" s="137"/>
      <c r="V68" s="137"/>
      <c r="W68" s="136">
        <f t="shared" si="8"/>
        <v>0</v>
      </c>
      <c r="X68" s="137"/>
      <c r="Y68" s="137"/>
      <c r="Z68" s="137"/>
      <c r="AA68" s="136">
        <f t="shared" si="9"/>
        <v>0</v>
      </c>
      <c r="AB68" s="137"/>
      <c r="AC68" s="137"/>
      <c r="AD68" s="137"/>
      <c r="AE68" s="137"/>
      <c r="AF68" s="137"/>
      <c r="AG68" s="136">
        <f t="shared" si="10"/>
        <v>0</v>
      </c>
      <c r="AH68" s="138">
        <f t="shared" si="11"/>
        <v>0</v>
      </c>
      <c r="AI68" s="134"/>
      <c r="AJ68" s="135"/>
      <c r="AK68" s="135"/>
      <c r="AL68" s="135"/>
      <c r="AM68" s="136">
        <f t="shared" si="12"/>
        <v>0</v>
      </c>
      <c r="AN68" s="137"/>
      <c r="AO68" s="137"/>
      <c r="AP68" s="137"/>
      <c r="AQ68" s="136">
        <f t="shared" si="13"/>
        <v>0</v>
      </c>
      <c r="AR68" s="137"/>
      <c r="AS68" s="137"/>
      <c r="AT68" s="137"/>
      <c r="AU68" s="136">
        <f t="shared" si="14"/>
        <v>0</v>
      </c>
      <c r="AV68" s="137"/>
      <c r="AW68" s="137"/>
      <c r="AX68" s="137"/>
      <c r="AY68" s="136">
        <f t="shared" si="15"/>
        <v>0</v>
      </c>
      <c r="AZ68" s="137"/>
      <c r="BA68" s="137"/>
      <c r="BB68" s="137"/>
      <c r="BC68" s="136">
        <f t="shared" si="16"/>
        <v>0</v>
      </c>
      <c r="BD68" s="137"/>
      <c r="BE68" s="137"/>
      <c r="BF68" s="137"/>
      <c r="BG68" s="137"/>
      <c r="BH68" s="137"/>
      <c r="BI68" s="136">
        <f t="shared" si="17"/>
        <v>0</v>
      </c>
      <c r="BJ68" s="138">
        <f t="shared" si="18"/>
        <v>0</v>
      </c>
      <c r="BK68" s="134"/>
      <c r="BL68" s="135"/>
      <c r="BM68" s="135"/>
      <c r="BN68" s="136">
        <f t="shared" si="19"/>
        <v>0</v>
      </c>
      <c r="BO68" s="137"/>
      <c r="BP68" s="137"/>
      <c r="BQ68" s="137"/>
      <c r="BR68" s="136">
        <f t="shared" si="20"/>
        <v>0</v>
      </c>
      <c r="BS68" s="137"/>
      <c r="BT68" s="137"/>
      <c r="BU68" s="137"/>
      <c r="BV68" s="136">
        <f t="shared" si="21"/>
        <v>0</v>
      </c>
      <c r="BW68" s="137"/>
      <c r="BX68" s="137"/>
      <c r="BY68" s="137"/>
      <c r="BZ68" s="136">
        <f t="shared" si="22"/>
        <v>0</v>
      </c>
      <c r="CA68" s="137"/>
      <c r="CB68" s="137"/>
      <c r="CC68" s="137"/>
      <c r="CD68" s="136">
        <f t="shared" si="23"/>
        <v>0</v>
      </c>
      <c r="CE68" s="137"/>
      <c r="CF68" s="137"/>
      <c r="CG68" s="137"/>
      <c r="CH68" s="137"/>
      <c r="CI68" s="137"/>
      <c r="CJ68" s="136">
        <f t="shared" si="24"/>
        <v>0</v>
      </c>
      <c r="CK68" s="137">
        <f t="shared" si="25"/>
        <v>0</v>
      </c>
      <c r="CL68" s="139"/>
      <c r="CM68" s="140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20">
        <f t="shared" si="26"/>
        <v>59</v>
      </c>
      <c r="C69" s="131" t="str">
        <f t="array" ref="C69">INDEX(_Rge_Projectdata_3rd,$B69,MATCH(C$10,_Rge_Headline_Projectdata,0))</f>
        <v/>
      </c>
      <c r="D69" s="131" t="str">
        <f t="array" ref="D69">INDEX(_Rge_Projectdata_3rd,$B69,MATCH(D$10,_Rge_Headline_Projectdata,0))</f>
        <v/>
      </c>
      <c r="E69" s="132" t="str">
        <f t="array" ref="E69">IF(INDEX(_Rge_Projectdata_3rd,$B69,MATCH(E$10,_Rge_Headline_Projectdata,0))=0,"",INDEX(_Rge_Projectdata_3rd,$B69,MATCH(E$10,_Rge_Headline_Projectdata,0)))</f>
        <v/>
      </c>
      <c r="F69" s="133" t="str">
        <f>IF(OR(E69=0,E69&gt;_Reportdate),"Open","Closed")</f>
        <v>Open</v>
      </c>
      <c r="G69" s="134"/>
      <c r="H69" s="135"/>
      <c r="I69" s="135"/>
      <c r="J69" s="135"/>
      <c r="K69" s="136">
        <f t="shared" si="5"/>
        <v>0</v>
      </c>
      <c r="L69" s="137"/>
      <c r="M69" s="137"/>
      <c r="N69" s="137"/>
      <c r="O69" s="136">
        <f t="shared" si="6"/>
        <v>0</v>
      </c>
      <c r="P69" s="137"/>
      <c r="Q69" s="137"/>
      <c r="R69" s="137"/>
      <c r="S69" s="136">
        <f t="shared" si="7"/>
        <v>0</v>
      </c>
      <c r="T69" s="137"/>
      <c r="U69" s="137"/>
      <c r="V69" s="137"/>
      <c r="W69" s="136">
        <f t="shared" si="8"/>
        <v>0</v>
      </c>
      <c r="X69" s="137"/>
      <c r="Y69" s="137"/>
      <c r="Z69" s="137"/>
      <c r="AA69" s="136">
        <f t="shared" si="9"/>
        <v>0</v>
      </c>
      <c r="AB69" s="137"/>
      <c r="AC69" s="137"/>
      <c r="AD69" s="137"/>
      <c r="AE69" s="137"/>
      <c r="AF69" s="137"/>
      <c r="AG69" s="136">
        <f t="shared" si="10"/>
        <v>0</v>
      </c>
      <c r="AH69" s="138">
        <f t="shared" si="11"/>
        <v>0</v>
      </c>
      <c r="AI69" s="134"/>
      <c r="AJ69" s="135"/>
      <c r="AK69" s="135"/>
      <c r="AL69" s="135"/>
      <c r="AM69" s="136">
        <f t="shared" si="12"/>
        <v>0</v>
      </c>
      <c r="AN69" s="137"/>
      <c r="AO69" s="137"/>
      <c r="AP69" s="137"/>
      <c r="AQ69" s="136">
        <f t="shared" si="13"/>
        <v>0</v>
      </c>
      <c r="AR69" s="137"/>
      <c r="AS69" s="137"/>
      <c r="AT69" s="137"/>
      <c r="AU69" s="136">
        <f t="shared" si="14"/>
        <v>0</v>
      </c>
      <c r="AV69" s="137"/>
      <c r="AW69" s="137"/>
      <c r="AX69" s="137"/>
      <c r="AY69" s="136">
        <f t="shared" si="15"/>
        <v>0</v>
      </c>
      <c r="AZ69" s="137"/>
      <c r="BA69" s="137"/>
      <c r="BB69" s="137"/>
      <c r="BC69" s="136">
        <f t="shared" si="16"/>
        <v>0</v>
      </c>
      <c r="BD69" s="137"/>
      <c r="BE69" s="137"/>
      <c r="BF69" s="137"/>
      <c r="BG69" s="137"/>
      <c r="BH69" s="137"/>
      <c r="BI69" s="136">
        <f t="shared" si="17"/>
        <v>0</v>
      </c>
      <c r="BJ69" s="138">
        <f t="shared" si="18"/>
        <v>0</v>
      </c>
      <c r="BK69" s="134"/>
      <c r="BL69" s="135"/>
      <c r="BM69" s="135"/>
      <c r="BN69" s="136">
        <f t="shared" si="19"/>
        <v>0</v>
      </c>
      <c r="BO69" s="137"/>
      <c r="BP69" s="137"/>
      <c r="BQ69" s="137"/>
      <c r="BR69" s="136">
        <f t="shared" si="20"/>
        <v>0</v>
      </c>
      <c r="BS69" s="137"/>
      <c r="BT69" s="137"/>
      <c r="BU69" s="137"/>
      <c r="BV69" s="136">
        <f t="shared" si="21"/>
        <v>0</v>
      </c>
      <c r="BW69" s="137"/>
      <c r="BX69" s="137"/>
      <c r="BY69" s="137"/>
      <c r="BZ69" s="136">
        <f t="shared" si="22"/>
        <v>0</v>
      </c>
      <c r="CA69" s="137"/>
      <c r="CB69" s="137"/>
      <c r="CC69" s="137"/>
      <c r="CD69" s="136">
        <f t="shared" si="23"/>
        <v>0</v>
      </c>
      <c r="CE69" s="137"/>
      <c r="CF69" s="137"/>
      <c r="CG69" s="137"/>
      <c r="CH69" s="137"/>
      <c r="CI69" s="137"/>
      <c r="CJ69" s="136">
        <f t="shared" si="24"/>
        <v>0</v>
      </c>
      <c r="CK69" s="137">
        <f t="shared" si="25"/>
        <v>0</v>
      </c>
      <c r="CL69" s="139"/>
      <c r="CM69" s="140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20">
        <f t="shared" si="26"/>
        <v>60</v>
      </c>
      <c r="C70" s="131" t="str">
        <f t="array" ref="C70">INDEX(_Rge_Projectdata_3rd,$B70,MATCH(C$10,_Rge_Headline_Projectdata,0))</f>
        <v/>
      </c>
      <c r="D70" s="131" t="str">
        <f t="array" ref="D70">INDEX(_Rge_Projectdata_3rd,$B70,MATCH(D$10,_Rge_Headline_Projectdata,0))</f>
        <v/>
      </c>
      <c r="E70" s="132" t="str">
        <f t="array" ref="E70">IF(INDEX(_Rge_Projectdata_3rd,$B70,MATCH(E$10,_Rge_Headline_Projectdata,0))=0,"",INDEX(_Rge_Projectdata_3rd,$B70,MATCH(E$10,_Rge_Headline_Projectdata,0)))</f>
        <v/>
      </c>
      <c r="F70" s="133" t="str">
        <f>IF(OR(E70=0,E70&gt;_Reportdate),"Open","Closed")</f>
        <v>Open</v>
      </c>
      <c r="G70" s="134"/>
      <c r="H70" s="135"/>
      <c r="I70" s="135"/>
      <c r="J70" s="135"/>
      <c r="K70" s="136">
        <f t="shared" si="5"/>
        <v>0</v>
      </c>
      <c r="L70" s="137"/>
      <c r="M70" s="137"/>
      <c r="N70" s="137"/>
      <c r="O70" s="136">
        <f t="shared" si="6"/>
        <v>0</v>
      </c>
      <c r="P70" s="137"/>
      <c r="Q70" s="137"/>
      <c r="R70" s="137"/>
      <c r="S70" s="136">
        <f t="shared" si="7"/>
        <v>0</v>
      </c>
      <c r="T70" s="137"/>
      <c r="U70" s="137"/>
      <c r="V70" s="137"/>
      <c r="W70" s="136">
        <f t="shared" si="8"/>
        <v>0</v>
      </c>
      <c r="X70" s="137"/>
      <c r="Y70" s="137"/>
      <c r="Z70" s="137"/>
      <c r="AA70" s="136">
        <f t="shared" si="9"/>
        <v>0</v>
      </c>
      <c r="AB70" s="137"/>
      <c r="AC70" s="137"/>
      <c r="AD70" s="137"/>
      <c r="AE70" s="137"/>
      <c r="AF70" s="137"/>
      <c r="AG70" s="136">
        <f t="shared" si="10"/>
        <v>0</v>
      </c>
      <c r="AH70" s="138">
        <f t="shared" si="11"/>
        <v>0</v>
      </c>
      <c r="AI70" s="134"/>
      <c r="AJ70" s="135"/>
      <c r="AK70" s="135"/>
      <c r="AL70" s="135"/>
      <c r="AM70" s="136">
        <f t="shared" si="12"/>
        <v>0</v>
      </c>
      <c r="AN70" s="137"/>
      <c r="AO70" s="137"/>
      <c r="AP70" s="137"/>
      <c r="AQ70" s="136">
        <f t="shared" si="13"/>
        <v>0</v>
      </c>
      <c r="AR70" s="137"/>
      <c r="AS70" s="137"/>
      <c r="AT70" s="137"/>
      <c r="AU70" s="136">
        <f t="shared" si="14"/>
        <v>0</v>
      </c>
      <c r="AV70" s="137"/>
      <c r="AW70" s="137"/>
      <c r="AX70" s="137"/>
      <c r="AY70" s="136">
        <f t="shared" si="15"/>
        <v>0</v>
      </c>
      <c r="AZ70" s="137"/>
      <c r="BA70" s="137"/>
      <c r="BB70" s="137"/>
      <c r="BC70" s="136">
        <f t="shared" si="16"/>
        <v>0</v>
      </c>
      <c r="BD70" s="137"/>
      <c r="BE70" s="137"/>
      <c r="BF70" s="137"/>
      <c r="BG70" s="137"/>
      <c r="BH70" s="137"/>
      <c r="BI70" s="136">
        <f t="shared" si="17"/>
        <v>0</v>
      </c>
      <c r="BJ70" s="138">
        <f t="shared" si="18"/>
        <v>0</v>
      </c>
      <c r="BK70" s="134"/>
      <c r="BL70" s="135"/>
      <c r="BM70" s="135"/>
      <c r="BN70" s="136">
        <f t="shared" si="19"/>
        <v>0</v>
      </c>
      <c r="BO70" s="137"/>
      <c r="BP70" s="137"/>
      <c r="BQ70" s="137"/>
      <c r="BR70" s="136">
        <f t="shared" si="20"/>
        <v>0</v>
      </c>
      <c r="BS70" s="137"/>
      <c r="BT70" s="137"/>
      <c r="BU70" s="137"/>
      <c r="BV70" s="136">
        <f t="shared" si="21"/>
        <v>0</v>
      </c>
      <c r="BW70" s="137"/>
      <c r="BX70" s="137"/>
      <c r="BY70" s="137"/>
      <c r="BZ70" s="136">
        <f t="shared" si="22"/>
        <v>0</v>
      </c>
      <c r="CA70" s="137"/>
      <c r="CB70" s="137"/>
      <c r="CC70" s="137"/>
      <c r="CD70" s="136">
        <f t="shared" si="23"/>
        <v>0</v>
      </c>
      <c r="CE70" s="137"/>
      <c r="CF70" s="137"/>
      <c r="CG70" s="137"/>
      <c r="CH70" s="137"/>
      <c r="CI70" s="137"/>
      <c r="CJ70" s="136">
        <f t="shared" si="24"/>
        <v>0</v>
      </c>
      <c r="CK70" s="137">
        <f t="shared" si="25"/>
        <v>0</v>
      </c>
      <c r="CL70" s="139"/>
      <c r="CM70" s="140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20">
        <f t="shared" si="26"/>
        <v>61</v>
      </c>
      <c r="C71" s="131" t="str">
        <f t="array" ref="C71">INDEX(_Rge_Projectdata_3rd,$B71,MATCH(C$10,_Rge_Headline_Projectdata,0))</f>
        <v/>
      </c>
      <c r="D71" s="131" t="str">
        <f t="array" ref="D71">INDEX(_Rge_Projectdata_3rd,$B71,MATCH(D$10,_Rge_Headline_Projectdata,0))</f>
        <v/>
      </c>
      <c r="E71" s="132" t="str">
        <f t="array" ref="E71">IF(INDEX(_Rge_Projectdata_3rd,$B71,MATCH(E$10,_Rge_Headline_Projectdata,0))=0,"",INDEX(_Rge_Projectdata_3rd,$B71,MATCH(E$10,_Rge_Headline_Projectdata,0)))</f>
        <v/>
      </c>
      <c r="F71" s="133" t="str">
        <f>IF(OR(E71=0,E71&gt;_Reportdate),"Open","Closed")</f>
        <v>Open</v>
      </c>
      <c r="G71" s="134"/>
      <c r="H71" s="135"/>
      <c r="I71" s="135"/>
      <c r="J71" s="135"/>
      <c r="K71" s="136">
        <f t="shared" si="5"/>
        <v>0</v>
      </c>
      <c r="L71" s="137"/>
      <c r="M71" s="137"/>
      <c r="N71" s="137"/>
      <c r="O71" s="136">
        <f t="shared" si="6"/>
        <v>0</v>
      </c>
      <c r="P71" s="137"/>
      <c r="Q71" s="137"/>
      <c r="R71" s="137"/>
      <c r="S71" s="136">
        <f t="shared" si="7"/>
        <v>0</v>
      </c>
      <c r="T71" s="137"/>
      <c r="U71" s="137"/>
      <c r="V71" s="137"/>
      <c r="W71" s="136">
        <f t="shared" si="8"/>
        <v>0</v>
      </c>
      <c r="X71" s="137"/>
      <c r="Y71" s="137"/>
      <c r="Z71" s="137"/>
      <c r="AA71" s="136">
        <f t="shared" si="9"/>
        <v>0</v>
      </c>
      <c r="AB71" s="137"/>
      <c r="AC71" s="137"/>
      <c r="AD71" s="137"/>
      <c r="AE71" s="137"/>
      <c r="AF71" s="137"/>
      <c r="AG71" s="136">
        <f t="shared" si="10"/>
        <v>0</v>
      </c>
      <c r="AH71" s="138">
        <f t="shared" si="11"/>
        <v>0</v>
      </c>
      <c r="AI71" s="134"/>
      <c r="AJ71" s="135"/>
      <c r="AK71" s="135"/>
      <c r="AL71" s="135"/>
      <c r="AM71" s="136">
        <f t="shared" si="12"/>
        <v>0</v>
      </c>
      <c r="AN71" s="137"/>
      <c r="AO71" s="137"/>
      <c r="AP71" s="137"/>
      <c r="AQ71" s="136">
        <f t="shared" si="13"/>
        <v>0</v>
      </c>
      <c r="AR71" s="137"/>
      <c r="AS71" s="137"/>
      <c r="AT71" s="137"/>
      <c r="AU71" s="136">
        <f t="shared" si="14"/>
        <v>0</v>
      </c>
      <c r="AV71" s="137"/>
      <c r="AW71" s="137"/>
      <c r="AX71" s="137"/>
      <c r="AY71" s="136">
        <f t="shared" si="15"/>
        <v>0</v>
      </c>
      <c r="AZ71" s="137"/>
      <c r="BA71" s="137"/>
      <c r="BB71" s="137"/>
      <c r="BC71" s="136">
        <f t="shared" si="16"/>
        <v>0</v>
      </c>
      <c r="BD71" s="137"/>
      <c r="BE71" s="137"/>
      <c r="BF71" s="137"/>
      <c r="BG71" s="137"/>
      <c r="BH71" s="137"/>
      <c r="BI71" s="136">
        <f t="shared" si="17"/>
        <v>0</v>
      </c>
      <c r="BJ71" s="138">
        <f t="shared" si="18"/>
        <v>0</v>
      </c>
      <c r="BK71" s="134"/>
      <c r="BL71" s="135"/>
      <c r="BM71" s="135"/>
      <c r="BN71" s="136">
        <f t="shared" si="19"/>
        <v>0</v>
      </c>
      <c r="BO71" s="137"/>
      <c r="BP71" s="137"/>
      <c r="BQ71" s="137"/>
      <c r="BR71" s="136">
        <f t="shared" si="20"/>
        <v>0</v>
      </c>
      <c r="BS71" s="137"/>
      <c r="BT71" s="137"/>
      <c r="BU71" s="137"/>
      <c r="BV71" s="136">
        <f t="shared" si="21"/>
        <v>0</v>
      </c>
      <c r="BW71" s="137"/>
      <c r="BX71" s="137"/>
      <c r="BY71" s="137"/>
      <c r="BZ71" s="136">
        <f t="shared" si="22"/>
        <v>0</v>
      </c>
      <c r="CA71" s="137"/>
      <c r="CB71" s="137"/>
      <c r="CC71" s="137"/>
      <c r="CD71" s="136">
        <f t="shared" si="23"/>
        <v>0</v>
      </c>
      <c r="CE71" s="137"/>
      <c r="CF71" s="137"/>
      <c r="CG71" s="137"/>
      <c r="CH71" s="137"/>
      <c r="CI71" s="137"/>
      <c r="CJ71" s="136">
        <f t="shared" si="24"/>
        <v>0</v>
      </c>
      <c r="CK71" s="137">
        <f t="shared" si="25"/>
        <v>0</v>
      </c>
      <c r="CL71" s="139"/>
      <c r="CM71" s="140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20">
        <f t="shared" si="26"/>
        <v>62</v>
      </c>
      <c r="C72" s="131" t="str">
        <f t="array" ref="C72">INDEX(_Rge_Projectdata_3rd,$B72,MATCH(C$10,_Rge_Headline_Projectdata,0))</f>
        <v/>
      </c>
      <c r="D72" s="131" t="str">
        <f t="array" ref="D72">INDEX(_Rge_Projectdata_3rd,$B72,MATCH(D$10,_Rge_Headline_Projectdata,0))</f>
        <v/>
      </c>
      <c r="E72" s="132" t="str">
        <f t="array" ref="E72">IF(INDEX(_Rge_Projectdata_3rd,$B72,MATCH(E$10,_Rge_Headline_Projectdata,0))=0,"",INDEX(_Rge_Projectdata_3rd,$B72,MATCH(E$10,_Rge_Headline_Projectdata,0)))</f>
        <v/>
      </c>
      <c r="F72" s="133" t="str">
        <f>IF(OR(E72=0,E72&gt;_Reportdate),"Open","Closed")</f>
        <v>Open</v>
      </c>
      <c r="G72" s="134"/>
      <c r="H72" s="135"/>
      <c r="I72" s="135"/>
      <c r="J72" s="135"/>
      <c r="K72" s="136">
        <f t="shared" si="5"/>
        <v>0</v>
      </c>
      <c r="L72" s="137"/>
      <c r="M72" s="137"/>
      <c r="N72" s="137"/>
      <c r="O72" s="136">
        <f t="shared" si="6"/>
        <v>0</v>
      </c>
      <c r="P72" s="137"/>
      <c r="Q72" s="137"/>
      <c r="R72" s="137"/>
      <c r="S72" s="136">
        <f t="shared" si="7"/>
        <v>0</v>
      </c>
      <c r="T72" s="137"/>
      <c r="U72" s="137"/>
      <c r="V72" s="137"/>
      <c r="W72" s="136">
        <f t="shared" si="8"/>
        <v>0</v>
      </c>
      <c r="X72" s="137"/>
      <c r="Y72" s="137"/>
      <c r="Z72" s="137"/>
      <c r="AA72" s="136">
        <f t="shared" si="9"/>
        <v>0</v>
      </c>
      <c r="AB72" s="137"/>
      <c r="AC72" s="137"/>
      <c r="AD72" s="137"/>
      <c r="AE72" s="137"/>
      <c r="AF72" s="137"/>
      <c r="AG72" s="136">
        <f t="shared" si="10"/>
        <v>0</v>
      </c>
      <c r="AH72" s="138">
        <f t="shared" si="11"/>
        <v>0</v>
      </c>
      <c r="AI72" s="134"/>
      <c r="AJ72" s="135"/>
      <c r="AK72" s="135"/>
      <c r="AL72" s="135"/>
      <c r="AM72" s="136">
        <f t="shared" si="12"/>
        <v>0</v>
      </c>
      <c r="AN72" s="137"/>
      <c r="AO72" s="137"/>
      <c r="AP72" s="137"/>
      <c r="AQ72" s="136">
        <f t="shared" si="13"/>
        <v>0</v>
      </c>
      <c r="AR72" s="137"/>
      <c r="AS72" s="137"/>
      <c r="AT72" s="137"/>
      <c r="AU72" s="136">
        <f t="shared" si="14"/>
        <v>0</v>
      </c>
      <c r="AV72" s="137"/>
      <c r="AW72" s="137"/>
      <c r="AX72" s="137"/>
      <c r="AY72" s="136">
        <f t="shared" si="15"/>
        <v>0</v>
      </c>
      <c r="AZ72" s="137"/>
      <c r="BA72" s="137"/>
      <c r="BB72" s="137"/>
      <c r="BC72" s="136">
        <f t="shared" si="16"/>
        <v>0</v>
      </c>
      <c r="BD72" s="137"/>
      <c r="BE72" s="137"/>
      <c r="BF72" s="137"/>
      <c r="BG72" s="137"/>
      <c r="BH72" s="137"/>
      <c r="BI72" s="136">
        <f t="shared" si="17"/>
        <v>0</v>
      </c>
      <c r="BJ72" s="138">
        <f t="shared" si="18"/>
        <v>0</v>
      </c>
      <c r="BK72" s="134"/>
      <c r="BL72" s="135"/>
      <c r="BM72" s="135"/>
      <c r="BN72" s="136">
        <f t="shared" si="19"/>
        <v>0</v>
      </c>
      <c r="BO72" s="137"/>
      <c r="BP72" s="137"/>
      <c r="BQ72" s="137"/>
      <c r="BR72" s="136">
        <f t="shared" si="20"/>
        <v>0</v>
      </c>
      <c r="BS72" s="137"/>
      <c r="BT72" s="137"/>
      <c r="BU72" s="137"/>
      <c r="BV72" s="136">
        <f t="shared" si="21"/>
        <v>0</v>
      </c>
      <c r="BW72" s="137"/>
      <c r="BX72" s="137"/>
      <c r="BY72" s="137"/>
      <c r="BZ72" s="136">
        <f t="shared" si="22"/>
        <v>0</v>
      </c>
      <c r="CA72" s="137"/>
      <c r="CB72" s="137"/>
      <c r="CC72" s="137"/>
      <c r="CD72" s="136">
        <f t="shared" si="23"/>
        <v>0</v>
      </c>
      <c r="CE72" s="137"/>
      <c r="CF72" s="137"/>
      <c r="CG72" s="137"/>
      <c r="CH72" s="137"/>
      <c r="CI72" s="137"/>
      <c r="CJ72" s="136">
        <f t="shared" si="24"/>
        <v>0</v>
      </c>
      <c r="CK72" s="137">
        <f t="shared" si="25"/>
        <v>0</v>
      </c>
      <c r="CL72" s="139"/>
      <c r="CM72" s="140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20">
        <f t="shared" si="26"/>
        <v>63</v>
      </c>
      <c r="C73" s="131" t="str">
        <f t="array" ref="C73">INDEX(_Rge_Projectdata_3rd,$B73,MATCH(C$10,_Rge_Headline_Projectdata,0))</f>
        <v/>
      </c>
      <c r="D73" s="131" t="str">
        <f t="array" ref="D73">INDEX(_Rge_Projectdata_3rd,$B73,MATCH(D$10,_Rge_Headline_Projectdata,0))</f>
        <v/>
      </c>
      <c r="E73" s="132" t="str">
        <f t="array" ref="E73">IF(INDEX(_Rge_Projectdata_3rd,$B73,MATCH(E$10,_Rge_Headline_Projectdata,0))=0,"",INDEX(_Rge_Projectdata_3rd,$B73,MATCH(E$10,_Rge_Headline_Projectdata,0)))</f>
        <v/>
      </c>
      <c r="F73" s="133" t="str">
        <f>IF(OR(E73=0,E73&gt;_Reportdate),"Open","Closed")</f>
        <v>Open</v>
      </c>
      <c r="G73" s="134"/>
      <c r="H73" s="135"/>
      <c r="I73" s="135"/>
      <c r="J73" s="135"/>
      <c r="K73" s="136">
        <f t="shared" si="5"/>
        <v>0</v>
      </c>
      <c r="L73" s="137"/>
      <c r="M73" s="137"/>
      <c r="N73" s="137"/>
      <c r="O73" s="136">
        <f t="shared" si="6"/>
        <v>0</v>
      </c>
      <c r="P73" s="137"/>
      <c r="Q73" s="137"/>
      <c r="R73" s="137"/>
      <c r="S73" s="136">
        <f t="shared" si="7"/>
        <v>0</v>
      </c>
      <c r="T73" s="137"/>
      <c r="U73" s="137"/>
      <c r="V73" s="137"/>
      <c r="W73" s="136">
        <f t="shared" si="8"/>
        <v>0</v>
      </c>
      <c r="X73" s="137"/>
      <c r="Y73" s="137"/>
      <c r="Z73" s="137"/>
      <c r="AA73" s="136">
        <f t="shared" si="9"/>
        <v>0</v>
      </c>
      <c r="AB73" s="137"/>
      <c r="AC73" s="137"/>
      <c r="AD73" s="137"/>
      <c r="AE73" s="137"/>
      <c r="AF73" s="137"/>
      <c r="AG73" s="136">
        <f t="shared" si="10"/>
        <v>0</v>
      </c>
      <c r="AH73" s="138">
        <f t="shared" si="11"/>
        <v>0</v>
      </c>
      <c r="AI73" s="134"/>
      <c r="AJ73" s="135"/>
      <c r="AK73" s="135"/>
      <c r="AL73" s="135"/>
      <c r="AM73" s="136">
        <f t="shared" si="12"/>
        <v>0</v>
      </c>
      <c r="AN73" s="137"/>
      <c r="AO73" s="137"/>
      <c r="AP73" s="137"/>
      <c r="AQ73" s="136">
        <f t="shared" si="13"/>
        <v>0</v>
      </c>
      <c r="AR73" s="137"/>
      <c r="AS73" s="137"/>
      <c r="AT73" s="137"/>
      <c r="AU73" s="136">
        <f t="shared" si="14"/>
        <v>0</v>
      </c>
      <c r="AV73" s="137"/>
      <c r="AW73" s="137"/>
      <c r="AX73" s="137"/>
      <c r="AY73" s="136">
        <f t="shared" si="15"/>
        <v>0</v>
      </c>
      <c r="AZ73" s="137"/>
      <c r="BA73" s="137"/>
      <c r="BB73" s="137"/>
      <c r="BC73" s="136">
        <f t="shared" si="16"/>
        <v>0</v>
      </c>
      <c r="BD73" s="137"/>
      <c r="BE73" s="137"/>
      <c r="BF73" s="137"/>
      <c r="BG73" s="137"/>
      <c r="BH73" s="137"/>
      <c r="BI73" s="136">
        <f t="shared" si="17"/>
        <v>0</v>
      </c>
      <c r="BJ73" s="138">
        <f t="shared" si="18"/>
        <v>0</v>
      </c>
      <c r="BK73" s="134"/>
      <c r="BL73" s="135"/>
      <c r="BM73" s="135"/>
      <c r="BN73" s="136">
        <f t="shared" si="19"/>
        <v>0</v>
      </c>
      <c r="BO73" s="137"/>
      <c r="BP73" s="137"/>
      <c r="BQ73" s="137"/>
      <c r="BR73" s="136">
        <f t="shared" si="20"/>
        <v>0</v>
      </c>
      <c r="BS73" s="137"/>
      <c r="BT73" s="137"/>
      <c r="BU73" s="137"/>
      <c r="BV73" s="136">
        <f t="shared" si="21"/>
        <v>0</v>
      </c>
      <c r="BW73" s="137"/>
      <c r="BX73" s="137"/>
      <c r="BY73" s="137"/>
      <c r="BZ73" s="136">
        <f t="shared" si="22"/>
        <v>0</v>
      </c>
      <c r="CA73" s="137"/>
      <c r="CB73" s="137"/>
      <c r="CC73" s="137"/>
      <c r="CD73" s="136">
        <f t="shared" si="23"/>
        <v>0</v>
      </c>
      <c r="CE73" s="137"/>
      <c r="CF73" s="137"/>
      <c r="CG73" s="137"/>
      <c r="CH73" s="137"/>
      <c r="CI73" s="137"/>
      <c r="CJ73" s="136">
        <f t="shared" si="24"/>
        <v>0</v>
      </c>
      <c r="CK73" s="137">
        <f t="shared" si="25"/>
        <v>0</v>
      </c>
      <c r="CL73" s="139"/>
      <c r="CM73" s="140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20">
        <f t="shared" si="26"/>
        <v>64</v>
      </c>
      <c r="C74" s="131" t="str">
        <f t="array" ref="C74">INDEX(_Rge_Projectdata_3rd,$B74,MATCH(C$10,_Rge_Headline_Projectdata,0))</f>
        <v/>
      </c>
      <c r="D74" s="131" t="str">
        <f t="array" ref="D74">INDEX(_Rge_Projectdata_3rd,$B74,MATCH(D$10,_Rge_Headline_Projectdata,0))</f>
        <v/>
      </c>
      <c r="E74" s="132" t="str">
        <f t="array" ref="E74">IF(INDEX(_Rge_Projectdata_3rd,$B74,MATCH(E$10,_Rge_Headline_Projectdata,0))=0,"",INDEX(_Rge_Projectdata_3rd,$B74,MATCH(E$10,_Rge_Headline_Projectdata,0)))</f>
        <v/>
      </c>
      <c r="F74" s="133" t="str">
        <f>IF(OR(E74=0,E74&gt;_Reportdate),"Open","Closed")</f>
        <v>Open</v>
      </c>
      <c r="G74" s="134"/>
      <c r="H74" s="135"/>
      <c r="I74" s="135"/>
      <c r="J74" s="135"/>
      <c r="K74" s="136">
        <f t="shared" si="5"/>
        <v>0</v>
      </c>
      <c r="L74" s="137"/>
      <c r="M74" s="137"/>
      <c r="N74" s="137"/>
      <c r="O74" s="136">
        <f t="shared" si="6"/>
        <v>0</v>
      </c>
      <c r="P74" s="137"/>
      <c r="Q74" s="137"/>
      <c r="R74" s="137"/>
      <c r="S74" s="136">
        <f t="shared" si="7"/>
        <v>0</v>
      </c>
      <c r="T74" s="137"/>
      <c r="U74" s="137"/>
      <c r="V74" s="137"/>
      <c r="W74" s="136">
        <f t="shared" si="8"/>
        <v>0</v>
      </c>
      <c r="X74" s="137"/>
      <c r="Y74" s="137"/>
      <c r="Z74" s="137"/>
      <c r="AA74" s="136">
        <f t="shared" si="9"/>
        <v>0</v>
      </c>
      <c r="AB74" s="137"/>
      <c r="AC74" s="137"/>
      <c r="AD74" s="137"/>
      <c r="AE74" s="137"/>
      <c r="AF74" s="137"/>
      <c r="AG74" s="136">
        <f t="shared" si="10"/>
        <v>0</v>
      </c>
      <c r="AH74" s="138">
        <f t="shared" si="11"/>
        <v>0</v>
      </c>
      <c r="AI74" s="134"/>
      <c r="AJ74" s="135"/>
      <c r="AK74" s="135"/>
      <c r="AL74" s="135"/>
      <c r="AM74" s="136">
        <f t="shared" si="12"/>
        <v>0</v>
      </c>
      <c r="AN74" s="137"/>
      <c r="AO74" s="137"/>
      <c r="AP74" s="137"/>
      <c r="AQ74" s="136">
        <f t="shared" si="13"/>
        <v>0</v>
      </c>
      <c r="AR74" s="137"/>
      <c r="AS74" s="137"/>
      <c r="AT74" s="137"/>
      <c r="AU74" s="136">
        <f t="shared" si="14"/>
        <v>0</v>
      </c>
      <c r="AV74" s="137"/>
      <c r="AW74" s="137"/>
      <c r="AX74" s="137"/>
      <c r="AY74" s="136">
        <f t="shared" si="15"/>
        <v>0</v>
      </c>
      <c r="AZ74" s="137"/>
      <c r="BA74" s="137"/>
      <c r="BB74" s="137"/>
      <c r="BC74" s="136">
        <f t="shared" si="16"/>
        <v>0</v>
      </c>
      <c r="BD74" s="137"/>
      <c r="BE74" s="137"/>
      <c r="BF74" s="137"/>
      <c r="BG74" s="137"/>
      <c r="BH74" s="137"/>
      <c r="BI74" s="136">
        <f t="shared" si="17"/>
        <v>0</v>
      </c>
      <c r="BJ74" s="138">
        <f t="shared" si="18"/>
        <v>0</v>
      </c>
      <c r="BK74" s="134"/>
      <c r="BL74" s="135"/>
      <c r="BM74" s="135"/>
      <c r="BN74" s="136">
        <f t="shared" si="19"/>
        <v>0</v>
      </c>
      <c r="BO74" s="137"/>
      <c r="BP74" s="137"/>
      <c r="BQ74" s="137"/>
      <c r="BR74" s="136">
        <f t="shared" si="20"/>
        <v>0</v>
      </c>
      <c r="BS74" s="137"/>
      <c r="BT74" s="137"/>
      <c r="BU74" s="137"/>
      <c r="BV74" s="136">
        <f t="shared" si="21"/>
        <v>0</v>
      </c>
      <c r="BW74" s="137"/>
      <c r="BX74" s="137"/>
      <c r="BY74" s="137"/>
      <c r="BZ74" s="136">
        <f t="shared" si="22"/>
        <v>0</v>
      </c>
      <c r="CA74" s="137"/>
      <c r="CB74" s="137"/>
      <c r="CC74" s="137"/>
      <c r="CD74" s="136">
        <f t="shared" si="23"/>
        <v>0</v>
      </c>
      <c r="CE74" s="137"/>
      <c r="CF74" s="137"/>
      <c r="CG74" s="137"/>
      <c r="CH74" s="137"/>
      <c r="CI74" s="137"/>
      <c r="CJ74" s="136">
        <f t="shared" si="24"/>
        <v>0</v>
      </c>
      <c r="CK74" s="137">
        <f t="shared" si="25"/>
        <v>0</v>
      </c>
      <c r="CL74" s="139"/>
      <c r="CM74" s="140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20">
        <f t="shared" si="26"/>
        <v>65</v>
      </c>
      <c r="C75" s="131" t="str">
        <f t="array" ref="C75">INDEX(_Rge_Projectdata_3rd,$B75,MATCH(C$10,_Rge_Headline_Projectdata,0))</f>
        <v/>
      </c>
      <c r="D75" s="131" t="str">
        <f t="array" ref="D75">INDEX(_Rge_Projectdata_3rd,$B75,MATCH(D$10,_Rge_Headline_Projectdata,0))</f>
        <v/>
      </c>
      <c r="E75" s="132" t="str">
        <f t="array" ref="E75">IF(INDEX(_Rge_Projectdata_3rd,$B75,MATCH(E$10,_Rge_Headline_Projectdata,0))=0,"",INDEX(_Rge_Projectdata_3rd,$B75,MATCH(E$10,_Rge_Headline_Projectdata,0)))</f>
        <v/>
      </c>
      <c r="F75" s="133" t="str">
        <f>IF(OR(E75=0,E75&gt;_Reportdate),"Open","Closed")</f>
        <v>Open</v>
      </c>
      <c r="G75" s="134"/>
      <c r="H75" s="135"/>
      <c r="I75" s="135"/>
      <c r="J75" s="135"/>
      <c r="K75" s="136">
        <f t="shared" si="5"/>
        <v>0</v>
      </c>
      <c r="L75" s="137"/>
      <c r="M75" s="137"/>
      <c r="N75" s="137"/>
      <c r="O75" s="136">
        <f t="shared" si="6"/>
        <v>0</v>
      </c>
      <c r="P75" s="137"/>
      <c r="Q75" s="137"/>
      <c r="R75" s="137"/>
      <c r="S75" s="136">
        <f t="shared" si="7"/>
        <v>0</v>
      </c>
      <c r="T75" s="137"/>
      <c r="U75" s="137"/>
      <c r="V75" s="137"/>
      <c r="W75" s="136">
        <f t="shared" si="8"/>
        <v>0</v>
      </c>
      <c r="X75" s="137"/>
      <c r="Y75" s="137"/>
      <c r="Z75" s="137"/>
      <c r="AA75" s="136">
        <f t="shared" si="9"/>
        <v>0</v>
      </c>
      <c r="AB75" s="137"/>
      <c r="AC75" s="137"/>
      <c r="AD75" s="137"/>
      <c r="AE75" s="137"/>
      <c r="AF75" s="137"/>
      <c r="AG75" s="136">
        <f t="shared" si="10"/>
        <v>0</v>
      </c>
      <c r="AH75" s="138">
        <f t="shared" si="11"/>
        <v>0</v>
      </c>
      <c r="AI75" s="134"/>
      <c r="AJ75" s="135"/>
      <c r="AK75" s="135"/>
      <c r="AL75" s="135"/>
      <c r="AM75" s="136">
        <f t="shared" si="12"/>
        <v>0</v>
      </c>
      <c r="AN75" s="137"/>
      <c r="AO75" s="137"/>
      <c r="AP75" s="137"/>
      <c r="AQ75" s="136">
        <f t="shared" si="13"/>
        <v>0</v>
      </c>
      <c r="AR75" s="137"/>
      <c r="AS75" s="137"/>
      <c r="AT75" s="137"/>
      <c r="AU75" s="136">
        <f t="shared" si="14"/>
        <v>0</v>
      </c>
      <c r="AV75" s="137"/>
      <c r="AW75" s="137"/>
      <c r="AX75" s="137"/>
      <c r="AY75" s="136">
        <f t="shared" si="15"/>
        <v>0</v>
      </c>
      <c r="AZ75" s="137"/>
      <c r="BA75" s="137"/>
      <c r="BB75" s="137"/>
      <c r="BC75" s="136">
        <f t="shared" si="16"/>
        <v>0</v>
      </c>
      <c r="BD75" s="137"/>
      <c r="BE75" s="137"/>
      <c r="BF75" s="137"/>
      <c r="BG75" s="137"/>
      <c r="BH75" s="137"/>
      <c r="BI75" s="136">
        <f t="shared" si="17"/>
        <v>0</v>
      </c>
      <c r="BJ75" s="138">
        <f t="shared" si="18"/>
        <v>0</v>
      </c>
      <c r="BK75" s="134"/>
      <c r="BL75" s="135"/>
      <c r="BM75" s="135"/>
      <c r="BN75" s="136">
        <f t="shared" si="19"/>
        <v>0</v>
      </c>
      <c r="BO75" s="137"/>
      <c r="BP75" s="137"/>
      <c r="BQ75" s="137"/>
      <c r="BR75" s="136">
        <f t="shared" si="20"/>
        <v>0</v>
      </c>
      <c r="BS75" s="137"/>
      <c r="BT75" s="137"/>
      <c r="BU75" s="137"/>
      <c r="BV75" s="136">
        <f t="shared" si="21"/>
        <v>0</v>
      </c>
      <c r="BW75" s="137"/>
      <c r="BX75" s="137"/>
      <c r="BY75" s="137"/>
      <c r="BZ75" s="136">
        <f t="shared" si="22"/>
        <v>0</v>
      </c>
      <c r="CA75" s="137"/>
      <c r="CB75" s="137"/>
      <c r="CC75" s="137"/>
      <c r="CD75" s="136">
        <f t="shared" si="23"/>
        <v>0</v>
      </c>
      <c r="CE75" s="137"/>
      <c r="CF75" s="137"/>
      <c r="CG75" s="137"/>
      <c r="CH75" s="137"/>
      <c r="CI75" s="137"/>
      <c r="CJ75" s="136">
        <f t="shared" si="24"/>
        <v>0</v>
      </c>
      <c r="CK75" s="137">
        <f t="shared" si="25"/>
        <v>0</v>
      </c>
      <c r="CL75" s="139"/>
      <c r="CM75" s="140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20">
        <f t="shared" si="26"/>
        <v>66</v>
      </c>
      <c r="C76" s="131" t="str">
        <f t="array" ref="C76">INDEX(_Rge_Projectdata_3rd,$B76,MATCH(C$10,_Rge_Headline_Projectdata,0))</f>
        <v/>
      </c>
      <c r="D76" s="131" t="str">
        <f t="array" ref="D76">INDEX(_Rge_Projectdata_3rd,$B76,MATCH(D$10,_Rge_Headline_Projectdata,0))</f>
        <v/>
      </c>
      <c r="E76" s="132" t="str">
        <f t="array" ref="E76">IF(INDEX(_Rge_Projectdata_3rd,$B76,MATCH(E$10,_Rge_Headline_Projectdata,0))=0,"",INDEX(_Rge_Projectdata_3rd,$B76,MATCH(E$10,_Rge_Headline_Projectdata,0)))</f>
        <v/>
      </c>
      <c r="F76" s="133" t="str">
        <f>IF(OR(E76=0,E76&gt;_Reportdate),"Open","Closed")</f>
        <v>Open</v>
      </c>
      <c r="G76" s="134"/>
      <c r="H76" s="135"/>
      <c r="I76" s="135"/>
      <c r="J76" s="135"/>
      <c r="K76" s="136">
        <f t="shared" si="5"/>
        <v>0</v>
      </c>
      <c r="L76" s="137"/>
      <c r="M76" s="137"/>
      <c r="N76" s="137"/>
      <c r="O76" s="136">
        <f t="shared" si="6"/>
        <v>0</v>
      </c>
      <c r="P76" s="137"/>
      <c r="Q76" s="137"/>
      <c r="R76" s="137"/>
      <c r="S76" s="136">
        <f t="shared" si="7"/>
        <v>0</v>
      </c>
      <c r="T76" s="137"/>
      <c r="U76" s="137"/>
      <c r="V76" s="137"/>
      <c r="W76" s="136">
        <f t="shared" si="8"/>
        <v>0</v>
      </c>
      <c r="X76" s="137"/>
      <c r="Y76" s="137"/>
      <c r="Z76" s="137"/>
      <c r="AA76" s="136">
        <f t="shared" si="9"/>
        <v>0</v>
      </c>
      <c r="AB76" s="137"/>
      <c r="AC76" s="137"/>
      <c r="AD76" s="137"/>
      <c r="AE76" s="137"/>
      <c r="AF76" s="137"/>
      <c r="AG76" s="136">
        <f t="shared" si="10"/>
        <v>0</v>
      </c>
      <c r="AH76" s="138">
        <f t="shared" si="11"/>
        <v>0</v>
      </c>
      <c r="AI76" s="134"/>
      <c r="AJ76" s="135"/>
      <c r="AK76" s="135"/>
      <c r="AL76" s="135"/>
      <c r="AM76" s="136">
        <f t="shared" si="12"/>
        <v>0</v>
      </c>
      <c r="AN76" s="137"/>
      <c r="AO76" s="137"/>
      <c r="AP76" s="137"/>
      <c r="AQ76" s="136">
        <f t="shared" si="13"/>
        <v>0</v>
      </c>
      <c r="AR76" s="137"/>
      <c r="AS76" s="137"/>
      <c r="AT76" s="137"/>
      <c r="AU76" s="136">
        <f t="shared" si="14"/>
        <v>0</v>
      </c>
      <c r="AV76" s="137"/>
      <c r="AW76" s="137"/>
      <c r="AX76" s="137"/>
      <c r="AY76" s="136">
        <f t="shared" si="15"/>
        <v>0</v>
      </c>
      <c r="AZ76" s="137"/>
      <c r="BA76" s="137"/>
      <c r="BB76" s="137"/>
      <c r="BC76" s="136">
        <f t="shared" si="16"/>
        <v>0</v>
      </c>
      <c r="BD76" s="137"/>
      <c r="BE76" s="137"/>
      <c r="BF76" s="137"/>
      <c r="BG76" s="137"/>
      <c r="BH76" s="137"/>
      <c r="BI76" s="136">
        <f t="shared" si="17"/>
        <v>0</v>
      </c>
      <c r="BJ76" s="138">
        <f t="shared" si="18"/>
        <v>0</v>
      </c>
      <c r="BK76" s="134"/>
      <c r="BL76" s="135"/>
      <c r="BM76" s="135"/>
      <c r="BN76" s="136">
        <f t="shared" si="19"/>
        <v>0</v>
      </c>
      <c r="BO76" s="137"/>
      <c r="BP76" s="137"/>
      <c r="BQ76" s="137"/>
      <c r="BR76" s="136">
        <f t="shared" si="20"/>
        <v>0</v>
      </c>
      <c r="BS76" s="137"/>
      <c r="BT76" s="137"/>
      <c r="BU76" s="137"/>
      <c r="BV76" s="136">
        <f t="shared" si="21"/>
        <v>0</v>
      </c>
      <c r="BW76" s="137"/>
      <c r="BX76" s="137"/>
      <c r="BY76" s="137"/>
      <c r="BZ76" s="136">
        <f t="shared" si="22"/>
        <v>0</v>
      </c>
      <c r="CA76" s="137"/>
      <c r="CB76" s="137"/>
      <c r="CC76" s="137"/>
      <c r="CD76" s="136">
        <f t="shared" si="23"/>
        <v>0</v>
      </c>
      <c r="CE76" s="137"/>
      <c r="CF76" s="137"/>
      <c r="CG76" s="137"/>
      <c r="CH76" s="137"/>
      <c r="CI76" s="137"/>
      <c r="CJ76" s="136">
        <f t="shared" si="24"/>
        <v>0</v>
      </c>
      <c r="CK76" s="137">
        <f t="shared" si="25"/>
        <v>0</v>
      </c>
      <c r="CL76" s="139"/>
      <c r="CM76" s="140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20">
        <f t="shared" si="26"/>
        <v>67</v>
      </c>
      <c r="C77" s="131" t="str">
        <f t="array" ref="C77">INDEX(_Rge_Projectdata_3rd,$B77,MATCH(C$10,_Rge_Headline_Projectdata,0))</f>
        <v/>
      </c>
      <c r="D77" s="131" t="str">
        <f t="array" ref="D77">INDEX(_Rge_Projectdata_3rd,$B77,MATCH(D$10,_Rge_Headline_Projectdata,0))</f>
        <v/>
      </c>
      <c r="E77" s="132" t="str">
        <f t="array" ref="E77">IF(INDEX(_Rge_Projectdata_3rd,$B77,MATCH(E$10,_Rge_Headline_Projectdata,0))=0,"",INDEX(_Rge_Projectdata_3rd,$B77,MATCH(E$10,_Rge_Headline_Projectdata,0)))</f>
        <v/>
      </c>
      <c r="F77" s="133" t="str">
        <f>IF(OR(E77=0,E77&gt;_Reportdate),"Open","Closed")</f>
        <v>Open</v>
      </c>
      <c r="G77" s="134"/>
      <c r="H77" s="135"/>
      <c r="I77" s="135"/>
      <c r="J77" s="135"/>
      <c r="K77" s="136">
        <f t="shared" si="5"/>
        <v>0</v>
      </c>
      <c r="L77" s="137"/>
      <c r="M77" s="137"/>
      <c r="N77" s="137"/>
      <c r="O77" s="136">
        <f t="shared" si="6"/>
        <v>0</v>
      </c>
      <c r="P77" s="137"/>
      <c r="Q77" s="137"/>
      <c r="R77" s="137"/>
      <c r="S77" s="136">
        <f t="shared" si="7"/>
        <v>0</v>
      </c>
      <c r="T77" s="137"/>
      <c r="U77" s="137"/>
      <c r="V77" s="137"/>
      <c r="W77" s="136">
        <f t="shared" si="8"/>
        <v>0</v>
      </c>
      <c r="X77" s="137"/>
      <c r="Y77" s="137"/>
      <c r="Z77" s="137"/>
      <c r="AA77" s="136">
        <f t="shared" si="9"/>
        <v>0</v>
      </c>
      <c r="AB77" s="137"/>
      <c r="AC77" s="137"/>
      <c r="AD77" s="137"/>
      <c r="AE77" s="137"/>
      <c r="AF77" s="137"/>
      <c r="AG77" s="136">
        <f t="shared" si="10"/>
        <v>0</v>
      </c>
      <c r="AH77" s="138">
        <f t="shared" si="11"/>
        <v>0</v>
      </c>
      <c r="AI77" s="134"/>
      <c r="AJ77" s="135"/>
      <c r="AK77" s="135"/>
      <c r="AL77" s="135"/>
      <c r="AM77" s="136">
        <f t="shared" si="12"/>
        <v>0</v>
      </c>
      <c r="AN77" s="137"/>
      <c r="AO77" s="137"/>
      <c r="AP77" s="137"/>
      <c r="AQ77" s="136">
        <f t="shared" si="13"/>
        <v>0</v>
      </c>
      <c r="AR77" s="137"/>
      <c r="AS77" s="137"/>
      <c r="AT77" s="137"/>
      <c r="AU77" s="136">
        <f t="shared" si="14"/>
        <v>0</v>
      </c>
      <c r="AV77" s="137"/>
      <c r="AW77" s="137"/>
      <c r="AX77" s="137"/>
      <c r="AY77" s="136">
        <f t="shared" si="15"/>
        <v>0</v>
      </c>
      <c r="AZ77" s="137"/>
      <c r="BA77" s="137"/>
      <c r="BB77" s="137"/>
      <c r="BC77" s="136">
        <f t="shared" si="16"/>
        <v>0</v>
      </c>
      <c r="BD77" s="137"/>
      <c r="BE77" s="137"/>
      <c r="BF77" s="137"/>
      <c r="BG77" s="137"/>
      <c r="BH77" s="137"/>
      <c r="BI77" s="136">
        <f t="shared" si="17"/>
        <v>0</v>
      </c>
      <c r="BJ77" s="138">
        <f t="shared" si="18"/>
        <v>0</v>
      </c>
      <c r="BK77" s="134"/>
      <c r="BL77" s="135"/>
      <c r="BM77" s="135"/>
      <c r="BN77" s="136">
        <f t="shared" si="19"/>
        <v>0</v>
      </c>
      <c r="BO77" s="137"/>
      <c r="BP77" s="137"/>
      <c r="BQ77" s="137"/>
      <c r="BR77" s="136">
        <f t="shared" si="20"/>
        <v>0</v>
      </c>
      <c r="BS77" s="137"/>
      <c r="BT77" s="137"/>
      <c r="BU77" s="137"/>
      <c r="BV77" s="136">
        <f t="shared" si="21"/>
        <v>0</v>
      </c>
      <c r="BW77" s="137"/>
      <c r="BX77" s="137"/>
      <c r="BY77" s="137"/>
      <c r="BZ77" s="136">
        <f t="shared" si="22"/>
        <v>0</v>
      </c>
      <c r="CA77" s="137"/>
      <c r="CB77" s="137"/>
      <c r="CC77" s="137"/>
      <c r="CD77" s="136">
        <f t="shared" si="23"/>
        <v>0</v>
      </c>
      <c r="CE77" s="137"/>
      <c r="CF77" s="137"/>
      <c r="CG77" s="137"/>
      <c r="CH77" s="137"/>
      <c r="CI77" s="137"/>
      <c r="CJ77" s="136">
        <f t="shared" si="24"/>
        <v>0</v>
      </c>
      <c r="CK77" s="137">
        <f t="shared" si="25"/>
        <v>0</v>
      </c>
      <c r="CL77" s="139"/>
      <c r="CM77" s="140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20">
        <f t="shared" si="26"/>
        <v>68</v>
      </c>
      <c r="C78" s="131" t="str">
        <f t="array" ref="C78">INDEX(_Rge_Projectdata_3rd,$B78,MATCH(C$10,_Rge_Headline_Projectdata,0))</f>
        <v/>
      </c>
      <c r="D78" s="131" t="str">
        <f t="array" ref="D78">INDEX(_Rge_Projectdata_3rd,$B78,MATCH(D$10,_Rge_Headline_Projectdata,0))</f>
        <v/>
      </c>
      <c r="E78" s="132" t="str">
        <f t="array" ref="E78">IF(INDEX(_Rge_Projectdata_3rd,$B78,MATCH(E$10,_Rge_Headline_Projectdata,0))=0,"",INDEX(_Rge_Projectdata_3rd,$B78,MATCH(E$10,_Rge_Headline_Projectdata,0)))</f>
        <v/>
      </c>
      <c r="F78" s="133" t="str">
        <f>IF(OR(E78=0,E78&gt;_Reportdate),"Open","Closed")</f>
        <v>Open</v>
      </c>
      <c r="G78" s="134"/>
      <c r="H78" s="135"/>
      <c r="I78" s="135"/>
      <c r="J78" s="135"/>
      <c r="K78" s="136">
        <f t="shared" si="5"/>
        <v>0</v>
      </c>
      <c r="L78" s="137"/>
      <c r="M78" s="137"/>
      <c r="N78" s="137"/>
      <c r="O78" s="136">
        <f t="shared" si="6"/>
        <v>0</v>
      </c>
      <c r="P78" s="137"/>
      <c r="Q78" s="137"/>
      <c r="R78" s="137"/>
      <c r="S78" s="136">
        <f t="shared" si="7"/>
        <v>0</v>
      </c>
      <c r="T78" s="137"/>
      <c r="U78" s="137"/>
      <c r="V78" s="137"/>
      <c r="W78" s="136">
        <f t="shared" si="8"/>
        <v>0</v>
      </c>
      <c r="X78" s="137"/>
      <c r="Y78" s="137"/>
      <c r="Z78" s="137"/>
      <c r="AA78" s="136">
        <f t="shared" si="9"/>
        <v>0</v>
      </c>
      <c r="AB78" s="137"/>
      <c r="AC78" s="137"/>
      <c r="AD78" s="137"/>
      <c r="AE78" s="137"/>
      <c r="AF78" s="137"/>
      <c r="AG78" s="136">
        <f t="shared" si="10"/>
        <v>0</v>
      </c>
      <c r="AH78" s="138">
        <f t="shared" si="11"/>
        <v>0</v>
      </c>
      <c r="AI78" s="134"/>
      <c r="AJ78" s="135"/>
      <c r="AK78" s="135"/>
      <c r="AL78" s="135"/>
      <c r="AM78" s="136">
        <f t="shared" si="12"/>
        <v>0</v>
      </c>
      <c r="AN78" s="137"/>
      <c r="AO78" s="137"/>
      <c r="AP78" s="137"/>
      <c r="AQ78" s="136">
        <f t="shared" si="13"/>
        <v>0</v>
      </c>
      <c r="AR78" s="137"/>
      <c r="AS78" s="137"/>
      <c r="AT78" s="137"/>
      <c r="AU78" s="136">
        <f t="shared" si="14"/>
        <v>0</v>
      </c>
      <c r="AV78" s="137"/>
      <c r="AW78" s="137"/>
      <c r="AX78" s="137"/>
      <c r="AY78" s="136">
        <f t="shared" si="15"/>
        <v>0</v>
      </c>
      <c r="AZ78" s="137"/>
      <c r="BA78" s="137"/>
      <c r="BB78" s="137"/>
      <c r="BC78" s="136">
        <f t="shared" si="16"/>
        <v>0</v>
      </c>
      <c r="BD78" s="137"/>
      <c r="BE78" s="137"/>
      <c r="BF78" s="137"/>
      <c r="BG78" s="137"/>
      <c r="BH78" s="137"/>
      <c r="BI78" s="136">
        <f t="shared" si="17"/>
        <v>0</v>
      </c>
      <c r="BJ78" s="138">
        <f t="shared" si="18"/>
        <v>0</v>
      </c>
      <c r="BK78" s="134"/>
      <c r="BL78" s="135"/>
      <c r="BM78" s="135"/>
      <c r="BN78" s="136">
        <f t="shared" si="19"/>
        <v>0</v>
      </c>
      <c r="BO78" s="137"/>
      <c r="BP78" s="137"/>
      <c r="BQ78" s="137"/>
      <c r="BR78" s="136">
        <f t="shared" si="20"/>
        <v>0</v>
      </c>
      <c r="BS78" s="137"/>
      <c r="BT78" s="137"/>
      <c r="BU78" s="137"/>
      <c r="BV78" s="136">
        <f t="shared" si="21"/>
        <v>0</v>
      </c>
      <c r="BW78" s="137"/>
      <c r="BX78" s="137"/>
      <c r="BY78" s="137"/>
      <c r="BZ78" s="136">
        <f t="shared" si="22"/>
        <v>0</v>
      </c>
      <c r="CA78" s="137"/>
      <c r="CB78" s="137"/>
      <c r="CC78" s="137"/>
      <c r="CD78" s="136">
        <f t="shared" si="23"/>
        <v>0</v>
      </c>
      <c r="CE78" s="137"/>
      <c r="CF78" s="137"/>
      <c r="CG78" s="137"/>
      <c r="CH78" s="137"/>
      <c r="CI78" s="137"/>
      <c r="CJ78" s="136">
        <f t="shared" si="24"/>
        <v>0</v>
      </c>
      <c r="CK78" s="137">
        <f t="shared" si="25"/>
        <v>0</v>
      </c>
      <c r="CL78" s="139"/>
      <c r="CM78" s="140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20">
        <f t="shared" si="26"/>
        <v>69</v>
      </c>
      <c r="C79" s="131" t="str">
        <f t="array" ref="C79">INDEX(_Rge_Projectdata_3rd,$B79,MATCH(C$10,_Rge_Headline_Projectdata,0))</f>
        <v/>
      </c>
      <c r="D79" s="131" t="str">
        <f t="array" ref="D79">INDEX(_Rge_Projectdata_3rd,$B79,MATCH(D$10,_Rge_Headline_Projectdata,0))</f>
        <v/>
      </c>
      <c r="E79" s="132" t="str">
        <f t="array" ref="E79">IF(INDEX(_Rge_Projectdata_3rd,$B79,MATCH(E$10,_Rge_Headline_Projectdata,0))=0,"",INDEX(_Rge_Projectdata_3rd,$B79,MATCH(E$10,_Rge_Headline_Projectdata,0)))</f>
        <v/>
      </c>
      <c r="F79" s="133" t="str">
        <f>IF(OR(E79=0,E79&gt;_Reportdate),"Open","Closed")</f>
        <v>Open</v>
      </c>
      <c r="G79" s="134"/>
      <c r="H79" s="135"/>
      <c r="I79" s="135"/>
      <c r="J79" s="135"/>
      <c r="K79" s="136">
        <f t="shared" si="5"/>
        <v>0</v>
      </c>
      <c r="L79" s="137"/>
      <c r="M79" s="137"/>
      <c r="N79" s="137"/>
      <c r="O79" s="136">
        <f t="shared" si="6"/>
        <v>0</v>
      </c>
      <c r="P79" s="137"/>
      <c r="Q79" s="137"/>
      <c r="R79" s="137"/>
      <c r="S79" s="136">
        <f t="shared" si="7"/>
        <v>0</v>
      </c>
      <c r="T79" s="137"/>
      <c r="U79" s="137"/>
      <c r="V79" s="137"/>
      <c r="W79" s="136">
        <f t="shared" si="8"/>
        <v>0</v>
      </c>
      <c r="X79" s="137"/>
      <c r="Y79" s="137"/>
      <c r="Z79" s="137"/>
      <c r="AA79" s="136">
        <f t="shared" si="9"/>
        <v>0</v>
      </c>
      <c r="AB79" s="137"/>
      <c r="AC79" s="137"/>
      <c r="AD79" s="137"/>
      <c r="AE79" s="137"/>
      <c r="AF79" s="137"/>
      <c r="AG79" s="136">
        <f t="shared" si="10"/>
        <v>0</v>
      </c>
      <c r="AH79" s="138">
        <f t="shared" si="11"/>
        <v>0</v>
      </c>
      <c r="AI79" s="134"/>
      <c r="AJ79" s="135"/>
      <c r="AK79" s="135"/>
      <c r="AL79" s="135"/>
      <c r="AM79" s="136">
        <f t="shared" si="12"/>
        <v>0</v>
      </c>
      <c r="AN79" s="137"/>
      <c r="AO79" s="137"/>
      <c r="AP79" s="137"/>
      <c r="AQ79" s="136">
        <f t="shared" si="13"/>
        <v>0</v>
      </c>
      <c r="AR79" s="137"/>
      <c r="AS79" s="137"/>
      <c r="AT79" s="137"/>
      <c r="AU79" s="136">
        <f t="shared" si="14"/>
        <v>0</v>
      </c>
      <c r="AV79" s="137"/>
      <c r="AW79" s="137"/>
      <c r="AX79" s="137"/>
      <c r="AY79" s="136">
        <f t="shared" si="15"/>
        <v>0</v>
      </c>
      <c r="AZ79" s="137"/>
      <c r="BA79" s="137"/>
      <c r="BB79" s="137"/>
      <c r="BC79" s="136">
        <f t="shared" si="16"/>
        <v>0</v>
      </c>
      <c r="BD79" s="137"/>
      <c r="BE79" s="137"/>
      <c r="BF79" s="137"/>
      <c r="BG79" s="137"/>
      <c r="BH79" s="137"/>
      <c r="BI79" s="136">
        <f t="shared" si="17"/>
        <v>0</v>
      </c>
      <c r="BJ79" s="138">
        <f t="shared" si="18"/>
        <v>0</v>
      </c>
      <c r="BK79" s="134"/>
      <c r="BL79" s="135"/>
      <c r="BM79" s="135"/>
      <c r="BN79" s="136">
        <f t="shared" si="19"/>
        <v>0</v>
      </c>
      <c r="BO79" s="137"/>
      <c r="BP79" s="137"/>
      <c r="BQ79" s="137"/>
      <c r="BR79" s="136">
        <f t="shared" si="20"/>
        <v>0</v>
      </c>
      <c r="BS79" s="137"/>
      <c r="BT79" s="137"/>
      <c r="BU79" s="137"/>
      <c r="BV79" s="136">
        <f t="shared" si="21"/>
        <v>0</v>
      </c>
      <c r="BW79" s="137"/>
      <c r="BX79" s="137"/>
      <c r="BY79" s="137"/>
      <c r="BZ79" s="136">
        <f t="shared" si="22"/>
        <v>0</v>
      </c>
      <c r="CA79" s="137"/>
      <c r="CB79" s="137"/>
      <c r="CC79" s="137"/>
      <c r="CD79" s="136">
        <f t="shared" si="23"/>
        <v>0</v>
      </c>
      <c r="CE79" s="137"/>
      <c r="CF79" s="137"/>
      <c r="CG79" s="137"/>
      <c r="CH79" s="137"/>
      <c r="CI79" s="137"/>
      <c r="CJ79" s="136">
        <f t="shared" si="24"/>
        <v>0</v>
      </c>
      <c r="CK79" s="137">
        <f t="shared" si="25"/>
        <v>0</v>
      </c>
      <c r="CL79" s="139"/>
      <c r="CM79" s="140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20">
        <f t="shared" si="26"/>
        <v>70</v>
      </c>
      <c r="C80" s="131" t="str">
        <f t="array" ref="C80">INDEX(_Rge_Projectdata_3rd,$B80,MATCH(C$10,_Rge_Headline_Projectdata,0))</f>
        <v/>
      </c>
      <c r="D80" s="131" t="str">
        <f t="array" ref="D80">INDEX(_Rge_Projectdata_3rd,$B80,MATCH(D$10,_Rge_Headline_Projectdata,0))</f>
        <v/>
      </c>
      <c r="E80" s="132" t="str">
        <f t="array" ref="E80">IF(INDEX(_Rge_Projectdata_3rd,$B80,MATCH(E$10,_Rge_Headline_Projectdata,0))=0,"",INDEX(_Rge_Projectdata_3rd,$B80,MATCH(E$10,_Rge_Headline_Projectdata,0)))</f>
        <v/>
      </c>
      <c r="F80" s="133" t="str">
        <f>IF(OR(E80=0,E80&gt;_Reportdate),"Open","Closed")</f>
        <v>Open</v>
      </c>
      <c r="G80" s="134"/>
      <c r="H80" s="135"/>
      <c r="I80" s="135"/>
      <c r="J80" s="135"/>
      <c r="K80" s="136">
        <f t="shared" si="5"/>
        <v>0</v>
      </c>
      <c r="L80" s="137"/>
      <c r="M80" s="137"/>
      <c r="N80" s="137"/>
      <c r="O80" s="136">
        <f t="shared" si="6"/>
        <v>0</v>
      </c>
      <c r="P80" s="137"/>
      <c r="Q80" s="137"/>
      <c r="R80" s="137"/>
      <c r="S80" s="136">
        <f t="shared" si="7"/>
        <v>0</v>
      </c>
      <c r="T80" s="137"/>
      <c r="U80" s="137"/>
      <c r="V80" s="137"/>
      <c r="W80" s="136">
        <f t="shared" si="8"/>
        <v>0</v>
      </c>
      <c r="X80" s="137"/>
      <c r="Y80" s="137"/>
      <c r="Z80" s="137"/>
      <c r="AA80" s="136">
        <f t="shared" si="9"/>
        <v>0</v>
      </c>
      <c r="AB80" s="137"/>
      <c r="AC80" s="137"/>
      <c r="AD80" s="137"/>
      <c r="AE80" s="137"/>
      <c r="AF80" s="137"/>
      <c r="AG80" s="136">
        <f t="shared" si="10"/>
        <v>0</v>
      </c>
      <c r="AH80" s="138">
        <f t="shared" si="11"/>
        <v>0</v>
      </c>
      <c r="AI80" s="134"/>
      <c r="AJ80" s="135"/>
      <c r="AK80" s="135"/>
      <c r="AL80" s="135"/>
      <c r="AM80" s="136">
        <f t="shared" si="12"/>
        <v>0</v>
      </c>
      <c r="AN80" s="137"/>
      <c r="AO80" s="137"/>
      <c r="AP80" s="137"/>
      <c r="AQ80" s="136">
        <f t="shared" si="13"/>
        <v>0</v>
      </c>
      <c r="AR80" s="137"/>
      <c r="AS80" s="137"/>
      <c r="AT80" s="137"/>
      <c r="AU80" s="136">
        <f t="shared" si="14"/>
        <v>0</v>
      </c>
      <c r="AV80" s="137"/>
      <c r="AW80" s="137"/>
      <c r="AX80" s="137"/>
      <c r="AY80" s="136">
        <f t="shared" si="15"/>
        <v>0</v>
      </c>
      <c r="AZ80" s="137"/>
      <c r="BA80" s="137"/>
      <c r="BB80" s="137"/>
      <c r="BC80" s="136">
        <f t="shared" si="16"/>
        <v>0</v>
      </c>
      <c r="BD80" s="137"/>
      <c r="BE80" s="137"/>
      <c r="BF80" s="137"/>
      <c r="BG80" s="137"/>
      <c r="BH80" s="137"/>
      <c r="BI80" s="136">
        <f t="shared" si="17"/>
        <v>0</v>
      </c>
      <c r="BJ80" s="138">
        <f t="shared" si="18"/>
        <v>0</v>
      </c>
      <c r="BK80" s="134"/>
      <c r="BL80" s="135"/>
      <c r="BM80" s="135"/>
      <c r="BN80" s="136">
        <f t="shared" si="19"/>
        <v>0</v>
      </c>
      <c r="BO80" s="137"/>
      <c r="BP80" s="137"/>
      <c r="BQ80" s="137"/>
      <c r="BR80" s="136">
        <f t="shared" si="20"/>
        <v>0</v>
      </c>
      <c r="BS80" s="137"/>
      <c r="BT80" s="137"/>
      <c r="BU80" s="137"/>
      <c r="BV80" s="136">
        <f t="shared" si="21"/>
        <v>0</v>
      </c>
      <c r="BW80" s="137"/>
      <c r="BX80" s="137"/>
      <c r="BY80" s="137"/>
      <c r="BZ80" s="136">
        <f t="shared" si="22"/>
        <v>0</v>
      </c>
      <c r="CA80" s="137"/>
      <c r="CB80" s="137"/>
      <c r="CC80" s="137"/>
      <c r="CD80" s="136">
        <f t="shared" si="23"/>
        <v>0</v>
      </c>
      <c r="CE80" s="137"/>
      <c r="CF80" s="137"/>
      <c r="CG80" s="137"/>
      <c r="CH80" s="137"/>
      <c r="CI80" s="137"/>
      <c r="CJ80" s="136">
        <f t="shared" si="24"/>
        <v>0</v>
      </c>
      <c r="CK80" s="137">
        <f t="shared" si="25"/>
        <v>0</v>
      </c>
      <c r="CL80" s="139"/>
      <c r="CM80" s="140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20">
        <f t="shared" si="26"/>
        <v>71</v>
      </c>
      <c r="C81" s="131" t="str">
        <f t="array" ref="C81">INDEX(_Rge_Projectdata_3rd,$B81,MATCH(C$10,_Rge_Headline_Projectdata,0))</f>
        <v/>
      </c>
      <c r="D81" s="131" t="str">
        <f t="array" ref="D81">INDEX(_Rge_Projectdata_3rd,$B81,MATCH(D$10,_Rge_Headline_Projectdata,0))</f>
        <v/>
      </c>
      <c r="E81" s="132" t="str">
        <f t="array" ref="E81">IF(INDEX(_Rge_Projectdata_3rd,$B81,MATCH(E$10,_Rge_Headline_Projectdata,0))=0,"",INDEX(_Rge_Projectdata_3rd,$B81,MATCH(E$10,_Rge_Headline_Projectdata,0)))</f>
        <v/>
      </c>
      <c r="F81" s="133" t="str">
        <f>IF(OR(E81=0,E81&gt;_Reportdate),"Open","Closed")</f>
        <v>Open</v>
      </c>
      <c r="G81" s="134"/>
      <c r="H81" s="135"/>
      <c r="I81" s="135"/>
      <c r="J81" s="135"/>
      <c r="K81" s="136">
        <f t="shared" si="5"/>
        <v>0</v>
      </c>
      <c r="L81" s="137"/>
      <c r="M81" s="137"/>
      <c r="N81" s="137"/>
      <c r="O81" s="136">
        <f t="shared" si="6"/>
        <v>0</v>
      </c>
      <c r="P81" s="137"/>
      <c r="Q81" s="137"/>
      <c r="R81" s="137"/>
      <c r="S81" s="136">
        <f t="shared" si="7"/>
        <v>0</v>
      </c>
      <c r="T81" s="137"/>
      <c r="U81" s="137"/>
      <c r="V81" s="137"/>
      <c r="W81" s="136">
        <f t="shared" si="8"/>
        <v>0</v>
      </c>
      <c r="X81" s="137"/>
      <c r="Y81" s="137"/>
      <c r="Z81" s="137"/>
      <c r="AA81" s="136">
        <f t="shared" si="9"/>
        <v>0</v>
      </c>
      <c r="AB81" s="137"/>
      <c r="AC81" s="137"/>
      <c r="AD81" s="137"/>
      <c r="AE81" s="137"/>
      <c r="AF81" s="137"/>
      <c r="AG81" s="136">
        <f t="shared" si="10"/>
        <v>0</v>
      </c>
      <c r="AH81" s="138">
        <f t="shared" si="11"/>
        <v>0</v>
      </c>
      <c r="AI81" s="134"/>
      <c r="AJ81" s="135"/>
      <c r="AK81" s="135"/>
      <c r="AL81" s="135"/>
      <c r="AM81" s="136">
        <f t="shared" si="12"/>
        <v>0</v>
      </c>
      <c r="AN81" s="137"/>
      <c r="AO81" s="137"/>
      <c r="AP81" s="137"/>
      <c r="AQ81" s="136">
        <f t="shared" si="13"/>
        <v>0</v>
      </c>
      <c r="AR81" s="137"/>
      <c r="AS81" s="137"/>
      <c r="AT81" s="137"/>
      <c r="AU81" s="136">
        <f t="shared" si="14"/>
        <v>0</v>
      </c>
      <c r="AV81" s="137"/>
      <c r="AW81" s="137"/>
      <c r="AX81" s="137"/>
      <c r="AY81" s="136">
        <f t="shared" si="15"/>
        <v>0</v>
      </c>
      <c r="AZ81" s="137"/>
      <c r="BA81" s="137"/>
      <c r="BB81" s="137"/>
      <c r="BC81" s="136">
        <f t="shared" si="16"/>
        <v>0</v>
      </c>
      <c r="BD81" s="137"/>
      <c r="BE81" s="137"/>
      <c r="BF81" s="137"/>
      <c r="BG81" s="137"/>
      <c r="BH81" s="137"/>
      <c r="BI81" s="136">
        <f t="shared" si="17"/>
        <v>0</v>
      </c>
      <c r="BJ81" s="138">
        <f t="shared" si="18"/>
        <v>0</v>
      </c>
      <c r="BK81" s="134"/>
      <c r="BL81" s="135"/>
      <c r="BM81" s="135"/>
      <c r="BN81" s="136">
        <f t="shared" si="19"/>
        <v>0</v>
      </c>
      <c r="BO81" s="137"/>
      <c r="BP81" s="137"/>
      <c r="BQ81" s="137"/>
      <c r="BR81" s="136">
        <f t="shared" si="20"/>
        <v>0</v>
      </c>
      <c r="BS81" s="137"/>
      <c r="BT81" s="137"/>
      <c r="BU81" s="137"/>
      <c r="BV81" s="136">
        <f t="shared" si="21"/>
        <v>0</v>
      </c>
      <c r="BW81" s="137"/>
      <c r="BX81" s="137"/>
      <c r="BY81" s="137"/>
      <c r="BZ81" s="136">
        <f t="shared" si="22"/>
        <v>0</v>
      </c>
      <c r="CA81" s="137"/>
      <c r="CB81" s="137"/>
      <c r="CC81" s="137"/>
      <c r="CD81" s="136">
        <f t="shared" si="23"/>
        <v>0</v>
      </c>
      <c r="CE81" s="137"/>
      <c r="CF81" s="137"/>
      <c r="CG81" s="137"/>
      <c r="CH81" s="137"/>
      <c r="CI81" s="137"/>
      <c r="CJ81" s="136">
        <f t="shared" si="24"/>
        <v>0</v>
      </c>
      <c r="CK81" s="137">
        <f t="shared" si="25"/>
        <v>0</v>
      </c>
      <c r="CL81" s="139"/>
      <c r="CM81" s="140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20">
        <f t="shared" si="26"/>
        <v>72</v>
      </c>
      <c r="C82" s="131" t="str">
        <f t="array" ref="C82">INDEX(_Rge_Projectdata_3rd,$B82,MATCH(C$10,_Rge_Headline_Projectdata,0))</f>
        <v/>
      </c>
      <c r="D82" s="131" t="str">
        <f t="array" ref="D82">INDEX(_Rge_Projectdata_3rd,$B82,MATCH(D$10,_Rge_Headline_Projectdata,0))</f>
        <v/>
      </c>
      <c r="E82" s="132" t="str">
        <f t="array" ref="E82">IF(INDEX(_Rge_Projectdata_3rd,$B82,MATCH(E$10,_Rge_Headline_Projectdata,0))=0,"",INDEX(_Rge_Projectdata_3rd,$B82,MATCH(E$10,_Rge_Headline_Projectdata,0)))</f>
        <v/>
      </c>
      <c r="F82" s="133" t="str">
        <f>IF(OR(E82=0,E82&gt;_Reportdate),"Open","Closed")</f>
        <v>Open</v>
      </c>
      <c r="G82" s="134"/>
      <c r="H82" s="135"/>
      <c r="I82" s="135"/>
      <c r="J82" s="135"/>
      <c r="K82" s="136">
        <f t="shared" si="5"/>
        <v>0</v>
      </c>
      <c r="L82" s="137"/>
      <c r="M82" s="137"/>
      <c r="N82" s="137"/>
      <c r="O82" s="136">
        <f t="shared" si="6"/>
        <v>0</v>
      </c>
      <c r="P82" s="137"/>
      <c r="Q82" s="137"/>
      <c r="R82" s="137"/>
      <c r="S82" s="136">
        <f t="shared" si="7"/>
        <v>0</v>
      </c>
      <c r="T82" s="137"/>
      <c r="U82" s="137"/>
      <c r="V82" s="137"/>
      <c r="W82" s="136">
        <f t="shared" si="8"/>
        <v>0</v>
      </c>
      <c r="X82" s="137"/>
      <c r="Y82" s="137"/>
      <c r="Z82" s="137"/>
      <c r="AA82" s="136">
        <f t="shared" si="9"/>
        <v>0</v>
      </c>
      <c r="AB82" s="137"/>
      <c r="AC82" s="137"/>
      <c r="AD82" s="137"/>
      <c r="AE82" s="137"/>
      <c r="AF82" s="137"/>
      <c r="AG82" s="136">
        <f t="shared" si="10"/>
        <v>0</v>
      </c>
      <c r="AH82" s="138">
        <f t="shared" si="11"/>
        <v>0</v>
      </c>
      <c r="AI82" s="134"/>
      <c r="AJ82" s="135"/>
      <c r="AK82" s="135"/>
      <c r="AL82" s="135"/>
      <c r="AM82" s="136">
        <f t="shared" si="12"/>
        <v>0</v>
      </c>
      <c r="AN82" s="137"/>
      <c r="AO82" s="137"/>
      <c r="AP82" s="137"/>
      <c r="AQ82" s="136">
        <f t="shared" si="13"/>
        <v>0</v>
      </c>
      <c r="AR82" s="137"/>
      <c r="AS82" s="137"/>
      <c r="AT82" s="137"/>
      <c r="AU82" s="136">
        <f t="shared" si="14"/>
        <v>0</v>
      </c>
      <c r="AV82" s="137"/>
      <c r="AW82" s="137"/>
      <c r="AX82" s="137"/>
      <c r="AY82" s="136">
        <f t="shared" si="15"/>
        <v>0</v>
      </c>
      <c r="AZ82" s="137"/>
      <c r="BA82" s="137"/>
      <c r="BB82" s="137"/>
      <c r="BC82" s="136">
        <f t="shared" si="16"/>
        <v>0</v>
      </c>
      <c r="BD82" s="137"/>
      <c r="BE82" s="137"/>
      <c r="BF82" s="137"/>
      <c r="BG82" s="137"/>
      <c r="BH82" s="137"/>
      <c r="BI82" s="136">
        <f t="shared" si="17"/>
        <v>0</v>
      </c>
      <c r="BJ82" s="138">
        <f t="shared" si="18"/>
        <v>0</v>
      </c>
      <c r="BK82" s="134"/>
      <c r="BL82" s="135"/>
      <c r="BM82" s="135"/>
      <c r="BN82" s="136">
        <f t="shared" si="19"/>
        <v>0</v>
      </c>
      <c r="BO82" s="137"/>
      <c r="BP82" s="137"/>
      <c r="BQ82" s="137"/>
      <c r="BR82" s="136">
        <f t="shared" si="20"/>
        <v>0</v>
      </c>
      <c r="BS82" s="137"/>
      <c r="BT82" s="137"/>
      <c r="BU82" s="137"/>
      <c r="BV82" s="136">
        <f t="shared" si="21"/>
        <v>0</v>
      </c>
      <c r="BW82" s="137"/>
      <c r="BX82" s="137"/>
      <c r="BY82" s="137"/>
      <c r="BZ82" s="136">
        <f t="shared" si="22"/>
        <v>0</v>
      </c>
      <c r="CA82" s="137"/>
      <c r="CB82" s="137"/>
      <c r="CC82" s="137"/>
      <c r="CD82" s="136">
        <f t="shared" si="23"/>
        <v>0</v>
      </c>
      <c r="CE82" s="137"/>
      <c r="CF82" s="137"/>
      <c r="CG82" s="137"/>
      <c r="CH82" s="137"/>
      <c r="CI82" s="137"/>
      <c r="CJ82" s="136">
        <f t="shared" si="24"/>
        <v>0</v>
      </c>
      <c r="CK82" s="137">
        <f t="shared" si="25"/>
        <v>0</v>
      </c>
      <c r="CL82" s="139"/>
      <c r="CM82" s="140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20">
        <f t="shared" si="26"/>
        <v>73</v>
      </c>
      <c r="C83" s="131" t="str">
        <f t="array" ref="C83">INDEX(_Rge_Projectdata_3rd,$B83,MATCH(C$10,_Rge_Headline_Projectdata,0))</f>
        <v/>
      </c>
      <c r="D83" s="131" t="str">
        <f t="array" ref="D83">INDEX(_Rge_Projectdata_3rd,$B83,MATCH(D$10,_Rge_Headline_Projectdata,0))</f>
        <v/>
      </c>
      <c r="E83" s="132" t="str">
        <f t="array" ref="E83">IF(INDEX(_Rge_Projectdata_3rd,$B83,MATCH(E$10,_Rge_Headline_Projectdata,0))=0,"",INDEX(_Rge_Projectdata_3rd,$B83,MATCH(E$10,_Rge_Headline_Projectdata,0)))</f>
        <v/>
      </c>
      <c r="F83" s="133" t="str">
        <f>IF(OR(E83=0,E83&gt;_Reportdate),"Open","Closed")</f>
        <v>Open</v>
      </c>
      <c r="G83" s="134"/>
      <c r="H83" s="135"/>
      <c r="I83" s="135"/>
      <c r="J83" s="135"/>
      <c r="K83" s="136">
        <f t="shared" si="5"/>
        <v>0</v>
      </c>
      <c r="L83" s="137"/>
      <c r="M83" s="137"/>
      <c r="N83" s="137"/>
      <c r="O83" s="136">
        <f t="shared" si="6"/>
        <v>0</v>
      </c>
      <c r="P83" s="137"/>
      <c r="Q83" s="137"/>
      <c r="R83" s="137"/>
      <c r="S83" s="136">
        <f t="shared" si="7"/>
        <v>0</v>
      </c>
      <c r="T83" s="137"/>
      <c r="U83" s="137"/>
      <c r="V83" s="137"/>
      <c r="W83" s="136">
        <f t="shared" si="8"/>
        <v>0</v>
      </c>
      <c r="X83" s="137"/>
      <c r="Y83" s="137"/>
      <c r="Z83" s="137"/>
      <c r="AA83" s="136">
        <f t="shared" si="9"/>
        <v>0</v>
      </c>
      <c r="AB83" s="137"/>
      <c r="AC83" s="137"/>
      <c r="AD83" s="137"/>
      <c r="AE83" s="137"/>
      <c r="AF83" s="137"/>
      <c r="AG83" s="136">
        <f t="shared" si="10"/>
        <v>0</v>
      </c>
      <c r="AH83" s="138">
        <f t="shared" si="11"/>
        <v>0</v>
      </c>
      <c r="AI83" s="134"/>
      <c r="AJ83" s="135"/>
      <c r="AK83" s="135"/>
      <c r="AL83" s="135"/>
      <c r="AM83" s="136">
        <f t="shared" si="12"/>
        <v>0</v>
      </c>
      <c r="AN83" s="137"/>
      <c r="AO83" s="137"/>
      <c r="AP83" s="137"/>
      <c r="AQ83" s="136">
        <f t="shared" si="13"/>
        <v>0</v>
      </c>
      <c r="AR83" s="137"/>
      <c r="AS83" s="137"/>
      <c r="AT83" s="137"/>
      <c r="AU83" s="136">
        <f t="shared" si="14"/>
        <v>0</v>
      </c>
      <c r="AV83" s="137"/>
      <c r="AW83" s="137"/>
      <c r="AX83" s="137"/>
      <c r="AY83" s="136">
        <f t="shared" si="15"/>
        <v>0</v>
      </c>
      <c r="AZ83" s="137"/>
      <c r="BA83" s="137"/>
      <c r="BB83" s="137"/>
      <c r="BC83" s="136">
        <f t="shared" si="16"/>
        <v>0</v>
      </c>
      <c r="BD83" s="137"/>
      <c r="BE83" s="137"/>
      <c r="BF83" s="137"/>
      <c r="BG83" s="137"/>
      <c r="BH83" s="137"/>
      <c r="BI83" s="136">
        <f t="shared" si="17"/>
        <v>0</v>
      </c>
      <c r="BJ83" s="138">
        <f t="shared" si="18"/>
        <v>0</v>
      </c>
      <c r="BK83" s="134"/>
      <c r="BL83" s="135"/>
      <c r="BM83" s="135"/>
      <c r="BN83" s="136">
        <f t="shared" si="19"/>
        <v>0</v>
      </c>
      <c r="BO83" s="137"/>
      <c r="BP83" s="137"/>
      <c r="BQ83" s="137"/>
      <c r="BR83" s="136">
        <f t="shared" si="20"/>
        <v>0</v>
      </c>
      <c r="BS83" s="137"/>
      <c r="BT83" s="137"/>
      <c r="BU83" s="137"/>
      <c r="BV83" s="136">
        <f t="shared" si="21"/>
        <v>0</v>
      </c>
      <c r="BW83" s="137"/>
      <c r="BX83" s="137"/>
      <c r="BY83" s="137"/>
      <c r="BZ83" s="136">
        <f t="shared" si="22"/>
        <v>0</v>
      </c>
      <c r="CA83" s="137"/>
      <c r="CB83" s="137"/>
      <c r="CC83" s="137"/>
      <c r="CD83" s="136">
        <f t="shared" si="23"/>
        <v>0</v>
      </c>
      <c r="CE83" s="137"/>
      <c r="CF83" s="137"/>
      <c r="CG83" s="137"/>
      <c r="CH83" s="137"/>
      <c r="CI83" s="137"/>
      <c r="CJ83" s="136">
        <f t="shared" si="24"/>
        <v>0</v>
      </c>
      <c r="CK83" s="137">
        <f t="shared" si="25"/>
        <v>0</v>
      </c>
      <c r="CL83" s="139"/>
      <c r="CM83" s="140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20">
        <f t="shared" si="26"/>
        <v>74</v>
      </c>
      <c r="C84" s="131" t="str">
        <f t="array" ref="C84">INDEX(_Rge_Projectdata_3rd,$B84,MATCH(C$10,_Rge_Headline_Projectdata,0))</f>
        <v/>
      </c>
      <c r="D84" s="131" t="str">
        <f t="array" ref="D84">INDEX(_Rge_Projectdata_3rd,$B84,MATCH(D$10,_Rge_Headline_Projectdata,0))</f>
        <v/>
      </c>
      <c r="E84" s="132" t="str">
        <f t="array" ref="E84">IF(INDEX(_Rge_Projectdata_3rd,$B84,MATCH(E$10,_Rge_Headline_Projectdata,0))=0,"",INDEX(_Rge_Projectdata_3rd,$B84,MATCH(E$10,_Rge_Headline_Projectdata,0)))</f>
        <v/>
      </c>
      <c r="F84" s="133" t="str">
        <f>IF(OR(E84=0,E84&gt;_Reportdate),"Open","Closed")</f>
        <v>Open</v>
      </c>
      <c r="G84" s="134"/>
      <c r="H84" s="135"/>
      <c r="I84" s="135"/>
      <c r="J84" s="135"/>
      <c r="K84" s="136">
        <f t="shared" si="5"/>
        <v>0</v>
      </c>
      <c r="L84" s="137"/>
      <c r="M84" s="137"/>
      <c r="N84" s="137"/>
      <c r="O84" s="136">
        <f t="shared" si="6"/>
        <v>0</v>
      </c>
      <c r="P84" s="137"/>
      <c r="Q84" s="137"/>
      <c r="R84" s="137"/>
      <c r="S84" s="136">
        <f t="shared" si="7"/>
        <v>0</v>
      </c>
      <c r="T84" s="137"/>
      <c r="U84" s="137"/>
      <c r="V84" s="137"/>
      <c r="W84" s="136">
        <f t="shared" si="8"/>
        <v>0</v>
      </c>
      <c r="X84" s="137"/>
      <c r="Y84" s="137"/>
      <c r="Z84" s="137"/>
      <c r="AA84" s="136">
        <f t="shared" si="9"/>
        <v>0</v>
      </c>
      <c r="AB84" s="137"/>
      <c r="AC84" s="137"/>
      <c r="AD84" s="137"/>
      <c r="AE84" s="137"/>
      <c r="AF84" s="137"/>
      <c r="AG84" s="136">
        <f t="shared" si="10"/>
        <v>0</v>
      </c>
      <c r="AH84" s="138">
        <f t="shared" si="11"/>
        <v>0</v>
      </c>
      <c r="AI84" s="134"/>
      <c r="AJ84" s="135"/>
      <c r="AK84" s="135"/>
      <c r="AL84" s="135"/>
      <c r="AM84" s="136">
        <f t="shared" si="12"/>
        <v>0</v>
      </c>
      <c r="AN84" s="137"/>
      <c r="AO84" s="137"/>
      <c r="AP84" s="137"/>
      <c r="AQ84" s="136">
        <f t="shared" si="13"/>
        <v>0</v>
      </c>
      <c r="AR84" s="137"/>
      <c r="AS84" s="137"/>
      <c r="AT84" s="137"/>
      <c r="AU84" s="136">
        <f t="shared" si="14"/>
        <v>0</v>
      </c>
      <c r="AV84" s="137"/>
      <c r="AW84" s="137"/>
      <c r="AX84" s="137"/>
      <c r="AY84" s="136">
        <f t="shared" si="15"/>
        <v>0</v>
      </c>
      <c r="AZ84" s="137"/>
      <c r="BA84" s="137"/>
      <c r="BB84" s="137"/>
      <c r="BC84" s="136">
        <f t="shared" si="16"/>
        <v>0</v>
      </c>
      <c r="BD84" s="137"/>
      <c r="BE84" s="137"/>
      <c r="BF84" s="137"/>
      <c r="BG84" s="137"/>
      <c r="BH84" s="137"/>
      <c r="BI84" s="136">
        <f t="shared" si="17"/>
        <v>0</v>
      </c>
      <c r="BJ84" s="138">
        <f t="shared" si="18"/>
        <v>0</v>
      </c>
      <c r="BK84" s="134"/>
      <c r="BL84" s="135"/>
      <c r="BM84" s="135"/>
      <c r="BN84" s="136">
        <f t="shared" si="19"/>
        <v>0</v>
      </c>
      <c r="BO84" s="137"/>
      <c r="BP84" s="137"/>
      <c r="BQ84" s="137"/>
      <c r="BR84" s="136">
        <f t="shared" si="20"/>
        <v>0</v>
      </c>
      <c r="BS84" s="137"/>
      <c r="BT84" s="137"/>
      <c r="BU84" s="137"/>
      <c r="BV84" s="136">
        <f t="shared" si="21"/>
        <v>0</v>
      </c>
      <c r="BW84" s="137"/>
      <c r="BX84" s="137"/>
      <c r="BY84" s="137"/>
      <c r="BZ84" s="136">
        <f t="shared" si="22"/>
        <v>0</v>
      </c>
      <c r="CA84" s="137"/>
      <c r="CB84" s="137"/>
      <c r="CC84" s="137"/>
      <c r="CD84" s="136">
        <f t="shared" si="23"/>
        <v>0</v>
      </c>
      <c r="CE84" s="137"/>
      <c r="CF84" s="137"/>
      <c r="CG84" s="137"/>
      <c r="CH84" s="137"/>
      <c r="CI84" s="137"/>
      <c r="CJ84" s="136">
        <f t="shared" si="24"/>
        <v>0</v>
      </c>
      <c r="CK84" s="137">
        <f t="shared" si="25"/>
        <v>0</v>
      </c>
      <c r="CL84" s="139"/>
      <c r="CM84" s="140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20">
        <f t="shared" si="26"/>
        <v>75</v>
      </c>
      <c r="C85" s="131" t="str">
        <f t="array" ref="C85">INDEX(_Rge_Projectdata_3rd,$B85,MATCH(C$10,_Rge_Headline_Projectdata,0))</f>
        <v/>
      </c>
      <c r="D85" s="131" t="str">
        <f t="array" ref="D85">INDEX(_Rge_Projectdata_3rd,$B85,MATCH(D$10,_Rge_Headline_Projectdata,0))</f>
        <v/>
      </c>
      <c r="E85" s="132" t="str">
        <f t="array" ref="E85">IF(INDEX(_Rge_Projectdata_3rd,$B85,MATCH(E$10,_Rge_Headline_Projectdata,0))=0,"",INDEX(_Rge_Projectdata_3rd,$B85,MATCH(E$10,_Rge_Headline_Projectdata,0)))</f>
        <v/>
      </c>
      <c r="F85" s="133" t="str">
        <f>IF(OR(E85=0,E85&gt;_Reportdate),"Open","Closed")</f>
        <v>Open</v>
      </c>
      <c r="G85" s="134"/>
      <c r="H85" s="135"/>
      <c r="I85" s="135"/>
      <c r="J85" s="135"/>
      <c r="K85" s="136">
        <f t="shared" si="5"/>
        <v>0</v>
      </c>
      <c r="L85" s="137"/>
      <c r="M85" s="137"/>
      <c r="N85" s="137"/>
      <c r="O85" s="136">
        <f t="shared" si="6"/>
        <v>0</v>
      </c>
      <c r="P85" s="137"/>
      <c r="Q85" s="137"/>
      <c r="R85" s="137"/>
      <c r="S85" s="136">
        <f t="shared" si="7"/>
        <v>0</v>
      </c>
      <c r="T85" s="137"/>
      <c r="U85" s="137"/>
      <c r="V85" s="137"/>
      <c r="W85" s="136">
        <f t="shared" si="8"/>
        <v>0</v>
      </c>
      <c r="X85" s="137"/>
      <c r="Y85" s="137"/>
      <c r="Z85" s="137"/>
      <c r="AA85" s="136">
        <f t="shared" si="9"/>
        <v>0</v>
      </c>
      <c r="AB85" s="137"/>
      <c r="AC85" s="137"/>
      <c r="AD85" s="137"/>
      <c r="AE85" s="137"/>
      <c r="AF85" s="137"/>
      <c r="AG85" s="136">
        <f t="shared" si="10"/>
        <v>0</v>
      </c>
      <c r="AH85" s="138">
        <f t="shared" si="11"/>
        <v>0</v>
      </c>
      <c r="AI85" s="134"/>
      <c r="AJ85" s="135"/>
      <c r="AK85" s="135"/>
      <c r="AL85" s="135"/>
      <c r="AM85" s="136">
        <f t="shared" si="12"/>
        <v>0</v>
      </c>
      <c r="AN85" s="137"/>
      <c r="AO85" s="137"/>
      <c r="AP85" s="137"/>
      <c r="AQ85" s="136">
        <f t="shared" si="13"/>
        <v>0</v>
      </c>
      <c r="AR85" s="137"/>
      <c r="AS85" s="137"/>
      <c r="AT85" s="137"/>
      <c r="AU85" s="136">
        <f t="shared" si="14"/>
        <v>0</v>
      </c>
      <c r="AV85" s="137"/>
      <c r="AW85" s="137"/>
      <c r="AX85" s="137"/>
      <c r="AY85" s="136">
        <f t="shared" si="15"/>
        <v>0</v>
      </c>
      <c r="AZ85" s="137"/>
      <c r="BA85" s="137"/>
      <c r="BB85" s="137"/>
      <c r="BC85" s="136">
        <f t="shared" si="16"/>
        <v>0</v>
      </c>
      <c r="BD85" s="137"/>
      <c r="BE85" s="137"/>
      <c r="BF85" s="137"/>
      <c r="BG85" s="137"/>
      <c r="BH85" s="137"/>
      <c r="BI85" s="136">
        <f t="shared" si="17"/>
        <v>0</v>
      </c>
      <c r="BJ85" s="138">
        <f t="shared" si="18"/>
        <v>0</v>
      </c>
      <c r="BK85" s="134"/>
      <c r="BL85" s="135"/>
      <c r="BM85" s="135"/>
      <c r="BN85" s="136">
        <f t="shared" si="19"/>
        <v>0</v>
      </c>
      <c r="BO85" s="137"/>
      <c r="BP85" s="137"/>
      <c r="BQ85" s="137"/>
      <c r="BR85" s="136">
        <f t="shared" si="20"/>
        <v>0</v>
      </c>
      <c r="BS85" s="137"/>
      <c r="BT85" s="137"/>
      <c r="BU85" s="137"/>
      <c r="BV85" s="136">
        <f t="shared" si="21"/>
        <v>0</v>
      </c>
      <c r="BW85" s="137"/>
      <c r="BX85" s="137"/>
      <c r="BY85" s="137"/>
      <c r="BZ85" s="136">
        <f t="shared" si="22"/>
        <v>0</v>
      </c>
      <c r="CA85" s="137"/>
      <c r="CB85" s="137"/>
      <c r="CC85" s="137"/>
      <c r="CD85" s="136">
        <f t="shared" si="23"/>
        <v>0</v>
      </c>
      <c r="CE85" s="137"/>
      <c r="CF85" s="137"/>
      <c r="CG85" s="137"/>
      <c r="CH85" s="137"/>
      <c r="CI85" s="137"/>
      <c r="CJ85" s="136">
        <f t="shared" si="24"/>
        <v>0</v>
      </c>
      <c r="CK85" s="137">
        <f t="shared" si="25"/>
        <v>0</v>
      </c>
      <c r="CL85" s="139"/>
      <c r="CM85" s="140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20">
        <f t="shared" si="26"/>
        <v>76</v>
      </c>
      <c r="C86" s="131" t="str">
        <f t="array" ref="C86">INDEX(_Rge_Projectdata_3rd,$B86,MATCH(C$10,_Rge_Headline_Projectdata,0))</f>
        <v/>
      </c>
      <c r="D86" s="131" t="str">
        <f t="array" ref="D86">INDEX(_Rge_Projectdata_3rd,$B86,MATCH(D$10,_Rge_Headline_Projectdata,0))</f>
        <v/>
      </c>
      <c r="E86" s="132" t="str">
        <f t="array" ref="E86">IF(INDEX(_Rge_Projectdata_3rd,$B86,MATCH(E$10,_Rge_Headline_Projectdata,0))=0,"",INDEX(_Rge_Projectdata_3rd,$B86,MATCH(E$10,_Rge_Headline_Projectdata,0)))</f>
        <v/>
      </c>
      <c r="F86" s="133" t="str">
        <f>IF(OR(E86=0,E86&gt;_Reportdate),"Open","Closed")</f>
        <v>Open</v>
      </c>
      <c r="G86" s="134"/>
      <c r="H86" s="135"/>
      <c r="I86" s="135"/>
      <c r="J86" s="135"/>
      <c r="K86" s="136">
        <f t="shared" si="5"/>
        <v>0</v>
      </c>
      <c r="L86" s="137"/>
      <c r="M86" s="137"/>
      <c r="N86" s="137"/>
      <c r="O86" s="136">
        <f t="shared" si="6"/>
        <v>0</v>
      </c>
      <c r="P86" s="137"/>
      <c r="Q86" s="137"/>
      <c r="R86" s="137"/>
      <c r="S86" s="136">
        <f t="shared" si="7"/>
        <v>0</v>
      </c>
      <c r="T86" s="137"/>
      <c r="U86" s="137"/>
      <c r="V86" s="137"/>
      <c r="W86" s="136">
        <f t="shared" si="8"/>
        <v>0</v>
      </c>
      <c r="X86" s="137"/>
      <c r="Y86" s="137"/>
      <c r="Z86" s="137"/>
      <c r="AA86" s="136">
        <f t="shared" si="9"/>
        <v>0</v>
      </c>
      <c r="AB86" s="137"/>
      <c r="AC86" s="137"/>
      <c r="AD86" s="137"/>
      <c r="AE86" s="137"/>
      <c r="AF86" s="137"/>
      <c r="AG86" s="136">
        <f t="shared" si="10"/>
        <v>0</v>
      </c>
      <c r="AH86" s="138">
        <f t="shared" si="11"/>
        <v>0</v>
      </c>
      <c r="AI86" s="134"/>
      <c r="AJ86" s="135"/>
      <c r="AK86" s="135"/>
      <c r="AL86" s="135"/>
      <c r="AM86" s="136">
        <f t="shared" si="12"/>
        <v>0</v>
      </c>
      <c r="AN86" s="137"/>
      <c r="AO86" s="137"/>
      <c r="AP86" s="137"/>
      <c r="AQ86" s="136">
        <f t="shared" si="13"/>
        <v>0</v>
      </c>
      <c r="AR86" s="137"/>
      <c r="AS86" s="137"/>
      <c r="AT86" s="137"/>
      <c r="AU86" s="136">
        <f t="shared" si="14"/>
        <v>0</v>
      </c>
      <c r="AV86" s="137"/>
      <c r="AW86" s="137"/>
      <c r="AX86" s="137"/>
      <c r="AY86" s="136">
        <f t="shared" si="15"/>
        <v>0</v>
      </c>
      <c r="AZ86" s="137"/>
      <c r="BA86" s="137"/>
      <c r="BB86" s="137"/>
      <c r="BC86" s="136">
        <f t="shared" si="16"/>
        <v>0</v>
      </c>
      <c r="BD86" s="137"/>
      <c r="BE86" s="137"/>
      <c r="BF86" s="137"/>
      <c r="BG86" s="137"/>
      <c r="BH86" s="137"/>
      <c r="BI86" s="136">
        <f t="shared" si="17"/>
        <v>0</v>
      </c>
      <c r="BJ86" s="138">
        <f t="shared" si="18"/>
        <v>0</v>
      </c>
      <c r="BK86" s="134"/>
      <c r="BL86" s="135"/>
      <c r="BM86" s="135"/>
      <c r="BN86" s="136">
        <f t="shared" si="19"/>
        <v>0</v>
      </c>
      <c r="BO86" s="137"/>
      <c r="BP86" s="137"/>
      <c r="BQ86" s="137"/>
      <c r="BR86" s="136">
        <f t="shared" si="20"/>
        <v>0</v>
      </c>
      <c r="BS86" s="137"/>
      <c r="BT86" s="137"/>
      <c r="BU86" s="137"/>
      <c r="BV86" s="136">
        <f t="shared" si="21"/>
        <v>0</v>
      </c>
      <c r="BW86" s="137"/>
      <c r="BX86" s="137"/>
      <c r="BY86" s="137"/>
      <c r="BZ86" s="136">
        <f t="shared" si="22"/>
        <v>0</v>
      </c>
      <c r="CA86" s="137"/>
      <c r="CB86" s="137"/>
      <c r="CC86" s="137"/>
      <c r="CD86" s="136">
        <f t="shared" si="23"/>
        <v>0</v>
      </c>
      <c r="CE86" s="137"/>
      <c r="CF86" s="137"/>
      <c r="CG86" s="137"/>
      <c r="CH86" s="137"/>
      <c r="CI86" s="137"/>
      <c r="CJ86" s="136">
        <f t="shared" si="24"/>
        <v>0</v>
      </c>
      <c r="CK86" s="137">
        <f t="shared" si="25"/>
        <v>0</v>
      </c>
      <c r="CL86" s="139"/>
      <c r="CM86" s="140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20">
        <f t="shared" si="26"/>
        <v>77</v>
      </c>
      <c r="C87" s="131" t="str">
        <f t="array" ref="C87">INDEX(_Rge_Projectdata_3rd,$B87,MATCH(C$10,_Rge_Headline_Projectdata,0))</f>
        <v/>
      </c>
      <c r="D87" s="131" t="str">
        <f t="array" ref="D87">INDEX(_Rge_Projectdata_3rd,$B87,MATCH(D$10,_Rge_Headline_Projectdata,0))</f>
        <v/>
      </c>
      <c r="E87" s="132" t="str">
        <f t="array" ref="E87">IF(INDEX(_Rge_Projectdata_3rd,$B87,MATCH(E$10,_Rge_Headline_Projectdata,0))=0,"",INDEX(_Rge_Projectdata_3rd,$B87,MATCH(E$10,_Rge_Headline_Projectdata,0)))</f>
        <v/>
      </c>
      <c r="F87" s="133" t="str">
        <f>IF(OR(E87=0,E87&gt;_Reportdate),"Open","Closed")</f>
        <v>Open</v>
      </c>
      <c r="G87" s="134"/>
      <c r="H87" s="135"/>
      <c r="I87" s="135"/>
      <c r="J87" s="135"/>
      <c r="K87" s="136">
        <f t="shared" si="5"/>
        <v>0</v>
      </c>
      <c r="L87" s="137"/>
      <c r="M87" s="137"/>
      <c r="N87" s="137"/>
      <c r="O87" s="136">
        <f t="shared" si="6"/>
        <v>0</v>
      </c>
      <c r="P87" s="137"/>
      <c r="Q87" s="137"/>
      <c r="R87" s="137"/>
      <c r="S87" s="136">
        <f t="shared" si="7"/>
        <v>0</v>
      </c>
      <c r="T87" s="137"/>
      <c r="U87" s="137"/>
      <c r="V87" s="137"/>
      <c r="W87" s="136">
        <f t="shared" si="8"/>
        <v>0</v>
      </c>
      <c r="X87" s="137"/>
      <c r="Y87" s="137"/>
      <c r="Z87" s="137"/>
      <c r="AA87" s="136">
        <f t="shared" si="9"/>
        <v>0</v>
      </c>
      <c r="AB87" s="137"/>
      <c r="AC87" s="137"/>
      <c r="AD87" s="137"/>
      <c r="AE87" s="137"/>
      <c r="AF87" s="137"/>
      <c r="AG87" s="136">
        <f t="shared" si="10"/>
        <v>0</v>
      </c>
      <c r="AH87" s="138">
        <f t="shared" si="11"/>
        <v>0</v>
      </c>
      <c r="AI87" s="134"/>
      <c r="AJ87" s="135"/>
      <c r="AK87" s="135"/>
      <c r="AL87" s="135"/>
      <c r="AM87" s="136">
        <f t="shared" si="12"/>
        <v>0</v>
      </c>
      <c r="AN87" s="137"/>
      <c r="AO87" s="137"/>
      <c r="AP87" s="137"/>
      <c r="AQ87" s="136">
        <f t="shared" si="13"/>
        <v>0</v>
      </c>
      <c r="AR87" s="137"/>
      <c r="AS87" s="137"/>
      <c r="AT87" s="137"/>
      <c r="AU87" s="136">
        <f t="shared" si="14"/>
        <v>0</v>
      </c>
      <c r="AV87" s="137"/>
      <c r="AW87" s="137"/>
      <c r="AX87" s="137"/>
      <c r="AY87" s="136">
        <f t="shared" si="15"/>
        <v>0</v>
      </c>
      <c r="AZ87" s="137"/>
      <c r="BA87" s="137"/>
      <c r="BB87" s="137"/>
      <c r="BC87" s="136">
        <f t="shared" si="16"/>
        <v>0</v>
      </c>
      <c r="BD87" s="137"/>
      <c r="BE87" s="137"/>
      <c r="BF87" s="137"/>
      <c r="BG87" s="137"/>
      <c r="BH87" s="137"/>
      <c r="BI87" s="136">
        <f t="shared" si="17"/>
        <v>0</v>
      </c>
      <c r="BJ87" s="138">
        <f t="shared" si="18"/>
        <v>0</v>
      </c>
      <c r="BK87" s="134"/>
      <c r="BL87" s="135"/>
      <c r="BM87" s="135"/>
      <c r="BN87" s="136">
        <f t="shared" si="19"/>
        <v>0</v>
      </c>
      <c r="BO87" s="137"/>
      <c r="BP87" s="137"/>
      <c r="BQ87" s="137"/>
      <c r="BR87" s="136">
        <f t="shared" si="20"/>
        <v>0</v>
      </c>
      <c r="BS87" s="137"/>
      <c r="BT87" s="137"/>
      <c r="BU87" s="137"/>
      <c r="BV87" s="136">
        <f t="shared" si="21"/>
        <v>0</v>
      </c>
      <c r="BW87" s="137"/>
      <c r="BX87" s="137"/>
      <c r="BY87" s="137"/>
      <c r="BZ87" s="136">
        <f t="shared" si="22"/>
        <v>0</v>
      </c>
      <c r="CA87" s="137"/>
      <c r="CB87" s="137"/>
      <c r="CC87" s="137"/>
      <c r="CD87" s="136">
        <f t="shared" si="23"/>
        <v>0</v>
      </c>
      <c r="CE87" s="137"/>
      <c r="CF87" s="137"/>
      <c r="CG87" s="137"/>
      <c r="CH87" s="137"/>
      <c r="CI87" s="137"/>
      <c r="CJ87" s="136">
        <f t="shared" si="24"/>
        <v>0</v>
      </c>
      <c r="CK87" s="137">
        <f t="shared" si="25"/>
        <v>0</v>
      </c>
      <c r="CL87" s="139"/>
      <c r="CM87" s="140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20">
        <f t="shared" si="26"/>
        <v>78</v>
      </c>
      <c r="C88" s="131" t="str">
        <f t="array" ref="C88">INDEX(_Rge_Projectdata_3rd,$B88,MATCH(C$10,_Rge_Headline_Projectdata,0))</f>
        <v/>
      </c>
      <c r="D88" s="131" t="str">
        <f t="array" ref="D88">INDEX(_Rge_Projectdata_3rd,$B88,MATCH(D$10,_Rge_Headline_Projectdata,0))</f>
        <v/>
      </c>
      <c r="E88" s="132" t="str">
        <f t="array" ref="E88">IF(INDEX(_Rge_Projectdata_3rd,$B88,MATCH(E$10,_Rge_Headline_Projectdata,0))=0,"",INDEX(_Rge_Projectdata_3rd,$B88,MATCH(E$10,_Rge_Headline_Projectdata,0)))</f>
        <v/>
      </c>
      <c r="F88" s="133" t="str">
        <f>IF(OR(E88=0,E88&gt;_Reportdate),"Open","Closed")</f>
        <v>Open</v>
      </c>
      <c r="G88" s="134"/>
      <c r="H88" s="135"/>
      <c r="I88" s="135"/>
      <c r="J88" s="135"/>
      <c r="K88" s="136">
        <f t="shared" si="5"/>
        <v>0</v>
      </c>
      <c r="L88" s="137"/>
      <c r="M88" s="137"/>
      <c r="N88" s="137"/>
      <c r="O88" s="136">
        <f t="shared" si="6"/>
        <v>0</v>
      </c>
      <c r="P88" s="137"/>
      <c r="Q88" s="137"/>
      <c r="R88" s="137"/>
      <c r="S88" s="136">
        <f t="shared" si="7"/>
        <v>0</v>
      </c>
      <c r="T88" s="137"/>
      <c r="U88" s="137"/>
      <c r="V88" s="137"/>
      <c r="W88" s="136">
        <f t="shared" si="8"/>
        <v>0</v>
      </c>
      <c r="X88" s="137"/>
      <c r="Y88" s="137"/>
      <c r="Z88" s="137"/>
      <c r="AA88" s="136">
        <f t="shared" si="9"/>
        <v>0</v>
      </c>
      <c r="AB88" s="137"/>
      <c r="AC88" s="137"/>
      <c r="AD88" s="137"/>
      <c r="AE88" s="137"/>
      <c r="AF88" s="137"/>
      <c r="AG88" s="136">
        <f t="shared" si="10"/>
        <v>0</v>
      </c>
      <c r="AH88" s="138">
        <f t="shared" si="11"/>
        <v>0</v>
      </c>
      <c r="AI88" s="134"/>
      <c r="AJ88" s="135"/>
      <c r="AK88" s="135"/>
      <c r="AL88" s="135"/>
      <c r="AM88" s="136">
        <f t="shared" si="12"/>
        <v>0</v>
      </c>
      <c r="AN88" s="137"/>
      <c r="AO88" s="137"/>
      <c r="AP88" s="137"/>
      <c r="AQ88" s="136">
        <f t="shared" si="13"/>
        <v>0</v>
      </c>
      <c r="AR88" s="137"/>
      <c r="AS88" s="137"/>
      <c r="AT88" s="137"/>
      <c r="AU88" s="136">
        <f t="shared" si="14"/>
        <v>0</v>
      </c>
      <c r="AV88" s="137"/>
      <c r="AW88" s="137"/>
      <c r="AX88" s="137"/>
      <c r="AY88" s="136">
        <f t="shared" si="15"/>
        <v>0</v>
      </c>
      <c r="AZ88" s="137"/>
      <c r="BA88" s="137"/>
      <c r="BB88" s="137"/>
      <c r="BC88" s="136">
        <f t="shared" si="16"/>
        <v>0</v>
      </c>
      <c r="BD88" s="137"/>
      <c r="BE88" s="137"/>
      <c r="BF88" s="137"/>
      <c r="BG88" s="137"/>
      <c r="BH88" s="137"/>
      <c r="BI88" s="136">
        <f t="shared" si="17"/>
        <v>0</v>
      </c>
      <c r="BJ88" s="138">
        <f t="shared" si="18"/>
        <v>0</v>
      </c>
      <c r="BK88" s="134"/>
      <c r="BL88" s="135"/>
      <c r="BM88" s="135"/>
      <c r="BN88" s="136">
        <f t="shared" si="19"/>
        <v>0</v>
      </c>
      <c r="BO88" s="137"/>
      <c r="BP88" s="137"/>
      <c r="BQ88" s="137"/>
      <c r="BR88" s="136">
        <f t="shared" si="20"/>
        <v>0</v>
      </c>
      <c r="BS88" s="137"/>
      <c r="BT88" s="137"/>
      <c r="BU88" s="137"/>
      <c r="BV88" s="136">
        <f t="shared" si="21"/>
        <v>0</v>
      </c>
      <c r="BW88" s="137"/>
      <c r="BX88" s="137"/>
      <c r="BY88" s="137"/>
      <c r="BZ88" s="136">
        <f t="shared" si="22"/>
        <v>0</v>
      </c>
      <c r="CA88" s="137"/>
      <c r="CB88" s="137"/>
      <c r="CC88" s="137"/>
      <c r="CD88" s="136">
        <f t="shared" si="23"/>
        <v>0</v>
      </c>
      <c r="CE88" s="137"/>
      <c r="CF88" s="137"/>
      <c r="CG88" s="137"/>
      <c r="CH88" s="137"/>
      <c r="CI88" s="137"/>
      <c r="CJ88" s="136">
        <f t="shared" si="24"/>
        <v>0</v>
      </c>
      <c r="CK88" s="137">
        <f t="shared" si="25"/>
        <v>0</v>
      </c>
      <c r="CL88" s="139"/>
      <c r="CM88" s="140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20">
        <f t="shared" si="26"/>
        <v>79</v>
      </c>
      <c r="C89" s="131" t="str">
        <f t="array" ref="C89">INDEX(_Rge_Projectdata_3rd,$B89,MATCH(C$10,_Rge_Headline_Projectdata,0))</f>
        <v/>
      </c>
      <c r="D89" s="131" t="str">
        <f t="array" ref="D89">INDEX(_Rge_Projectdata_3rd,$B89,MATCH(D$10,_Rge_Headline_Projectdata,0))</f>
        <v/>
      </c>
      <c r="E89" s="132" t="str">
        <f t="array" ref="E89">IF(INDEX(_Rge_Projectdata_3rd,$B89,MATCH(E$10,_Rge_Headline_Projectdata,0))=0,"",INDEX(_Rge_Projectdata_3rd,$B89,MATCH(E$10,_Rge_Headline_Projectdata,0)))</f>
        <v/>
      </c>
      <c r="F89" s="133" t="str">
        <f>IF(OR(E89=0,E89&gt;_Reportdate),"Open","Closed")</f>
        <v>Open</v>
      </c>
      <c r="G89" s="134"/>
      <c r="H89" s="135"/>
      <c r="I89" s="135"/>
      <c r="J89" s="135"/>
      <c r="K89" s="136">
        <f t="shared" si="5"/>
        <v>0</v>
      </c>
      <c r="L89" s="137"/>
      <c r="M89" s="137"/>
      <c r="N89" s="137"/>
      <c r="O89" s="136">
        <f t="shared" si="6"/>
        <v>0</v>
      </c>
      <c r="P89" s="137"/>
      <c r="Q89" s="137"/>
      <c r="R89" s="137"/>
      <c r="S89" s="136">
        <f t="shared" si="7"/>
        <v>0</v>
      </c>
      <c r="T89" s="137"/>
      <c r="U89" s="137"/>
      <c r="V89" s="137"/>
      <c r="W89" s="136">
        <f t="shared" si="8"/>
        <v>0</v>
      </c>
      <c r="X89" s="137"/>
      <c r="Y89" s="137"/>
      <c r="Z89" s="137"/>
      <c r="AA89" s="136">
        <f t="shared" si="9"/>
        <v>0</v>
      </c>
      <c r="AB89" s="137"/>
      <c r="AC89" s="137"/>
      <c r="AD89" s="137"/>
      <c r="AE89" s="137"/>
      <c r="AF89" s="137"/>
      <c r="AG89" s="136">
        <f t="shared" si="10"/>
        <v>0</v>
      </c>
      <c r="AH89" s="138">
        <f t="shared" si="11"/>
        <v>0</v>
      </c>
      <c r="AI89" s="134"/>
      <c r="AJ89" s="135"/>
      <c r="AK89" s="135"/>
      <c r="AL89" s="135"/>
      <c r="AM89" s="136">
        <f t="shared" si="12"/>
        <v>0</v>
      </c>
      <c r="AN89" s="137"/>
      <c r="AO89" s="137"/>
      <c r="AP89" s="137"/>
      <c r="AQ89" s="136">
        <f t="shared" si="13"/>
        <v>0</v>
      </c>
      <c r="AR89" s="137"/>
      <c r="AS89" s="137"/>
      <c r="AT89" s="137"/>
      <c r="AU89" s="136">
        <f t="shared" si="14"/>
        <v>0</v>
      </c>
      <c r="AV89" s="137"/>
      <c r="AW89" s="137"/>
      <c r="AX89" s="137"/>
      <c r="AY89" s="136">
        <f t="shared" si="15"/>
        <v>0</v>
      </c>
      <c r="AZ89" s="137"/>
      <c r="BA89" s="137"/>
      <c r="BB89" s="137"/>
      <c r="BC89" s="136">
        <f t="shared" si="16"/>
        <v>0</v>
      </c>
      <c r="BD89" s="137"/>
      <c r="BE89" s="137"/>
      <c r="BF89" s="137"/>
      <c r="BG89" s="137"/>
      <c r="BH89" s="137"/>
      <c r="BI89" s="136">
        <f t="shared" si="17"/>
        <v>0</v>
      </c>
      <c r="BJ89" s="138">
        <f t="shared" si="18"/>
        <v>0</v>
      </c>
      <c r="BK89" s="134"/>
      <c r="BL89" s="135"/>
      <c r="BM89" s="135"/>
      <c r="BN89" s="136">
        <f t="shared" si="19"/>
        <v>0</v>
      </c>
      <c r="BO89" s="137"/>
      <c r="BP89" s="137"/>
      <c r="BQ89" s="137"/>
      <c r="BR89" s="136">
        <f t="shared" si="20"/>
        <v>0</v>
      </c>
      <c r="BS89" s="137"/>
      <c r="BT89" s="137"/>
      <c r="BU89" s="137"/>
      <c r="BV89" s="136">
        <f t="shared" si="21"/>
        <v>0</v>
      </c>
      <c r="BW89" s="137"/>
      <c r="BX89" s="137"/>
      <c r="BY89" s="137"/>
      <c r="BZ89" s="136">
        <f t="shared" si="22"/>
        <v>0</v>
      </c>
      <c r="CA89" s="137"/>
      <c r="CB89" s="137"/>
      <c r="CC89" s="137"/>
      <c r="CD89" s="136">
        <f t="shared" si="23"/>
        <v>0</v>
      </c>
      <c r="CE89" s="137"/>
      <c r="CF89" s="137"/>
      <c r="CG89" s="137"/>
      <c r="CH89" s="137"/>
      <c r="CI89" s="137"/>
      <c r="CJ89" s="136">
        <f t="shared" si="24"/>
        <v>0</v>
      </c>
      <c r="CK89" s="137">
        <f t="shared" si="25"/>
        <v>0</v>
      </c>
      <c r="CL89" s="139"/>
      <c r="CM89" s="140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20">
        <f t="shared" si="26"/>
        <v>80</v>
      </c>
      <c r="C90" s="131" t="str">
        <f t="array" ref="C90">INDEX(_Rge_Projectdata_3rd,$B90,MATCH(C$10,_Rge_Headline_Projectdata,0))</f>
        <v/>
      </c>
      <c r="D90" s="131" t="str">
        <f t="array" ref="D90">INDEX(_Rge_Projectdata_3rd,$B90,MATCH(D$10,_Rge_Headline_Projectdata,0))</f>
        <v/>
      </c>
      <c r="E90" s="132" t="str">
        <f t="array" ref="E90">IF(INDEX(_Rge_Projectdata_3rd,$B90,MATCH(E$10,_Rge_Headline_Projectdata,0))=0,"",INDEX(_Rge_Projectdata_3rd,$B90,MATCH(E$10,_Rge_Headline_Projectdata,0)))</f>
        <v/>
      </c>
      <c r="F90" s="133" t="str">
        <f>IF(OR(E90=0,E90&gt;_Reportdate),"Open","Closed")</f>
        <v>Open</v>
      </c>
      <c r="G90" s="134"/>
      <c r="H90" s="135"/>
      <c r="I90" s="135"/>
      <c r="J90" s="135"/>
      <c r="K90" s="136">
        <f t="shared" si="5"/>
        <v>0</v>
      </c>
      <c r="L90" s="137"/>
      <c r="M90" s="137"/>
      <c r="N90" s="137"/>
      <c r="O90" s="136">
        <f t="shared" si="6"/>
        <v>0</v>
      </c>
      <c r="P90" s="137"/>
      <c r="Q90" s="137"/>
      <c r="R90" s="137"/>
      <c r="S90" s="136">
        <f t="shared" si="7"/>
        <v>0</v>
      </c>
      <c r="T90" s="137"/>
      <c r="U90" s="137"/>
      <c r="V90" s="137"/>
      <c r="W90" s="136">
        <f t="shared" si="8"/>
        <v>0</v>
      </c>
      <c r="X90" s="137"/>
      <c r="Y90" s="137"/>
      <c r="Z90" s="137"/>
      <c r="AA90" s="136">
        <f t="shared" si="9"/>
        <v>0</v>
      </c>
      <c r="AB90" s="137"/>
      <c r="AC90" s="137"/>
      <c r="AD90" s="137"/>
      <c r="AE90" s="137"/>
      <c r="AF90" s="137"/>
      <c r="AG90" s="136">
        <f t="shared" si="10"/>
        <v>0</v>
      </c>
      <c r="AH90" s="138">
        <f t="shared" si="11"/>
        <v>0</v>
      </c>
      <c r="AI90" s="134"/>
      <c r="AJ90" s="135"/>
      <c r="AK90" s="135"/>
      <c r="AL90" s="135"/>
      <c r="AM90" s="136">
        <f t="shared" si="12"/>
        <v>0</v>
      </c>
      <c r="AN90" s="137"/>
      <c r="AO90" s="137"/>
      <c r="AP90" s="137"/>
      <c r="AQ90" s="136">
        <f t="shared" si="13"/>
        <v>0</v>
      </c>
      <c r="AR90" s="137"/>
      <c r="AS90" s="137"/>
      <c r="AT90" s="137"/>
      <c r="AU90" s="136">
        <f t="shared" si="14"/>
        <v>0</v>
      </c>
      <c r="AV90" s="137"/>
      <c r="AW90" s="137"/>
      <c r="AX90" s="137"/>
      <c r="AY90" s="136">
        <f t="shared" si="15"/>
        <v>0</v>
      </c>
      <c r="AZ90" s="137"/>
      <c r="BA90" s="137"/>
      <c r="BB90" s="137"/>
      <c r="BC90" s="136">
        <f t="shared" si="16"/>
        <v>0</v>
      </c>
      <c r="BD90" s="137"/>
      <c r="BE90" s="137"/>
      <c r="BF90" s="137"/>
      <c r="BG90" s="137"/>
      <c r="BH90" s="137"/>
      <c r="BI90" s="136">
        <f t="shared" si="17"/>
        <v>0</v>
      </c>
      <c r="BJ90" s="138">
        <f t="shared" si="18"/>
        <v>0</v>
      </c>
      <c r="BK90" s="134"/>
      <c r="BL90" s="135"/>
      <c r="BM90" s="135"/>
      <c r="BN90" s="136">
        <f t="shared" si="19"/>
        <v>0</v>
      </c>
      <c r="BO90" s="137"/>
      <c r="BP90" s="137"/>
      <c r="BQ90" s="137"/>
      <c r="BR90" s="136">
        <f t="shared" si="20"/>
        <v>0</v>
      </c>
      <c r="BS90" s="137"/>
      <c r="BT90" s="137"/>
      <c r="BU90" s="137"/>
      <c r="BV90" s="136">
        <f t="shared" si="21"/>
        <v>0</v>
      </c>
      <c r="BW90" s="137"/>
      <c r="BX90" s="137"/>
      <c r="BY90" s="137"/>
      <c r="BZ90" s="136">
        <f t="shared" si="22"/>
        <v>0</v>
      </c>
      <c r="CA90" s="137"/>
      <c r="CB90" s="137"/>
      <c r="CC90" s="137"/>
      <c r="CD90" s="136">
        <f t="shared" si="23"/>
        <v>0</v>
      </c>
      <c r="CE90" s="137"/>
      <c r="CF90" s="137"/>
      <c r="CG90" s="137"/>
      <c r="CH90" s="137"/>
      <c r="CI90" s="137"/>
      <c r="CJ90" s="136">
        <f t="shared" si="24"/>
        <v>0</v>
      </c>
      <c r="CK90" s="137">
        <f t="shared" si="25"/>
        <v>0</v>
      </c>
      <c r="CL90" s="139"/>
      <c r="CM90" s="140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20">
        <f t="shared" si="26"/>
        <v>81</v>
      </c>
      <c r="C91" s="131" t="str">
        <f t="array" ref="C91">INDEX(_Rge_Projectdata_3rd,$B91,MATCH(C$10,_Rge_Headline_Projectdata,0))</f>
        <v/>
      </c>
      <c r="D91" s="131" t="str">
        <f t="array" ref="D91">INDEX(_Rge_Projectdata_3rd,$B91,MATCH(D$10,_Rge_Headline_Projectdata,0))</f>
        <v/>
      </c>
      <c r="E91" s="132" t="str">
        <f t="array" ref="E91">IF(INDEX(_Rge_Projectdata_3rd,$B91,MATCH(E$10,_Rge_Headline_Projectdata,0))=0,"",INDEX(_Rge_Projectdata_3rd,$B91,MATCH(E$10,_Rge_Headline_Projectdata,0)))</f>
        <v/>
      </c>
      <c r="F91" s="133" t="str">
        <f>IF(OR(E91=0,E91&gt;_Reportdate),"Open","Closed")</f>
        <v>Open</v>
      </c>
      <c r="G91" s="134"/>
      <c r="H91" s="135"/>
      <c r="I91" s="135"/>
      <c r="J91" s="135"/>
      <c r="K91" s="136">
        <f t="shared" si="5"/>
        <v>0</v>
      </c>
      <c r="L91" s="137"/>
      <c r="M91" s="137"/>
      <c r="N91" s="137"/>
      <c r="O91" s="136">
        <f t="shared" si="6"/>
        <v>0</v>
      </c>
      <c r="P91" s="137"/>
      <c r="Q91" s="137"/>
      <c r="R91" s="137"/>
      <c r="S91" s="136">
        <f t="shared" si="7"/>
        <v>0</v>
      </c>
      <c r="T91" s="137"/>
      <c r="U91" s="137"/>
      <c r="V91" s="137"/>
      <c r="W91" s="136">
        <f t="shared" si="8"/>
        <v>0</v>
      </c>
      <c r="X91" s="137"/>
      <c r="Y91" s="137"/>
      <c r="Z91" s="137"/>
      <c r="AA91" s="136">
        <f t="shared" si="9"/>
        <v>0</v>
      </c>
      <c r="AB91" s="137"/>
      <c r="AC91" s="137"/>
      <c r="AD91" s="137"/>
      <c r="AE91" s="137"/>
      <c r="AF91" s="137"/>
      <c r="AG91" s="136">
        <f t="shared" si="10"/>
        <v>0</v>
      </c>
      <c r="AH91" s="138">
        <f t="shared" si="11"/>
        <v>0</v>
      </c>
      <c r="AI91" s="134"/>
      <c r="AJ91" s="135"/>
      <c r="AK91" s="135"/>
      <c r="AL91" s="135"/>
      <c r="AM91" s="136">
        <f t="shared" si="12"/>
        <v>0</v>
      </c>
      <c r="AN91" s="137"/>
      <c r="AO91" s="137"/>
      <c r="AP91" s="137"/>
      <c r="AQ91" s="136">
        <f t="shared" si="13"/>
        <v>0</v>
      </c>
      <c r="AR91" s="137"/>
      <c r="AS91" s="137"/>
      <c r="AT91" s="137"/>
      <c r="AU91" s="136">
        <f t="shared" si="14"/>
        <v>0</v>
      </c>
      <c r="AV91" s="137"/>
      <c r="AW91" s="137"/>
      <c r="AX91" s="137"/>
      <c r="AY91" s="136">
        <f t="shared" si="15"/>
        <v>0</v>
      </c>
      <c r="AZ91" s="137"/>
      <c r="BA91" s="137"/>
      <c r="BB91" s="137"/>
      <c r="BC91" s="136">
        <f t="shared" si="16"/>
        <v>0</v>
      </c>
      <c r="BD91" s="137"/>
      <c r="BE91" s="137"/>
      <c r="BF91" s="137"/>
      <c r="BG91" s="137"/>
      <c r="BH91" s="137"/>
      <c r="BI91" s="136">
        <f t="shared" si="17"/>
        <v>0</v>
      </c>
      <c r="BJ91" s="138">
        <f t="shared" si="18"/>
        <v>0</v>
      </c>
      <c r="BK91" s="134"/>
      <c r="BL91" s="135"/>
      <c r="BM91" s="135"/>
      <c r="BN91" s="136">
        <f t="shared" si="19"/>
        <v>0</v>
      </c>
      <c r="BO91" s="137"/>
      <c r="BP91" s="137"/>
      <c r="BQ91" s="137"/>
      <c r="BR91" s="136">
        <f t="shared" si="20"/>
        <v>0</v>
      </c>
      <c r="BS91" s="137"/>
      <c r="BT91" s="137"/>
      <c r="BU91" s="137"/>
      <c r="BV91" s="136">
        <f t="shared" si="21"/>
        <v>0</v>
      </c>
      <c r="BW91" s="137"/>
      <c r="BX91" s="137"/>
      <c r="BY91" s="137"/>
      <c r="BZ91" s="136">
        <f t="shared" si="22"/>
        <v>0</v>
      </c>
      <c r="CA91" s="137"/>
      <c r="CB91" s="137"/>
      <c r="CC91" s="137"/>
      <c r="CD91" s="136">
        <f t="shared" si="23"/>
        <v>0</v>
      </c>
      <c r="CE91" s="137"/>
      <c r="CF91" s="137"/>
      <c r="CG91" s="137"/>
      <c r="CH91" s="137"/>
      <c r="CI91" s="137"/>
      <c r="CJ91" s="136">
        <f t="shared" si="24"/>
        <v>0</v>
      </c>
      <c r="CK91" s="137">
        <f t="shared" si="25"/>
        <v>0</v>
      </c>
      <c r="CL91" s="139"/>
      <c r="CM91" s="140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20">
        <f t="shared" si="26"/>
        <v>82</v>
      </c>
      <c r="C92" s="131" t="str">
        <f t="array" ref="C92">INDEX(_Rge_Projectdata_3rd,$B92,MATCH(C$10,_Rge_Headline_Projectdata,0))</f>
        <v/>
      </c>
      <c r="D92" s="131" t="str">
        <f t="array" ref="D92">INDEX(_Rge_Projectdata_3rd,$B92,MATCH(D$10,_Rge_Headline_Projectdata,0))</f>
        <v/>
      </c>
      <c r="E92" s="132" t="str">
        <f t="array" ref="E92">IF(INDEX(_Rge_Projectdata_3rd,$B92,MATCH(E$10,_Rge_Headline_Projectdata,0))=0,"",INDEX(_Rge_Projectdata_3rd,$B92,MATCH(E$10,_Rge_Headline_Projectdata,0)))</f>
        <v/>
      </c>
      <c r="F92" s="133" t="str">
        <f>IF(OR(E92=0,E92&gt;_Reportdate),"Open","Closed")</f>
        <v>Open</v>
      </c>
      <c r="G92" s="134"/>
      <c r="H92" s="135"/>
      <c r="I92" s="135"/>
      <c r="J92" s="135"/>
      <c r="K92" s="136">
        <f t="shared" si="5"/>
        <v>0</v>
      </c>
      <c r="L92" s="137"/>
      <c r="M92" s="137"/>
      <c r="N92" s="137"/>
      <c r="O92" s="136">
        <f t="shared" si="6"/>
        <v>0</v>
      </c>
      <c r="P92" s="137"/>
      <c r="Q92" s="137"/>
      <c r="R92" s="137"/>
      <c r="S92" s="136">
        <f t="shared" si="7"/>
        <v>0</v>
      </c>
      <c r="T92" s="137"/>
      <c r="U92" s="137"/>
      <c r="V92" s="137"/>
      <c r="W92" s="136">
        <f t="shared" si="8"/>
        <v>0</v>
      </c>
      <c r="X92" s="137"/>
      <c r="Y92" s="137"/>
      <c r="Z92" s="137"/>
      <c r="AA92" s="136">
        <f t="shared" si="9"/>
        <v>0</v>
      </c>
      <c r="AB92" s="137"/>
      <c r="AC92" s="137"/>
      <c r="AD92" s="137"/>
      <c r="AE92" s="137"/>
      <c r="AF92" s="137"/>
      <c r="AG92" s="136">
        <f t="shared" si="10"/>
        <v>0</v>
      </c>
      <c r="AH92" s="138">
        <f t="shared" si="11"/>
        <v>0</v>
      </c>
      <c r="AI92" s="134"/>
      <c r="AJ92" s="135"/>
      <c r="AK92" s="135"/>
      <c r="AL92" s="135"/>
      <c r="AM92" s="136">
        <f t="shared" si="12"/>
        <v>0</v>
      </c>
      <c r="AN92" s="137"/>
      <c r="AO92" s="137"/>
      <c r="AP92" s="137"/>
      <c r="AQ92" s="136">
        <f t="shared" si="13"/>
        <v>0</v>
      </c>
      <c r="AR92" s="137"/>
      <c r="AS92" s="137"/>
      <c r="AT92" s="137"/>
      <c r="AU92" s="136">
        <f t="shared" si="14"/>
        <v>0</v>
      </c>
      <c r="AV92" s="137"/>
      <c r="AW92" s="137"/>
      <c r="AX92" s="137"/>
      <c r="AY92" s="136">
        <f t="shared" si="15"/>
        <v>0</v>
      </c>
      <c r="AZ92" s="137"/>
      <c r="BA92" s="137"/>
      <c r="BB92" s="137"/>
      <c r="BC92" s="136">
        <f t="shared" si="16"/>
        <v>0</v>
      </c>
      <c r="BD92" s="137"/>
      <c r="BE92" s="137"/>
      <c r="BF92" s="137"/>
      <c r="BG92" s="137"/>
      <c r="BH92" s="137"/>
      <c r="BI92" s="136">
        <f t="shared" si="17"/>
        <v>0</v>
      </c>
      <c r="BJ92" s="138">
        <f t="shared" si="18"/>
        <v>0</v>
      </c>
      <c r="BK92" s="134"/>
      <c r="BL92" s="135"/>
      <c r="BM92" s="135"/>
      <c r="BN92" s="136">
        <f t="shared" si="19"/>
        <v>0</v>
      </c>
      <c r="BO92" s="137"/>
      <c r="BP92" s="137"/>
      <c r="BQ92" s="137"/>
      <c r="BR92" s="136">
        <f t="shared" si="20"/>
        <v>0</v>
      </c>
      <c r="BS92" s="137"/>
      <c r="BT92" s="137"/>
      <c r="BU92" s="137"/>
      <c r="BV92" s="136">
        <f t="shared" si="21"/>
        <v>0</v>
      </c>
      <c r="BW92" s="137"/>
      <c r="BX92" s="137"/>
      <c r="BY92" s="137"/>
      <c r="BZ92" s="136">
        <f t="shared" si="22"/>
        <v>0</v>
      </c>
      <c r="CA92" s="137"/>
      <c r="CB92" s="137"/>
      <c r="CC92" s="137"/>
      <c r="CD92" s="136">
        <f t="shared" si="23"/>
        <v>0</v>
      </c>
      <c r="CE92" s="137"/>
      <c r="CF92" s="137"/>
      <c r="CG92" s="137"/>
      <c r="CH92" s="137"/>
      <c r="CI92" s="137"/>
      <c r="CJ92" s="136">
        <f t="shared" si="24"/>
        <v>0</v>
      </c>
      <c r="CK92" s="137">
        <f t="shared" si="25"/>
        <v>0</v>
      </c>
      <c r="CL92" s="139"/>
      <c r="CM92" s="140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20">
        <f t="shared" si="26"/>
        <v>83</v>
      </c>
      <c r="C93" s="131" t="str">
        <f t="array" ref="C93">INDEX(_Rge_Projectdata_3rd,$B93,MATCH(C$10,_Rge_Headline_Projectdata,0))</f>
        <v/>
      </c>
      <c r="D93" s="131" t="str">
        <f t="array" ref="D93">INDEX(_Rge_Projectdata_3rd,$B93,MATCH(D$10,_Rge_Headline_Projectdata,0))</f>
        <v/>
      </c>
      <c r="E93" s="132" t="str">
        <f t="array" ref="E93">IF(INDEX(_Rge_Projectdata_3rd,$B93,MATCH(E$10,_Rge_Headline_Projectdata,0))=0,"",INDEX(_Rge_Projectdata_3rd,$B93,MATCH(E$10,_Rge_Headline_Projectdata,0)))</f>
        <v/>
      </c>
      <c r="F93" s="133" t="str">
        <f>IF(OR(E93=0,E93&gt;_Reportdate),"Open","Closed")</f>
        <v>Open</v>
      </c>
      <c r="G93" s="134"/>
      <c r="H93" s="135"/>
      <c r="I93" s="135"/>
      <c r="J93" s="135"/>
      <c r="K93" s="136">
        <f t="shared" si="5"/>
        <v>0</v>
      </c>
      <c r="L93" s="137"/>
      <c r="M93" s="137"/>
      <c r="N93" s="137"/>
      <c r="O93" s="136">
        <f t="shared" si="6"/>
        <v>0</v>
      </c>
      <c r="P93" s="137"/>
      <c r="Q93" s="137"/>
      <c r="R93" s="137"/>
      <c r="S93" s="136">
        <f t="shared" si="7"/>
        <v>0</v>
      </c>
      <c r="T93" s="137"/>
      <c r="U93" s="137"/>
      <c r="V93" s="137"/>
      <c r="W93" s="136">
        <f t="shared" si="8"/>
        <v>0</v>
      </c>
      <c r="X93" s="137"/>
      <c r="Y93" s="137"/>
      <c r="Z93" s="137"/>
      <c r="AA93" s="136">
        <f t="shared" si="9"/>
        <v>0</v>
      </c>
      <c r="AB93" s="137"/>
      <c r="AC93" s="137"/>
      <c r="AD93" s="137"/>
      <c r="AE93" s="137"/>
      <c r="AF93" s="137"/>
      <c r="AG93" s="136">
        <f t="shared" si="10"/>
        <v>0</v>
      </c>
      <c r="AH93" s="138">
        <f t="shared" si="11"/>
        <v>0</v>
      </c>
      <c r="AI93" s="134"/>
      <c r="AJ93" s="135"/>
      <c r="AK93" s="135"/>
      <c r="AL93" s="135"/>
      <c r="AM93" s="136">
        <f t="shared" si="12"/>
        <v>0</v>
      </c>
      <c r="AN93" s="137"/>
      <c r="AO93" s="137"/>
      <c r="AP93" s="137"/>
      <c r="AQ93" s="136">
        <f t="shared" si="13"/>
        <v>0</v>
      </c>
      <c r="AR93" s="137"/>
      <c r="AS93" s="137"/>
      <c r="AT93" s="137"/>
      <c r="AU93" s="136">
        <f t="shared" si="14"/>
        <v>0</v>
      </c>
      <c r="AV93" s="137"/>
      <c r="AW93" s="137"/>
      <c r="AX93" s="137"/>
      <c r="AY93" s="136">
        <f t="shared" si="15"/>
        <v>0</v>
      </c>
      <c r="AZ93" s="137"/>
      <c r="BA93" s="137"/>
      <c r="BB93" s="137"/>
      <c r="BC93" s="136">
        <f t="shared" si="16"/>
        <v>0</v>
      </c>
      <c r="BD93" s="137"/>
      <c r="BE93" s="137"/>
      <c r="BF93" s="137"/>
      <c r="BG93" s="137"/>
      <c r="BH93" s="137"/>
      <c r="BI93" s="136">
        <f t="shared" si="17"/>
        <v>0</v>
      </c>
      <c r="BJ93" s="138">
        <f t="shared" si="18"/>
        <v>0</v>
      </c>
      <c r="BK93" s="134"/>
      <c r="BL93" s="135"/>
      <c r="BM93" s="135"/>
      <c r="BN93" s="136">
        <f t="shared" si="19"/>
        <v>0</v>
      </c>
      <c r="BO93" s="137"/>
      <c r="BP93" s="137"/>
      <c r="BQ93" s="137"/>
      <c r="BR93" s="136">
        <f t="shared" si="20"/>
        <v>0</v>
      </c>
      <c r="BS93" s="137"/>
      <c r="BT93" s="137"/>
      <c r="BU93" s="137"/>
      <c r="BV93" s="136">
        <f t="shared" si="21"/>
        <v>0</v>
      </c>
      <c r="BW93" s="137"/>
      <c r="BX93" s="137"/>
      <c r="BY93" s="137"/>
      <c r="BZ93" s="136">
        <f t="shared" si="22"/>
        <v>0</v>
      </c>
      <c r="CA93" s="137"/>
      <c r="CB93" s="137"/>
      <c r="CC93" s="137"/>
      <c r="CD93" s="136">
        <f t="shared" si="23"/>
        <v>0</v>
      </c>
      <c r="CE93" s="137"/>
      <c r="CF93" s="137"/>
      <c r="CG93" s="137"/>
      <c r="CH93" s="137"/>
      <c r="CI93" s="137"/>
      <c r="CJ93" s="136">
        <f t="shared" si="24"/>
        <v>0</v>
      </c>
      <c r="CK93" s="137">
        <f t="shared" si="25"/>
        <v>0</v>
      </c>
      <c r="CL93" s="139"/>
      <c r="CM93" s="140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20">
        <f t="shared" si="26"/>
        <v>84</v>
      </c>
      <c r="C94" s="131" t="str">
        <f t="array" ref="C94">INDEX(_Rge_Projectdata_3rd,$B94,MATCH(C$10,_Rge_Headline_Projectdata,0))</f>
        <v/>
      </c>
      <c r="D94" s="131" t="str">
        <f t="array" ref="D94">INDEX(_Rge_Projectdata_3rd,$B94,MATCH(D$10,_Rge_Headline_Projectdata,0))</f>
        <v/>
      </c>
      <c r="E94" s="132" t="str">
        <f t="array" ref="E94">IF(INDEX(_Rge_Projectdata_3rd,$B94,MATCH(E$10,_Rge_Headline_Projectdata,0))=0,"",INDEX(_Rge_Projectdata_3rd,$B94,MATCH(E$10,_Rge_Headline_Projectdata,0)))</f>
        <v/>
      </c>
      <c r="F94" s="133" t="str">
        <f>IF(OR(E94=0,E94&gt;_Reportdate),"Open","Closed")</f>
        <v>Open</v>
      </c>
      <c r="G94" s="134"/>
      <c r="H94" s="135"/>
      <c r="I94" s="135"/>
      <c r="J94" s="135"/>
      <c r="K94" s="136">
        <f t="shared" si="5"/>
        <v>0</v>
      </c>
      <c r="L94" s="137"/>
      <c r="M94" s="137"/>
      <c r="N94" s="137"/>
      <c r="O94" s="136">
        <f t="shared" si="6"/>
        <v>0</v>
      </c>
      <c r="P94" s="137"/>
      <c r="Q94" s="137"/>
      <c r="R94" s="137"/>
      <c r="S94" s="136">
        <f t="shared" si="7"/>
        <v>0</v>
      </c>
      <c r="T94" s="137"/>
      <c r="U94" s="137"/>
      <c r="V94" s="137"/>
      <c r="W94" s="136">
        <f t="shared" si="8"/>
        <v>0</v>
      </c>
      <c r="X94" s="137"/>
      <c r="Y94" s="137"/>
      <c r="Z94" s="137"/>
      <c r="AA94" s="136">
        <f t="shared" si="9"/>
        <v>0</v>
      </c>
      <c r="AB94" s="137"/>
      <c r="AC94" s="137"/>
      <c r="AD94" s="137"/>
      <c r="AE94" s="137"/>
      <c r="AF94" s="137"/>
      <c r="AG94" s="136">
        <f t="shared" si="10"/>
        <v>0</v>
      </c>
      <c r="AH94" s="138">
        <f t="shared" si="11"/>
        <v>0</v>
      </c>
      <c r="AI94" s="134"/>
      <c r="AJ94" s="135"/>
      <c r="AK94" s="135"/>
      <c r="AL94" s="135"/>
      <c r="AM94" s="136">
        <f t="shared" si="12"/>
        <v>0</v>
      </c>
      <c r="AN94" s="137"/>
      <c r="AO94" s="137"/>
      <c r="AP94" s="137"/>
      <c r="AQ94" s="136">
        <f t="shared" si="13"/>
        <v>0</v>
      </c>
      <c r="AR94" s="137"/>
      <c r="AS94" s="137"/>
      <c r="AT94" s="137"/>
      <c r="AU94" s="136">
        <f t="shared" si="14"/>
        <v>0</v>
      </c>
      <c r="AV94" s="137"/>
      <c r="AW94" s="137"/>
      <c r="AX94" s="137"/>
      <c r="AY94" s="136">
        <f t="shared" si="15"/>
        <v>0</v>
      </c>
      <c r="AZ94" s="137"/>
      <c r="BA94" s="137"/>
      <c r="BB94" s="137"/>
      <c r="BC94" s="136">
        <f t="shared" si="16"/>
        <v>0</v>
      </c>
      <c r="BD94" s="137"/>
      <c r="BE94" s="137"/>
      <c r="BF94" s="137"/>
      <c r="BG94" s="137"/>
      <c r="BH94" s="137"/>
      <c r="BI94" s="136">
        <f t="shared" si="17"/>
        <v>0</v>
      </c>
      <c r="BJ94" s="138">
        <f t="shared" si="18"/>
        <v>0</v>
      </c>
      <c r="BK94" s="134"/>
      <c r="BL94" s="135"/>
      <c r="BM94" s="135"/>
      <c r="BN94" s="136">
        <f t="shared" si="19"/>
        <v>0</v>
      </c>
      <c r="BO94" s="137"/>
      <c r="BP94" s="137"/>
      <c r="BQ94" s="137"/>
      <c r="BR94" s="136">
        <f t="shared" si="20"/>
        <v>0</v>
      </c>
      <c r="BS94" s="137"/>
      <c r="BT94" s="137"/>
      <c r="BU94" s="137"/>
      <c r="BV94" s="136">
        <f t="shared" si="21"/>
        <v>0</v>
      </c>
      <c r="BW94" s="137"/>
      <c r="BX94" s="137"/>
      <c r="BY94" s="137"/>
      <c r="BZ94" s="136">
        <f t="shared" si="22"/>
        <v>0</v>
      </c>
      <c r="CA94" s="137"/>
      <c r="CB94" s="137"/>
      <c r="CC94" s="137"/>
      <c r="CD94" s="136">
        <f t="shared" si="23"/>
        <v>0</v>
      </c>
      <c r="CE94" s="137"/>
      <c r="CF94" s="137"/>
      <c r="CG94" s="137"/>
      <c r="CH94" s="137"/>
      <c r="CI94" s="137"/>
      <c r="CJ94" s="136">
        <f t="shared" si="24"/>
        <v>0</v>
      </c>
      <c r="CK94" s="137">
        <f t="shared" si="25"/>
        <v>0</v>
      </c>
      <c r="CL94" s="139"/>
      <c r="CM94" s="140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20">
        <f t="shared" si="26"/>
        <v>85</v>
      </c>
      <c r="C95" s="131" t="str">
        <f t="array" ref="C95">INDEX(_Rge_Projectdata_3rd,$B95,MATCH(C$10,_Rge_Headline_Projectdata,0))</f>
        <v/>
      </c>
      <c r="D95" s="131" t="str">
        <f t="array" ref="D95">INDEX(_Rge_Projectdata_3rd,$B95,MATCH(D$10,_Rge_Headline_Projectdata,0))</f>
        <v/>
      </c>
      <c r="E95" s="132" t="str">
        <f t="array" ref="E95">IF(INDEX(_Rge_Projectdata_3rd,$B95,MATCH(E$10,_Rge_Headline_Projectdata,0))=0,"",INDEX(_Rge_Projectdata_3rd,$B95,MATCH(E$10,_Rge_Headline_Projectdata,0)))</f>
        <v/>
      </c>
      <c r="F95" s="133" t="str">
        <f>IF(OR(E95=0,E95&gt;_Reportdate),"Open","Closed")</f>
        <v>Open</v>
      </c>
      <c r="G95" s="134"/>
      <c r="H95" s="135"/>
      <c r="I95" s="135"/>
      <c r="J95" s="135"/>
      <c r="K95" s="136">
        <f t="shared" si="5"/>
        <v>0</v>
      </c>
      <c r="L95" s="137"/>
      <c r="M95" s="137"/>
      <c r="N95" s="137"/>
      <c r="O95" s="136">
        <f t="shared" si="6"/>
        <v>0</v>
      </c>
      <c r="P95" s="137"/>
      <c r="Q95" s="137"/>
      <c r="R95" s="137"/>
      <c r="S95" s="136">
        <f t="shared" si="7"/>
        <v>0</v>
      </c>
      <c r="T95" s="137"/>
      <c r="U95" s="137"/>
      <c r="V95" s="137"/>
      <c r="W95" s="136">
        <f t="shared" si="8"/>
        <v>0</v>
      </c>
      <c r="X95" s="137"/>
      <c r="Y95" s="137"/>
      <c r="Z95" s="137"/>
      <c r="AA95" s="136">
        <f t="shared" si="9"/>
        <v>0</v>
      </c>
      <c r="AB95" s="137"/>
      <c r="AC95" s="137"/>
      <c r="AD95" s="137"/>
      <c r="AE95" s="137"/>
      <c r="AF95" s="137"/>
      <c r="AG95" s="136">
        <f t="shared" si="10"/>
        <v>0</v>
      </c>
      <c r="AH95" s="138">
        <f t="shared" si="11"/>
        <v>0</v>
      </c>
      <c r="AI95" s="134"/>
      <c r="AJ95" s="135"/>
      <c r="AK95" s="135"/>
      <c r="AL95" s="135"/>
      <c r="AM95" s="136">
        <f t="shared" si="12"/>
        <v>0</v>
      </c>
      <c r="AN95" s="137"/>
      <c r="AO95" s="137"/>
      <c r="AP95" s="137"/>
      <c r="AQ95" s="136">
        <f t="shared" si="13"/>
        <v>0</v>
      </c>
      <c r="AR95" s="137"/>
      <c r="AS95" s="137"/>
      <c r="AT95" s="137"/>
      <c r="AU95" s="136">
        <f t="shared" si="14"/>
        <v>0</v>
      </c>
      <c r="AV95" s="137"/>
      <c r="AW95" s="137"/>
      <c r="AX95" s="137"/>
      <c r="AY95" s="136">
        <f t="shared" si="15"/>
        <v>0</v>
      </c>
      <c r="AZ95" s="137"/>
      <c r="BA95" s="137"/>
      <c r="BB95" s="137"/>
      <c r="BC95" s="136">
        <f t="shared" si="16"/>
        <v>0</v>
      </c>
      <c r="BD95" s="137"/>
      <c r="BE95" s="137"/>
      <c r="BF95" s="137"/>
      <c r="BG95" s="137"/>
      <c r="BH95" s="137"/>
      <c r="BI95" s="136">
        <f t="shared" si="17"/>
        <v>0</v>
      </c>
      <c r="BJ95" s="138">
        <f t="shared" si="18"/>
        <v>0</v>
      </c>
      <c r="BK95" s="134"/>
      <c r="BL95" s="135"/>
      <c r="BM95" s="135"/>
      <c r="BN95" s="136">
        <f t="shared" si="19"/>
        <v>0</v>
      </c>
      <c r="BO95" s="137"/>
      <c r="BP95" s="137"/>
      <c r="BQ95" s="137"/>
      <c r="BR95" s="136">
        <f t="shared" si="20"/>
        <v>0</v>
      </c>
      <c r="BS95" s="137"/>
      <c r="BT95" s="137"/>
      <c r="BU95" s="137"/>
      <c r="BV95" s="136">
        <f t="shared" si="21"/>
        <v>0</v>
      </c>
      <c r="BW95" s="137"/>
      <c r="BX95" s="137"/>
      <c r="BY95" s="137"/>
      <c r="BZ95" s="136">
        <f t="shared" si="22"/>
        <v>0</v>
      </c>
      <c r="CA95" s="137"/>
      <c r="CB95" s="137"/>
      <c r="CC95" s="137"/>
      <c r="CD95" s="136">
        <f t="shared" si="23"/>
        <v>0</v>
      </c>
      <c r="CE95" s="137"/>
      <c r="CF95" s="137"/>
      <c r="CG95" s="137"/>
      <c r="CH95" s="137"/>
      <c r="CI95" s="137"/>
      <c r="CJ95" s="136">
        <f t="shared" si="24"/>
        <v>0</v>
      </c>
      <c r="CK95" s="137">
        <f t="shared" si="25"/>
        <v>0</v>
      </c>
      <c r="CL95" s="139"/>
      <c r="CM95" s="140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20">
        <f t="shared" si="26"/>
        <v>86</v>
      </c>
      <c r="C96" s="131" t="str">
        <f t="array" ref="C96">INDEX(_Rge_Projectdata_3rd,$B96,MATCH(C$10,_Rge_Headline_Projectdata,0))</f>
        <v/>
      </c>
      <c r="D96" s="131" t="str">
        <f t="array" ref="D96">INDEX(_Rge_Projectdata_3rd,$B96,MATCH(D$10,_Rge_Headline_Projectdata,0))</f>
        <v/>
      </c>
      <c r="E96" s="132" t="str">
        <f t="array" ref="E96">IF(INDEX(_Rge_Projectdata_3rd,$B96,MATCH(E$10,_Rge_Headline_Projectdata,0))=0,"",INDEX(_Rge_Projectdata_3rd,$B96,MATCH(E$10,_Rge_Headline_Projectdata,0)))</f>
        <v/>
      </c>
      <c r="F96" s="133" t="str">
        <f>IF(OR(E96=0,E96&gt;_Reportdate),"Open","Closed")</f>
        <v>Open</v>
      </c>
      <c r="G96" s="134"/>
      <c r="H96" s="135"/>
      <c r="I96" s="135"/>
      <c r="J96" s="135"/>
      <c r="K96" s="136">
        <f t="shared" si="5"/>
        <v>0</v>
      </c>
      <c r="L96" s="137"/>
      <c r="M96" s="137"/>
      <c r="N96" s="137"/>
      <c r="O96" s="136">
        <f t="shared" si="6"/>
        <v>0</v>
      </c>
      <c r="P96" s="137"/>
      <c r="Q96" s="137"/>
      <c r="R96" s="137"/>
      <c r="S96" s="136">
        <f t="shared" si="7"/>
        <v>0</v>
      </c>
      <c r="T96" s="137"/>
      <c r="U96" s="137"/>
      <c r="V96" s="137"/>
      <c r="W96" s="136">
        <f t="shared" si="8"/>
        <v>0</v>
      </c>
      <c r="X96" s="137"/>
      <c r="Y96" s="137"/>
      <c r="Z96" s="137"/>
      <c r="AA96" s="136">
        <f t="shared" si="9"/>
        <v>0</v>
      </c>
      <c r="AB96" s="137"/>
      <c r="AC96" s="137"/>
      <c r="AD96" s="137"/>
      <c r="AE96" s="137"/>
      <c r="AF96" s="137"/>
      <c r="AG96" s="136">
        <f t="shared" si="10"/>
        <v>0</v>
      </c>
      <c r="AH96" s="138">
        <f t="shared" si="11"/>
        <v>0</v>
      </c>
      <c r="AI96" s="134"/>
      <c r="AJ96" s="135"/>
      <c r="AK96" s="135"/>
      <c r="AL96" s="135"/>
      <c r="AM96" s="136">
        <f t="shared" si="12"/>
        <v>0</v>
      </c>
      <c r="AN96" s="137"/>
      <c r="AO96" s="137"/>
      <c r="AP96" s="137"/>
      <c r="AQ96" s="136">
        <f t="shared" si="13"/>
        <v>0</v>
      </c>
      <c r="AR96" s="137"/>
      <c r="AS96" s="137"/>
      <c r="AT96" s="137"/>
      <c r="AU96" s="136">
        <f t="shared" si="14"/>
        <v>0</v>
      </c>
      <c r="AV96" s="137"/>
      <c r="AW96" s="137"/>
      <c r="AX96" s="137"/>
      <c r="AY96" s="136">
        <f t="shared" si="15"/>
        <v>0</v>
      </c>
      <c r="AZ96" s="137"/>
      <c r="BA96" s="137"/>
      <c r="BB96" s="137"/>
      <c r="BC96" s="136">
        <f t="shared" si="16"/>
        <v>0</v>
      </c>
      <c r="BD96" s="137"/>
      <c r="BE96" s="137"/>
      <c r="BF96" s="137"/>
      <c r="BG96" s="137"/>
      <c r="BH96" s="137"/>
      <c r="BI96" s="136">
        <f t="shared" si="17"/>
        <v>0</v>
      </c>
      <c r="BJ96" s="138">
        <f t="shared" si="18"/>
        <v>0</v>
      </c>
      <c r="BK96" s="134"/>
      <c r="BL96" s="135"/>
      <c r="BM96" s="135"/>
      <c r="BN96" s="136">
        <f t="shared" si="19"/>
        <v>0</v>
      </c>
      <c r="BO96" s="137"/>
      <c r="BP96" s="137"/>
      <c r="BQ96" s="137"/>
      <c r="BR96" s="136">
        <f t="shared" si="20"/>
        <v>0</v>
      </c>
      <c r="BS96" s="137"/>
      <c r="BT96" s="137"/>
      <c r="BU96" s="137"/>
      <c r="BV96" s="136">
        <f t="shared" si="21"/>
        <v>0</v>
      </c>
      <c r="BW96" s="137"/>
      <c r="BX96" s="137"/>
      <c r="BY96" s="137"/>
      <c r="BZ96" s="136">
        <f t="shared" si="22"/>
        <v>0</v>
      </c>
      <c r="CA96" s="137"/>
      <c r="CB96" s="137"/>
      <c r="CC96" s="137"/>
      <c r="CD96" s="136">
        <f t="shared" si="23"/>
        <v>0</v>
      </c>
      <c r="CE96" s="137"/>
      <c r="CF96" s="137"/>
      <c r="CG96" s="137"/>
      <c r="CH96" s="137"/>
      <c r="CI96" s="137"/>
      <c r="CJ96" s="136">
        <f t="shared" si="24"/>
        <v>0</v>
      </c>
      <c r="CK96" s="137">
        <f t="shared" si="25"/>
        <v>0</v>
      </c>
      <c r="CL96" s="139"/>
      <c r="CM96" s="140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20">
        <f t="shared" si="26"/>
        <v>87</v>
      </c>
      <c r="C97" s="131" t="str">
        <f t="array" ref="C97">INDEX(_Rge_Projectdata_3rd,$B97,MATCH(C$10,_Rge_Headline_Projectdata,0))</f>
        <v/>
      </c>
      <c r="D97" s="131" t="str">
        <f t="array" ref="D97">INDEX(_Rge_Projectdata_3rd,$B97,MATCH(D$10,_Rge_Headline_Projectdata,0))</f>
        <v/>
      </c>
      <c r="E97" s="132" t="str">
        <f t="array" ref="E97">IF(INDEX(_Rge_Projectdata_3rd,$B97,MATCH(E$10,_Rge_Headline_Projectdata,0))=0,"",INDEX(_Rge_Projectdata_3rd,$B97,MATCH(E$10,_Rge_Headline_Projectdata,0)))</f>
        <v/>
      </c>
      <c r="F97" s="133" t="str">
        <f>IF(OR(E97=0,E97&gt;_Reportdate),"Open","Closed")</f>
        <v>Open</v>
      </c>
      <c r="G97" s="134"/>
      <c r="H97" s="135"/>
      <c r="I97" s="135"/>
      <c r="J97" s="135"/>
      <c r="K97" s="136">
        <f t="shared" si="5"/>
        <v>0</v>
      </c>
      <c r="L97" s="137"/>
      <c r="M97" s="137"/>
      <c r="N97" s="137"/>
      <c r="O97" s="136">
        <f t="shared" si="6"/>
        <v>0</v>
      </c>
      <c r="P97" s="137"/>
      <c r="Q97" s="137"/>
      <c r="R97" s="137"/>
      <c r="S97" s="136">
        <f t="shared" si="7"/>
        <v>0</v>
      </c>
      <c r="T97" s="137"/>
      <c r="U97" s="137"/>
      <c r="V97" s="137"/>
      <c r="W97" s="136">
        <f t="shared" si="8"/>
        <v>0</v>
      </c>
      <c r="X97" s="137"/>
      <c r="Y97" s="137"/>
      <c r="Z97" s="137"/>
      <c r="AA97" s="136">
        <f t="shared" si="9"/>
        <v>0</v>
      </c>
      <c r="AB97" s="137"/>
      <c r="AC97" s="137"/>
      <c r="AD97" s="137"/>
      <c r="AE97" s="137"/>
      <c r="AF97" s="137"/>
      <c r="AG97" s="136">
        <f t="shared" si="10"/>
        <v>0</v>
      </c>
      <c r="AH97" s="138">
        <f t="shared" si="11"/>
        <v>0</v>
      </c>
      <c r="AI97" s="134"/>
      <c r="AJ97" s="135"/>
      <c r="AK97" s="135"/>
      <c r="AL97" s="135"/>
      <c r="AM97" s="136">
        <f t="shared" si="12"/>
        <v>0</v>
      </c>
      <c r="AN97" s="137"/>
      <c r="AO97" s="137"/>
      <c r="AP97" s="137"/>
      <c r="AQ97" s="136">
        <f t="shared" si="13"/>
        <v>0</v>
      </c>
      <c r="AR97" s="137"/>
      <c r="AS97" s="137"/>
      <c r="AT97" s="137"/>
      <c r="AU97" s="136">
        <f t="shared" si="14"/>
        <v>0</v>
      </c>
      <c r="AV97" s="137"/>
      <c r="AW97" s="137"/>
      <c r="AX97" s="137"/>
      <c r="AY97" s="136">
        <f t="shared" si="15"/>
        <v>0</v>
      </c>
      <c r="AZ97" s="137"/>
      <c r="BA97" s="137"/>
      <c r="BB97" s="137"/>
      <c r="BC97" s="136">
        <f t="shared" si="16"/>
        <v>0</v>
      </c>
      <c r="BD97" s="137"/>
      <c r="BE97" s="137"/>
      <c r="BF97" s="137"/>
      <c r="BG97" s="137"/>
      <c r="BH97" s="137"/>
      <c r="BI97" s="136">
        <f t="shared" si="17"/>
        <v>0</v>
      </c>
      <c r="BJ97" s="138">
        <f t="shared" si="18"/>
        <v>0</v>
      </c>
      <c r="BK97" s="134"/>
      <c r="BL97" s="135"/>
      <c r="BM97" s="135"/>
      <c r="BN97" s="136">
        <f t="shared" si="19"/>
        <v>0</v>
      </c>
      <c r="BO97" s="137"/>
      <c r="BP97" s="137"/>
      <c r="BQ97" s="137"/>
      <c r="BR97" s="136">
        <f t="shared" si="20"/>
        <v>0</v>
      </c>
      <c r="BS97" s="137"/>
      <c r="BT97" s="137"/>
      <c r="BU97" s="137"/>
      <c r="BV97" s="136">
        <f t="shared" si="21"/>
        <v>0</v>
      </c>
      <c r="BW97" s="137"/>
      <c r="BX97" s="137"/>
      <c r="BY97" s="137"/>
      <c r="BZ97" s="136">
        <f t="shared" si="22"/>
        <v>0</v>
      </c>
      <c r="CA97" s="137"/>
      <c r="CB97" s="137"/>
      <c r="CC97" s="137"/>
      <c r="CD97" s="136">
        <f t="shared" si="23"/>
        <v>0</v>
      </c>
      <c r="CE97" s="137"/>
      <c r="CF97" s="137"/>
      <c r="CG97" s="137"/>
      <c r="CH97" s="137"/>
      <c r="CI97" s="137"/>
      <c r="CJ97" s="136">
        <f t="shared" si="24"/>
        <v>0</v>
      </c>
      <c r="CK97" s="137">
        <f t="shared" si="25"/>
        <v>0</v>
      </c>
      <c r="CL97" s="139"/>
      <c r="CM97" s="140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20">
        <f t="shared" si="26"/>
        <v>88</v>
      </c>
      <c r="C98" s="131" t="str">
        <f t="array" ref="C98">INDEX(_Rge_Projectdata_3rd,$B98,MATCH(C$10,_Rge_Headline_Projectdata,0))</f>
        <v/>
      </c>
      <c r="D98" s="131" t="str">
        <f t="array" ref="D98">INDEX(_Rge_Projectdata_3rd,$B98,MATCH(D$10,_Rge_Headline_Projectdata,0))</f>
        <v/>
      </c>
      <c r="E98" s="132" t="str">
        <f t="array" ref="E98">IF(INDEX(_Rge_Projectdata_3rd,$B98,MATCH(E$10,_Rge_Headline_Projectdata,0))=0,"",INDEX(_Rge_Projectdata_3rd,$B98,MATCH(E$10,_Rge_Headline_Projectdata,0)))</f>
        <v/>
      </c>
      <c r="F98" s="133" t="str">
        <f>IF(OR(E98=0,E98&gt;_Reportdate),"Open","Closed")</f>
        <v>Open</v>
      </c>
      <c r="G98" s="134"/>
      <c r="H98" s="135"/>
      <c r="I98" s="135"/>
      <c r="J98" s="135"/>
      <c r="K98" s="136">
        <f t="shared" si="5"/>
        <v>0</v>
      </c>
      <c r="L98" s="137"/>
      <c r="M98" s="137"/>
      <c r="N98" s="137"/>
      <c r="O98" s="136">
        <f t="shared" si="6"/>
        <v>0</v>
      </c>
      <c r="P98" s="137"/>
      <c r="Q98" s="137"/>
      <c r="R98" s="137"/>
      <c r="S98" s="136">
        <f t="shared" si="7"/>
        <v>0</v>
      </c>
      <c r="T98" s="137"/>
      <c r="U98" s="137"/>
      <c r="V98" s="137"/>
      <c r="W98" s="136">
        <f t="shared" si="8"/>
        <v>0</v>
      </c>
      <c r="X98" s="137"/>
      <c r="Y98" s="137"/>
      <c r="Z98" s="137"/>
      <c r="AA98" s="136">
        <f t="shared" si="9"/>
        <v>0</v>
      </c>
      <c r="AB98" s="137"/>
      <c r="AC98" s="137"/>
      <c r="AD98" s="137"/>
      <c r="AE98" s="137"/>
      <c r="AF98" s="137"/>
      <c r="AG98" s="136">
        <f t="shared" si="10"/>
        <v>0</v>
      </c>
      <c r="AH98" s="138">
        <f t="shared" si="11"/>
        <v>0</v>
      </c>
      <c r="AI98" s="134"/>
      <c r="AJ98" s="135"/>
      <c r="AK98" s="135"/>
      <c r="AL98" s="135"/>
      <c r="AM98" s="136">
        <f t="shared" si="12"/>
        <v>0</v>
      </c>
      <c r="AN98" s="137"/>
      <c r="AO98" s="137"/>
      <c r="AP98" s="137"/>
      <c r="AQ98" s="136">
        <f t="shared" si="13"/>
        <v>0</v>
      </c>
      <c r="AR98" s="137"/>
      <c r="AS98" s="137"/>
      <c r="AT98" s="137"/>
      <c r="AU98" s="136">
        <f t="shared" si="14"/>
        <v>0</v>
      </c>
      <c r="AV98" s="137"/>
      <c r="AW98" s="137"/>
      <c r="AX98" s="137"/>
      <c r="AY98" s="136">
        <f t="shared" si="15"/>
        <v>0</v>
      </c>
      <c r="AZ98" s="137"/>
      <c r="BA98" s="137"/>
      <c r="BB98" s="137"/>
      <c r="BC98" s="136">
        <f t="shared" si="16"/>
        <v>0</v>
      </c>
      <c r="BD98" s="137"/>
      <c r="BE98" s="137"/>
      <c r="BF98" s="137"/>
      <c r="BG98" s="137"/>
      <c r="BH98" s="137"/>
      <c r="BI98" s="136">
        <f t="shared" si="17"/>
        <v>0</v>
      </c>
      <c r="BJ98" s="138">
        <f t="shared" si="18"/>
        <v>0</v>
      </c>
      <c r="BK98" s="134"/>
      <c r="BL98" s="135"/>
      <c r="BM98" s="135"/>
      <c r="BN98" s="136">
        <f t="shared" si="19"/>
        <v>0</v>
      </c>
      <c r="BO98" s="137"/>
      <c r="BP98" s="137"/>
      <c r="BQ98" s="137"/>
      <c r="BR98" s="136">
        <f t="shared" si="20"/>
        <v>0</v>
      </c>
      <c r="BS98" s="137"/>
      <c r="BT98" s="137"/>
      <c r="BU98" s="137"/>
      <c r="BV98" s="136">
        <f t="shared" si="21"/>
        <v>0</v>
      </c>
      <c r="BW98" s="137"/>
      <c r="BX98" s="137"/>
      <c r="BY98" s="137"/>
      <c r="BZ98" s="136">
        <f t="shared" si="22"/>
        <v>0</v>
      </c>
      <c r="CA98" s="137"/>
      <c r="CB98" s="137"/>
      <c r="CC98" s="137"/>
      <c r="CD98" s="136">
        <f t="shared" si="23"/>
        <v>0</v>
      </c>
      <c r="CE98" s="137"/>
      <c r="CF98" s="137"/>
      <c r="CG98" s="137"/>
      <c r="CH98" s="137"/>
      <c r="CI98" s="137"/>
      <c r="CJ98" s="136">
        <f t="shared" si="24"/>
        <v>0</v>
      </c>
      <c r="CK98" s="137">
        <f t="shared" si="25"/>
        <v>0</v>
      </c>
      <c r="CL98" s="139"/>
      <c r="CM98" s="140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20">
        <f t="shared" si="26"/>
        <v>89</v>
      </c>
      <c r="C99" s="131" t="str">
        <f t="array" ref="C99">INDEX(_Rge_Projectdata_3rd,$B99,MATCH(C$10,_Rge_Headline_Projectdata,0))</f>
        <v/>
      </c>
      <c r="D99" s="131" t="str">
        <f t="array" ref="D99">INDEX(_Rge_Projectdata_3rd,$B99,MATCH(D$10,_Rge_Headline_Projectdata,0))</f>
        <v/>
      </c>
      <c r="E99" s="132" t="str">
        <f t="array" ref="E99">IF(INDEX(_Rge_Projectdata_3rd,$B99,MATCH(E$10,_Rge_Headline_Projectdata,0))=0,"",INDEX(_Rge_Projectdata_3rd,$B99,MATCH(E$10,_Rge_Headline_Projectdata,0)))</f>
        <v/>
      </c>
      <c r="F99" s="133" t="str">
        <f>IF(OR(E99=0,E99&gt;_Reportdate),"Open","Closed")</f>
        <v>Open</v>
      </c>
      <c r="G99" s="134"/>
      <c r="H99" s="135"/>
      <c r="I99" s="135"/>
      <c r="J99" s="135"/>
      <c r="K99" s="136">
        <f t="shared" si="5"/>
        <v>0</v>
      </c>
      <c r="L99" s="137"/>
      <c r="M99" s="137"/>
      <c r="N99" s="137"/>
      <c r="O99" s="136">
        <f t="shared" si="6"/>
        <v>0</v>
      </c>
      <c r="P99" s="137"/>
      <c r="Q99" s="137"/>
      <c r="R99" s="137"/>
      <c r="S99" s="136">
        <f t="shared" si="7"/>
        <v>0</v>
      </c>
      <c r="T99" s="137"/>
      <c r="U99" s="137"/>
      <c r="V99" s="137"/>
      <c r="W99" s="136">
        <f t="shared" si="8"/>
        <v>0</v>
      </c>
      <c r="X99" s="137"/>
      <c r="Y99" s="137"/>
      <c r="Z99" s="137"/>
      <c r="AA99" s="136">
        <f t="shared" si="9"/>
        <v>0</v>
      </c>
      <c r="AB99" s="137"/>
      <c r="AC99" s="137"/>
      <c r="AD99" s="137"/>
      <c r="AE99" s="137"/>
      <c r="AF99" s="137"/>
      <c r="AG99" s="136">
        <f t="shared" si="10"/>
        <v>0</v>
      </c>
      <c r="AH99" s="138">
        <f t="shared" si="11"/>
        <v>0</v>
      </c>
      <c r="AI99" s="134"/>
      <c r="AJ99" s="135"/>
      <c r="AK99" s="135"/>
      <c r="AL99" s="135"/>
      <c r="AM99" s="136">
        <f t="shared" si="12"/>
        <v>0</v>
      </c>
      <c r="AN99" s="137"/>
      <c r="AO99" s="137"/>
      <c r="AP99" s="137"/>
      <c r="AQ99" s="136">
        <f t="shared" si="13"/>
        <v>0</v>
      </c>
      <c r="AR99" s="137"/>
      <c r="AS99" s="137"/>
      <c r="AT99" s="137"/>
      <c r="AU99" s="136">
        <f t="shared" si="14"/>
        <v>0</v>
      </c>
      <c r="AV99" s="137"/>
      <c r="AW99" s="137"/>
      <c r="AX99" s="137"/>
      <c r="AY99" s="136">
        <f t="shared" si="15"/>
        <v>0</v>
      </c>
      <c r="AZ99" s="137"/>
      <c r="BA99" s="137"/>
      <c r="BB99" s="137"/>
      <c r="BC99" s="136">
        <f t="shared" si="16"/>
        <v>0</v>
      </c>
      <c r="BD99" s="137"/>
      <c r="BE99" s="137"/>
      <c r="BF99" s="137"/>
      <c r="BG99" s="137"/>
      <c r="BH99" s="137"/>
      <c r="BI99" s="136">
        <f t="shared" si="17"/>
        <v>0</v>
      </c>
      <c r="BJ99" s="138">
        <f t="shared" si="18"/>
        <v>0</v>
      </c>
      <c r="BK99" s="134"/>
      <c r="BL99" s="135"/>
      <c r="BM99" s="135"/>
      <c r="BN99" s="136">
        <f t="shared" si="19"/>
        <v>0</v>
      </c>
      <c r="BO99" s="137"/>
      <c r="BP99" s="137"/>
      <c r="BQ99" s="137"/>
      <c r="BR99" s="136">
        <f t="shared" si="20"/>
        <v>0</v>
      </c>
      <c r="BS99" s="137"/>
      <c r="BT99" s="137"/>
      <c r="BU99" s="137"/>
      <c r="BV99" s="136">
        <f t="shared" si="21"/>
        <v>0</v>
      </c>
      <c r="BW99" s="137"/>
      <c r="BX99" s="137"/>
      <c r="BY99" s="137"/>
      <c r="BZ99" s="136">
        <f t="shared" si="22"/>
        <v>0</v>
      </c>
      <c r="CA99" s="137"/>
      <c r="CB99" s="137"/>
      <c r="CC99" s="137"/>
      <c r="CD99" s="136">
        <f t="shared" si="23"/>
        <v>0</v>
      </c>
      <c r="CE99" s="137"/>
      <c r="CF99" s="137"/>
      <c r="CG99" s="137"/>
      <c r="CH99" s="137"/>
      <c r="CI99" s="137"/>
      <c r="CJ99" s="136">
        <f t="shared" si="24"/>
        <v>0</v>
      </c>
      <c r="CK99" s="137">
        <f t="shared" si="25"/>
        <v>0</v>
      </c>
      <c r="CL99" s="139"/>
      <c r="CM99" s="140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20">
        <f t="shared" si="26"/>
        <v>90</v>
      </c>
      <c r="C100" s="131" t="str">
        <f t="array" ref="C100">INDEX(_Rge_Projectdata_3rd,$B100,MATCH(C$10,_Rge_Headline_Projectdata,0))</f>
        <v/>
      </c>
      <c r="D100" s="131" t="str">
        <f t="array" ref="D100">INDEX(_Rge_Projectdata_3rd,$B100,MATCH(D$10,_Rge_Headline_Projectdata,0))</f>
        <v/>
      </c>
      <c r="E100" s="132" t="str">
        <f t="array" ref="E100">IF(INDEX(_Rge_Projectdata_3rd,$B100,MATCH(E$10,_Rge_Headline_Projectdata,0))=0,"",INDEX(_Rge_Projectdata_3rd,$B100,MATCH(E$10,_Rge_Headline_Projectdata,0)))</f>
        <v/>
      </c>
      <c r="F100" s="133" t="str">
        <f>IF(OR(E100=0,E100&gt;_Reportdate),"Open","Closed")</f>
        <v>Open</v>
      </c>
      <c r="G100" s="134"/>
      <c r="H100" s="135"/>
      <c r="I100" s="135"/>
      <c r="J100" s="135"/>
      <c r="K100" s="136">
        <f t="shared" si="5"/>
        <v>0</v>
      </c>
      <c r="L100" s="137"/>
      <c r="M100" s="137"/>
      <c r="N100" s="137"/>
      <c r="O100" s="136">
        <f t="shared" si="6"/>
        <v>0</v>
      </c>
      <c r="P100" s="137"/>
      <c r="Q100" s="137"/>
      <c r="R100" s="137"/>
      <c r="S100" s="136">
        <f t="shared" si="7"/>
        <v>0</v>
      </c>
      <c r="T100" s="137"/>
      <c r="U100" s="137"/>
      <c r="V100" s="137"/>
      <c r="W100" s="136">
        <f t="shared" si="8"/>
        <v>0</v>
      </c>
      <c r="X100" s="137"/>
      <c r="Y100" s="137"/>
      <c r="Z100" s="137"/>
      <c r="AA100" s="136">
        <f t="shared" si="9"/>
        <v>0</v>
      </c>
      <c r="AB100" s="137"/>
      <c r="AC100" s="137"/>
      <c r="AD100" s="137"/>
      <c r="AE100" s="137"/>
      <c r="AF100" s="137"/>
      <c r="AG100" s="136">
        <f t="shared" si="10"/>
        <v>0</v>
      </c>
      <c r="AH100" s="138">
        <f t="shared" si="11"/>
        <v>0</v>
      </c>
      <c r="AI100" s="134"/>
      <c r="AJ100" s="135"/>
      <c r="AK100" s="135"/>
      <c r="AL100" s="135"/>
      <c r="AM100" s="136">
        <f t="shared" si="12"/>
        <v>0</v>
      </c>
      <c r="AN100" s="137"/>
      <c r="AO100" s="137"/>
      <c r="AP100" s="137"/>
      <c r="AQ100" s="136">
        <f t="shared" si="13"/>
        <v>0</v>
      </c>
      <c r="AR100" s="137"/>
      <c r="AS100" s="137"/>
      <c r="AT100" s="137"/>
      <c r="AU100" s="136">
        <f t="shared" si="14"/>
        <v>0</v>
      </c>
      <c r="AV100" s="137"/>
      <c r="AW100" s="137"/>
      <c r="AX100" s="137"/>
      <c r="AY100" s="136">
        <f t="shared" si="15"/>
        <v>0</v>
      </c>
      <c r="AZ100" s="137"/>
      <c r="BA100" s="137"/>
      <c r="BB100" s="137"/>
      <c r="BC100" s="136">
        <f t="shared" si="16"/>
        <v>0</v>
      </c>
      <c r="BD100" s="137"/>
      <c r="BE100" s="137"/>
      <c r="BF100" s="137"/>
      <c r="BG100" s="137"/>
      <c r="BH100" s="137"/>
      <c r="BI100" s="136">
        <f t="shared" si="17"/>
        <v>0</v>
      </c>
      <c r="BJ100" s="138">
        <f t="shared" si="18"/>
        <v>0</v>
      </c>
      <c r="BK100" s="134"/>
      <c r="BL100" s="135"/>
      <c r="BM100" s="135"/>
      <c r="BN100" s="136">
        <f t="shared" si="19"/>
        <v>0</v>
      </c>
      <c r="BO100" s="137"/>
      <c r="BP100" s="137"/>
      <c r="BQ100" s="137"/>
      <c r="BR100" s="136">
        <f t="shared" si="20"/>
        <v>0</v>
      </c>
      <c r="BS100" s="137"/>
      <c r="BT100" s="137"/>
      <c r="BU100" s="137"/>
      <c r="BV100" s="136">
        <f t="shared" si="21"/>
        <v>0</v>
      </c>
      <c r="BW100" s="137"/>
      <c r="BX100" s="137"/>
      <c r="BY100" s="137"/>
      <c r="BZ100" s="136">
        <f t="shared" si="22"/>
        <v>0</v>
      </c>
      <c r="CA100" s="137"/>
      <c r="CB100" s="137"/>
      <c r="CC100" s="137"/>
      <c r="CD100" s="136">
        <f t="shared" si="23"/>
        <v>0</v>
      </c>
      <c r="CE100" s="137"/>
      <c r="CF100" s="137"/>
      <c r="CG100" s="137"/>
      <c r="CH100" s="137"/>
      <c r="CI100" s="137"/>
      <c r="CJ100" s="136">
        <f t="shared" si="24"/>
        <v>0</v>
      </c>
      <c r="CK100" s="137">
        <f t="shared" si="25"/>
        <v>0</v>
      </c>
      <c r="CL100" s="139"/>
      <c r="CM100" s="140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20">
        <f t="shared" si="26"/>
        <v>91</v>
      </c>
      <c r="C101" s="131" t="str">
        <f t="array" ref="C101">INDEX(_Rge_Projectdata_3rd,$B101,MATCH(C$10,_Rge_Headline_Projectdata,0))</f>
        <v/>
      </c>
      <c r="D101" s="131" t="str">
        <f t="array" ref="D101">INDEX(_Rge_Projectdata_3rd,$B101,MATCH(D$10,_Rge_Headline_Projectdata,0))</f>
        <v/>
      </c>
      <c r="E101" s="132" t="str">
        <f t="array" ref="E101">IF(INDEX(_Rge_Projectdata_3rd,$B101,MATCH(E$10,_Rge_Headline_Projectdata,0))=0,"",INDEX(_Rge_Projectdata_3rd,$B101,MATCH(E$10,_Rge_Headline_Projectdata,0)))</f>
        <v/>
      </c>
      <c r="F101" s="133" t="str">
        <f>IF(OR(E101=0,E101&gt;_Reportdate),"Open","Closed")</f>
        <v>Open</v>
      </c>
      <c r="G101" s="134"/>
      <c r="H101" s="135"/>
      <c r="I101" s="135"/>
      <c r="J101" s="135"/>
      <c r="K101" s="136">
        <f t="shared" si="5"/>
        <v>0</v>
      </c>
      <c r="L101" s="137"/>
      <c r="M101" s="137"/>
      <c r="N101" s="137"/>
      <c r="O101" s="136">
        <f t="shared" si="6"/>
        <v>0</v>
      </c>
      <c r="P101" s="137"/>
      <c r="Q101" s="137"/>
      <c r="R101" s="137"/>
      <c r="S101" s="136">
        <f t="shared" si="7"/>
        <v>0</v>
      </c>
      <c r="T101" s="137"/>
      <c r="U101" s="137"/>
      <c r="V101" s="137"/>
      <c r="W101" s="136">
        <f t="shared" si="8"/>
        <v>0</v>
      </c>
      <c r="X101" s="137"/>
      <c r="Y101" s="137"/>
      <c r="Z101" s="137"/>
      <c r="AA101" s="136">
        <f t="shared" si="9"/>
        <v>0</v>
      </c>
      <c r="AB101" s="137"/>
      <c r="AC101" s="137"/>
      <c r="AD101" s="137"/>
      <c r="AE101" s="137"/>
      <c r="AF101" s="137"/>
      <c r="AG101" s="136">
        <f t="shared" si="10"/>
        <v>0</v>
      </c>
      <c r="AH101" s="138">
        <f t="shared" si="11"/>
        <v>0</v>
      </c>
      <c r="AI101" s="134"/>
      <c r="AJ101" s="135"/>
      <c r="AK101" s="135"/>
      <c r="AL101" s="135"/>
      <c r="AM101" s="136">
        <f t="shared" si="12"/>
        <v>0</v>
      </c>
      <c r="AN101" s="137"/>
      <c r="AO101" s="137"/>
      <c r="AP101" s="137"/>
      <c r="AQ101" s="136">
        <f t="shared" si="13"/>
        <v>0</v>
      </c>
      <c r="AR101" s="137"/>
      <c r="AS101" s="137"/>
      <c r="AT101" s="137"/>
      <c r="AU101" s="136">
        <f t="shared" si="14"/>
        <v>0</v>
      </c>
      <c r="AV101" s="137"/>
      <c r="AW101" s="137"/>
      <c r="AX101" s="137"/>
      <c r="AY101" s="136">
        <f t="shared" si="15"/>
        <v>0</v>
      </c>
      <c r="AZ101" s="137"/>
      <c r="BA101" s="137"/>
      <c r="BB101" s="137"/>
      <c r="BC101" s="136">
        <f t="shared" si="16"/>
        <v>0</v>
      </c>
      <c r="BD101" s="137"/>
      <c r="BE101" s="137"/>
      <c r="BF101" s="137"/>
      <c r="BG101" s="137"/>
      <c r="BH101" s="137"/>
      <c r="BI101" s="136">
        <f t="shared" si="17"/>
        <v>0</v>
      </c>
      <c r="BJ101" s="138">
        <f t="shared" si="18"/>
        <v>0</v>
      </c>
      <c r="BK101" s="134"/>
      <c r="BL101" s="135"/>
      <c r="BM101" s="135"/>
      <c r="BN101" s="136">
        <f t="shared" si="19"/>
        <v>0</v>
      </c>
      <c r="BO101" s="137"/>
      <c r="BP101" s="137"/>
      <c r="BQ101" s="137"/>
      <c r="BR101" s="136">
        <f t="shared" si="20"/>
        <v>0</v>
      </c>
      <c r="BS101" s="137"/>
      <c r="BT101" s="137"/>
      <c r="BU101" s="137"/>
      <c r="BV101" s="136">
        <f t="shared" si="21"/>
        <v>0</v>
      </c>
      <c r="BW101" s="137"/>
      <c r="BX101" s="137"/>
      <c r="BY101" s="137"/>
      <c r="BZ101" s="136">
        <f t="shared" si="22"/>
        <v>0</v>
      </c>
      <c r="CA101" s="137"/>
      <c r="CB101" s="137"/>
      <c r="CC101" s="137"/>
      <c r="CD101" s="136">
        <f t="shared" si="23"/>
        <v>0</v>
      </c>
      <c r="CE101" s="137"/>
      <c r="CF101" s="137"/>
      <c r="CG101" s="137"/>
      <c r="CH101" s="137"/>
      <c r="CI101" s="137"/>
      <c r="CJ101" s="136">
        <f t="shared" si="24"/>
        <v>0</v>
      </c>
      <c r="CK101" s="137">
        <f t="shared" si="25"/>
        <v>0</v>
      </c>
      <c r="CL101" s="139"/>
      <c r="CM101" s="140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20">
        <f t="shared" si="26"/>
        <v>92</v>
      </c>
      <c r="C102" s="131" t="str">
        <f t="array" ref="C102">INDEX(_Rge_Projectdata_3rd,$B102,MATCH(C$10,_Rge_Headline_Projectdata,0))</f>
        <v/>
      </c>
      <c r="D102" s="131" t="str">
        <f t="array" ref="D102">INDEX(_Rge_Projectdata_3rd,$B102,MATCH(D$10,_Rge_Headline_Projectdata,0))</f>
        <v/>
      </c>
      <c r="E102" s="132" t="str">
        <f t="array" ref="E102">IF(INDEX(_Rge_Projectdata_3rd,$B102,MATCH(E$10,_Rge_Headline_Projectdata,0))=0,"",INDEX(_Rge_Projectdata_3rd,$B102,MATCH(E$10,_Rge_Headline_Projectdata,0)))</f>
        <v/>
      </c>
      <c r="F102" s="133" t="str">
        <f>IF(OR(E102=0,E102&gt;_Reportdate),"Open","Closed")</f>
        <v>Open</v>
      </c>
      <c r="G102" s="134"/>
      <c r="H102" s="135"/>
      <c r="I102" s="135"/>
      <c r="J102" s="135"/>
      <c r="K102" s="136">
        <f t="shared" si="5"/>
        <v>0</v>
      </c>
      <c r="L102" s="137"/>
      <c r="M102" s="137"/>
      <c r="N102" s="137"/>
      <c r="O102" s="136">
        <f t="shared" si="6"/>
        <v>0</v>
      </c>
      <c r="P102" s="137"/>
      <c r="Q102" s="137"/>
      <c r="R102" s="137"/>
      <c r="S102" s="136">
        <f t="shared" si="7"/>
        <v>0</v>
      </c>
      <c r="T102" s="137"/>
      <c r="U102" s="137"/>
      <c r="V102" s="137"/>
      <c r="W102" s="136">
        <f t="shared" si="8"/>
        <v>0</v>
      </c>
      <c r="X102" s="137"/>
      <c r="Y102" s="137"/>
      <c r="Z102" s="137"/>
      <c r="AA102" s="136">
        <f t="shared" si="9"/>
        <v>0</v>
      </c>
      <c r="AB102" s="137"/>
      <c r="AC102" s="137"/>
      <c r="AD102" s="137"/>
      <c r="AE102" s="137"/>
      <c r="AF102" s="137"/>
      <c r="AG102" s="136">
        <f t="shared" si="10"/>
        <v>0</v>
      </c>
      <c r="AH102" s="138">
        <f t="shared" si="11"/>
        <v>0</v>
      </c>
      <c r="AI102" s="134"/>
      <c r="AJ102" s="135"/>
      <c r="AK102" s="135"/>
      <c r="AL102" s="135"/>
      <c r="AM102" s="136">
        <f t="shared" si="12"/>
        <v>0</v>
      </c>
      <c r="AN102" s="137"/>
      <c r="AO102" s="137"/>
      <c r="AP102" s="137"/>
      <c r="AQ102" s="136">
        <f t="shared" si="13"/>
        <v>0</v>
      </c>
      <c r="AR102" s="137"/>
      <c r="AS102" s="137"/>
      <c r="AT102" s="137"/>
      <c r="AU102" s="136">
        <f t="shared" si="14"/>
        <v>0</v>
      </c>
      <c r="AV102" s="137"/>
      <c r="AW102" s="137"/>
      <c r="AX102" s="137"/>
      <c r="AY102" s="136">
        <f t="shared" si="15"/>
        <v>0</v>
      </c>
      <c r="AZ102" s="137"/>
      <c r="BA102" s="137"/>
      <c r="BB102" s="137"/>
      <c r="BC102" s="136">
        <f t="shared" si="16"/>
        <v>0</v>
      </c>
      <c r="BD102" s="137"/>
      <c r="BE102" s="137"/>
      <c r="BF102" s="137"/>
      <c r="BG102" s="137"/>
      <c r="BH102" s="137"/>
      <c r="BI102" s="136">
        <f t="shared" si="17"/>
        <v>0</v>
      </c>
      <c r="BJ102" s="138">
        <f t="shared" si="18"/>
        <v>0</v>
      </c>
      <c r="BK102" s="134"/>
      <c r="BL102" s="135"/>
      <c r="BM102" s="135"/>
      <c r="BN102" s="136">
        <f t="shared" si="19"/>
        <v>0</v>
      </c>
      <c r="BO102" s="137"/>
      <c r="BP102" s="137"/>
      <c r="BQ102" s="137"/>
      <c r="BR102" s="136">
        <f t="shared" si="20"/>
        <v>0</v>
      </c>
      <c r="BS102" s="137"/>
      <c r="BT102" s="137"/>
      <c r="BU102" s="137"/>
      <c r="BV102" s="136">
        <f t="shared" si="21"/>
        <v>0</v>
      </c>
      <c r="BW102" s="137"/>
      <c r="BX102" s="137"/>
      <c r="BY102" s="137"/>
      <c r="BZ102" s="136">
        <f t="shared" si="22"/>
        <v>0</v>
      </c>
      <c r="CA102" s="137"/>
      <c r="CB102" s="137"/>
      <c r="CC102" s="137"/>
      <c r="CD102" s="136">
        <f t="shared" si="23"/>
        <v>0</v>
      </c>
      <c r="CE102" s="137"/>
      <c r="CF102" s="137"/>
      <c r="CG102" s="137"/>
      <c r="CH102" s="137"/>
      <c r="CI102" s="137"/>
      <c r="CJ102" s="136">
        <f t="shared" si="24"/>
        <v>0</v>
      </c>
      <c r="CK102" s="137">
        <f t="shared" si="25"/>
        <v>0</v>
      </c>
      <c r="CL102" s="139"/>
      <c r="CM102" s="140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20">
        <f t="shared" si="26"/>
        <v>93</v>
      </c>
      <c r="C103" s="131" t="str">
        <f t="array" ref="C103">INDEX(_Rge_Projectdata_3rd,$B103,MATCH(C$10,_Rge_Headline_Projectdata,0))</f>
        <v/>
      </c>
      <c r="D103" s="131" t="str">
        <f t="array" ref="D103">INDEX(_Rge_Projectdata_3rd,$B103,MATCH(D$10,_Rge_Headline_Projectdata,0))</f>
        <v/>
      </c>
      <c r="E103" s="132" t="str">
        <f t="array" ref="E103">IF(INDEX(_Rge_Projectdata_3rd,$B103,MATCH(E$10,_Rge_Headline_Projectdata,0))=0,"",INDEX(_Rge_Projectdata_3rd,$B103,MATCH(E$10,_Rge_Headline_Projectdata,0)))</f>
        <v/>
      </c>
      <c r="F103" s="133" t="str">
        <f>IF(OR(E103=0,E103&gt;_Reportdate),"Open","Closed")</f>
        <v>Open</v>
      </c>
      <c r="G103" s="134"/>
      <c r="H103" s="135"/>
      <c r="I103" s="135"/>
      <c r="J103" s="135"/>
      <c r="K103" s="136">
        <f t="shared" si="5"/>
        <v>0</v>
      </c>
      <c r="L103" s="137"/>
      <c r="M103" s="137"/>
      <c r="N103" s="137"/>
      <c r="O103" s="136">
        <f t="shared" si="6"/>
        <v>0</v>
      </c>
      <c r="P103" s="137"/>
      <c r="Q103" s="137"/>
      <c r="R103" s="137"/>
      <c r="S103" s="136">
        <f t="shared" si="7"/>
        <v>0</v>
      </c>
      <c r="T103" s="137"/>
      <c r="U103" s="137"/>
      <c r="V103" s="137"/>
      <c r="W103" s="136">
        <f t="shared" si="8"/>
        <v>0</v>
      </c>
      <c r="X103" s="137"/>
      <c r="Y103" s="137"/>
      <c r="Z103" s="137"/>
      <c r="AA103" s="136">
        <f t="shared" si="9"/>
        <v>0</v>
      </c>
      <c r="AB103" s="137"/>
      <c r="AC103" s="137"/>
      <c r="AD103" s="137"/>
      <c r="AE103" s="137"/>
      <c r="AF103" s="137"/>
      <c r="AG103" s="136">
        <f t="shared" si="10"/>
        <v>0</v>
      </c>
      <c r="AH103" s="138">
        <f t="shared" si="11"/>
        <v>0</v>
      </c>
      <c r="AI103" s="134"/>
      <c r="AJ103" s="135"/>
      <c r="AK103" s="135"/>
      <c r="AL103" s="135"/>
      <c r="AM103" s="136">
        <f t="shared" si="12"/>
        <v>0</v>
      </c>
      <c r="AN103" s="137"/>
      <c r="AO103" s="137"/>
      <c r="AP103" s="137"/>
      <c r="AQ103" s="136">
        <f t="shared" si="13"/>
        <v>0</v>
      </c>
      <c r="AR103" s="137"/>
      <c r="AS103" s="137"/>
      <c r="AT103" s="137"/>
      <c r="AU103" s="136">
        <f t="shared" si="14"/>
        <v>0</v>
      </c>
      <c r="AV103" s="137"/>
      <c r="AW103" s="137"/>
      <c r="AX103" s="137"/>
      <c r="AY103" s="136">
        <f t="shared" si="15"/>
        <v>0</v>
      </c>
      <c r="AZ103" s="137"/>
      <c r="BA103" s="137"/>
      <c r="BB103" s="137"/>
      <c r="BC103" s="136">
        <f t="shared" si="16"/>
        <v>0</v>
      </c>
      <c r="BD103" s="137"/>
      <c r="BE103" s="137"/>
      <c r="BF103" s="137"/>
      <c r="BG103" s="137"/>
      <c r="BH103" s="137"/>
      <c r="BI103" s="136">
        <f t="shared" si="17"/>
        <v>0</v>
      </c>
      <c r="BJ103" s="138">
        <f t="shared" si="18"/>
        <v>0</v>
      </c>
      <c r="BK103" s="134"/>
      <c r="BL103" s="135"/>
      <c r="BM103" s="135"/>
      <c r="BN103" s="136">
        <f t="shared" si="19"/>
        <v>0</v>
      </c>
      <c r="BO103" s="137"/>
      <c r="BP103" s="137"/>
      <c r="BQ103" s="137"/>
      <c r="BR103" s="136">
        <f t="shared" si="20"/>
        <v>0</v>
      </c>
      <c r="BS103" s="137"/>
      <c r="BT103" s="137"/>
      <c r="BU103" s="137"/>
      <c r="BV103" s="136">
        <f t="shared" si="21"/>
        <v>0</v>
      </c>
      <c r="BW103" s="137"/>
      <c r="BX103" s="137"/>
      <c r="BY103" s="137"/>
      <c r="BZ103" s="136">
        <f t="shared" si="22"/>
        <v>0</v>
      </c>
      <c r="CA103" s="137"/>
      <c r="CB103" s="137"/>
      <c r="CC103" s="137"/>
      <c r="CD103" s="136">
        <f t="shared" si="23"/>
        <v>0</v>
      </c>
      <c r="CE103" s="137"/>
      <c r="CF103" s="137"/>
      <c r="CG103" s="137"/>
      <c r="CH103" s="137"/>
      <c r="CI103" s="137"/>
      <c r="CJ103" s="136">
        <f t="shared" si="24"/>
        <v>0</v>
      </c>
      <c r="CK103" s="137">
        <f t="shared" si="25"/>
        <v>0</v>
      </c>
      <c r="CL103" s="139"/>
      <c r="CM103" s="140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20">
        <f t="shared" si="26"/>
        <v>94</v>
      </c>
      <c r="C104" s="131" t="str">
        <f t="array" ref="C104">INDEX(_Rge_Projectdata_3rd,$B104,MATCH(C$10,_Rge_Headline_Projectdata,0))</f>
        <v/>
      </c>
      <c r="D104" s="131" t="str">
        <f t="array" ref="D104">INDEX(_Rge_Projectdata_3rd,$B104,MATCH(D$10,_Rge_Headline_Projectdata,0))</f>
        <v/>
      </c>
      <c r="E104" s="132" t="str">
        <f t="array" ref="E104">IF(INDEX(_Rge_Projectdata_3rd,$B104,MATCH(E$10,_Rge_Headline_Projectdata,0))=0,"",INDEX(_Rge_Projectdata_3rd,$B104,MATCH(E$10,_Rge_Headline_Projectdata,0)))</f>
        <v/>
      </c>
      <c r="F104" s="133" t="str">
        <f>IF(OR(E104=0,E104&gt;_Reportdate),"Open","Closed")</f>
        <v>Open</v>
      </c>
      <c r="G104" s="134"/>
      <c r="H104" s="135"/>
      <c r="I104" s="135"/>
      <c r="J104" s="135"/>
      <c r="K104" s="136">
        <f t="shared" si="5"/>
        <v>0</v>
      </c>
      <c r="L104" s="137"/>
      <c r="M104" s="137"/>
      <c r="N104" s="137"/>
      <c r="O104" s="136">
        <f t="shared" si="6"/>
        <v>0</v>
      </c>
      <c r="P104" s="137"/>
      <c r="Q104" s="137"/>
      <c r="R104" s="137"/>
      <c r="S104" s="136">
        <f t="shared" si="7"/>
        <v>0</v>
      </c>
      <c r="T104" s="137"/>
      <c r="U104" s="137"/>
      <c r="V104" s="137"/>
      <c r="W104" s="136">
        <f t="shared" si="8"/>
        <v>0</v>
      </c>
      <c r="X104" s="137"/>
      <c r="Y104" s="137"/>
      <c r="Z104" s="137"/>
      <c r="AA104" s="136">
        <f t="shared" si="9"/>
        <v>0</v>
      </c>
      <c r="AB104" s="137"/>
      <c r="AC104" s="137"/>
      <c r="AD104" s="137"/>
      <c r="AE104" s="137"/>
      <c r="AF104" s="137"/>
      <c r="AG104" s="136">
        <f t="shared" si="10"/>
        <v>0</v>
      </c>
      <c r="AH104" s="138">
        <f t="shared" si="11"/>
        <v>0</v>
      </c>
      <c r="AI104" s="134"/>
      <c r="AJ104" s="135"/>
      <c r="AK104" s="135"/>
      <c r="AL104" s="135"/>
      <c r="AM104" s="136">
        <f t="shared" si="12"/>
        <v>0</v>
      </c>
      <c r="AN104" s="137"/>
      <c r="AO104" s="137"/>
      <c r="AP104" s="137"/>
      <c r="AQ104" s="136">
        <f t="shared" si="13"/>
        <v>0</v>
      </c>
      <c r="AR104" s="137"/>
      <c r="AS104" s="137"/>
      <c r="AT104" s="137"/>
      <c r="AU104" s="136">
        <f t="shared" si="14"/>
        <v>0</v>
      </c>
      <c r="AV104" s="137"/>
      <c r="AW104" s="137"/>
      <c r="AX104" s="137"/>
      <c r="AY104" s="136">
        <f t="shared" si="15"/>
        <v>0</v>
      </c>
      <c r="AZ104" s="137"/>
      <c r="BA104" s="137"/>
      <c r="BB104" s="137"/>
      <c r="BC104" s="136">
        <f t="shared" si="16"/>
        <v>0</v>
      </c>
      <c r="BD104" s="137"/>
      <c r="BE104" s="137"/>
      <c r="BF104" s="137"/>
      <c r="BG104" s="137"/>
      <c r="BH104" s="137"/>
      <c r="BI104" s="136">
        <f t="shared" si="17"/>
        <v>0</v>
      </c>
      <c r="BJ104" s="138">
        <f t="shared" si="18"/>
        <v>0</v>
      </c>
      <c r="BK104" s="134"/>
      <c r="BL104" s="135"/>
      <c r="BM104" s="135"/>
      <c r="BN104" s="136">
        <f t="shared" si="19"/>
        <v>0</v>
      </c>
      <c r="BO104" s="137"/>
      <c r="BP104" s="137"/>
      <c r="BQ104" s="137"/>
      <c r="BR104" s="136">
        <f t="shared" si="20"/>
        <v>0</v>
      </c>
      <c r="BS104" s="137"/>
      <c r="BT104" s="137"/>
      <c r="BU104" s="137"/>
      <c r="BV104" s="136">
        <f t="shared" si="21"/>
        <v>0</v>
      </c>
      <c r="BW104" s="137"/>
      <c r="BX104" s="137"/>
      <c r="BY104" s="137"/>
      <c r="BZ104" s="136">
        <f t="shared" si="22"/>
        <v>0</v>
      </c>
      <c r="CA104" s="137"/>
      <c r="CB104" s="137"/>
      <c r="CC104" s="137"/>
      <c r="CD104" s="136">
        <f t="shared" si="23"/>
        <v>0</v>
      </c>
      <c r="CE104" s="137"/>
      <c r="CF104" s="137"/>
      <c r="CG104" s="137"/>
      <c r="CH104" s="137"/>
      <c r="CI104" s="137"/>
      <c r="CJ104" s="136">
        <f t="shared" si="24"/>
        <v>0</v>
      </c>
      <c r="CK104" s="137">
        <f t="shared" si="25"/>
        <v>0</v>
      </c>
      <c r="CL104" s="139"/>
      <c r="CM104" s="140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20">
        <f t="shared" si="26"/>
        <v>95</v>
      </c>
      <c r="C105" s="131" t="str">
        <f t="array" ref="C105">INDEX(_Rge_Projectdata_3rd,$B105,MATCH(C$10,_Rge_Headline_Projectdata,0))</f>
        <v/>
      </c>
      <c r="D105" s="131" t="str">
        <f t="array" ref="D105">INDEX(_Rge_Projectdata_3rd,$B105,MATCH(D$10,_Rge_Headline_Projectdata,0))</f>
        <v/>
      </c>
      <c r="E105" s="132" t="str">
        <f t="array" ref="E105">IF(INDEX(_Rge_Projectdata_3rd,$B105,MATCH(E$10,_Rge_Headline_Projectdata,0))=0,"",INDEX(_Rge_Projectdata_3rd,$B105,MATCH(E$10,_Rge_Headline_Projectdata,0)))</f>
        <v/>
      </c>
      <c r="F105" s="133" t="str">
        <f>IF(OR(E105=0,E105&gt;_Reportdate),"Open","Closed")</f>
        <v>Open</v>
      </c>
      <c r="G105" s="134"/>
      <c r="H105" s="135"/>
      <c r="I105" s="135"/>
      <c r="J105" s="135"/>
      <c r="K105" s="136">
        <f t="shared" si="5"/>
        <v>0</v>
      </c>
      <c r="L105" s="137"/>
      <c r="M105" s="137"/>
      <c r="N105" s="137"/>
      <c r="O105" s="136">
        <f t="shared" si="6"/>
        <v>0</v>
      </c>
      <c r="P105" s="137"/>
      <c r="Q105" s="137"/>
      <c r="R105" s="137"/>
      <c r="S105" s="136">
        <f t="shared" si="7"/>
        <v>0</v>
      </c>
      <c r="T105" s="137"/>
      <c r="U105" s="137"/>
      <c r="V105" s="137"/>
      <c r="W105" s="136">
        <f t="shared" si="8"/>
        <v>0</v>
      </c>
      <c r="X105" s="137"/>
      <c r="Y105" s="137"/>
      <c r="Z105" s="137"/>
      <c r="AA105" s="136">
        <f t="shared" si="9"/>
        <v>0</v>
      </c>
      <c r="AB105" s="137"/>
      <c r="AC105" s="137"/>
      <c r="AD105" s="137"/>
      <c r="AE105" s="137"/>
      <c r="AF105" s="137"/>
      <c r="AG105" s="136">
        <f t="shared" si="10"/>
        <v>0</v>
      </c>
      <c r="AH105" s="138">
        <f t="shared" si="11"/>
        <v>0</v>
      </c>
      <c r="AI105" s="134"/>
      <c r="AJ105" s="135"/>
      <c r="AK105" s="135"/>
      <c r="AL105" s="135"/>
      <c r="AM105" s="136">
        <f t="shared" si="12"/>
        <v>0</v>
      </c>
      <c r="AN105" s="137"/>
      <c r="AO105" s="137"/>
      <c r="AP105" s="137"/>
      <c r="AQ105" s="136">
        <f t="shared" si="13"/>
        <v>0</v>
      </c>
      <c r="AR105" s="137"/>
      <c r="AS105" s="137"/>
      <c r="AT105" s="137"/>
      <c r="AU105" s="136">
        <f t="shared" si="14"/>
        <v>0</v>
      </c>
      <c r="AV105" s="137"/>
      <c r="AW105" s="137"/>
      <c r="AX105" s="137"/>
      <c r="AY105" s="136">
        <f t="shared" si="15"/>
        <v>0</v>
      </c>
      <c r="AZ105" s="137"/>
      <c r="BA105" s="137"/>
      <c r="BB105" s="137"/>
      <c r="BC105" s="136">
        <f t="shared" si="16"/>
        <v>0</v>
      </c>
      <c r="BD105" s="137"/>
      <c r="BE105" s="137"/>
      <c r="BF105" s="137"/>
      <c r="BG105" s="137"/>
      <c r="BH105" s="137"/>
      <c r="BI105" s="136">
        <f t="shared" si="17"/>
        <v>0</v>
      </c>
      <c r="BJ105" s="138">
        <f t="shared" si="18"/>
        <v>0</v>
      </c>
      <c r="BK105" s="134"/>
      <c r="BL105" s="135"/>
      <c r="BM105" s="135"/>
      <c r="BN105" s="136">
        <f t="shared" si="19"/>
        <v>0</v>
      </c>
      <c r="BO105" s="137"/>
      <c r="BP105" s="137"/>
      <c r="BQ105" s="137"/>
      <c r="BR105" s="136">
        <f t="shared" si="20"/>
        <v>0</v>
      </c>
      <c r="BS105" s="137"/>
      <c r="BT105" s="137"/>
      <c r="BU105" s="137"/>
      <c r="BV105" s="136">
        <f t="shared" si="21"/>
        <v>0</v>
      </c>
      <c r="BW105" s="137"/>
      <c r="BX105" s="137"/>
      <c r="BY105" s="137"/>
      <c r="BZ105" s="136">
        <f t="shared" si="22"/>
        <v>0</v>
      </c>
      <c r="CA105" s="137"/>
      <c r="CB105" s="137"/>
      <c r="CC105" s="137"/>
      <c r="CD105" s="136">
        <f t="shared" si="23"/>
        <v>0</v>
      </c>
      <c r="CE105" s="137"/>
      <c r="CF105" s="137"/>
      <c r="CG105" s="137"/>
      <c r="CH105" s="137"/>
      <c r="CI105" s="137"/>
      <c r="CJ105" s="136">
        <f t="shared" si="24"/>
        <v>0</v>
      </c>
      <c r="CK105" s="137">
        <f t="shared" si="25"/>
        <v>0</v>
      </c>
      <c r="CL105" s="139"/>
      <c r="CM105" s="140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20">
        <f t="shared" si="26"/>
        <v>96</v>
      </c>
      <c r="C106" s="131" t="str">
        <f t="array" ref="C106">INDEX(_Rge_Projectdata_3rd,$B106,MATCH(C$10,_Rge_Headline_Projectdata,0))</f>
        <v/>
      </c>
      <c r="D106" s="131" t="str">
        <f t="array" ref="D106">INDEX(_Rge_Projectdata_3rd,$B106,MATCH(D$10,_Rge_Headline_Projectdata,0))</f>
        <v/>
      </c>
      <c r="E106" s="132" t="str">
        <f t="array" ref="E106">IF(INDEX(_Rge_Projectdata_3rd,$B106,MATCH(E$10,_Rge_Headline_Projectdata,0))=0,"",INDEX(_Rge_Projectdata_3rd,$B106,MATCH(E$10,_Rge_Headline_Projectdata,0)))</f>
        <v/>
      </c>
      <c r="F106" s="133" t="str">
        <f>IF(OR(E106=0,E106&gt;_Reportdate),"Open","Closed")</f>
        <v>Open</v>
      </c>
      <c r="G106" s="134"/>
      <c r="H106" s="135"/>
      <c r="I106" s="135"/>
      <c r="J106" s="135"/>
      <c r="K106" s="136">
        <f t="shared" si="5"/>
        <v>0</v>
      </c>
      <c r="L106" s="137"/>
      <c r="M106" s="137"/>
      <c r="N106" s="137"/>
      <c r="O106" s="136">
        <f t="shared" si="6"/>
        <v>0</v>
      </c>
      <c r="P106" s="137"/>
      <c r="Q106" s="137"/>
      <c r="R106" s="137"/>
      <c r="S106" s="136">
        <f t="shared" si="7"/>
        <v>0</v>
      </c>
      <c r="T106" s="137"/>
      <c r="U106" s="137"/>
      <c r="V106" s="137"/>
      <c r="W106" s="136">
        <f t="shared" si="8"/>
        <v>0</v>
      </c>
      <c r="X106" s="137"/>
      <c r="Y106" s="137"/>
      <c r="Z106" s="137"/>
      <c r="AA106" s="136">
        <f t="shared" si="9"/>
        <v>0</v>
      </c>
      <c r="AB106" s="137"/>
      <c r="AC106" s="137"/>
      <c r="AD106" s="137"/>
      <c r="AE106" s="137"/>
      <c r="AF106" s="137"/>
      <c r="AG106" s="136">
        <f t="shared" si="10"/>
        <v>0</v>
      </c>
      <c r="AH106" s="138">
        <f t="shared" si="11"/>
        <v>0</v>
      </c>
      <c r="AI106" s="134"/>
      <c r="AJ106" s="135"/>
      <c r="AK106" s="135"/>
      <c r="AL106" s="135"/>
      <c r="AM106" s="136">
        <f t="shared" si="12"/>
        <v>0</v>
      </c>
      <c r="AN106" s="137"/>
      <c r="AO106" s="137"/>
      <c r="AP106" s="137"/>
      <c r="AQ106" s="136">
        <f t="shared" si="13"/>
        <v>0</v>
      </c>
      <c r="AR106" s="137"/>
      <c r="AS106" s="137"/>
      <c r="AT106" s="137"/>
      <c r="AU106" s="136">
        <f t="shared" si="14"/>
        <v>0</v>
      </c>
      <c r="AV106" s="137"/>
      <c r="AW106" s="137"/>
      <c r="AX106" s="137"/>
      <c r="AY106" s="136">
        <f t="shared" si="15"/>
        <v>0</v>
      </c>
      <c r="AZ106" s="137"/>
      <c r="BA106" s="137"/>
      <c r="BB106" s="137"/>
      <c r="BC106" s="136">
        <f t="shared" si="16"/>
        <v>0</v>
      </c>
      <c r="BD106" s="137"/>
      <c r="BE106" s="137"/>
      <c r="BF106" s="137"/>
      <c r="BG106" s="137"/>
      <c r="BH106" s="137"/>
      <c r="BI106" s="136">
        <f t="shared" si="17"/>
        <v>0</v>
      </c>
      <c r="BJ106" s="138">
        <f t="shared" si="18"/>
        <v>0</v>
      </c>
      <c r="BK106" s="134"/>
      <c r="BL106" s="135"/>
      <c r="BM106" s="135"/>
      <c r="BN106" s="136">
        <f t="shared" si="19"/>
        <v>0</v>
      </c>
      <c r="BO106" s="137"/>
      <c r="BP106" s="137"/>
      <c r="BQ106" s="137"/>
      <c r="BR106" s="136">
        <f t="shared" si="20"/>
        <v>0</v>
      </c>
      <c r="BS106" s="137"/>
      <c r="BT106" s="137"/>
      <c r="BU106" s="137"/>
      <c r="BV106" s="136">
        <f t="shared" si="21"/>
        <v>0</v>
      </c>
      <c r="BW106" s="137"/>
      <c r="BX106" s="137"/>
      <c r="BY106" s="137"/>
      <c r="BZ106" s="136">
        <f t="shared" si="22"/>
        <v>0</v>
      </c>
      <c r="CA106" s="137"/>
      <c r="CB106" s="137"/>
      <c r="CC106" s="137"/>
      <c r="CD106" s="136">
        <f t="shared" si="23"/>
        <v>0</v>
      </c>
      <c r="CE106" s="137"/>
      <c r="CF106" s="137"/>
      <c r="CG106" s="137"/>
      <c r="CH106" s="137"/>
      <c r="CI106" s="137"/>
      <c r="CJ106" s="136">
        <f t="shared" si="24"/>
        <v>0</v>
      </c>
      <c r="CK106" s="137">
        <f t="shared" si="25"/>
        <v>0</v>
      </c>
      <c r="CL106" s="139"/>
      <c r="CM106" s="140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20">
        <f t="shared" si="26"/>
        <v>97</v>
      </c>
      <c r="C107" s="131" t="str">
        <f t="array" ref="C107">INDEX(_Rge_Projectdata_3rd,$B107,MATCH(C$10,_Rge_Headline_Projectdata,0))</f>
        <v/>
      </c>
      <c r="D107" s="131" t="str">
        <f t="array" ref="D107">INDEX(_Rge_Projectdata_3rd,$B107,MATCH(D$10,_Rge_Headline_Projectdata,0))</f>
        <v/>
      </c>
      <c r="E107" s="132" t="str">
        <f t="array" ref="E107">IF(INDEX(_Rge_Projectdata_3rd,$B107,MATCH(E$10,_Rge_Headline_Projectdata,0))=0,"",INDEX(_Rge_Projectdata_3rd,$B107,MATCH(E$10,_Rge_Headline_Projectdata,0)))</f>
        <v/>
      </c>
      <c r="F107" s="133" t="str">
        <f>IF(OR(E107=0,E107&gt;_Reportdate),"Open","Closed")</f>
        <v>Open</v>
      </c>
      <c r="G107" s="134"/>
      <c r="H107" s="135"/>
      <c r="I107" s="135"/>
      <c r="J107" s="135"/>
      <c r="K107" s="136">
        <f t="shared" si="5"/>
        <v>0</v>
      </c>
      <c r="L107" s="137"/>
      <c r="M107" s="137"/>
      <c r="N107" s="137"/>
      <c r="O107" s="136">
        <f t="shared" si="6"/>
        <v>0</v>
      </c>
      <c r="P107" s="137"/>
      <c r="Q107" s="137"/>
      <c r="R107" s="137"/>
      <c r="S107" s="136">
        <f t="shared" si="7"/>
        <v>0</v>
      </c>
      <c r="T107" s="137"/>
      <c r="U107" s="137"/>
      <c r="V107" s="137"/>
      <c r="W107" s="136">
        <f t="shared" si="8"/>
        <v>0</v>
      </c>
      <c r="X107" s="137"/>
      <c r="Y107" s="137"/>
      <c r="Z107" s="137"/>
      <c r="AA107" s="136">
        <f t="shared" si="9"/>
        <v>0</v>
      </c>
      <c r="AB107" s="137"/>
      <c r="AC107" s="137"/>
      <c r="AD107" s="137"/>
      <c r="AE107" s="137"/>
      <c r="AF107" s="137"/>
      <c r="AG107" s="136">
        <f t="shared" si="10"/>
        <v>0</v>
      </c>
      <c r="AH107" s="138">
        <f t="shared" si="11"/>
        <v>0</v>
      </c>
      <c r="AI107" s="134"/>
      <c r="AJ107" s="135"/>
      <c r="AK107" s="135"/>
      <c r="AL107" s="135"/>
      <c r="AM107" s="136">
        <f t="shared" si="12"/>
        <v>0</v>
      </c>
      <c r="AN107" s="137"/>
      <c r="AO107" s="137"/>
      <c r="AP107" s="137"/>
      <c r="AQ107" s="136">
        <f t="shared" si="13"/>
        <v>0</v>
      </c>
      <c r="AR107" s="137"/>
      <c r="AS107" s="137"/>
      <c r="AT107" s="137"/>
      <c r="AU107" s="136">
        <f t="shared" si="14"/>
        <v>0</v>
      </c>
      <c r="AV107" s="137"/>
      <c r="AW107" s="137"/>
      <c r="AX107" s="137"/>
      <c r="AY107" s="136">
        <f t="shared" si="15"/>
        <v>0</v>
      </c>
      <c r="AZ107" s="137"/>
      <c r="BA107" s="137"/>
      <c r="BB107" s="137"/>
      <c r="BC107" s="136">
        <f t="shared" si="16"/>
        <v>0</v>
      </c>
      <c r="BD107" s="137"/>
      <c r="BE107" s="137"/>
      <c r="BF107" s="137"/>
      <c r="BG107" s="137"/>
      <c r="BH107" s="137"/>
      <c r="BI107" s="136">
        <f t="shared" si="17"/>
        <v>0</v>
      </c>
      <c r="BJ107" s="138">
        <f t="shared" si="18"/>
        <v>0</v>
      </c>
      <c r="BK107" s="134"/>
      <c r="BL107" s="135"/>
      <c r="BM107" s="135"/>
      <c r="BN107" s="136">
        <f t="shared" si="19"/>
        <v>0</v>
      </c>
      <c r="BO107" s="137"/>
      <c r="BP107" s="137"/>
      <c r="BQ107" s="137"/>
      <c r="BR107" s="136">
        <f t="shared" si="20"/>
        <v>0</v>
      </c>
      <c r="BS107" s="137"/>
      <c r="BT107" s="137"/>
      <c r="BU107" s="137"/>
      <c r="BV107" s="136">
        <f t="shared" si="21"/>
        <v>0</v>
      </c>
      <c r="BW107" s="137"/>
      <c r="BX107" s="137"/>
      <c r="BY107" s="137"/>
      <c r="BZ107" s="136">
        <f t="shared" si="22"/>
        <v>0</v>
      </c>
      <c r="CA107" s="137"/>
      <c r="CB107" s="137"/>
      <c r="CC107" s="137"/>
      <c r="CD107" s="136">
        <f t="shared" si="23"/>
        <v>0</v>
      </c>
      <c r="CE107" s="137"/>
      <c r="CF107" s="137"/>
      <c r="CG107" s="137"/>
      <c r="CH107" s="137"/>
      <c r="CI107" s="137"/>
      <c r="CJ107" s="136">
        <f t="shared" si="24"/>
        <v>0</v>
      </c>
      <c r="CK107" s="137">
        <f t="shared" si="25"/>
        <v>0</v>
      </c>
      <c r="CL107" s="139"/>
      <c r="CM107" s="140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20">
        <f t="shared" si="26"/>
        <v>98</v>
      </c>
      <c r="C108" s="131" t="str">
        <f t="array" ref="C108">INDEX(_Rge_Projectdata_3rd,$B108,MATCH(C$10,_Rge_Headline_Projectdata,0))</f>
        <v/>
      </c>
      <c r="D108" s="131" t="str">
        <f t="array" ref="D108">INDEX(_Rge_Projectdata_3rd,$B108,MATCH(D$10,_Rge_Headline_Projectdata,0))</f>
        <v/>
      </c>
      <c r="E108" s="132" t="str">
        <f t="array" ref="E108">IF(INDEX(_Rge_Projectdata_3rd,$B108,MATCH(E$10,_Rge_Headline_Projectdata,0))=0,"",INDEX(_Rge_Projectdata_3rd,$B108,MATCH(E$10,_Rge_Headline_Projectdata,0)))</f>
        <v/>
      </c>
      <c r="F108" s="133" t="str">
        <f>IF(OR(E108=0,E108&gt;_Reportdate),"Open","Closed")</f>
        <v>Open</v>
      </c>
      <c r="G108" s="134"/>
      <c r="H108" s="135"/>
      <c r="I108" s="135"/>
      <c r="J108" s="135"/>
      <c r="K108" s="136">
        <f t="shared" si="5"/>
        <v>0</v>
      </c>
      <c r="L108" s="137"/>
      <c r="M108" s="137"/>
      <c r="N108" s="137"/>
      <c r="O108" s="136">
        <f t="shared" si="6"/>
        <v>0</v>
      </c>
      <c r="P108" s="137"/>
      <c r="Q108" s="137"/>
      <c r="R108" s="137"/>
      <c r="S108" s="136">
        <f t="shared" si="7"/>
        <v>0</v>
      </c>
      <c r="T108" s="137"/>
      <c r="U108" s="137"/>
      <c r="V108" s="137"/>
      <c r="W108" s="136">
        <f t="shared" si="8"/>
        <v>0</v>
      </c>
      <c r="X108" s="137"/>
      <c r="Y108" s="137"/>
      <c r="Z108" s="137"/>
      <c r="AA108" s="136">
        <f t="shared" si="9"/>
        <v>0</v>
      </c>
      <c r="AB108" s="137"/>
      <c r="AC108" s="137"/>
      <c r="AD108" s="137"/>
      <c r="AE108" s="137"/>
      <c r="AF108" s="137"/>
      <c r="AG108" s="136">
        <f t="shared" si="10"/>
        <v>0</v>
      </c>
      <c r="AH108" s="138">
        <f t="shared" si="11"/>
        <v>0</v>
      </c>
      <c r="AI108" s="134"/>
      <c r="AJ108" s="135"/>
      <c r="AK108" s="135"/>
      <c r="AL108" s="135"/>
      <c r="AM108" s="136">
        <f t="shared" si="12"/>
        <v>0</v>
      </c>
      <c r="AN108" s="137"/>
      <c r="AO108" s="137"/>
      <c r="AP108" s="137"/>
      <c r="AQ108" s="136">
        <f t="shared" si="13"/>
        <v>0</v>
      </c>
      <c r="AR108" s="137"/>
      <c r="AS108" s="137"/>
      <c r="AT108" s="137"/>
      <c r="AU108" s="136">
        <f t="shared" si="14"/>
        <v>0</v>
      </c>
      <c r="AV108" s="137"/>
      <c r="AW108" s="137"/>
      <c r="AX108" s="137"/>
      <c r="AY108" s="136">
        <f t="shared" si="15"/>
        <v>0</v>
      </c>
      <c r="AZ108" s="137"/>
      <c r="BA108" s="137"/>
      <c r="BB108" s="137"/>
      <c r="BC108" s="136">
        <f t="shared" si="16"/>
        <v>0</v>
      </c>
      <c r="BD108" s="137"/>
      <c r="BE108" s="137"/>
      <c r="BF108" s="137"/>
      <c r="BG108" s="137"/>
      <c r="BH108" s="137"/>
      <c r="BI108" s="136">
        <f t="shared" si="17"/>
        <v>0</v>
      </c>
      <c r="BJ108" s="138">
        <f t="shared" si="18"/>
        <v>0</v>
      </c>
      <c r="BK108" s="134"/>
      <c r="BL108" s="135"/>
      <c r="BM108" s="135"/>
      <c r="BN108" s="136">
        <f t="shared" si="19"/>
        <v>0</v>
      </c>
      <c r="BO108" s="137"/>
      <c r="BP108" s="137"/>
      <c r="BQ108" s="137"/>
      <c r="BR108" s="136">
        <f t="shared" si="20"/>
        <v>0</v>
      </c>
      <c r="BS108" s="137"/>
      <c r="BT108" s="137"/>
      <c r="BU108" s="137"/>
      <c r="BV108" s="136">
        <f t="shared" si="21"/>
        <v>0</v>
      </c>
      <c r="BW108" s="137"/>
      <c r="BX108" s="137"/>
      <c r="BY108" s="137"/>
      <c r="BZ108" s="136">
        <f t="shared" si="22"/>
        <v>0</v>
      </c>
      <c r="CA108" s="137"/>
      <c r="CB108" s="137"/>
      <c r="CC108" s="137"/>
      <c r="CD108" s="136">
        <f t="shared" si="23"/>
        <v>0</v>
      </c>
      <c r="CE108" s="137"/>
      <c r="CF108" s="137"/>
      <c r="CG108" s="137"/>
      <c r="CH108" s="137"/>
      <c r="CI108" s="137"/>
      <c r="CJ108" s="136">
        <f t="shared" si="24"/>
        <v>0</v>
      </c>
      <c r="CK108" s="137">
        <f t="shared" si="25"/>
        <v>0</v>
      </c>
      <c r="CL108" s="139"/>
      <c r="CM108" s="140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20">
        <f t="shared" si="26"/>
        <v>99</v>
      </c>
      <c r="C109" s="131" t="str">
        <f t="array" ref="C109">INDEX(_Rge_Projectdata_3rd,$B109,MATCH(C$10,_Rge_Headline_Projectdata,0))</f>
        <v/>
      </c>
      <c r="D109" s="131" t="str">
        <f t="array" ref="D109">INDEX(_Rge_Projectdata_3rd,$B109,MATCH(D$10,_Rge_Headline_Projectdata,0))</f>
        <v/>
      </c>
      <c r="E109" s="132" t="str">
        <f t="array" ref="E109">IF(INDEX(_Rge_Projectdata_3rd,$B109,MATCH(E$10,_Rge_Headline_Projectdata,0))=0,"",INDEX(_Rge_Projectdata_3rd,$B109,MATCH(E$10,_Rge_Headline_Projectdata,0)))</f>
        <v/>
      </c>
      <c r="F109" s="133" t="str">
        <f>IF(OR(E109=0,E109&gt;_Reportdate),"Open","Closed")</f>
        <v>Open</v>
      </c>
      <c r="G109" s="134"/>
      <c r="H109" s="135"/>
      <c r="I109" s="135"/>
      <c r="J109" s="135"/>
      <c r="K109" s="136">
        <f t="shared" si="5"/>
        <v>0</v>
      </c>
      <c r="L109" s="137"/>
      <c r="M109" s="137"/>
      <c r="N109" s="137"/>
      <c r="O109" s="136">
        <f t="shared" si="6"/>
        <v>0</v>
      </c>
      <c r="P109" s="137"/>
      <c r="Q109" s="137"/>
      <c r="R109" s="137"/>
      <c r="S109" s="136">
        <f t="shared" si="7"/>
        <v>0</v>
      </c>
      <c r="T109" s="137"/>
      <c r="U109" s="137"/>
      <c r="V109" s="137"/>
      <c r="W109" s="136">
        <f t="shared" si="8"/>
        <v>0</v>
      </c>
      <c r="X109" s="137"/>
      <c r="Y109" s="137"/>
      <c r="Z109" s="137"/>
      <c r="AA109" s="136">
        <f t="shared" si="9"/>
        <v>0</v>
      </c>
      <c r="AB109" s="137"/>
      <c r="AC109" s="137"/>
      <c r="AD109" s="137"/>
      <c r="AE109" s="137"/>
      <c r="AF109" s="137"/>
      <c r="AG109" s="136">
        <f t="shared" si="10"/>
        <v>0</v>
      </c>
      <c r="AH109" s="138">
        <f t="shared" si="11"/>
        <v>0</v>
      </c>
      <c r="AI109" s="134"/>
      <c r="AJ109" s="135"/>
      <c r="AK109" s="135"/>
      <c r="AL109" s="135"/>
      <c r="AM109" s="136">
        <f t="shared" si="12"/>
        <v>0</v>
      </c>
      <c r="AN109" s="137"/>
      <c r="AO109" s="137"/>
      <c r="AP109" s="137"/>
      <c r="AQ109" s="136">
        <f t="shared" si="13"/>
        <v>0</v>
      </c>
      <c r="AR109" s="137"/>
      <c r="AS109" s="137"/>
      <c r="AT109" s="137"/>
      <c r="AU109" s="136">
        <f t="shared" si="14"/>
        <v>0</v>
      </c>
      <c r="AV109" s="137"/>
      <c r="AW109" s="137"/>
      <c r="AX109" s="137"/>
      <c r="AY109" s="136">
        <f t="shared" si="15"/>
        <v>0</v>
      </c>
      <c r="AZ109" s="137"/>
      <c r="BA109" s="137"/>
      <c r="BB109" s="137"/>
      <c r="BC109" s="136">
        <f t="shared" si="16"/>
        <v>0</v>
      </c>
      <c r="BD109" s="137"/>
      <c r="BE109" s="137"/>
      <c r="BF109" s="137"/>
      <c r="BG109" s="137"/>
      <c r="BH109" s="137"/>
      <c r="BI109" s="136">
        <f t="shared" si="17"/>
        <v>0</v>
      </c>
      <c r="BJ109" s="138">
        <f t="shared" si="18"/>
        <v>0</v>
      </c>
      <c r="BK109" s="134"/>
      <c r="BL109" s="135"/>
      <c r="BM109" s="135"/>
      <c r="BN109" s="136">
        <f t="shared" si="19"/>
        <v>0</v>
      </c>
      <c r="BO109" s="137"/>
      <c r="BP109" s="137"/>
      <c r="BQ109" s="137"/>
      <c r="BR109" s="136">
        <f t="shared" si="20"/>
        <v>0</v>
      </c>
      <c r="BS109" s="137"/>
      <c r="BT109" s="137"/>
      <c r="BU109" s="137"/>
      <c r="BV109" s="136">
        <f t="shared" si="21"/>
        <v>0</v>
      </c>
      <c r="BW109" s="137"/>
      <c r="BX109" s="137"/>
      <c r="BY109" s="137"/>
      <c r="BZ109" s="136">
        <f t="shared" si="22"/>
        <v>0</v>
      </c>
      <c r="CA109" s="137"/>
      <c r="CB109" s="137"/>
      <c r="CC109" s="137"/>
      <c r="CD109" s="136">
        <f t="shared" si="23"/>
        <v>0</v>
      </c>
      <c r="CE109" s="137"/>
      <c r="CF109" s="137"/>
      <c r="CG109" s="137"/>
      <c r="CH109" s="137"/>
      <c r="CI109" s="137"/>
      <c r="CJ109" s="136">
        <f t="shared" si="24"/>
        <v>0</v>
      </c>
      <c r="CK109" s="137">
        <f t="shared" si="25"/>
        <v>0</v>
      </c>
      <c r="CL109" s="139"/>
      <c r="CM109" s="140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20">
        <f t="shared" si="26"/>
        <v>100</v>
      </c>
      <c r="C110" s="131" t="str">
        <f t="array" ref="C110">INDEX(_Rge_Projectdata_3rd,$B110,MATCH(C$10,_Rge_Headline_Projectdata,0))</f>
        <v/>
      </c>
      <c r="D110" s="131" t="str">
        <f t="array" ref="D110">INDEX(_Rge_Projectdata_3rd,$B110,MATCH(D$10,_Rge_Headline_Projectdata,0))</f>
        <v/>
      </c>
      <c r="E110" s="132" t="str">
        <f t="array" ref="E110">IF(INDEX(_Rge_Projectdata_3rd,$B110,MATCH(E$10,_Rge_Headline_Projectdata,0))=0,"",INDEX(_Rge_Projectdata_3rd,$B110,MATCH(E$10,_Rge_Headline_Projectdata,0)))</f>
        <v/>
      </c>
      <c r="F110" s="133" t="str">
        <f>IF(OR(E110=0,E110&gt;_Reportdate),"Open","Closed")</f>
        <v>Open</v>
      </c>
      <c r="G110" s="134"/>
      <c r="H110" s="135"/>
      <c r="I110" s="135"/>
      <c r="J110" s="135"/>
      <c r="K110" s="136">
        <f t="shared" si="5"/>
        <v>0</v>
      </c>
      <c r="L110" s="137"/>
      <c r="M110" s="137"/>
      <c r="N110" s="137"/>
      <c r="O110" s="136">
        <f t="shared" si="6"/>
        <v>0</v>
      </c>
      <c r="P110" s="137"/>
      <c r="Q110" s="137"/>
      <c r="R110" s="137"/>
      <c r="S110" s="136">
        <f t="shared" si="7"/>
        <v>0</v>
      </c>
      <c r="T110" s="137"/>
      <c r="U110" s="137"/>
      <c r="V110" s="137"/>
      <c r="W110" s="136">
        <f t="shared" si="8"/>
        <v>0</v>
      </c>
      <c r="X110" s="137"/>
      <c r="Y110" s="137"/>
      <c r="Z110" s="137"/>
      <c r="AA110" s="136">
        <f t="shared" si="9"/>
        <v>0</v>
      </c>
      <c r="AB110" s="137"/>
      <c r="AC110" s="137"/>
      <c r="AD110" s="137"/>
      <c r="AE110" s="137"/>
      <c r="AF110" s="137"/>
      <c r="AG110" s="136">
        <f t="shared" si="10"/>
        <v>0</v>
      </c>
      <c r="AH110" s="138">
        <f t="shared" si="11"/>
        <v>0</v>
      </c>
      <c r="AI110" s="134"/>
      <c r="AJ110" s="135"/>
      <c r="AK110" s="135"/>
      <c r="AL110" s="135"/>
      <c r="AM110" s="136">
        <f t="shared" si="12"/>
        <v>0</v>
      </c>
      <c r="AN110" s="137"/>
      <c r="AO110" s="137"/>
      <c r="AP110" s="137"/>
      <c r="AQ110" s="136">
        <f t="shared" si="13"/>
        <v>0</v>
      </c>
      <c r="AR110" s="137"/>
      <c r="AS110" s="137"/>
      <c r="AT110" s="137"/>
      <c r="AU110" s="136">
        <f t="shared" si="14"/>
        <v>0</v>
      </c>
      <c r="AV110" s="137"/>
      <c r="AW110" s="137"/>
      <c r="AX110" s="137"/>
      <c r="AY110" s="136">
        <f t="shared" si="15"/>
        <v>0</v>
      </c>
      <c r="AZ110" s="137"/>
      <c r="BA110" s="137"/>
      <c r="BB110" s="137"/>
      <c r="BC110" s="136">
        <f t="shared" si="16"/>
        <v>0</v>
      </c>
      <c r="BD110" s="137"/>
      <c r="BE110" s="137"/>
      <c r="BF110" s="137"/>
      <c r="BG110" s="137"/>
      <c r="BH110" s="137"/>
      <c r="BI110" s="136">
        <f t="shared" si="17"/>
        <v>0</v>
      </c>
      <c r="BJ110" s="138">
        <f t="shared" si="18"/>
        <v>0</v>
      </c>
      <c r="BK110" s="134"/>
      <c r="BL110" s="135"/>
      <c r="BM110" s="135"/>
      <c r="BN110" s="136">
        <f t="shared" si="19"/>
        <v>0</v>
      </c>
      <c r="BO110" s="137"/>
      <c r="BP110" s="137"/>
      <c r="BQ110" s="137"/>
      <c r="BR110" s="136">
        <f t="shared" si="20"/>
        <v>0</v>
      </c>
      <c r="BS110" s="137"/>
      <c r="BT110" s="137"/>
      <c r="BU110" s="137"/>
      <c r="BV110" s="136">
        <f t="shared" si="21"/>
        <v>0</v>
      </c>
      <c r="BW110" s="137"/>
      <c r="BX110" s="137"/>
      <c r="BY110" s="137"/>
      <c r="BZ110" s="136">
        <f t="shared" si="22"/>
        <v>0</v>
      </c>
      <c r="CA110" s="137"/>
      <c r="CB110" s="137"/>
      <c r="CC110" s="137"/>
      <c r="CD110" s="136">
        <f t="shared" si="23"/>
        <v>0</v>
      </c>
      <c r="CE110" s="137"/>
      <c r="CF110" s="137"/>
      <c r="CG110" s="137"/>
      <c r="CH110" s="137"/>
      <c r="CI110" s="137"/>
      <c r="CJ110" s="136">
        <f t="shared" si="24"/>
        <v>0</v>
      </c>
      <c r="CK110" s="137">
        <f t="shared" si="25"/>
        <v>0</v>
      </c>
      <c r="CL110" s="139"/>
      <c r="CM110" s="140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20">
        <f t="shared" si="26"/>
        <v>101</v>
      </c>
      <c r="C111" s="131" t="str">
        <f t="array" ref="C111">INDEX(_Rge_Projectdata_3rd,$B111,MATCH(C$10,_Rge_Headline_Projectdata,0))</f>
        <v/>
      </c>
      <c r="D111" s="131" t="str">
        <f t="array" ref="D111">INDEX(_Rge_Projectdata_3rd,$B111,MATCH(D$10,_Rge_Headline_Projectdata,0))</f>
        <v/>
      </c>
      <c r="E111" s="132" t="str">
        <f t="array" ref="E111">IF(INDEX(_Rge_Projectdata_3rd,$B111,MATCH(E$10,_Rge_Headline_Projectdata,0))=0,"",INDEX(_Rge_Projectdata_3rd,$B111,MATCH(E$10,_Rge_Headline_Projectdata,0)))</f>
        <v/>
      </c>
      <c r="F111" s="133" t="str">
        <f>IF(OR(E111=0,E111&gt;_Reportdate),"Open","Closed")</f>
        <v>Open</v>
      </c>
      <c r="G111" s="134"/>
      <c r="H111" s="135"/>
      <c r="I111" s="135"/>
      <c r="J111" s="135"/>
      <c r="K111" s="136">
        <f t="shared" si="5"/>
        <v>0</v>
      </c>
      <c r="L111" s="137"/>
      <c r="M111" s="137"/>
      <c r="N111" s="137"/>
      <c r="O111" s="136">
        <f t="shared" si="6"/>
        <v>0</v>
      </c>
      <c r="P111" s="137"/>
      <c r="Q111" s="137"/>
      <c r="R111" s="137"/>
      <c r="S111" s="136">
        <f t="shared" si="7"/>
        <v>0</v>
      </c>
      <c r="T111" s="137"/>
      <c r="U111" s="137"/>
      <c r="V111" s="137"/>
      <c r="W111" s="136">
        <f t="shared" si="8"/>
        <v>0</v>
      </c>
      <c r="X111" s="137"/>
      <c r="Y111" s="137"/>
      <c r="Z111" s="137"/>
      <c r="AA111" s="136">
        <f t="shared" si="9"/>
        <v>0</v>
      </c>
      <c r="AB111" s="137"/>
      <c r="AC111" s="137"/>
      <c r="AD111" s="137"/>
      <c r="AE111" s="137"/>
      <c r="AF111" s="137"/>
      <c r="AG111" s="136">
        <f t="shared" si="10"/>
        <v>0</v>
      </c>
      <c r="AH111" s="138">
        <f t="shared" si="11"/>
        <v>0</v>
      </c>
      <c r="AI111" s="134"/>
      <c r="AJ111" s="135"/>
      <c r="AK111" s="135"/>
      <c r="AL111" s="135"/>
      <c r="AM111" s="136">
        <f t="shared" si="12"/>
        <v>0</v>
      </c>
      <c r="AN111" s="137"/>
      <c r="AO111" s="137"/>
      <c r="AP111" s="137"/>
      <c r="AQ111" s="136">
        <f t="shared" si="13"/>
        <v>0</v>
      </c>
      <c r="AR111" s="137"/>
      <c r="AS111" s="137"/>
      <c r="AT111" s="137"/>
      <c r="AU111" s="136">
        <f t="shared" si="14"/>
        <v>0</v>
      </c>
      <c r="AV111" s="137"/>
      <c r="AW111" s="137"/>
      <c r="AX111" s="137"/>
      <c r="AY111" s="136">
        <f t="shared" si="15"/>
        <v>0</v>
      </c>
      <c r="AZ111" s="137"/>
      <c r="BA111" s="137"/>
      <c r="BB111" s="137"/>
      <c r="BC111" s="136">
        <f t="shared" si="16"/>
        <v>0</v>
      </c>
      <c r="BD111" s="137"/>
      <c r="BE111" s="137"/>
      <c r="BF111" s="137"/>
      <c r="BG111" s="137"/>
      <c r="BH111" s="137"/>
      <c r="BI111" s="136">
        <f t="shared" si="17"/>
        <v>0</v>
      </c>
      <c r="BJ111" s="138">
        <f t="shared" si="18"/>
        <v>0</v>
      </c>
      <c r="BK111" s="134"/>
      <c r="BL111" s="135"/>
      <c r="BM111" s="135"/>
      <c r="BN111" s="136">
        <f t="shared" si="19"/>
        <v>0</v>
      </c>
      <c r="BO111" s="137"/>
      <c r="BP111" s="137"/>
      <c r="BQ111" s="137"/>
      <c r="BR111" s="136">
        <f t="shared" si="20"/>
        <v>0</v>
      </c>
      <c r="BS111" s="137"/>
      <c r="BT111" s="137"/>
      <c r="BU111" s="137"/>
      <c r="BV111" s="136">
        <f t="shared" si="21"/>
        <v>0</v>
      </c>
      <c r="BW111" s="137"/>
      <c r="BX111" s="137"/>
      <c r="BY111" s="137"/>
      <c r="BZ111" s="136">
        <f t="shared" si="22"/>
        <v>0</v>
      </c>
      <c r="CA111" s="137"/>
      <c r="CB111" s="137"/>
      <c r="CC111" s="137"/>
      <c r="CD111" s="136">
        <f t="shared" si="23"/>
        <v>0</v>
      </c>
      <c r="CE111" s="137"/>
      <c r="CF111" s="137"/>
      <c r="CG111" s="137"/>
      <c r="CH111" s="137"/>
      <c r="CI111" s="137"/>
      <c r="CJ111" s="136">
        <f t="shared" si="24"/>
        <v>0</v>
      </c>
      <c r="CK111" s="137">
        <f t="shared" si="25"/>
        <v>0</v>
      </c>
      <c r="CL111" s="139"/>
      <c r="CM111" s="140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20">
        <f t="shared" si="26"/>
        <v>102</v>
      </c>
      <c r="C112" s="131" t="str">
        <f t="array" ref="C112">INDEX(_Rge_Projectdata_3rd,$B112,MATCH(C$10,_Rge_Headline_Projectdata,0))</f>
        <v/>
      </c>
      <c r="D112" s="131" t="str">
        <f t="array" ref="D112">INDEX(_Rge_Projectdata_3rd,$B112,MATCH(D$10,_Rge_Headline_Projectdata,0))</f>
        <v/>
      </c>
      <c r="E112" s="132" t="str">
        <f t="array" ref="E112">IF(INDEX(_Rge_Projectdata_3rd,$B112,MATCH(E$10,_Rge_Headline_Projectdata,0))=0,"",INDEX(_Rge_Projectdata_3rd,$B112,MATCH(E$10,_Rge_Headline_Projectdata,0)))</f>
        <v/>
      </c>
      <c r="F112" s="133" t="str">
        <f>IF(OR(E112=0,E112&gt;_Reportdate),"Open","Closed")</f>
        <v>Open</v>
      </c>
      <c r="G112" s="134"/>
      <c r="H112" s="135"/>
      <c r="I112" s="135"/>
      <c r="J112" s="135"/>
      <c r="K112" s="136">
        <f t="shared" si="5"/>
        <v>0</v>
      </c>
      <c r="L112" s="137"/>
      <c r="M112" s="137"/>
      <c r="N112" s="137"/>
      <c r="O112" s="136">
        <f t="shared" si="6"/>
        <v>0</v>
      </c>
      <c r="P112" s="137"/>
      <c r="Q112" s="137"/>
      <c r="R112" s="137"/>
      <c r="S112" s="136">
        <f t="shared" si="7"/>
        <v>0</v>
      </c>
      <c r="T112" s="137"/>
      <c r="U112" s="137"/>
      <c r="V112" s="137"/>
      <c r="W112" s="136">
        <f t="shared" si="8"/>
        <v>0</v>
      </c>
      <c r="X112" s="137"/>
      <c r="Y112" s="137"/>
      <c r="Z112" s="137"/>
      <c r="AA112" s="136">
        <f t="shared" si="9"/>
        <v>0</v>
      </c>
      <c r="AB112" s="137"/>
      <c r="AC112" s="137"/>
      <c r="AD112" s="137"/>
      <c r="AE112" s="137"/>
      <c r="AF112" s="137"/>
      <c r="AG112" s="136">
        <f t="shared" si="10"/>
        <v>0</v>
      </c>
      <c r="AH112" s="138">
        <f t="shared" si="11"/>
        <v>0</v>
      </c>
      <c r="AI112" s="134"/>
      <c r="AJ112" s="135"/>
      <c r="AK112" s="135"/>
      <c r="AL112" s="135"/>
      <c r="AM112" s="136">
        <f t="shared" si="12"/>
        <v>0</v>
      </c>
      <c r="AN112" s="137"/>
      <c r="AO112" s="137"/>
      <c r="AP112" s="137"/>
      <c r="AQ112" s="136">
        <f t="shared" si="13"/>
        <v>0</v>
      </c>
      <c r="AR112" s="137"/>
      <c r="AS112" s="137"/>
      <c r="AT112" s="137"/>
      <c r="AU112" s="136">
        <f t="shared" si="14"/>
        <v>0</v>
      </c>
      <c r="AV112" s="137"/>
      <c r="AW112" s="137"/>
      <c r="AX112" s="137"/>
      <c r="AY112" s="136">
        <f t="shared" si="15"/>
        <v>0</v>
      </c>
      <c r="AZ112" s="137"/>
      <c r="BA112" s="137"/>
      <c r="BB112" s="137"/>
      <c r="BC112" s="136">
        <f t="shared" si="16"/>
        <v>0</v>
      </c>
      <c r="BD112" s="137"/>
      <c r="BE112" s="137"/>
      <c r="BF112" s="137"/>
      <c r="BG112" s="137"/>
      <c r="BH112" s="137"/>
      <c r="BI112" s="136">
        <f t="shared" si="17"/>
        <v>0</v>
      </c>
      <c r="BJ112" s="138">
        <f t="shared" si="18"/>
        <v>0</v>
      </c>
      <c r="BK112" s="134"/>
      <c r="BL112" s="135"/>
      <c r="BM112" s="135"/>
      <c r="BN112" s="136">
        <f t="shared" si="19"/>
        <v>0</v>
      </c>
      <c r="BO112" s="137"/>
      <c r="BP112" s="137"/>
      <c r="BQ112" s="137"/>
      <c r="BR112" s="136">
        <f t="shared" si="20"/>
        <v>0</v>
      </c>
      <c r="BS112" s="137"/>
      <c r="BT112" s="137"/>
      <c r="BU112" s="137"/>
      <c r="BV112" s="136">
        <f t="shared" si="21"/>
        <v>0</v>
      </c>
      <c r="BW112" s="137"/>
      <c r="BX112" s="137"/>
      <c r="BY112" s="137"/>
      <c r="BZ112" s="136">
        <f t="shared" si="22"/>
        <v>0</v>
      </c>
      <c r="CA112" s="137"/>
      <c r="CB112" s="137"/>
      <c r="CC112" s="137"/>
      <c r="CD112" s="136">
        <f t="shared" si="23"/>
        <v>0</v>
      </c>
      <c r="CE112" s="137"/>
      <c r="CF112" s="137"/>
      <c r="CG112" s="137"/>
      <c r="CH112" s="137"/>
      <c r="CI112" s="137"/>
      <c r="CJ112" s="136">
        <f t="shared" si="24"/>
        <v>0</v>
      </c>
      <c r="CK112" s="137">
        <f t="shared" si="25"/>
        <v>0</v>
      </c>
      <c r="CL112" s="139"/>
      <c r="CM112" s="140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20">
        <f t="shared" si="26"/>
        <v>103</v>
      </c>
      <c r="C113" s="131" t="str">
        <f t="array" ref="C113">INDEX(_Rge_Projectdata_3rd,$B113,MATCH(C$10,_Rge_Headline_Projectdata,0))</f>
        <v/>
      </c>
      <c r="D113" s="131" t="str">
        <f t="array" ref="D113">INDEX(_Rge_Projectdata_3rd,$B113,MATCH(D$10,_Rge_Headline_Projectdata,0))</f>
        <v/>
      </c>
      <c r="E113" s="132" t="str">
        <f t="array" ref="E113">IF(INDEX(_Rge_Projectdata_3rd,$B113,MATCH(E$10,_Rge_Headline_Projectdata,0))=0,"",INDEX(_Rge_Projectdata_3rd,$B113,MATCH(E$10,_Rge_Headline_Projectdata,0)))</f>
        <v/>
      </c>
      <c r="F113" s="133" t="str">
        <f>IF(OR(E113=0,E113&gt;_Reportdate),"Open","Closed")</f>
        <v>Open</v>
      </c>
      <c r="G113" s="134"/>
      <c r="H113" s="135"/>
      <c r="I113" s="135"/>
      <c r="J113" s="135"/>
      <c r="K113" s="136">
        <f t="shared" si="5"/>
        <v>0</v>
      </c>
      <c r="L113" s="137"/>
      <c r="M113" s="137"/>
      <c r="N113" s="137"/>
      <c r="O113" s="136">
        <f t="shared" si="6"/>
        <v>0</v>
      </c>
      <c r="P113" s="137"/>
      <c r="Q113" s="137"/>
      <c r="R113" s="137"/>
      <c r="S113" s="136">
        <f t="shared" si="7"/>
        <v>0</v>
      </c>
      <c r="T113" s="137"/>
      <c r="U113" s="137"/>
      <c r="V113" s="137"/>
      <c r="W113" s="136">
        <f t="shared" si="8"/>
        <v>0</v>
      </c>
      <c r="X113" s="137"/>
      <c r="Y113" s="137"/>
      <c r="Z113" s="137"/>
      <c r="AA113" s="136">
        <f t="shared" si="9"/>
        <v>0</v>
      </c>
      <c r="AB113" s="137"/>
      <c r="AC113" s="137"/>
      <c r="AD113" s="137"/>
      <c r="AE113" s="137"/>
      <c r="AF113" s="137"/>
      <c r="AG113" s="136">
        <f t="shared" si="10"/>
        <v>0</v>
      </c>
      <c r="AH113" s="138">
        <f t="shared" si="11"/>
        <v>0</v>
      </c>
      <c r="AI113" s="134"/>
      <c r="AJ113" s="135"/>
      <c r="AK113" s="135"/>
      <c r="AL113" s="135"/>
      <c r="AM113" s="136">
        <f t="shared" si="12"/>
        <v>0</v>
      </c>
      <c r="AN113" s="137"/>
      <c r="AO113" s="137"/>
      <c r="AP113" s="137"/>
      <c r="AQ113" s="136">
        <f t="shared" si="13"/>
        <v>0</v>
      </c>
      <c r="AR113" s="137"/>
      <c r="AS113" s="137"/>
      <c r="AT113" s="137"/>
      <c r="AU113" s="136">
        <f t="shared" si="14"/>
        <v>0</v>
      </c>
      <c r="AV113" s="137"/>
      <c r="AW113" s="137"/>
      <c r="AX113" s="137"/>
      <c r="AY113" s="136">
        <f t="shared" si="15"/>
        <v>0</v>
      </c>
      <c r="AZ113" s="137"/>
      <c r="BA113" s="137"/>
      <c r="BB113" s="137"/>
      <c r="BC113" s="136">
        <f t="shared" si="16"/>
        <v>0</v>
      </c>
      <c r="BD113" s="137"/>
      <c r="BE113" s="137"/>
      <c r="BF113" s="137"/>
      <c r="BG113" s="137"/>
      <c r="BH113" s="137"/>
      <c r="BI113" s="136">
        <f t="shared" si="17"/>
        <v>0</v>
      </c>
      <c r="BJ113" s="138">
        <f t="shared" si="18"/>
        <v>0</v>
      </c>
      <c r="BK113" s="134"/>
      <c r="BL113" s="135"/>
      <c r="BM113" s="135"/>
      <c r="BN113" s="136">
        <f t="shared" si="19"/>
        <v>0</v>
      </c>
      <c r="BO113" s="137"/>
      <c r="BP113" s="137"/>
      <c r="BQ113" s="137"/>
      <c r="BR113" s="136">
        <f t="shared" si="20"/>
        <v>0</v>
      </c>
      <c r="BS113" s="137"/>
      <c r="BT113" s="137"/>
      <c r="BU113" s="137"/>
      <c r="BV113" s="136">
        <f t="shared" si="21"/>
        <v>0</v>
      </c>
      <c r="BW113" s="137"/>
      <c r="BX113" s="137"/>
      <c r="BY113" s="137"/>
      <c r="BZ113" s="136">
        <f t="shared" si="22"/>
        <v>0</v>
      </c>
      <c r="CA113" s="137"/>
      <c r="CB113" s="137"/>
      <c r="CC113" s="137"/>
      <c r="CD113" s="136">
        <f t="shared" si="23"/>
        <v>0</v>
      </c>
      <c r="CE113" s="137"/>
      <c r="CF113" s="137"/>
      <c r="CG113" s="137"/>
      <c r="CH113" s="137"/>
      <c r="CI113" s="137"/>
      <c r="CJ113" s="136">
        <f t="shared" si="24"/>
        <v>0</v>
      </c>
      <c r="CK113" s="137">
        <f t="shared" si="25"/>
        <v>0</v>
      </c>
      <c r="CL113" s="139"/>
      <c r="CM113" s="140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20">
        <f t="shared" si="26"/>
        <v>104</v>
      </c>
      <c r="C114" s="131" t="str">
        <f t="array" ref="C114">INDEX(_Rge_Projectdata_3rd,$B114,MATCH(C$10,_Rge_Headline_Projectdata,0))</f>
        <v/>
      </c>
      <c r="D114" s="131" t="str">
        <f t="array" ref="D114">INDEX(_Rge_Projectdata_3rd,$B114,MATCH(D$10,_Rge_Headline_Projectdata,0))</f>
        <v/>
      </c>
      <c r="E114" s="132" t="str">
        <f t="array" ref="E114">IF(INDEX(_Rge_Projectdata_3rd,$B114,MATCH(E$10,_Rge_Headline_Projectdata,0))=0,"",INDEX(_Rge_Projectdata_3rd,$B114,MATCH(E$10,_Rge_Headline_Projectdata,0)))</f>
        <v/>
      </c>
      <c r="F114" s="133" t="str">
        <f>IF(OR(E114=0,E114&gt;_Reportdate),"Open","Closed")</f>
        <v>Open</v>
      </c>
      <c r="G114" s="134"/>
      <c r="H114" s="135"/>
      <c r="I114" s="135"/>
      <c r="J114" s="135"/>
      <c r="K114" s="136">
        <f t="shared" si="5"/>
        <v>0</v>
      </c>
      <c r="L114" s="137"/>
      <c r="M114" s="137"/>
      <c r="N114" s="137"/>
      <c r="O114" s="136">
        <f t="shared" si="6"/>
        <v>0</v>
      </c>
      <c r="P114" s="137"/>
      <c r="Q114" s="137"/>
      <c r="R114" s="137"/>
      <c r="S114" s="136">
        <f t="shared" si="7"/>
        <v>0</v>
      </c>
      <c r="T114" s="137"/>
      <c r="U114" s="137"/>
      <c r="V114" s="137"/>
      <c r="W114" s="136">
        <f t="shared" si="8"/>
        <v>0</v>
      </c>
      <c r="X114" s="137"/>
      <c r="Y114" s="137"/>
      <c r="Z114" s="137"/>
      <c r="AA114" s="136">
        <f t="shared" si="9"/>
        <v>0</v>
      </c>
      <c r="AB114" s="137"/>
      <c r="AC114" s="137"/>
      <c r="AD114" s="137"/>
      <c r="AE114" s="137"/>
      <c r="AF114" s="137"/>
      <c r="AG114" s="136">
        <f t="shared" si="10"/>
        <v>0</v>
      </c>
      <c r="AH114" s="138">
        <f t="shared" si="11"/>
        <v>0</v>
      </c>
      <c r="AI114" s="134"/>
      <c r="AJ114" s="135"/>
      <c r="AK114" s="135"/>
      <c r="AL114" s="135"/>
      <c r="AM114" s="136">
        <f t="shared" si="12"/>
        <v>0</v>
      </c>
      <c r="AN114" s="137"/>
      <c r="AO114" s="137"/>
      <c r="AP114" s="137"/>
      <c r="AQ114" s="136">
        <f t="shared" si="13"/>
        <v>0</v>
      </c>
      <c r="AR114" s="137"/>
      <c r="AS114" s="137"/>
      <c r="AT114" s="137"/>
      <c r="AU114" s="136">
        <f t="shared" si="14"/>
        <v>0</v>
      </c>
      <c r="AV114" s="137"/>
      <c r="AW114" s="137"/>
      <c r="AX114" s="137"/>
      <c r="AY114" s="136">
        <f t="shared" si="15"/>
        <v>0</v>
      </c>
      <c r="AZ114" s="137"/>
      <c r="BA114" s="137"/>
      <c r="BB114" s="137"/>
      <c r="BC114" s="136">
        <f t="shared" si="16"/>
        <v>0</v>
      </c>
      <c r="BD114" s="137"/>
      <c r="BE114" s="137"/>
      <c r="BF114" s="137"/>
      <c r="BG114" s="137"/>
      <c r="BH114" s="137"/>
      <c r="BI114" s="136">
        <f t="shared" si="17"/>
        <v>0</v>
      </c>
      <c r="BJ114" s="138">
        <f t="shared" si="18"/>
        <v>0</v>
      </c>
      <c r="BK114" s="134"/>
      <c r="BL114" s="135"/>
      <c r="BM114" s="135"/>
      <c r="BN114" s="136">
        <f t="shared" si="19"/>
        <v>0</v>
      </c>
      <c r="BO114" s="137"/>
      <c r="BP114" s="137"/>
      <c r="BQ114" s="137"/>
      <c r="BR114" s="136">
        <f t="shared" si="20"/>
        <v>0</v>
      </c>
      <c r="BS114" s="137"/>
      <c r="BT114" s="137"/>
      <c r="BU114" s="137"/>
      <c r="BV114" s="136">
        <f t="shared" si="21"/>
        <v>0</v>
      </c>
      <c r="BW114" s="137"/>
      <c r="BX114" s="137"/>
      <c r="BY114" s="137"/>
      <c r="BZ114" s="136">
        <f t="shared" si="22"/>
        <v>0</v>
      </c>
      <c r="CA114" s="137"/>
      <c r="CB114" s="137"/>
      <c r="CC114" s="137"/>
      <c r="CD114" s="136">
        <f t="shared" si="23"/>
        <v>0</v>
      </c>
      <c r="CE114" s="137"/>
      <c r="CF114" s="137"/>
      <c r="CG114" s="137"/>
      <c r="CH114" s="137"/>
      <c r="CI114" s="137"/>
      <c r="CJ114" s="136">
        <f t="shared" si="24"/>
        <v>0</v>
      </c>
      <c r="CK114" s="137">
        <f t="shared" si="25"/>
        <v>0</v>
      </c>
      <c r="CL114" s="139"/>
      <c r="CM114" s="140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20">
        <f t="shared" si="26"/>
        <v>105</v>
      </c>
      <c r="C115" s="131" t="str">
        <f t="array" ref="C115">INDEX(_Rge_Projectdata_3rd,$B115,MATCH(C$10,_Rge_Headline_Projectdata,0))</f>
        <v/>
      </c>
      <c r="D115" s="131" t="str">
        <f t="array" ref="D115">INDEX(_Rge_Projectdata_3rd,$B115,MATCH(D$10,_Rge_Headline_Projectdata,0))</f>
        <v/>
      </c>
      <c r="E115" s="132" t="str">
        <f t="array" ref="E115">IF(INDEX(_Rge_Projectdata_3rd,$B115,MATCH(E$10,_Rge_Headline_Projectdata,0))=0,"",INDEX(_Rge_Projectdata_3rd,$B115,MATCH(E$10,_Rge_Headline_Projectdata,0)))</f>
        <v/>
      </c>
      <c r="F115" s="133" t="str">
        <f>IF(OR(E115=0,E115&gt;_Reportdate),"Open","Closed")</f>
        <v>Open</v>
      </c>
      <c r="G115" s="134"/>
      <c r="H115" s="135"/>
      <c r="I115" s="135"/>
      <c r="J115" s="135"/>
      <c r="K115" s="136">
        <f t="shared" si="5"/>
        <v>0</v>
      </c>
      <c r="L115" s="137"/>
      <c r="M115" s="137"/>
      <c r="N115" s="137"/>
      <c r="O115" s="136">
        <f t="shared" si="6"/>
        <v>0</v>
      </c>
      <c r="P115" s="137"/>
      <c r="Q115" s="137"/>
      <c r="R115" s="137"/>
      <c r="S115" s="136">
        <f t="shared" si="7"/>
        <v>0</v>
      </c>
      <c r="T115" s="137"/>
      <c r="U115" s="137"/>
      <c r="V115" s="137"/>
      <c r="W115" s="136">
        <f t="shared" si="8"/>
        <v>0</v>
      </c>
      <c r="X115" s="137"/>
      <c r="Y115" s="137"/>
      <c r="Z115" s="137"/>
      <c r="AA115" s="136">
        <f t="shared" si="9"/>
        <v>0</v>
      </c>
      <c r="AB115" s="137"/>
      <c r="AC115" s="137"/>
      <c r="AD115" s="137"/>
      <c r="AE115" s="137"/>
      <c r="AF115" s="137"/>
      <c r="AG115" s="136">
        <f t="shared" si="10"/>
        <v>0</v>
      </c>
      <c r="AH115" s="138">
        <f t="shared" si="11"/>
        <v>0</v>
      </c>
      <c r="AI115" s="134"/>
      <c r="AJ115" s="135"/>
      <c r="AK115" s="135"/>
      <c r="AL115" s="135"/>
      <c r="AM115" s="136">
        <f t="shared" si="12"/>
        <v>0</v>
      </c>
      <c r="AN115" s="137"/>
      <c r="AO115" s="137"/>
      <c r="AP115" s="137"/>
      <c r="AQ115" s="136">
        <f t="shared" si="13"/>
        <v>0</v>
      </c>
      <c r="AR115" s="137"/>
      <c r="AS115" s="137"/>
      <c r="AT115" s="137"/>
      <c r="AU115" s="136">
        <f t="shared" si="14"/>
        <v>0</v>
      </c>
      <c r="AV115" s="137"/>
      <c r="AW115" s="137"/>
      <c r="AX115" s="137"/>
      <c r="AY115" s="136">
        <f t="shared" si="15"/>
        <v>0</v>
      </c>
      <c r="AZ115" s="137"/>
      <c r="BA115" s="137"/>
      <c r="BB115" s="137"/>
      <c r="BC115" s="136">
        <f t="shared" si="16"/>
        <v>0</v>
      </c>
      <c r="BD115" s="137"/>
      <c r="BE115" s="137"/>
      <c r="BF115" s="137"/>
      <c r="BG115" s="137"/>
      <c r="BH115" s="137"/>
      <c r="BI115" s="136">
        <f t="shared" si="17"/>
        <v>0</v>
      </c>
      <c r="BJ115" s="138">
        <f t="shared" si="18"/>
        <v>0</v>
      </c>
      <c r="BK115" s="134"/>
      <c r="BL115" s="135"/>
      <c r="BM115" s="135"/>
      <c r="BN115" s="136">
        <f t="shared" si="19"/>
        <v>0</v>
      </c>
      <c r="BO115" s="137"/>
      <c r="BP115" s="137"/>
      <c r="BQ115" s="137"/>
      <c r="BR115" s="136">
        <f t="shared" si="20"/>
        <v>0</v>
      </c>
      <c r="BS115" s="137"/>
      <c r="BT115" s="137"/>
      <c r="BU115" s="137"/>
      <c r="BV115" s="136">
        <f t="shared" si="21"/>
        <v>0</v>
      </c>
      <c r="BW115" s="137"/>
      <c r="BX115" s="137"/>
      <c r="BY115" s="137"/>
      <c r="BZ115" s="136">
        <f t="shared" si="22"/>
        <v>0</v>
      </c>
      <c r="CA115" s="137"/>
      <c r="CB115" s="137"/>
      <c r="CC115" s="137"/>
      <c r="CD115" s="136">
        <f t="shared" si="23"/>
        <v>0</v>
      </c>
      <c r="CE115" s="137"/>
      <c r="CF115" s="137"/>
      <c r="CG115" s="137"/>
      <c r="CH115" s="137"/>
      <c r="CI115" s="137"/>
      <c r="CJ115" s="136">
        <f t="shared" si="24"/>
        <v>0</v>
      </c>
      <c r="CK115" s="137">
        <f t="shared" si="25"/>
        <v>0</v>
      </c>
      <c r="CL115" s="139"/>
      <c r="CM115" s="140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20">
        <f t="shared" si="26"/>
        <v>106</v>
      </c>
      <c r="C116" s="131" t="str">
        <f t="array" ref="C116">INDEX(_Rge_Projectdata_3rd,$B116,MATCH(C$10,_Rge_Headline_Projectdata,0))</f>
        <v/>
      </c>
      <c r="D116" s="131" t="str">
        <f t="array" ref="D116">INDEX(_Rge_Projectdata_3rd,$B116,MATCH(D$10,_Rge_Headline_Projectdata,0))</f>
        <v/>
      </c>
      <c r="E116" s="132" t="str">
        <f t="array" ref="E116">IF(INDEX(_Rge_Projectdata_3rd,$B116,MATCH(E$10,_Rge_Headline_Projectdata,0))=0,"",INDEX(_Rge_Projectdata_3rd,$B116,MATCH(E$10,_Rge_Headline_Projectdata,0)))</f>
        <v/>
      </c>
      <c r="F116" s="133" t="str">
        <f>IF(OR(E116=0,E116&gt;_Reportdate),"Open","Closed")</f>
        <v>Open</v>
      </c>
      <c r="G116" s="134"/>
      <c r="H116" s="135"/>
      <c r="I116" s="135"/>
      <c r="J116" s="135"/>
      <c r="K116" s="136">
        <f t="shared" si="5"/>
        <v>0</v>
      </c>
      <c r="L116" s="137"/>
      <c r="M116" s="137"/>
      <c r="N116" s="137"/>
      <c r="O116" s="136">
        <f t="shared" si="6"/>
        <v>0</v>
      </c>
      <c r="P116" s="137"/>
      <c r="Q116" s="137"/>
      <c r="R116" s="137"/>
      <c r="S116" s="136">
        <f t="shared" si="7"/>
        <v>0</v>
      </c>
      <c r="T116" s="137"/>
      <c r="U116" s="137"/>
      <c r="V116" s="137"/>
      <c r="W116" s="136">
        <f t="shared" si="8"/>
        <v>0</v>
      </c>
      <c r="X116" s="137"/>
      <c r="Y116" s="137"/>
      <c r="Z116" s="137"/>
      <c r="AA116" s="136">
        <f t="shared" si="9"/>
        <v>0</v>
      </c>
      <c r="AB116" s="137"/>
      <c r="AC116" s="137"/>
      <c r="AD116" s="137"/>
      <c r="AE116" s="137"/>
      <c r="AF116" s="137"/>
      <c r="AG116" s="136">
        <f t="shared" si="10"/>
        <v>0</v>
      </c>
      <c r="AH116" s="138">
        <f t="shared" si="11"/>
        <v>0</v>
      </c>
      <c r="AI116" s="134"/>
      <c r="AJ116" s="135"/>
      <c r="AK116" s="135"/>
      <c r="AL116" s="135"/>
      <c r="AM116" s="136">
        <f t="shared" si="12"/>
        <v>0</v>
      </c>
      <c r="AN116" s="137"/>
      <c r="AO116" s="137"/>
      <c r="AP116" s="137"/>
      <c r="AQ116" s="136">
        <f t="shared" si="13"/>
        <v>0</v>
      </c>
      <c r="AR116" s="137"/>
      <c r="AS116" s="137"/>
      <c r="AT116" s="137"/>
      <c r="AU116" s="136">
        <f t="shared" si="14"/>
        <v>0</v>
      </c>
      <c r="AV116" s="137"/>
      <c r="AW116" s="137"/>
      <c r="AX116" s="137"/>
      <c r="AY116" s="136">
        <f t="shared" si="15"/>
        <v>0</v>
      </c>
      <c r="AZ116" s="137"/>
      <c r="BA116" s="137"/>
      <c r="BB116" s="137"/>
      <c r="BC116" s="136">
        <f t="shared" si="16"/>
        <v>0</v>
      </c>
      <c r="BD116" s="137"/>
      <c r="BE116" s="137"/>
      <c r="BF116" s="137"/>
      <c r="BG116" s="137"/>
      <c r="BH116" s="137"/>
      <c r="BI116" s="136">
        <f t="shared" si="17"/>
        <v>0</v>
      </c>
      <c r="BJ116" s="138">
        <f t="shared" si="18"/>
        <v>0</v>
      </c>
      <c r="BK116" s="134"/>
      <c r="BL116" s="135"/>
      <c r="BM116" s="135"/>
      <c r="BN116" s="136">
        <f t="shared" si="19"/>
        <v>0</v>
      </c>
      <c r="BO116" s="137"/>
      <c r="BP116" s="137"/>
      <c r="BQ116" s="137"/>
      <c r="BR116" s="136">
        <f t="shared" si="20"/>
        <v>0</v>
      </c>
      <c r="BS116" s="137"/>
      <c r="BT116" s="137"/>
      <c r="BU116" s="137"/>
      <c r="BV116" s="136">
        <f t="shared" si="21"/>
        <v>0</v>
      </c>
      <c r="BW116" s="137"/>
      <c r="BX116" s="137"/>
      <c r="BY116" s="137"/>
      <c r="BZ116" s="136">
        <f t="shared" si="22"/>
        <v>0</v>
      </c>
      <c r="CA116" s="137"/>
      <c r="CB116" s="137"/>
      <c r="CC116" s="137"/>
      <c r="CD116" s="136">
        <f t="shared" si="23"/>
        <v>0</v>
      </c>
      <c r="CE116" s="137"/>
      <c r="CF116" s="137"/>
      <c r="CG116" s="137"/>
      <c r="CH116" s="137"/>
      <c r="CI116" s="137"/>
      <c r="CJ116" s="136">
        <f t="shared" si="24"/>
        <v>0</v>
      </c>
      <c r="CK116" s="137">
        <f t="shared" si="25"/>
        <v>0</v>
      </c>
      <c r="CL116" s="139"/>
      <c r="CM116" s="140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20">
        <f t="shared" si="26"/>
        <v>107</v>
      </c>
      <c r="C117" s="131" t="str">
        <f t="array" ref="C117">INDEX(_Rge_Projectdata_3rd,$B117,MATCH(C$10,_Rge_Headline_Projectdata,0))</f>
        <v/>
      </c>
      <c r="D117" s="131" t="str">
        <f t="array" ref="D117">INDEX(_Rge_Projectdata_3rd,$B117,MATCH(D$10,_Rge_Headline_Projectdata,0))</f>
        <v/>
      </c>
      <c r="E117" s="132" t="str">
        <f t="array" ref="E117">IF(INDEX(_Rge_Projectdata_3rd,$B117,MATCH(E$10,_Rge_Headline_Projectdata,0))=0,"",INDEX(_Rge_Projectdata_3rd,$B117,MATCH(E$10,_Rge_Headline_Projectdata,0)))</f>
        <v/>
      </c>
      <c r="F117" s="133" t="str">
        <f>IF(OR(E117=0,E117&gt;_Reportdate),"Open","Closed")</f>
        <v>Open</v>
      </c>
      <c r="G117" s="134"/>
      <c r="H117" s="135"/>
      <c r="I117" s="135"/>
      <c r="J117" s="135"/>
      <c r="K117" s="136">
        <f t="shared" si="5"/>
        <v>0</v>
      </c>
      <c r="L117" s="137"/>
      <c r="M117" s="137"/>
      <c r="N117" s="137"/>
      <c r="O117" s="136">
        <f t="shared" si="6"/>
        <v>0</v>
      </c>
      <c r="P117" s="137"/>
      <c r="Q117" s="137"/>
      <c r="R117" s="137"/>
      <c r="S117" s="136">
        <f t="shared" si="7"/>
        <v>0</v>
      </c>
      <c r="T117" s="137"/>
      <c r="U117" s="137"/>
      <c r="V117" s="137"/>
      <c r="W117" s="136">
        <f t="shared" si="8"/>
        <v>0</v>
      </c>
      <c r="X117" s="137"/>
      <c r="Y117" s="137"/>
      <c r="Z117" s="137"/>
      <c r="AA117" s="136">
        <f t="shared" si="9"/>
        <v>0</v>
      </c>
      <c r="AB117" s="137"/>
      <c r="AC117" s="137"/>
      <c r="AD117" s="137"/>
      <c r="AE117" s="137"/>
      <c r="AF117" s="137"/>
      <c r="AG117" s="136">
        <f t="shared" si="10"/>
        <v>0</v>
      </c>
      <c r="AH117" s="138">
        <f t="shared" si="11"/>
        <v>0</v>
      </c>
      <c r="AI117" s="134"/>
      <c r="AJ117" s="135"/>
      <c r="AK117" s="135"/>
      <c r="AL117" s="135"/>
      <c r="AM117" s="136">
        <f t="shared" si="12"/>
        <v>0</v>
      </c>
      <c r="AN117" s="137"/>
      <c r="AO117" s="137"/>
      <c r="AP117" s="137"/>
      <c r="AQ117" s="136">
        <f t="shared" si="13"/>
        <v>0</v>
      </c>
      <c r="AR117" s="137"/>
      <c r="AS117" s="137"/>
      <c r="AT117" s="137"/>
      <c r="AU117" s="136">
        <f t="shared" si="14"/>
        <v>0</v>
      </c>
      <c r="AV117" s="137"/>
      <c r="AW117" s="137"/>
      <c r="AX117" s="137"/>
      <c r="AY117" s="136">
        <f t="shared" si="15"/>
        <v>0</v>
      </c>
      <c r="AZ117" s="137"/>
      <c r="BA117" s="137"/>
      <c r="BB117" s="137"/>
      <c r="BC117" s="136">
        <f t="shared" si="16"/>
        <v>0</v>
      </c>
      <c r="BD117" s="137"/>
      <c r="BE117" s="137"/>
      <c r="BF117" s="137"/>
      <c r="BG117" s="137"/>
      <c r="BH117" s="137"/>
      <c r="BI117" s="136">
        <f t="shared" si="17"/>
        <v>0</v>
      </c>
      <c r="BJ117" s="138">
        <f t="shared" si="18"/>
        <v>0</v>
      </c>
      <c r="BK117" s="134"/>
      <c r="BL117" s="135"/>
      <c r="BM117" s="135"/>
      <c r="BN117" s="136">
        <f t="shared" si="19"/>
        <v>0</v>
      </c>
      <c r="BO117" s="137"/>
      <c r="BP117" s="137"/>
      <c r="BQ117" s="137"/>
      <c r="BR117" s="136">
        <f t="shared" si="20"/>
        <v>0</v>
      </c>
      <c r="BS117" s="137"/>
      <c r="BT117" s="137"/>
      <c r="BU117" s="137"/>
      <c r="BV117" s="136">
        <f t="shared" si="21"/>
        <v>0</v>
      </c>
      <c r="BW117" s="137"/>
      <c r="BX117" s="137"/>
      <c r="BY117" s="137"/>
      <c r="BZ117" s="136">
        <f t="shared" si="22"/>
        <v>0</v>
      </c>
      <c r="CA117" s="137"/>
      <c r="CB117" s="137"/>
      <c r="CC117" s="137"/>
      <c r="CD117" s="136">
        <f t="shared" si="23"/>
        <v>0</v>
      </c>
      <c r="CE117" s="137"/>
      <c r="CF117" s="137"/>
      <c r="CG117" s="137"/>
      <c r="CH117" s="137"/>
      <c r="CI117" s="137"/>
      <c r="CJ117" s="136">
        <f t="shared" si="24"/>
        <v>0</v>
      </c>
      <c r="CK117" s="137">
        <f t="shared" si="25"/>
        <v>0</v>
      </c>
      <c r="CL117" s="139"/>
      <c r="CM117" s="140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20">
        <f t="shared" si="26"/>
        <v>108</v>
      </c>
      <c r="C118" s="131" t="str">
        <f t="array" ref="C118">INDEX(_Rge_Projectdata_3rd,$B118,MATCH(C$10,_Rge_Headline_Projectdata,0))</f>
        <v/>
      </c>
      <c r="D118" s="131" t="str">
        <f t="array" ref="D118">INDEX(_Rge_Projectdata_3rd,$B118,MATCH(D$10,_Rge_Headline_Projectdata,0))</f>
        <v/>
      </c>
      <c r="E118" s="132" t="str">
        <f t="array" ref="E118">IF(INDEX(_Rge_Projectdata_3rd,$B118,MATCH(E$10,_Rge_Headline_Projectdata,0))=0,"",INDEX(_Rge_Projectdata_3rd,$B118,MATCH(E$10,_Rge_Headline_Projectdata,0)))</f>
        <v/>
      </c>
      <c r="F118" s="133" t="str">
        <f>IF(OR(E118=0,E118&gt;_Reportdate),"Open","Closed")</f>
        <v>Open</v>
      </c>
      <c r="G118" s="134"/>
      <c r="H118" s="135"/>
      <c r="I118" s="135"/>
      <c r="J118" s="135"/>
      <c r="K118" s="136">
        <f t="shared" si="5"/>
        <v>0</v>
      </c>
      <c r="L118" s="137"/>
      <c r="M118" s="137"/>
      <c r="N118" s="137"/>
      <c r="O118" s="136">
        <f t="shared" si="6"/>
        <v>0</v>
      </c>
      <c r="P118" s="137"/>
      <c r="Q118" s="137"/>
      <c r="R118" s="137"/>
      <c r="S118" s="136">
        <f t="shared" si="7"/>
        <v>0</v>
      </c>
      <c r="T118" s="137"/>
      <c r="U118" s="137"/>
      <c r="V118" s="137"/>
      <c r="W118" s="136">
        <f t="shared" si="8"/>
        <v>0</v>
      </c>
      <c r="X118" s="137"/>
      <c r="Y118" s="137"/>
      <c r="Z118" s="137"/>
      <c r="AA118" s="136">
        <f t="shared" si="9"/>
        <v>0</v>
      </c>
      <c r="AB118" s="137"/>
      <c r="AC118" s="137"/>
      <c r="AD118" s="137"/>
      <c r="AE118" s="137"/>
      <c r="AF118" s="137"/>
      <c r="AG118" s="136">
        <f t="shared" si="10"/>
        <v>0</v>
      </c>
      <c r="AH118" s="138">
        <f t="shared" si="11"/>
        <v>0</v>
      </c>
      <c r="AI118" s="134"/>
      <c r="AJ118" s="135"/>
      <c r="AK118" s="135"/>
      <c r="AL118" s="135"/>
      <c r="AM118" s="136">
        <f t="shared" si="12"/>
        <v>0</v>
      </c>
      <c r="AN118" s="137"/>
      <c r="AO118" s="137"/>
      <c r="AP118" s="137"/>
      <c r="AQ118" s="136">
        <f t="shared" si="13"/>
        <v>0</v>
      </c>
      <c r="AR118" s="137"/>
      <c r="AS118" s="137"/>
      <c r="AT118" s="137"/>
      <c r="AU118" s="136">
        <f t="shared" si="14"/>
        <v>0</v>
      </c>
      <c r="AV118" s="137"/>
      <c r="AW118" s="137"/>
      <c r="AX118" s="137"/>
      <c r="AY118" s="136">
        <f t="shared" si="15"/>
        <v>0</v>
      </c>
      <c r="AZ118" s="137"/>
      <c r="BA118" s="137"/>
      <c r="BB118" s="137"/>
      <c r="BC118" s="136">
        <f t="shared" si="16"/>
        <v>0</v>
      </c>
      <c r="BD118" s="137"/>
      <c r="BE118" s="137"/>
      <c r="BF118" s="137"/>
      <c r="BG118" s="137"/>
      <c r="BH118" s="137"/>
      <c r="BI118" s="136">
        <f t="shared" si="17"/>
        <v>0</v>
      </c>
      <c r="BJ118" s="138">
        <f t="shared" si="18"/>
        <v>0</v>
      </c>
      <c r="BK118" s="134"/>
      <c r="BL118" s="135"/>
      <c r="BM118" s="135"/>
      <c r="BN118" s="136">
        <f t="shared" si="19"/>
        <v>0</v>
      </c>
      <c r="BO118" s="137"/>
      <c r="BP118" s="137"/>
      <c r="BQ118" s="137"/>
      <c r="BR118" s="136">
        <f t="shared" si="20"/>
        <v>0</v>
      </c>
      <c r="BS118" s="137"/>
      <c r="BT118" s="137"/>
      <c r="BU118" s="137"/>
      <c r="BV118" s="136">
        <f t="shared" si="21"/>
        <v>0</v>
      </c>
      <c r="BW118" s="137"/>
      <c r="BX118" s="137"/>
      <c r="BY118" s="137"/>
      <c r="BZ118" s="136">
        <f t="shared" si="22"/>
        <v>0</v>
      </c>
      <c r="CA118" s="137"/>
      <c r="CB118" s="137"/>
      <c r="CC118" s="137"/>
      <c r="CD118" s="136">
        <f t="shared" si="23"/>
        <v>0</v>
      </c>
      <c r="CE118" s="137"/>
      <c r="CF118" s="137"/>
      <c r="CG118" s="137"/>
      <c r="CH118" s="137"/>
      <c r="CI118" s="137"/>
      <c r="CJ118" s="136">
        <f t="shared" si="24"/>
        <v>0</v>
      </c>
      <c r="CK118" s="137">
        <f t="shared" si="25"/>
        <v>0</v>
      </c>
      <c r="CL118" s="139"/>
      <c r="CM118" s="140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20">
        <f t="shared" si="26"/>
        <v>109</v>
      </c>
      <c r="C119" s="131" t="str">
        <f t="array" ref="C119">INDEX(_Rge_Projectdata_3rd,$B119,MATCH(C$10,_Rge_Headline_Projectdata,0))</f>
        <v/>
      </c>
      <c r="D119" s="131" t="str">
        <f t="array" ref="D119">INDEX(_Rge_Projectdata_3rd,$B119,MATCH(D$10,_Rge_Headline_Projectdata,0))</f>
        <v/>
      </c>
      <c r="E119" s="132" t="str">
        <f t="array" ref="E119">IF(INDEX(_Rge_Projectdata_3rd,$B119,MATCH(E$10,_Rge_Headline_Projectdata,0))=0,"",INDEX(_Rge_Projectdata_3rd,$B119,MATCH(E$10,_Rge_Headline_Projectdata,0)))</f>
        <v/>
      </c>
      <c r="F119" s="133" t="str">
        <f>IF(OR(E119=0,E119&gt;_Reportdate),"Open","Closed")</f>
        <v>Open</v>
      </c>
      <c r="G119" s="134"/>
      <c r="H119" s="135"/>
      <c r="I119" s="135"/>
      <c r="J119" s="135"/>
      <c r="K119" s="136">
        <f t="shared" si="5"/>
        <v>0</v>
      </c>
      <c r="L119" s="137"/>
      <c r="M119" s="137"/>
      <c r="N119" s="137"/>
      <c r="O119" s="136">
        <f t="shared" si="6"/>
        <v>0</v>
      </c>
      <c r="P119" s="137"/>
      <c r="Q119" s="137"/>
      <c r="R119" s="137"/>
      <c r="S119" s="136">
        <f t="shared" si="7"/>
        <v>0</v>
      </c>
      <c r="T119" s="137"/>
      <c r="U119" s="137"/>
      <c r="V119" s="137"/>
      <c r="W119" s="136">
        <f t="shared" si="8"/>
        <v>0</v>
      </c>
      <c r="X119" s="137"/>
      <c r="Y119" s="137"/>
      <c r="Z119" s="137"/>
      <c r="AA119" s="136">
        <f t="shared" si="9"/>
        <v>0</v>
      </c>
      <c r="AB119" s="137"/>
      <c r="AC119" s="137"/>
      <c r="AD119" s="137"/>
      <c r="AE119" s="137"/>
      <c r="AF119" s="137"/>
      <c r="AG119" s="136">
        <f t="shared" si="10"/>
        <v>0</v>
      </c>
      <c r="AH119" s="138">
        <f t="shared" si="11"/>
        <v>0</v>
      </c>
      <c r="AI119" s="134"/>
      <c r="AJ119" s="135"/>
      <c r="AK119" s="135"/>
      <c r="AL119" s="135"/>
      <c r="AM119" s="136">
        <f t="shared" si="12"/>
        <v>0</v>
      </c>
      <c r="AN119" s="137"/>
      <c r="AO119" s="137"/>
      <c r="AP119" s="137"/>
      <c r="AQ119" s="136">
        <f t="shared" si="13"/>
        <v>0</v>
      </c>
      <c r="AR119" s="137"/>
      <c r="AS119" s="137"/>
      <c r="AT119" s="137"/>
      <c r="AU119" s="136">
        <f t="shared" si="14"/>
        <v>0</v>
      </c>
      <c r="AV119" s="137"/>
      <c r="AW119" s="137"/>
      <c r="AX119" s="137"/>
      <c r="AY119" s="136">
        <f t="shared" si="15"/>
        <v>0</v>
      </c>
      <c r="AZ119" s="137"/>
      <c r="BA119" s="137"/>
      <c r="BB119" s="137"/>
      <c r="BC119" s="136">
        <f t="shared" si="16"/>
        <v>0</v>
      </c>
      <c r="BD119" s="137"/>
      <c r="BE119" s="137"/>
      <c r="BF119" s="137"/>
      <c r="BG119" s="137"/>
      <c r="BH119" s="137"/>
      <c r="BI119" s="136">
        <f t="shared" si="17"/>
        <v>0</v>
      </c>
      <c r="BJ119" s="138">
        <f t="shared" si="18"/>
        <v>0</v>
      </c>
      <c r="BK119" s="134"/>
      <c r="BL119" s="135"/>
      <c r="BM119" s="135"/>
      <c r="BN119" s="136">
        <f t="shared" si="19"/>
        <v>0</v>
      </c>
      <c r="BO119" s="137"/>
      <c r="BP119" s="137"/>
      <c r="BQ119" s="137"/>
      <c r="BR119" s="136">
        <f t="shared" si="20"/>
        <v>0</v>
      </c>
      <c r="BS119" s="137"/>
      <c r="BT119" s="137"/>
      <c r="BU119" s="137"/>
      <c r="BV119" s="136">
        <f t="shared" si="21"/>
        <v>0</v>
      </c>
      <c r="BW119" s="137"/>
      <c r="BX119" s="137"/>
      <c r="BY119" s="137"/>
      <c r="BZ119" s="136">
        <f t="shared" si="22"/>
        <v>0</v>
      </c>
      <c r="CA119" s="137"/>
      <c r="CB119" s="137"/>
      <c r="CC119" s="137"/>
      <c r="CD119" s="136">
        <f t="shared" si="23"/>
        <v>0</v>
      </c>
      <c r="CE119" s="137"/>
      <c r="CF119" s="137"/>
      <c r="CG119" s="137"/>
      <c r="CH119" s="137"/>
      <c r="CI119" s="137"/>
      <c r="CJ119" s="136">
        <f t="shared" si="24"/>
        <v>0</v>
      </c>
      <c r="CK119" s="137">
        <f t="shared" si="25"/>
        <v>0</v>
      </c>
      <c r="CL119" s="139"/>
      <c r="CM119" s="140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20">
        <f t="shared" si="26"/>
        <v>110</v>
      </c>
      <c r="C120" s="131" t="str">
        <f t="array" ref="C120">INDEX(_Rge_Projectdata_3rd,$B120,MATCH(C$10,_Rge_Headline_Projectdata,0))</f>
        <v/>
      </c>
      <c r="D120" s="131" t="str">
        <f t="array" ref="D120">INDEX(_Rge_Projectdata_3rd,$B120,MATCH(D$10,_Rge_Headline_Projectdata,0))</f>
        <v/>
      </c>
      <c r="E120" s="132" t="str">
        <f t="array" ref="E120">IF(INDEX(_Rge_Projectdata_3rd,$B120,MATCH(E$10,_Rge_Headline_Projectdata,0))=0,"",INDEX(_Rge_Projectdata_3rd,$B120,MATCH(E$10,_Rge_Headline_Projectdata,0)))</f>
        <v/>
      </c>
      <c r="F120" s="133" t="str">
        <f>IF(OR(E120=0,E120&gt;_Reportdate),"Open","Closed")</f>
        <v>Open</v>
      </c>
      <c r="G120" s="134"/>
      <c r="H120" s="135"/>
      <c r="I120" s="135"/>
      <c r="J120" s="135"/>
      <c r="K120" s="136">
        <f t="shared" si="5"/>
        <v>0</v>
      </c>
      <c r="L120" s="137"/>
      <c r="M120" s="137"/>
      <c r="N120" s="137"/>
      <c r="O120" s="136">
        <f t="shared" si="6"/>
        <v>0</v>
      </c>
      <c r="P120" s="137"/>
      <c r="Q120" s="137"/>
      <c r="R120" s="137"/>
      <c r="S120" s="136">
        <f t="shared" si="7"/>
        <v>0</v>
      </c>
      <c r="T120" s="137"/>
      <c r="U120" s="137"/>
      <c r="V120" s="137"/>
      <c r="W120" s="136">
        <f t="shared" si="8"/>
        <v>0</v>
      </c>
      <c r="X120" s="137"/>
      <c r="Y120" s="137"/>
      <c r="Z120" s="137"/>
      <c r="AA120" s="136">
        <f t="shared" si="9"/>
        <v>0</v>
      </c>
      <c r="AB120" s="137"/>
      <c r="AC120" s="137"/>
      <c r="AD120" s="137"/>
      <c r="AE120" s="137"/>
      <c r="AF120" s="137"/>
      <c r="AG120" s="136">
        <f t="shared" si="10"/>
        <v>0</v>
      </c>
      <c r="AH120" s="138">
        <f t="shared" si="11"/>
        <v>0</v>
      </c>
      <c r="AI120" s="134"/>
      <c r="AJ120" s="135"/>
      <c r="AK120" s="135"/>
      <c r="AL120" s="135"/>
      <c r="AM120" s="136">
        <f t="shared" si="12"/>
        <v>0</v>
      </c>
      <c r="AN120" s="137"/>
      <c r="AO120" s="137"/>
      <c r="AP120" s="137"/>
      <c r="AQ120" s="136">
        <f t="shared" si="13"/>
        <v>0</v>
      </c>
      <c r="AR120" s="137"/>
      <c r="AS120" s="137"/>
      <c r="AT120" s="137"/>
      <c r="AU120" s="136">
        <f t="shared" si="14"/>
        <v>0</v>
      </c>
      <c r="AV120" s="137"/>
      <c r="AW120" s="137"/>
      <c r="AX120" s="137"/>
      <c r="AY120" s="136">
        <f t="shared" si="15"/>
        <v>0</v>
      </c>
      <c r="AZ120" s="137"/>
      <c r="BA120" s="137"/>
      <c r="BB120" s="137"/>
      <c r="BC120" s="136">
        <f t="shared" si="16"/>
        <v>0</v>
      </c>
      <c r="BD120" s="137"/>
      <c r="BE120" s="137"/>
      <c r="BF120" s="137"/>
      <c r="BG120" s="137"/>
      <c r="BH120" s="137"/>
      <c r="BI120" s="136">
        <f t="shared" si="17"/>
        <v>0</v>
      </c>
      <c r="BJ120" s="138">
        <f t="shared" si="18"/>
        <v>0</v>
      </c>
      <c r="BK120" s="134"/>
      <c r="BL120" s="135"/>
      <c r="BM120" s="135"/>
      <c r="BN120" s="136">
        <f t="shared" si="19"/>
        <v>0</v>
      </c>
      <c r="BO120" s="137"/>
      <c r="BP120" s="137"/>
      <c r="BQ120" s="137"/>
      <c r="BR120" s="136">
        <f t="shared" si="20"/>
        <v>0</v>
      </c>
      <c r="BS120" s="137"/>
      <c r="BT120" s="137"/>
      <c r="BU120" s="137"/>
      <c r="BV120" s="136">
        <f t="shared" si="21"/>
        <v>0</v>
      </c>
      <c r="BW120" s="137"/>
      <c r="BX120" s="137"/>
      <c r="BY120" s="137"/>
      <c r="BZ120" s="136">
        <f t="shared" si="22"/>
        <v>0</v>
      </c>
      <c r="CA120" s="137"/>
      <c r="CB120" s="137"/>
      <c r="CC120" s="137"/>
      <c r="CD120" s="136">
        <f t="shared" si="23"/>
        <v>0</v>
      </c>
      <c r="CE120" s="137"/>
      <c r="CF120" s="137"/>
      <c r="CG120" s="137"/>
      <c r="CH120" s="137"/>
      <c r="CI120" s="137"/>
      <c r="CJ120" s="136">
        <f t="shared" si="24"/>
        <v>0</v>
      </c>
      <c r="CK120" s="137">
        <f t="shared" si="25"/>
        <v>0</v>
      </c>
      <c r="CL120" s="139"/>
      <c r="CM120" s="140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20">
        <f t="shared" si="26"/>
        <v>111</v>
      </c>
      <c r="C121" s="131" t="str">
        <f t="array" ref="C121">INDEX(_Rge_Projectdata_3rd,$B121,MATCH(C$10,_Rge_Headline_Projectdata,0))</f>
        <v/>
      </c>
      <c r="D121" s="131" t="str">
        <f t="array" ref="D121">INDEX(_Rge_Projectdata_3rd,$B121,MATCH(D$10,_Rge_Headline_Projectdata,0))</f>
        <v/>
      </c>
      <c r="E121" s="132" t="str">
        <f t="array" ref="E121">IF(INDEX(_Rge_Projectdata_3rd,$B121,MATCH(E$10,_Rge_Headline_Projectdata,0))=0,"",INDEX(_Rge_Projectdata_3rd,$B121,MATCH(E$10,_Rge_Headline_Projectdata,0)))</f>
        <v/>
      </c>
      <c r="F121" s="133" t="str">
        <f>IF(OR(E121=0,E121&gt;_Reportdate),"Open","Closed")</f>
        <v>Open</v>
      </c>
      <c r="G121" s="134"/>
      <c r="H121" s="135"/>
      <c r="I121" s="135"/>
      <c r="J121" s="135"/>
      <c r="K121" s="136">
        <f t="shared" si="5"/>
        <v>0</v>
      </c>
      <c r="L121" s="137"/>
      <c r="M121" s="137"/>
      <c r="N121" s="137"/>
      <c r="O121" s="136">
        <f t="shared" si="6"/>
        <v>0</v>
      </c>
      <c r="P121" s="137"/>
      <c r="Q121" s="137"/>
      <c r="R121" s="137"/>
      <c r="S121" s="136">
        <f t="shared" si="7"/>
        <v>0</v>
      </c>
      <c r="T121" s="137"/>
      <c r="U121" s="137"/>
      <c r="V121" s="137"/>
      <c r="W121" s="136">
        <f t="shared" si="8"/>
        <v>0</v>
      </c>
      <c r="X121" s="137"/>
      <c r="Y121" s="137"/>
      <c r="Z121" s="137"/>
      <c r="AA121" s="136">
        <f t="shared" si="9"/>
        <v>0</v>
      </c>
      <c r="AB121" s="137"/>
      <c r="AC121" s="137"/>
      <c r="AD121" s="137"/>
      <c r="AE121" s="137"/>
      <c r="AF121" s="137"/>
      <c r="AG121" s="136">
        <f t="shared" si="10"/>
        <v>0</v>
      </c>
      <c r="AH121" s="138">
        <f t="shared" si="11"/>
        <v>0</v>
      </c>
      <c r="AI121" s="134"/>
      <c r="AJ121" s="135"/>
      <c r="AK121" s="135"/>
      <c r="AL121" s="135"/>
      <c r="AM121" s="136">
        <f t="shared" si="12"/>
        <v>0</v>
      </c>
      <c r="AN121" s="137"/>
      <c r="AO121" s="137"/>
      <c r="AP121" s="137"/>
      <c r="AQ121" s="136">
        <f t="shared" si="13"/>
        <v>0</v>
      </c>
      <c r="AR121" s="137"/>
      <c r="AS121" s="137"/>
      <c r="AT121" s="137"/>
      <c r="AU121" s="136">
        <f t="shared" si="14"/>
        <v>0</v>
      </c>
      <c r="AV121" s="137"/>
      <c r="AW121" s="137"/>
      <c r="AX121" s="137"/>
      <c r="AY121" s="136">
        <f t="shared" si="15"/>
        <v>0</v>
      </c>
      <c r="AZ121" s="137"/>
      <c r="BA121" s="137"/>
      <c r="BB121" s="137"/>
      <c r="BC121" s="136">
        <f t="shared" si="16"/>
        <v>0</v>
      </c>
      <c r="BD121" s="137"/>
      <c r="BE121" s="137"/>
      <c r="BF121" s="137"/>
      <c r="BG121" s="137"/>
      <c r="BH121" s="137"/>
      <c r="BI121" s="136">
        <f t="shared" si="17"/>
        <v>0</v>
      </c>
      <c r="BJ121" s="138">
        <f t="shared" si="18"/>
        <v>0</v>
      </c>
      <c r="BK121" s="134"/>
      <c r="BL121" s="135"/>
      <c r="BM121" s="135"/>
      <c r="BN121" s="136">
        <f t="shared" si="19"/>
        <v>0</v>
      </c>
      <c r="BO121" s="137"/>
      <c r="BP121" s="137"/>
      <c r="BQ121" s="137"/>
      <c r="BR121" s="136">
        <f t="shared" si="20"/>
        <v>0</v>
      </c>
      <c r="BS121" s="137"/>
      <c r="BT121" s="137"/>
      <c r="BU121" s="137"/>
      <c r="BV121" s="136">
        <f t="shared" si="21"/>
        <v>0</v>
      </c>
      <c r="BW121" s="137"/>
      <c r="BX121" s="137"/>
      <c r="BY121" s="137"/>
      <c r="BZ121" s="136">
        <f t="shared" si="22"/>
        <v>0</v>
      </c>
      <c r="CA121" s="137"/>
      <c r="CB121" s="137"/>
      <c r="CC121" s="137"/>
      <c r="CD121" s="136">
        <f t="shared" si="23"/>
        <v>0</v>
      </c>
      <c r="CE121" s="137"/>
      <c r="CF121" s="137"/>
      <c r="CG121" s="137"/>
      <c r="CH121" s="137"/>
      <c r="CI121" s="137"/>
      <c r="CJ121" s="136">
        <f t="shared" si="24"/>
        <v>0</v>
      </c>
      <c r="CK121" s="137">
        <f t="shared" si="25"/>
        <v>0</v>
      </c>
      <c r="CL121" s="139"/>
      <c r="CM121" s="140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20">
        <f t="shared" si="26"/>
        <v>112</v>
      </c>
      <c r="C122" s="131" t="str">
        <f t="array" ref="C122">INDEX(_Rge_Projectdata_3rd,$B122,MATCH(C$10,_Rge_Headline_Projectdata,0))</f>
        <v/>
      </c>
      <c r="D122" s="131" t="str">
        <f t="array" ref="D122">INDEX(_Rge_Projectdata_3rd,$B122,MATCH(D$10,_Rge_Headline_Projectdata,0))</f>
        <v/>
      </c>
      <c r="E122" s="132" t="str">
        <f t="array" ref="E122">IF(INDEX(_Rge_Projectdata_3rd,$B122,MATCH(E$10,_Rge_Headline_Projectdata,0))=0,"",INDEX(_Rge_Projectdata_3rd,$B122,MATCH(E$10,_Rge_Headline_Projectdata,0)))</f>
        <v/>
      </c>
      <c r="F122" s="133" t="str">
        <f>IF(OR(E122=0,E122&gt;_Reportdate),"Open","Closed")</f>
        <v>Open</v>
      </c>
      <c r="G122" s="134"/>
      <c r="H122" s="135"/>
      <c r="I122" s="135"/>
      <c r="J122" s="135"/>
      <c r="K122" s="136">
        <f t="shared" si="5"/>
        <v>0</v>
      </c>
      <c r="L122" s="137"/>
      <c r="M122" s="137"/>
      <c r="N122" s="137"/>
      <c r="O122" s="136">
        <f t="shared" si="6"/>
        <v>0</v>
      </c>
      <c r="P122" s="137"/>
      <c r="Q122" s="137"/>
      <c r="R122" s="137"/>
      <c r="S122" s="136">
        <f t="shared" si="7"/>
        <v>0</v>
      </c>
      <c r="T122" s="137"/>
      <c r="U122" s="137"/>
      <c r="V122" s="137"/>
      <c r="W122" s="136">
        <f t="shared" si="8"/>
        <v>0</v>
      </c>
      <c r="X122" s="137"/>
      <c r="Y122" s="137"/>
      <c r="Z122" s="137"/>
      <c r="AA122" s="136">
        <f t="shared" si="9"/>
        <v>0</v>
      </c>
      <c r="AB122" s="137"/>
      <c r="AC122" s="137"/>
      <c r="AD122" s="137"/>
      <c r="AE122" s="137"/>
      <c r="AF122" s="137"/>
      <c r="AG122" s="136">
        <f t="shared" si="10"/>
        <v>0</v>
      </c>
      <c r="AH122" s="138">
        <f t="shared" si="11"/>
        <v>0</v>
      </c>
      <c r="AI122" s="134"/>
      <c r="AJ122" s="135"/>
      <c r="AK122" s="135"/>
      <c r="AL122" s="135"/>
      <c r="AM122" s="136">
        <f t="shared" si="12"/>
        <v>0</v>
      </c>
      <c r="AN122" s="137"/>
      <c r="AO122" s="137"/>
      <c r="AP122" s="137"/>
      <c r="AQ122" s="136">
        <f t="shared" si="13"/>
        <v>0</v>
      </c>
      <c r="AR122" s="137"/>
      <c r="AS122" s="137"/>
      <c r="AT122" s="137"/>
      <c r="AU122" s="136">
        <f t="shared" si="14"/>
        <v>0</v>
      </c>
      <c r="AV122" s="137"/>
      <c r="AW122" s="137"/>
      <c r="AX122" s="137"/>
      <c r="AY122" s="136">
        <f t="shared" si="15"/>
        <v>0</v>
      </c>
      <c r="AZ122" s="137"/>
      <c r="BA122" s="137"/>
      <c r="BB122" s="137"/>
      <c r="BC122" s="136">
        <f t="shared" si="16"/>
        <v>0</v>
      </c>
      <c r="BD122" s="137"/>
      <c r="BE122" s="137"/>
      <c r="BF122" s="137"/>
      <c r="BG122" s="137"/>
      <c r="BH122" s="137"/>
      <c r="BI122" s="136">
        <f t="shared" si="17"/>
        <v>0</v>
      </c>
      <c r="BJ122" s="138">
        <f t="shared" si="18"/>
        <v>0</v>
      </c>
      <c r="BK122" s="134"/>
      <c r="BL122" s="135"/>
      <c r="BM122" s="135"/>
      <c r="BN122" s="136">
        <f t="shared" si="19"/>
        <v>0</v>
      </c>
      <c r="BO122" s="137"/>
      <c r="BP122" s="137"/>
      <c r="BQ122" s="137"/>
      <c r="BR122" s="136">
        <f t="shared" si="20"/>
        <v>0</v>
      </c>
      <c r="BS122" s="137"/>
      <c r="BT122" s="137"/>
      <c r="BU122" s="137"/>
      <c r="BV122" s="136">
        <f t="shared" si="21"/>
        <v>0</v>
      </c>
      <c r="BW122" s="137"/>
      <c r="BX122" s="137"/>
      <c r="BY122" s="137"/>
      <c r="BZ122" s="136">
        <f t="shared" si="22"/>
        <v>0</v>
      </c>
      <c r="CA122" s="137"/>
      <c r="CB122" s="137"/>
      <c r="CC122" s="137"/>
      <c r="CD122" s="136">
        <f t="shared" si="23"/>
        <v>0</v>
      </c>
      <c r="CE122" s="137"/>
      <c r="CF122" s="137"/>
      <c r="CG122" s="137"/>
      <c r="CH122" s="137"/>
      <c r="CI122" s="137"/>
      <c r="CJ122" s="136">
        <f t="shared" si="24"/>
        <v>0</v>
      </c>
      <c r="CK122" s="137">
        <f t="shared" si="25"/>
        <v>0</v>
      </c>
      <c r="CL122" s="139"/>
      <c r="CM122" s="140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20">
        <f t="shared" si="26"/>
        <v>113</v>
      </c>
      <c r="C123" s="131" t="str">
        <f t="array" ref="C123">INDEX(_Rge_Projectdata_3rd,$B123,MATCH(C$10,_Rge_Headline_Projectdata,0))</f>
        <v/>
      </c>
      <c r="D123" s="131" t="str">
        <f t="array" ref="D123">INDEX(_Rge_Projectdata_3rd,$B123,MATCH(D$10,_Rge_Headline_Projectdata,0))</f>
        <v/>
      </c>
      <c r="E123" s="132" t="str">
        <f t="array" ref="E123">IF(INDEX(_Rge_Projectdata_3rd,$B123,MATCH(E$10,_Rge_Headline_Projectdata,0))=0,"",INDEX(_Rge_Projectdata_3rd,$B123,MATCH(E$10,_Rge_Headline_Projectdata,0)))</f>
        <v/>
      </c>
      <c r="F123" s="133" t="str">
        <f>IF(OR(E123=0,E123&gt;_Reportdate),"Open","Closed")</f>
        <v>Open</v>
      </c>
      <c r="G123" s="134"/>
      <c r="H123" s="135"/>
      <c r="I123" s="135"/>
      <c r="J123" s="135"/>
      <c r="K123" s="136">
        <f t="shared" si="5"/>
        <v>0</v>
      </c>
      <c r="L123" s="137"/>
      <c r="M123" s="137"/>
      <c r="N123" s="137"/>
      <c r="O123" s="136">
        <f t="shared" si="6"/>
        <v>0</v>
      </c>
      <c r="P123" s="137"/>
      <c r="Q123" s="137"/>
      <c r="R123" s="137"/>
      <c r="S123" s="136">
        <f t="shared" si="7"/>
        <v>0</v>
      </c>
      <c r="T123" s="137"/>
      <c r="U123" s="137"/>
      <c r="V123" s="137"/>
      <c r="W123" s="136">
        <f t="shared" si="8"/>
        <v>0</v>
      </c>
      <c r="X123" s="137"/>
      <c r="Y123" s="137"/>
      <c r="Z123" s="137"/>
      <c r="AA123" s="136">
        <f t="shared" si="9"/>
        <v>0</v>
      </c>
      <c r="AB123" s="137"/>
      <c r="AC123" s="137"/>
      <c r="AD123" s="137"/>
      <c r="AE123" s="137"/>
      <c r="AF123" s="137"/>
      <c r="AG123" s="136">
        <f t="shared" si="10"/>
        <v>0</v>
      </c>
      <c r="AH123" s="138">
        <f t="shared" si="11"/>
        <v>0</v>
      </c>
      <c r="AI123" s="134"/>
      <c r="AJ123" s="135"/>
      <c r="AK123" s="135"/>
      <c r="AL123" s="135"/>
      <c r="AM123" s="136">
        <f t="shared" si="12"/>
        <v>0</v>
      </c>
      <c r="AN123" s="137"/>
      <c r="AO123" s="137"/>
      <c r="AP123" s="137"/>
      <c r="AQ123" s="136">
        <f t="shared" si="13"/>
        <v>0</v>
      </c>
      <c r="AR123" s="137"/>
      <c r="AS123" s="137"/>
      <c r="AT123" s="137"/>
      <c r="AU123" s="136">
        <f t="shared" si="14"/>
        <v>0</v>
      </c>
      <c r="AV123" s="137"/>
      <c r="AW123" s="137"/>
      <c r="AX123" s="137"/>
      <c r="AY123" s="136">
        <f t="shared" si="15"/>
        <v>0</v>
      </c>
      <c r="AZ123" s="137"/>
      <c r="BA123" s="137"/>
      <c r="BB123" s="137"/>
      <c r="BC123" s="136">
        <f t="shared" si="16"/>
        <v>0</v>
      </c>
      <c r="BD123" s="137"/>
      <c r="BE123" s="137"/>
      <c r="BF123" s="137"/>
      <c r="BG123" s="137"/>
      <c r="BH123" s="137"/>
      <c r="BI123" s="136">
        <f t="shared" si="17"/>
        <v>0</v>
      </c>
      <c r="BJ123" s="138">
        <f t="shared" si="18"/>
        <v>0</v>
      </c>
      <c r="BK123" s="134"/>
      <c r="BL123" s="135"/>
      <c r="BM123" s="135"/>
      <c r="BN123" s="136">
        <f t="shared" si="19"/>
        <v>0</v>
      </c>
      <c r="BO123" s="137"/>
      <c r="BP123" s="137"/>
      <c r="BQ123" s="137"/>
      <c r="BR123" s="136">
        <f t="shared" si="20"/>
        <v>0</v>
      </c>
      <c r="BS123" s="137"/>
      <c r="BT123" s="137"/>
      <c r="BU123" s="137"/>
      <c r="BV123" s="136">
        <f t="shared" si="21"/>
        <v>0</v>
      </c>
      <c r="BW123" s="137"/>
      <c r="BX123" s="137"/>
      <c r="BY123" s="137"/>
      <c r="BZ123" s="136">
        <f t="shared" si="22"/>
        <v>0</v>
      </c>
      <c r="CA123" s="137"/>
      <c r="CB123" s="137"/>
      <c r="CC123" s="137"/>
      <c r="CD123" s="136">
        <f t="shared" si="23"/>
        <v>0</v>
      </c>
      <c r="CE123" s="137"/>
      <c r="CF123" s="137"/>
      <c r="CG123" s="137"/>
      <c r="CH123" s="137"/>
      <c r="CI123" s="137"/>
      <c r="CJ123" s="136">
        <f t="shared" si="24"/>
        <v>0</v>
      </c>
      <c r="CK123" s="137">
        <f t="shared" si="25"/>
        <v>0</v>
      </c>
      <c r="CL123" s="139"/>
      <c r="CM123" s="140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20">
        <f t="shared" si="26"/>
        <v>114</v>
      </c>
      <c r="C124" s="131" t="str">
        <f t="array" ref="C124">INDEX(_Rge_Projectdata_3rd,$B124,MATCH(C$10,_Rge_Headline_Projectdata,0))</f>
        <v/>
      </c>
      <c r="D124" s="131" t="str">
        <f t="array" ref="D124">INDEX(_Rge_Projectdata_3rd,$B124,MATCH(D$10,_Rge_Headline_Projectdata,0))</f>
        <v/>
      </c>
      <c r="E124" s="132" t="str">
        <f t="array" ref="E124">IF(INDEX(_Rge_Projectdata_3rd,$B124,MATCH(E$10,_Rge_Headline_Projectdata,0))=0,"",INDEX(_Rge_Projectdata_3rd,$B124,MATCH(E$10,_Rge_Headline_Projectdata,0)))</f>
        <v/>
      </c>
      <c r="F124" s="133" t="str">
        <f>IF(OR(E124=0,E124&gt;_Reportdate),"Open","Closed")</f>
        <v>Open</v>
      </c>
      <c r="G124" s="134"/>
      <c r="H124" s="135"/>
      <c r="I124" s="135"/>
      <c r="J124" s="135"/>
      <c r="K124" s="136">
        <f t="shared" si="5"/>
        <v>0</v>
      </c>
      <c r="L124" s="137"/>
      <c r="M124" s="137"/>
      <c r="N124" s="137"/>
      <c r="O124" s="136">
        <f t="shared" si="6"/>
        <v>0</v>
      </c>
      <c r="P124" s="137"/>
      <c r="Q124" s="137"/>
      <c r="R124" s="137"/>
      <c r="S124" s="136">
        <f t="shared" si="7"/>
        <v>0</v>
      </c>
      <c r="T124" s="137"/>
      <c r="U124" s="137"/>
      <c r="V124" s="137"/>
      <c r="W124" s="136">
        <f t="shared" si="8"/>
        <v>0</v>
      </c>
      <c r="X124" s="137"/>
      <c r="Y124" s="137"/>
      <c r="Z124" s="137"/>
      <c r="AA124" s="136">
        <f t="shared" si="9"/>
        <v>0</v>
      </c>
      <c r="AB124" s="137"/>
      <c r="AC124" s="137"/>
      <c r="AD124" s="137"/>
      <c r="AE124" s="137"/>
      <c r="AF124" s="137"/>
      <c r="AG124" s="136">
        <f t="shared" si="10"/>
        <v>0</v>
      </c>
      <c r="AH124" s="138">
        <f t="shared" si="11"/>
        <v>0</v>
      </c>
      <c r="AI124" s="134"/>
      <c r="AJ124" s="135"/>
      <c r="AK124" s="135"/>
      <c r="AL124" s="135"/>
      <c r="AM124" s="136">
        <f t="shared" si="12"/>
        <v>0</v>
      </c>
      <c r="AN124" s="137"/>
      <c r="AO124" s="137"/>
      <c r="AP124" s="137"/>
      <c r="AQ124" s="136">
        <f t="shared" si="13"/>
        <v>0</v>
      </c>
      <c r="AR124" s="137"/>
      <c r="AS124" s="137"/>
      <c r="AT124" s="137"/>
      <c r="AU124" s="136">
        <f t="shared" si="14"/>
        <v>0</v>
      </c>
      <c r="AV124" s="137"/>
      <c r="AW124" s="137"/>
      <c r="AX124" s="137"/>
      <c r="AY124" s="136">
        <f t="shared" si="15"/>
        <v>0</v>
      </c>
      <c r="AZ124" s="137"/>
      <c r="BA124" s="137"/>
      <c r="BB124" s="137"/>
      <c r="BC124" s="136">
        <f t="shared" si="16"/>
        <v>0</v>
      </c>
      <c r="BD124" s="137"/>
      <c r="BE124" s="137"/>
      <c r="BF124" s="137"/>
      <c r="BG124" s="137"/>
      <c r="BH124" s="137"/>
      <c r="BI124" s="136">
        <f t="shared" si="17"/>
        <v>0</v>
      </c>
      <c r="BJ124" s="138">
        <f t="shared" si="18"/>
        <v>0</v>
      </c>
      <c r="BK124" s="134"/>
      <c r="BL124" s="135"/>
      <c r="BM124" s="135"/>
      <c r="BN124" s="136">
        <f t="shared" si="19"/>
        <v>0</v>
      </c>
      <c r="BO124" s="137"/>
      <c r="BP124" s="137"/>
      <c r="BQ124" s="137"/>
      <c r="BR124" s="136">
        <f t="shared" si="20"/>
        <v>0</v>
      </c>
      <c r="BS124" s="137"/>
      <c r="BT124" s="137"/>
      <c r="BU124" s="137"/>
      <c r="BV124" s="136">
        <f t="shared" si="21"/>
        <v>0</v>
      </c>
      <c r="BW124" s="137"/>
      <c r="BX124" s="137"/>
      <c r="BY124" s="137"/>
      <c r="BZ124" s="136">
        <f t="shared" si="22"/>
        <v>0</v>
      </c>
      <c r="CA124" s="137"/>
      <c r="CB124" s="137"/>
      <c r="CC124" s="137"/>
      <c r="CD124" s="136">
        <f t="shared" si="23"/>
        <v>0</v>
      </c>
      <c r="CE124" s="137"/>
      <c r="CF124" s="137"/>
      <c r="CG124" s="137"/>
      <c r="CH124" s="137"/>
      <c r="CI124" s="137"/>
      <c r="CJ124" s="136">
        <f t="shared" si="24"/>
        <v>0</v>
      </c>
      <c r="CK124" s="137">
        <f t="shared" si="25"/>
        <v>0</v>
      </c>
      <c r="CL124" s="139"/>
      <c r="CM124" s="140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20">
        <f t="shared" si="26"/>
        <v>115</v>
      </c>
      <c r="C125" s="131" t="str">
        <f t="array" ref="C125">INDEX(_Rge_Projectdata_3rd,$B125,MATCH(C$10,_Rge_Headline_Projectdata,0))</f>
        <v/>
      </c>
      <c r="D125" s="131" t="str">
        <f t="array" ref="D125">INDEX(_Rge_Projectdata_3rd,$B125,MATCH(D$10,_Rge_Headline_Projectdata,0))</f>
        <v/>
      </c>
      <c r="E125" s="132" t="str">
        <f t="array" ref="E125">IF(INDEX(_Rge_Projectdata_3rd,$B125,MATCH(E$10,_Rge_Headline_Projectdata,0))=0,"",INDEX(_Rge_Projectdata_3rd,$B125,MATCH(E$10,_Rge_Headline_Projectdata,0)))</f>
        <v/>
      </c>
      <c r="F125" s="133" t="str">
        <f>IF(OR(E125=0,E125&gt;_Reportdate),"Open","Closed")</f>
        <v>Open</v>
      </c>
      <c r="G125" s="134"/>
      <c r="H125" s="135"/>
      <c r="I125" s="135"/>
      <c r="J125" s="135"/>
      <c r="K125" s="136">
        <f t="shared" si="5"/>
        <v>0</v>
      </c>
      <c r="L125" s="137"/>
      <c r="M125" s="137"/>
      <c r="N125" s="137"/>
      <c r="O125" s="136">
        <f t="shared" si="6"/>
        <v>0</v>
      </c>
      <c r="P125" s="137"/>
      <c r="Q125" s="137"/>
      <c r="R125" s="137"/>
      <c r="S125" s="136">
        <f t="shared" si="7"/>
        <v>0</v>
      </c>
      <c r="T125" s="137"/>
      <c r="U125" s="137"/>
      <c r="V125" s="137"/>
      <c r="W125" s="136">
        <f t="shared" si="8"/>
        <v>0</v>
      </c>
      <c r="X125" s="137"/>
      <c r="Y125" s="137"/>
      <c r="Z125" s="137"/>
      <c r="AA125" s="136">
        <f t="shared" si="9"/>
        <v>0</v>
      </c>
      <c r="AB125" s="137"/>
      <c r="AC125" s="137"/>
      <c r="AD125" s="137"/>
      <c r="AE125" s="137"/>
      <c r="AF125" s="137"/>
      <c r="AG125" s="136">
        <f t="shared" si="10"/>
        <v>0</v>
      </c>
      <c r="AH125" s="138">
        <f t="shared" si="11"/>
        <v>0</v>
      </c>
      <c r="AI125" s="134"/>
      <c r="AJ125" s="135"/>
      <c r="AK125" s="135"/>
      <c r="AL125" s="135"/>
      <c r="AM125" s="136">
        <f t="shared" si="12"/>
        <v>0</v>
      </c>
      <c r="AN125" s="137"/>
      <c r="AO125" s="137"/>
      <c r="AP125" s="137"/>
      <c r="AQ125" s="136">
        <f t="shared" si="13"/>
        <v>0</v>
      </c>
      <c r="AR125" s="137"/>
      <c r="AS125" s="137"/>
      <c r="AT125" s="137"/>
      <c r="AU125" s="136">
        <f t="shared" si="14"/>
        <v>0</v>
      </c>
      <c r="AV125" s="137"/>
      <c r="AW125" s="137"/>
      <c r="AX125" s="137"/>
      <c r="AY125" s="136">
        <f t="shared" si="15"/>
        <v>0</v>
      </c>
      <c r="AZ125" s="137"/>
      <c r="BA125" s="137"/>
      <c r="BB125" s="137"/>
      <c r="BC125" s="136">
        <f t="shared" si="16"/>
        <v>0</v>
      </c>
      <c r="BD125" s="137"/>
      <c r="BE125" s="137"/>
      <c r="BF125" s="137"/>
      <c r="BG125" s="137"/>
      <c r="BH125" s="137"/>
      <c r="BI125" s="136">
        <f t="shared" si="17"/>
        <v>0</v>
      </c>
      <c r="BJ125" s="138">
        <f t="shared" si="18"/>
        <v>0</v>
      </c>
      <c r="BK125" s="134"/>
      <c r="BL125" s="135"/>
      <c r="BM125" s="135"/>
      <c r="BN125" s="136">
        <f t="shared" si="19"/>
        <v>0</v>
      </c>
      <c r="BO125" s="137"/>
      <c r="BP125" s="137"/>
      <c r="BQ125" s="137"/>
      <c r="BR125" s="136">
        <f t="shared" si="20"/>
        <v>0</v>
      </c>
      <c r="BS125" s="137"/>
      <c r="BT125" s="137"/>
      <c r="BU125" s="137"/>
      <c r="BV125" s="136">
        <f t="shared" si="21"/>
        <v>0</v>
      </c>
      <c r="BW125" s="137"/>
      <c r="BX125" s="137"/>
      <c r="BY125" s="137"/>
      <c r="BZ125" s="136">
        <f t="shared" si="22"/>
        <v>0</v>
      </c>
      <c r="CA125" s="137"/>
      <c r="CB125" s="137"/>
      <c r="CC125" s="137"/>
      <c r="CD125" s="136">
        <f t="shared" si="23"/>
        <v>0</v>
      </c>
      <c r="CE125" s="137"/>
      <c r="CF125" s="137"/>
      <c r="CG125" s="137"/>
      <c r="CH125" s="137"/>
      <c r="CI125" s="137"/>
      <c r="CJ125" s="136">
        <f t="shared" si="24"/>
        <v>0</v>
      </c>
      <c r="CK125" s="137">
        <f t="shared" si="25"/>
        <v>0</v>
      </c>
      <c r="CL125" s="139"/>
      <c r="CM125" s="140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20">
        <f t="shared" si="26"/>
        <v>116</v>
      </c>
      <c r="C126" s="131" t="str">
        <f t="array" ref="C126">INDEX(_Rge_Projectdata_3rd,$B126,MATCH(C$10,_Rge_Headline_Projectdata,0))</f>
        <v/>
      </c>
      <c r="D126" s="131" t="str">
        <f t="array" ref="D126">INDEX(_Rge_Projectdata_3rd,$B126,MATCH(D$10,_Rge_Headline_Projectdata,0))</f>
        <v/>
      </c>
      <c r="E126" s="132" t="str">
        <f t="array" ref="E126">IF(INDEX(_Rge_Projectdata_3rd,$B126,MATCH(E$10,_Rge_Headline_Projectdata,0))=0,"",INDEX(_Rge_Projectdata_3rd,$B126,MATCH(E$10,_Rge_Headline_Projectdata,0)))</f>
        <v/>
      </c>
      <c r="F126" s="133" t="str">
        <f>IF(OR(E126=0,E126&gt;_Reportdate),"Open","Closed")</f>
        <v>Open</v>
      </c>
      <c r="G126" s="134"/>
      <c r="H126" s="135"/>
      <c r="I126" s="135"/>
      <c r="J126" s="135"/>
      <c r="K126" s="136">
        <f t="shared" si="5"/>
        <v>0</v>
      </c>
      <c r="L126" s="137"/>
      <c r="M126" s="137"/>
      <c r="N126" s="137"/>
      <c r="O126" s="136">
        <f t="shared" si="6"/>
        <v>0</v>
      </c>
      <c r="P126" s="137"/>
      <c r="Q126" s="137"/>
      <c r="R126" s="137"/>
      <c r="S126" s="136">
        <f t="shared" si="7"/>
        <v>0</v>
      </c>
      <c r="T126" s="137"/>
      <c r="U126" s="137"/>
      <c r="V126" s="137"/>
      <c r="W126" s="136">
        <f t="shared" si="8"/>
        <v>0</v>
      </c>
      <c r="X126" s="137"/>
      <c r="Y126" s="137"/>
      <c r="Z126" s="137"/>
      <c r="AA126" s="136">
        <f t="shared" si="9"/>
        <v>0</v>
      </c>
      <c r="AB126" s="137"/>
      <c r="AC126" s="137"/>
      <c r="AD126" s="137"/>
      <c r="AE126" s="137"/>
      <c r="AF126" s="137"/>
      <c r="AG126" s="136">
        <f t="shared" si="10"/>
        <v>0</v>
      </c>
      <c r="AH126" s="138">
        <f t="shared" si="11"/>
        <v>0</v>
      </c>
      <c r="AI126" s="134"/>
      <c r="AJ126" s="135"/>
      <c r="AK126" s="135"/>
      <c r="AL126" s="135"/>
      <c r="AM126" s="136">
        <f t="shared" si="12"/>
        <v>0</v>
      </c>
      <c r="AN126" s="137"/>
      <c r="AO126" s="137"/>
      <c r="AP126" s="137"/>
      <c r="AQ126" s="136">
        <f t="shared" si="13"/>
        <v>0</v>
      </c>
      <c r="AR126" s="137"/>
      <c r="AS126" s="137"/>
      <c r="AT126" s="137"/>
      <c r="AU126" s="136">
        <f t="shared" si="14"/>
        <v>0</v>
      </c>
      <c r="AV126" s="137"/>
      <c r="AW126" s="137"/>
      <c r="AX126" s="137"/>
      <c r="AY126" s="136">
        <f t="shared" si="15"/>
        <v>0</v>
      </c>
      <c r="AZ126" s="137"/>
      <c r="BA126" s="137"/>
      <c r="BB126" s="137"/>
      <c r="BC126" s="136">
        <f t="shared" si="16"/>
        <v>0</v>
      </c>
      <c r="BD126" s="137"/>
      <c r="BE126" s="137"/>
      <c r="BF126" s="137"/>
      <c r="BG126" s="137"/>
      <c r="BH126" s="137"/>
      <c r="BI126" s="136">
        <f t="shared" si="17"/>
        <v>0</v>
      </c>
      <c r="BJ126" s="138">
        <f t="shared" si="18"/>
        <v>0</v>
      </c>
      <c r="BK126" s="134"/>
      <c r="BL126" s="135"/>
      <c r="BM126" s="135"/>
      <c r="BN126" s="136">
        <f t="shared" si="19"/>
        <v>0</v>
      </c>
      <c r="BO126" s="137"/>
      <c r="BP126" s="137"/>
      <c r="BQ126" s="137"/>
      <c r="BR126" s="136">
        <f t="shared" si="20"/>
        <v>0</v>
      </c>
      <c r="BS126" s="137"/>
      <c r="BT126" s="137"/>
      <c r="BU126" s="137"/>
      <c r="BV126" s="136">
        <f t="shared" si="21"/>
        <v>0</v>
      </c>
      <c r="BW126" s="137"/>
      <c r="BX126" s="137"/>
      <c r="BY126" s="137"/>
      <c r="BZ126" s="136">
        <f t="shared" si="22"/>
        <v>0</v>
      </c>
      <c r="CA126" s="137"/>
      <c r="CB126" s="137"/>
      <c r="CC126" s="137"/>
      <c r="CD126" s="136">
        <f t="shared" si="23"/>
        <v>0</v>
      </c>
      <c r="CE126" s="137"/>
      <c r="CF126" s="137"/>
      <c r="CG126" s="137"/>
      <c r="CH126" s="137"/>
      <c r="CI126" s="137"/>
      <c r="CJ126" s="136">
        <f t="shared" si="24"/>
        <v>0</v>
      </c>
      <c r="CK126" s="137">
        <f t="shared" si="25"/>
        <v>0</v>
      </c>
      <c r="CL126" s="139"/>
      <c r="CM126" s="140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20">
        <f t="shared" si="26"/>
        <v>117</v>
      </c>
      <c r="C127" s="131" t="str">
        <f t="array" ref="C127">INDEX(_Rge_Projectdata_3rd,$B127,MATCH(C$10,_Rge_Headline_Projectdata,0))</f>
        <v/>
      </c>
      <c r="D127" s="131" t="str">
        <f t="array" ref="D127">INDEX(_Rge_Projectdata_3rd,$B127,MATCH(D$10,_Rge_Headline_Projectdata,0))</f>
        <v/>
      </c>
      <c r="E127" s="132" t="str">
        <f t="array" ref="E127">IF(INDEX(_Rge_Projectdata_3rd,$B127,MATCH(E$10,_Rge_Headline_Projectdata,0))=0,"",INDEX(_Rge_Projectdata_3rd,$B127,MATCH(E$10,_Rge_Headline_Projectdata,0)))</f>
        <v/>
      </c>
      <c r="F127" s="133" t="str">
        <f>IF(OR(E127=0,E127&gt;_Reportdate),"Open","Closed")</f>
        <v>Open</v>
      </c>
      <c r="G127" s="134"/>
      <c r="H127" s="135"/>
      <c r="I127" s="135"/>
      <c r="J127" s="135"/>
      <c r="K127" s="136">
        <f t="shared" si="5"/>
        <v>0</v>
      </c>
      <c r="L127" s="137"/>
      <c r="M127" s="137"/>
      <c r="N127" s="137"/>
      <c r="O127" s="136">
        <f t="shared" si="6"/>
        <v>0</v>
      </c>
      <c r="P127" s="137"/>
      <c r="Q127" s="137"/>
      <c r="R127" s="137"/>
      <c r="S127" s="136">
        <f t="shared" si="7"/>
        <v>0</v>
      </c>
      <c r="T127" s="137"/>
      <c r="U127" s="137"/>
      <c r="V127" s="137"/>
      <c r="W127" s="136">
        <f t="shared" si="8"/>
        <v>0</v>
      </c>
      <c r="X127" s="137"/>
      <c r="Y127" s="137"/>
      <c r="Z127" s="137"/>
      <c r="AA127" s="136">
        <f t="shared" si="9"/>
        <v>0</v>
      </c>
      <c r="AB127" s="137"/>
      <c r="AC127" s="137"/>
      <c r="AD127" s="137"/>
      <c r="AE127" s="137"/>
      <c r="AF127" s="137"/>
      <c r="AG127" s="136">
        <f t="shared" si="10"/>
        <v>0</v>
      </c>
      <c r="AH127" s="138">
        <f t="shared" si="11"/>
        <v>0</v>
      </c>
      <c r="AI127" s="134"/>
      <c r="AJ127" s="135"/>
      <c r="AK127" s="135"/>
      <c r="AL127" s="135"/>
      <c r="AM127" s="136">
        <f t="shared" si="12"/>
        <v>0</v>
      </c>
      <c r="AN127" s="137"/>
      <c r="AO127" s="137"/>
      <c r="AP127" s="137"/>
      <c r="AQ127" s="136">
        <f t="shared" si="13"/>
        <v>0</v>
      </c>
      <c r="AR127" s="137"/>
      <c r="AS127" s="137"/>
      <c r="AT127" s="137"/>
      <c r="AU127" s="136">
        <f t="shared" si="14"/>
        <v>0</v>
      </c>
      <c r="AV127" s="137"/>
      <c r="AW127" s="137"/>
      <c r="AX127" s="137"/>
      <c r="AY127" s="136">
        <f t="shared" si="15"/>
        <v>0</v>
      </c>
      <c r="AZ127" s="137"/>
      <c r="BA127" s="137"/>
      <c r="BB127" s="137"/>
      <c r="BC127" s="136">
        <f t="shared" si="16"/>
        <v>0</v>
      </c>
      <c r="BD127" s="137"/>
      <c r="BE127" s="137"/>
      <c r="BF127" s="137"/>
      <c r="BG127" s="137"/>
      <c r="BH127" s="137"/>
      <c r="BI127" s="136">
        <f t="shared" si="17"/>
        <v>0</v>
      </c>
      <c r="BJ127" s="138">
        <f t="shared" si="18"/>
        <v>0</v>
      </c>
      <c r="BK127" s="134"/>
      <c r="BL127" s="135"/>
      <c r="BM127" s="135"/>
      <c r="BN127" s="136">
        <f t="shared" si="19"/>
        <v>0</v>
      </c>
      <c r="BO127" s="137"/>
      <c r="BP127" s="137"/>
      <c r="BQ127" s="137"/>
      <c r="BR127" s="136">
        <f t="shared" si="20"/>
        <v>0</v>
      </c>
      <c r="BS127" s="137"/>
      <c r="BT127" s="137"/>
      <c r="BU127" s="137"/>
      <c r="BV127" s="136">
        <f t="shared" si="21"/>
        <v>0</v>
      </c>
      <c r="BW127" s="137"/>
      <c r="BX127" s="137"/>
      <c r="BY127" s="137"/>
      <c r="BZ127" s="136">
        <f t="shared" si="22"/>
        <v>0</v>
      </c>
      <c r="CA127" s="137"/>
      <c r="CB127" s="137"/>
      <c r="CC127" s="137"/>
      <c r="CD127" s="136">
        <f t="shared" si="23"/>
        <v>0</v>
      </c>
      <c r="CE127" s="137"/>
      <c r="CF127" s="137"/>
      <c r="CG127" s="137"/>
      <c r="CH127" s="137"/>
      <c r="CI127" s="137"/>
      <c r="CJ127" s="136">
        <f t="shared" si="24"/>
        <v>0</v>
      </c>
      <c r="CK127" s="137">
        <f t="shared" si="25"/>
        <v>0</v>
      </c>
      <c r="CL127" s="139"/>
      <c r="CM127" s="140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20">
        <f t="shared" si="26"/>
        <v>118</v>
      </c>
      <c r="C128" s="131" t="str">
        <f t="array" ref="C128">INDEX(_Rge_Projectdata_3rd,$B128,MATCH(C$10,_Rge_Headline_Projectdata,0))</f>
        <v/>
      </c>
      <c r="D128" s="131" t="str">
        <f t="array" ref="D128">INDEX(_Rge_Projectdata_3rd,$B128,MATCH(D$10,_Rge_Headline_Projectdata,0))</f>
        <v/>
      </c>
      <c r="E128" s="132" t="str">
        <f t="array" ref="E128">IF(INDEX(_Rge_Projectdata_3rd,$B128,MATCH(E$10,_Rge_Headline_Projectdata,0))=0,"",INDEX(_Rge_Projectdata_3rd,$B128,MATCH(E$10,_Rge_Headline_Projectdata,0)))</f>
        <v/>
      </c>
      <c r="F128" s="133" t="str">
        <f>IF(OR(E128=0,E128&gt;_Reportdate),"Open","Closed")</f>
        <v>Open</v>
      </c>
      <c r="G128" s="134"/>
      <c r="H128" s="135"/>
      <c r="I128" s="135"/>
      <c r="J128" s="135"/>
      <c r="K128" s="136">
        <f t="shared" si="5"/>
        <v>0</v>
      </c>
      <c r="L128" s="137"/>
      <c r="M128" s="137"/>
      <c r="N128" s="137"/>
      <c r="O128" s="136">
        <f t="shared" si="6"/>
        <v>0</v>
      </c>
      <c r="P128" s="137"/>
      <c r="Q128" s="137"/>
      <c r="R128" s="137"/>
      <c r="S128" s="136">
        <f t="shared" si="7"/>
        <v>0</v>
      </c>
      <c r="T128" s="137"/>
      <c r="U128" s="137"/>
      <c r="V128" s="137"/>
      <c r="W128" s="136">
        <f t="shared" si="8"/>
        <v>0</v>
      </c>
      <c r="X128" s="137"/>
      <c r="Y128" s="137"/>
      <c r="Z128" s="137"/>
      <c r="AA128" s="136">
        <f t="shared" si="9"/>
        <v>0</v>
      </c>
      <c r="AB128" s="137"/>
      <c r="AC128" s="137"/>
      <c r="AD128" s="137"/>
      <c r="AE128" s="137"/>
      <c r="AF128" s="137"/>
      <c r="AG128" s="136">
        <f t="shared" si="10"/>
        <v>0</v>
      </c>
      <c r="AH128" s="138">
        <f t="shared" si="11"/>
        <v>0</v>
      </c>
      <c r="AI128" s="134"/>
      <c r="AJ128" s="135"/>
      <c r="AK128" s="135"/>
      <c r="AL128" s="135"/>
      <c r="AM128" s="136">
        <f t="shared" si="12"/>
        <v>0</v>
      </c>
      <c r="AN128" s="137"/>
      <c r="AO128" s="137"/>
      <c r="AP128" s="137"/>
      <c r="AQ128" s="136">
        <f t="shared" si="13"/>
        <v>0</v>
      </c>
      <c r="AR128" s="137"/>
      <c r="AS128" s="137"/>
      <c r="AT128" s="137"/>
      <c r="AU128" s="136">
        <f t="shared" si="14"/>
        <v>0</v>
      </c>
      <c r="AV128" s="137"/>
      <c r="AW128" s="137"/>
      <c r="AX128" s="137"/>
      <c r="AY128" s="136">
        <f t="shared" si="15"/>
        <v>0</v>
      </c>
      <c r="AZ128" s="137"/>
      <c r="BA128" s="137"/>
      <c r="BB128" s="137"/>
      <c r="BC128" s="136">
        <f t="shared" si="16"/>
        <v>0</v>
      </c>
      <c r="BD128" s="137"/>
      <c r="BE128" s="137"/>
      <c r="BF128" s="137"/>
      <c r="BG128" s="137"/>
      <c r="BH128" s="137"/>
      <c r="BI128" s="136">
        <f t="shared" si="17"/>
        <v>0</v>
      </c>
      <c r="BJ128" s="138">
        <f t="shared" si="18"/>
        <v>0</v>
      </c>
      <c r="BK128" s="134"/>
      <c r="BL128" s="135"/>
      <c r="BM128" s="135"/>
      <c r="BN128" s="136">
        <f t="shared" si="19"/>
        <v>0</v>
      </c>
      <c r="BO128" s="137"/>
      <c r="BP128" s="137"/>
      <c r="BQ128" s="137"/>
      <c r="BR128" s="136">
        <f t="shared" si="20"/>
        <v>0</v>
      </c>
      <c r="BS128" s="137"/>
      <c r="BT128" s="137"/>
      <c r="BU128" s="137"/>
      <c r="BV128" s="136">
        <f t="shared" si="21"/>
        <v>0</v>
      </c>
      <c r="BW128" s="137"/>
      <c r="BX128" s="137"/>
      <c r="BY128" s="137"/>
      <c r="BZ128" s="136">
        <f t="shared" si="22"/>
        <v>0</v>
      </c>
      <c r="CA128" s="137"/>
      <c r="CB128" s="137"/>
      <c r="CC128" s="137"/>
      <c r="CD128" s="136">
        <f t="shared" si="23"/>
        <v>0</v>
      </c>
      <c r="CE128" s="137"/>
      <c r="CF128" s="137"/>
      <c r="CG128" s="137"/>
      <c r="CH128" s="137"/>
      <c r="CI128" s="137"/>
      <c r="CJ128" s="136">
        <f t="shared" si="24"/>
        <v>0</v>
      </c>
      <c r="CK128" s="137">
        <f t="shared" si="25"/>
        <v>0</v>
      </c>
      <c r="CL128" s="139"/>
      <c r="CM128" s="140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20">
        <f t="shared" si="26"/>
        <v>119</v>
      </c>
      <c r="C129" s="131" t="str">
        <f t="array" ref="C129">INDEX(_Rge_Projectdata_3rd,$B129,MATCH(C$10,_Rge_Headline_Projectdata,0))</f>
        <v/>
      </c>
      <c r="D129" s="131" t="str">
        <f t="array" ref="D129">INDEX(_Rge_Projectdata_3rd,$B129,MATCH(D$10,_Rge_Headline_Projectdata,0))</f>
        <v/>
      </c>
      <c r="E129" s="132" t="str">
        <f t="array" ref="E129">IF(INDEX(_Rge_Projectdata_3rd,$B129,MATCH(E$10,_Rge_Headline_Projectdata,0))=0,"",INDEX(_Rge_Projectdata_3rd,$B129,MATCH(E$10,_Rge_Headline_Projectdata,0)))</f>
        <v/>
      </c>
      <c r="F129" s="133" t="str">
        <f>IF(OR(E129=0,E129&gt;_Reportdate),"Open","Closed")</f>
        <v>Open</v>
      </c>
      <c r="G129" s="134"/>
      <c r="H129" s="135"/>
      <c r="I129" s="135"/>
      <c r="J129" s="135"/>
      <c r="K129" s="136">
        <f t="shared" si="5"/>
        <v>0</v>
      </c>
      <c r="L129" s="137"/>
      <c r="M129" s="137"/>
      <c r="N129" s="137"/>
      <c r="O129" s="136">
        <f t="shared" si="6"/>
        <v>0</v>
      </c>
      <c r="P129" s="137"/>
      <c r="Q129" s="137"/>
      <c r="R129" s="137"/>
      <c r="S129" s="136">
        <f t="shared" si="7"/>
        <v>0</v>
      </c>
      <c r="T129" s="137"/>
      <c r="U129" s="137"/>
      <c r="V129" s="137"/>
      <c r="W129" s="136">
        <f t="shared" si="8"/>
        <v>0</v>
      </c>
      <c r="X129" s="137"/>
      <c r="Y129" s="137"/>
      <c r="Z129" s="137"/>
      <c r="AA129" s="136">
        <f t="shared" si="9"/>
        <v>0</v>
      </c>
      <c r="AB129" s="137"/>
      <c r="AC129" s="137"/>
      <c r="AD129" s="137"/>
      <c r="AE129" s="137"/>
      <c r="AF129" s="137"/>
      <c r="AG129" s="136">
        <f t="shared" si="10"/>
        <v>0</v>
      </c>
      <c r="AH129" s="138">
        <f t="shared" si="11"/>
        <v>0</v>
      </c>
      <c r="AI129" s="134"/>
      <c r="AJ129" s="135"/>
      <c r="AK129" s="135"/>
      <c r="AL129" s="135"/>
      <c r="AM129" s="136">
        <f t="shared" si="12"/>
        <v>0</v>
      </c>
      <c r="AN129" s="137"/>
      <c r="AO129" s="137"/>
      <c r="AP129" s="137"/>
      <c r="AQ129" s="136">
        <f t="shared" si="13"/>
        <v>0</v>
      </c>
      <c r="AR129" s="137"/>
      <c r="AS129" s="137"/>
      <c r="AT129" s="137"/>
      <c r="AU129" s="136">
        <f t="shared" si="14"/>
        <v>0</v>
      </c>
      <c r="AV129" s="137"/>
      <c r="AW129" s="137"/>
      <c r="AX129" s="137"/>
      <c r="AY129" s="136">
        <f t="shared" si="15"/>
        <v>0</v>
      </c>
      <c r="AZ129" s="137"/>
      <c r="BA129" s="137"/>
      <c r="BB129" s="137"/>
      <c r="BC129" s="136">
        <f t="shared" si="16"/>
        <v>0</v>
      </c>
      <c r="BD129" s="137"/>
      <c r="BE129" s="137"/>
      <c r="BF129" s="137"/>
      <c r="BG129" s="137"/>
      <c r="BH129" s="137"/>
      <c r="BI129" s="136">
        <f t="shared" si="17"/>
        <v>0</v>
      </c>
      <c r="BJ129" s="138">
        <f t="shared" si="18"/>
        <v>0</v>
      </c>
      <c r="BK129" s="134"/>
      <c r="BL129" s="135"/>
      <c r="BM129" s="135"/>
      <c r="BN129" s="136">
        <f t="shared" si="19"/>
        <v>0</v>
      </c>
      <c r="BO129" s="137"/>
      <c r="BP129" s="137"/>
      <c r="BQ129" s="137"/>
      <c r="BR129" s="136">
        <f t="shared" si="20"/>
        <v>0</v>
      </c>
      <c r="BS129" s="137"/>
      <c r="BT129" s="137"/>
      <c r="BU129" s="137"/>
      <c r="BV129" s="136">
        <f t="shared" si="21"/>
        <v>0</v>
      </c>
      <c r="BW129" s="137"/>
      <c r="BX129" s="137"/>
      <c r="BY129" s="137"/>
      <c r="BZ129" s="136">
        <f t="shared" si="22"/>
        <v>0</v>
      </c>
      <c r="CA129" s="137"/>
      <c r="CB129" s="137"/>
      <c r="CC129" s="137"/>
      <c r="CD129" s="136">
        <f t="shared" si="23"/>
        <v>0</v>
      </c>
      <c r="CE129" s="137"/>
      <c r="CF129" s="137"/>
      <c r="CG129" s="137"/>
      <c r="CH129" s="137"/>
      <c r="CI129" s="137"/>
      <c r="CJ129" s="136">
        <f t="shared" si="24"/>
        <v>0</v>
      </c>
      <c r="CK129" s="137">
        <f t="shared" si="25"/>
        <v>0</v>
      </c>
      <c r="CL129" s="139"/>
      <c r="CM129" s="140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20">
        <f t="shared" si="26"/>
        <v>120</v>
      </c>
      <c r="C130" s="131" t="str">
        <f t="array" ref="C130">INDEX(_Rge_Projectdata_3rd,$B130,MATCH(C$10,_Rge_Headline_Projectdata,0))</f>
        <v/>
      </c>
      <c r="D130" s="131" t="str">
        <f t="array" ref="D130">INDEX(_Rge_Projectdata_3rd,$B130,MATCH(D$10,_Rge_Headline_Projectdata,0))</f>
        <v/>
      </c>
      <c r="E130" s="132" t="str">
        <f t="array" ref="E130">IF(INDEX(_Rge_Projectdata_3rd,$B130,MATCH(E$10,_Rge_Headline_Projectdata,0))=0,"",INDEX(_Rge_Projectdata_3rd,$B130,MATCH(E$10,_Rge_Headline_Projectdata,0)))</f>
        <v/>
      </c>
      <c r="F130" s="133" t="str">
        <f>IF(OR(E130=0,E130&gt;_Reportdate),"Open","Closed")</f>
        <v>Open</v>
      </c>
      <c r="G130" s="134"/>
      <c r="H130" s="135"/>
      <c r="I130" s="135"/>
      <c r="J130" s="135"/>
      <c r="K130" s="136">
        <f t="shared" si="5"/>
        <v>0</v>
      </c>
      <c r="L130" s="137"/>
      <c r="M130" s="137"/>
      <c r="N130" s="137"/>
      <c r="O130" s="136">
        <f t="shared" si="6"/>
        <v>0</v>
      </c>
      <c r="P130" s="137"/>
      <c r="Q130" s="137"/>
      <c r="R130" s="137"/>
      <c r="S130" s="136">
        <f t="shared" si="7"/>
        <v>0</v>
      </c>
      <c r="T130" s="137"/>
      <c r="U130" s="137"/>
      <c r="V130" s="137"/>
      <c r="W130" s="136">
        <f t="shared" si="8"/>
        <v>0</v>
      </c>
      <c r="X130" s="137"/>
      <c r="Y130" s="137"/>
      <c r="Z130" s="137"/>
      <c r="AA130" s="136">
        <f t="shared" si="9"/>
        <v>0</v>
      </c>
      <c r="AB130" s="137"/>
      <c r="AC130" s="137"/>
      <c r="AD130" s="137"/>
      <c r="AE130" s="137"/>
      <c r="AF130" s="137"/>
      <c r="AG130" s="136">
        <f t="shared" si="10"/>
        <v>0</v>
      </c>
      <c r="AH130" s="138">
        <f t="shared" si="11"/>
        <v>0</v>
      </c>
      <c r="AI130" s="134"/>
      <c r="AJ130" s="135"/>
      <c r="AK130" s="135"/>
      <c r="AL130" s="135"/>
      <c r="AM130" s="136">
        <f t="shared" si="12"/>
        <v>0</v>
      </c>
      <c r="AN130" s="137"/>
      <c r="AO130" s="137"/>
      <c r="AP130" s="137"/>
      <c r="AQ130" s="136">
        <f t="shared" si="13"/>
        <v>0</v>
      </c>
      <c r="AR130" s="137"/>
      <c r="AS130" s="137"/>
      <c r="AT130" s="137"/>
      <c r="AU130" s="136">
        <f t="shared" si="14"/>
        <v>0</v>
      </c>
      <c r="AV130" s="137"/>
      <c r="AW130" s="137"/>
      <c r="AX130" s="137"/>
      <c r="AY130" s="136">
        <f t="shared" si="15"/>
        <v>0</v>
      </c>
      <c r="AZ130" s="137"/>
      <c r="BA130" s="137"/>
      <c r="BB130" s="137"/>
      <c r="BC130" s="136">
        <f t="shared" si="16"/>
        <v>0</v>
      </c>
      <c r="BD130" s="137"/>
      <c r="BE130" s="137"/>
      <c r="BF130" s="137"/>
      <c r="BG130" s="137"/>
      <c r="BH130" s="137"/>
      <c r="BI130" s="136">
        <f t="shared" si="17"/>
        <v>0</v>
      </c>
      <c r="BJ130" s="138">
        <f t="shared" si="18"/>
        <v>0</v>
      </c>
      <c r="BK130" s="134"/>
      <c r="BL130" s="135"/>
      <c r="BM130" s="135"/>
      <c r="BN130" s="136">
        <f t="shared" si="19"/>
        <v>0</v>
      </c>
      <c r="BO130" s="137"/>
      <c r="BP130" s="137"/>
      <c r="BQ130" s="137"/>
      <c r="BR130" s="136">
        <f t="shared" si="20"/>
        <v>0</v>
      </c>
      <c r="BS130" s="137"/>
      <c r="BT130" s="137"/>
      <c r="BU130" s="137"/>
      <c r="BV130" s="136">
        <f t="shared" si="21"/>
        <v>0</v>
      </c>
      <c r="BW130" s="137"/>
      <c r="BX130" s="137"/>
      <c r="BY130" s="137"/>
      <c r="BZ130" s="136">
        <f t="shared" si="22"/>
        <v>0</v>
      </c>
      <c r="CA130" s="137"/>
      <c r="CB130" s="137"/>
      <c r="CC130" s="137"/>
      <c r="CD130" s="136">
        <f t="shared" si="23"/>
        <v>0</v>
      </c>
      <c r="CE130" s="137"/>
      <c r="CF130" s="137"/>
      <c r="CG130" s="137"/>
      <c r="CH130" s="137"/>
      <c r="CI130" s="137"/>
      <c r="CJ130" s="136">
        <f t="shared" si="24"/>
        <v>0</v>
      </c>
      <c r="CK130" s="137">
        <f t="shared" si="25"/>
        <v>0</v>
      </c>
      <c r="CL130" s="139"/>
      <c r="CM130" s="140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20">
        <f t="shared" si="26"/>
        <v>121</v>
      </c>
      <c r="C131" s="131" t="str">
        <f t="array" ref="C131">INDEX(_Rge_Projectdata_3rd,$B131,MATCH(C$10,_Rge_Headline_Projectdata,0))</f>
        <v/>
      </c>
      <c r="D131" s="131" t="str">
        <f t="array" ref="D131">INDEX(_Rge_Projectdata_3rd,$B131,MATCH(D$10,_Rge_Headline_Projectdata,0))</f>
        <v/>
      </c>
      <c r="E131" s="132" t="str">
        <f t="array" ref="E131">IF(INDEX(_Rge_Projectdata_3rd,$B131,MATCH(E$10,_Rge_Headline_Projectdata,0))=0,"",INDEX(_Rge_Projectdata_3rd,$B131,MATCH(E$10,_Rge_Headline_Projectdata,0)))</f>
        <v/>
      </c>
      <c r="F131" s="133" t="str">
        <f>IF(OR(E131=0,E131&gt;_Reportdate),"Open","Closed")</f>
        <v>Open</v>
      </c>
      <c r="G131" s="134"/>
      <c r="H131" s="135"/>
      <c r="I131" s="135"/>
      <c r="J131" s="135"/>
      <c r="K131" s="136">
        <f t="shared" si="5"/>
        <v>0</v>
      </c>
      <c r="L131" s="137"/>
      <c r="M131" s="137"/>
      <c r="N131" s="137"/>
      <c r="O131" s="136">
        <f t="shared" si="6"/>
        <v>0</v>
      </c>
      <c r="P131" s="137"/>
      <c r="Q131" s="137"/>
      <c r="R131" s="137"/>
      <c r="S131" s="136">
        <f t="shared" si="7"/>
        <v>0</v>
      </c>
      <c r="T131" s="137"/>
      <c r="U131" s="137"/>
      <c r="V131" s="137"/>
      <c r="W131" s="136">
        <f t="shared" si="8"/>
        <v>0</v>
      </c>
      <c r="X131" s="137"/>
      <c r="Y131" s="137"/>
      <c r="Z131" s="137"/>
      <c r="AA131" s="136">
        <f t="shared" si="9"/>
        <v>0</v>
      </c>
      <c r="AB131" s="137"/>
      <c r="AC131" s="137"/>
      <c r="AD131" s="137"/>
      <c r="AE131" s="137"/>
      <c r="AF131" s="137"/>
      <c r="AG131" s="136">
        <f t="shared" si="10"/>
        <v>0</v>
      </c>
      <c r="AH131" s="138">
        <f t="shared" si="11"/>
        <v>0</v>
      </c>
      <c r="AI131" s="134"/>
      <c r="AJ131" s="135"/>
      <c r="AK131" s="135"/>
      <c r="AL131" s="135"/>
      <c r="AM131" s="136">
        <f t="shared" si="12"/>
        <v>0</v>
      </c>
      <c r="AN131" s="137"/>
      <c r="AO131" s="137"/>
      <c r="AP131" s="137"/>
      <c r="AQ131" s="136">
        <f t="shared" si="13"/>
        <v>0</v>
      </c>
      <c r="AR131" s="137"/>
      <c r="AS131" s="137"/>
      <c r="AT131" s="137"/>
      <c r="AU131" s="136">
        <f t="shared" si="14"/>
        <v>0</v>
      </c>
      <c r="AV131" s="137"/>
      <c r="AW131" s="137"/>
      <c r="AX131" s="137"/>
      <c r="AY131" s="136">
        <f t="shared" si="15"/>
        <v>0</v>
      </c>
      <c r="AZ131" s="137"/>
      <c r="BA131" s="137"/>
      <c r="BB131" s="137"/>
      <c r="BC131" s="136">
        <f t="shared" si="16"/>
        <v>0</v>
      </c>
      <c r="BD131" s="137"/>
      <c r="BE131" s="137"/>
      <c r="BF131" s="137"/>
      <c r="BG131" s="137"/>
      <c r="BH131" s="137"/>
      <c r="BI131" s="136">
        <f t="shared" si="17"/>
        <v>0</v>
      </c>
      <c r="BJ131" s="138">
        <f t="shared" si="18"/>
        <v>0</v>
      </c>
      <c r="BK131" s="134"/>
      <c r="BL131" s="135"/>
      <c r="BM131" s="135"/>
      <c r="BN131" s="136">
        <f t="shared" si="19"/>
        <v>0</v>
      </c>
      <c r="BO131" s="137"/>
      <c r="BP131" s="137"/>
      <c r="BQ131" s="137"/>
      <c r="BR131" s="136">
        <f t="shared" si="20"/>
        <v>0</v>
      </c>
      <c r="BS131" s="137"/>
      <c r="BT131" s="137"/>
      <c r="BU131" s="137"/>
      <c r="BV131" s="136">
        <f t="shared" si="21"/>
        <v>0</v>
      </c>
      <c r="BW131" s="137"/>
      <c r="BX131" s="137"/>
      <c r="BY131" s="137"/>
      <c r="BZ131" s="136">
        <f t="shared" si="22"/>
        <v>0</v>
      </c>
      <c r="CA131" s="137"/>
      <c r="CB131" s="137"/>
      <c r="CC131" s="137"/>
      <c r="CD131" s="136">
        <f t="shared" si="23"/>
        <v>0</v>
      </c>
      <c r="CE131" s="137"/>
      <c r="CF131" s="137"/>
      <c r="CG131" s="137"/>
      <c r="CH131" s="137"/>
      <c r="CI131" s="137"/>
      <c r="CJ131" s="136">
        <f t="shared" si="24"/>
        <v>0</v>
      </c>
      <c r="CK131" s="137">
        <f t="shared" si="25"/>
        <v>0</v>
      </c>
      <c r="CL131" s="139"/>
      <c r="CM131" s="140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20">
        <f t="shared" si="26"/>
        <v>122</v>
      </c>
      <c r="C132" s="131" t="str">
        <f t="array" ref="C132">INDEX(_Rge_Projectdata_3rd,$B132,MATCH(C$10,_Rge_Headline_Projectdata,0))</f>
        <v/>
      </c>
      <c r="D132" s="131" t="str">
        <f t="array" ref="D132">INDEX(_Rge_Projectdata_3rd,$B132,MATCH(D$10,_Rge_Headline_Projectdata,0))</f>
        <v/>
      </c>
      <c r="E132" s="132" t="str">
        <f t="array" ref="E132">IF(INDEX(_Rge_Projectdata_3rd,$B132,MATCH(E$10,_Rge_Headline_Projectdata,0))=0,"",INDEX(_Rge_Projectdata_3rd,$B132,MATCH(E$10,_Rge_Headline_Projectdata,0)))</f>
        <v/>
      </c>
      <c r="F132" s="133" t="str">
        <f>IF(OR(E132=0,E132&gt;_Reportdate),"Open","Closed")</f>
        <v>Open</v>
      </c>
      <c r="G132" s="134"/>
      <c r="H132" s="135"/>
      <c r="I132" s="135"/>
      <c r="J132" s="135"/>
      <c r="K132" s="136">
        <f t="shared" si="5"/>
        <v>0</v>
      </c>
      <c r="L132" s="137"/>
      <c r="M132" s="137"/>
      <c r="N132" s="137"/>
      <c r="O132" s="136">
        <f t="shared" si="6"/>
        <v>0</v>
      </c>
      <c r="P132" s="137"/>
      <c r="Q132" s="137"/>
      <c r="R132" s="137"/>
      <c r="S132" s="136">
        <f t="shared" si="7"/>
        <v>0</v>
      </c>
      <c r="T132" s="137"/>
      <c r="U132" s="137"/>
      <c r="V132" s="137"/>
      <c r="W132" s="136">
        <f t="shared" si="8"/>
        <v>0</v>
      </c>
      <c r="X132" s="137"/>
      <c r="Y132" s="137"/>
      <c r="Z132" s="137"/>
      <c r="AA132" s="136">
        <f t="shared" si="9"/>
        <v>0</v>
      </c>
      <c r="AB132" s="137"/>
      <c r="AC132" s="137"/>
      <c r="AD132" s="137"/>
      <c r="AE132" s="137"/>
      <c r="AF132" s="137"/>
      <c r="AG132" s="136">
        <f t="shared" si="10"/>
        <v>0</v>
      </c>
      <c r="AH132" s="138">
        <f t="shared" si="11"/>
        <v>0</v>
      </c>
      <c r="AI132" s="134"/>
      <c r="AJ132" s="135"/>
      <c r="AK132" s="135"/>
      <c r="AL132" s="135"/>
      <c r="AM132" s="136">
        <f t="shared" si="12"/>
        <v>0</v>
      </c>
      <c r="AN132" s="137"/>
      <c r="AO132" s="137"/>
      <c r="AP132" s="137"/>
      <c r="AQ132" s="136">
        <f t="shared" si="13"/>
        <v>0</v>
      </c>
      <c r="AR132" s="137"/>
      <c r="AS132" s="137"/>
      <c r="AT132" s="137"/>
      <c r="AU132" s="136">
        <f t="shared" si="14"/>
        <v>0</v>
      </c>
      <c r="AV132" s="137"/>
      <c r="AW132" s="137"/>
      <c r="AX132" s="137"/>
      <c r="AY132" s="136">
        <f t="shared" si="15"/>
        <v>0</v>
      </c>
      <c r="AZ132" s="137"/>
      <c r="BA132" s="137"/>
      <c r="BB132" s="137"/>
      <c r="BC132" s="136">
        <f t="shared" si="16"/>
        <v>0</v>
      </c>
      <c r="BD132" s="137"/>
      <c r="BE132" s="137"/>
      <c r="BF132" s="137"/>
      <c r="BG132" s="137"/>
      <c r="BH132" s="137"/>
      <c r="BI132" s="136">
        <f t="shared" si="17"/>
        <v>0</v>
      </c>
      <c r="BJ132" s="138">
        <f t="shared" si="18"/>
        <v>0</v>
      </c>
      <c r="BK132" s="134"/>
      <c r="BL132" s="135"/>
      <c r="BM132" s="135"/>
      <c r="BN132" s="136">
        <f t="shared" si="19"/>
        <v>0</v>
      </c>
      <c r="BO132" s="137"/>
      <c r="BP132" s="137"/>
      <c r="BQ132" s="137"/>
      <c r="BR132" s="136">
        <f t="shared" si="20"/>
        <v>0</v>
      </c>
      <c r="BS132" s="137"/>
      <c r="BT132" s="137"/>
      <c r="BU132" s="137"/>
      <c r="BV132" s="136">
        <f t="shared" si="21"/>
        <v>0</v>
      </c>
      <c r="BW132" s="137"/>
      <c r="BX132" s="137"/>
      <c r="BY132" s="137"/>
      <c r="BZ132" s="136">
        <f t="shared" si="22"/>
        <v>0</v>
      </c>
      <c r="CA132" s="137"/>
      <c r="CB132" s="137"/>
      <c r="CC132" s="137"/>
      <c r="CD132" s="136">
        <f t="shared" si="23"/>
        <v>0</v>
      </c>
      <c r="CE132" s="137"/>
      <c r="CF132" s="137"/>
      <c r="CG132" s="137"/>
      <c r="CH132" s="137"/>
      <c r="CI132" s="137"/>
      <c r="CJ132" s="136">
        <f t="shared" si="24"/>
        <v>0</v>
      </c>
      <c r="CK132" s="137">
        <f t="shared" si="25"/>
        <v>0</v>
      </c>
      <c r="CL132" s="139"/>
      <c r="CM132" s="140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20">
        <f t="shared" si="26"/>
        <v>123</v>
      </c>
      <c r="C133" s="131" t="str">
        <f t="array" ref="C133">INDEX(_Rge_Projectdata_3rd,$B133,MATCH(C$10,_Rge_Headline_Projectdata,0))</f>
        <v/>
      </c>
      <c r="D133" s="131" t="str">
        <f t="array" ref="D133">INDEX(_Rge_Projectdata_3rd,$B133,MATCH(D$10,_Rge_Headline_Projectdata,0))</f>
        <v/>
      </c>
      <c r="E133" s="132" t="str">
        <f t="array" ref="E133">IF(INDEX(_Rge_Projectdata_3rd,$B133,MATCH(E$10,_Rge_Headline_Projectdata,0))=0,"",INDEX(_Rge_Projectdata_3rd,$B133,MATCH(E$10,_Rge_Headline_Projectdata,0)))</f>
        <v/>
      </c>
      <c r="F133" s="133" t="str">
        <f>IF(OR(E133=0,E133&gt;_Reportdate),"Open","Closed")</f>
        <v>Open</v>
      </c>
      <c r="G133" s="134"/>
      <c r="H133" s="135"/>
      <c r="I133" s="135"/>
      <c r="J133" s="135"/>
      <c r="K133" s="136">
        <f t="shared" si="5"/>
        <v>0</v>
      </c>
      <c r="L133" s="137"/>
      <c r="M133" s="137"/>
      <c r="N133" s="137"/>
      <c r="O133" s="136">
        <f t="shared" si="6"/>
        <v>0</v>
      </c>
      <c r="P133" s="137"/>
      <c r="Q133" s="137"/>
      <c r="R133" s="137"/>
      <c r="S133" s="136">
        <f t="shared" si="7"/>
        <v>0</v>
      </c>
      <c r="T133" s="137"/>
      <c r="U133" s="137"/>
      <c r="V133" s="137"/>
      <c r="W133" s="136">
        <f t="shared" si="8"/>
        <v>0</v>
      </c>
      <c r="X133" s="137"/>
      <c r="Y133" s="137"/>
      <c r="Z133" s="137"/>
      <c r="AA133" s="136">
        <f t="shared" si="9"/>
        <v>0</v>
      </c>
      <c r="AB133" s="137"/>
      <c r="AC133" s="137"/>
      <c r="AD133" s="137"/>
      <c r="AE133" s="137"/>
      <c r="AF133" s="137"/>
      <c r="AG133" s="136">
        <f t="shared" si="10"/>
        <v>0</v>
      </c>
      <c r="AH133" s="138">
        <f t="shared" si="11"/>
        <v>0</v>
      </c>
      <c r="AI133" s="134"/>
      <c r="AJ133" s="135"/>
      <c r="AK133" s="135"/>
      <c r="AL133" s="135"/>
      <c r="AM133" s="136">
        <f t="shared" si="12"/>
        <v>0</v>
      </c>
      <c r="AN133" s="137"/>
      <c r="AO133" s="137"/>
      <c r="AP133" s="137"/>
      <c r="AQ133" s="136">
        <f t="shared" si="13"/>
        <v>0</v>
      </c>
      <c r="AR133" s="137"/>
      <c r="AS133" s="137"/>
      <c r="AT133" s="137"/>
      <c r="AU133" s="136">
        <f t="shared" si="14"/>
        <v>0</v>
      </c>
      <c r="AV133" s="137"/>
      <c r="AW133" s="137"/>
      <c r="AX133" s="137"/>
      <c r="AY133" s="136">
        <f t="shared" si="15"/>
        <v>0</v>
      </c>
      <c r="AZ133" s="137"/>
      <c r="BA133" s="137"/>
      <c r="BB133" s="137"/>
      <c r="BC133" s="136">
        <f t="shared" si="16"/>
        <v>0</v>
      </c>
      <c r="BD133" s="137"/>
      <c r="BE133" s="137"/>
      <c r="BF133" s="137"/>
      <c r="BG133" s="137"/>
      <c r="BH133" s="137"/>
      <c r="BI133" s="136">
        <f t="shared" si="17"/>
        <v>0</v>
      </c>
      <c r="BJ133" s="138">
        <f t="shared" si="18"/>
        <v>0</v>
      </c>
      <c r="BK133" s="134"/>
      <c r="BL133" s="135"/>
      <c r="BM133" s="135"/>
      <c r="BN133" s="136">
        <f t="shared" si="19"/>
        <v>0</v>
      </c>
      <c r="BO133" s="137"/>
      <c r="BP133" s="137"/>
      <c r="BQ133" s="137"/>
      <c r="BR133" s="136">
        <f t="shared" si="20"/>
        <v>0</v>
      </c>
      <c r="BS133" s="137"/>
      <c r="BT133" s="137"/>
      <c r="BU133" s="137"/>
      <c r="BV133" s="136">
        <f t="shared" si="21"/>
        <v>0</v>
      </c>
      <c r="BW133" s="137"/>
      <c r="BX133" s="137"/>
      <c r="BY133" s="137"/>
      <c r="BZ133" s="136">
        <f t="shared" si="22"/>
        <v>0</v>
      </c>
      <c r="CA133" s="137"/>
      <c r="CB133" s="137"/>
      <c r="CC133" s="137"/>
      <c r="CD133" s="136">
        <f t="shared" si="23"/>
        <v>0</v>
      </c>
      <c r="CE133" s="137"/>
      <c r="CF133" s="137"/>
      <c r="CG133" s="137"/>
      <c r="CH133" s="137"/>
      <c r="CI133" s="137"/>
      <c r="CJ133" s="136">
        <f t="shared" si="24"/>
        <v>0</v>
      </c>
      <c r="CK133" s="137">
        <f t="shared" si="25"/>
        <v>0</v>
      </c>
      <c r="CL133" s="139"/>
      <c r="CM133" s="140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20">
        <f t="shared" si="26"/>
        <v>124</v>
      </c>
      <c r="C134" s="131" t="str">
        <f t="array" ref="C134">INDEX(_Rge_Projectdata_3rd,$B134,MATCH(C$10,_Rge_Headline_Projectdata,0))</f>
        <v/>
      </c>
      <c r="D134" s="131" t="str">
        <f t="array" ref="D134">INDEX(_Rge_Projectdata_3rd,$B134,MATCH(D$10,_Rge_Headline_Projectdata,0))</f>
        <v/>
      </c>
      <c r="E134" s="132" t="str">
        <f t="array" ref="E134">IF(INDEX(_Rge_Projectdata_3rd,$B134,MATCH(E$10,_Rge_Headline_Projectdata,0))=0,"",INDEX(_Rge_Projectdata_3rd,$B134,MATCH(E$10,_Rge_Headline_Projectdata,0)))</f>
        <v/>
      </c>
      <c r="F134" s="133" t="str">
        <f>IF(OR(E134=0,E134&gt;_Reportdate),"Open","Closed")</f>
        <v>Open</v>
      </c>
      <c r="G134" s="134"/>
      <c r="H134" s="135"/>
      <c r="I134" s="135"/>
      <c r="J134" s="135"/>
      <c r="K134" s="136">
        <f t="shared" si="5"/>
        <v>0</v>
      </c>
      <c r="L134" s="137"/>
      <c r="M134" s="137"/>
      <c r="N134" s="137"/>
      <c r="O134" s="136">
        <f t="shared" si="6"/>
        <v>0</v>
      </c>
      <c r="P134" s="137"/>
      <c r="Q134" s="137"/>
      <c r="R134" s="137"/>
      <c r="S134" s="136">
        <f t="shared" si="7"/>
        <v>0</v>
      </c>
      <c r="T134" s="137"/>
      <c r="U134" s="137"/>
      <c r="V134" s="137"/>
      <c r="W134" s="136">
        <f t="shared" si="8"/>
        <v>0</v>
      </c>
      <c r="X134" s="137"/>
      <c r="Y134" s="137"/>
      <c r="Z134" s="137"/>
      <c r="AA134" s="136">
        <f t="shared" si="9"/>
        <v>0</v>
      </c>
      <c r="AB134" s="137"/>
      <c r="AC134" s="137"/>
      <c r="AD134" s="137"/>
      <c r="AE134" s="137"/>
      <c r="AF134" s="137"/>
      <c r="AG134" s="136">
        <f t="shared" si="10"/>
        <v>0</v>
      </c>
      <c r="AH134" s="138">
        <f t="shared" si="11"/>
        <v>0</v>
      </c>
      <c r="AI134" s="134"/>
      <c r="AJ134" s="135"/>
      <c r="AK134" s="135"/>
      <c r="AL134" s="135"/>
      <c r="AM134" s="136">
        <f t="shared" si="12"/>
        <v>0</v>
      </c>
      <c r="AN134" s="137"/>
      <c r="AO134" s="137"/>
      <c r="AP134" s="137"/>
      <c r="AQ134" s="136">
        <f t="shared" si="13"/>
        <v>0</v>
      </c>
      <c r="AR134" s="137"/>
      <c r="AS134" s="137"/>
      <c r="AT134" s="137"/>
      <c r="AU134" s="136">
        <f t="shared" si="14"/>
        <v>0</v>
      </c>
      <c r="AV134" s="137"/>
      <c r="AW134" s="137"/>
      <c r="AX134" s="137"/>
      <c r="AY134" s="136">
        <f t="shared" si="15"/>
        <v>0</v>
      </c>
      <c r="AZ134" s="137"/>
      <c r="BA134" s="137"/>
      <c r="BB134" s="137"/>
      <c r="BC134" s="136">
        <f t="shared" si="16"/>
        <v>0</v>
      </c>
      <c r="BD134" s="137"/>
      <c r="BE134" s="137"/>
      <c r="BF134" s="137"/>
      <c r="BG134" s="137"/>
      <c r="BH134" s="137"/>
      <c r="BI134" s="136">
        <f t="shared" si="17"/>
        <v>0</v>
      </c>
      <c r="BJ134" s="138">
        <f t="shared" si="18"/>
        <v>0</v>
      </c>
      <c r="BK134" s="134"/>
      <c r="BL134" s="135"/>
      <c r="BM134" s="135"/>
      <c r="BN134" s="136">
        <f t="shared" si="19"/>
        <v>0</v>
      </c>
      <c r="BO134" s="137"/>
      <c r="BP134" s="137"/>
      <c r="BQ134" s="137"/>
      <c r="BR134" s="136">
        <f t="shared" si="20"/>
        <v>0</v>
      </c>
      <c r="BS134" s="137"/>
      <c r="BT134" s="137"/>
      <c r="BU134" s="137"/>
      <c r="BV134" s="136">
        <f t="shared" si="21"/>
        <v>0</v>
      </c>
      <c r="BW134" s="137"/>
      <c r="BX134" s="137"/>
      <c r="BY134" s="137"/>
      <c r="BZ134" s="136">
        <f t="shared" si="22"/>
        <v>0</v>
      </c>
      <c r="CA134" s="137"/>
      <c r="CB134" s="137"/>
      <c r="CC134" s="137"/>
      <c r="CD134" s="136">
        <f t="shared" si="23"/>
        <v>0</v>
      </c>
      <c r="CE134" s="137"/>
      <c r="CF134" s="137"/>
      <c r="CG134" s="137"/>
      <c r="CH134" s="137"/>
      <c r="CI134" s="137"/>
      <c r="CJ134" s="136">
        <f t="shared" si="24"/>
        <v>0</v>
      </c>
      <c r="CK134" s="137">
        <f t="shared" si="25"/>
        <v>0</v>
      </c>
      <c r="CL134" s="139"/>
      <c r="CM134" s="140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20">
        <f t="shared" si="26"/>
        <v>125</v>
      </c>
      <c r="C135" s="131" t="str">
        <f t="array" ref="C135">INDEX(_Rge_Projectdata_3rd,$B135,MATCH(C$10,_Rge_Headline_Projectdata,0))</f>
        <v/>
      </c>
      <c r="D135" s="131" t="str">
        <f t="array" ref="D135">INDEX(_Rge_Projectdata_3rd,$B135,MATCH(D$10,_Rge_Headline_Projectdata,0))</f>
        <v/>
      </c>
      <c r="E135" s="132" t="str">
        <f t="array" ref="E135">IF(INDEX(_Rge_Projectdata_3rd,$B135,MATCH(E$10,_Rge_Headline_Projectdata,0))=0,"",INDEX(_Rge_Projectdata_3rd,$B135,MATCH(E$10,_Rge_Headline_Projectdata,0)))</f>
        <v/>
      </c>
      <c r="F135" s="133" t="str">
        <f>IF(OR(E135=0,E135&gt;_Reportdate),"Open","Closed")</f>
        <v>Open</v>
      </c>
      <c r="G135" s="134"/>
      <c r="H135" s="135"/>
      <c r="I135" s="135"/>
      <c r="J135" s="135"/>
      <c r="K135" s="136">
        <f t="shared" si="5"/>
        <v>0</v>
      </c>
      <c r="L135" s="137"/>
      <c r="M135" s="137"/>
      <c r="N135" s="137"/>
      <c r="O135" s="136">
        <f t="shared" si="6"/>
        <v>0</v>
      </c>
      <c r="P135" s="137"/>
      <c r="Q135" s="137"/>
      <c r="R135" s="137"/>
      <c r="S135" s="136">
        <f t="shared" si="7"/>
        <v>0</v>
      </c>
      <c r="T135" s="137"/>
      <c r="U135" s="137"/>
      <c r="V135" s="137"/>
      <c r="W135" s="136">
        <f t="shared" si="8"/>
        <v>0</v>
      </c>
      <c r="X135" s="137"/>
      <c r="Y135" s="137"/>
      <c r="Z135" s="137"/>
      <c r="AA135" s="136">
        <f t="shared" si="9"/>
        <v>0</v>
      </c>
      <c r="AB135" s="137"/>
      <c r="AC135" s="137"/>
      <c r="AD135" s="137"/>
      <c r="AE135" s="137"/>
      <c r="AF135" s="137"/>
      <c r="AG135" s="136">
        <f t="shared" si="10"/>
        <v>0</v>
      </c>
      <c r="AH135" s="138">
        <f t="shared" si="11"/>
        <v>0</v>
      </c>
      <c r="AI135" s="134"/>
      <c r="AJ135" s="135"/>
      <c r="AK135" s="135"/>
      <c r="AL135" s="135"/>
      <c r="AM135" s="136">
        <f t="shared" si="12"/>
        <v>0</v>
      </c>
      <c r="AN135" s="137"/>
      <c r="AO135" s="137"/>
      <c r="AP135" s="137"/>
      <c r="AQ135" s="136">
        <f t="shared" si="13"/>
        <v>0</v>
      </c>
      <c r="AR135" s="137"/>
      <c r="AS135" s="137"/>
      <c r="AT135" s="137"/>
      <c r="AU135" s="136">
        <f t="shared" si="14"/>
        <v>0</v>
      </c>
      <c r="AV135" s="137"/>
      <c r="AW135" s="137"/>
      <c r="AX135" s="137"/>
      <c r="AY135" s="136">
        <f t="shared" si="15"/>
        <v>0</v>
      </c>
      <c r="AZ135" s="137"/>
      <c r="BA135" s="137"/>
      <c r="BB135" s="137"/>
      <c r="BC135" s="136">
        <f t="shared" si="16"/>
        <v>0</v>
      </c>
      <c r="BD135" s="137"/>
      <c r="BE135" s="137"/>
      <c r="BF135" s="137"/>
      <c r="BG135" s="137"/>
      <c r="BH135" s="137"/>
      <c r="BI135" s="136">
        <f t="shared" si="17"/>
        <v>0</v>
      </c>
      <c r="BJ135" s="138">
        <f t="shared" si="18"/>
        <v>0</v>
      </c>
      <c r="BK135" s="134"/>
      <c r="BL135" s="135"/>
      <c r="BM135" s="135"/>
      <c r="BN135" s="136">
        <f t="shared" si="19"/>
        <v>0</v>
      </c>
      <c r="BO135" s="137"/>
      <c r="BP135" s="137"/>
      <c r="BQ135" s="137"/>
      <c r="BR135" s="136">
        <f t="shared" si="20"/>
        <v>0</v>
      </c>
      <c r="BS135" s="137"/>
      <c r="BT135" s="137"/>
      <c r="BU135" s="137"/>
      <c r="BV135" s="136">
        <f t="shared" si="21"/>
        <v>0</v>
      </c>
      <c r="BW135" s="137"/>
      <c r="BX135" s="137"/>
      <c r="BY135" s="137"/>
      <c r="BZ135" s="136">
        <f t="shared" si="22"/>
        <v>0</v>
      </c>
      <c r="CA135" s="137"/>
      <c r="CB135" s="137"/>
      <c r="CC135" s="137"/>
      <c r="CD135" s="136">
        <f t="shared" si="23"/>
        <v>0</v>
      </c>
      <c r="CE135" s="137"/>
      <c r="CF135" s="137"/>
      <c r="CG135" s="137"/>
      <c r="CH135" s="137"/>
      <c r="CI135" s="137"/>
      <c r="CJ135" s="136">
        <f t="shared" si="24"/>
        <v>0</v>
      </c>
      <c r="CK135" s="137">
        <f t="shared" si="25"/>
        <v>0</v>
      </c>
      <c r="CL135" s="139"/>
      <c r="CM135" s="140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20">
        <f t="shared" si="26"/>
        <v>126</v>
      </c>
      <c r="C136" s="131" t="str">
        <f t="array" ref="C136">INDEX(_Rge_Projectdata_3rd,$B136,MATCH(C$10,_Rge_Headline_Projectdata,0))</f>
        <v/>
      </c>
      <c r="D136" s="131" t="str">
        <f t="array" ref="D136">INDEX(_Rge_Projectdata_3rd,$B136,MATCH(D$10,_Rge_Headline_Projectdata,0))</f>
        <v/>
      </c>
      <c r="E136" s="132" t="str">
        <f t="array" ref="E136">IF(INDEX(_Rge_Projectdata_3rd,$B136,MATCH(E$10,_Rge_Headline_Projectdata,0))=0,"",INDEX(_Rge_Projectdata_3rd,$B136,MATCH(E$10,_Rge_Headline_Projectdata,0)))</f>
        <v/>
      </c>
      <c r="F136" s="133" t="str">
        <f>IF(OR(E136=0,E136&gt;_Reportdate),"Open","Closed")</f>
        <v>Open</v>
      </c>
      <c r="G136" s="134"/>
      <c r="H136" s="135"/>
      <c r="I136" s="135"/>
      <c r="J136" s="135"/>
      <c r="K136" s="136">
        <f t="shared" si="5"/>
        <v>0</v>
      </c>
      <c r="L136" s="137"/>
      <c r="M136" s="137"/>
      <c r="N136" s="137"/>
      <c r="O136" s="136">
        <f t="shared" si="6"/>
        <v>0</v>
      </c>
      <c r="P136" s="137"/>
      <c r="Q136" s="137"/>
      <c r="R136" s="137"/>
      <c r="S136" s="136">
        <f t="shared" si="7"/>
        <v>0</v>
      </c>
      <c r="T136" s="137"/>
      <c r="U136" s="137"/>
      <c r="V136" s="137"/>
      <c r="W136" s="136">
        <f t="shared" si="8"/>
        <v>0</v>
      </c>
      <c r="X136" s="137"/>
      <c r="Y136" s="137"/>
      <c r="Z136" s="137"/>
      <c r="AA136" s="136">
        <f t="shared" si="9"/>
        <v>0</v>
      </c>
      <c r="AB136" s="137"/>
      <c r="AC136" s="137"/>
      <c r="AD136" s="137"/>
      <c r="AE136" s="137"/>
      <c r="AF136" s="137"/>
      <c r="AG136" s="136">
        <f t="shared" si="10"/>
        <v>0</v>
      </c>
      <c r="AH136" s="138">
        <f t="shared" si="11"/>
        <v>0</v>
      </c>
      <c r="AI136" s="134"/>
      <c r="AJ136" s="135"/>
      <c r="AK136" s="135"/>
      <c r="AL136" s="135"/>
      <c r="AM136" s="136">
        <f t="shared" si="12"/>
        <v>0</v>
      </c>
      <c r="AN136" s="137"/>
      <c r="AO136" s="137"/>
      <c r="AP136" s="137"/>
      <c r="AQ136" s="136">
        <f t="shared" si="13"/>
        <v>0</v>
      </c>
      <c r="AR136" s="137"/>
      <c r="AS136" s="137"/>
      <c r="AT136" s="137"/>
      <c r="AU136" s="136">
        <f t="shared" si="14"/>
        <v>0</v>
      </c>
      <c r="AV136" s="137"/>
      <c r="AW136" s="137"/>
      <c r="AX136" s="137"/>
      <c r="AY136" s="136">
        <f t="shared" si="15"/>
        <v>0</v>
      </c>
      <c r="AZ136" s="137"/>
      <c r="BA136" s="137"/>
      <c r="BB136" s="137"/>
      <c r="BC136" s="136">
        <f t="shared" si="16"/>
        <v>0</v>
      </c>
      <c r="BD136" s="137"/>
      <c r="BE136" s="137"/>
      <c r="BF136" s="137"/>
      <c r="BG136" s="137"/>
      <c r="BH136" s="137"/>
      <c r="BI136" s="136">
        <f t="shared" si="17"/>
        <v>0</v>
      </c>
      <c r="BJ136" s="138">
        <f t="shared" si="18"/>
        <v>0</v>
      </c>
      <c r="BK136" s="134"/>
      <c r="BL136" s="135"/>
      <c r="BM136" s="135"/>
      <c r="BN136" s="136">
        <f t="shared" si="19"/>
        <v>0</v>
      </c>
      <c r="BO136" s="137"/>
      <c r="BP136" s="137"/>
      <c r="BQ136" s="137"/>
      <c r="BR136" s="136">
        <f t="shared" si="20"/>
        <v>0</v>
      </c>
      <c r="BS136" s="137"/>
      <c r="BT136" s="137"/>
      <c r="BU136" s="137"/>
      <c r="BV136" s="136">
        <f t="shared" si="21"/>
        <v>0</v>
      </c>
      <c r="BW136" s="137"/>
      <c r="BX136" s="137"/>
      <c r="BY136" s="137"/>
      <c r="BZ136" s="136">
        <f t="shared" si="22"/>
        <v>0</v>
      </c>
      <c r="CA136" s="137"/>
      <c r="CB136" s="137"/>
      <c r="CC136" s="137"/>
      <c r="CD136" s="136">
        <f t="shared" si="23"/>
        <v>0</v>
      </c>
      <c r="CE136" s="137"/>
      <c r="CF136" s="137"/>
      <c r="CG136" s="137"/>
      <c r="CH136" s="137"/>
      <c r="CI136" s="137"/>
      <c r="CJ136" s="136">
        <f t="shared" si="24"/>
        <v>0</v>
      </c>
      <c r="CK136" s="137">
        <f t="shared" si="25"/>
        <v>0</v>
      </c>
      <c r="CL136" s="139"/>
      <c r="CM136" s="140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20">
        <f t="shared" si="26"/>
        <v>127</v>
      </c>
      <c r="C137" s="131" t="str">
        <f t="array" ref="C137">INDEX(_Rge_Projectdata_3rd,$B137,MATCH(C$10,_Rge_Headline_Projectdata,0))</f>
        <v/>
      </c>
      <c r="D137" s="131" t="str">
        <f t="array" ref="D137">INDEX(_Rge_Projectdata_3rd,$B137,MATCH(D$10,_Rge_Headline_Projectdata,0))</f>
        <v/>
      </c>
      <c r="E137" s="132" t="str">
        <f t="array" ref="E137">IF(INDEX(_Rge_Projectdata_3rd,$B137,MATCH(E$10,_Rge_Headline_Projectdata,0))=0,"",INDEX(_Rge_Projectdata_3rd,$B137,MATCH(E$10,_Rge_Headline_Projectdata,0)))</f>
        <v/>
      </c>
      <c r="F137" s="133" t="str">
        <f>IF(OR(E137=0,E137&gt;_Reportdate),"Open","Closed")</f>
        <v>Open</v>
      </c>
      <c r="G137" s="134"/>
      <c r="H137" s="135"/>
      <c r="I137" s="135"/>
      <c r="J137" s="135"/>
      <c r="K137" s="136">
        <f t="shared" si="5"/>
        <v>0</v>
      </c>
      <c r="L137" s="137"/>
      <c r="M137" s="137"/>
      <c r="N137" s="137"/>
      <c r="O137" s="136">
        <f t="shared" si="6"/>
        <v>0</v>
      </c>
      <c r="P137" s="137"/>
      <c r="Q137" s="137"/>
      <c r="R137" s="137"/>
      <c r="S137" s="136">
        <f t="shared" si="7"/>
        <v>0</v>
      </c>
      <c r="T137" s="137"/>
      <c r="U137" s="137"/>
      <c r="V137" s="137"/>
      <c r="W137" s="136">
        <f t="shared" si="8"/>
        <v>0</v>
      </c>
      <c r="X137" s="137"/>
      <c r="Y137" s="137"/>
      <c r="Z137" s="137"/>
      <c r="AA137" s="136">
        <f t="shared" si="9"/>
        <v>0</v>
      </c>
      <c r="AB137" s="137"/>
      <c r="AC137" s="137"/>
      <c r="AD137" s="137"/>
      <c r="AE137" s="137"/>
      <c r="AF137" s="137"/>
      <c r="AG137" s="136">
        <f t="shared" si="10"/>
        <v>0</v>
      </c>
      <c r="AH137" s="138">
        <f t="shared" si="11"/>
        <v>0</v>
      </c>
      <c r="AI137" s="134"/>
      <c r="AJ137" s="135"/>
      <c r="AK137" s="135"/>
      <c r="AL137" s="135"/>
      <c r="AM137" s="136">
        <f t="shared" si="12"/>
        <v>0</v>
      </c>
      <c r="AN137" s="137"/>
      <c r="AO137" s="137"/>
      <c r="AP137" s="137"/>
      <c r="AQ137" s="136">
        <f t="shared" si="13"/>
        <v>0</v>
      </c>
      <c r="AR137" s="137"/>
      <c r="AS137" s="137"/>
      <c r="AT137" s="137"/>
      <c r="AU137" s="136">
        <f t="shared" si="14"/>
        <v>0</v>
      </c>
      <c r="AV137" s="137"/>
      <c r="AW137" s="137"/>
      <c r="AX137" s="137"/>
      <c r="AY137" s="136">
        <f t="shared" si="15"/>
        <v>0</v>
      </c>
      <c r="AZ137" s="137"/>
      <c r="BA137" s="137"/>
      <c r="BB137" s="137"/>
      <c r="BC137" s="136">
        <f t="shared" si="16"/>
        <v>0</v>
      </c>
      <c r="BD137" s="137"/>
      <c r="BE137" s="137"/>
      <c r="BF137" s="137"/>
      <c r="BG137" s="137"/>
      <c r="BH137" s="137"/>
      <c r="BI137" s="136">
        <f t="shared" si="17"/>
        <v>0</v>
      </c>
      <c r="BJ137" s="138">
        <f t="shared" si="18"/>
        <v>0</v>
      </c>
      <c r="BK137" s="134"/>
      <c r="BL137" s="135"/>
      <c r="BM137" s="135"/>
      <c r="BN137" s="136">
        <f t="shared" si="19"/>
        <v>0</v>
      </c>
      <c r="BO137" s="137"/>
      <c r="BP137" s="137"/>
      <c r="BQ137" s="137"/>
      <c r="BR137" s="136">
        <f t="shared" si="20"/>
        <v>0</v>
      </c>
      <c r="BS137" s="137"/>
      <c r="BT137" s="137"/>
      <c r="BU137" s="137"/>
      <c r="BV137" s="136">
        <f t="shared" si="21"/>
        <v>0</v>
      </c>
      <c r="BW137" s="137"/>
      <c r="BX137" s="137"/>
      <c r="BY137" s="137"/>
      <c r="BZ137" s="136">
        <f t="shared" si="22"/>
        <v>0</v>
      </c>
      <c r="CA137" s="137"/>
      <c r="CB137" s="137"/>
      <c r="CC137" s="137"/>
      <c r="CD137" s="136">
        <f t="shared" si="23"/>
        <v>0</v>
      </c>
      <c r="CE137" s="137"/>
      <c r="CF137" s="137"/>
      <c r="CG137" s="137"/>
      <c r="CH137" s="137"/>
      <c r="CI137" s="137"/>
      <c r="CJ137" s="136">
        <f t="shared" si="24"/>
        <v>0</v>
      </c>
      <c r="CK137" s="137">
        <f t="shared" si="25"/>
        <v>0</v>
      </c>
      <c r="CL137" s="139"/>
      <c r="CM137" s="140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20">
        <f t="shared" si="26"/>
        <v>128</v>
      </c>
      <c r="C138" s="131" t="str">
        <f t="array" ref="C138">INDEX(_Rge_Projectdata_3rd,$B138,MATCH(C$10,_Rge_Headline_Projectdata,0))</f>
        <v/>
      </c>
      <c r="D138" s="131" t="str">
        <f t="array" ref="D138">INDEX(_Rge_Projectdata_3rd,$B138,MATCH(D$10,_Rge_Headline_Projectdata,0))</f>
        <v/>
      </c>
      <c r="E138" s="132" t="str">
        <f t="array" ref="E138">IF(INDEX(_Rge_Projectdata_3rd,$B138,MATCH(E$10,_Rge_Headline_Projectdata,0))=0,"",INDEX(_Rge_Projectdata_3rd,$B138,MATCH(E$10,_Rge_Headline_Projectdata,0)))</f>
        <v/>
      </c>
      <c r="F138" s="133" t="str">
        <f>IF(OR(E138=0,E138&gt;_Reportdate),"Open","Closed")</f>
        <v>Open</v>
      </c>
      <c r="G138" s="134"/>
      <c r="H138" s="135"/>
      <c r="I138" s="135"/>
      <c r="J138" s="135"/>
      <c r="K138" s="136">
        <f t="shared" si="5"/>
        <v>0</v>
      </c>
      <c r="L138" s="137"/>
      <c r="M138" s="137"/>
      <c r="N138" s="137"/>
      <c r="O138" s="136">
        <f t="shared" si="6"/>
        <v>0</v>
      </c>
      <c r="P138" s="137"/>
      <c r="Q138" s="137"/>
      <c r="R138" s="137"/>
      <c r="S138" s="136">
        <f t="shared" si="7"/>
        <v>0</v>
      </c>
      <c r="T138" s="137"/>
      <c r="U138" s="137"/>
      <c r="V138" s="137"/>
      <c r="W138" s="136">
        <f t="shared" si="8"/>
        <v>0</v>
      </c>
      <c r="X138" s="137"/>
      <c r="Y138" s="137"/>
      <c r="Z138" s="137"/>
      <c r="AA138" s="136">
        <f t="shared" si="9"/>
        <v>0</v>
      </c>
      <c r="AB138" s="137"/>
      <c r="AC138" s="137"/>
      <c r="AD138" s="137"/>
      <c r="AE138" s="137"/>
      <c r="AF138" s="137"/>
      <c r="AG138" s="136">
        <f t="shared" si="10"/>
        <v>0</v>
      </c>
      <c r="AH138" s="138">
        <f t="shared" si="11"/>
        <v>0</v>
      </c>
      <c r="AI138" s="134"/>
      <c r="AJ138" s="135"/>
      <c r="AK138" s="135"/>
      <c r="AL138" s="135"/>
      <c r="AM138" s="136">
        <f t="shared" si="12"/>
        <v>0</v>
      </c>
      <c r="AN138" s="137"/>
      <c r="AO138" s="137"/>
      <c r="AP138" s="137"/>
      <c r="AQ138" s="136">
        <f t="shared" si="13"/>
        <v>0</v>
      </c>
      <c r="AR138" s="137"/>
      <c r="AS138" s="137"/>
      <c r="AT138" s="137"/>
      <c r="AU138" s="136">
        <f t="shared" si="14"/>
        <v>0</v>
      </c>
      <c r="AV138" s="137"/>
      <c r="AW138" s="137"/>
      <c r="AX138" s="137"/>
      <c r="AY138" s="136">
        <f t="shared" si="15"/>
        <v>0</v>
      </c>
      <c r="AZ138" s="137"/>
      <c r="BA138" s="137"/>
      <c r="BB138" s="137"/>
      <c r="BC138" s="136">
        <f t="shared" si="16"/>
        <v>0</v>
      </c>
      <c r="BD138" s="137"/>
      <c r="BE138" s="137"/>
      <c r="BF138" s="137"/>
      <c r="BG138" s="137"/>
      <c r="BH138" s="137"/>
      <c r="BI138" s="136">
        <f t="shared" si="17"/>
        <v>0</v>
      </c>
      <c r="BJ138" s="138">
        <f t="shared" si="18"/>
        <v>0</v>
      </c>
      <c r="BK138" s="134"/>
      <c r="BL138" s="135"/>
      <c r="BM138" s="135"/>
      <c r="BN138" s="136">
        <f t="shared" si="19"/>
        <v>0</v>
      </c>
      <c r="BO138" s="137"/>
      <c r="BP138" s="137"/>
      <c r="BQ138" s="137"/>
      <c r="BR138" s="136">
        <f t="shared" si="20"/>
        <v>0</v>
      </c>
      <c r="BS138" s="137"/>
      <c r="BT138" s="137"/>
      <c r="BU138" s="137"/>
      <c r="BV138" s="136">
        <f t="shared" si="21"/>
        <v>0</v>
      </c>
      <c r="BW138" s="137"/>
      <c r="BX138" s="137"/>
      <c r="BY138" s="137"/>
      <c r="BZ138" s="136">
        <f t="shared" si="22"/>
        <v>0</v>
      </c>
      <c r="CA138" s="137"/>
      <c r="CB138" s="137"/>
      <c r="CC138" s="137"/>
      <c r="CD138" s="136">
        <f t="shared" si="23"/>
        <v>0</v>
      </c>
      <c r="CE138" s="137"/>
      <c r="CF138" s="137"/>
      <c r="CG138" s="137"/>
      <c r="CH138" s="137"/>
      <c r="CI138" s="137"/>
      <c r="CJ138" s="136">
        <f t="shared" si="24"/>
        <v>0</v>
      </c>
      <c r="CK138" s="137">
        <f t="shared" si="25"/>
        <v>0</v>
      </c>
      <c r="CL138" s="139"/>
      <c r="CM138" s="140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20">
        <f t="shared" si="26"/>
        <v>129</v>
      </c>
      <c r="C139" s="131" t="str">
        <f t="array" ref="C139">INDEX(_Rge_Projectdata_3rd,$B139,MATCH(C$10,_Rge_Headline_Projectdata,0))</f>
        <v/>
      </c>
      <c r="D139" s="131" t="str">
        <f t="array" ref="D139">INDEX(_Rge_Projectdata_3rd,$B139,MATCH(D$10,_Rge_Headline_Projectdata,0))</f>
        <v/>
      </c>
      <c r="E139" s="132" t="str">
        <f t="array" ref="E139">IF(INDEX(_Rge_Projectdata_3rd,$B139,MATCH(E$10,_Rge_Headline_Projectdata,0))=0,"",INDEX(_Rge_Projectdata_3rd,$B139,MATCH(E$10,_Rge_Headline_Projectdata,0)))</f>
        <v/>
      </c>
      <c r="F139" s="133" t="str">
        <f>IF(OR(E139=0,E139&gt;_Reportdate),"Open","Closed")</f>
        <v>Open</v>
      </c>
      <c r="G139" s="134"/>
      <c r="H139" s="135"/>
      <c r="I139" s="135"/>
      <c r="J139" s="135"/>
      <c r="K139" s="136">
        <f t="shared" si="5"/>
        <v>0</v>
      </c>
      <c r="L139" s="137"/>
      <c r="M139" s="137"/>
      <c r="N139" s="137"/>
      <c r="O139" s="136">
        <f t="shared" si="6"/>
        <v>0</v>
      </c>
      <c r="P139" s="137"/>
      <c r="Q139" s="137"/>
      <c r="R139" s="137"/>
      <c r="S139" s="136">
        <f t="shared" si="7"/>
        <v>0</v>
      </c>
      <c r="T139" s="137"/>
      <c r="U139" s="137"/>
      <c r="V139" s="137"/>
      <c r="W139" s="136">
        <f t="shared" si="8"/>
        <v>0</v>
      </c>
      <c r="X139" s="137"/>
      <c r="Y139" s="137"/>
      <c r="Z139" s="137"/>
      <c r="AA139" s="136">
        <f t="shared" si="9"/>
        <v>0</v>
      </c>
      <c r="AB139" s="137"/>
      <c r="AC139" s="137"/>
      <c r="AD139" s="137"/>
      <c r="AE139" s="137"/>
      <c r="AF139" s="137"/>
      <c r="AG139" s="136">
        <f t="shared" si="10"/>
        <v>0</v>
      </c>
      <c r="AH139" s="138">
        <f t="shared" si="11"/>
        <v>0</v>
      </c>
      <c r="AI139" s="134"/>
      <c r="AJ139" s="135"/>
      <c r="AK139" s="135"/>
      <c r="AL139" s="135"/>
      <c r="AM139" s="136">
        <f t="shared" si="12"/>
        <v>0</v>
      </c>
      <c r="AN139" s="137"/>
      <c r="AO139" s="137"/>
      <c r="AP139" s="137"/>
      <c r="AQ139" s="136">
        <f t="shared" si="13"/>
        <v>0</v>
      </c>
      <c r="AR139" s="137"/>
      <c r="AS139" s="137"/>
      <c r="AT139" s="137"/>
      <c r="AU139" s="136">
        <f t="shared" si="14"/>
        <v>0</v>
      </c>
      <c r="AV139" s="137"/>
      <c r="AW139" s="137"/>
      <c r="AX139" s="137"/>
      <c r="AY139" s="136">
        <f t="shared" si="15"/>
        <v>0</v>
      </c>
      <c r="AZ139" s="137"/>
      <c r="BA139" s="137"/>
      <c r="BB139" s="137"/>
      <c r="BC139" s="136">
        <f t="shared" si="16"/>
        <v>0</v>
      </c>
      <c r="BD139" s="137"/>
      <c r="BE139" s="137"/>
      <c r="BF139" s="137"/>
      <c r="BG139" s="137"/>
      <c r="BH139" s="137"/>
      <c r="BI139" s="136">
        <f t="shared" si="17"/>
        <v>0</v>
      </c>
      <c r="BJ139" s="138">
        <f t="shared" si="18"/>
        <v>0</v>
      </c>
      <c r="BK139" s="134"/>
      <c r="BL139" s="135"/>
      <c r="BM139" s="135"/>
      <c r="BN139" s="136">
        <f t="shared" si="19"/>
        <v>0</v>
      </c>
      <c r="BO139" s="137"/>
      <c r="BP139" s="137"/>
      <c r="BQ139" s="137"/>
      <c r="BR139" s="136">
        <f t="shared" si="20"/>
        <v>0</v>
      </c>
      <c r="BS139" s="137"/>
      <c r="BT139" s="137"/>
      <c r="BU139" s="137"/>
      <c r="BV139" s="136">
        <f t="shared" si="21"/>
        <v>0</v>
      </c>
      <c r="BW139" s="137"/>
      <c r="BX139" s="137"/>
      <c r="BY139" s="137"/>
      <c r="BZ139" s="136">
        <f t="shared" si="22"/>
        <v>0</v>
      </c>
      <c r="CA139" s="137"/>
      <c r="CB139" s="137"/>
      <c r="CC139" s="137"/>
      <c r="CD139" s="136">
        <f t="shared" si="23"/>
        <v>0</v>
      </c>
      <c r="CE139" s="137"/>
      <c r="CF139" s="137"/>
      <c r="CG139" s="137"/>
      <c r="CH139" s="137"/>
      <c r="CI139" s="137"/>
      <c r="CJ139" s="136">
        <f t="shared" si="24"/>
        <v>0</v>
      </c>
      <c r="CK139" s="137">
        <f t="shared" si="25"/>
        <v>0</v>
      </c>
      <c r="CL139" s="139"/>
      <c r="CM139" s="140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20">
        <f t="shared" si="26"/>
        <v>130</v>
      </c>
      <c r="C140" s="131" t="str">
        <f t="array" ref="C140">INDEX(_Rge_Projectdata_3rd,$B140,MATCH(C$10,_Rge_Headline_Projectdata,0))</f>
        <v/>
      </c>
      <c r="D140" s="131" t="str">
        <f t="array" ref="D140">INDEX(_Rge_Projectdata_3rd,$B140,MATCH(D$10,_Rge_Headline_Projectdata,0))</f>
        <v/>
      </c>
      <c r="E140" s="132" t="str">
        <f t="array" ref="E140">IF(INDEX(_Rge_Projectdata_3rd,$B140,MATCH(E$10,_Rge_Headline_Projectdata,0))=0,"",INDEX(_Rge_Projectdata_3rd,$B140,MATCH(E$10,_Rge_Headline_Projectdata,0)))</f>
        <v/>
      </c>
      <c r="F140" s="133" t="str">
        <f>IF(OR(E140=0,E140&gt;_Reportdate),"Open","Closed")</f>
        <v>Open</v>
      </c>
      <c r="G140" s="134"/>
      <c r="H140" s="135"/>
      <c r="I140" s="135"/>
      <c r="J140" s="135"/>
      <c r="K140" s="136">
        <f t="shared" si="5"/>
        <v>0</v>
      </c>
      <c r="L140" s="137"/>
      <c r="M140" s="137"/>
      <c r="N140" s="137"/>
      <c r="O140" s="136">
        <f t="shared" si="6"/>
        <v>0</v>
      </c>
      <c r="P140" s="137"/>
      <c r="Q140" s="137"/>
      <c r="R140" s="137"/>
      <c r="S140" s="136">
        <f t="shared" si="7"/>
        <v>0</v>
      </c>
      <c r="T140" s="137"/>
      <c r="U140" s="137"/>
      <c r="V140" s="137"/>
      <c r="W140" s="136">
        <f t="shared" si="8"/>
        <v>0</v>
      </c>
      <c r="X140" s="137"/>
      <c r="Y140" s="137"/>
      <c r="Z140" s="137"/>
      <c r="AA140" s="136">
        <f t="shared" si="9"/>
        <v>0</v>
      </c>
      <c r="AB140" s="137"/>
      <c r="AC140" s="137"/>
      <c r="AD140" s="137"/>
      <c r="AE140" s="137"/>
      <c r="AF140" s="137"/>
      <c r="AG140" s="136">
        <f t="shared" si="10"/>
        <v>0</v>
      </c>
      <c r="AH140" s="138">
        <f t="shared" si="11"/>
        <v>0</v>
      </c>
      <c r="AI140" s="134"/>
      <c r="AJ140" s="135"/>
      <c r="AK140" s="135"/>
      <c r="AL140" s="135"/>
      <c r="AM140" s="136">
        <f t="shared" si="12"/>
        <v>0</v>
      </c>
      <c r="AN140" s="137"/>
      <c r="AO140" s="137"/>
      <c r="AP140" s="137"/>
      <c r="AQ140" s="136">
        <f t="shared" si="13"/>
        <v>0</v>
      </c>
      <c r="AR140" s="137"/>
      <c r="AS140" s="137"/>
      <c r="AT140" s="137"/>
      <c r="AU140" s="136">
        <f t="shared" si="14"/>
        <v>0</v>
      </c>
      <c r="AV140" s="137"/>
      <c r="AW140" s="137"/>
      <c r="AX140" s="137"/>
      <c r="AY140" s="136">
        <f t="shared" si="15"/>
        <v>0</v>
      </c>
      <c r="AZ140" s="137"/>
      <c r="BA140" s="137"/>
      <c r="BB140" s="137"/>
      <c r="BC140" s="136">
        <f t="shared" si="16"/>
        <v>0</v>
      </c>
      <c r="BD140" s="137"/>
      <c r="BE140" s="137"/>
      <c r="BF140" s="137"/>
      <c r="BG140" s="137"/>
      <c r="BH140" s="137"/>
      <c r="BI140" s="136">
        <f t="shared" si="17"/>
        <v>0</v>
      </c>
      <c r="BJ140" s="138">
        <f t="shared" si="18"/>
        <v>0</v>
      </c>
      <c r="BK140" s="134"/>
      <c r="BL140" s="135"/>
      <c r="BM140" s="135"/>
      <c r="BN140" s="136">
        <f t="shared" si="19"/>
        <v>0</v>
      </c>
      <c r="BO140" s="137"/>
      <c r="BP140" s="137"/>
      <c r="BQ140" s="137"/>
      <c r="BR140" s="136">
        <f t="shared" si="20"/>
        <v>0</v>
      </c>
      <c r="BS140" s="137"/>
      <c r="BT140" s="137"/>
      <c r="BU140" s="137"/>
      <c r="BV140" s="136">
        <f t="shared" si="21"/>
        <v>0</v>
      </c>
      <c r="BW140" s="137"/>
      <c r="BX140" s="137"/>
      <c r="BY140" s="137"/>
      <c r="BZ140" s="136">
        <f t="shared" si="22"/>
        <v>0</v>
      </c>
      <c r="CA140" s="137"/>
      <c r="CB140" s="137"/>
      <c r="CC140" s="137"/>
      <c r="CD140" s="136">
        <f t="shared" si="23"/>
        <v>0</v>
      </c>
      <c r="CE140" s="137"/>
      <c r="CF140" s="137"/>
      <c r="CG140" s="137"/>
      <c r="CH140" s="137"/>
      <c r="CI140" s="137"/>
      <c r="CJ140" s="136">
        <f t="shared" si="24"/>
        <v>0</v>
      </c>
      <c r="CK140" s="137">
        <f t="shared" si="25"/>
        <v>0</v>
      </c>
      <c r="CL140" s="139"/>
      <c r="CM140" s="140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20">
        <f t="shared" si="26"/>
        <v>131</v>
      </c>
      <c r="C141" s="131" t="str">
        <f t="array" ref="C141">INDEX(_Rge_Projectdata_3rd,$B141,MATCH(C$10,_Rge_Headline_Projectdata,0))</f>
        <v/>
      </c>
      <c r="D141" s="131" t="str">
        <f t="array" ref="D141">INDEX(_Rge_Projectdata_3rd,$B141,MATCH(D$10,_Rge_Headline_Projectdata,0))</f>
        <v/>
      </c>
      <c r="E141" s="132" t="str">
        <f t="array" ref="E141">IF(INDEX(_Rge_Projectdata_3rd,$B141,MATCH(E$10,_Rge_Headline_Projectdata,0))=0,"",INDEX(_Rge_Projectdata_3rd,$B141,MATCH(E$10,_Rge_Headline_Projectdata,0)))</f>
        <v/>
      </c>
      <c r="F141" s="133" t="str">
        <f>IF(OR(E141=0,E141&gt;_Reportdate),"Open","Closed")</f>
        <v>Open</v>
      </c>
      <c r="G141" s="134"/>
      <c r="H141" s="135"/>
      <c r="I141" s="135"/>
      <c r="J141" s="135"/>
      <c r="K141" s="136">
        <f t="shared" si="5"/>
        <v>0</v>
      </c>
      <c r="L141" s="137"/>
      <c r="M141" s="137"/>
      <c r="N141" s="137"/>
      <c r="O141" s="136">
        <f t="shared" si="6"/>
        <v>0</v>
      </c>
      <c r="P141" s="137"/>
      <c r="Q141" s="137"/>
      <c r="R141" s="137"/>
      <c r="S141" s="136">
        <f t="shared" si="7"/>
        <v>0</v>
      </c>
      <c r="T141" s="137"/>
      <c r="U141" s="137"/>
      <c r="V141" s="137"/>
      <c r="W141" s="136">
        <f t="shared" si="8"/>
        <v>0</v>
      </c>
      <c r="X141" s="137"/>
      <c r="Y141" s="137"/>
      <c r="Z141" s="137"/>
      <c r="AA141" s="136">
        <f t="shared" si="9"/>
        <v>0</v>
      </c>
      <c r="AB141" s="137"/>
      <c r="AC141" s="137"/>
      <c r="AD141" s="137"/>
      <c r="AE141" s="137"/>
      <c r="AF141" s="137"/>
      <c r="AG141" s="136">
        <f t="shared" si="10"/>
        <v>0</v>
      </c>
      <c r="AH141" s="138">
        <f t="shared" si="11"/>
        <v>0</v>
      </c>
      <c r="AI141" s="134"/>
      <c r="AJ141" s="135"/>
      <c r="AK141" s="135"/>
      <c r="AL141" s="135"/>
      <c r="AM141" s="136">
        <f t="shared" si="12"/>
        <v>0</v>
      </c>
      <c r="AN141" s="137"/>
      <c r="AO141" s="137"/>
      <c r="AP141" s="137"/>
      <c r="AQ141" s="136">
        <f t="shared" si="13"/>
        <v>0</v>
      </c>
      <c r="AR141" s="137"/>
      <c r="AS141" s="137"/>
      <c r="AT141" s="137"/>
      <c r="AU141" s="136">
        <f t="shared" si="14"/>
        <v>0</v>
      </c>
      <c r="AV141" s="137"/>
      <c r="AW141" s="137"/>
      <c r="AX141" s="137"/>
      <c r="AY141" s="136">
        <f t="shared" si="15"/>
        <v>0</v>
      </c>
      <c r="AZ141" s="137"/>
      <c r="BA141" s="137"/>
      <c r="BB141" s="137"/>
      <c r="BC141" s="136">
        <f t="shared" si="16"/>
        <v>0</v>
      </c>
      <c r="BD141" s="137"/>
      <c r="BE141" s="137"/>
      <c r="BF141" s="137"/>
      <c r="BG141" s="137"/>
      <c r="BH141" s="137"/>
      <c r="BI141" s="136">
        <f t="shared" si="17"/>
        <v>0</v>
      </c>
      <c r="BJ141" s="138">
        <f t="shared" si="18"/>
        <v>0</v>
      </c>
      <c r="BK141" s="134"/>
      <c r="BL141" s="135"/>
      <c r="BM141" s="135"/>
      <c r="BN141" s="136">
        <f t="shared" si="19"/>
        <v>0</v>
      </c>
      <c r="BO141" s="137"/>
      <c r="BP141" s="137"/>
      <c r="BQ141" s="137"/>
      <c r="BR141" s="136">
        <f t="shared" si="20"/>
        <v>0</v>
      </c>
      <c r="BS141" s="137"/>
      <c r="BT141" s="137"/>
      <c r="BU141" s="137"/>
      <c r="BV141" s="136">
        <f t="shared" si="21"/>
        <v>0</v>
      </c>
      <c r="BW141" s="137"/>
      <c r="BX141" s="137"/>
      <c r="BY141" s="137"/>
      <c r="BZ141" s="136">
        <f t="shared" si="22"/>
        <v>0</v>
      </c>
      <c r="CA141" s="137"/>
      <c r="CB141" s="137"/>
      <c r="CC141" s="137"/>
      <c r="CD141" s="136">
        <f t="shared" si="23"/>
        <v>0</v>
      </c>
      <c r="CE141" s="137"/>
      <c r="CF141" s="137"/>
      <c r="CG141" s="137"/>
      <c r="CH141" s="137"/>
      <c r="CI141" s="137"/>
      <c r="CJ141" s="136">
        <f t="shared" si="24"/>
        <v>0</v>
      </c>
      <c r="CK141" s="137">
        <f t="shared" si="25"/>
        <v>0</v>
      </c>
      <c r="CL141" s="139"/>
      <c r="CM141" s="140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20">
        <f t="shared" si="26"/>
        <v>132</v>
      </c>
      <c r="C142" s="131" t="str">
        <f t="array" ref="C142">INDEX(_Rge_Projectdata_3rd,$B142,MATCH(C$10,_Rge_Headline_Projectdata,0))</f>
        <v/>
      </c>
      <c r="D142" s="131" t="str">
        <f t="array" ref="D142">INDEX(_Rge_Projectdata_3rd,$B142,MATCH(D$10,_Rge_Headline_Projectdata,0))</f>
        <v/>
      </c>
      <c r="E142" s="132" t="str">
        <f t="array" ref="E142">IF(INDEX(_Rge_Projectdata_3rd,$B142,MATCH(E$10,_Rge_Headline_Projectdata,0))=0,"",INDEX(_Rge_Projectdata_3rd,$B142,MATCH(E$10,_Rge_Headline_Projectdata,0)))</f>
        <v/>
      </c>
      <c r="F142" s="133" t="str">
        <f>IF(OR(E142=0,E142&gt;_Reportdate),"Open","Closed")</f>
        <v>Open</v>
      </c>
      <c r="G142" s="134"/>
      <c r="H142" s="135"/>
      <c r="I142" s="135"/>
      <c r="J142" s="135"/>
      <c r="K142" s="136">
        <f t="shared" si="5"/>
        <v>0</v>
      </c>
      <c r="L142" s="137"/>
      <c r="M142" s="137"/>
      <c r="N142" s="137"/>
      <c r="O142" s="136">
        <f t="shared" si="6"/>
        <v>0</v>
      </c>
      <c r="P142" s="137"/>
      <c r="Q142" s="137"/>
      <c r="R142" s="137"/>
      <c r="S142" s="136">
        <f t="shared" si="7"/>
        <v>0</v>
      </c>
      <c r="T142" s="137"/>
      <c r="U142" s="137"/>
      <c r="V142" s="137"/>
      <c r="W142" s="136">
        <f t="shared" si="8"/>
        <v>0</v>
      </c>
      <c r="X142" s="137"/>
      <c r="Y142" s="137"/>
      <c r="Z142" s="137"/>
      <c r="AA142" s="136">
        <f t="shared" si="9"/>
        <v>0</v>
      </c>
      <c r="AB142" s="137"/>
      <c r="AC142" s="137"/>
      <c r="AD142" s="137"/>
      <c r="AE142" s="137"/>
      <c r="AF142" s="137"/>
      <c r="AG142" s="136">
        <f t="shared" si="10"/>
        <v>0</v>
      </c>
      <c r="AH142" s="138">
        <f t="shared" si="11"/>
        <v>0</v>
      </c>
      <c r="AI142" s="134"/>
      <c r="AJ142" s="135"/>
      <c r="AK142" s="135"/>
      <c r="AL142" s="135"/>
      <c r="AM142" s="136">
        <f t="shared" si="12"/>
        <v>0</v>
      </c>
      <c r="AN142" s="137"/>
      <c r="AO142" s="137"/>
      <c r="AP142" s="137"/>
      <c r="AQ142" s="136">
        <f t="shared" si="13"/>
        <v>0</v>
      </c>
      <c r="AR142" s="137"/>
      <c r="AS142" s="137"/>
      <c r="AT142" s="137"/>
      <c r="AU142" s="136">
        <f t="shared" si="14"/>
        <v>0</v>
      </c>
      <c r="AV142" s="137"/>
      <c r="AW142" s="137"/>
      <c r="AX142" s="137"/>
      <c r="AY142" s="136">
        <f t="shared" si="15"/>
        <v>0</v>
      </c>
      <c r="AZ142" s="137"/>
      <c r="BA142" s="137"/>
      <c r="BB142" s="137"/>
      <c r="BC142" s="136">
        <f t="shared" si="16"/>
        <v>0</v>
      </c>
      <c r="BD142" s="137"/>
      <c r="BE142" s="137"/>
      <c r="BF142" s="137"/>
      <c r="BG142" s="137"/>
      <c r="BH142" s="137"/>
      <c r="BI142" s="136">
        <f t="shared" si="17"/>
        <v>0</v>
      </c>
      <c r="BJ142" s="138">
        <f t="shared" si="18"/>
        <v>0</v>
      </c>
      <c r="BK142" s="134"/>
      <c r="BL142" s="135"/>
      <c r="BM142" s="135"/>
      <c r="BN142" s="136">
        <f t="shared" si="19"/>
        <v>0</v>
      </c>
      <c r="BO142" s="137"/>
      <c r="BP142" s="137"/>
      <c r="BQ142" s="137"/>
      <c r="BR142" s="136">
        <f t="shared" si="20"/>
        <v>0</v>
      </c>
      <c r="BS142" s="137"/>
      <c r="BT142" s="137"/>
      <c r="BU142" s="137"/>
      <c r="BV142" s="136">
        <f t="shared" si="21"/>
        <v>0</v>
      </c>
      <c r="BW142" s="137"/>
      <c r="BX142" s="137"/>
      <c r="BY142" s="137"/>
      <c r="BZ142" s="136">
        <f t="shared" si="22"/>
        <v>0</v>
      </c>
      <c r="CA142" s="137"/>
      <c r="CB142" s="137"/>
      <c r="CC142" s="137"/>
      <c r="CD142" s="136">
        <f t="shared" si="23"/>
        <v>0</v>
      </c>
      <c r="CE142" s="137"/>
      <c r="CF142" s="137"/>
      <c r="CG142" s="137"/>
      <c r="CH142" s="137"/>
      <c r="CI142" s="137"/>
      <c r="CJ142" s="136">
        <f t="shared" si="24"/>
        <v>0</v>
      </c>
      <c r="CK142" s="137">
        <f t="shared" si="25"/>
        <v>0</v>
      </c>
      <c r="CL142" s="139"/>
      <c r="CM142" s="140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20">
        <f t="shared" si="26"/>
        <v>133</v>
      </c>
      <c r="C143" s="131" t="str">
        <f t="array" ref="C143">INDEX(_Rge_Projectdata_3rd,$B143,MATCH(C$10,_Rge_Headline_Projectdata,0))</f>
        <v/>
      </c>
      <c r="D143" s="131" t="str">
        <f t="array" ref="D143">INDEX(_Rge_Projectdata_3rd,$B143,MATCH(D$10,_Rge_Headline_Projectdata,0))</f>
        <v/>
      </c>
      <c r="E143" s="132" t="str">
        <f t="array" ref="E143">IF(INDEX(_Rge_Projectdata_3rd,$B143,MATCH(E$10,_Rge_Headline_Projectdata,0))=0,"",INDEX(_Rge_Projectdata_3rd,$B143,MATCH(E$10,_Rge_Headline_Projectdata,0)))</f>
        <v/>
      </c>
      <c r="F143" s="133" t="str">
        <f>IF(OR(E143=0,E143&gt;_Reportdate),"Open","Closed")</f>
        <v>Open</v>
      </c>
      <c r="G143" s="134"/>
      <c r="H143" s="135"/>
      <c r="I143" s="135"/>
      <c r="J143" s="135"/>
      <c r="K143" s="136">
        <f t="shared" si="5"/>
        <v>0</v>
      </c>
      <c r="L143" s="137"/>
      <c r="M143" s="137"/>
      <c r="N143" s="137"/>
      <c r="O143" s="136">
        <f t="shared" si="6"/>
        <v>0</v>
      </c>
      <c r="P143" s="137"/>
      <c r="Q143" s="137"/>
      <c r="R143" s="137"/>
      <c r="S143" s="136">
        <f t="shared" si="7"/>
        <v>0</v>
      </c>
      <c r="T143" s="137"/>
      <c r="U143" s="137"/>
      <c r="V143" s="137"/>
      <c r="W143" s="136">
        <f t="shared" si="8"/>
        <v>0</v>
      </c>
      <c r="X143" s="137"/>
      <c r="Y143" s="137"/>
      <c r="Z143" s="137"/>
      <c r="AA143" s="136">
        <f t="shared" si="9"/>
        <v>0</v>
      </c>
      <c r="AB143" s="137"/>
      <c r="AC143" s="137"/>
      <c r="AD143" s="137"/>
      <c r="AE143" s="137"/>
      <c r="AF143" s="137"/>
      <c r="AG143" s="136">
        <f t="shared" si="10"/>
        <v>0</v>
      </c>
      <c r="AH143" s="138">
        <f t="shared" si="11"/>
        <v>0</v>
      </c>
      <c r="AI143" s="134"/>
      <c r="AJ143" s="135"/>
      <c r="AK143" s="135"/>
      <c r="AL143" s="135"/>
      <c r="AM143" s="136">
        <f t="shared" si="12"/>
        <v>0</v>
      </c>
      <c r="AN143" s="137"/>
      <c r="AO143" s="137"/>
      <c r="AP143" s="137"/>
      <c r="AQ143" s="136">
        <f t="shared" si="13"/>
        <v>0</v>
      </c>
      <c r="AR143" s="137"/>
      <c r="AS143" s="137"/>
      <c r="AT143" s="137"/>
      <c r="AU143" s="136">
        <f t="shared" si="14"/>
        <v>0</v>
      </c>
      <c r="AV143" s="137"/>
      <c r="AW143" s="137"/>
      <c r="AX143" s="137"/>
      <c r="AY143" s="136">
        <f t="shared" si="15"/>
        <v>0</v>
      </c>
      <c r="AZ143" s="137"/>
      <c r="BA143" s="137"/>
      <c r="BB143" s="137"/>
      <c r="BC143" s="136">
        <f t="shared" si="16"/>
        <v>0</v>
      </c>
      <c r="BD143" s="137"/>
      <c r="BE143" s="137"/>
      <c r="BF143" s="137"/>
      <c r="BG143" s="137"/>
      <c r="BH143" s="137"/>
      <c r="BI143" s="136">
        <f t="shared" si="17"/>
        <v>0</v>
      </c>
      <c r="BJ143" s="138">
        <f t="shared" si="18"/>
        <v>0</v>
      </c>
      <c r="BK143" s="134"/>
      <c r="BL143" s="135"/>
      <c r="BM143" s="135"/>
      <c r="BN143" s="136">
        <f t="shared" si="19"/>
        <v>0</v>
      </c>
      <c r="BO143" s="137"/>
      <c r="BP143" s="137"/>
      <c r="BQ143" s="137"/>
      <c r="BR143" s="136">
        <f t="shared" si="20"/>
        <v>0</v>
      </c>
      <c r="BS143" s="137"/>
      <c r="BT143" s="137"/>
      <c r="BU143" s="137"/>
      <c r="BV143" s="136">
        <f t="shared" si="21"/>
        <v>0</v>
      </c>
      <c r="BW143" s="137"/>
      <c r="BX143" s="137"/>
      <c r="BY143" s="137"/>
      <c r="BZ143" s="136">
        <f t="shared" si="22"/>
        <v>0</v>
      </c>
      <c r="CA143" s="137"/>
      <c r="CB143" s="137"/>
      <c r="CC143" s="137"/>
      <c r="CD143" s="136">
        <f t="shared" si="23"/>
        <v>0</v>
      </c>
      <c r="CE143" s="137"/>
      <c r="CF143" s="137"/>
      <c r="CG143" s="137"/>
      <c r="CH143" s="137"/>
      <c r="CI143" s="137"/>
      <c r="CJ143" s="136">
        <f t="shared" si="24"/>
        <v>0</v>
      </c>
      <c r="CK143" s="137">
        <f t="shared" si="25"/>
        <v>0</v>
      </c>
      <c r="CL143" s="139"/>
      <c r="CM143" s="140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20">
        <f t="shared" si="26"/>
        <v>134</v>
      </c>
      <c r="C144" s="131" t="str">
        <f t="array" ref="C144">INDEX(_Rge_Projectdata_3rd,$B144,MATCH(C$10,_Rge_Headline_Projectdata,0))</f>
        <v/>
      </c>
      <c r="D144" s="131" t="str">
        <f t="array" ref="D144">INDEX(_Rge_Projectdata_3rd,$B144,MATCH(D$10,_Rge_Headline_Projectdata,0))</f>
        <v/>
      </c>
      <c r="E144" s="132" t="str">
        <f t="array" ref="E144">IF(INDEX(_Rge_Projectdata_3rd,$B144,MATCH(E$10,_Rge_Headline_Projectdata,0))=0,"",INDEX(_Rge_Projectdata_3rd,$B144,MATCH(E$10,_Rge_Headline_Projectdata,0)))</f>
        <v/>
      </c>
      <c r="F144" s="133" t="str">
        <f>IF(OR(E144=0,E144&gt;_Reportdate),"Open","Closed")</f>
        <v>Open</v>
      </c>
      <c r="G144" s="134"/>
      <c r="H144" s="135"/>
      <c r="I144" s="135"/>
      <c r="J144" s="135"/>
      <c r="K144" s="136">
        <f t="shared" si="5"/>
        <v>0</v>
      </c>
      <c r="L144" s="137"/>
      <c r="M144" s="137"/>
      <c r="N144" s="137"/>
      <c r="O144" s="136">
        <f t="shared" si="6"/>
        <v>0</v>
      </c>
      <c r="P144" s="137"/>
      <c r="Q144" s="137"/>
      <c r="R144" s="137"/>
      <c r="S144" s="136">
        <f t="shared" si="7"/>
        <v>0</v>
      </c>
      <c r="T144" s="137"/>
      <c r="U144" s="137"/>
      <c r="V144" s="137"/>
      <c r="W144" s="136">
        <f t="shared" si="8"/>
        <v>0</v>
      </c>
      <c r="X144" s="137"/>
      <c r="Y144" s="137"/>
      <c r="Z144" s="137"/>
      <c r="AA144" s="136">
        <f t="shared" si="9"/>
        <v>0</v>
      </c>
      <c r="AB144" s="137"/>
      <c r="AC144" s="137"/>
      <c r="AD144" s="137"/>
      <c r="AE144" s="137"/>
      <c r="AF144" s="137"/>
      <c r="AG144" s="136">
        <f t="shared" si="10"/>
        <v>0</v>
      </c>
      <c r="AH144" s="138">
        <f t="shared" si="11"/>
        <v>0</v>
      </c>
      <c r="AI144" s="134"/>
      <c r="AJ144" s="135"/>
      <c r="AK144" s="135"/>
      <c r="AL144" s="135"/>
      <c r="AM144" s="136">
        <f t="shared" si="12"/>
        <v>0</v>
      </c>
      <c r="AN144" s="137"/>
      <c r="AO144" s="137"/>
      <c r="AP144" s="137"/>
      <c r="AQ144" s="136">
        <f t="shared" si="13"/>
        <v>0</v>
      </c>
      <c r="AR144" s="137"/>
      <c r="AS144" s="137"/>
      <c r="AT144" s="137"/>
      <c r="AU144" s="136">
        <f t="shared" si="14"/>
        <v>0</v>
      </c>
      <c r="AV144" s="137"/>
      <c r="AW144" s="137"/>
      <c r="AX144" s="137"/>
      <c r="AY144" s="136">
        <f t="shared" si="15"/>
        <v>0</v>
      </c>
      <c r="AZ144" s="137"/>
      <c r="BA144" s="137"/>
      <c r="BB144" s="137"/>
      <c r="BC144" s="136">
        <f t="shared" si="16"/>
        <v>0</v>
      </c>
      <c r="BD144" s="137"/>
      <c r="BE144" s="137"/>
      <c r="BF144" s="137"/>
      <c r="BG144" s="137"/>
      <c r="BH144" s="137"/>
      <c r="BI144" s="136">
        <f t="shared" si="17"/>
        <v>0</v>
      </c>
      <c r="BJ144" s="138">
        <f t="shared" si="18"/>
        <v>0</v>
      </c>
      <c r="BK144" s="134"/>
      <c r="BL144" s="135"/>
      <c r="BM144" s="135"/>
      <c r="BN144" s="136">
        <f t="shared" si="19"/>
        <v>0</v>
      </c>
      <c r="BO144" s="137"/>
      <c r="BP144" s="137"/>
      <c r="BQ144" s="137"/>
      <c r="BR144" s="136">
        <f t="shared" si="20"/>
        <v>0</v>
      </c>
      <c r="BS144" s="137"/>
      <c r="BT144" s="137"/>
      <c r="BU144" s="137"/>
      <c r="BV144" s="136">
        <f t="shared" si="21"/>
        <v>0</v>
      </c>
      <c r="BW144" s="137"/>
      <c r="BX144" s="137"/>
      <c r="BY144" s="137"/>
      <c r="BZ144" s="136">
        <f t="shared" si="22"/>
        <v>0</v>
      </c>
      <c r="CA144" s="137"/>
      <c r="CB144" s="137"/>
      <c r="CC144" s="137"/>
      <c r="CD144" s="136">
        <f t="shared" si="23"/>
        <v>0</v>
      </c>
      <c r="CE144" s="137"/>
      <c r="CF144" s="137"/>
      <c r="CG144" s="137"/>
      <c r="CH144" s="137"/>
      <c r="CI144" s="137"/>
      <c r="CJ144" s="136">
        <f t="shared" si="24"/>
        <v>0</v>
      </c>
      <c r="CK144" s="137">
        <f t="shared" si="25"/>
        <v>0</v>
      </c>
      <c r="CL144" s="139"/>
      <c r="CM144" s="140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20">
        <f t="shared" si="26"/>
        <v>135</v>
      </c>
      <c r="C145" s="131" t="str">
        <f t="array" ref="C145">INDEX(_Rge_Projectdata_3rd,$B145,MATCH(C$10,_Rge_Headline_Projectdata,0))</f>
        <v/>
      </c>
      <c r="D145" s="131" t="str">
        <f t="array" ref="D145">INDEX(_Rge_Projectdata_3rd,$B145,MATCH(D$10,_Rge_Headline_Projectdata,0))</f>
        <v/>
      </c>
      <c r="E145" s="132" t="str">
        <f t="array" ref="E145">IF(INDEX(_Rge_Projectdata_3rd,$B145,MATCH(E$10,_Rge_Headline_Projectdata,0))=0,"",INDEX(_Rge_Projectdata_3rd,$B145,MATCH(E$10,_Rge_Headline_Projectdata,0)))</f>
        <v/>
      </c>
      <c r="F145" s="133" t="str">
        <f>IF(OR(E145=0,E145&gt;_Reportdate),"Open","Closed")</f>
        <v>Open</v>
      </c>
      <c r="G145" s="134"/>
      <c r="H145" s="135"/>
      <c r="I145" s="135"/>
      <c r="J145" s="135"/>
      <c r="K145" s="136">
        <f t="shared" si="5"/>
        <v>0</v>
      </c>
      <c r="L145" s="137"/>
      <c r="M145" s="137"/>
      <c r="N145" s="137"/>
      <c r="O145" s="136">
        <f t="shared" si="6"/>
        <v>0</v>
      </c>
      <c r="P145" s="137"/>
      <c r="Q145" s="137"/>
      <c r="R145" s="137"/>
      <c r="S145" s="136">
        <f t="shared" si="7"/>
        <v>0</v>
      </c>
      <c r="T145" s="137"/>
      <c r="U145" s="137"/>
      <c r="V145" s="137"/>
      <c r="W145" s="136">
        <f t="shared" si="8"/>
        <v>0</v>
      </c>
      <c r="X145" s="137"/>
      <c r="Y145" s="137"/>
      <c r="Z145" s="137"/>
      <c r="AA145" s="136">
        <f t="shared" si="9"/>
        <v>0</v>
      </c>
      <c r="AB145" s="137"/>
      <c r="AC145" s="137"/>
      <c r="AD145" s="137"/>
      <c r="AE145" s="137"/>
      <c r="AF145" s="137"/>
      <c r="AG145" s="136">
        <f t="shared" si="10"/>
        <v>0</v>
      </c>
      <c r="AH145" s="138">
        <f t="shared" si="11"/>
        <v>0</v>
      </c>
      <c r="AI145" s="134"/>
      <c r="AJ145" s="135"/>
      <c r="AK145" s="135"/>
      <c r="AL145" s="135"/>
      <c r="AM145" s="136">
        <f t="shared" si="12"/>
        <v>0</v>
      </c>
      <c r="AN145" s="137"/>
      <c r="AO145" s="137"/>
      <c r="AP145" s="137"/>
      <c r="AQ145" s="136">
        <f t="shared" si="13"/>
        <v>0</v>
      </c>
      <c r="AR145" s="137"/>
      <c r="AS145" s="137"/>
      <c r="AT145" s="137"/>
      <c r="AU145" s="136">
        <f t="shared" si="14"/>
        <v>0</v>
      </c>
      <c r="AV145" s="137"/>
      <c r="AW145" s="137"/>
      <c r="AX145" s="137"/>
      <c r="AY145" s="136">
        <f t="shared" si="15"/>
        <v>0</v>
      </c>
      <c r="AZ145" s="137"/>
      <c r="BA145" s="137"/>
      <c r="BB145" s="137"/>
      <c r="BC145" s="136">
        <f t="shared" si="16"/>
        <v>0</v>
      </c>
      <c r="BD145" s="137"/>
      <c r="BE145" s="137"/>
      <c r="BF145" s="137"/>
      <c r="BG145" s="137"/>
      <c r="BH145" s="137"/>
      <c r="BI145" s="136">
        <f t="shared" si="17"/>
        <v>0</v>
      </c>
      <c r="BJ145" s="138">
        <f t="shared" si="18"/>
        <v>0</v>
      </c>
      <c r="BK145" s="134"/>
      <c r="BL145" s="135"/>
      <c r="BM145" s="135"/>
      <c r="BN145" s="136">
        <f t="shared" si="19"/>
        <v>0</v>
      </c>
      <c r="BO145" s="137"/>
      <c r="BP145" s="137"/>
      <c r="BQ145" s="137"/>
      <c r="BR145" s="136">
        <f t="shared" si="20"/>
        <v>0</v>
      </c>
      <c r="BS145" s="137"/>
      <c r="BT145" s="137"/>
      <c r="BU145" s="137"/>
      <c r="BV145" s="136">
        <f t="shared" si="21"/>
        <v>0</v>
      </c>
      <c r="BW145" s="137"/>
      <c r="BX145" s="137"/>
      <c r="BY145" s="137"/>
      <c r="BZ145" s="136">
        <f t="shared" si="22"/>
        <v>0</v>
      </c>
      <c r="CA145" s="137"/>
      <c r="CB145" s="137"/>
      <c r="CC145" s="137"/>
      <c r="CD145" s="136">
        <f t="shared" si="23"/>
        <v>0</v>
      </c>
      <c r="CE145" s="137"/>
      <c r="CF145" s="137"/>
      <c r="CG145" s="137"/>
      <c r="CH145" s="137"/>
      <c r="CI145" s="137"/>
      <c r="CJ145" s="136">
        <f t="shared" si="24"/>
        <v>0</v>
      </c>
      <c r="CK145" s="137">
        <f t="shared" si="25"/>
        <v>0</v>
      </c>
      <c r="CL145" s="139"/>
      <c r="CM145" s="140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20">
        <f t="shared" si="26"/>
        <v>136</v>
      </c>
      <c r="C146" s="131" t="str">
        <f t="array" ref="C146">INDEX(_Rge_Projectdata_3rd,$B146,MATCH(C$10,_Rge_Headline_Projectdata,0))</f>
        <v/>
      </c>
      <c r="D146" s="131" t="str">
        <f t="array" ref="D146">INDEX(_Rge_Projectdata_3rd,$B146,MATCH(D$10,_Rge_Headline_Projectdata,0))</f>
        <v/>
      </c>
      <c r="E146" s="132" t="str">
        <f t="array" ref="E146">IF(INDEX(_Rge_Projectdata_3rd,$B146,MATCH(E$10,_Rge_Headline_Projectdata,0))=0,"",INDEX(_Rge_Projectdata_3rd,$B146,MATCH(E$10,_Rge_Headline_Projectdata,0)))</f>
        <v/>
      </c>
      <c r="F146" s="133" t="str">
        <f>IF(OR(E146=0,E146&gt;_Reportdate),"Open","Closed")</f>
        <v>Open</v>
      </c>
      <c r="G146" s="134"/>
      <c r="H146" s="135"/>
      <c r="I146" s="135"/>
      <c r="J146" s="135"/>
      <c r="K146" s="136">
        <f t="shared" si="5"/>
        <v>0</v>
      </c>
      <c r="L146" s="137"/>
      <c r="M146" s="137"/>
      <c r="N146" s="137"/>
      <c r="O146" s="136">
        <f t="shared" si="6"/>
        <v>0</v>
      </c>
      <c r="P146" s="137"/>
      <c r="Q146" s="137"/>
      <c r="R146" s="137"/>
      <c r="S146" s="136">
        <f t="shared" si="7"/>
        <v>0</v>
      </c>
      <c r="T146" s="137"/>
      <c r="U146" s="137"/>
      <c r="V146" s="137"/>
      <c r="W146" s="136">
        <f t="shared" si="8"/>
        <v>0</v>
      </c>
      <c r="X146" s="137"/>
      <c r="Y146" s="137"/>
      <c r="Z146" s="137"/>
      <c r="AA146" s="136">
        <f t="shared" si="9"/>
        <v>0</v>
      </c>
      <c r="AB146" s="137"/>
      <c r="AC146" s="137"/>
      <c r="AD146" s="137"/>
      <c r="AE146" s="137"/>
      <c r="AF146" s="137"/>
      <c r="AG146" s="136">
        <f t="shared" si="10"/>
        <v>0</v>
      </c>
      <c r="AH146" s="138">
        <f t="shared" si="11"/>
        <v>0</v>
      </c>
      <c r="AI146" s="134"/>
      <c r="AJ146" s="135"/>
      <c r="AK146" s="135"/>
      <c r="AL146" s="135"/>
      <c r="AM146" s="136">
        <f t="shared" si="12"/>
        <v>0</v>
      </c>
      <c r="AN146" s="137"/>
      <c r="AO146" s="137"/>
      <c r="AP146" s="137"/>
      <c r="AQ146" s="136">
        <f t="shared" si="13"/>
        <v>0</v>
      </c>
      <c r="AR146" s="137"/>
      <c r="AS146" s="137"/>
      <c r="AT146" s="137"/>
      <c r="AU146" s="136">
        <f t="shared" si="14"/>
        <v>0</v>
      </c>
      <c r="AV146" s="137"/>
      <c r="AW146" s="137"/>
      <c r="AX146" s="137"/>
      <c r="AY146" s="136">
        <f t="shared" si="15"/>
        <v>0</v>
      </c>
      <c r="AZ146" s="137"/>
      <c r="BA146" s="137"/>
      <c r="BB146" s="137"/>
      <c r="BC146" s="136">
        <f t="shared" si="16"/>
        <v>0</v>
      </c>
      <c r="BD146" s="137"/>
      <c r="BE146" s="137"/>
      <c r="BF146" s="137"/>
      <c r="BG146" s="137"/>
      <c r="BH146" s="137"/>
      <c r="BI146" s="136">
        <f t="shared" si="17"/>
        <v>0</v>
      </c>
      <c r="BJ146" s="138">
        <f t="shared" si="18"/>
        <v>0</v>
      </c>
      <c r="BK146" s="134"/>
      <c r="BL146" s="135"/>
      <c r="BM146" s="135"/>
      <c r="BN146" s="136">
        <f t="shared" si="19"/>
        <v>0</v>
      </c>
      <c r="BO146" s="137"/>
      <c r="BP146" s="137"/>
      <c r="BQ146" s="137"/>
      <c r="BR146" s="136">
        <f t="shared" si="20"/>
        <v>0</v>
      </c>
      <c r="BS146" s="137"/>
      <c r="BT146" s="137"/>
      <c r="BU146" s="137"/>
      <c r="BV146" s="136">
        <f t="shared" si="21"/>
        <v>0</v>
      </c>
      <c r="BW146" s="137"/>
      <c r="BX146" s="137"/>
      <c r="BY146" s="137"/>
      <c r="BZ146" s="136">
        <f t="shared" si="22"/>
        <v>0</v>
      </c>
      <c r="CA146" s="137"/>
      <c r="CB146" s="137"/>
      <c r="CC146" s="137"/>
      <c r="CD146" s="136">
        <f t="shared" si="23"/>
        <v>0</v>
      </c>
      <c r="CE146" s="137"/>
      <c r="CF146" s="137"/>
      <c r="CG146" s="137"/>
      <c r="CH146" s="137"/>
      <c r="CI146" s="137"/>
      <c r="CJ146" s="136">
        <f t="shared" si="24"/>
        <v>0</v>
      </c>
      <c r="CK146" s="137">
        <f t="shared" si="25"/>
        <v>0</v>
      </c>
      <c r="CL146" s="139"/>
      <c r="CM146" s="140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20">
        <f t="shared" si="26"/>
        <v>137</v>
      </c>
      <c r="C147" s="131" t="str">
        <f t="array" ref="C147">INDEX(_Rge_Projectdata_3rd,$B147,MATCH(C$10,_Rge_Headline_Projectdata,0))</f>
        <v/>
      </c>
      <c r="D147" s="131" t="str">
        <f t="array" ref="D147">INDEX(_Rge_Projectdata_3rd,$B147,MATCH(D$10,_Rge_Headline_Projectdata,0))</f>
        <v/>
      </c>
      <c r="E147" s="132" t="str">
        <f t="array" ref="E147">IF(INDEX(_Rge_Projectdata_3rd,$B147,MATCH(E$10,_Rge_Headline_Projectdata,0))=0,"",INDEX(_Rge_Projectdata_3rd,$B147,MATCH(E$10,_Rge_Headline_Projectdata,0)))</f>
        <v/>
      </c>
      <c r="F147" s="133" t="str">
        <f>IF(OR(E147=0,E147&gt;_Reportdate),"Open","Closed")</f>
        <v>Open</v>
      </c>
      <c r="G147" s="134"/>
      <c r="H147" s="135"/>
      <c r="I147" s="135"/>
      <c r="J147" s="135"/>
      <c r="K147" s="136">
        <f t="shared" si="5"/>
        <v>0</v>
      </c>
      <c r="L147" s="137"/>
      <c r="M147" s="137"/>
      <c r="N147" s="137"/>
      <c r="O147" s="136">
        <f t="shared" si="6"/>
        <v>0</v>
      </c>
      <c r="P147" s="137"/>
      <c r="Q147" s="137"/>
      <c r="R147" s="137"/>
      <c r="S147" s="136">
        <f t="shared" si="7"/>
        <v>0</v>
      </c>
      <c r="T147" s="137"/>
      <c r="U147" s="137"/>
      <c r="V147" s="137"/>
      <c r="W147" s="136">
        <f t="shared" si="8"/>
        <v>0</v>
      </c>
      <c r="X147" s="137"/>
      <c r="Y147" s="137"/>
      <c r="Z147" s="137"/>
      <c r="AA147" s="136">
        <f t="shared" si="9"/>
        <v>0</v>
      </c>
      <c r="AB147" s="137"/>
      <c r="AC147" s="137"/>
      <c r="AD147" s="137"/>
      <c r="AE147" s="137"/>
      <c r="AF147" s="137"/>
      <c r="AG147" s="136">
        <f t="shared" si="10"/>
        <v>0</v>
      </c>
      <c r="AH147" s="138">
        <f t="shared" si="11"/>
        <v>0</v>
      </c>
      <c r="AI147" s="134"/>
      <c r="AJ147" s="135"/>
      <c r="AK147" s="135"/>
      <c r="AL147" s="135"/>
      <c r="AM147" s="136">
        <f t="shared" si="12"/>
        <v>0</v>
      </c>
      <c r="AN147" s="137"/>
      <c r="AO147" s="137"/>
      <c r="AP147" s="137"/>
      <c r="AQ147" s="136">
        <f t="shared" si="13"/>
        <v>0</v>
      </c>
      <c r="AR147" s="137"/>
      <c r="AS147" s="137"/>
      <c r="AT147" s="137"/>
      <c r="AU147" s="136">
        <f t="shared" si="14"/>
        <v>0</v>
      </c>
      <c r="AV147" s="137"/>
      <c r="AW147" s="137"/>
      <c r="AX147" s="137"/>
      <c r="AY147" s="136">
        <f t="shared" si="15"/>
        <v>0</v>
      </c>
      <c r="AZ147" s="137"/>
      <c r="BA147" s="137"/>
      <c r="BB147" s="137"/>
      <c r="BC147" s="136">
        <f t="shared" si="16"/>
        <v>0</v>
      </c>
      <c r="BD147" s="137"/>
      <c r="BE147" s="137"/>
      <c r="BF147" s="137"/>
      <c r="BG147" s="137"/>
      <c r="BH147" s="137"/>
      <c r="BI147" s="136">
        <f t="shared" si="17"/>
        <v>0</v>
      </c>
      <c r="BJ147" s="138">
        <f t="shared" si="18"/>
        <v>0</v>
      </c>
      <c r="BK147" s="134"/>
      <c r="BL147" s="135"/>
      <c r="BM147" s="135"/>
      <c r="BN147" s="136">
        <f t="shared" si="19"/>
        <v>0</v>
      </c>
      <c r="BO147" s="137"/>
      <c r="BP147" s="137"/>
      <c r="BQ147" s="137"/>
      <c r="BR147" s="136">
        <f t="shared" si="20"/>
        <v>0</v>
      </c>
      <c r="BS147" s="137"/>
      <c r="BT147" s="137"/>
      <c r="BU147" s="137"/>
      <c r="BV147" s="136">
        <f t="shared" si="21"/>
        <v>0</v>
      </c>
      <c r="BW147" s="137"/>
      <c r="BX147" s="137"/>
      <c r="BY147" s="137"/>
      <c r="BZ147" s="136">
        <f t="shared" si="22"/>
        <v>0</v>
      </c>
      <c r="CA147" s="137"/>
      <c r="CB147" s="137"/>
      <c r="CC147" s="137"/>
      <c r="CD147" s="136">
        <f t="shared" si="23"/>
        <v>0</v>
      </c>
      <c r="CE147" s="137"/>
      <c r="CF147" s="137"/>
      <c r="CG147" s="137"/>
      <c r="CH147" s="137"/>
      <c r="CI147" s="137"/>
      <c r="CJ147" s="136">
        <f t="shared" si="24"/>
        <v>0</v>
      </c>
      <c r="CK147" s="137">
        <f t="shared" si="25"/>
        <v>0</v>
      </c>
      <c r="CL147" s="139"/>
      <c r="CM147" s="140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20">
        <f t="shared" si="26"/>
        <v>138</v>
      </c>
      <c r="C148" s="131" t="str">
        <f t="array" ref="C148">INDEX(_Rge_Projectdata_3rd,$B148,MATCH(C$10,_Rge_Headline_Projectdata,0))</f>
        <v/>
      </c>
      <c r="D148" s="131" t="str">
        <f t="array" ref="D148">INDEX(_Rge_Projectdata_3rd,$B148,MATCH(D$10,_Rge_Headline_Projectdata,0))</f>
        <v/>
      </c>
      <c r="E148" s="132" t="str">
        <f t="array" ref="E148">IF(INDEX(_Rge_Projectdata_3rd,$B148,MATCH(E$10,_Rge_Headline_Projectdata,0))=0,"",INDEX(_Rge_Projectdata_3rd,$B148,MATCH(E$10,_Rge_Headline_Projectdata,0)))</f>
        <v/>
      </c>
      <c r="F148" s="133" t="str">
        <f>IF(OR(E148=0,E148&gt;_Reportdate),"Open","Closed")</f>
        <v>Open</v>
      </c>
      <c r="G148" s="134"/>
      <c r="H148" s="135"/>
      <c r="I148" s="135"/>
      <c r="J148" s="135"/>
      <c r="K148" s="136">
        <f t="shared" si="5"/>
        <v>0</v>
      </c>
      <c r="L148" s="137"/>
      <c r="M148" s="137"/>
      <c r="N148" s="137"/>
      <c r="O148" s="136">
        <f t="shared" si="6"/>
        <v>0</v>
      </c>
      <c r="P148" s="137"/>
      <c r="Q148" s="137"/>
      <c r="R148" s="137"/>
      <c r="S148" s="136">
        <f t="shared" si="7"/>
        <v>0</v>
      </c>
      <c r="T148" s="137"/>
      <c r="U148" s="137"/>
      <c r="V148" s="137"/>
      <c r="W148" s="136">
        <f t="shared" si="8"/>
        <v>0</v>
      </c>
      <c r="X148" s="137"/>
      <c r="Y148" s="137"/>
      <c r="Z148" s="137"/>
      <c r="AA148" s="136">
        <f t="shared" si="9"/>
        <v>0</v>
      </c>
      <c r="AB148" s="137"/>
      <c r="AC148" s="137"/>
      <c r="AD148" s="137"/>
      <c r="AE148" s="137"/>
      <c r="AF148" s="137"/>
      <c r="AG148" s="136">
        <f t="shared" si="10"/>
        <v>0</v>
      </c>
      <c r="AH148" s="138">
        <f t="shared" si="11"/>
        <v>0</v>
      </c>
      <c r="AI148" s="134"/>
      <c r="AJ148" s="135"/>
      <c r="AK148" s="135"/>
      <c r="AL148" s="135"/>
      <c r="AM148" s="136">
        <f t="shared" si="12"/>
        <v>0</v>
      </c>
      <c r="AN148" s="137"/>
      <c r="AO148" s="137"/>
      <c r="AP148" s="137"/>
      <c r="AQ148" s="136">
        <f t="shared" si="13"/>
        <v>0</v>
      </c>
      <c r="AR148" s="137"/>
      <c r="AS148" s="137"/>
      <c r="AT148" s="137"/>
      <c r="AU148" s="136">
        <f t="shared" si="14"/>
        <v>0</v>
      </c>
      <c r="AV148" s="137"/>
      <c r="AW148" s="137"/>
      <c r="AX148" s="137"/>
      <c r="AY148" s="136">
        <f t="shared" si="15"/>
        <v>0</v>
      </c>
      <c r="AZ148" s="137"/>
      <c r="BA148" s="137"/>
      <c r="BB148" s="137"/>
      <c r="BC148" s="136">
        <f t="shared" si="16"/>
        <v>0</v>
      </c>
      <c r="BD148" s="137"/>
      <c r="BE148" s="137"/>
      <c r="BF148" s="137"/>
      <c r="BG148" s="137"/>
      <c r="BH148" s="137"/>
      <c r="BI148" s="136">
        <f t="shared" si="17"/>
        <v>0</v>
      </c>
      <c r="BJ148" s="138">
        <f t="shared" si="18"/>
        <v>0</v>
      </c>
      <c r="BK148" s="134"/>
      <c r="BL148" s="135"/>
      <c r="BM148" s="135"/>
      <c r="BN148" s="136">
        <f t="shared" si="19"/>
        <v>0</v>
      </c>
      <c r="BO148" s="137"/>
      <c r="BP148" s="137"/>
      <c r="BQ148" s="137"/>
      <c r="BR148" s="136">
        <f t="shared" si="20"/>
        <v>0</v>
      </c>
      <c r="BS148" s="137"/>
      <c r="BT148" s="137"/>
      <c r="BU148" s="137"/>
      <c r="BV148" s="136">
        <f t="shared" si="21"/>
        <v>0</v>
      </c>
      <c r="BW148" s="137"/>
      <c r="BX148" s="137"/>
      <c r="BY148" s="137"/>
      <c r="BZ148" s="136">
        <f t="shared" si="22"/>
        <v>0</v>
      </c>
      <c r="CA148" s="137"/>
      <c r="CB148" s="137"/>
      <c r="CC148" s="137"/>
      <c r="CD148" s="136">
        <f t="shared" si="23"/>
        <v>0</v>
      </c>
      <c r="CE148" s="137"/>
      <c r="CF148" s="137"/>
      <c r="CG148" s="137"/>
      <c r="CH148" s="137"/>
      <c r="CI148" s="137"/>
      <c r="CJ148" s="136">
        <f t="shared" si="24"/>
        <v>0</v>
      </c>
      <c r="CK148" s="137">
        <f t="shared" si="25"/>
        <v>0</v>
      </c>
      <c r="CL148" s="139"/>
      <c r="CM148" s="140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20">
        <f t="shared" si="26"/>
        <v>139</v>
      </c>
      <c r="C149" s="131" t="str">
        <f t="array" ref="C149">INDEX(_Rge_Projectdata_3rd,$B149,MATCH(C$10,_Rge_Headline_Projectdata,0))</f>
        <v/>
      </c>
      <c r="D149" s="131" t="str">
        <f t="array" ref="D149">INDEX(_Rge_Projectdata_3rd,$B149,MATCH(D$10,_Rge_Headline_Projectdata,0))</f>
        <v/>
      </c>
      <c r="E149" s="132" t="str">
        <f t="array" ref="E149">IF(INDEX(_Rge_Projectdata_3rd,$B149,MATCH(E$10,_Rge_Headline_Projectdata,0))=0,"",INDEX(_Rge_Projectdata_3rd,$B149,MATCH(E$10,_Rge_Headline_Projectdata,0)))</f>
        <v/>
      </c>
      <c r="F149" s="133" t="str">
        <f>IF(OR(E149=0,E149&gt;_Reportdate),"Open","Closed")</f>
        <v>Open</v>
      </c>
      <c r="G149" s="134"/>
      <c r="H149" s="135"/>
      <c r="I149" s="135"/>
      <c r="J149" s="135"/>
      <c r="K149" s="136">
        <f t="shared" si="5"/>
        <v>0</v>
      </c>
      <c r="L149" s="137"/>
      <c r="M149" s="137"/>
      <c r="N149" s="137"/>
      <c r="O149" s="136">
        <f t="shared" si="6"/>
        <v>0</v>
      </c>
      <c r="P149" s="137"/>
      <c r="Q149" s="137"/>
      <c r="R149" s="137"/>
      <c r="S149" s="136">
        <f t="shared" si="7"/>
        <v>0</v>
      </c>
      <c r="T149" s="137"/>
      <c r="U149" s="137"/>
      <c r="V149" s="137"/>
      <c r="W149" s="136">
        <f t="shared" si="8"/>
        <v>0</v>
      </c>
      <c r="X149" s="137"/>
      <c r="Y149" s="137"/>
      <c r="Z149" s="137"/>
      <c r="AA149" s="136">
        <f t="shared" si="9"/>
        <v>0</v>
      </c>
      <c r="AB149" s="137"/>
      <c r="AC149" s="137"/>
      <c r="AD149" s="137"/>
      <c r="AE149" s="137"/>
      <c r="AF149" s="137"/>
      <c r="AG149" s="136">
        <f t="shared" si="10"/>
        <v>0</v>
      </c>
      <c r="AH149" s="138">
        <f t="shared" si="11"/>
        <v>0</v>
      </c>
      <c r="AI149" s="134"/>
      <c r="AJ149" s="135"/>
      <c r="AK149" s="135"/>
      <c r="AL149" s="135"/>
      <c r="AM149" s="136">
        <f t="shared" si="12"/>
        <v>0</v>
      </c>
      <c r="AN149" s="137"/>
      <c r="AO149" s="137"/>
      <c r="AP149" s="137"/>
      <c r="AQ149" s="136">
        <f t="shared" si="13"/>
        <v>0</v>
      </c>
      <c r="AR149" s="137"/>
      <c r="AS149" s="137"/>
      <c r="AT149" s="137"/>
      <c r="AU149" s="136">
        <f t="shared" si="14"/>
        <v>0</v>
      </c>
      <c r="AV149" s="137"/>
      <c r="AW149" s="137"/>
      <c r="AX149" s="137"/>
      <c r="AY149" s="136">
        <f t="shared" si="15"/>
        <v>0</v>
      </c>
      <c r="AZ149" s="137"/>
      <c r="BA149" s="137"/>
      <c r="BB149" s="137"/>
      <c r="BC149" s="136">
        <f t="shared" si="16"/>
        <v>0</v>
      </c>
      <c r="BD149" s="137"/>
      <c r="BE149" s="137"/>
      <c r="BF149" s="137"/>
      <c r="BG149" s="137"/>
      <c r="BH149" s="137"/>
      <c r="BI149" s="136">
        <f t="shared" si="17"/>
        <v>0</v>
      </c>
      <c r="BJ149" s="138">
        <f t="shared" si="18"/>
        <v>0</v>
      </c>
      <c r="BK149" s="134"/>
      <c r="BL149" s="135"/>
      <c r="BM149" s="135"/>
      <c r="BN149" s="136">
        <f t="shared" si="19"/>
        <v>0</v>
      </c>
      <c r="BO149" s="137"/>
      <c r="BP149" s="137"/>
      <c r="BQ149" s="137"/>
      <c r="BR149" s="136">
        <f t="shared" si="20"/>
        <v>0</v>
      </c>
      <c r="BS149" s="137"/>
      <c r="BT149" s="137"/>
      <c r="BU149" s="137"/>
      <c r="BV149" s="136">
        <f t="shared" si="21"/>
        <v>0</v>
      </c>
      <c r="BW149" s="137"/>
      <c r="BX149" s="137"/>
      <c r="BY149" s="137"/>
      <c r="BZ149" s="136">
        <f t="shared" si="22"/>
        <v>0</v>
      </c>
      <c r="CA149" s="137"/>
      <c r="CB149" s="137"/>
      <c r="CC149" s="137"/>
      <c r="CD149" s="136">
        <f t="shared" si="23"/>
        <v>0</v>
      </c>
      <c r="CE149" s="137"/>
      <c r="CF149" s="137"/>
      <c r="CG149" s="137"/>
      <c r="CH149" s="137"/>
      <c r="CI149" s="137"/>
      <c r="CJ149" s="136">
        <f t="shared" si="24"/>
        <v>0</v>
      </c>
      <c r="CK149" s="137">
        <f t="shared" si="25"/>
        <v>0</v>
      </c>
      <c r="CL149" s="139"/>
      <c r="CM149" s="140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20">
        <f t="shared" si="26"/>
        <v>140</v>
      </c>
      <c r="C150" s="131" t="str">
        <f t="array" ref="C150">INDEX(_Rge_Projectdata_3rd,$B150,MATCH(C$10,_Rge_Headline_Projectdata,0))</f>
        <v/>
      </c>
      <c r="D150" s="131" t="str">
        <f t="array" ref="D150">INDEX(_Rge_Projectdata_3rd,$B150,MATCH(D$10,_Rge_Headline_Projectdata,0))</f>
        <v/>
      </c>
      <c r="E150" s="132" t="str">
        <f t="array" ref="E150">IF(INDEX(_Rge_Projectdata_3rd,$B150,MATCH(E$10,_Rge_Headline_Projectdata,0))=0,"",INDEX(_Rge_Projectdata_3rd,$B150,MATCH(E$10,_Rge_Headline_Projectdata,0)))</f>
        <v/>
      </c>
      <c r="F150" s="133" t="str">
        <f>IF(OR(E150=0,E150&gt;_Reportdate),"Open","Closed")</f>
        <v>Open</v>
      </c>
      <c r="G150" s="134"/>
      <c r="H150" s="135"/>
      <c r="I150" s="135"/>
      <c r="J150" s="135"/>
      <c r="K150" s="136">
        <f t="shared" si="5"/>
        <v>0</v>
      </c>
      <c r="L150" s="137"/>
      <c r="M150" s="137"/>
      <c r="N150" s="137"/>
      <c r="O150" s="136">
        <f t="shared" si="6"/>
        <v>0</v>
      </c>
      <c r="P150" s="137"/>
      <c r="Q150" s="137"/>
      <c r="R150" s="137"/>
      <c r="S150" s="136">
        <f t="shared" si="7"/>
        <v>0</v>
      </c>
      <c r="T150" s="137"/>
      <c r="U150" s="137"/>
      <c r="V150" s="137"/>
      <c r="W150" s="136">
        <f t="shared" si="8"/>
        <v>0</v>
      </c>
      <c r="X150" s="137"/>
      <c r="Y150" s="137"/>
      <c r="Z150" s="137"/>
      <c r="AA150" s="136">
        <f t="shared" si="9"/>
        <v>0</v>
      </c>
      <c r="AB150" s="137"/>
      <c r="AC150" s="137"/>
      <c r="AD150" s="137"/>
      <c r="AE150" s="137"/>
      <c r="AF150" s="137"/>
      <c r="AG150" s="136">
        <f t="shared" si="10"/>
        <v>0</v>
      </c>
      <c r="AH150" s="138">
        <f t="shared" si="11"/>
        <v>0</v>
      </c>
      <c r="AI150" s="134"/>
      <c r="AJ150" s="135"/>
      <c r="AK150" s="135"/>
      <c r="AL150" s="135"/>
      <c r="AM150" s="136">
        <f t="shared" si="12"/>
        <v>0</v>
      </c>
      <c r="AN150" s="137"/>
      <c r="AO150" s="137"/>
      <c r="AP150" s="137"/>
      <c r="AQ150" s="136">
        <f t="shared" si="13"/>
        <v>0</v>
      </c>
      <c r="AR150" s="137"/>
      <c r="AS150" s="137"/>
      <c r="AT150" s="137"/>
      <c r="AU150" s="136">
        <f t="shared" si="14"/>
        <v>0</v>
      </c>
      <c r="AV150" s="137"/>
      <c r="AW150" s="137"/>
      <c r="AX150" s="137"/>
      <c r="AY150" s="136">
        <f t="shared" si="15"/>
        <v>0</v>
      </c>
      <c r="AZ150" s="137"/>
      <c r="BA150" s="137"/>
      <c r="BB150" s="137"/>
      <c r="BC150" s="136">
        <f t="shared" si="16"/>
        <v>0</v>
      </c>
      <c r="BD150" s="137"/>
      <c r="BE150" s="137"/>
      <c r="BF150" s="137"/>
      <c r="BG150" s="137"/>
      <c r="BH150" s="137"/>
      <c r="BI150" s="136">
        <f t="shared" si="17"/>
        <v>0</v>
      </c>
      <c r="BJ150" s="138">
        <f t="shared" si="18"/>
        <v>0</v>
      </c>
      <c r="BK150" s="134"/>
      <c r="BL150" s="135"/>
      <c r="BM150" s="135"/>
      <c r="BN150" s="136">
        <f t="shared" si="19"/>
        <v>0</v>
      </c>
      <c r="BO150" s="137"/>
      <c r="BP150" s="137"/>
      <c r="BQ150" s="137"/>
      <c r="BR150" s="136">
        <f t="shared" si="20"/>
        <v>0</v>
      </c>
      <c r="BS150" s="137"/>
      <c r="BT150" s="137"/>
      <c r="BU150" s="137"/>
      <c r="BV150" s="136">
        <f t="shared" si="21"/>
        <v>0</v>
      </c>
      <c r="BW150" s="137"/>
      <c r="BX150" s="137"/>
      <c r="BY150" s="137"/>
      <c r="BZ150" s="136">
        <f t="shared" si="22"/>
        <v>0</v>
      </c>
      <c r="CA150" s="137"/>
      <c r="CB150" s="137"/>
      <c r="CC150" s="137"/>
      <c r="CD150" s="136">
        <f t="shared" si="23"/>
        <v>0</v>
      </c>
      <c r="CE150" s="137"/>
      <c r="CF150" s="137"/>
      <c r="CG150" s="137"/>
      <c r="CH150" s="137"/>
      <c r="CI150" s="137"/>
      <c r="CJ150" s="136">
        <f t="shared" si="24"/>
        <v>0</v>
      </c>
      <c r="CK150" s="137">
        <f t="shared" si="25"/>
        <v>0</v>
      </c>
      <c r="CL150" s="139"/>
      <c r="CM150" s="140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20">
        <f t="shared" si="26"/>
        <v>141</v>
      </c>
      <c r="C151" s="131" t="str">
        <f t="array" ref="C151">INDEX(_Rge_Projectdata_3rd,$B151,MATCH(C$10,_Rge_Headline_Projectdata,0))</f>
        <v/>
      </c>
      <c r="D151" s="131" t="str">
        <f t="array" ref="D151">INDEX(_Rge_Projectdata_3rd,$B151,MATCH(D$10,_Rge_Headline_Projectdata,0))</f>
        <v/>
      </c>
      <c r="E151" s="132" t="str">
        <f t="array" ref="E151">IF(INDEX(_Rge_Projectdata_3rd,$B151,MATCH(E$10,_Rge_Headline_Projectdata,0))=0,"",INDEX(_Rge_Projectdata_3rd,$B151,MATCH(E$10,_Rge_Headline_Projectdata,0)))</f>
        <v/>
      </c>
      <c r="F151" s="133" t="str">
        <f>IF(OR(E151=0,E151&gt;_Reportdate),"Open","Closed")</f>
        <v>Open</v>
      </c>
      <c r="G151" s="134"/>
      <c r="H151" s="135"/>
      <c r="I151" s="135"/>
      <c r="J151" s="135"/>
      <c r="K151" s="136">
        <f t="shared" si="5"/>
        <v>0</v>
      </c>
      <c r="L151" s="137"/>
      <c r="M151" s="137"/>
      <c r="N151" s="137"/>
      <c r="O151" s="136">
        <f t="shared" si="6"/>
        <v>0</v>
      </c>
      <c r="P151" s="137"/>
      <c r="Q151" s="137"/>
      <c r="R151" s="137"/>
      <c r="S151" s="136">
        <f t="shared" si="7"/>
        <v>0</v>
      </c>
      <c r="T151" s="137"/>
      <c r="U151" s="137"/>
      <c r="V151" s="137"/>
      <c r="W151" s="136">
        <f t="shared" si="8"/>
        <v>0</v>
      </c>
      <c r="X151" s="137"/>
      <c r="Y151" s="137"/>
      <c r="Z151" s="137"/>
      <c r="AA151" s="136">
        <f t="shared" si="9"/>
        <v>0</v>
      </c>
      <c r="AB151" s="137"/>
      <c r="AC151" s="137"/>
      <c r="AD151" s="137"/>
      <c r="AE151" s="137"/>
      <c r="AF151" s="137"/>
      <c r="AG151" s="136">
        <f t="shared" si="10"/>
        <v>0</v>
      </c>
      <c r="AH151" s="138">
        <f t="shared" si="11"/>
        <v>0</v>
      </c>
      <c r="AI151" s="134"/>
      <c r="AJ151" s="135"/>
      <c r="AK151" s="135"/>
      <c r="AL151" s="135"/>
      <c r="AM151" s="136">
        <f t="shared" si="12"/>
        <v>0</v>
      </c>
      <c r="AN151" s="137"/>
      <c r="AO151" s="137"/>
      <c r="AP151" s="137"/>
      <c r="AQ151" s="136">
        <f t="shared" si="13"/>
        <v>0</v>
      </c>
      <c r="AR151" s="137"/>
      <c r="AS151" s="137"/>
      <c r="AT151" s="137"/>
      <c r="AU151" s="136">
        <f t="shared" si="14"/>
        <v>0</v>
      </c>
      <c r="AV151" s="137"/>
      <c r="AW151" s="137"/>
      <c r="AX151" s="137"/>
      <c r="AY151" s="136">
        <f t="shared" si="15"/>
        <v>0</v>
      </c>
      <c r="AZ151" s="137"/>
      <c r="BA151" s="137"/>
      <c r="BB151" s="137"/>
      <c r="BC151" s="136">
        <f t="shared" si="16"/>
        <v>0</v>
      </c>
      <c r="BD151" s="137"/>
      <c r="BE151" s="137"/>
      <c r="BF151" s="137"/>
      <c r="BG151" s="137"/>
      <c r="BH151" s="137"/>
      <c r="BI151" s="136">
        <f t="shared" si="17"/>
        <v>0</v>
      </c>
      <c r="BJ151" s="138">
        <f t="shared" si="18"/>
        <v>0</v>
      </c>
      <c r="BK151" s="134"/>
      <c r="BL151" s="135"/>
      <c r="BM151" s="135"/>
      <c r="BN151" s="136">
        <f t="shared" si="19"/>
        <v>0</v>
      </c>
      <c r="BO151" s="137"/>
      <c r="BP151" s="137"/>
      <c r="BQ151" s="137"/>
      <c r="BR151" s="136">
        <f t="shared" si="20"/>
        <v>0</v>
      </c>
      <c r="BS151" s="137"/>
      <c r="BT151" s="137"/>
      <c r="BU151" s="137"/>
      <c r="BV151" s="136">
        <f t="shared" si="21"/>
        <v>0</v>
      </c>
      <c r="BW151" s="137"/>
      <c r="BX151" s="137"/>
      <c r="BY151" s="137"/>
      <c r="BZ151" s="136">
        <f t="shared" si="22"/>
        <v>0</v>
      </c>
      <c r="CA151" s="137"/>
      <c r="CB151" s="137"/>
      <c r="CC151" s="137"/>
      <c r="CD151" s="136">
        <f t="shared" si="23"/>
        <v>0</v>
      </c>
      <c r="CE151" s="137"/>
      <c r="CF151" s="137"/>
      <c r="CG151" s="137"/>
      <c r="CH151" s="137"/>
      <c r="CI151" s="137"/>
      <c r="CJ151" s="136">
        <f t="shared" si="24"/>
        <v>0</v>
      </c>
      <c r="CK151" s="137">
        <f t="shared" si="25"/>
        <v>0</v>
      </c>
      <c r="CL151" s="139"/>
      <c r="CM151" s="140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20">
        <f t="shared" si="26"/>
        <v>142</v>
      </c>
      <c r="C152" s="131" t="str">
        <f t="array" ref="C152">INDEX(_Rge_Projectdata_3rd,$B152,MATCH(C$10,_Rge_Headline_Projectdata,0))</f>
        <v/>
      </c>
      <c r="D152" s="131" t="str">
        <f t="array" ref="D152">INDEX(_Rge_Projectdata_3rd,$B152,MATCH(D$10,_Rge_Headline_Projectdata,0))</f>
        <v/>
      </c>
      <c r="E152" s="132" t="str">
        <f t="array" ref="E152">IF(INDEX(_Rge_Projectdata_3rd,$B152,MATCH(E$10,_Rge_Headline_Projectdata,0))=0,"",INDEX(_Rge_Projectdata_3rd,$B152,MATCH(E$10,_Rge_Headline_Projectdata,0)))</f>
        <v/>
      </c>
      <c r="F152" s="133" t="str">
        <f>IF(OR(E152=0,E152&gt;_Reportdate),"Open","Closed")</f>
        <v>Open</v>
      </c>
      <c r="G152" s="134"/>
      <c r="H152" s="135"/>
      <c r="I152" s="135"/>
      <c r="J152" s="135"/>
      <c r="K152" s="136">
        <f t="shared" si="5"/>
        <v>0</v>
      </c>
      <c r="L152" s="137"/>
      <c r="M152" s="137"/>
      <c r="N152" s="137"/>
      <c r="O152" s="136">
        <f t="shared" si="6"/>
        <v>0</v>
      </c>
      <c r="P152" s="137"/>
      <c r="Q152" s="137"/>
      <c r="R152" s="137"/>
      <c r="S152" s="136">
        <f t="shared" si="7"/>
        <v>0</v>
      </c>
      <c r="T152" s="137"/>
      <c r="U152" s="137"/>
      <c r="V152" s="137"/>
      <c r="W152" s="136">
        <f t="shared" si="8"/>
        <v>0</v>
      </c>
      <c r="X152" s="137"/>
      <c r="Y152" s="137"/>
      <c r="Z152" s="137"/>
      <c r="AA152" s="136">
        <f t="shared" si="9"/>
        <v>0</v>
      </c>
      <c r="AB152" s="137"/>
      <c r="AC152" s="137"/>
      <c r="AD152" s="137"/>
      <c r="AE152" s="137"/>
      <c r="AF152" s="137"/>
      <c r="AG152" s="136">
        <f t="shared" si="10"/>
        <v>0</v>
      </c>
      <c r="AH152" s="138">
        <f t="shared" si="11"/>
        <v>0</v>
      </c>
      <c r="AI152" s="134"/>
      <c r="AJ152" s="135"/>
      <c r="AK152" s="135"/>
      <c r="AL152" s="135"/>
      <c r="AM152" s="136">
        <f t="shared" si="12"/>
        <v>0</v>
      </c>
      <c r="AN152" s="137"/>
      <c r="AO152" s="137"/>
      <c r="AP152" s="137"/>
      <c r="AQ152" s="136">
        <f t="shared" si="13"/>
        <v>0</v>
      </c>
      <c r="AR152" s="137"/>
      <c r="AS152" s="137"/>
      <c r="AT152" s="137"/>
      <c r="AU152" s="136">
        <f t="shared" si="14"/>
        <v>0</v>
      </c>
      <c r="AV152" s="137"/>
      <c r="AW152" s="137"/>
      <c r="AX152" s="137"/>
      <c r="AY152" s="136">
        <f t="shared" si="15"/>
        <v>0</v>
      </c>
      <c r="AZ152" s="137"/>
      <c r="BA152" s="137"/>
      <c r="BB152" s="137"/>
      <c r="BC152" s="136">
        <f t="shared" si="16"/>
        <v>0</v>
      </c>
      <c r="BD152" s="137"/>
      <c r="BE152" s="137"/>
      <c r="BF152" s="137"/>
      <c r="BG152" s="137"/>
      <c r="BH152" s="137"/>
      <c r="BI152" s="136">
        <f t="shared" si="17"/>
        <v>0</v>
      </c>
      <c r="BJ152" s="138">
        <f t="shared" si="18"/>
        <v>0</v>
      </c>
      <c r="BK152" s="134"/>
      <c r="BL152" s="135"/>
      <c r="BM152" s="135"/>
      <c r="BN152" s="136">
        <f t="shared" si="19"/>
        <v>0</v>
      </c>
      <c r="BO152" s="137"/>
      <c r="BP152" s="137"/>
      <c r="BQ152" s="137"/>
      <c r="BR152" s="136">
        <f t="shared" si="20"/>
        <v>0</v>
      </c>
      <c r="BS152" s="137"/>
      <c r="BT152" s="137"/>
      <c r="BU152" s="137"/>
      <c r="BV152" s="136">
        <f t="shared" si="21"/>
        <v>0</v>
      </c>
      <c r="BW152" s="137"/>
      <c r="BX152" s="137"/>
      <c r="BY152" s="137"/>
      <c r="BZ152" s="136">
        <f t="shared" si="22"/>
        <v>0</v>
      </c>
      <c r="CA152" s="137"/>
      <c r="CB152" s="137"/>
      <c r="CC152" s="137"/>
      <c r="CD152" s="136">
        <f t="shared" si="23"/>
        <v>0</v>
      </c>
      <c r="CE152" s="137"/>
      <c r="CF152" s="137"/>
      <c r="CG152" s="137"/>
      <c r="CH152" s="137"/>
      <c r="CI152" s="137"/>
      <c r="CJ152" s="136">
        <f t="shared" si="24"/>
        <v>0</v>
      </c>
      <c r="CK152" s="137">
        <f t="shared" si="25"/>
        <v>0</v>
      </c>
      <c r="CL152" s="139"/>
      <c r="CM152" s="140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20">
        <f t="shared" si="26"/>
        <v>143</v>
      </c>
      <c r="C153" s="131" t="str">
        <f t="array" ref="C153">INDEX(_Rge_Projectdata_3rd,$B153,MATCH(C$10,_Rge_Headline_Projectdata,0))</f>
        <v/>
      </c>
      <c r="D153" s="131" t="str">
        <f t="array" ref="D153">INDEX(_Rge_Projectdata_3rd,$B153,MATCH(D$10,_Rge_Headline_Projectdata,0))</f>
        <v/>
      </c>
      <c r="E153" s="132" t="str">
        <f t="array" ref="E153">IF(INDEX(_Rge_Projectdata_3rd,$B153,MATCH(E$10,_Rge_Headline_Projectdata,0))=0,"",INDEX(_Rge_Projectdata_3rd,$B153,MATCH(E$10,_Rge_Headline_Projectdata,0)))</f>
        <v/>
      </c>
      <c r="F153" s="133" t="str">
        <f>IF(OR(E153=0,E153&gt;_Reportdate),"Open","Closed")</f>
        <v>Open</v>
      </c>
      <c r="G153" s="134"/>
      <c r="H153" s="135"/>
      <c r="I153" s="135"/>
      <c r="J153" s="135"/>
      <c r="K153" s="136">
        <f t="shared" si="5"/>
        <v>0</v>
      </c>
      <c r="L153" s="137"/>
      <c r="M153" s="137"/>
      <c r="N153" s="137"/>
      <c r="O153" s="136">
        <f t="shared" si="6"/>
        <v>0</v>
      </c>
      <c r="P153" s="137"/>
      <c r="Q153" s="137"/>
      <c r="R153" s="137"/>
      <c r="S153" s="136">
        <f t="shared" si="7"/>
        <v>0</v>
      </c>
      <c r="T153" s="137"/>
      <c r="U153" s="137"/>
      <c r="V153" s="137"/>
      <c r="W153" s="136">
        <f t="shared" si="8"/>
        <v>0</v>
      </c>
      <c r="X153" s="137"/>
      <c r="Y153" s="137"/>
      <c r="Z153" s="137"/>
      <c r="AA153" s="136">
        <f t="shared" si="9"/>
        <v>0</v>
      </c>
      <c r="AB153" s="137"/>
      <c r="AC153" s="137"/>
      <c r="AD153" s="137"/>
      <c r="AE153" s="137"/>
      <c r="AF153" s="137"/>
      <c r="AG153" s="136">
        <f t="shared" si="10"/>
        <v>0</v>
      </c>
      <c r="AH153" s="138">
        <f t="shared" si="11"/>
        <v>0</v>
      </c>
      <c r="AI153" s="134"/>
      <c r="AJ153" s="135"/>
      <c r="AK153" s="135"/>
      <c r="AL153" s="135"/>
      <c r="AM153" s="136">
        <f t="shared" si="12"/>
        <v>0</v>
      </c>
      <c r="AN153" s="137"/>
      <c r="AO153" s="137"/>
      <c r="AP153" s="137"/>
      <c r="AQ153" s="136">
        <f t="shared" si="13"/>
        <v>0</v>
      </c>
      <c r="AR153" s="137"/>
      <c r="AS153" s="137"/>
      <c r="AT153" s="137"/>
      <c r="AU153" s="136">
        <f t="shared" si="14"/>
        <v>0</v>
      </c>
      <c r="AV153" s="137"/>
      <c r="AW153" s="137"/>
      <c r="AX153" s="137"/>
      <c r="AY153" s="136">
        <f t="shared" si="15"/>
        <v>0</v>
      </c>
      <c r="AZ153" s="137"/>
      <c r="BA153" s="137"/>
      <c r="BB153" s="137"/>
      <c r="BC153" s="136">
        <f t="shared" si="16"/>
        <v>0</v>
      </c>
      <c r="BD153" s="137"/>
      <c r="BE153" s="137"/>
      <c r="BF153" s="137"/>
      <c r="BG153" s="137"/>
      <c r="BH153" s="137"/>
      <c r="BI153" s="136">
        <f t="shared" si="17"/>
        <v>0</v>
      </c>
      <c r="BJ153" s="138">
        <f t="shared" si="18"/>
        <v>0</v>
      </c>
      <c r="BK153" s="134"/>
      <c r="BL153" s="135"/>
      <c r="BM153" s="135"/>
      <c r="BN153" s="136">
        <f t="shared" si="19"/>
        <v>0</v>
      </c>
      <c r="BO153" s="137"/>
      <c r="BP153" s="137"/>
      <c r="BQ153" s="137"/>
      <c r="BR153" s="136">
        <f t="shared" si="20"/>
        <v>0</v>
      </c>
      <c r="BS153" s="137"/>
      <c r="BT153" s="137"/>
      <c r="BU153" s="137"/>
      <c r="BV153" s="136">
        <f t="shared" si="21"/>
        <v>0</v>
      </c>
      <c r="BW153" s="137"/>
      <c r="BX153" s="137"/>
      <c r="BY153" s="137"/>
      <c r="BZ153" s="136">
        <f t="shared" si="22"/>
        <v>0</v>
      </c>
      <c r="CA153" s="137"/>
      <c r="CB153" s="137"/>
      <c r="CC153" s="137"/>
      <c r="CD153" s="136">
        <f t="shared" si="23"/>
        <v>0</v>
      </c>
      <c r="CE153" s="137"/>
      <c r="CF153" s="137"/>
      <c r="CG153" s="137"/>
      <c r="CH153" s="137"/>
      <c r="CI153" s="137"/>
      <c r="CJ153" s="136">
        <f t="shared" si="24"/>
        <v>0</v>
      </c>
      <c r="CK153" s="137">
        <f t="shared" si="25"/>
        <v>0</v>
      </c>
      <c r="CL153" s="139"/>
      <c r="CM153" s="140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20">
        <f t="shared" si="26"/>
        <v>144</v>
      </c>
      <c r="C154" s="131" t="str">
        <f t="array" ref="C154">INDEX(_Rge_Projectdata_3rd,$B154,MATCH(C$10,_Rge_Headline_Projectdata,0))</f>
        <v/>
      </c>
      <c r="D154" s="131" t="str">
        <f t="array" ref="D154">INDEX(_Rge_Projectdata_3rd,$B154,MATCH(D$10,_Rge_Headline_Projectdata,0))</f>
        <v/>
      </c>
      <c r="E154" s="132" t="str">
        <f t="array" ref="E154">IF(INDEX(_Rge_Projectdata_3rd,$B154,MATCH(E$10,_Rge_Headline_Projectdata,0))=0,"",INDEX(_Rge_Projectdata_3rd,$B154,MATCH(E$10,_Rge_Headline_Projectdata,0)))</f>
        <v/>
      </c>
      <c r="F154" s="133" t="str">
        <f>IF(OR(E154=0,E154&gt;_Reportdate),"Open","Closed")</f>
        <v>Open</v>
      </c>
      <c r="G154" s="134"/>
      <c r="H154" s="135"/>
      <c r="I154" s="135"/>
      <c r="J154" s="135"/>
      <c r="K154" s="136">
        <f t="shared" si="5"/>
        <v>0</v>
      </c>
      <c r="L154" s="137"/>
      <c r="M154" s="137"/>
      <c r="N154" s="137"/>
      <c r="O154" s="136">
        <f t="shared" si="6"/>
        <v>0</v>
      </c>
      <c r="P154" s="137"/>
      <c r="Q154" s="137"/>
      <c r="R154" s="137"/>
      <c r="S154" s="136">
        <f t="shared" si="7"/>
        <v>0</v>
      </c>
      <c r="T154" s="137"/>
      <c r="U154" s="137"/>
      <c r="V154" s="137"/>
      <c r="W154" s="136">
        <f t="shared" si="8"/>
        <v>0</v>
      </c>
      <c r="X154" s="137"/>
      <c r="Y154" s="137"/>
      <c r="Z154" s="137"/>
      <c r="AA154" s="136">
        <f t="shared" si="9"/>
        <v>0</v>
      </c>
      <c r="AB154" s="137"/>
      <c r="AC154" s="137"/>
      <c r="AD154" s="137"/>
      <c r="AE154" s="137"/>
      <c r="AF154" s="137"/>
      <c r="AG154" s="136">
        <f t="shared" si="10"/>
        <v>0</v>
      </c>
      <c r="AH154" s="138">
        <f t="shared" si="11"/>
        <v>0</v>
      </c>
      <c r="AI154" s="134"/>
      <c r="AJ154" s="135"/>
      <c r="AK154" s="135"/>
      <c r="AL154" s="135"/>
      <c r="AM154" s="136">
        <f t="shared" si="12"/>
        <v>0</v>
      </c>
      <c r="AN154" s="137"/>
      <c r="AO154" s="137"/>
      <c r="AP154" s="137"/>
      <c r="AQ154" s="136">
        <f t="shared" si="13"/>
        <v>0</v>
      </c>
      <c r="AR154" s="137"/>
      <c r="AS154" s="137"/>
      <c r="AT154" s="137"/>
      <c r="AU154" s="136">
        <f t="shared" si="14"/>
        <v>0</v>
      </c>
      <c r="AV154" s="137"/>
      <c r="AW154" s="137"/>
      <c r="AX154" s="137"/>
      <c r="AY154" s="136">
        <f t="shared" si="15"/>
        <v>0</v>
      </c>
      <c r="AZ154" s="137"/>
      <c r="BA154" s="137"/>
      <c r="BB154" s="137"/>
      <c r="BC154" s="136">
        <f t="shared" si="16"/>
        <v>0</v>
      </c>
      <c r="BD154" s="137"/>
      <c r="BE154" s="137"/>
      <c r="BF154" s="137"/>
      <c r="BG154" s="137"/>
      <c r="BH154" s="137"/>
      <c r="BI154" s="136">
        <f t="shared" si="17"/>
        <v>0</v>
      </c>
      <c r="BJ154" s="138">
        <f t="shared" si="18"/>
        <v>0</v>
      </c>
      <c r="BK154" s="134"/>
      <c r="BL154" s="135"/>
      <c r="BM154" s="135"/>
      <c r="BN154" s="136">
        <f t="shared" si="19"/>
        <v>0</v>
      </c>
      <c r="BO154" s="137"/>
      <c r="BP154" s="137"/>
      <c r="BQ154" s="137"/>
      <c r="BR154" s="136">
        <f t="shared" si="20"/>
        <v>0</v>
      </c>
      <c r="BS154" s="137"/>
      <c r="BT154" s="137"/>
      <c r="BU154" s="137"/>
      <c r="BV154" s="136">
        <f t="shared" si="21"/>
        <v>0</v>
      </c>
      <c r="BW154" s="137"/>
      <c r="BX154" s="137"/>
      <c r="BY154" s="137"/>
      <c r="BZ154" s="136">
        <f t="shared" si="22"/>
        <v>0</v>
      </c>
      <c r="CA154" s="137"/>
      <c r="CB154" s="137"/>
      <c r="CC154" s="137"/>
      <c r="CD154" s="136">
        <f t="shared" si="23"/>
        <v>0</v>
      </c>
      <c r="CE154" s="137"/>
      <c r="CF154" s="137"/>
      <c r="CG154" s="137"/>
      <c r="CH154" s="137"/>
      <c r="CI154" s="137"/>
      <c r="CJ154" s="136">
        <f t="shared" si="24"/>
        <v>0</v>
      </c>
      <c r="CK154" s="137">
        <f t="shared" si="25"/>
        <v>0</v>
      </c>
      <c r="CL154" s="139"/>
      <c r="CM154" s="140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20">
        <f t="shared" si="26"/>
        <v>145</v>
      </c>
      <c r="C155" s="131" t="str">
        <f t="array" ref="C155">INDEX(_Rge_Projectdata_3rd,$B155,MATCH(C$10,_Rge_Headline_Projectdata,0))</f>
        <v/>
      </c>
      <c r="D155" s="131" t="str">
        <f t="array" ref="D155">INDEX(_Rge_Projectdata_3rd,$B155,MATCH(D$10,_Rge_Headline_Projectdata,0))</f>
        <v/>
      </c>
      <c r="E155" s="132" t="str">
        <f t="array" ref="E155">IF(INDEX(_Rge_Projectdata_3rd,$B155,MATCH(E$10,_Rge_Headline_Projectdata,0))=0,"",INDEX(_Rge_Projectdata_3rd,$B155,MATCH(E$10,_Rge_Headline_Projectdata,0)))</f>
        <v/>
      </c>
      <c r="F155" s="133" t="str">
        <f>IF(OR(E155=0,E155&gt;_Reportdate),"Open","Closed")</f>
        <v>Open</v>
      </c>
      <c r="G155" s="134"/>
      <c r="H155" s="135"/>
      <c r="I155" s="135"/>
      <c r="J155" s="135"/>
      <c r="K155" s="136">
        <f t="shared" si="5"/>
        <v>0</v>
      </c>
      <c r="L155" s="137"/>
      <c r="M155" s="137"/>
      <c r="N155" s="137"/>
      <c r="O155" s="136">
        <f t="shared" si="6"/>
        <v>0</v>
      </c>
      <c r="P155" s="137"/>
      <c r="Q155" s="137"/>
      <c r="R155" s="137"/>
      <c r="S155" s="136">
        <f t="shared" si="7"/>
        <v>0</v>
      </c>
      <c r="T155" s="137"/>
      <c r="U155" s="137"/>
      <c r="V155" s="137"/>
      <c r="W155" s="136">
        <f t="shared" si="8"/>
        <v>0</v>
      </c>
      <c r="X155" s="137"/>
      <c r="Y155" s="137"/>
      <c r="Z155" s="137"/>
      <c r="AA155" s="136">
        <f t="shared" si="9"/>
        <v>0</v>
      </c>
      <c r="AB155" s="137"/>
      <c r="AC155" s="137"/>
      <c r="AD155" s="137"/>
      <c r="AE155" s="137"/>
      <c r="AF155" s="137"/>
      <c r="AG155" s="136">
        <f t="shared" si="10"/>
        <v>0</v>
      </c>
      <c r="AH155" s="138">
        <f t="shared" si="11"/>
        <v>0</v>
      </c>
      <c r="AI155" s="134"/>
      <c r="AJ155" s="135"/>
      <c r="AK155" s="135"/>
      <c r="AL155" s="135"/>
      <c r="AM155" s="136">
        <f t="shared" si="12"/>
        <v>0</v>
      </c>
      <c r="AN155" s="137"/>
      <c r="AO155" s="137"/>
      <c r="AP155" s="137"/>
      <c r="AQ155" s="136">
        <f t="shared" si="13"/>
        <v>0</v>
      </c>
      <c r="AR155" s="137"/>
      <c r="AS155" s="137"/>
      <c r="AT155" s="137"/>
      <c r="AU155" s="136">
        <f t="shared" si="14"/>
        <v>0</v>
      </c>
      <c r="AV155" s="137"/>
      <c r="AW155" s="137"/>
      <c r="AX155" s="137"/>
      <c r="AY155" s="136">
        <f t="shared" si="15"/>
        <v>0</v>
      </c>
      <c r="AZ155" s="137"/>
      <c r="BA155" s="137"/>
      <c r="BB155" s="137"/>
      <c r="BC155" s="136">
        <f t="shared" si="16"/>
        <v>0</v>
      </c>
      <c r="BD155" s="137"/>
      <c r="BE155" s="137"/>
      <c r="BF155" s="137"/>
      <c r="BG155" s="137"/>
      <c r="BH155" s="137"/>
      <c r="BI155" s="136">
        <f t="shared" si="17"/>
        <v>0</v>
      </c>
      <c r="BJ155" s="138">
        <f t="shared" si="18"/>
        <v>0</v>
      </c>
      <c r="BK155" s="134"/>
      <c r="BL155" s="135"/>
      <c r="BM155" s="135"/>
      <c r="BN155" s="136">
        <f t="shared" si="19"/>
        <v>0</v>
      </c>
      <c r="BO155" s="137"/>
      <c r="BP155" s="137"/>
      <c r="BQ155" s="137"/>
      <c r="BR155" s="136">
        <f t="shared" si="20"/>
        <v>0</v>
      </c>
      <c r="BS155" s="137"/>
      <c r="BT155" s="137"/>
      <c r="BU155" s="137"/>
      <c r="BV155" s="136">
        <f t="shared" si="21"/>
        <v>0</v>
      </c>
      <c r="BW155" s="137"/>
      <c r="BX155" s="137"/>
      <c r="BY155" s="137"/>
      <c r="BZ155" s="136">
        <f t="shared" si="22"/>
        <v>0</v>
      </c>
      <c r="CA155" s="137"/>
      <c r="CB155" s="137"/>
      <c r="CC155" s="137"/>
      <c r="CD155" s="136">
        <f t="shared" si="23"/>
        <v>0</v>
      </c>
      <c r="CE155" s="137"/>
      <c r="CF155" s="137"/>
      <c r="CG155" s="137"/>
      <c r="CH155" s="137"/>
      <c r="CI155" s="137"/>
      <c r="CJ155" s="136">
        <f t="shared" si="24"/>
        <v>0</v>
      </c>
      <c r="CK155" s="137">
        <f t="shared" si="25"/>
        <v>0</v>
      </c>
      <c r="CL155" s="139"/>
      <c r="CM155" s="140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20">
        <f t="shared" si="26"/>
        <v>146</v>
      </c>
      <c r="C156" s="131" t="str">
        <f t="array" ref="C156">INDEX(_Rge_Projectdata_3rd,$B156,MATCH(C$10,_Rge_Headline_Projectdata,0))</f>
        <v/>
      </c>
      <c r="D156" s="131" t="str">
        <f t="array" ref="D156">INDEX(_Rge_Projectdata_3rd,$B156,MATCH(D$10,_Rge_Headline_Projectdata,0))</f>
        <v/>
      </c>
      <c r="E156" s="132" t="str">
        <f t="array" ref="E156">IF(INDEX(_Rge_Projectdata_3rd,$B156,MATCH(E$10,_Rge_Headline_Projectdata,0))=0,"",INDEX(_Rge_Projectdata_3rd,$B156,MATCH(E$10,_Rge_Headline_Projectdata,0)))</f>
        <v/>
      </c>
      <c r="F156" s="133" t="str">
        <f>IF(OR(E156=0,E156&gt;_Reportdate),"Open","Closed")</f>
        <v>Open</v>
      </c>
      <c r="G156" s="134"/>
      <c r="H156" s="135"/>
      <c r="I156" s="135"/>
      <c r="J156" s="135"/>
      <c r="K156" s="136">
        <f t="shared" si="5"/>
        <v>0</v>
      </c>
      <c r="L156" s="137"/>
      <c r="M156" s="137"/>
      <c r="N156" s="137"/>
      <c r="O156" s="136">
        <f t="shared" si="6"/>
        <v>0</v>
      </c>
      <c r="P156" s="137"/>
      <c r="Q156" s="137"/>
      <c r="R156" s="137"/>
      <c r="S156" s="136">
        <f t="shared" si="7"/>
        <v>0</v>
      </c>
      <c r="T156" s="137"/>
      <c r="U156" s="137"/>
      <c r="V156" s="137"/>
      <c r="W156" s="136">
        <f t="shared" si="8"/>
        <v>0</v>
      </c>
      <c r="X156" s="137"/>
      <c r="Y156" s="137"/>
      <c r="Z156" s="137"/>
      <c r="AA156" s="136">
        <f t="shared" si="9"/>
        <v>0</v>
      </c>
      <c r="AB156" s="137"/>
      <c r="AC156" s="137"/>
      <c r="AD156" s="137"/>
      <c r="AE156" s="137"/>
      <c r="AF156" s="137"/>
      <c r="AG156" s="136">
        <f t="shared" si="10"/>
        <v>0</v>
      </c>
      <c r="AH156" s="138">
        <f t="shared" si="11"/>
        <v>0</v>
      </c>
      <c r="AI156" s="134"/>
      <c r="AJ156" s="135"/>
      <c r="AK156" s="135"/>
      <c r="AL156" s="135"/>
      <c r="AM156" s="136">
        <f t="shared" si="12"/>
        <v>0</v>
      </c>
      <c r="AN156" s="137"/>
      <c r="AO156" s="137"/>
      <c r="AP156" s="137"/>
      <c r="AQ156" s="136">
        <f t="shared" si="13"/>
        <v>0</v>
      </c>
      <c r="AR156" s="137"/>
      <c r="AS156" s="137"/>
      <c r="AT156" s="137"/>
      <c r="AU156" s="136">
        <f t="shared" si="14"/>
        <v>0</v>
      </c>
      <c r="AV156" s="137"/>
      <c r="AW156" s="137"/>
      <c r="AX156" s="137"/>
      <c r="AY156" s="136">
        <f t="shared" si="15"/>
        <v>0</v>
      </c>
      <c r="AZ156" s="137"/>
      <c r="BA156" s="137"/>
      <c r="BB156" s="137"/>
      <c r="BC156" s="136">
        <f t="shared" si="16"/>
        <v>0</v>
      </c>
      <c r="BD156" s="137"/>
      <c r="BE156" s="137"/>
      <c r="BF156" s="137"/>
      <c r="BG156" s="137"/>
      <c r="BH156" s="137"/>
      <c r="BI156" s="136">
        <f t="shared" si="17"/>
        <v>0</v>
      </c>
      <c r="BJ156" s="138">
        <f t="shared" si="18"/>
        <v>0</v>
      </c>
      <c r="BK156" s="134"/>
      <c r="BL156" s="135"/>
      <c r="BM156" s="135"/>
      <c r="BN156" s="136">
        <f t="shared" si="19"/>
        <v>0</v>
      </c>
      <c r="BO156" s="137"/>
      <c r="BP156" s="137"/>
      <c r="BQ156" s="137"/>
      <c r="BR156" s="136">
        <f t="shared" si="20"/>
        <v>0</v>
      </c>
      <c r="BS156" s="137"/>
      <c r="BT156" s="137"/>
      <c r="BU156" s="137"/>
      <c r="BV156" s="136">
        <f t="shared" si="21"/>
        <v>0</v>
      </c>
      <c r="BW156" s="137"/>
      <c r="BX156" s="137"/>
      <c r="BY156" s="137"/>
      <c r="BZ156" s="136">
        <f t="shared" si="22"/>
        <v>0</v>
      </c>
      <c r="CA156" s="137"/>
      <c r="CB156" s="137"/>
      <c r="CC156" s="137"/>
      <c r="CD156" s="136">
        <f t="shared" si="23"/>
        <v>0</v>
      </c>
      <c r="CE156" s="137"/>
      <c r="CF156" s="137"/>
      <c r="CG156" s="137"/>
      <c r="CH156" s="137"/>
      <c r="CI156" s="137"/>
      <c r="CJ156" s="136">
        <f t="shared" si="24"/>
        <v>0</v>
      </c>
      <c r="CK156" s="137">
        <f t="shared" si="25"/>
        <v>0</v>
      </c>
      <c r="CL156" s="139"/>
      <c r="CM156" s="140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20">
        <f t="shared" si="26"/>
        <v>147</v>
      </c>
      <c r="C157" s="131" t="str">
        <f t="array" ref="C157">INDEX(_Rge_Projectdata_3rd,$B157,MATCH(C$10,_Rge_Headline_Projectdata,0))</f>
        <v/>
      </c>
      <c r="D157" s="131" t="str">
        <f t="array" ref="D157">INDEX(_Rge_Projectdata_3rd,$B157,MATCH(D$10,_Rge_Headline_Projectdata,0))</f>
        <v/>
      </c>
      <c r="E157" s="132" t="str">
        <f t="array" ref="E157">IF(INDEX(_Rge_Projectdata_3rd,$B157,MATCH(E$10,_Rge_Headline_Projectdata,0))=0,"",INDEX(_Rge_Projectdata_3rd,$B157,MATCH(E$10,_Rge_Headline_Projectdata,0)))</f>
        <v/>
      </c>
      <c r="F157" s="133" t="str">
        <f>IF(OR(E157=0,E157&gt;_Reportdate),"Open","Closed")</f>
        <v>Open</v>
      </c>
      <c r="G157" s="134"/>
      <c r="H157" s="135"/>
      <c r="I157" s="135"/>
      <c r="J157" s="135"/>
      <c r="K157" s="136">
        <f t="shared" si="5"/>
        <v>0</v>
      </c>
      <c r="L157" s="137"/>
      <c r="M157" s="137"/>
      <c r="N157" s="137"/>
      <c r="O157" s="136">
        <f t="shared" si="6"/>
        <v>0</v>
      </c>
      <c r="P157" s="137"/>
      <c r="Q157" s="137"/>
      <c r="R157" s="137"/>
      <c r="S157" s="136">
        <f t="shared" si="7"/>
        <v>0</v>
      </c>
      <c r="T157" s="137"/>
      <c r="U157" s="137"/>
      <c r="V157" s="137"/>
      <c r="W157" s="136">
        <f t="shared" si="8"/>
        <v>0</v>
      </c>
      <c r="X157" s="137"/>
      <c r="Y157" s="137"/>
      <c r="Z157" s="137"/>
      <c r="AA157" s="136">
        <f t="shared" si="9"/>
        <v>0</v>
      </c>
      <c r="AB157" s="137"/>
      <c r="AC157" s="137"/>
      <c r="AD157" s="137"/>
      <c r="AE157" s="137"/>
      <c r="AF157" s="137"/>
      <c r="AG157" s="136">
        <f t="shared" si="10"/>
        <v>0</v>
      </c>
      <c r="AH157" s="138">
        <f t="shared" si="11"/>
        <v>0</v>
      </c>
      <c r="AI157" s="134"/>
      <c r="AJ157" s="135"/>
      <c r="AK157" s="135"/>
      <c r="AL157" s="135"/>
      <c r="AM157" s="136">
        <f t="shared" si="12"/>
        <v>0</v>
      </c>
      <c r="AN157" s="137"/>
      <c r="AO157" s="137"/>
      <c r="AP157" s="137"/>
      <c r="AQ157" s="136">
        <f t="shared" si="13"/>
        <v>0</v>
      </c>
      <c r="AR157" s="137"/>
      <c r="AS157" s="137"/>
      <c r="AT157" s="137"/>
      <c r="AU157" s="136">
        <f t="shared" si="14"/>
        <v>0</v>
      </c>
      <c r="AV157" s="137"/>
      <c r="AW157" s="137"/>
      <c r="AX157" s="137"/>
      <c r="AY157" s="136">
        <f t="shared" si="15"/>
        <v>0</v>
      </c>
      <c r="AZ157" s="137"/>
      <c r="BA157" s="137"/>
      <c r="BB157" s="137"/>
      <c r="BC157" s="136">
        <f t="shared" si="16"/>
        <v>0</v>
      </c>
      <c r="BD157" s="137"/>
      <c r="BE157" s="137"/>
      <c r="BF157" s="137"/>
      <c r="BG157" s="137"/>
      <c r="BH157" s="137"/>
      <c r="BI157" s="136">
        <f t="shared" si="17"/>
        <v>0</v>
      </c>
      <c r="BJ157" s="138">
        <f t="shared" si="18"/>
        <v>0</v>
      </c>
      <c r="BK157" s="134"/>
      <c r="BL157" s="135"/>
      <c r="BM157" s="135"/>
      <c r="BN157" s="136">
        <f t="shared" si="19"/>
        <v>0</v>
      </c>
      <c r="BO157" s="137"/>
      <c r="BP157" s="137"/>
      <c r="BQ157" s="137"/>
      <c r="BR157" s="136">
        <f t="shared" si="20"/>
        <v>0</v>
      </c>
      <c r="BS157" s="137"/>
      <c r="BT157" s="137"/>
      <c r="BU157" s="137"/>
      <c r="BV157" s="136">
        <f t="shared" si="21"/>
        <v>0</v>
      </c>
      <c r="BW157" s="137"/>
      <c r="BX157" s="137"/>
      <c r="BY157" s="137"/>
      <c r="BZ157" s="136">
        <f t="shared" si="22"/>
        <v>0</v>
      </c>
      <c r="CA157" s="137"/>
      <c r="CB157" s="137"/>
      <c r="CC157" s="137"/>
      <c r="CD157" s="136">
        <f t="shared" si="23"/>
        <v>0</v>
      </c>
      <c r="CE157" s="137"/>
      <c r="CF157" s="137"/>
      <c r="CG157" s="137"/>
      <c r="CH157" s="137"/>
      <c r="CI157" s="137"/>
      <c r="CJ157" s="136">
        <f t="shared" si="24"/>
        <v>0</v>
      </c>
      <c r="CK157" s="137">
        <f t="shared" si="25"/>
        <v>0</v>
      </c>
      <c r="CL157" s="139"/>
      <c r="CM157" s="140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20">
        <f t="shared" si="26"/>
        <v>148</v>
      </c>
      <c r="C158" s="131" t="str">
        <f t="array" ref="C158">INDEX(_Rge_Projectdata_3rd,$B158,MATCH(C$10,_Rge_Headline_Projectdata,0))</f>
        <v/>
      </c>
      <c r="D158" s="131" t="str">
        <f t="array" ref="D158">INDEX(_Rge_Projectdata_3rd,$B158,MATCH(D$10,_Rge_Headline_Projectdata,0))</f>
        <v/>
      </c>
      <c r="E158" s="132" t="str">
        <f t="array" ref="E158">IF(INDEX(_Rge_Projectdata_3rd,$B158,MATCH(E$10,_Rge_Headline_Projectdata,0))=0,"",INDEX(_Rge_Projectdata_3rd,$B158,MATCH(E$10,_Rge_Headline_Projectdata,0)))</f>
        <v/>
      </c>
      <c r="F158" s="133" t="str">
        <f>IF(OR(E158=0,E158&gt;_Reportdate),"Open","Closed")</f>
        <v>Open</v>
      </c>
      <c r="G158" s="134"/>
      <c r="H158" s="135"/>
      <c r="I158" s="135"/>
      <c r="J158" s="135"/>
      <c r="K158" s="136">
        <f t="shared" si="5"/>
        <v>0</v>
      </c>
      <c r="L158" s="137"/>
      <c r="M158" s="137"/>
      <c r="N158" s="137"/>
      <c r="O158" s="136">
        <f t="shared" si="6"/>
        <v>0</v>
      </c>
      <c r="P158" s="137"/>
      <c r="Q158" s="137"/>
      <c r="R158" s="137"/>
      <c r="S158" s="136">
        <f t="shared" si="7"/>
        <v>0</v>
      </c>
      <c r="T158" s="137"/>
      <c r="U158" s="137"/>
      <c r="V158" s="137"/>
      <c r="W158" s="136">
        <f t="shared" si="8"/>
        <v>0</v>
      </c>
      <c r="X158" s="137"/>
      <c r="Y158" s="137"/>
      <c r="Z158" s="137"/>
      <c r="AA158" s="136">
        <f t="shared" si="9"/>
        <v>0</v>
      </c>
      <c r="AB158" s="137"/>
      <c r="AC158" s="137"/>
      <c r="AD158" s="137"/>
      <c r="AE158" s="137"/>
      <c r="AF158" s="137"/>
      <c r="AG158" s="136">
        <f t="shared" si="10"/>
        <v>0</v>
      </c>
      <c r="AH158" s="138">
        <f t="shared" si="11"/>
        <v>0</v>
      </c>
      <c r="AI158" s="134"/>
      <c r="AJ158" s="135"/>
      <c r="AK158" s="135"/>
      <c r="AL158" s="135"/>
      <c r="AM158" s="136">
        <f t="shared" si="12"/>
        <v>0</v>
      </c>
      <c r="AN158" s="137"/>
      <c r="AO158" s="137"/>
      <c r="AP158" s="137"/>
      <c r="AQ158" s="136">
        <f t="shared" si="13"/>
        <v>0</v>
      </c>
      <c r="AR158" s="137"/>
      <c r="AS158" s="137"/>
      <c r="AT158" s="137"/>
      <c r="AU158" s="136">
        <f t="shared" si="14"/>
        <v>0</v>
      </c>
      <c r="AV158" s="137"/>
      <c r="AW158" s="137"/>
      <c r="AX158" s="137"/>
      <c r="AY158" s="136">
        <f t="shared" si="15"/>
        <v>0</v>
      </c>
      <c r="AZ158" s="137"/>
      <c r="BA158" s="137"/>
      <c r="BB158" s="137"/>
      <c r="BC158" s="136">
        <f t="shared" si="16"/>
        <v>0</v>
      </c>
      <c r="BD158" s="137"/>
      <c r="BE158" s="137"/>
      <c r="BF158" s="137"/>
      <c r="BG158" s="137"/>
      <c r="BH158" s="137"/>
      <c r="BI158" s="136">
        <f t="shared" si="17"/>
        <v>0</v>
      </c>
      <c r="BJ158" s="138">
        <f t="shared" si="18"/>
        <v>0</v>
      </c>
      <c r="BK158" s="134"/>
      <c r="BL158" s="135"/>
      <c r="BM158" s="135"/>
      <c r="BN158" s="136">
        <f t="shared" si="19"/>
        <v>0</v>
      </c>
      <c r="BO158" s="137"/>
      <c r="BP158" s="137"/>
      <c r="BQ158" s="137"/>
      <c r="BR158" s="136">
        <f t="shared" si="20"/>
        <v>0</v>
      </c>
      <c r="BS158" s="137"/>
      <c r="BT158" s="137"/>
      <c r="BU158" s="137"/>
      <c r="BV158" s="136">
        <f t="shared" si="21"/>
        <v>0</v>
      </c>
      <c r="BW158" s="137"/>
      <c r="BX158" s="137"/>
      <c r="BY158" s="137"/>
      <c r="BZ158" s="136">
        <f t="shared" si="22"/>
        <v>0</v>
      </c>
      <c r="CA158" s="137"/>
      <c r="CB158" s="137"/>
      <c r="CC158" s="137"/>
      <c r="CD158" s="136">
        <f t="shared" si="23"/>
        <v>0</v>
      </c>
      <c r="CE158" s="137"/>
      <c r="CF158" s="137"/>
      <c r="CG158" s="137"/>
      <c r="CH158" s="137"/>
      <c r="CI158" s="137"/>
      <c r="CJ158" s="136">
        <f t="shared" si="24"/>
        <v>0</v>
      </c>
      <c r="CK158" s="137">
        <f t="shared" si="25"/>
        <v>0</v>
      </c>
      <c r="CL158" s="139"/>
      <c r="CM158" s="140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20">
        <f t="shared" si="26"/>
        <v>149</v>
      </c>
      <c r="C159" s="131" t="str">
        <f t="array" ref="C159">INDEX(_Rge_Projectdata_3rd,$B159,MATCH(C$10,_Rge_Headline_Projectdata,0))</f>
        <v/>
      </c>
      <c r="D159" s="131" t="str">
        <f t="array" ref="D159">INDEX(_Rge_Projectdata_3rd,$B159,MATCH(D$10,_Rge_Headline_Projectdata,0))</f>
        <v/>
      </c>
      <c r="E159" s="132" t="str">
        <f t="array" ref="E159">IF(INDEX(_Rge_Projectdata_3rd,$B159,MATCH(E$10,_Rge_Headline_Projectdata,0))=0,"",INDEX(_Rge_Projectdata_3rd,$B159,MATCH(E$10,_Rge_Headline_Projectdata,0)))</f>
        <v/>
      </c>
      <c r="F159" s="133" t="str">
        <f>IF(OR(E159=0,E159&gt;_Reportdate),"Open","Closed")</f>
        <v>Open</v>
      </c>
      <c r="G159" s="134"/>
      <c r="H159" s="135"/>
      <c r="I159" s="135"/>
      <c r="J159" s="135"/>
      <c r="K159" s="136">
        <f t="shared" si="5"/>
        <v>0</v>
      </c>
      <c r="L159" s="137"/>
      <c r="M159" s="137"/>
      <c r="N159" s="137"/>
      <c r="O159" s="136">
        <f t="shared" si="6"/>
        <v>0</v>
      </c>
      <c r="P159" s="137"/>
      <c r="Q159" s="137"/>
      <c r="R159" s="137"/>
      <c r="S159" s="136">
        <f t="shared" si="7"/>
        <v>0</v>
      </c>
      <c r="T159" s="137"/>
      <c r="U159" s="137"/>
      <c r="V159" s="137"/>
      <c r="W159" s="136">
        <f t="shared" si="8"/>
        <v>0</v>
      </c>
      <c r="X159" s="137"/>
      <c r="Y159" s="137"/>
      <c r="Z159" s="137"/>
      <c r="AA159" s="136">
        <f t="shared" si="9"/>
        <v>0</v>
      </c>
      <c r="AB159" s="137"/>
      <c r="AC159" s="137"/>
      <c r="AD159" s="137"/>
      <c r="AE159" s="137"/>
      <c r="AF159" s="137"/>
      <c r="AG159" s="136">
        <f t="shared" si="10"/>
        <v>0</v>
      </c>
      <c r="AH159" s="138">
        <f t="shared" si="11"/>
        <v>0</v>
      </c>
      <c r="AI159" s="134"/>
      <c r="AJ159" s="135"/>
      <c r="AK159" s="135"/>
      <c r="AL159" s="135"/>
      <c r="AM159" s="136">
        <f t="shared" si="12"/>
        <v>0</v>
      </c>
      <c r="AN159" s="137"/>
      <c r="AO159" s="137"/>
      <c r="AP159" s="137"/>
      <c r="AQ159" s="136">
        <f t="shared" si="13"/>
        <v>0</v>
      </c>
      <c r="AR159" s="137"/>
      <c r="AS159" s="137"/>
      <c r="AT159" s="137"/>
      <c r="AU159" s="136">
        <f t="shared" si="14"/>
        <v>0</v>
      </c>
      <c r="AV159" s="137"/>
      <c r="AW159" s="137"/>
      <c r="AX159" s="137"/>
      <c r="AY159" s="136">
        <f t="shared" si="15"/>
        <v>0</v>
      </c>
      <c r="AZ159" s="137"/>
      <c r="BA159" s="137"/>
      <c r="BB159" s="137"/>
      <c r="BC159" s="136">
        <f t="shared" si="16"/>
        <v>0</v>
      </c>
      <c r="BD159" s="137"/>
      <c r="BE159" s="137"/>
      <c r="BF159" s="137"/>
      <c r="BG159" s="137"/>
      <c r="BH159" s="137"/>
      <c r="BI159" s="136">
        <f t="shared" si="17"/>
        <v>0</v>
      </c>
      <c r="BJ159" s="138">
        <f t="shared" si="18"/>
        <v>0</v>
      </c>
      <c r="BK159" s="134"/>
      <c r="BL159" s="135"/>
      <c r="BM159" s="135"/>
      <c r="BN159" s="136">
        <f t="shared" si="19"/>
        <v>0</v>
      </c>
      <c r="BO159" s="137"/>
      <c r="BP159" s="137"/>
      <c r="BQ159" s="137"/>
      <c r="BR159" s="136">
        <f t="shared" si="20"/>
        <v>0</v>
      </c>
      <c r="BS159" s="137"/>
      <c r="BT159" s="137"/>
      <c r="BU159" s="137"/>
      <c r="BV159" s="136">
        <f t="shared" si="21"/>
        <v>0</v>
      </c>
      <c r="BW159" s="137"/>
      <c r="BX159" s="137"/>
      <c r="BY159" s="137"/>
      <c r="BZ159" s="136">
        <f t="shared" si="22"/>
        <v>0</v>
      </c>
      <c r="CA159" s="137"/>
      <c r="CB159" s="137"/>
      <c r="CC159" s="137"/>
      <c r="CD159" s="136">
        <f t="shared" si="23"/>
        <v>0</v>
      </c>
      <c r="CE159" s="137"/>
      <c r="CF159" s="137"/>
      <c r="CG159" s="137"/>
      <c r="CH159" s="137"/>
      <c r="CI159" s="137"/>
      <c r="CJ159" s="136">
        <f t="shared" si="24"/>
        <v>0</v>
      </c>
      <c r="CK159" s="137">
        <f t="shared" si="25"/>
        <v>0</v>
      </c>
      <c r="CL159" s="139"/>
      <c r="CM159" s="140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20">
        <f t="shared" si="26"/>
        <v>150</v>
      </c>
      <c r="C160" s="131" t="str">
        <f t="array" ref="C160">INDEX(_Rge_Projectdata_3rd,$B160,MATCH(C$10,_Rge_Headline_Projectdata,0))</f>
        <v/>
      </c>
      <c r="D160" s="131" t="str">
        <f t="array" ref="D160">INDEX(_Rge_Projectdata_3rd,$B160,MATCH(D$10,_Rge_Headline_Projectdata,0))</f>
        <v/>
      </c>
      <c r="E160" s="132" t="str">
        <f t="array" ref="E160">IF(INDEX(_Rge_Projectdata_3rd,$B160,MATCH(E$10,_Rge_Headline_Projectdata,0))=0,"",INDEX(_Rge_Projectdata_3rd,$B160,MATCH(E$10,_Rge_Headline_Projectdata,0)))</f>
        <v/>
      </c>
      <c r="F160" s="133" t="str">
        <f>IF(OR(E160=0,E160&gt;_Reportdate),"Open","Closed")</f>
        <v>Open</v>
      </c>
      <c r="G160" s="134"/>
      <c r="H160" s="135"/>
      <c r="I160" s="135"/>
      <c r="J160" s="135"/>
      <c r="K160" s="136">
        <f t="shared" si="5"/>
        <v>0</v>
      </c>
      <c r="L160" s="137"/>
      <c r="M160" s="137"/>
      <c r="N160" s="137"/>
      <c r="O160" s="136">
        <f t="shared" si="6"/>
        <v>0</v>
      </c>
      <c r="P160" s="137"/>
      <c r="Q160" s="137"/>
      <c r="R160" s="137"/>
      <c r="S160" s="136">
        <f t="shared" si="7"/>
        <v>0</v>
      </c>
      <c r="T160" s="137"/>
      <c r="U160" s="137"/>
      <c r="V160" s="137"/>
      <c r="W160" s="136">
        <f t="shared" si="8"/>
        <v>0</v>
      </c>
      <c r="X160" s="137"/>
      <c r="Y160" s="137"/>
      <c r="Z160" s="137"/>
      <c r="AA160" s="136">
        <f t="shared" si="9"/>
        <v>0</v>
      </c>
      <c r="AB160" s="137"/>
      <c r="AC160" s="137"/>
      <c r="AD160" s="137"/>
      <c r="AE160" s="137"/>
      <c r="AF160" s="137"/>
      <c r="AG160" s="136">
        <f t="shared" si="10"/>
        <v>0</v>
      </c>
      <c r="AH160" s="138">
        <f t="shared" si="11"/>
        <v>0</v>
      </c>
      <c r="AI160" s="134"/>
      <c r="AJ160" s="135"/>
      <c r="AK160" s="135"/>
      <c r="AL160" s="135"/>
      <c r="AM160" s="136">
        <f t="shared" si="12"/>
        <v>0</v>
      </c>
      <c r="AN160" s="137"/>
      <c r="AO160" s="137"/>
      <c r="AP160" s="137"/>
      <c r="AQ160" s="136">
        <f t="shared" si="13"/>
        <v>0</v>
      </c>
      <c r="AR160" s="137"/>
      <c r="AS160" s="137"/>
      <c r="AT160" s="137"/>
      <c r="AU160" s="136">
        <f t="shared" si="14"/>
        <v>0</v>
      </c>
      <c r="AV160" s="137"/>
      <c r="AW160" s="137"/>
      <c r="AX160" s="137"/>
      <c r="AY160" s="136">
        <f t="shared" si="15"/>
        <v>0</v>
      </c>
      <c r="AZ160" s="137"/>
      <c r="BA160" s="137"/>
      <c r="BB160" s="137"/>
      <c r="BC160" s="136">
        <f t="shared" si="16"/>
        <v>0</v>
      </c>
      <c r="BD160" s="137"/>
      <c r="BE160" s="137"/>
      <c r="BF160" s="137"/>
      <c r="BG160" s="137"/>
      <c r="BH160" s="137"/>
      <c r="BI160" s="136">
        <f t="shared" si="17"/>
        <v>0</v>
      </c>
      <c r="BJ160" s="138">
        <f t="shared" si="18"/>
        <v>0</v>
      </c>
      <c r="BK160" s="134"/>
      <c r="BL160" s="135"/>
      <c r="BM160" s="135"/>
      <c r="BN160" s="136">
        <f t="shared" si="19"/>
        <v>0</v>
      </c>
      <c r="BO160" s="137"/>
      <c r="BP160" s="137"/>
      <c r="BQ160" s="137"/>
      <c r="BR160" s="136">
        <f t="shared" si="20"/>
        <v>0</v>
      </c>
      <c r="BS160" s="137"/>
      <c r="BT160" s="137"/>
      <c r="BU160" s="137"/>
      <c r="BV160" s="136">
        <f t="shared" si="21"/>
        <v>0</v>
      </c>
      <c r="BW160" s="137"/>
      <c r="BX160" s="137"/>
      <c r="BY160" s="137"/>
      <c r="BZ160" s="136">
        <f t="shared" si="22"/>
        <v>0</v>
      </c>
      <c r="CA160" s="137"/>
      <c r="CB160" s="137"/>
      <c r="CC160" s="137"/>
      <c r="CD160" s="136">
        <f t="shared" si="23"/>
        <v>0</v>
      </c>
      <c r="CE160" s="137"/>
      <c r="CF160" s="137"/>
      <c r="CG160" s="137"/>
      <c r="CH160" s="137"/>
      <c r="CI160" s="137"/>
      <c r="CJ160" s="136">
        <f t="shared" si="24"/>
        <v>0</v>
      </c>
      <c r="CK160" s="137">
        <f t="shared" si="25"/>
        <v>0</v>
      </c>
      <c r="CL160" s="139"/>
      <c r="CM160" s="140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20">
        <f t="shared" si="26"/>
        <v>151</v>
      </c>
      <c r="C161" s="131" t="str">
        <f t="array" ref="C161">INDEX(_Rge_Projectdata_3rd,$B161,MATCH(C$10,_Rge_Headline_Projectdata,0))</f>
        <v/>
      </c>
      <c r="D161" s="131" t="str">
        <f t="array" ref="D161">INDEX(_Rge_Projectdata_3rd,$B161,MATCH(D$10,_Rge_Headline_Projectdata,0))</f>
        <v/>
      </c>
      <c r="E161" s="132" t="str">
        <f t="array" ref="E161">IF(INDEX(_Rge_Projectdata_3rd,$B161,MATCH(E$10,_Rge_Headline_Projectdata,0))=0,"",INDEX(_Rge_Projectdata_3rd,$B161,MATCH(E$10,_Rge_Headline_Projectdata,0)))</f>
        <v/>
      </c>
      <c r="F161" s="133" t="str">
        <f>IF(OR(E161=0,E161&gt;_Reportdate),"Open","Closed")</f>
        <v>Open</v>
      </c>
      <c r="G161" s="134"/>
      <c r="H161" s="135"/>
      <c r="I161" s="135"/>
      <c r="J161" s="135"/>
      <c r="K161" s="136">
        <f t="shared" si="5"/>
        <v>0</v>
      </c>
      <c r="L161" s="137"/>
      <c r="M161" s="137"/>
      <c r="N161" s="137"/>
      <c r="O161" s="136">
        <f t="shared" si="6"/>
        <v>0</v>
      </c>
      <c r="P161" s="137"/>
      <c r="Q161" s="137"/>
      <c r="R161" s="137"/>
      <c r="S161" s="136">
        <f t="shared" si="7"/>
        <v>0</v>
      </c>
      <c r="T161" s="137"/>
      <c r="U161" s="137"/>
      <c r="V161" s="137"/>
      <c r="W161" s="136">
        <f t="shared" si="8"/>
        <v>0</v>
      </c>
      <c r="X161" s="137"/>
      <c r="Y161" s="137"/>
      <c r="Z161" s="137"/>
      <c r="AA161" s="136">
        <f t="shared" si="9"/>
        <v>0</v>
      </c>
      <c r="AB161" s="137"/>
      <c r="AC161" s="137"/>
      <c r="AD161" s="137"/>
      <c r="AE161" s="137"/>
      <c r="AF161" s="137"/>
      <c r="AG161" s="136">
        <f t="shared" si="10"/>
        <v>0</v>
      </c>
      <c r="AH161" s="138">
        <f t="shared" si="11"/>
        <v>0</v>
      </c>
      <c r="AI161" s="134"/>
      <c r="AJ161" s="135"/>
      <c r="AK161" s="135"/>
      <c r="AL161" s="135"/>
      <c r="AM161" s="136">
        <f t="shared" si="12"/>
        <v>0</v>
      </c>
      <c r="AN161" s="137"/>
      <c r="AO161" s="137"/>
      <c r="AP161" s="137"/>
      <c r="AQ161" s="136">
        <f t="shared" si="13"/>
        <v>0</v>
      </c>
      <c r="AR161" s="137"/>
      <c r="AS161" s="137"/>
      <c r="AT161" s="137"/>
      <c r="AU161" s="136">
        <f t="shared" si="14"/>
        <v>0</v>
      </c>
      <c r="AV161" s="137"/>
      <c r="AW161" s="137"/>
      <c r="AX161" s="137"/>
      <c r="AY161" s="136">
        <f t="shared" si="15"/>
        <v>0</v>
      </c>
      <c r="AZ161" s="137"/>
      <c r="BA161" s="137"/>
      <c r="BB161" s="137"/>
      <c r="BC161" s="136">
        <f t="shared" si="16"/>
        <v>0</v>
      </c>
      <c r="BD161" s="137"/>
      <c r="BE161" s="137"/>
      <c r="BF161" s="137"/>
      <c r="BG161" s="137"/>
      <c r="BH161" s="137"/>
      <c r="BI161" s="136">
        <f t="shared" si="17"/>
        <v>0</v>
      </c>
      <c r="BJ161" s="138">
        <f t="shared" si="18"/>
        <v>0</v>
      </c>
      <c r="BK161" s="134"/>
      <c r="BL161" s="135"/>
      <c r="BM161" s="135"/>
      <c r="BN161" s="136">
        <f t="shared" si="19"/>
        <v>0</v>
      </c>
      <c r="BO161" s="137"/>
      <c r="BP161" s="137"/>
      <c r="BQ161" s="137"/>
      <c r="BR161" s="136">
        <f t="shared" si="20"/>
        <v>0</v>
      </c>
      <c r="BS161" s="137"/>
      <c r="BT161" s="137"/>
      <c r="BU161" s="137"/>
      <c r="BV161" s="136">
        <f t="shared" si="21"/>
        <v>0</v>
      </c>
      <c r="BW161" s="137"/>
      <c r="BX161" s="137"/>
      <c r="BY161" s="137"/>
      <c r="BZ161" s="136">
        <f t="shared" si="22"/>
        <v>0</v>
      </c>
      <c r="CA161" s="137"/>
      <c r="CB161" s="137"/>
      <c r="CC161" s="137"/>
      <c r="CD161" s="136">
        <f t="shared" si="23"/>
        <v>0</v>
      </c>
      <c r="CE161" s="137"/>
      <c r="CF161" s="137"/>
      <c r="CG161" s="137"/>
      <c r="CH161" s="137"/>
      <c r="CI161" s="137"/>
      <c r="CJ161" s="136">
        <f t="shared" si="24"/>
        <v>0</v>
      </c>
      <c r="CK161" s="137">
        <f t="shared" si="25"/>
        <v>0</v>
      </c>
      <c r="CL161" s="139"/>
      <c r="CM161" s="140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20">
        <f t="shared" si="26"/>
        <v>152</v>
      </c>
      <c r="C162" s="131" t="str">
        <f t="array" ref="C162">INDEX(_Rge_Projectdata_3rd,$B162,MATCH(C$10,_Rge_Headline_Projectdata,0))</f>
        <v/>
      </c>
      <c r="D162" s="131" t="str">
        <f t="array" ref="D162">INDEX(_Rge_Projectdata_3rd,$B162,MATCH(D$10,_Rge_Headline_Projectdata,0))</f>
        <v/>
      </c>
      <c r="E162" s="132" t="str">
        <f t="array" ref="E162">IF(INDEX(_Rge_Projectdata_3rd,$B162,MATCH(E$10,_Rge_Headline_Projectdata,0))=0,"",INDEX(_Rge_Projectdata_3rd,$B162,MATCH(E$10,_Rge_Headline_Projectdata,0)))</f>
        <v/>
      </c>
      <c r="F162" s="133" t="str">
        <f>IF(OR(E162=0,E162&gt;_Reportdate),"Open","Closed")</f>
        <v>Open</v>
      </c>
      <c r="G162" s="134"/>
      <c r="H162" s="135"/>
      <c r="I162" s="135"/>
      <c r="J162" s="135"/>
      <c r="K162" s="136">
        <f t="shared" si="5"/>
        <v>0</v>
      </c>
      <c r="L162" s="137"/>
      <c r="M162" s="137"/>
      <c r="N162" s="137"/>
      <c r="O162" s="136">
        <f t="shared" si="6"/>
        <v>0</v>
      </c>
      <c r="P162" s="137"/>
      <c r="Q162" s="137"/>
      <c r="R162" s="137"/>
      <c r="S162" s="136">
        <f t="shared" si="7"/>
        <v>0</v>
      </c>
      <c r="T162" s="137"/>
      <c r="U162" s="137"/>
      <c r="V162" s="137"/>
      <c r="W162" s="136">
        <f t="shared" si="8"/>
        <v>0</v>
      </c>
      <c r="X162" s="137"/>
      <c r="Y162" s="137"/>
      <c r="Z162" s="137"/>
      <c r="AA162" s="136">
        <f t="shared" si="9"/>
        <v>0</v>
      </c>
      <c r="AB162" s="137"/>
      <c r="AC162" s="137"/>
      <c r="AD162" s="137"/>
      <c r="AE162" s="137"/>
      <c r="AF162" s="137"/>
      <c r="AG162" s="136">
        <f t="shared" si="10"/>
        <v>0</v>
      </c>
      <c r="AH162" s="138">
        <f t="shared" si="11"/>
        <v>0</v>
      </c>
      <c r="AI162" s="134"/>
      <c r="AJ162" s="135"/>
      <c r="AK162" s="135"/>
      <c r="AL162" s="135"/>
      <c r="AM162" s="136">
        <f t="shared" si="12"/>
        <v>0</v>
      </c>
      <c r="AN162" s="137"/>
      <c r="AO162" s="137"/>
      <c r="AP162" s="137"/>
      <c r="AQ162" s="136">
        <f t="shared" si="13"/>
        <v>0</v>
      </c>
      <c r="AR162" s="137"/>
      <c r="AS162" s="137"/>
      <c r="AT162" s="137"/>
      <c r="AU162" s="136">
        <f t="shared" si="14"/>
        <v>0</v>
      </c>
      <c r="AV162" s="137"/>
      <c r="AW162" s="137"/>
      <c r="AX162" s="137"/>
      <c r="AY162" s="136">
        <f t="shared" si="15"/>
        <v>0</v>
      </c>
      <c r="AZ162" s="137"/>
      <c r="BA162" s="137"/>
      <c r="BB162" s="137"/>
      <c r="BC162" s="136">
        <f t="shared" si="16"/>
        <v>0</v>
      </c>
      <c r="BD162" s="137"/>
      <c r="BE162" s="137"/>
      <c r="BF162" s="137"/>
      <c r="BG162" s="137"/>
      <c r="BH162" s="137"/>
      <c r="BI162" s="136">
        <f t="shared" si="17"/>
        <v>0</v>
      </c>
      <c r="BJ162" s="138">
        <f t="shared" si="18"/>
        <v>0</v>
      </c>
      <c r="BK162" s="134"/>
      <c r="BL162" s="135"/>
      <c r="BM162" s="135"/>
      <c r="BN162" s="136">
        <f t="shared" si="19"/>
        <v>0</v>
      </c>
      <c r="BO162" s="137"/>
      <c r="BP162" s="137"/>
      <c r="BQ162" s="137"/>
      <c r="BR162" s="136">
        <f t="shared" si="20"/>
        <v>0</v>
      </c>
      <c r="BS162" s="137"/>
      <c r="BT162" s="137"/>
      <c r="BU162" s="137"/>
      <c r="BV162" s="136">
        <f t="shared" si="21"/>
        <v>0</v>
      </c>
      <c r="BW162" s="137"/>
      <c r="BX162" s="137"/>
      <c r="BY162" s="137"/>
      <c r="BZ162" s="136">
        <f t="shared" si="22"/>
        <v>0</v>
      </c>
      <c r="CA162" s="137"/>
      <c r="CB162" s="137"/>
      <c r="CC162" s="137"/>
      <c r="CD162" s="136">
        <f t="shared" si="23"/>
        <v>0</v>
      </c>
      <c r="CE162" s="137"/>
      <c r="CF162" s="137"/>
      <c r="CG162" s="137"/>
      <c r="CH162" s="137"/>
      <c r="CI162" s="137"/>
      <c r="CJ162" s="136">
        <f t="shared" si="24"/>
        <v>0</v>
      </c>
      <c r="CK162" s="137">
        <f t="shared" si="25"/>
        <v>0</v>
      </c>
      <c r="CL162" s="139"/>
      <c r="CM162" s="140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20">
        <f t="shared" si="26"/>
        <v>153</v>
      </c>
      <c r="C163" s="131" t="str">
        <f t="array" ref="C163">INDEX(_Rge_Projectdata_3rd,$B163,MATCH(C$10,_Rge_Headline_Projectdata,0))</f>
        <v/>
      </c>
      <c r="D163" s="131" t="str">
        <f t="array" ref="D163">INDEX(_Rge_Projectdata_3rd,$B163,MATCH(D$10,_Rge_Headline_Projectdata,0))</f>
        <v/>
      </c>
      <c r="E163" s="132" t="str">
        <f t="array" ref="E163">IF(INDEX(_Rge_Projectdata_3rd,$B163,MATCH(E$10,_Rge_Headline_Projectdata,0))=0,"",INDEX(_Rge_Projectdata_3rd,$B163,MATCH(E$10,_Rge_Headline_Projectdata,0)))</f>
        <v/>
      </c>
      <c r="F163" s="133" t="str">
        <f>IF(OR(E163=0,E163&gt;_Reportdate),"Open","Closed")</f>
        <v>Open</v>
      </c>
      <c r="G163" s="134"/>
      <c r="H163" s="135"/>
      <c r="I163" s="135"/>
      <c r="J163" s="135"/>
      <c r="K163" s="136">
        <f t="shared" si="5"/>
        <v>0</v>
      </c>
      <c r="L163" s="137"/>
      <c r="M163" s="137"/>
      <c r="N163" s="137"/>
      <c r="O163" s="136">
        <f t="shared" si="6"/>
        <v>0</v>
      </c>
      <c r="P163" s="137"/>
      <c r="Q163" s="137"/>
      <c r="R163" s="137"/>
      <c r="S163" s="136">
        <f t="shared" si="7"/>
        <v>0</v>
      </c>
      <c r="T163" s="137"/>
      <c r="U163" s="137"/>
      <c r="V163" s="137"/>
      <c r="W163" s="136">
        <f t="shared" si="8"/>
        <v>0</v>
      </c>
      <c r="X163" s="137"/>
      <c r="Y163" s="137"/>
      <c r="Z163" s="137"/>
      <c r="AA163" s="136">
        <f t="shared" si="9"/>
        <v>0</v>
      </c>
      <c r="AB163" s="137"/>
      <c r="AC163" s="137"/>
      <c r="AD163" s="137"/>
      <c r="AE163" s="137"/>
      <c r="AF163" s="137"/>
      <c r="AG163" s="136">
        <f t="shared" si="10"/>
        <v>0</v>
      </c>
      <c r="AH163" s="138">
        <f t="shared" si="11"/>
        <v>0</v>
      </c>
      <c r="AI163" s="134"/>
      <c r="AJ163" s="135"/>
      <c r="AK163" s="135"/>
      <c r="AL163" s="135"/>
      <c r="AM163" s="136">
        <f t="shared" si="12"/>
        <v>0</v>
      </c>
      <c r="AN163" s="137"/>
      <c r="AO163" s="137"/>
      <c r="AP163" s="137"/>
      <c r="AQ163" s="136">
        <f t="shared" si="13"/>
        <v>0</v>
      </c>
      <c r="AR163" s="137"/>
      <c r="AS163" s="137"/>
      <c r="AT163" s="137"/>
      <c r="AU163" s="136">
        <f t="shared" si="14"/>
        <v>0</v>
      </c>
      <c r="AV163" s="137"/>
      <c r="AW163" s="137"/>
      <c r="AX163" s="137"/>
      <c r="AY163" s="136">
        <f t="shared" si="15"/>
        <v>0</v>
      </c>
      <c r="AZ163" s="137"/>
      <c r="BA163" s="137"/>
      <c r="BB163" s="137"/>
      <c r="BC163" s="136">
        <f t="shared" si="16"/>
        <v>0</v>
      </c>
      <c r="BD163" s="137"/>
      <c r="BE163" s="137"/>
      <c r="BF163" s="137"/>
      <c r="BG163" s="137"/>
      <c r="BH163" s="137"/>
      <c r="BI163" s="136">
        <f t="shared" si="17"/>
        <v>0</v>
      </c>
      <c r="BJ163" s="138">
        <f t="shared" si="18"/>
        <v>0</v>
      </c>
      <c r="BK163" s="134"/>
      <c r="BL163" s="135"/>
      <c r="BM163" s="135"/>
      <c r="BN163" s="136">
        <f t="shared" si="19"/>
        <v>0</v>
      </c>
      <c r="BO163" s="137"/>
      <c r="BP163" s="137"/>
      <c r="BQ163" s="137"/>
      <c r="BR163" s="136">
        <f t="shared" si="20"/>
        <v>0</v>
      </c>
      <c r="BS163" s="137"/>
      <c r="BT163" s="137"/>
      <c r="BU163" s="137"/>
      <c r="BV163" s="136">
        <f t="shared" si="21"/>
        <v>0</v>
      </c>
      <c r="BW163" s="137"/>
      <c r="BX163" s="137"/>
      <c r="BY163" s="137"/>
      <c r="BZ163" s="136">
        <f t="shared" si="22"/>
        <v>0</v>
      </c>
      <c r="CA163" s="137"/>
      <c r="CB163" s="137"/>
      <c r="CC163" s="137"/>
      <c r="CD163" s="136">
        <f t="shared" si="23"/>
        <v>0</v>
      </c>
      <c r="CE163" s="137"/>
      <c r="CF163" s="137"/>
      <c r="CG163" s="137"/>
      <c r="CH163" s="137"/>
      <c r="CI163" s="137"/>
      <c r="CJ163" s="136">
        <f t="shared" si="24"/>
        <v>0</v>
      </c>
      <c r="CK163" s="137">
        <f t="shared" si="25"/>
        <v>0</v>
      </c>
      <c r="CL163" s="139"/>
      <c r="CM163" s="140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20">
        <f t="shared" si="26"/>
        <v>154</v>
      </c>
      <c r="C164" s="131" t="str">
        <f t="array" ref="C164">INDEX(_Rge_Projectdata_3rd,$B164,MATCH(C$10,_Rge_Headline_Projectdata,0))</f>
        <v/>
      </c>
      <c r="D164" s="131" t="str">
        <f t="array" ref="D164">INDEX(_Rge_Projectdata_3rd,$B164,MATCH(D$10,_Rge_Headline_Projectdata,0))</f>
        <v/>
      </c>
      <c r="E164" s="132" t="str">
        <f t="array" ref="E164">IF(INDEX(_Rge_Projectdata_3rd,$B164,MATCH(E$10,_Rge_Headline_Projectdata,0))=0,"",INDEX(_Rge_Projectdata_3rd,$B164,MATCH(E$10,_Rge_Headline_Projectdata,0)))</f>
        <v/>
      </c>
      <c r="F164" s="133" t="str">
        <f>IF(OR(E164=0,E164&gt;_Reportdate),"Open","Closed")</f>
        <v>Open</v>
      </c>
      <c r="G164" s="134"/>
      <c r="H164" s="135"/>
      <c r="I164" s="135"/>
      <c r="J164" s="135"/>
      <c r="K164" s="136">
        <f t="shared" si="5"/>
        <v>0</v>
      </c>
      <c r="L164" s="137"/>
      <c r="M164" s="137"/>
      <c r="N164" s="137"/>
      <c r="O164" s="136">
        <f t="shared" si="6"/>
        <v>0</v>
      </c>
      <c r="P164" s="137"/>
      <c r="Q164" s="137"/>
      <c r="R164" s="137"/>
      <c r="S164" s="136">
        <f t="shared" si="7"/>
        <v>0</v>
      </c>
      <c r="T164" s="137"/>
      <c r="U164" s="137"/>
      <c r="V164" s="137"/>
      <c r="W164" s="136">
        <f t="shared" si="8"/>
        <v>0</v>
      </c>
      <c r="X164" s="137"/>
      <c r="Y164" s="137"/>
      <c r="Z164" s="137"/>
      <c r="AA164" s="136">
        <f t="shared" si="9"/>
        <v>0</v>
      </c>
      <c r="AB164" s="137"/>
      <c r="AC164" s="137"/>
      <c r="AD164" s="137"/>
      <c r="AE164" s="137"/>
      <c r="AF164" s="137"/>
      <c r="AG164" s="136">
        <f t="shared" si="10"/>
        <v>0</v>
      </c>
      <c r="AH164" s="138">
        <f t="shared" si="11"/>
        <v>0</v>
      </c>
      <c r="AI164" s="134"/>
      <c r="AJ164" s="135"/>
      <c r="AK164" s="135"/>
      <c r="AL164" s="135"/>
      <c r="AM164" s="136">
        <f t="shared" si="12"/>
        <v>0</v>
      </c>
      <c r="AN164" s="137"/>
      <c r="AO164" s="137"/>
      <c r="AP164" s="137"/>
      <c r="AQ164" s="136">
        <f t="shared" si="13"/>
        <v>0</v>
      </c>
      <c r="AR164" s="137"/>
      <c r="AS164" s="137"/>
      <c r="AT164" s="137"/>
      <c r="AU164" s="136">
        <f t="shared" si="14"/>
        <v>0</v>
      </c>
      <c r="AV164" s="137"/>
      <c r="AW164" s="137"/>
      <c r="AX164" s="137"/>
      <c r="AY164" s="136">
        <f t="shared" si="15"/>
        <v>0</v>
      </c>
      <c r="AZ164" s="137"/>
      <c r="BA164" s="137"/>
      <c r="BB164" s="137"/>
      <c r="BC164" s="136">
        <f t="shared" si="16"/>
        <v>0</v>
      </c>
      <c r="BD164" s="137"/>
      <c r="BE164" s="137"/>
      <c r="BF164" s="137"/>
      <c r="BG164" s="137"/>
      <c r="BH164" s="137"/>
      <c r="BI164" s="136">
        <f t="shared" si="17"/>
        <v>0</v>
      </c>
      <c r="BJ164" s="138">
        <f t="shared" si="18"/>
        <v>0</v>
      </c>
      <c r="BK164" s="134"/>
      <c r="BL164" s="135"/>
      <c r="BM164" s="135"/>
      <c r="BN164" s="136">
        <f t="shared" si="19"/>
        <v>0</v>
      </c>
      <c r="BO164" s="137"/>
      <c r="BP164" s="137"/>
      <c r="BQ164" s="137"/>
      <c r="BR164" s="136">
        <f t="shared" si="20"/>
        <v>0</v>
      </c>
      <c r="BS164" s="137"/>
      <c r="BT164" s="137"/>
      <c r="BU164" s="137"/>
      <c r="BV164" s="136">
        <f t="shared" si="21"/>
        <v>0</v>
      </c>
      <c r="BW164" s="137"/>
      <c r="BX164" s="137"/>
      <c r="BY164" s="137"/>
      <c r="BZ164" s="136">
        <f t="shared" si="22"/>
        <v>0</v>
      </c>
      <c r="CA164" s="137"/>
      <c r="CB164" s="137"/>
      <c r="CC164" s="137"/>
      <c r="CD164" s="136">
        <f t="shared" si="23"/>
        <v>0</v>
      </c>
      <c r="CE164" s="137"/>
      <c r="CF164" s="137"/>
      <c r="CG164" s="137"/>
      <c r="CH164" s="137"/>
      <c r="CI164" s="137"/>
      <c r="CJ164" s="136">
        <f t="shared" si="24"/>
        <v>0</v>
      </c>
      <c r="CK164" s="137">
        <f t="shared" si="25"/>
        <v>0</v>
      </c>
      <c r="CL164" s="139"/>
      <c r="CM164" s="140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20">
        <f t="shared" si="26"/>
        <v>155</v>
      </c>
      <c r="C165" s="131" t="str">
        <f t="array" ref="C165">INDEX(_Rge_Projectdata_3rd,$B165,MATCH(C$10,_Rge_Headline_Projectdata,0))</f>
        <v/>
      </c>
      <c r="D165" s="131" t="str">
        <f t="array" ref="D165">INDEX(_Rge_Projectdata_3rd,$B165,MATCH(D$10,_Rge_Headline_Projectdata,0))</f>
        <v/>
      </c>
      <c r="E165" s="132" t="str">
        <f t="array" ref="E165">IF(INDEX(_Rge_Projectdata_3rd,$B165,MATCH(E$10,_Rge_Headline_Projectdata,0))=0,"",INDEX(_Rge_Projectdata_3rd,$B165,MATCH(E$10,_Rge_Headline_Projectdata,0)))</f>
        <v/>
      </c>
      <c r="F165" s="133" t="str">
        <f>IF(OR(E165=0,E165&gt;_Reportdate),"Open","Closed")</f>
        <v>Open</v>
      </c>
      <c r="G165" s="134"/>
      <c r="H165" s="135"/>
      <c r="I165" s="135"/>
      <c r="J165" s="135"/>
      <c r="K165" s="136">
        <f t="shared" si="5"/>
        <v>0</v>
      </c>
      <c r="L165" s="137"/>
      <c r="M165" s="137"/>
      <c r="N165" s="137"/>
      <c r="O165" s="136">
        <f t="shared" si="6"/>
        <v>0</v>
      </c>
      <c r="P165" s="137"/>
      <c r="Q165" s="137"/>
      <c r="R165" s="137"/>
      <c r="S165" s="136">
        <f t="shared" si="7"/>
        <v>0</v>
      </c>
      <c r="T165" s="137"/>
      <c r="U165" s="137"/>
      <c r="V165" s="137"/>
      <c r="W165" s="136">
        <f t="shared" si="8"/>
        <v>0</v>
      </c>
      <c r="X165" s="137"/>
      <c r="Y165" s="137"/>
      <c r="Z165" s="137"/>
      <c r="AA165" s="136">
        <f t="shared" si="9"/>
        <v>0</v>
      </c>
      <c r="AB165" s="137"/>
      <c r="AC165" s="137"/>
      <c r="AD165" s="137"/>
      <c r="AE165" s="137"/>
      <c r="AF165" s="137"/>
      <c r="AG165" s="136">
        <f t="shared" si="10"/>
        <v>0</v>
      </c>
      <c r="AH165" s="138">
        <f t="shared" si="11"/>
        <v>0</v>
      </c>
      <c r="AI165" s="134"/>
      <c r="AJ165" s="135"/>
      <c r="AK165" s="135"/>
      <c r="AL165" s="135"/>
      <c r="AM165" s="136">
        <f t="shared" si="12"/>
        <v>0</v>
      </c>
      <c r="AN165" s="137"/>
      <c r="AO165" s="137"/>
      <c r="AP165" s="137"/>
      <c r="AQ165" s="136">
        <f t="shared" si="13"/>
        <v>0</v>
      </c>
      <c r="AR165" s="137"/>
      <c r="AS165" s="137"/>
      <c r="AT165" s="137"/>
      <c r="AU165" s="136">
        <f t="shared" si="14"/>
        <v>0</v>
      </c>
      <c r="AV165" s="137"/>
      <c r="AW165" s="137"/>
      <c r="AX165" s="137"/>
      <c r="AY165" s="136">
        <f t="shared" si="15"/>
        <v>0</v>
      </c>
      <c r="AZ165" s="137"/>
      <c r="BA165" s="137"/>
      <c r="BB165" s="137"/>
      <c r="BC165" s="136">
        <f t="shared" si="16"/>
        <v>0</v>
      </c>
      <c r="BD165" s="137"/>
      <c r="BE165" s="137"/>
      <c r="BF165" s="137"/>
      <c r="BG165" s="137"/>
      <c r="BH165" s="137"/>
      <c r="BI165" s="136">
        <f t="shared" si="17"/>
        <v>0</v>
      </c>
      <c r="BJ165" s="138">
        <f t="shared" si="18"/>
        <v>0</v>
      </c>
      <c r="BK165" s="134"/>
      <c r="BL165" s="135"/>
      <c r="BM165" s="135"/>
      <c r="BN165" s="136">
        <f t="shared" si="19"/>
        <v>0</v>
      </c>
      <c r="BO165" s="137"/>
      <c r="BP165" s="137"/>
      <c r="BQ165" s="137"/>
      <c r="BR165" s="136">
        <f t="shared" si="20"/>
        <v>0</v>
      </c>
      <c r="BS165" s="137"/>
      <c r="BT165" s="137"/>
      <c r="BU165" s="137"/>
      <c r="BV165" s="136">
        <f t="shared" si="21"/>
        <v>0</v>
      </c>
      <c r="BW165" s="137"/>
      <c r="BX165" s="137"/>
      <c r="BY165" s="137"/>
      <c r="BZ165" s="136">
        <f t="shared" si="22"/>
        <v>0</v>
      </c>
      <c r="CA165" s="137"/>
      <c r="CB165" s="137"/>
      <c r="CC165" s="137"/>
      <c r="CD165" s="136">
        <f t="shared" si="23"/>
        <v>0</v>
      </c>
      <c r="CE165" s="137"/>
      <c r="CF165" s="137"/>
      <c r="CG165" s="137"/>
      <c r="CH165" s="137"/>
      <c r="CI165" s="137"/>
      <c r="CJ165" s="136">
        <f t="shared" si="24"/>
        <v>0</v>
      </c>
      <c r="CK165" s="137">
        <f t="shared" si="25"/>
        <v>0</v>
      </c>
      <c r="CL165" s="139"/>
      <c r="CM165" s="140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20">
        <f t="shared" si="26"/>
        <v>156</v>
      </c>
      <c r="C166" s="131" t="str">
        <f t="array" ref="C166">INDEX(_Rge_Projectdata_3rd,$B166,MATCH(C$10,_Rge_Headline_Projectdata,0))</f>
        <v/>
      </c>
      <c r="D166" s="131" t="str">
        <f t="array" ref="D166">INDEX(_Rge_Projectdata_3rd,$B166,MATCH(D$10,_Rge_Headline_Projectdata,0))</f>
        <v/>
      </c>
      <c r="E166" s="132" t="str">
        <f t="array" ref="E166">IF(INDEX(_Rge_Projectdata_3rd,$B166,MATCH(E$10,_Rge_Headline_Projectdata,0))=0,"",INDEX(_Rge_Projectdata_3rd,$B166,MATCH(E$10,_Rge_Headline_Projectdata,0)))</f>
        <v/>
      </c>
      <c r="F166" s="133" t="str">
        <f>IF(OR(E166=0,E166&gt;_Reportdate),"Open","Closed")</f>
        <v>Open</v>
      </c>
      <c r="G166" s="134"/>
      <c r="H166" s="135"/>
      <c r="I166" s="135"/>
      <c r="J166" s="135"/>
      <c r="K166" s="136">
        <f t="shared" si="5"/>
        <v>0</v>
      </c>
      <c r="L166" s="137"/>
      <c r="M166" s="137"/>
      <c r="N166" s="137"/>
      <c r="O166" s="136">
        <f t="shared" si="6"/>
        <v>0</v>
      </c>
      <c r="P166" s="137"/>
      <c r="Q166" s="137"/>
      <c r="R166" s="137"/>
      <c r="S166" s="136">
        <f t="shared" si="7"/>
        <v>0</v>
      </c>
      <c r="T166" s="137"/>
      <c r="U166" s="137"/>
      <c r="V166" s="137"/>
      <c r="W166" s="136">
        <f t="shared" si="8"/>
        <v>0</v>
      </c>
      <c r="X166" s="137"/>
      <c r="Y166" s="137"/>
      <c r="Z166" s="137"/>
      <c r="AA166" s="136">
        <f t="shared" si="9"/>
        <v>0</v>
      </c>
      <c r="AB166" s="137"/>
      <c r="AC166" s="137"/>
      <c r="AD166" s="137"/>
      <c r="AE166" s="137"/>
      <c r="AF166" s="137"/>
      <c r="AG166" s="136">
        <f t="shared" si="10"/>
        <v>0</v>
      </c>
      <c r="AH166" s="138">
        <f t="shared" si="11"/>
        <v>0</v>
      </c>
      <c r="AI166" s="134"/>
      <c r="AJ166" s="135"/>
      <c r="AK166" s="135"/>
      <c r="AL166" s="135"/>
      <c r="AM166" s="136">
        <f t="shared" si="12"/>
        <v>0</v>
      </c>
      <c r="AN166" s="137"/>
      <c r="AO166" s="137"/>
      <c r="AP166" s="137"/>
      <c r="AQ166" s="136">
        <f t="shared" si="13"/>
        <v>0</v>
      </c>
      <c r="AR166" s="137"/>
      <c r="AS166" s="137"/>
      <c r="AT166" s="137"/>
      <c r="AU166" s="136">
        <f t="shared" si="14"/>
        <v>0</v>
      </c>
      <c r="AV166" s="137"/>
      <c r="AW166" s="137"/>
      <c r="AX166" s="137"/>
      <c r="AY166" s="136">
        <f t="shared" si="15"/>
        <v>0</v>
      </c>
      <c r="AZ166" s="137"/>
      <c r="BA166" s="137"/>
      <c r="BB166" s="137"/>
      <c r="BC166" s="136">
        <f t="shared" si="16"/>
        <v>0</v>
      </c>
      <c r="BD166" s="137"/>
      <c r="BE166" s="137"/>
      <c r="BF166" s="137"/>
      <c r="BG166" s="137"/>
      <c r="BH166" s="137"/>
      <c r="BI166" s="136">
        <f t="shared" si="17"/>
        <v>0</v>
      </c>
      <c r="BJ166" s="138">
        <f t="shared" si="18"/>
        <v>0</v>
      </c>
      <c r="BK166" s="134"/>
      <c r="BL166" s="135"/>
      <c r="BM166" s="135"/>
      <c r="BN166" s="136">
        <f t="shared" si="19"/>
        <v>0</v>
      </c>
      <c r="BO166" s="137"/>
      <c r="BP166" s="137"/>
      <c r="BQ166" s="137"/>
      <c r="BR166" s="136">
        <f t="shared" si="20"/>
        <v>0</v>
      </c>
      <c r="BS166" s="137"/>
      <c r="BT166" s="137"/>
      <c r="BU166" s="137"/>
      <c r="BV166" s="136">
        <f t="shared" si="21"/>
        <v>0</v>
      </c>
      <c r="BW166" s="137"/>
      <c r="BX166" s="137"/>
      <c r="BY166" s="137"/>
      <c r="BZ166" s="136">
        <f t="shared" si="22"/>
        <v>0</v>
      </c>
      <c r="CA166" s="137"/>
      <c r="CB166" s="137"/>
      <c r="CC166" s="137"/>
      <c r="CD166" s="136">
        <f t="shared" si="23"/>
        <v>0</v>
      </c>
      <c r="CE166" s="137"/>
      <c r="CF166" s="137"/>
      <c r="CG166" s="137"/>
      <c r="CH166" s="137"/>
      <c r="CI166" s="137"/>
      <c r="CJ166" s="136">
        <f t="shared" si="24"/>
        <v>0</v>
      </c>
      <c r="CK166" s="137">
        <f t="shared" si="25"/>
        <v>0</v>
      </c>
      <c r="CL166" s="139"/>
      <c r="CM166" s="140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20">
        <f t="shared" si="26"/>
        <v>157</v>
      </c>
      <c r="C167" s="131" t="str">
        <f t="array" ref="C167">INDEX(_Rge_Projectdata_3rd,$B167,MATCH(C$10,_Rge_Headline_Projectdata,0))</f>
        <v/>
      </c>
      <c r="D167" s="131" t="str">
        <f t="array" ref="D167">INDEX(_Rge_Projectdata_3rd,$B167,MATCH(D$10,_Rge_Headline_Projectdata,0))</f>
        <v/>
      </c>
      <c r="E167" s="132" t="str">
        <f t="array" ref="E167">IF(INDEX(_Rge_Projectdata_3rd,$B167,MATCH(E$10,_Rge_Headline_Projectdata,0))=0,"",INDEX(_Rge_Projectdata_3rd,$B167,MATCH(E$10,_Rge_Headline_Projectdata,0)))</f>
        <v/>
      </c>
      <c r="F167" s="133" t="str">
        <f>IF(OR(E167=0,E167&gt;_Reportdate),"Open","Closed")</f>
        <v>Open</v>
      </c>
      <c r="G167" s="134"/>
      <c r="H167" s="135"/>
      <c r="I167" s="135"/>
      <c r="J167" s="135"/>
      <c r="K167" s="136">
        <f t="shared" si="5"/>
        <v>0</v>
      </c>
      <c r="L167" s="137"/>
      <c r="M167" s="137"/>
      <c r="N167" s="137"/>
      <c r="O167" s="136">
        <f t="shared" si="6"/>
        <v>0</v>
      </c>
      <c r="P167" s="137"/>
      <c r="Q167" s="137"/>
      <c r="R167" s="137"/>
      <c r="S167" s="136">
        <f t="shared" si="7"/>
        <v>0</v>
      </c>
      <c r="T167" s="137"/>
      <c r="U167" s="137"/>
      <c r="V167" s="137"/>
      <c r="W167" s="136">
        <f t="shared" si="8"/>
        <v>0</v>
      </c>
      <c r="X167" s="137"/>
      <c r="Y167" s="137"/>
      <c r="Z167" s="137"/>
      <c r="AA167" s="136">
        <f t="shared" si="9"/>
        <v>0</v>
      </c>
      <c r="AB167" s="137"/>
      <c r="AC167" s="137"/>
      <c r="AD167" s="137"/>
      <c r="AE167" s="137"/>
      <c r="AF167" s="137"/>
      <c r="AG167" s="136">
        <f t="shared" si="10"/>
        <v>0</v>
      </c>
      <c r="AH167" s="138">
        <f t="shared" si="11"/>
        <v>0</v>
      </c>
      <c r="AI167" s="134"/>
      <c r="AJ167" s="135"/>
      <c r="AK167" s="135"/>
      <c r="AL167" s="135"/>
      <c r="AM167" s="136">
        <f t="shared" si="12"/>
        <v>0</v>
      </c>
      <c r="AN167" s="137"/>
      <c r="AO167" s="137"/>
      <c r="AP167" s="137"/>
      <c r="AQ167" s="136">
        <f t="shared" si="13"/>
        <v>0</v>
      </c>
      <c r="AR167" s="137"/>
      <c r="AS167" s="137"/>
      <c r="AT167" s="137"/>
      <c r="AU167" s="136">
        <f t="shared" si="14"/>
        <v>0</v>
      </c>
      <c r="AV167" s="137"/>
      <c r="AW167" s="137"/>
      <c r="AX167" s="137"/>
      <c r="AY167" s="136">
        <f t="shared" si="15"/>
        <v>0</v>
      </c>
      <c r="AZ167" s="137"/>
      <c r="BA167" s="137"/>
      <c r="BB167" s="137"/>
      <c r="BC167" s="136">
        <f t="shared" si="16"/>
        <v>0</v>
      </c>
      <c r="BD167" s="137"/>
      <c r="BE167" s="137"/>
      <c r="BF167" s="137"/>
      <c r="BG167" s="137"/>
      <c r="BH167" s="137"/>
      <c r="BI167" s="136">
        <f t="shared" si="17"/>
        <v>0</v>
      </c>
      <c r="BJ167" s="138">
        <f t="shared" si="18"/>
        <v>0</v>
      </c>
      <c r="BK167" s="134"/>
      <c r="BL167" s="135"/>
      <c r="BM167" s="135"/>
      <c r="BN167" s="136">
        <f t="shared" si="19"/>
        <v>0</v>
      </c>
      <c r="BO167" s="137"/>
      <c r="BP167" s="137"/>
      <c r="BQ167" s="137"/>
      <c r="BR167" s="136">
        <f t="shared" si="20"/>
        <v>0</v>
      </c>
      <c r="BS167" s="137"/>
      <c r="BT167" s="137"/>
      <c r="BU167" s="137"/>
      <c r="BV167" s="136">
        <f t="shared" si="21"/>
        <v>0</v>
      </c>
      <c r="BW167" s="137"/>
      <c r="BX167" s="137"/>
      <c r="BY167" s="137"/>
      <c r="BZ167" s="136">
        <f t="shared" si="22"/>
        <v>0</v>
      </c>
      <c r="CA167" s="137"/>
      <c r="CB167" s="137"/>
      <c r="CC167" s="137"/>
      <c r="CD167" s="136">
        <f t="shared" si="23"/>
        <v>0</v>
      </c>
      <c r="CE167" s="137"/>
      <c r="CF167" s="137"/>
      <c r="CG167" s="137"/>
      <c r="CH167" s="137"/>
      <c r="CI167" s="137"/>
      <c r="CJ167" s="136">
        <f t="shared" si="24"/>
        <v>0</v>
      </c>
      <c r="CK167" s="137">
        <f t="shared" si="25"/>
        <v>0</v>
      </c>
      <c r="CL167" s="139"/>
      <c r="CM167" s="140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20">
        <f t="shared" si="26"/>
        <v>158</v>
      </c>
      <c r="C168" s="131" t="str">
        <f t="array" ref="C168">INDEX(_Rge_Projectdata_3rd,$B168,MATCH(C$10,_Rge_Headline_Projectdata,0))</f>
        <v/>
      </c>
      <c r="D168" s="131" t="str">
        <f t="array" ref="D168">INDEX(_Rge_Projectdata_3rd,$B168,MATCH(D$10,_Rge_Headline_Projectdata,0))</f>
        <v/>
      </c>
      <c r="E168" s="132" t="str">
        <f t="array" ref="E168">IF(INDEX(_Rge_Projectdata_3rd,$B168,MATCH(E$10,_Rge_Headline_Projectdata,0))=0,"",INDEX(_Rge_Projectdata_3rd,$B168,MATCH(E$10,_Rge_Headline_Projectdata,0)))</f>
        <v/>
      </c>
      <c r="F168" s="133" t="str">
        <f>IF(OR(E168=0,E168&gt;_Reportdate),"Open","Closed")</f>
        <v>Open</v>
      </c>
      <c r="G168" s="134"/>
      <c r="H168" s="135"/>
      <c r="I168" s="135"/>
      <c r="J168" s="135"/>
      <c r="K168" s="136">
        <f t="shared" si="5"/>
        <v>0</v>
      </c>
      <c r="L168" s="137"/>
      <c r="M168" s="137"/>
      <c r="N168" s="137"/>
      <c r="O168" s="136">
        <f t="shared" si="6"/>
        <v>0</v>
      </c>
      <c r="P168" s="137"/>
      <c r="Q168" s="137"/>
      <c r="R168" s="137"/>
      <c r="S168" s="136">
        <f t="shared" si="7"/>
        <v>0</v>
      </c>
      <c r="T168" s="137"/>
      <c r="U168" s="137"/>
      <c r="V168" s="137"/>
      <c r="W168" s="136">
        <f t="shared" si="8"/>
        <v>0</v>
      </c>
      <c r="X168" s="137"/>
      <c r="Y168" s="137"/>
      <c r="Z168" s="137"/>
      <c r="AA168" s="136">
        <f t="shared" si="9"/>
        <v>0</v>
      </c>
      <c r="AB168" s="137"/>
      <c r="AC168" s="137"/>
      <c r="AD168" s="137"/>
      <c r="AE168" s="137"/>
      <c r="AF168" s="137"/>
      <c r="AG168" s="136">
        <f t="shared" si="10"/>
        <v>0</v>
      </c>
      <c r="AH168" s="138">
        <f t="shared" si="11"/>
        <v>0</v>
      </c>
      <c r="AI168" s="134"/>
      <c r="AJ168" s="135"/>
      <c r="AK168" s="135"/>
      <c r="AL168" s="135"/>
      <c r="AM168" s="136">
        <f t="shared" si="12"/>
        <v>0</v>
      </c>
      <c r="AN168" s="137"/>
      <c r="AO168" s="137"/>
      <c r="AP168" s="137"/>
      <c r="AQ168" s="136">
        <f t="shared" si="13"/>
        <v>0</v>
      </c>
      <c r="AR168" s="137"/>
      <c r="AS168" s="137"/>
      <c r="AT168" s="137"/>
      <c r="AU168" s="136">
        <f t="shared" si="14"/>
        <v>0</v>
      </c>
      <c r="AV168" s="137"/>
      <c r="AW168" s="137"/>
      <c r="AX168" s="137"/>
      <c r="AY168" s="136">
        <f t="shared" si="15"/>
        <v>0</v>
      </c>
      <c r="AZ168" s="137"/>
      <c r="BA168" s="137"/>
      <c r="BB168" s="137"/>
      <c r="BC168" s="136">
        <f t="shared" si="16"/>
        <v>0</v>
      </c>
      <c r="BD168" s="137"/>
      <c r="BE168" s="137"/>
      <c r="BF168" s="137"/>
      <c r="BG168" s="137"/>
      <c r="BH168" s="137"/>
      <c r="BI168" s="136">
        <f t="shared" si="17"/>
        <v>0</v>
      </c>
      <c r="BJ168" s="138">
        <f t="shared" si="18"/>
        <v>0</v>
      </c>
      <c r="BK168" s="134"/>
      <c r="BL168" s="135"/>
      <c r="BM168" s="135"/>
      <c r="BN168" s="136">
        <f t="shared" si="19"/>
        <v>0</v>
      </c>
      <c r="BO168" s="137"/>
      <c r="BP168" s="137"/>
      <c r="BQ168" s="137"/>
      <c r="BR168" s="136">
        <f t="shared" si="20"/>
        <v>0</v>
      </c>
      <c r="BS168" s="137"/>
      <c r="BT168" s="137"/>
      <c r="BU168" s="137"/>
      <c r="BV168" s="136">
        <f t="shared" si="21"/>
        <v>0</v>
      </c>
      <c r="BW168" s="137"/>
      <c r="BX168" s="137"/>
      <c r="BY168" s="137"/>
      <c r="BZ168" s="136">
        <f t="shared" si="22"/>
        <v>0</v>
      </c>
      <c r="CA168" s="137"/>
      <c r="CB168" s="137"/>
      <c r="CC168" s="137"/>
      <c r="CD168" s="136">
        <f t="shared" si="23"/>
        <v>0</v>
      </c>
      <c r="CE168" s="137"/>
      <c r="CF168" s="137"/>
      <c r="CG168" s="137"/>
      <c r="CH168" s="137"/>
      <c r="CI168" s="137"/>
      <c r="CJ168" s="136">
        <f t="shared" si="24"/>
        <v>0</v>
      </c>
      <c r="CK168" s="137">
        <f t="shared" si="25"/>
        <v>0</v>
      </c>
      <c r="CL168" s="139"/>
      <c r="CM168" s="140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20">
        <f t="shared" si="26"/>
        <v>159</v>
      </c>
      <c r="C169" s="131" t="str">
        <f t="array" ref="C169">INDEX(_Rge_Projectdata_3rd,$B169,MATCH(C$10,_Rge_Headline_Projectdata,0))</f>
        <v/>
      </c>
      <c r="D169" s="131" t="str">
        <f t="array" ref="D169">INDEX(_Rge_Projectdata_3rd,$B169,MATCH(D$10,_Rge_Headline_Projectdata,0))</f>
        <v/>
      </c>
      <c r="E169" s="132" t="str">
        <f t="array" ref="E169">IF(INDEX(_Rge_Projectdata_3rd,$B169,MATCH(E$10,_Rge_Headline_Projectdata,0))=0,"",INDEX(_Rge_Projectdata_3rd,$B169,MATCH(E$10,_Rge_Headline_Projectdata,0)))</f>
        <v/>
      </c>
      <c r="F169" s="133" t="str">
        <f>IF(OR(E169=0,E169&gt;_Reportdate),"Open","Closed")</f>
        <v>Open</v>
      </c>
      <c r="G169" s="134"/>
      <c r="H169" s="135"/>
      <c r="I169" s="135"/>
      <c r="J169" s="135"/>
      <c r="K169" s="136">
        <f t="shared" si="5"/>
        <v>0</v>
      </c>
      <c r="L169" s="137"/>
      <c r="M169" s="137"/>
      <c r="N169" s="137"/>
      <c r="O169" s="136">
        <f t="shared" si="6"/>
        <v>0</v>
      </c>
      <c r="P169" s="137"/>
      <c r="Q169" s="137"/>
      <c r="R169" s="137"/>
      <c r="S169" s="136">
        <f t="shared" si="7"/>
        <v>0</v>
      </c>
      <c r="T169" s="137"/>
      <c r="U169" s="137"/>
      <c r="V169" s="137"/>
      <c r="W169" s="136">
        <f t="shared" si="8"/>
        <v>0</v>
      </c>
      <c r="X169" s="137"/>
      <c r="Y169" s="137"/>
      <c r="Z169" s="137"/>
      <c r="AA169" s="136">
        <f t="shared" si="9"/>
        <v>0</v>
      </c>
      <c r="AB169" s="137"/>
      <c r="AC169" s="137"/>
      <c r="AD169" s="137"/>
      <c r="AE169" s="137"/>
      <c r="AF169" s="137"/>
      <c r="AG169" s="136">
        <f t="shared" si="10"/>
        <v>0</v>
      </c>
      <c r="AH169" s="138">
        <f t="shared" si="11"/>
        <v>0</v>
      </c>
      <c r="AI169" s="134"/>
      <c r="AJ169" s="135"/>
      <c r="AK169" s="135"/>
      <c r="AL169" s="135"/>
      <c r="AM169" s="136">
        <f t="shared" si="12"/>
        <v>0</v>
      </c>
      <c r="AN169" s="137"/>
      <c r="AO169" s="137"/>
      <c r="AP169" s="137"/>
      <c r="AQ169" s="136">
        <f t="shared" si="13"/>
        <v>0</v>
      </c>
      <c r="AR169" s="137"/>
      <c r="AS169" s="137"/>
      <c r="AT169" s="137"/>
      <c r="AU169" s="136">
        <f t="shared" si="14"/>
        <v>0</v>
      </c>
      <c r="AV169" s="137"/>
      <c r="AW169" s="137"/>
      <c r="AX169" s="137"/>
      <c r="AY169" s="136">
        <f t="shared" si="15"/>
        <v>0</v>
      </c>
      <c r="AZ169" s="137"/>
      <c r="BA169" s="137"/>
      <c r="BB169" s="137"/>
      <c r="BC169" s="136">
        <f t="shared" si="16"/>
        <v>0</v>
      </c>
      <c r="BD169" s="137"/>
      <c r="BE169" s="137"/>
      <c r="BF169" s="137"/>
      <c r="BG169" s="137"/>
      <c r="BH169" s="137"/>
      <c r="BI169" s="136">
        <f t="shared" si="17"/>
        <v>0</v>
      </c>
      <c r="BJ169" s="138">
        <f t="shared" si="18"/>
        <v>0</v>
      </c>
      <c r="BK169" s="134"/>
      <c r="BL169" s="135"/>
      <c r="BM169" s="135"/>
      <c r="BN169" s="136">
        <f t="shared" si="19"/>
        <v>0</v>
      </c>
      <c r="BO169" s="137"/>
      <c r="BP169" s="137"/>
      <c r="BQ169" s="137"/>
      <c r="BR169" s="136">
        <f t="shared" si="20"/>
        <v>0</v>
      </c>
      <c r="BS169" s="137"/>
      <c r="BT169" s="137"/>
      <c r="BU169" s="137"/>
      <c r="BV169" s="136">
        <f t="shared" si="21"/>
        <v>0</v>
      </c>
      <c r="BW169" s="137"/>
      <c r="BX169" s="137"/>
      <c r="BY169" s="137"/>
      <c r="BZ169" s="136">
        <f t="shared" si="22"/>
        <v>0</v>
      </c>
      <c r="CA169" s="137"/>
      <c r="CB169" s="137"/>
      <c r="CC169" s="137"/>
      <c r="CD169" s="136">
        <f t="shared" si="23"/>
        <v>0</v>
      </c>
      <c r="CE169" s="137"/>
      <c r="CF169" s="137"/>
      <c r="CG169" s="137"/>
      <c r="CH169" s="137"/>
      <c r="CI169" s="137"/>
      <c r="CJ169" s="136">
        <f t="shared" si="24"/>
        <v>0</v>
      </c>
      <c r="CK169" s="137">
        <f t="shared" si="25"/>
        <v>0</v>
      </c>
      <c r="CL169" s="139"/>
      <c r="CM169" s="140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20">
        <f t="shared" si="26"/>
        <v>160</v>
      </c>
      <c r="C170" s="131" t="str">
        <f t="array" ref="C170">INDEX(_Rge_Projectdata_3rd,$B170,MATCH(C$10,_Rge_Headline_Projectdata,0))</f>
        <v/>
      </c>
      <c r="D170" s="131" t="str">
        <f t="array" ref="D170">INDEX(_Rge_Projectdata_3rd,$B170,MATCH(D$10,_Rge_Headline_Projectdata,0))</f>
        <v/>
      </c>
      <c r="E170" s="132" t="str">
        <f t="array" ref="E170">IF(INDEX(_Rge_Projectdata_3rd,$B170,MATCH(E$10,_Rge_Headline_Projectdata,0))=0,"",INDEX(_Rge_Projectdata_3rd,$B170,MATCH(E$10,_Rge_Headline_Projectdata,0)))</f>
        <v/>
      </c>
      <c r="F170" s="133" t="str">
        <f>IF(OR(E170=0,E170&gt;_Reportdate),"Open","Closed")</f>
        <v>Open</v>
      </c>
      <c r="G170" s="134"/>
      <c r="H170" s="135"/>
      <c r="I170" s="135"/>
      <c r="J170" s="135"/>
      <c r="K170" s="136">
        <f t="shared" si="5"/>
        <v>0</v>
      </c>
      <c r="L170" s="137"/>
      <c r="M170" s="137"/>
      <c r="N170" s="137"/>
      <c r="O170" s="136">
        <f t="shared" si="6"/>
        <v>0</v>
      </c>
      <c r="P170" s="137"/>
      <c r="Q170" s="137"/>
      <c r="R170" s="137"/>
      <c r="S170" s="136">
        <f t="shared" si="7"/>
        <v>0</v>
      </c>
      <c r="T170" s="137"/>
      <c r="U170" s="137"/>
      <c r="V170" s="137"/>
      <c r="W170" s="136">
        <f t="shared" si="8"/>
        <v>0</v>
      </c>
      <c r="X170" s="137"/>
      <c r="Y170" s="137"/>
      <c r="Z170" s="137"/>
      <c r="AA170" s="136">
        <f t="shared" si="9"/>
        <v>0</v>
      </c>
      <c r="AB170" s="137"/>
      <c r="AC170" s="137"/>
      <c r="AD170" s="137"/>
      <c r="AE170" s="137"/>
      <c r="AF170" s="137"/>
      <c r="AG170" s="136">
        <f t="shared" si="10"/>
        <v>0</v>
      </c>
      <c r="AH170" s="138">
        <f t="shared" si="11"/>
        <v>0</v>
      </c>
      <c r="AI170" s="134"/>
      <c r="AJ170" s="135"/>
      <c r="AK170" s="135"/>
      <c r="AL170" s="135"/>
      <c r="AM170" s="136">
        <f t="shared" si="12"/>
        <v>0</v>
      </c>
      <c r="AN170" s="137"/>
      <c r="AO170" s="137"/>
      <c r="AP170" s="137"/>
      <c r="AQ170" s="136">
        <f t="shared" si="13"/>
        <v>0</v>
      </c>
      <c r="AR170" s="137"/>
      <c r="AS170" s="137"/>
      <c r="AT170" s="137"/>
      <c r="AU170" s="136">
        <f t="shared" si="14"/>
        <v>0</v>
      </c>
      <c r="AV170" s="137"/>
      <c r="AW170" s="137"/>
      <c r="AX170" s="137"/>
      <c r="AY170" s="136">
        <f t="shared" si="15"/>
        <v>0</v>
      </c>
      <c r="AZ170" s="137"/>
      <c r="BA170" s="137"/>
      <c r="BB170" s="137"/>
      <c r="BC170" s="136">
        <f t="shared" si="16"/>
        <v>0</v>
      </c>
      <c r="BD170" s="137"/>
      <c r="BE170" s="137"/>
      <c r="BF170" s="137"/>
      <c r="BG170" s="137"/>
      <c r="BH170" s="137"/>
      <c r="BI170" s="136">
        <f t="shared" si="17"/>
        <v>0</v>
      </c>
      <c r="BJ170" s="138">
        <f t="shared" si="18"/>
        <v>0</v>
      </c>
      <c r="BK170" s="134"/>
      <c r="BL170" s="135"/>
      <c r="BM170" s="135"/>
      <c r="BN170" s="136">
        <f t="shared" si="19"/>
        <v>0</v>
      </c>
      <c r="BO170" s="137"/>
      <c r="BP170" s="137"/>
      <c r="BQ170" s="137"/>
      <c r="BR170" s="136">
        <f t="shared" si="20"/>
        <v>0</v>
      </c>
      <c r="BS170" s="137"/>
      <c r="BT170" s="137"/>
      <c r="BU170" s="137"/>
      <c r="BV170" s="136">
        <f t="shared" si="21"/>
        <v>0</v>
      </c>
      <c r="BW170" s="137"/>
      <c r="BX170" s="137"/>
      <c r="BY170" s="137"/>
      <c r="BZ170" s="136">
        <f t="shared" si="22"/>
        <v>0</v>
      </c>
      <c r="CA170" s="137"/>
      <c r="CB170" s="137"/>
      <c r="CC170" s="137"/>
      <c r="CD170" s="136">
        <f t="shared" si="23"/>
        <v>0</v>
      </c>
      <c r="CE170" s="137"/>
      <c r="CF170" s="137"/>
      <c r="CG170" s="137"/>
      <c r="CH170" s="137"/>
      <c r="CI170" s="137"/>
      <c r="CJ170" s="136">
        <f t="shared" si="24"/>
        <v>0</v>
      </c>
      <c r="CK170" s="137">
        <f t="shared" si="25"/>
        <v>0</v>
      </c>
      <c r="CL170" s="139"/>
      <c r="CM170" s="140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20">
        <f t="shared" si="26"/>
        <v>161</v>
      </c>
      <c r="C171" s="131" t="str">
        <f t="array" ref="C171">INDEX(_Rge_Projectdata_3rd,$B171,MATCH(C$10,_Rge_Headline_Projectdata,0))</f>
        <v/>
      </c>
      <c r="D171" s="131" t="str">
        <f t="array" ref="D171">INDEX(_Rge_Projectdata_3rd,$B171,MATCH(D$10,_Rge_Headline_Projectdata,0))</f>
        <v/>
      </c>
      <c r="E171" s="132" t="str">
        <f t="array" ref="E171">IF(INDEX(_Rge_Projectdata_3rd,$B171,MATCH(E$10,_Rge_Headline_Projectdata,0))=0,"",INDEX(_Rge_Projectdata_3rd,$B171,MATCH(E$10,_Rge_Headline_Projectdata,0)))</f>
        <v/>
      </c>
      <c r="F171" s="133" t="str">
        <f>IF(OR(E171=0,E171&gt;_Reportdate),"Open","Closed")</f>
        <v>Open</v>
      </c>
      <c r="G171" s="134"/>
      <c r="H171" s="135"/>
      <c r="I171" s="135"/>
      <c r="J171" s="135"/>
      <c r="K171" s="136">
        <f t="shared" si="5"/>
        <v>0</v>
      </c>
      <c r="L171" s="137"/>
      <c r="M171" s="137"/>
      <c r="N171" s="137"/>
      <c r="O171" s="136">
        <f t="shared" si="6"/>
        <v>0</v>
      </c>
      <c r="P171" s="137"/>
      <c r="Q171" s="137"/>
      <c r="R171" s="137"/>
      <c r="S171" s="136">
        <f t="shared" si="7"/>
        <v>0</v>
      </c>
      <c r="T171" s="137"/>
      <c r="U171" s="137"/>
      <c r="V171" s="137"/>
      <c r="W171" s="136">
        <f t="shared" si="8"/>
        <v>0</v>
      </c>
      <c r="X171" s="137"/>
      <c r="Y171" s="137"/>
      <c r="Z171" s="137"/>
      <c r="AA171" s="136">
        <f t="shared" si="9"/>
        <v>0</v>
      </c>
      <c r="AB171" s="137"/>
      <c r="AC171" s="137"/>
      <c r="AD171" s="137"/>
      <c r="AE171" s="137"/>
      <c r="AF171" s="137"/>
      <c r="AG171" s="136">
        <f t="shared" si="10"/>
        <v>0</v>
      </c>
      <c r="AH171" s="138">
        <f t="shared" si="11"/>
        <v>0</v>
      </c>
      <c r="AI171" s="134"/>
      <c r="AJ171" s="135"/>
      <c r="AK171" s="135"/>
      <c r="AL171" s="135"/>
      <c r="AM171" s="136">
        <f t="shared" si="12"/>
        <v>0</v>
      </c>
      <c r="AN171" s="137"/>
      <c r="AO171" s="137"/>
      <c r="AP171" s="137"/>
      <c r="AQ171" s="136">
        <f t="shared" si="13"/>
        <v>0</v>
      </c>
      <c r="AR171" s="137"/>
      <c r="AS171" s="137"/>
      <c r="AT171" s="137"/>
      <c r="AU171" s="136">
        <f t="shared" si="14"/>
        <v>0</v>
      </c>
      <c r="AV171" s="137"/>
      <c r="AW171" s="137"/>
      <c r="AX171" s="137"/>
      <c r="AY171" s="136">
        <f t="shared" si="15"/>
        <v>0</v>
      </c>
      <c r="AZ171" s="137"/>
      <c r="BA171" s="137"/>
      <c r="BB171" s="137"/>
      <c r="BC171" s="136">
        <f t="shared" si="16"/>
        <v>0</v>
      </c>
      <c r="BD171" s="137"/>
      <c r="BE171" s="137"/>
      <c r="BF171" s="137"/>
      <c r="BG171" s="137"/>
      <c r="BH171" s="137"/>
      <c r="BI171" s="136">
        <f t="shared" si="17"/>
        <v>0</v>
      </c>
      <c r="BJ171" s="138">
        <f t="shared" si="18"/>
        <v>0</v>
      </c>
      <c r="BK171" s="134"/>
      <c r="BL171" s="135"/>
      <c r="BM171" s="135"/>
      <c r="BN171" s="136">
        <f t="shared" si="19"/>
        <v>0</v>
      </c>
      <c r="BO171" s="137"/>
      <c r="BP171" s="137"/>
      <c r="BQ171" s="137"/>
      <c r="BR171" s="136">
        <f t="shared" si="20"/>
        <v>0</v>
      </c>
      <c r="BS171" s="137"/>
      <c r="BT171" s="137"/>
      <c r="BU171" s="137"/>
      <c r="BV171" s="136">
        <f t="shared" si="21"/>
        <v>0</v>
      </c>
      <c r="BW171" s="137"/>
      <c r="BX171" s="137"/>
      <c r="BY171" s="137"/>
      <c r="BZ171" s="136">
        <f t="shared" si="22"/>
        <v>0</v>
      </c>
      <c r="CA171" s="137"/>
      <c r="CB171" s="137"/>
      <c r="CC171" s="137"/>
      <c r="CD171" s="136">
        <f t="shared" si="23"/>
        <v>0</v>
      </c>
      <c r="CE171" s="137"/>
      <c r="CF171" s="137"/>
      <c r="CG171" s="137"/>
      <c r="CH171" s="137"/>
      <c r="CI171" s="137"/>
      <c r="CJ171" s="136">
        <f t="shared" si="24"/>
        <v>0</v>
      </c>
      <c r="CK171" s="137">
        <f t="shared" si="25"/>
        <v>0</v>
      </c>
      <c r="CL171" s="139"/>
      <c r="CM171" s="140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20">
        <f t="shared" si="26"/>
        <v>162</v>
      </c>
      <c r="C172" s="131" t="str">
        <f t="array" ref="C172">INDEX(_Rge_Projectdata_3rd,$B172,MATCH(C$10,_Rge_Headline_Projectdata,0))</f>
        <v/>
      </c>
      <c r="D172" s="131" t="str">
        <f t="array" ref="D172">INDEX(_Rge_Projectdata_3rd,$B172,MATCH(D$10,_Rge_Headline_Projectdata,0))</f>
        <v/>
      </c>
      <c r="E172" s="132" t="str">
        <f t="array" ref="E172">IF(INDEX(_Rge_Projectdata_3rd,$B172,MATCH(E$10,_Rge_Headline_Projectdata,0))=0,"",INDEX(_Rge_Projectdata_3rd,$B172,MATCH(E$10,_Rge_Headline_Projectdata,0)))</f>
        <v/>
      </c>
      <c r="F172" s="133" t="str">
        <f>IF(OR(E172=0,E172&gt;_Reportdate),"Open","Closed")</f>
        <v>Open</v>
      </c>
      <c r="G172" s="134"/>
      <c r="H172" s="135"/>
      <c r="I172" s="135"/>
      <c r="J172" s="135"/>
      <c r="K172" s="136">
        <f t="shared" si="5"/>
        <v>0</v>
      </c>
      <c r="L172" s="137"/>
      <c r="M172" s="137"/>
      <c r="N172" s="137"/>
      <c r="O172" s="136">
        <f t="shared" si="6"/>
        <v>0</v>
      </c>
      <c r="P172" s="137"/>
      <c r="Q172" s="137"/>
      <c r="R172" s="137"/>
      <c r="S172" s="136">
        <f t="shared" si="7"/>
        <v>0</v>
      </c>
      <c r="T172" s="137"/>
      <c r="U172" s="137"/>
      <c r="V172" s="137"/>
      <c r="W172" s="136">
        <f t="shared" si="8"/>
        <v>0</v>
      </c>
      <c r="X172" s="137"/>
      <c r="Y172" s="137"/>
      <c r="Z172" s="137"/>
      <c r="AA172" s="136">
        <f t="shared" si="9"/>
        <v>0</v>
      </c>
      <c r="AB172" s="137"/>
      <c r="AC172" s="137"/>
      <c r="AD172" s="137"/>
      <c r="AE172" s="137"/>
      <c r="AF172" s="137"/>
      <c r="AG172" s="136">
        <f t="shared" si="10"/>
        <v>0</v>
      </c>
      <c r="AH172" s="138">
        <f t="shared" si="11"/>
        <v>0</v>
      </c>
      <c r="AI172" s="134"/>
      <c r="AJ172" s="135"/>
      <c r="AK172" s="135"/>
      <c r="AL172" s="135"/>
      <c r="AM172" s="136">
        <f t="shared" si="12"/>
        <v>0</v>
      </c>
      <c r="AN172" s="137"/>
      <c r="AO172" s="137"/>
      <c r="AP172" s="137"/>
      <c r="AQ172" s="136">
        <f t="shared" si="13"/>
        <v>0</v>
      </c>
      <c r="AR172" s="137"/>
      <c r="AS172" s="137"/>
      <c r="AT172" s="137"/>
      <c r="AU172" s="136">
        <f t="shared" si="14"/>
        <v>0</v>
      </c>
      <c r="AV172" s="137"/>
      <c r="AW172" s="137"/>
      <c r="AX172" s="137"/>
      <c r="AY172" s="136">
        <f t="shared" si="15"/>
        <v>0</v>
      </c>
      <c r="AZ172" s="137"/>
      <c r="BA172" s="137"/>
      <c r="BB172" s="137"/>
      <c r="BC172" s="136">
        <f t="shared" si="16"/>
        <v>0</v>
      </c>
      <c r="BD172" s="137"/>
      <c r="BE172" s="137"/>
      <c r="BF172" s="137"/>
      <c r="BG172" s="137"/>
      <c r="BH172" s="137"/>
      <c r="BI172" s="136">
        <f t="shared" si="17"/>
        <v>0</v>
      </c>
      <c r="BJ172" s="138">
        <f t="shared" si="18"/>
        <v>0</v>
      </c>
      <c r="BK172" s="134"/>
      <c r="BL172" s="135"/>
      <c r="BM172" s="135"/>
      <c r="BN172" s="136">
        <f t="shared" si="19"/>
        <v>0</v>
      </c>
      <c r="BO172" s="137"/>
      <c r="BP172" s="137"/>
      <c r="BQ172" s="137"/>
      <c r="BR172" s="136">
        <f t="shared" si="20"/>
        <v>0</v>
      </c>
      <c r="BS172" s="137"/>
      <c r="BT172" s="137"/>
      <c r="BU172" s="137"/>
      <c r="BV172" s="136">
        <f t="shared" si="21"/>
        <v>0</v>
      </c>
      <c r="BW172" s="137"/>
      <c r="BX172" s="137"/>
      <c r="BY172" s="137"/>
      <c r="BZ172" s="136">
        <f t="shared" si="22"/>
        <v>0</v>
      </c>
      <c r="CA172" s="137"/>
      <c r="CB172" s="137"/>
      <c r="CC172" s="137"/>
      <c r="CD172" s="136">
        <f t="shared" si="23"/>
        <v>0</v>
      </c>
      <c r="CE172" s="137"/>
      <c r="CF172" s="137"/>
      <c r="CG172" s="137"/>
      <c r="CH172" s="137"/>
      <c r="CI172" s="137"/>
      <c r="CJ172" s="136">
        <f t="shared" si="24"/>
        <v>0</v>
      </c>
      <c r="CK172" s="137">
        <f t="shared" si="25"/>
        <v>0</v>
      </c>
      <c r="CL172" s="139"/>
      <c r="CM172" s="140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20">
        <f t="shared" si="26"/>
        <v>163</v>
      </c>
      <c r="C173" s="131" t="str">
        <f t="array" ref="C173">INDEX(_Rge_Projectdata_3rd,$B173,MATCH(C$10,_Rge_Headline_Projectdata,0))</f>
        <v/>
      </c>
      <c r="D173" s="131" t="str">
        <f t="array" ref="D173">INDEX(_Rge_Projectdata_3rd,$B173,MATCH(D$10,_Rge_Headline_Projectdata,0))</f>
        <v/>
      </c>
      <c r="E173" s="132" t="str">
        <f t="array" ref="E173">IF(INDEX(_Rge_Projectdata_3rd,$B173,MATCH(E$10,_Rge_Headline_Projectdata,0))=0,"",INDEX(_Rge_Projectdata_3rd,$B173,MATCH(E$10,_Rge_Headline_Projectdata,0)))</f>
        <v/>
      </c>
      <c r="F173" s="133" t="str">
        <f>IF(OR(E173=0,E173&gt;_Reportdate),"Open","Closed")</f>
        <v>Open</v>
      </c>
      <c r="G173" s="134"/>
      <c r="H173" s="135"/>
      <c r="I173" s="135"/>
      <c r="J173" s="135"/>
      <c r="K173" s="136">
        <f t="shared" si="5"/>
        <v>0</v>
      </c>
      <c r="L173" s="137"/>
      <c r="M173" s="137"/>
      <c r="N173" s="137"/>
      <c r="O173" s="136">
        <f t="shared" si="6"/>
        <v>0</v>
      </c>
      <c r="P173" s="137"/>
      <c r="Q173" s="137"/>
      <c r="R173" s="137"/>
      <c r="S173" s="136">
        <f t="shared" si="7"/>
        <v>0</v>
      </c>
      <c r="T173" s="137"/>
      <c r="U173" s="137"/>
      <c r="V173" s="137"/>
      <c r="W173" s="136">
        <f t="shared" si="8"/>
        <v>0</v>
      </c>
      <c r="X173" s="137"/>
      <c r="Y173" s="137"/>
      <c r="Z173" s="137"/>
      <c r="AA173" s="136">
        <f t="shared" si="9"/>
        <v>0</v>
      </c>
      <c r="AB173" s="137"/>
      <c r="AC173" s="137"/>
      <c r="AD173" s="137"/>
      <c r="AE173" s="137"/>
      <c r="AF173" s="137"/>
      <c r="AG173" s="136">
        <f t="shared" si="10"/>
        <v>0</v>
      </c>
      <c r="AH173" s="138">
        <f t="shared" si="11"/>
        <v>0</v>
      </c>
      <c r="AI173" s="134"/>
      <c r="AJ173" s="135"/>
      <c r="AK173" s="135"/>
      <c r="AL173" s="135"/>
      <c r="AM173" s="136">
        <f t="shared" si="12"/>
        <v>0</v>
      </c>
      <c r="AN173" s="137"/>
      <c r="AO173" s="137"/>
      <c r="AP173" s="137"/>
      <c r="AQ173" s="136">
        <f t="shared" si="13"/>
        <v>0</v>
      </c>
      <c r="AR173" s="137"/>
      <c r="AS173" s="137"/>
      <c r="AT173" s="137"/>
      <c r="AU173" s="136">
        <f t="shared" si="14"/>
        <v>0</v>
      </c>
      <c r="AV173" s="137"/>
      <c r="AW173" s="137"/>
      <c r="AX173" s="137"/>
      <c r="AY173" s="136">
        <f t="shared" si="15"/>
        <v>0</v>
      </c>
      <c r="AZ173" s="137"/>
      <c r="BA173" s="137"/>
      <c r="BB173" s="137"/>
      <c r="BC173" s="136">
        <f t="shared" si="16"/>
        <v>0</v>
      </c>
      <c r="BD173" s="137"/>
      <c r="BE173" s="137"/>
      <c r="BF173" s="137"/>
      <c r="BG173" s="137"/>
      <c r="BH173" s="137"/>
      <c r="BI173" s="136">
        <f t="shared" si="17"/>
        <v>0</v>
      </c>
      <c r="BJ173" s="138">
        <f t="shared" si="18"/>
        <v>0</v>
      </c>
      <c r="BK173" s="134"/>
      <c r="BL173" s="135"/>
      <c r="BM173" s="135"/>
      <c r="BN173" s="136">
        <f t="shared" si="19"/>
        <v>0</v>
      </c>
      <c r="BO173" s="137"/>
      <c r="BP173" s="137"/>
      <c r="BQ173" s="137"/>
      <c r="BR173" s="136">
        <f t="shared" si="20"/>
        <v>0</v>
      </c>
      <c r="BS173" s="137"/>
      <c r="BT173" s="137"/>
      <c r="BU173" s="137"/>
      <c r="BV173" s="136">
        <f t="shared" si="21"/>
        <v>0</v>
      </c>
      <c r="BW173" s="137"/>
      <c r="BX173" s="137"/>
      <c r="BY173" s="137"/>
      <c r="BZ173" s="136">
        <f t="shared" si="22"/>
        <v>0</v>
      </c>
      <c r="CA173" s="137"/>
      <c r="CB173" s="137"/>
      <c r="CC173" s="137"/>
      <c r="CD173" s="136">
        <f t="shared" si="23"/>
        <v>0</v>
      </c>
      <c r="CE173" s="137"/>
      <c r="CF173" s="137"/>
      <c r="CG173" s="137"/>
      <c r="CH173" s="137"/>
      <c r="CI173" s="137"/>
      <c r="CJ173" s="136">
        <f t="shared" si="24"/>
        <v>0</v>
      </c>
      <c r="CK173" s="137">
        <f t="shared" si="25"/>
        <v>0</v>
      </c>
      <c r="CL173" s="139"/>
      <c r="CM173" s="140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20">
        <f t="shared" si="26"/>
        <v>164</v>
      </c>
      <c r="C174" s="131" t="str">
        <f t="array" ref="C174">INDEX(_Rge_Projectdata_3rd,$B174,MATCH(C$10,_Rge_Headline_Projectdata,0))</f>
        <v/>
      </c>
      <c r="D174" s="131" t="str">
        <f t="array" ref="D174">INDEX(_Rge_Projectdata_3rd,$B174,MATCH(D$10,_Rge_Headline_Projectdata,0))</f>
        <v/>
      </c>
      <c r="E174" s="132" t="str">
        <f t="array" ref="E174">IF(INDEX(_Rge_Projectdata_3rd,$B174,MATCH(E$10,_Rge_Headline_Projectdata,0))=0,"",INDEX(_Rge_Projectdata_3rd,$B174,MATCH(E$10,_Rge_Headline_Projectdata,0)))</f>
        <v/>
      </c>
      <c r="F174" s="133" t="str">
        <f>IF(OR(E174=0,E174&gt;_Reportdate),"Open","Closed")</f>
        <v>Open</v>
      </c>
      <c r="G174" s="134"/>
      <c r="H174" s="135"/>
      <c r="I174" s="135"/>
      <c r="J174" s="135"/>
      <c r="K174" s="136">
        <f t="shared" si="5"/>
        <v>0</v>
      </c>
      <c r="L174" s="137"/>
      <c r="M174" s="137"/>
      <c r="N174" s="137"/>
      <c r="O174" s="136">
        <f t="shared" si="6"/>
        <v>0</v>
      </c>
      <c r="P174" s="137"/>
      <c r="Q174" s="137"/>
      <c r="R174" s="137"/>
      <c r="S174" s="136">
        <f t="shared" si="7"/>
        <v>0</v>
      </c>
      <c r="T174" s="137"/>
      <c r="U174" s="137"/>
      <c r="V174" s="137"/>
      <c r="W174" s="136">
        <f t="shared" si="8"/>
        <v>0</v>
      </c>
      <c r="X174" s="137"/>
      <c r="Y174" s="137"/>
      <c r="Z174" s="137"/>
      <c r="AA174" s="136">
        <f t="shared" si="9"/>
        <v>0</v>
      </c>
      <c r="AB174" s="137"/>
      <c r="AC174" s="137"/>
      <c r="AD174" s="137"/>
      <c r="AE174" s="137"/>
      <c r="AF174" s="137"/>
      <c r="AG174" s="136">
        <f t="shared" si="10"/>
        <v>0</v>
      </c>
      <c r="AH174" s="138">
        <f t="shared" si="11"/>
        <v>0</v>
      </c>
      <c r="AI174" s="134"/>
      <c r="AJ174" s="135"/>
      <c r="AK174" s="135"/>
      <c r="AL174" s="135"/>
      <c r="AM174" s="136">
        <f t="shared" si="12"/>
        <v>0</v>
      </c>
      <c r="AN174" s="137"/>
      <c r="AO174" s="137"/>
      <c r="AP174" s="137"/>
      <c r="AQ174" s="136">
        <f t="shared" si="13"/>
        <v>0</v>
      </c>
      <c r="AR174" s="137"/>
      <c r="AS174" s="137"/>
      <c r="AT174" s="137"/>
      <c r="AU174" s="136">
        <f t="shared" si="14"/>
        <v>0</v>
      </c>
      <c r="AV174" s="137"/>
      <c r="AW174" s="137"/>
      <c r="AX174" s="137"/>
      <c r="AY174" s="136">
        <f t="shared" si="15"/>
        <v>0</v>
      </c>
      <c r="AZ174" s="137"/>
      <c r="BA174" s="137"/>
      <c r="BB174" s="137"/>
      <c r="BC174" s="136">
        <f t="shared" si="16"/>
        <v>0</v>
      </c>
      <c r="BD174" s="137"/>
      <c r="BE174" s="137"/>
      <c r="BF174" s="137"/>
      <c r="BG174" s="137"/>
      <c r="BH174" s="137"/>
      <c r="BI174" s="136">
        <f t="shared" si="17"/>
        <v>0</v>
      </c>
      <c r="BJ174" s="138">
        <f t="shared" si="18"/>
        <v>0</v>
      </c>
      <c r="BK174" s="134"/>
      <c r="BL174" s="135"/>
      <c r="BM174" s="135"/>
      <c r="BN174" s="136">
        <f t="shared" si="19"/>
        <v>0</v>
      </c>
      <c r="BO174" s="137"/>
      <c r="BP174" s="137"/>
      <c r="BQ174" s="137"/>
      <c r="BR174" s="136">
        <f t="shared" si="20"/>
        <v>0</v>
      </c>
      <c r="BS174" s="137"/>
      <c r="BT174" s="137"/>
      <c r="BU174" s="137"/>
      <c r="BV174" s="136">
        <f t="shared" si="21"/>
        <v>0</v>
      </c>
      <c r="BW174" s="137"/>
      <c r="BX174" s="137"/>
      <c r="BY174" s="137"/>
      <c r="BZ174" s="136">
        <f t="shared" si="22"/>
        <v>0</v>
      </c>
      <c r="CA174" s="137"/>
      <c r="CB174" s="137"/>
      <c r="CC174" s="137"/>
      <c r="CD174" s="136">
        <f t="shared" si="23"/>
        <v>0</v>
      </c>
      <c r="CE174" s="137"/>
      <c r="CF174" s="137"/>
      <c r="CG174" s="137"/>
      <c r="CH174" s="137"/>
      <c r="CI174" s="137"/>
      <c r="CJ174" s="136">
        <f t="shared" si="24"/>
        <v>0</v>
      </c>
      <c r="CK174" s="137">
        <f t="shared" si="25"/>
        <v>0</v>
      </c>
      <c r="CL174" s="139"/>
      <c r="CM174" s="140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20">
        <f t="shared" si="26"/>
        <v>165</v>
      </c>
      <c r="C175" s="131" t="str">
        <f t="array" ref="C175">INDEX(_Rge_Projectdata_3rd,$B175,MATCH(C$10,_Rge_Headline_Projectdata,0))</f>
        <v/>
      </c>
      <c r="D175" s="131" t="str">
        <f t="array" ref="D175">INDEX(_Rge_Projectdata_3rd,$B175,MATCH(D$10,_Rge_Headline_Projectdata,0))</f>
        <v/>
      </c>
      <c r="E175" s="132" t="str">
        <f t="array" ref="E175">IF(INDEX(_Rge_Projectdata_3rd,$B175,MATCH(E$10,_Rge_Headline_Projectdata,0))=0,"",INDEX(_Rge_Projectdata_3rd,$B175,MATCH(E$10,_Rge_Headline_Projectdata,0)))</f>
        <v/>
      </c>
      <c r="F175" s="133" t="str">
        <f>IF(OR(E175=0,E175&gt;_Reportdate),"Open","Closed")</f>
        <v>Open</v>
      </c>
      <c r="G175" s="134"/>
      <c r="H175" s="135"/>
      <c r="I175" s="135"/>
      <c r="J175" s="135"/>
      <c r="K175" s="136">
        <f t="shared" si="5"/>
        <v>0</v>
      </c>
      <c r="L175" s="137"/>
      <c r="M175" s="137"/>
      <c r="N175" s="137"/>
      <c r="O175" s="136">
        <f t="shared" si="6"/>
        <v>0</v>
      </c>
      <c r="P175" s="137"/>
      <c r="Q175" s="137"/>
      <c r="R175" s="137"/>
      <c r="S175" s="136">
        <f t="shared" si="7"/>
        <v>0</v>
      </c>
      <c r="T175" s="137"/>
      <c r="U175" s="137"/>
      <c r="V175" s="137"/>
      <c r="W175" s="136">
        <f t="shared" si="8"/>
        <v>0</v>
      </c>
      <c r="X175" s="137"/>
      <c r="Y175" s="137"/>
      <c r="Z175" s="137"/>
      <c r="AA175" s="136">
        <f t="shared" si="9"/>
        <v>0</v>
      </c>
      <c r="AB175" s="137"/>
      <c r="AC175" s="137"/>
      <c r="AD175" s="137"/>
      <c r="AE175" s="137"/>
      <c r="AF175" s="137"/>
      <c r="AG175" s="136">
        <f t="shared" si="10"/>
        <v>0</v>
      </c>
      <c r="AH175" s="138">
        <f t="shared" si="11"/>
        <v>0</v>
      </c>
      <c r="AI175" s="134"/>
      <c r="AJ175" s="135"/>
      <c r="AK175" s="135"/>
      <c r="AL175" s="135"/>
      <c r="AM175" s="136">
        <f t="shared" si="12"/>
        <v>0</v>
      </c>
      <c r="AN175" s="137"/>
      <c r="AO175" s="137"/>
      <c r="AP175" s="137"/>
      <c r="AQ175" s="136">
        <f t="shared" si="13"/>
        <v>0</v>
      </c>
      <c r="AR175" s="137"/>
      <c r="AS175" s="137"/>
      <c r="AT175" s="137"/>
      <c r="AU175" s="136">
        <f t="shared" si="14"/>
        <v>0</v>
      </c>
      <c r="AV175" s="137"/>
      <c r="AW175" s="137"/>
      <c r="AX175" s="137"/>
      <c r="AY175" s="136">
        <f t="shared" si="15"/>
        <v>0</v>
      </c>
      <c r="AZ175" s="137"/>
      <c r="BA175" s="137"/>
      <c r="BB175" s="137"/>
      <c r="BC175" s="136">
        <f t="shared" si="16"/>
        <v>0</v>
      </c>
      <c r="BD175" s="137"/>
      <c r="BE175" s="137"/>
      <c r="BF175" s="137"/>
      <c r="BG175" s="137"/>
      <c r="BH175" s="137"/>
      <c r="BI175" s="136">
        <f t="shared" si="17"/>
        <v>0</v>
      </c>
      <c r="BJ175" s="138">
        <f t="shared" si="18"/>
        <v>0</v>
      </c>
      <c r="BK175" s="134"/>
      <c r="BL175" s="135"/>
      <c r="BM175" s="135"/>
      <c r="BN175" s="136">
        <f t="shared" si="19"/>
        <v>0</v>
      </c>
      <c r="BO175" s="137"/>
      <c r="BP175" s="137"/>
      <c r="BQ175" s="137"/>
      <c r="BR175" s="136">
        <f t="shared" si="20"/>
        <v>0</v>
      </c>
      <c r="BS175" s="137"/>
      <c r="BT175" s="137"/>
      <c r="BU175" s="137"/>
      <c r="BV175" s="136">
        <f t="shared" si="21"/>
        <v>0</v>
      </c>
      <c r="BW175" s="137"/>
      <c r="BX175" s="137"/>
      <c r="BY175" s="137"/>
      <c r="BZ175" s="136">
        <f t="shared" si="22"/>
        <v>0</v>
      </c>
      <c r="CA175" s="137"/>
      <c r="CB175" s="137"/>
      <c r="CC175" s="137"/>
      <c r="CD175" s="136">
        <f t="shared" si="23"/>
        <v>0</v>
      </c>
      <c r="CE175" s="137"/>
      <c r="CF175" s="137"/>
      <c r="CG175" s="137"/>
      <c r="CH175" s="137"/>
      <c r="CI175" s="137"/>
      <c r="CJ175" s="136">
        <f t="shared" si="24"/>
        <v>0</v>
      </c>
      <c r="CK175" s="137">
        <f t="shared" si="25"/>
        <v>0</v>
      </c>
      <c r="CL175" s="139"/>
      <c r="CM175" s="140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20">
        <f t="shared" si="26"/>
        <v>166</v>
      </c>
      <c r="C176" s="131" t="str">
        <f t="array" ref="C176">INDEX(_Rge_Projectdata_3rd,$B176,MATCH(C$10,_Rge_Headline_Projectdata,0))</f>
        <v/>
      </c>
      <c r="D176" s="131" t="str">
        <f t="array" ref="D176">INDEX(_Rge_Projectdata_3rd,$B176,MATCH(D$10,_Rge_Headline_Projectdata,0))</f>
        <v/>
      </c>
      <c r="E176" s="132" t="str">
        <f t="array" ref="E176">IF(INDEX(_Rge_Projectdata_3rd,$B176,MATCH(E$10,_Rge_Headline_Projectdata,0))=0,"",INDEX(_Rge_Projectdata_3rd,$B176,MATCH(E$10,_Rge_Headline_Projectdata,0)))</f>
        <v/>
      </c>
      <c r="F176" s="133" t="str">
        <f>IF(OR(E176=0,E176&gt;_Reportdate),"Open","Closed")</f>
        <v>Open</v>
      </c>
      <c r="G176" s="134"/>
      <c r="H176" s="135"/>
      <c r="I176" s="135"/>
      <c r="J176" s="135"/>
      <c r="K176" s="136">
        <f t="shared" si="5"/>
        <v>0</v>
      </c>
      <c r="L176" s="137"/>
      <c r="M176" s="137"/>
      <c r="N176" s="137"/>
      <c r="O176" s="136">
        <f t="shared" si="6"/>
        <v>0</v>
      </c>
      <c r="P176" s="137"/>
      <c r="Q176" s="137"/>
      <c r="R176" s="137"/>
      <c r="S176" s="136">
        <f t="shared" si="7"/>
        <v>0</v>
      </c>
      <c r="T176" s="137"/>
      <c r="U176" s="137"/>
      <c r="V176" s="137"/>
      <c r="W176" s="136">
        <f t="shared" si="8"/>
        <v>0</v>
      </c>
      <c r="X176" s="137"/>
      <c r="Y176" s="137"/>
      <c r="Z176" s="137"/>
      <c r="AA176" s="136">
        <f t="shared" si="9"/>
        <v>0</v>
      </c>
      <c r="AB176" s="137"/>
      <c r="AC176" s="137"/>
      <c r="AD176" s="137"/>
      <c r="AE176" s="137"/>
      <c r="AF176" s="137"/>
      <c r="AG176" s="136">
        <f t="shared" si="10"/>
        <v>0</v>
      </c>
      <c r="AH176" s="138">
        <f t="shared" si="11"/>
        <v>0</v>
      </c>
      <c r="AI176" s="134"/>
      <c r="AJ176" s="135"/>
      <c r="AK176" s="135"/>
      <c r="AL176" s="135"/>
      <c r="AM176" s="136">
        <f t="shared" si="12"/>
        <v>0</v>
      </c>
      <c r="AN176" s="137"/>
      <c r="AO176" s="137"/>
      <c r="AP176" s="137"/>
      <c r="AQ176" s="136">
        <f t="shared" si="13"/>
        <v>0</v>
      </c>
      <c r="AR176" s="137"/>
      <c r="AS176" s="137"/>
      <c r="AT176" s="137"/>
      <c r="AU176" s="136">
        <f t="shared" si="14"/>
        <v>0</v>
      </c>
      <c r="AV176" s="137"/>
      <c r="AW176" s="137"/>
      <c r="AX176" s="137"/>
      <c r="AY176" s="136">
        <f t="shared" si="15"/>
        <v>0</v>
      </c>
      <c r="AZ176" s="137"/>
      <c r="BA176" s="137"/>
      <c r="BB176" s="137"/>
      <c r="BC176" s="136">
        <f t="shared" si="16"/>
        <v>0</v>
      </c>
      <c r="BD176" s="137"/>
      <c r="BE176" s="137"/>
      <c r="BF176" s="137"/>
      <c r="BG176" s="137"/>
      <c r="BH176" s="137"/>
      <c r="BI176" s="136">
        <f t="shared" si="17"/>
        <v>0</v>
      </c>
      <c r="BJ176" s="138">
        <f t="shared" si="18"/>
        <v>0</v>
      </c>
      <c r="BK176" s="134"/>
      <c r="BL176" s="135"/>
      <c r="BM176" s="135"/>
      <c r="BN176" s="136">
        <f t="shared" si="19"/>
        <v>0</v>
      </c>
      <c r="BO176" s="137"/>
      <c r="BP176" s="137"/>
      <c r="BQ176" s="137"/>
      <c r="BR176" s="136">
        <f t="shared" si="20"/>
        <v>0</v>
      </c>
      <c r="BS176" s="137"/>
      <c r="BT176" s="137"/>
      <c r="BU176" s="137"/>
      <c r="BV176" s="136">
        <f t="shared" si="21"/>
        <v>0</v>
      </c>
      <c r="BW176" s="137"/>
      <c r="BX176" s="137"/>
      <c r="BY176" s="137"/>
      <c r="BZ176" s="136">
        <f t="shared" si="22"/>
        <v>0</v>
      </c>
      <c r="CA176" s="137"/>
      <c r="CB176" s="137"/>
      <c r="CC176" s="137"/>
      <c r="CD176" s="136">
        <f t="shared" si="23"/>
        <v>0</v>
      </c>
      <c r="CE176" s="137"/>
      <c r="CF176" s="137"/>
      <c r="CG176" s="137"/>
      <c r="CH176" s="137"/>
      <c r="CI176" s="137"/>
      <c r="CJ176" s="136">
        <f t="shared" si="24"/>
        <v>0</v>
      </c>
      <c r="CK176" s="137">
        <f t="shared" si="25"/>
        <v>0</v>
      </c>
      <c r="CL176" s="139"/>
      <c r="CM176" s="140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20">
        <f t="shared" si="26"/>
        <v>167</v>
      </c>
      <c r="C177" s="131" t="str">
        <f t="array" ref="C177">INDEX(_Rge_Projectdata_3rd,$B177,MATCH(C$10,_Rge_Headline_Projectdata,0))</f>
        <v/>
      </c>
      <c r="D177" s="131" t="str">
        <f t="array" ref="D177">INDEX(_Rge_Projectdata_3rd,$B177,MATCH(D$10,_Rge_Headline_Projectdata,0))</f>
        <v/>
      </c>
      <c r="E177" s="132" t="str">
        <f t="array" ref="E177">IF(INDEX(_Rge_Projectdata_3rd,$B177,MATCH(E$10,_Rge_Headline_Projectdata,0))=0,"",INDEX(_Rge_Projectdata_3rd,$B177,MATCH(E$10,_Rge_Headline_Projectdata,0)))</f>
        <v/>
      </c>
      <c r="F177" s="133" t="str">
        <f>IF(OR(E177=0,E177&gt;_Reportdate),"Open","Closed")</f>
        <v>Open</v>
      </c>
      <c r="G177" s="134"/>
      <c r="H177" s="135"/>
      <c r="I177" s="135"/>
      <c r="J177" s="135"/>
      <c r="K177" s="136">
        <f t="shared" si="5"/>
        <v>0</v>
      </c>
      <c r="L177" s="137"/>
      <c r="M177" s="137"/>
      <c r="N177" s="137"/>
      <c r="O177" s="136">
        <f t="shared" si="6"/>
        <v>0</v>
      </c>
      <c r="P177" s="137"/>
      <c r="Q177" s="137"/>
      <c r="R177" s="137"/>
      <c r="S177" s="136">
        <f t="shared" si="7"/>
        <v>0</v>
      </c>
      <c r="T177" s="137"/>
      <c r="U177" s="137"/>
      <c r="V177" s="137"/>
      <c r="W177" s="136">
        <f t="shared" si="8"/>
        <v>0</v>
      </c>
      <c r="X177" s="137"/>
      <c r="Y177" s="137"/>
      <c r="Z177" s="137"/>
      <c r="AA177" s="136">
        <f t="shared" si="9"/>
        <v>0</v>
      </c>
      <c r="AB177" s="137"/>
      <c r="AC177" s="137"/>
      <c r="AD177" s="137"/>
      <c r="AE177" s="137"/>
      <c r="AF177" s="137"/>
      <c r="AG177" s="136">
        <f t="shared" si="10"/>
        <v>0</v>
      </c>
      <c r="AH177" s="138">
        <f t="shared" si="11"/>
        <v>0</v>
      </c>
      <c r="AI177" s="134"/>
      <c r="AJ177" s="135"/>
      <c r="AK177" s="135"/>
      <c r="AL177" s="135"/>
      <c r="AM177" s="136">
        <f t="shared" si="12"/>
        <v>0</v>
      </c>
      <c r="AN177" s="137"/>
      <c r="AO177" s="137"/>
      <c r="AP177" s="137"/>
      <c r="AQ177" s="136">
        <f t="shared" si="13"/>
        <v>0</v>
      </c>
      <c r="AR177" s="137"/>
      <c r="AS177" s="137"/>
      <c r="AT177" s="137"/>
      <c r="AU177" s="136">
        <f t="shared" si="14"/>
        <v>0</v>
      </c>
      <c r="AV177" s="137"/>
      <c r="AW177" s="137"/>
      <c r="AX177" s="137"/>
      <c r="AY177" s="136">
        <f t="shared" si="15"/>
        <v>0</v>
      </c>
      <c r="AZ177" s="137"/>
      <c r="BA177" s="137"/>
      <c r="BB177" s="137"/>
      <c r="BC177" s="136">
        <f t="shared" si="16"/>
        <v>0</v>
      </c>
      <c r="BD177" s="137"/>
      <c r="BE177" s="137"/>
      <c r="BF177" s="137"/>
      <c r="BG177" s="137"/>
      <c r="BH177" s="137"/>
      <c r="BI177" s="136">
        <f t="shared" si="17"/>
        <v>0</v>
      </c>
      <c r="BJ177" s="138">
        <f t="shared" si="18"/>
        <v>0</v>
      </c>
      <c r="BK177" s="134"/>
      <c r="BL177" s="135"/>
      <c r="BM177" s="135"/>
      <c r="BN177" s="136">
        <f t="shared" si="19"/>
        <v>0</v>
      </c>
      <c r="BO177" s="137"/>
      <c r="BP177" s="137"/>
      <c r="BQ177" s="137"/>
      <c r="BR177" s="136">
        <f t="shared" si="20"/>
        <v>0</v>
      </c>
      <c r="BS177" s="137"/>
      <c r="BT177" s="137"/>
      <c r="BU177" s="137"/>
      <c r="BV177" s="136">
        <f t="shared" si="21"/>
        <v>0</v>
      </c>
      <c r="BW177" s="137"/>
      <c r="BX177" s="137"/>
      <c r="BY177" s="137"/>
      <c r="BZ177" s="136">
        <f t="shared" si="22"/>
        <v>0</v>
      </c>
      <c r="CA177" s="137"/>
      <c r="CB177" s="137"/>
      <c r="CC177" s="137"/>
      <c r="CD177" s="136">
        <f t="shared" si="23"/>
        <v>0</v>
      </c>
      <c r="CE177" s="137"/>
      <c r="CF177" s="137"/>
      <c r="CG177" s="137"/>
      <c r="CH177" s="137"/>
      <c r="CI177" s="137"/>
      <c r="CJ177" s="136">
        <f t="shared" si="24"/>
        <v>0</v>
      </c>
      <c r="CK177" s="137">
        <f t="shared" si="25"/>
        <v>0</v>
      </c>
      <c r="CL177" s="139"/>
      <c r="CM177" s="140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20">
        <f t="shared" si="26"/>
        <v>168</v>
      </c>
      <c r="C178" s="131" t="str">
        <f t="array" ref="C178">INDEX(_Rge_Projectdata_3rd,$B178,MATCH(C$10,_Rge_Headline_Projectdata,0))</f>
        <v/>
      </c>
      <c r="D178" s="131" t="str">
        <f t="array" ref="D178">INDEX(_Rge_Projectdata_3rd,$B178,MATCH(D$10,_Rge_Headline_Projectdata,0))</f>
        <v/>
      </c>
      <c r="E178" s="132" t="str">
        <f t="array" ref="E178">IF(INDEX(_Rge_Projectdata_3rd,$B178,MATCH(E$10,_Rge_Headline_Projectdata,0))=0,"",INDEX(_Rge_Projectdata_3rd,$B178,MATCH(E$10,_Rge_Headline_Projectdata,0)))</f>
        <v/>
      </c>
      <c r="F178" s="133" t="str">
        <f>IF(OR(E178=0,E178&gt;_Reportdate),"Open","Closed")</f>
        <v>Open</v>
      </c>
      <c r="G178" s="134"/>
      <c r="H178" s="135"/>
      <c r="I178" s="135"/>
      <c r="J178" s="135"/>
      <c r="K178" s="136">
        <f t="shared" si="5"/>
        <v>0</v>
      </c>
      <c r="L178" s="137"/>
      <c r="M178" s="137"/>
      <c r="N178" s="137"/>
      <c r="O178" s="136">
        <f t="shared" si="6"/>
        <v>0</v>
      </c>
      <c r="P178" s="137"/>
      <c r="Q178" s="137"/>
      <c r="R178" s="137"/>
      <c r="S178" s="136">
        <f t="shared" si="7"/>
        <v>0</v>
      </c>
      <c r="T178" s="137"/>
      <c r="U178" s="137"/>
      <c r="V178" s="137"/>
      <c r="W178" s="136">
        <f t="shared" si="8"/>
        <v>0</v>
      </c>
      <c r="X178" s="137"/>
      <c r="Y178" s="137"/>
      <c r="Z178" s="137"/>
      <c r="AA178" s="136">
        <f t="shared" si="9"/>
        <v>0</v>
      </c>
      <c r="AB178" s="137"/>
      <c r="AC178" s="137"/>
      <c r="AD178" s="137"/>
      <c r="AE178" s="137"/>
      <c r="AF178" s="137"/>
      <c r="AG178" s="136">
        <f t="shared" si="10"/>
        <v>0</v>
      </c>
      <c r="AH178" s="138">
        <f t="shared" si="11"/>
        <v>0</v>
      </c>
      <c r="AI178" s="134"/>
      <c r="AJ178" s="135"/>
      <c r="AK178" s="135"/>
      <c r="AL178" s="135"/>
      <c r="AM178" s="136">
        <f t="shared" si="12"/>
        <v>0</v>
      </c>
      <c r="AN178" s="137"/>
      <c r="AO178" s="137"/>
      <c r="AP178" s="137"/>
      <c r="AQ178" s="136">
        <f t="shared" si="13"/>
        <v>0</v>
      </c>
      <c r="AR178" s="137"/>
      <c r="AS178" s="137"/>
      <c r="AT178" s="137"/>
      <c r="AU178" s="136">
        <f t="shared" si="14"/>
        <v>0</v>
      </c>
      <c r="AV178" s="137"/>
      <c r="AW178" s="137"/>
      <c r="AX178" s="137"/>
      <c r="AY178" s="136">
        <f t="shared" si="15"/>
        <v>0</v>
      </c>
      <c r="AZ178" s="137"/>
      <c r="BA178" s="137"/>
      <c r="BB178" s="137"/>
      <c r="BC178" s="136">
        <f t="shared" si="16"/>
        <v>0</v>
      </c>
      <c r="BD178" s="137"/>
      <c r="BE178" s="137"/>
      <c r="BF178" s="137"/>
      <c r="BG178" s="137"/>
      <c r="BH178" s="137"/>
      <c r="BI178" s="136">
        <f t="shared" si="17"/>
        <v>0</v>
      </c>
      <c r="BJ178" s="138">
        <f t="shared" si="18"/>
        <v>0</v>
      </c>
      <c r="BK178" s="134"/>
      <c r="BL178" s="135"/>
      <c r="BM178" s="135"/>
      <c r="BN178" s="136">
        <f t="shared" si="19"/>
        <v>0</v>
      </c>
      <c r="BO178" s="137"/>
      <c r="BP178" s="137"/>
      <c r="BQ178" s="137"/>
      <c r="BR178" s="136">
        <f t="shared" si="20"/>
        <v>0</v>
      </c>
      <c r="BS178" s="137"/>
      <c r="BT178" s="137"/>
      <c r="BU178" s="137"/>
      <c r="BV178" s="136">
        <f t="shared" si="21"/>
        <v>0</v>
      </c>
      <c r="BW178" s="137"/>
      <c r="BX178" s="137"/>
      <c r="BY178" s="137"/>
      <c r="BZ178" s="136">
        <f t="shared" si="22"/>
        <v>0</v>
      </c>
      <c r="CA178" s="137"/>
      <c r="CB178" s="137"/>
      <c r="CC178" s="137"/>
      <c r="CD178" s="136">
        <f t="shared" si="23"/>
        <v>0</v>
      </c>
      <c r="CE178" s="137"/>
      <c r="CF178" s="137"/>
      <c r="CG178" s="137"/>
      <c r="CH178" s="137"/>
      <c r="CI178" s="137"/>
      <c r="CJ178" s="136">
        <f t="shared" si="24"/>
        <v>0</v>
      </c>
      <c r="CK178" s="137">
        <f t="shared" si="25"/>
        <v>0</v>
      </c>
      <c r="CL178" s="139"/>
      <c r="CM178" s="140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20">
        <f t="shared" si="26"/>
        <v>169</v>
      </c>
      <c r="C179" s="131" t="str">
        <f t="array" ref="C179">INDEX(_Rge_Projectdata_3rd,$B179,MATCH(C$10,_Rge_Headline_Projectdata,0))</f>
        <v/>
      </c>
      <c r="D179" s="131" t="str">
        <f t="array" ref="D179">INDEX(_Rge_Projectdata_3rd,$B179,MATCH(D$10,_Rge_Headline_Projectdata,0))</f>
        <v/>
      </c>
      <c r="E179" s="132" t="str">
        <f t="array" ref="E179">IF(INDEX(_Rge_Projectdata_3rd,$B179,MATCH(E$10,_Rge_Headline_Projectdata,0))=0,"",INDEX(_Rge_Projectdata_3rd,$B179,MATCH(E$10,_Rge_Headline_Projectdata,0)))</f>
        <v/>
      </c>
      <c r="F179" s="133" t="str">
        <f>IF(OR(E179=0,E179&gt;_Reportdate),"Open","Closed")</f>
        <v>Open</v>
      </c>
      <c r="G179" s="134"/>
      <c r="H179" s="135"/>
      <c r="I179" s="135"/>
      <c r="J179" s="135"/>
      <c r="K179" s="136">
        <f t="shared" si="5"/>
        <v>0</v>
      </c>
      <c r="L179" s="137"/>
      <c r="M179" s="137"/>
      <c r="N179" s="137"/>
      <c r="O179" s="136">
        <f t="shared" si="6"/>
        <v>0</v>
      </c>
      <c r="P179" s="137"/>
      <c r="Q179" s="137"/>
      <c r="R179" s="137"/>
      <c r="S179" s="136">
        <f t="shared" si="7"/>
        <v>0</v>
      </c>
      <c r="T179" s="137"/>
      <c r="U179" s="137"/>
      <c r="V179" s="137"/>
      <c r="W179" s="136">
        <f t="shared" si="8"/>
        <v>0</v>
      </c>
      <c r="X179" s="137"/>
      <c r="Y179" s="137"/>
      <c r="Z179" s="137"/>
      <c r="AA179" s="136">
        <f t="shared" si="9"/>
        <v>0</v>
      </c>
      <c r="AB179" s="137"/>
      <c r="AC179" s="137"/>
      <c r="AD179" s="137"/>
      <c r="AE179" s="137"/>
      <c r="AF179" s="137"/>
      <c r="AG179" s="136">
        <f t="shared" si="10"/>
        <v>0</v>
      </c>
      <c r="AH179" s="138">
        <f t="shared" si="11"/>
        <v>0</v>
      </c>
      <c r="AI179" s="134"/>
      <c r="AJ179" s="135"/>
      <c r="AK179" s="135"/>
      <c r="AL179" s="135"/>
      <c r="AM179" s="136">
        <f t="shared" si="12"/>
        <v>0</v>
      </c>
      <c r="AN179" s="137"/>
      <c r="AO179" s="137"/>
      <c r="AP179" s="137"/>
      <c r="AQ179" s="136">
        <f t="shared" si="13"/>
        <v>0</v>
      </c>
      <c r="AR179" s="137"/>
      <c r="AS179" s="137"/>
      <c r="AT179" s="137"/>
      <c r="AU179" s="136">
        <f t="shared" si="14"/>
        <v>0</v>
      </c>
      <c r="AV179" s="137"/>
      <c r="AW179" s="137"/>
      <c r="AX179" s="137"/>
      <c r="AY179" s="136">
        <f t="shared" si="15"/>
        <v>0</v>
      </c>
      <c r="AZ179" s="137"/>
      <c r="BA179" s="137"/>
      <c r="BB179" s="137"/>
      <c r="BC179" s="136">
        <f t="shared" si="16"/>
        <v>0</v>
      </c>
      <c r="BD179" s="137"/>
      <c r="BE179" s="137"/>
      <c r="BF179" s="137"/>
      <c r="BG179" s="137"/>
      <c r="BH179" s="137"/>
      <c r="BI179" s="136">
        <f t="shared" si="17"/>
        <v>0</v>
      </c>
      <c r="BJ179" s="138">
        <f t="shared" si="18"/>
        <v>0</v>
      </c>
      <c r="BK179" s="134"/>
      <c r="BL179" s="135"/>
      <c r="BM179" s="135"/>
      <c r="BN179" s="136">
        <f t="shared" si="19"/>
        <v>0</v>
      </c>
      <c r="BO179" s="137"/>
      <c r="BP179" s="137"/>
      <c r="BQ179" s="137"/>
      <c r="BR179" s="136">
        <f t="shared" si="20"/>
        <v>0</v>
      </c>
      <c r="BS179" s="137"/>
      <c r="BT179" s="137"/>
      <c r="BU179" s="137"/>
      <c r="BV179" s="136">
        <f t="shared" si="21"/>
        <v>0</v>
      </c>
      <c r="BW179" s="137"/>
      <c r="BX179" s="137"/>
      <c r="BY179" s="137"/>
      <c r="BZ179" s="136">
        <f t="shared" si="22"/>
        <v>0</v>
      </c>
      <c r="CA179" s="137"/>
      <c r="CB179" s="137"/>
      <c r="CC179" s="137"/>
      <c r="CD179" s="136">
        <f t="shared" si="23"/>
        <v>0</v>
      </c>
      <c r="CE179" s="137"/>
      <c r="CF179" s="137"/>
      <c r="CG179" s="137"/>
      <c r="CH179" s="137"/>
      <c r="CI179" s="137"/>
      <c r="CJ179" s="136">
        <f t="shared" si="24"/>
        <v>0</v>
      </c>
      <c r="CK179" s="137">
        <f t="shared" si="25"/>
        <v>0</v>
      </c>
      <c r="CL179" s="139"/>
      <c r="CM179" s="140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20">
        <f t="shared" si="26"/>
        <v>170</v>
      </c>
      <c r="C180" s="131" t="str">
        <f t="array" ref="C180">INDEX(_Rge_Projectdata_3rd,$B180,MATCH(C$10,_Rge_Headline_Projectdata,0))</f>
        <v/>
      </c>
      <c r="D180" s="131" t="str">
        <f t="array" ref="D180">INDEX(_Rge_Projectdata_3rd,$B180,MATCH(D$10,_Rge_Headline_Projectdata,0))</f>
        <v/>
      </c>
      <c r="E180" s="132" t="str">
        <f t="array" ref="E180">IF(INDEX(_Rge_Projectdata_3rd,$B180,MATCH(E$10,_Rge_Headline_Projectdata,0))=0,"",INDEX(_Rge_Projectdata_3rd,$B180,MATCH(E$10,_Rge_Headline_Projectdata,0)))</f>
        <v/>
      </c>
      <c r="F180" s="133" t="str">
        <f>IF(OR(E180=0,E180&gt;_Reportdate),"Open","Closed")</f>
        <v>Open</v>
      </c>
      <c r="G180" s="134"/>
      <c r="H180" s="135"/>
      <c r="I180" s="135"/>
      <c r="J180" s="135"/>
      <c r="K180" s="136">
        <f t="shared" si="5"/>
        <v>0</v>
      </c>
      <c r="L180" s="137"/>
      <c r="M180" s="137"/>
      <c r="N180" s="137"/>
      <c r="O180" s="136">
        <f t="shared" si="6"/>
        <v>0</v>
      </c>
      <c r="P180" s="137"/>
      <c r="Q180" s="137"/>
      <c r="R180" s="137"/>
      <c r="S180" s="136">
        <f t="shared" si="7"/>
        <v>0</v>
      </c>
      <c r="T180" s="137"/>
      <c r="U180" s="137"/>
      <c r="V180" s="137"/>
      <c r="W180" s="136">
        <f t="shared" si="8"/>
        <v>0</v>
      </c>
      <c r="X180" s="137"/>
      <c r="Y180" s="137"/>
      <c r="Z180" s="137"/>
      <c r="AA180" s="136">
        <f t="shared" si="9"/>
        <v>0</v>
      </c>
      <c r="AB180" s="137"/>
      <c r="AC180" s="137"/>
      <c r="AD180" s="137"/>
      <c r="AE180" s="137"/>
      <c r="AF180" s="137"/>
      <c r="AG180" s="136">
        <f t="shared" si="10"/>
        <v>0</v>
      </c>
      <c r="AH180" s="138">
        <f t="shared" si="11"/>
        <v>0</v>
      </c>
      <c r="AI180" s="134"/>
      <c r="AJ180" s="135"/>
      <c r="AK180" s="135"/>
      <c r="AL180" s="135"/>
      <c r="AM180" s="136">
        <f t="shared" si="12"/>
        <v>0</v>
      </c>
      <c r="AN180" s="137"/>
      <c r="AO180" s="137"/>
      <c r="AP180" s="137"/>
      <c r="AQ180" s="136">
        <f t="shared" si="13"/>
        <v>0</v>
      </c>
      <c r="AR180" s="137"/>
      <c r="AS180" s="137"/>
      <c r="AT180" s="137"/>
      <c r="AU180" s="136">
        <f t="shared" si="14"/>
        <v>0</v>
      </c>
      <c r="AV180" s="137"/>
      <c r="AW180" s="137"/>
      <c r="AX180" s="137"/>
      <c r="AY180" s="136">
        <f t="shared" si="15"/>
        <v>0</v>
      </c>
      <c r="AZ180" s="137"/>
      <c r="BA180" s="137"/>
      <c r="BB180" s="137"/>
      <c r="BC180" s="136">
        <f t="shared" si="16"/>
        <v>0</v>
      </c>
      <c r="BD180" s="137"/>
      <c r="BE180" s="137"/>
      <c r="BF180" s="137"/>
      <c r="BG180" s="137"/>
      <c r="BH180" s="137"/>
      <c r="BI180" s="136">
        <f t="shared" si="17"/>
        <v>0</v>
      </c>
      <c r="BJ180" s="138">
        <f t="shared" si="18"/>
        <v>0</v>
      </c>
      <c r="BK180" s="134"/>
      <c r="BL180" s="135"/>
      <c r="BM180" s="135"/>
      <c r="BN180" s="136">
        <f t="shared" si="19"/>
        <v>0</v>
      </c>
      <c r="BO180" s="137"/>
      <c r="BP180" s="137"/>
      <c r="BQ180" s="137"/>
      <c r="BR180" s="136">
        <f t="shared" si="20"/>
        <v>0</v>
      </c>
      <c r="BS180" s="137"/>
      <c r="BT180" s="137"/>
      <c r="BU180" s="137"/>
      <c r="BV180" s="136">
        <f t="shared" si="21"/>
        <v>0</v>
      </c>
      <c r="BW180" s="137"/>
      <c r="BX180" s="137"/>
      <c r="BY180" s="137"/>
      <c r="BZ180" s="136">
        <f t="shared" si="22"/>
        <v>0</v>
      </c>
      <c r="CA180" s="137"/>
      <c r="CB180" s="137"/>
      <c r="CC180" s="137"/>
      <c r="CD180" s="136">
        <f t="shared" si="23"/>
        <v>0</v>
      </c>
      <c r="CE180" s="137"/>
      <c r="CF180" s="137"/>
      <c r="CG180" s="137"/>
      <c r="CH180" s="137"/>
      <c r="CI180" s="137"/>
      <c r="CJ180" s="136">
        <f t="shared" si="24"/>
        <v>0</v>
      </c>
      <c r="CK180" s="137">
        <f t="shared" si="25"/>
        <v>0</v>
      </c>
      <c r="CL180" s="139"/>
      <c r="CM180" s="140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20">
        <f t="shared" si="26"/>
        <v>171</v>
      </c>
      <c r="C181" s="131" t="str">
        <f t="array" ref="C181">INDEX(_Rge_Projectdata_3rd,$B181,MATCH(C$10,_Rge_Headline_Projectdata,0))</f>
        <v/>
      </c>
      <c r="D181" s="131" t="str">
        <f t="array" ref="D181">INDEX(_Rge_Projectdata_3rd,$B181,MATCH(D$10,_Rge_Headline_Projectdata,0))</f>
        <v/>
      </c>
      <c r="E181" s="132" t="str">
        <f t="array" ref="E181">IF(INDEX(_Rge_Projectdata_3rd,$B181,MATCH(E$10,_Rge_Headline_Projectdata,0))=0,"",INDEX(_Rge_Projectdata_3rd,$B181,MATCH(E$10,_Rge_Headline_Projectdata,0)))</f>
        <v/>
      </c>
      <c r="F181" s="133" t="str">
        <f>IF(OR(E181=0,E181&gt;_Reportdate),"Open","Closed")</f>
        <v>Open</v>
      </c>
      <c r="G181" s="134"/>
      <c r="H181" s="135"/>
      <c r="I181" s="135"/>
      <c r="J181" s="135"/>
      <c r="K181" s="136">
        <f t="shared" si="5"/>
        <v>0</v>
      </c>
      <c r="L181" s="137"/>
      <c r="M181" s="137"/>
      <c r="N181" s="137"/>
      <c r="O181" s="136">
        <f t="shared" si="6"/>
        <v>0</v>
      </c>
      <c r="P181" s="137"/>
      <c r="Q181" s="137"/>
      <c r="R181" s="137"/>
      <c r="S181" s="136">
        <f t="shared" si="7"/>
        <v>0</v>
      </c>
      <c r="T181" s="137"/>
      <c r="U181" s="137"/>
      <c r="V181" s="137"/>
      <c r="W181" s="136">
        <f t="shared" si="8"/>
        <v>0</v>
      </c>
      <c r="X181" s="137"/>
      <c r="Y181" s="137"/>
      <c r="Z181" s="137"/>
      <c r="AA181" s="136">
        <f t="shared" si="9"/>
        <v>0</v>
      </c>
      <c r="AB181" s="137"/>
      <c r="AC181" s="137"/>
      <c r="AD181" s="137"/>
      <c r="AE181" s="137"/>
      <c r="AF181" s="137"/>
      <c r="AG181" s="136">
        <f t="shared" si="10"/>
        <v>0</v>
      </c>
      <c r="AH181" s="138">
        <f t="shared" si="11"/>
        <v>0</v>
      </c>
      <c r="AI181" s="134"/>
      <c r="AJ181" s="135"/>
      <c r="AK181" s="135"/>
      <c r="AL181" s="135"/>
      <c r="AM181" s="136">
        <f t="shared" si="12"/>
        <v>0</v>
      </c>
      <c r="AN181" s="137"/>
      <c r="AO181" s="137"/>
      <c r="AP181" s="137"/>
      <c r="AQ181" s="136">
        <f t="shared" si="13"/>
        <v>0</v>
      </c>
      <c r="AR181" s="137"/>
      <c r="AS181" s="137"/>
      <c r="AT181" s="137"/>
      <c r="AU181" s="136">
        <f t="shared" si="14"/>
        <v>0</v>
      </c>
      <c r="AV181" s="137"/>
      <c r="AW181" s="137"/>
      <c r="AX181" s="137"/>
      <c r="AY181" s="136">
        <f t="shared" si="15"/>
        <v>0</v>
      </c>
      <c r="AZ181" s="137"/>
      <c r="BA181" s="137"/>
      <c r="BB181" s="137"/>
      <c r="BC181" s="136">
        <f t="shared" si="16"/>
        <v>0</v>
      </c>
      <c r="BD181" s="137"/>
      <c r="BE181" s="137"/>
      <c r="BF181" s="137"/>
      <c r="BG181" s="137"/>
      <c r="BH181" s="137"/>
      <c r="BI181" s="136">
        <f t="shared" si="17"/>
        <v>0</v>
      </c>
      <c r="BJ181" s="138">
        <f t="shared" si="18"/>
        <v>0</v>
      </c>
      <c r="BK181" s="134"/>
      <c r="BL181" s="135"/>
      <c r="BM181" s="135"/>
      <c r="BN181" s="136">
        <f t="shared" si="19"/>
        <v>0</v>
      </c>
      <c r="BO181" s="137"/>
      <c r="BP181" s="137"/>
      <c r="BQ181" s="137"/>
      <c r="BR181" s="136">
        <f t="shared" si="20"/>
        <v>0</v>
      </c>
      <c r="BS181" s="137"/>
      <c r="BT181" s="137"/>
      <c r="BU181" s="137"/>
      <c r="BV181" s="136">
        <f t="shared" si="21"/>
        <v>0</v>
      </c>
      <c r="BW181" s="137"/>
      <c r="BX181" s="137"/>
      <c r="BY181" s="137"/>
      <c r="BZ181" s="136">
        <f t="shared" si="22"/>
        <v>0</v>
      </c>
      <c r="CA181" s="137"/>
      <c r="CB181" s="137"/>
      <c r="CC181" s="137"/>
      <c r="CD181" s="136">
        <f t="shared" si="23"/>
        <v>0</v>
      </c>
      <c r="CE181" s="137"/>
      <c r="CF181" s="137"/>
      <c r="CG181" s="137"/>
      <c r="CH181" s="137"/>
      <c r="CI181" s="137"/>
      <c r="CJ181" s="136">
        <f t="shared" si="24"/>
        <v>0</v>
      </c>
      <c r="CK181" s="137">
        <f t="shared" si="25"/>
        <v>0</v>
      </c>
      <c r="CL181" s="139"/>
      <c r="CM181" s="140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20">
        <f t="shared" si="26"/>
        <v>172</v>
      </c>
      <c r="C182" s="131" t="str">
        <f t="array" ref="C182">INDEX(_Rge_Projectdata_3rd,$B182,MATCH(C$10,_Rge_Headline_Projectdata,0))</f>
        <v/>
      </c>
      <c r="D182" s="131" t="str">
        <f t="array" ref="D182">INDEX(_Rge_Projectdata_3rd,$B182,MATCH(D$10,_Rge_Headline_Projectdata,0))</f>
        <v/>
      </c>
      <c r="E182" s="132" t="str">
        <f t="array" ref="E182">IF(INDEX(_Rge_Projectdata_3rd,$B182,MATCH(E$10,_Rge_Headline_Projectdata,0))=0,"",INDEX(_Rge_Projectdata_3rd,$B182,MATCH(E$10,_Rge_Headline_Projectdata,0)))</f>
        <v/>
      </c>
      <c r="F182" s="133" t="str">
        <f>IF(OR(E182=0,E182&gt;_Reportdate),"Open","Closed")</f>
        <v>Open</v>
      </c>
      <c r="G182" s="134"/>
      <c r="H182" s="135"/>
      <c r="I182" s="135"/>
      <c r="J182" s="135"/>
      <c r="K182" s="136">
        <f t="shared" si="5"/>
        <v>0</v>
      </c>
      <c r="L182" s="137"/>
      <c r="M182" s="137"/>
      <c r="N182" s="137"/>
      <c r="O182" s="136">
        <f t="shared" si="6"/>
        <v>0</v>
      </c>
      <c r="P182" s="137"/>
      <c r="Q182" s="137"/>
      <c r="R182" s="137"/>
      <c r="S182" s="136">
        <f t="shared" si="7"/>
        <v>0</v>
      </c>
      <c r="T182" s="137"/>
      <c r="U182" s="137"/>
      <c r="V182" s="137"/>
      <c r="W182" s="136">
        <f t="shared" si="8"/>
        <v>0</v>
      </c>
      <c r="X182" s="137"/>
      <c r="Y182" s="137"/>
      <c r="Z182" s="137"/>
      <c r="AA182" s="136">
        <f t="shared" si="9"/>
        <v>0</v>
      </c>
      <c r="AB182" s="137"/>
      <c r="AC182" s="137"/>
      <c r="AD182" s="137"/>
      <c r="AE182" s="137"/>
      <c r="AF182" s="137"/>
      <c r="AG182" s="136">
        <f t="shared" si="10"/>
        <v>0</v>
      </c>
      <c r="AH182" s="138">
        <f t="shared" si="11"/>
        <v>0</v>
      </c>
      <c r="AI182" s="134"/>
      <c r="AJ182" s="135"/>
      <c r="AK182" s="135"/>
      <c r="AL182" s="135"/>
      <c r="AM182" s="136">
        <f t="shared" si="12"/>
        <v>0</v>
      </c>
      <c r="AN182" s="137"/>
      <c r="AO182" s="137"/>
      <c r="AP182" s="137"/>
      <c r="AQ182" s="136">
        <f t="shared" si="13"/>
        <v>0</v>
      </c>
      <c r="AR182" s="137"/>
      <c r="AS182" s="137"/>
      <c r="AT182" s="137"/>
      <c r="AU182" s="136">
        <f t="shared" si="14"/>
        <v>0</v>
      </c>
      <c r="AV182" s="137"/>
      <c r="AW182" s="137"/>
      <c r="AX182" s="137"/>
      <c r="AY182" s="136">
        <f t="shared" si="15"/>
        <v>0</v>
      </c>
      <c r="AZ182" s="137"/>
      <c r="BA182" s="137"/>
      <c r="BB182" s="137"/>
      <c r="BC182" s="136">
        <f t="shared" si="16"/>
        <v>0</v>
      </c>
      <c r="BD182" s="137"/>
      <c r="BE182" s="137"/>
      <c r="BF182" s="137"/>
      <c r="BG182" s="137"/>
      <c r="BH182" s="137"/>
      <c r="BI182" s="136">
        <f t="shared" si="17"/>
        <v>0</v>
      </c>
      <c r="BJ182" s="138">
        <f t="shared" si="18"/>
        <v>0</v>
      </c>
      <c r="BK182" s="134"/>
      <c r="BL182" s="135"/>
      <c r="BM182" s="135"/>
      <c r="BN182" s="136">
        <f t="shared" si="19"/>
        <v>0</v>
      </c>
      <c r="BO182" s="137"/>
      <c r="BP182" s="137"/>
      <c r="BQ182" s="137"/>
      <c r="BR182" s="136">
        <f t="shared" si="20"/>
        <v>0</v>
      </c>
      <c r="BS182" s="137"/>
      <c r="BT182" s="137"/>
      <c r="BU182" s="137"/>
      <c r="BV182" s="136">
        <f t="shared" si="21"/>
        <v>0</v>
      </c>
      <c r="BW182" s="137"/>
      <c r="BX182" s="137"/>
      <c r="BY182" s="137"/>
      <c r="BZ182" s="136">
        <f t="shared" si="22"/>
        <v>0</v>
      </c>
      <c r="CA182" s="137"/>
      <c r="CB182" s="137"/>
      <c r="CC182" s="137"/>
      <c r="CD182" s="136">
        <f t="shared" si="23"/>
        <v>0</v>
      </c>
      <c r="CE182" s="137"/>
      <c r="CF182" s="137"/>
      <c r="CG182" s="137"/>
      <c r="CH182" s="137"/>
      <c r="CI182" s="137"/>
      <c r="CJ182" s="136">
        <f t="shared" si="24"/>
        <v>0</v>
      </c>
      <c r="CK182" s="137">
        <f t="shared" si="25"/>
        <v>0</v>
      </c>
      <c r="CL182" s="139"/>
      <c r="CM182" s="140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20">
        <f t="shared" si="26"/>
        <v>173</v>
      </c>
      <c r="C183" s="131" t="str">
        <f t="array" ref="C183">INDEX(_Rge_Projectdata_3rd,$B183,MATCH(C$10,_Rge_Headline_Projectdata,0))</f>
        <v/>
      </c>
      <c r="D183" s="131" t="str">
        <f t="array" ref="D183">INDEX(_Rge_Projectdata_3rd,$B183,MATCH(D$10,_Rge_Headline_Projectdata,0))</f>
        <v/>
      </c>
      <c r="E183" s="132" t="str">
        <f t="array" ref="E183">IF(INDEX(_Rge_Projectdata_3rd,$B183,MATCH(E$10,_Rge_Headline_Projectdata,0))=0,"",INDEX(_Rge_Projectdata_3rd,$B183,MATCH(E$10,_Rge_Headline_Projectdata,0)))</f>
        <v/>
      </c>
      <c r="F183" s="133" t="str">
        <f>IF(OR(E183=0,E183&gt;_Reportdate),"Open","Closed")</f>
        <v>Open</v>
      </c>
      <c r="G183" s="134"/>
      <c r="H183" s="135"/>
      <c r="I183" s="135"/>
      <c r="J183" s="135"/>
      <c r="K183" s="136">
        <f t="shared" si="5"/>
        <v>0</v>
      </c>
      <c r="L183" s="137"/>
      <c r="M183" s="137"/>
      <c r="N183" s="137"/>
      <c r="O183" s="136">
        <f t="shared" si="6"/>
        <v>0</v>
      </c>
      <c r="P183" s="137"/>
      <c r="Q183" s="137"/>
      <c r="R183" s="137"/>
      <c r="S183" s="136">
        <f t="shared" si="7"/>
        <v>0</v>
      </c>
      <c r="T183" s="137"/>
      <c r="U183" s="137"/>
      <c r="V183" s="137"/>
      <c r="W183" s="136">
        <f t="shared" si="8"/>
        <v>0</v>
      </c>
      <c r="X183" s="137"/>
      <c r="Y183" s="137"/>
      <c r="Z183" s="137"/>
      <c r="AA183" s="136">
        <f t="shared" si="9"/>
        <v>0</v>
      </c>
      <c r="AB183" s="137"/>
      <c r="AC183" s="137"/>
      <c r="AD183" s="137"/>
      <c r="AE183" s="137"/>
      <c r="AF183" s="137"/>
      <c r="AG183" s="136">
        <f t="shared" si="10"/>
        <v>0</v>
      </c>
      <c r="AH183" s="138">
        <f t="shared" si="11"/>
        <v>0</v>
      </c>
      <c r="AI183" s="134"/>
      <c r="AJ183" s="135"/>
      <c r="AK183" s="135"/>
      <c r="AL183" s="135"/>
      <c r="AM183" s="136">
        <f t="shared" si="12"/>
        <v>0</v>
      </c>
      <c r="AN183" s="137"/>
      <c r="AO183" s="137"/>
      <c r="AP183" s="137"/>
      <c r="AQ183" s="136">
        <f t="shared" si="13"/>
        <v>0</v>
      </c>
      <c r="AR183" s="137"/>
      <c r="AS183" s="137"/>
      <c r="AT183" s="137"/>
      <c r="AU183" s="136">
        <f t="shared" si="14"/>
        <v>0</v>
      </c>
      <c r="AV183" s="137"/>
      <c r="AW183" s="137"/>
      <c r="AX183" s="137"/>
      <c r="AY183" s="136">
        <f t="shared" si="15"/>
        <v>0</v>
      </c>
      <c r="AZ183" s="137"/>
      <c r="BA183" s="137"/>
      <c r="BB183" s="137"/>
      <c r="BC183" s="136">
        <f t="shared" si="16"/>
        <v>0</v>
      </c>
      <c r="BD183" s="137"/>
      <c r="BE183" s="137"/>
      <c r="BF183" s="137"/>
      <c r="BG183" s="137"/>
      <c r="BH183" s="137"/>
      <c r="BI183" s="136">
        <f t="shared" si="17"/>
        <v>0</v>
      </c>
      <c r="BJ183" s="138">
        <f t="shared" si="18"/>
        <v>0</v>
      </c>
      <c r="BK183" s="134"/>
      <c r="BL183" s="135"/>
      <c r="BM183" s="135"/>
      <c r="BN183" s="136">
        <f t="shared" si="19"/>
        <v>0</v>
      </c>
      <c r="BO183" s="137"/>
      <c r="BP183" s="137"/>
      <c r="BQ183" s="137"/>
      <c r="BR183" s="136">
        <f t="shared" si="20"/>
        <v>0</v>
      </c>
      <c r="BS183" s="137"/>
      <c r="BT183" s="137"/>
      <c r="BU183" s="137"/>
      <c r="BV183" s="136">
        <f t="shared" si="21"/>
        <v>0</v>
      </c>
      <c r="BW183" s="137"/>
      <c r="BX183" s="137"/>
      <c r="BY183" s="137"/>
      <c r="BZ183" s="136">
        <f t="shared" si="22"/>
        <v>0</v>
      </c>
      <c r="CA183" s="137"/>
      <c r="CB183" s="137"/>
      <c r="CC183" s="137"/>
      <c r="CD183" s="136">
        <f t="shared" si="23"/>
        <v>0</v>
      </c>
      <c r="CE183" s="137"/>
      <c r="CF183" s="137"/>
      <c r="CG183" s="137"/>
      <c r="CH183" s="137"/>
      <c r="CI183" s="137"/>
      <c r="CJ183" s="136">
        <f t="shared" si="24"/>
        <v>0</v>
      </c>
      <c r="CK183" s="137">
        <f t="shared" si="25"/>
        <v>0</v>
      </c>
      <c r="CL183" s="139"/>
      <c r="CM183" s="140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20">
        <f t="shared" si="26"/>
        <v>174</v>
      </c>
      <c r="C184" s="131" t="str">
        <f t="array" ref="C184">INDEX(_Rge_Projectdata_3rd,$B184,MATCH(C$10,_Rge_Headline_Projectdata,0))</f>
        <v/>
      </c>
      <c r="D184" s="131" t="str">
        <f t="array" ref="D184">INDEX(_Rge_Projectdata_3rd,$B184,MATCH(D$10,_Rge_Headline_Projectdata,0))</f>
        <v/>
      </c>
      <c r="E184" s="132" t="str">
        <f t="array" ref="E184">IF(INDEX(_Rge_Projectdata_3rd,$B184,MATCH(E$10,_Rge_Headline_Projectdata,0))=0,"",INDEX(_Rge_Projectdata_3rd,$B184,MATCH(E$10,_Rge_Headline_Projectdata,0)))</f>
        <v/>
      </c>
      <c r="F184" s="133" t="str">
        <f>IF(OR(E184=0,E184&gt;_Reportdate),"Open","Closed")</f>
        <v>Open</v>
      </c>
      <c r="G184" s="134"/>
      <c r="H184" s="135"/>
      <c r="I184" s="135"/>
      <c r="J184" s="135"/>
      <c r="K184" s="136">
        <f t="shared" si="5"/>
        <v>0</v>
      </c>
      <c r="L184" s="137"/>
      <c r="M184" s="137"/>
      <c r="N184" s="137"/>
      <c r="O184" s="136">
        <f t="shared" si="6"/>
        <v>0</v>
      </c>
      <c r="P184" s="137"/>
      <c r="Q184" s="137"/>
      <c r="R184" s="137"/>
      <c r="S184" s="136">
        <f t="shared" si="7"/>
        <v>0</v>
      </c>
      <c r="T184" s="137"/>
      <c r="U184" s="137"/>
      <c r="V184" s="137"/>
      <c r="W184" s="136">
        <f t="shared" si="8"/>
        <v>0</v>
      </c>
      <c r="X184" s="137"/>
      <c r="Y184" s="137"/>
      <c r="Z184" s="137"/>
      <c r="AA184" s="136">
        <f t="shared" si="9"/>
        <v>0</v>
      </c>
      <c r="AB184" s="137"/>
      <c r="AC184" s="137"/>
      <c r="AD184" s="137"/>
      <c r="AE184" s="137"/>
      <c r="AF184" s="137"/>
      <c r="AG184" s="136">
        <f t="shared" si="10"/>
        <v>0</v>
      </c>
      <c r="AH184" s="138">
        <f t="shared" si="11"/>
        <v>0</v>
      </c>
      <c r="AI184" s="134"/>
      <c r="AJ184" s="135"/>
      <c r="AK184" s="135"/>
      <c r="AL184" s="135"/>
      <c r="AM184" s="136">
        <f t="shared" si="12"/>
        <v>0</v>
      </c>
      <c r="AN184" s="137"/>
      <c r="AO184" s="137"/>
      <c r="AP184" s="137"/>
      <c r="AQ184" s="136">
        <f t="shared" si="13"/>
        <v>0</v>
      </c>
      <c r="AR184" s="137"/>
      <c r="AS184" s="137"/>
      <c r="AT184" s="137"/>
      <c r="AU184" s="136">
        <f t="shared" si="14"/>
        <v>0</v>
      </c>
      <c r="AV184" s="137"/>
      <c r="AW184" s="137"/>
      <c r="AX184" s="137"/>
      <c r="AY184" s="136">
        <f t="shared" si="15"/>
        <v>0</v>
      </c>
      <c r="AZ184" s="137"/>
      <c r="BA184" s="137"/>
      <c r="BB184" s="137"/>
      <c r="BC184" s="136">
        <f t="shared" si="16"/>
        <v>0</v>
      </c>
      <c r="BD184" s="137"/>
      <c r="BE184" s="137"/>
      <c r="BF184" s="137"/>
      <c r="BG184" s="137"/>
      <c r="BH184" s="137"/>
      <c r="BI184" s="136">
        <f t="shared" si="17"/>
        <v>0</v>
      </c>
      <c r="BJ184" s="138">
        <f t="shared" si="18"/>
        <v>0</v>
      </c>
      <c r="BK184" s="134"/>
      <c r="BL184" s="135"/>
      <c r="BM184" s="135"/>
      <c r="BN184" s="136">
        <f t="shared" si="19"/>
        <v>0</v>
      </c>
      <c r="BO184" s="137"/>
      <c r="BP184" s="137"/>
      <c r="BQ184" s="137"/>
      <c r="BR184" s="136">
        <f t="shared" si="20"/>
        <v>0</v>
      </c>
      <c r="BS184" s="137"/>
      <c r="BT184" s="137"/>
      <c r="BU184" s="137"/>
      <c r="BV184" s="136">
        <f t="shared" si="21"/>
        <v>0</v>
      </c>
      <c r="BW184" s="137"/>
      <c r="BX184" s="137"/>
      <c r="BY184" s="137"/>
      <c r="BZ184" s="136">
        <f t="shared" si="22"/>
        <v>0</v>
      </c>
      <c r="CA184" s="137"/>
      <c r="CB184" s="137"/>
      <c r="CC184" s="137"/>
      <c r="CD184" s="136">
        <f t="shared" si="23"/>
        <v>0</v>
      </c>
      <c r="CE184" s="137"/>
      <c r="CF184" s="137"/>
      <c r="CG184" s="137"/>
      <c r="CH184" s="137"/>
      <c r="CI184" s="137"/>
      <c r="CJ184" s="136">
        <f t="shared" si="24"/>
        <v>0</v>
      </c>
      <c r="CK184" s="137">
        <f t="shared" si="25"/>
        <v>0</v>
      </c>
      <c r="CL184" s="139"/>
      <c r="CM184" s="140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20">
        <f t="shared" si="26"/>
        <v>175</v>
      </c>
      <c r="C185" s="131" t="str">
        <f t="array" ref="C185">INDEX(_Rge_Projectdata_3rd,$B185,MATCH(C$10,_Rge_Headline_Projectdata,0))</f>
        <v/>
      </c>
      <c r="D185" s="131" t="str">
        <f t="array" ref="D185">INDEX(_Rge_Projectdata_3rd,$B185,MATCH(D$10,_Rge_Headline_Projectdata,0))</f>
        <v/>
      </c>
      <c r="E185" s="132" t="str">
        <f t="array" ref="E185">IF(INDEX(_Rge_Projectdata_3rd,$B185,MATCH(E$10,_Rge_Headline_Projectdata,0))=0,"",INDEX(_Rge_Projectdata_3rd,$B185,MATCH(E$10,_Rge_Headline_Projectdata,0)))</f>
        <v/>
      </c>
      <c r="F185" s="133" t="str">
        <f>IF(OR(E185=0,E185&gt;_Reportdate),"Open","Closed")</f>
        <v>Open</v>
      </c>
      <c r="G185" s="134"/>
      <c r="H185" s="135"/>
      <c r="I185" s="135"/>
      <c r="J185" s="135"/>
      <c r="K185" s="136">
        <f t="shared" si="5"/>
        <v>0</v>
      </c>
      <c r="L185" s="137"/>
      <c r="M185" s="137"/>
      <c r="N185" s="137"/>
      <c r="O185" s="136">
        <f t="shared" si="6"/>
        <v>0</v>
      </c>
      <c r="P185" s="137"/>
      <c r="Q185" s="137"/>
      <c r="R185" s="137"/>
      <c r="S185" s="136">
        <f t="shared" si="7"/>
        <v>0</v>
      </c>
      <c r="T185" s="137"/>
      <c r="U185" s="137"/>
      <c r="V185" s="137"/>
      <c r="W185" s="136">
        <f t="shared" si="8"/>
        <v>0</v>
      </c>
      <c r="X185" s="137"/>
      <c r="Y185" s="137"/>
      <c r="Z185" s="137"/>
      <c r="AA185" s="136">
        <f t="shared" si="9"/>
        <v>0</v>
      </c>
      <c r="AB185" s="137"/>
      <c r="AC185" s="137"/>
      <c r="AD185" s="137"/>
      <c r="AE185" s="137"/>
      <c r="AF185" s="137"/>
      <c r="AG185" s="136">
        <f t="shared" si="10"/>
        <v>0</v>
      </c>
      <c r="AH185" s="138">
        <f t="shared" si="11"/>
        <v>0</v>
      </c>
      <c r="AI185" s="134"/>
      <c r="AJ185" s="135"/>
      <c r="AK185" s="135"/>
      <c r="AL185" s="135"/>
      <c r="AM185" s="136">
        <f t="shared" si="12"/>
        <v>0</v>
      </c>
      <c r="AN185" s="137"/>
      <c r="AO185" s="137"/>
      <c r="AP185" s="137"/>
      <c r="AQ185" s="136">
        <f t="shared" si="13"/>
        <v>0</v>
      </c>
      <c r="AR185" s="137"/>
      <c r="AS185" s="137"/>
      <c r="AT185" s="137"/>
      <c r="AU185" s="136">
        <f t="shared" si="14"/>
        <v>0</v>
      </c>
      <c r="AV185" s="137"/>
      <c r="AW185" s="137"/>
      <c r="AX185" s="137"/>
      <c r="AY185" s="136">
        <f t="shared" si="15"/>
        <v>0</v>
      </c>
      <c r="AZ185" s="137"/>
      <c r="BA185" s="137"/>
      <c r="BB185" s="137"/>
      <c r="BC185" s="136">
        <f t="shared" si="16"/>
        <v>0</v>
      </c>
      <c r="BD185" s="137"/>
      <c r="BE185" s="137"/>
      <c r="BF185" s="137"/>
      <c r="BG185" s="137"/>
      <c r="BH185" s="137"/>
      <c r="BI185" s="136">
        <f t="shared" si="17"/>
        <v>0</v>
      </c>
      <c r="BJ185" s="138">
        <f t="shared" si="18"/>
        <v>0</v>
      </c>
      <c r="BK185" s="134"/>
      <c r="BL185" s="135"/>
      <c r="BM185" s="135"/>
      <c r="BN185" s="136">
        <f t="shared" si="19"/>
        <v>0</v>
      </c>
      <c r="BO185" s="137"/>
      <c r="BP185" s="137"/>
      <c r="BQ185" s="137"/>
      <c r="BR185" s="136">
        <f t="shared" si="20"/>
        <v>0</v>
      </c>
      <c r="BS185" s="137"/>
      <c r="BT185" s="137"/>
      <c r="BU185" s="137"/>
      <c r="BV185" s="136">
        <f t="shared" si="21"/>
        <v>0</v>
      </c>
      <c r="BW185" s="137"/>
      <c r="BX185" s="137"/>
      <c r="BY185" s="137"/>
      <c r="BZ185" s="136">
        <f t="shared" si="22"/>
        <v>0</v>
      </c>
      <c r="CA185" s="137"/>
      <c r="CB185" s="137"/>
      <c r="CC185" s="137"/>
      <c r="CD185" s="136">
        <f t="shared" si="23"/>
        <v>0</v>
      </c>
      <c r="CE185" s="137"/>
      <c r="CF185" s="137"/>
      <c r="CG185" s="137"/>
      <c r="CH185" s="137"/>
      <c r="CI185" s="137"/>
      <c r="CJ185" s="136">
        <f t="shared" si="24"/>
        <v>0</v>
      </c>
      <c r="CK185" s="137">
        <f t="shared" si="25"/>
        <v>0</v>
      </c>
      <c r="CL185" s="139"/>
      <c r="CM185" s="140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20">
        <f t="shared" si="26"/>
        <v>176</v>
      </c>
      <c r="C186" s="131" t="str">
        <f t="array" ref="C186">INDEX(_Rge_Projectdata_3rd,$B186,MATCH(C$10,_Rge_Headline_Projectdata,0))</f>
        <v/>
      </c>
      <c r="D186" s="131" t="str">
        <f t="array" ref="D186">INDEX(_Rge_Projectdata_3rd,$B186,MATCH(D$10,_Rge_Headline_Projectdata,0))</f>
        <v/>
      </c>
      <c r="E186" s="132" t="str">
        <f t="array" ref="E186">IF(INDEX(_Rge_Projectdata_3rd,$B186,MATCH(E$10,_Rge_Headline_Projectdata,0))=0,"",INDEX(_Rge_Projectdata_3rd,$B186,MATCH(E$10,_Rge_Headline_Projectdata,0)))</f>
        <v/>
      </c>
      <c r="F186" s="133" t="str">
        <f>IF(OR(E186=0,E186&gt;_Reportdate),"Open","Closed")</f>
        <v>Open</v>
      </c>
      <c r="G186" s="134"/>
      <c r="H186" s="135"/>
      <c r="I186" s="135"/>
      <c r="J186" s="135"/>
      <c r="K186" s="136">
        <f t="shared" si="5"/>
        <v>0</v>
      </c>
      <c r="L186" s="137"/>
      <c r="M186" s="137"/>
      <c r="N186" s="137"/>
      <c r="O186" s="136">
        <f t="shared" si="6"/>
        <v>0</v>
      </c>
      <c r="P186" s="137"/>
      <c r="Q186" s="137"/>
      <c r="R186" s="137"/>
      <c r="S186" s="136">
        <f t="shared" si="7"/>
        <v>0</v>
      </c>
      <c r="T186" s="137"/>
      <c r="U186" s="137"/>
      <c r="V186" s="137"/>
      <c r="W186" s="136">
        <f t="shared" si="8"/>
        <v>0</v>
      </c>
      <c r="X186" s="137"/>
      <c r="Y186" s="137"/>
      <c r="Z186" s="137"/>
      <c r="AA186" s="136">
        <f t="shared" si="9"/>
        <v>0</v>
      </c>
      <c r="AB186" s="137"/>
      <c r="AC186" s="137"/>
      <c r="AD186" s="137"/>
      <c r="AE186" s="137"/>
      <c r="AF186" s="137"/>
      <c r="AG186" s="136">
        <f t="shared" si="10"/>
        <v>0</v>
      </c>
      <c r="AH186" s="138">
        <f t="shared" si="11"/>
        <v>0</v>
      </c>
      <c r="AI186" s="134"/>
      <c r="AJ186" s="135"/>
      <c r="AK186" s="135"/>
      <c r="AL186" s="135"/>
      <c r="AM186" s="136">
        <f t="shared" si="12"/>
        <v>0</v>
      </c>
      <c r="AN186" s="137"/>
      <c r="AO186" s="137"/>
      <c r="AP186" s="137"/>
      <c r="AQ186" s="136">
        <f t="shared" si="13"/>
        <v>0</v>
      </c>
      <c r="AR186" s="137"/>
      <c r="AS186" s="137"/>
      <c r="AT186" s="137"/>
      <c r="AU186" s="136">
        <f t="shared" si="14"/>
        <v>0</v>
      </c>
      <c r="AV186" s="137"/>
      <c r="AW186" s="137"/>
      <c r="AX186" s="137"/>
      <c r="AY186" s="136">
        <f t="shared" si="15"/>
        <v>0</v>
      </c>
      <c r="AZ186" s="137"/>
      <c r="BA186" s="137"/>
      <c r="BB186" s="137"/>
      <c r="BC186" s="136">
        <f t="shared" si="16"/>
        <v>0</v>
      </c>
      <c r="BD186" s="137"/>
      <c r="BE186" s="137"/>
      <c r="BF186" s="137"/>
      <c r="BG186" s="137"/>
      <c r="BH186" s="137"/>
      <c r="BI186" s="136">
        <f t="shared" si="17"/>
        <v>0</v>
      </c>
      <c r="BJ186" s="138">
        <f t="shared" si="18"/>
        <v>0</v>
      </c>
      <c r="BK186" s="134"/>
      <c r="BL186" s="135"/>
      <c r="BM186" s="135"/>
      <c r="BN186" s="136">
        <f t="shared" si="19"/>
        <v>0</v>
      </c>
      <c r="BO186" s="137"/>
      <c r="BP186" s="137"/>
      <c r="BQ186" s="137"/>
      <c r="BR186" s="136">
        <f t="shared" si="20"/>
        <v>0</v>
      </c>
      <c r="BS186" s="137"/>
      <c r="BT186" s="137"/>
      <c r="BU186" s="137"/>
      <c r="BV186" s="136">
        <f t="shared" si="21"/>
        <v>0</v>
      </c>
      <c r="BW186" s="137"/>
      <c r="BX186" s="137"/>
      <c r="BY186" s="137"/>
      <c r="BZ186" s="136">
        <f t="shared" si="22"/>
        <v>0</v>
      </c>
      <c r="CA186" s="137"/>
      <c r="CB186" s="137"/>
      <c r="CC186" s="137"/>
      <c r="CD186" s="136">
        <f t="shared" si="23"/>
        <v>0</v>
      </c>
      <c r="CE186" s="137"/>
      <c r="CF186" s="137"/>
      <c r="CG186" s="137"/>
      <c r="CH186" s="137"/>
      <c r="CI186" s="137"/>
      <c r="CJ186" s="136">
        <f t="shared" si="24"/>
        <v>0</v>
      </c>
      <c r="CK186" s="137">
        <f t="shared" si="25"/>
        <v>0</v>
      </c>
      <c r="CL186" s="139"/>
      <c r="CM186" s="140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20">
        <f t="shared" si="26"/>
        <v>177</v>
      </c>
      <c r="C187" s="131" t="str">
        <f t="array" ref="C187">INDEX(_Rge_Projectdata_3rd,$B187,MATCH(C$10,_Rge_Headline_Projectdata,0))</f>
        <v/>
      </c>
      <c r="D187" s="131" t="str">
        <f t="array" ref="D187">INDEX(_Rge_Projectdata_3rd,$B187,MATCH(D$10,_Rge_Headline_Projectdata,0))</f>
        <v/>
      </c>
      <c r="E187" s="132" t="str">
        <f t="array" ref="E187">IF(INDEX(_Rge_Projectdata_3rd,$B187,MATCH(E$10,_Rge_Headline_Projectdata,0))=0,"",INDEX(_Rge_Projectdata_3rd,$B187,MATCH(E$10,_Rge_Headline_Projectdata,0)))</f>
        <v/>
      </c>
      <c r="F187" s="133" t="str">
        <f>IF(OR(E187=0,E187&gt;_Reportdate),"Open","Closed")</f>
        <v>Open</v>
      </c>
      <c r="G187" s="134"/>
      <c r="H187" s="135"/>
      <c r="I187" s="135"/>
      <c r="J187" s="135"/>
      <c r="K187" s="136">
        <f t="shared" si="5"/>
        <v>0</v>
      </c>
      <c r="L187" s="137"/>
      <c r="M187" s="137"/>
      <c r="N187" s="137"/>
      <c r="O187" s="136">
        <f t="shared" si="6"/>
        <v>0</v>
      </c>
      <c r="P187" s="137"/>
      <c r="Q187" s="137"/>
      <c r="R187" s="137"/>
      <c r="S187" s="136">
        <f t="shared" si="7"/>
        <v>0</v>
      </c>
      <c r="T187" s="137"/>
      <c r="U187" s="137"/>
      <c r="V187" s="137"/>
      <c r="W187" s="136">
        <f t="shared" si="8"/>
        <v>0</v>
      </c>
      <c r="X187" s="137"/>
      <c r="Y187" s="137"/>
      <c r="Z187" s="137"/>
      <c r="AA187" s="136">
        <f t="shared" si="9"/>
        <v>0</v>
      </c>
      <c r="AB187" s="137"/>
      <c r="AC187" s="137"/>
      <c r="AD187" s="137"/>
      <c r="AE187" s="137"/>
      <c r="AF187" s="137"/>
      <c r="AG187" s="136">
        <f t="shared" si="10"/>
        <v>0</v>
      </c>
      <c r="AH187" s="138">
        <f t="shared" si="11"/>
        <v>0</v>
      </c>
      <c r="AI187" s="134"/>
      <c r="AJ187" s="135"/>
      <c r="AK187" s="135"/>
      <c r="AL187" s="135"/>
      <c r="AM187" s="136">
        <f t="shared" si="12"/>
        <v>0</v>
      </c>
      <c r="AN187" s="137"/>
      <c r="AO187" s="137"/>
      <c r="AP187" s="137"/>
      <c r="AQ187" s="136">
        <f t="shared" si="13"/>
        <v>0</v>
      </c>
      <c r="AR187" s="137"/>
      <c r="AS187" s="137"/>
      <c r="AT187" s="137"/>
      <c r="AU187" s="136">
        <f t="shared" si="14"/>
        <v>0</v>
      </c>
      <c r="AV187" s="137"/>
      <c r="AW187" s="137"/>
      <c r="AX187" s="137"/>
      <c r="AY187" s="136">
        <f t="shared" si="15"/>
        <v>0</v>
      </c>
      <c r="AZ187" s="137"/>
      <c r="BA187" s="137"/>
      <c r="BB187" s="137"/>
      <c r="BC187" s="136">
        <f t="shared" si="16"/>
        <v>0</v>
      </c>
      <c r="BD187" s="137"/>
      <c r="BE187" s="137"/>
      <c r="BF187" s="137"/>
      <c r="BG187" s="137"/>
      <c r="BH187" s="137"/>
      <c r="BI187" s="136">
        <f t="shared" si="17"/>
        <v>0</v>
      </c>
      <c r="BJ187" s="138">
        <f t="shared" si="18"/>
        <v>0</v>
      </c>
      <c r="BK187" s="134"/>
      <c r="BL187" s="135"/>
      <c r="BM187" s="135"/>
      <c r="BN187" s="136">
        <f t="shared" si="19"/>
        <v>0</v>
      </c>
      <c r="BO187" s="137"/>
      <c r="BP187" s="137"/>
      <c r="BQ187" s="137"/>
      <c r="BR187" s="136">
        <f t="shared" si="20"/>
        <v>0</v>
      </c>
      <c r="BS187" s="137"/>
      <c r="BT187" s="137"/>
      <c r="BU187" s="137"/>
      <c r="BV187" s="136">
        <f t="shared" si="21"/>
        <v>0</v>
      </c>
      <c r="BW187" s="137"/>
      <c r="BX187" s="137"/>
      <c r="BY187" s="137"/>
      <c r="BZ187" s="136">
        <f t="shared" si="22"/>
        <v>0</v>
      </c>
      <c r="CA187" s="137"/>
      <c r="CB187" s="137"/>
      <c r="CC187" s="137"/>
      <c r="CD187" s="136">
        <f t="shared" si="23"/>
        <v>0</v>
      </c>
      <c r="CE187" s="137"/>
      <c r="CF187" s="137"/>
      <c r="CG187" s="137"/>
      <c r="CH187" s="137"/>
      <c r="CI187" s="137"/>
      <c r="CJ187" s="136">
        <f t="shared" si="24"/>
        <v>0</v>
      </c>
      <c r="CK187" s="137">
        <f t="shared" si="25"/>
        <v>0</v>
      </c>
      <c r="CL187" s="139"/>
      <c r="CM187" s="140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20">
        <f t="shared" si="26"/>
        <v>178</v>
      </c>
      <c r="C188" s="131" t="str">
        <f t="array" ref="C188">INDEX(_Rge_Projectdata_3rd,$B188,MATCH(C$10,_Rge_Headline_Projectdata,0))</f>
        <v/>
      </c>
      <c r="D188" s="131" t="str">
        <f t="array" ref="D188">INDEX(_Rge_Projectdata_3rd,$B188,MATCH(D$10,_Rge_Headline_Projectdata,0))</f>
        <v/>
      </c>
      <c r="E188" s="132" t="str">
        <f t="array" ref="E188">IF(INDEX(_Rge_Projectdata_3rd,$B188,MATCH(E$10,_Rge_Headline_Projectdata,0))=0,"",INDEX(_Rge_Projectdata_3rd,$B188,MATCH(E$10,_Rge_Headline_Projectdata,0)))</f>
        <v/>
      </c>
      <c r="F188" s="133" t="str">
        <f>IF(OR(E188=0,E188&gt;_Reportdate),"Open","Closed")</f>
        <v>Open</v>
      </c>
      <c r="G188" s="134"/>
      <c r="H188" s="135"/>
      <c r="I188" s="135"/>
      <c r="J188" s="135"/>
      <c r="K188" s="136">
        <f t="shared" si="5"/>
        <v>0</v>
      </c>
      <c r="L188" s="137"/>
      <c r="M188" s="137"/>
      <c r="N188" s="137"/>
      <c r="O188" s="136">
        <f t="shared" si="6"/>
        <v>0</v>
      </c>
      <c r="P188" s="137"/>
      <c r="Q188" s="137"/>
      <c r="R188" s="137"/>
      <c r="S188" s="136">
        <f t="shared" si="7"/>
        <v>0</v>
      </c>
      <c r="T188" s="137"/>
      <c r="U188" s="137"/>
      <c r="V188" s="137"/>
      <c r="W188" s="136">
        <f t="shared" si="8"/>
        <v>0</v>
      </c>
      <c r="X188" s="137"/>
      <c r="Y188" s="137"/>
      <c r="Z188" s="137"/>
      <c r="AA188" s="136">
        <f t="shared" si="9"/>
        <v>0</v>
      </c>
      <c r="AB188" s="137"/>
      <c r="AC188" s="137"/>
      <c r="AD188" s="137"/>
      <c r="AE188" s="137"/>
      <c r="AF188" s="137"/>
      <c r="AG188" s="136">
        <f t="shared" si="10"/>
        <v>0</v>
      </c>
      <c r="AH188" s="138">
        <f t="shared" si="11"/>
        <v>0</v>
      </c>
      <c r="AI188" s="134"/>
      <c r="AJ188" s="135"/>
      <c r="AK188" s="135"/>
      <c r="AL188" s="135"/>
      <c r="AM188" s="136">
        <f t="shared" si="12"/>
        <v>0</v>
      </c>
      <c r="AN188" s="137"/>
      <c r="AO188" s="137"/>
      <c r="AP188" s="137"/>
      <c r="AQ188" s="136">
        <f t="shared" si="13"/>
        <v>0</v>
      </c>
      <c r="AR188" s="137"/>
      <c r="AS188" s="137"/>
      <c r="AT188" s="137"/>
      <c r="AU188" s="136">
        <f t="shared" si="14"/>
        <v>0</v>
      </c>
      <c r="AV188" s="137"/>
      <c r="AW188" s="137"/>
      <c r="AX188" s="137"/>
      <c r="AY188" s="136">
        <f t="shared" si="15"/>
        <v>0</v>
      </c>
      <c r="AZ188" s="137"/>
      <c r="BA188" s="137"/>
      <c r="BB188" s="137"/>
      <c r="BC188" s="136">
        <f t="shared" si="16"/>
        <v>0</v>
      </c>
      <c r="BD188" s="137"/>
      <c r="BE188" s="137"/>
      <c r="BF188" s="137"/>
      <c r="BG188" s="137"/>
      <c r="BH188" s="137"/>
      <c r="BI188" s="136">
        <f t="shared" si="17"/>
        <v>0</v>
      </c>
      <c r="BJ188" s="138">
        <f t="shared" si="18"/>
        <v>0</v>
      </c>
      <c r="BK188" s="134"/>
      <c r="BL188" s="135"/>
      <c r="BM188" s="135"/>
      <c r="BN188" s="136">
        <f t="shared" si="19"/>
        <v>0</v>
      </c>
      <c r="BO188" s="137"/>
      <c r="BP188" s="137"/>
      <c r="BQ188" s="137"/>
      <c r="BR188" s="136">
        <f t="shared" si="20"/>
        <v>0</v>
      </c>
      <c r="BS188" s="137"/>
      <c r="BT188" s="137"/>
      <c r="BU188" s="137"/>
      <c r="BV188" s="136">
        <f t="shared" si="21"/>
        <v>0</v>
      </c>
      <c r="BW188" s="137"/>
      <c r="BX188" s="137"/>
      <c r="BY188" s="137"/>
      <c r="BZ188" s="136">
        <f t="shared" si="22"/>
        <v>0</v>
      </c>
      <c r="CA188" s="137"/>
      <c r="CB188" s="137"/>
      <c r="CC188" s="137"/>
      <c r="CD188" s="136">
        <f t="shared" si="23"/>
        <v>0</v>
      </c>
      <c r="CE188" s="137"/>
      <c r="CF188" s="137"/>
      <c r="CG188" s="137"/>
      <c r="CH188" s="137"/>
      <c r="CI188" s="137"/>
      <c r="CJ188" s="136">
        <f t="shared" si="24"/>
        <v>0</v>
      </c>
      <c r="CK188" s="137">
        <f t="shared" si="25"/>
        <v>0</v>
      </c>
      <c r="CL188" s="139"/>
      <c r="CM188" s="140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20">
        <f t="shared" si="26"/>
        <v>179</v>
      </c>
      <c r="C189" s="131" t="str">
        <f t="array" ref="C189">INDEX(_Rge_Projectdata_3rd,$B189,MATCH(C$10,_Rge_Headline_Projectdata,0))</f>
        <v/>
      </c>
      <c r="D189" s="131" t="str">
        <f t="array" ref="D189">INDEX(_Rge_Projectdata_3rd,$B189,MATCH(D$10,_Rge_Headline_Projectdata,0))</f>
        <v/>
      </c>
      <c r="E189" s="132" t="str">
        <f t="array" ref="E189">IF(INDEX(_Rge_Projectdata_3rd,$B189,MATCH(E$10,_Rge_Headline_Projectdata,0))=0,"",INDEX(_Rge_Projectdata_3rd,$B189,MATCH(E$10,_Rge_Headline_Projectdata,0)))</f>
        <v/>
      </c>
      <c r="F189" s="133" t="str">
        <f>IF(OR(E189=0,E189&gt;_Reportdate),"Open","Closed")</f>
        <v>Open</v>
      </c>
      <c r="G189" s="134"/>
      <c r="H189" s="135"/>
      <c r="I189" s="135"/>
      <c r="J189" s="135"/>
      <c r="K189" s="136">
        <f t="shared" si="5"/>
        <v>0</v>
      </c>
      <c r="L189" s="137"/>
      <c r="M189" s="137"/>
      <c r="N189" s="137"/>
      <c r="O189" s="136">
        <f t="shared" si="6"/>
        <v>0</v>
      </c>
      <c r="P189" s="137"/>
      <c r="Q189" s="137"/>
      <c r="R189" s="137"/>
      <c r="S189" s="136">
        <f t="shared" si="7"/>
        <v>0</v>
      </c>
      <c r="T189" s="137"/>
      <c r="U189" s="137"/>
      <c r="V189" s="137"/>
      <c r="W189" s="136">
        <f t="shared" si="8"/>
        <v>0</v>
      </c>
      <c r="X189" s="137"/>
      <c r="Y189" s="137"/>
      <c r="Z189" s="137"/>
      <c r="AA189" s="136">
        <f t="shared" si="9"/>
        <v>0</v>
      </c>
      <c r="AB189" s="137"/>
      <c r="AC189" s="137"/>
      <c r="AD189" s="137"/>
      <c r="AE189" s="137"/>
      <c r="AF189" s="137"/>
      <c r="AG189" s="136">
        <f t="shared" si="10"/>
        <v>0</v>
      </c>
      <c r="AH189" s="138">
        <f t="shared" si="11"/>
        <v>0</v>
      </c>
      <c r="AI189" s="134"/>
      <c r="AJ189" s="135"/>
      <c r="AK189" s="135"/>
      <c r="AL189" s="135"/>
      <c r="AM189" s="136">
        <f t="shared" si="12"/>
        <v>0</v>
      </c>
      <c r="AN189" s="137"/>
      <c r="AO189" s="137"/>
      <c r="AP189" s="137"/>
      <c r="AQ189" s="136">
        <f t="shared" si="13"/>
        <v>0</v>
      </c>
      <c r="AR189" s="137"/>
      <c r="AS189" s="137"/>
      <c r="AT189" s="137"/>
      <c r="AU189" s="136">
        <f t="shared" si="14"/>
        <v>0</v>
      </c>
      <c r="AV189" s="137"/>
      <c r="AW189" s="137"/>
      <c r="AX189" s="137"/>
      <c r="AY189" s="136">
        <f t="shared" si="15"/>
        <v>0</v>
      </c>
      <c r="AZ189" s="137"/>
      <c r="BA189" s="137"/>
      <c r="BB189" s="137"/>
      <c r="BC189" s="136">
        <f t="shared" si="16"/>
        <v>0</v>
      </c>
      <c r="BD189" s="137"/>
      <c r="BE189" s="137"/>
      <c r="BF189" s="137"/>
      <c r="BG189" s="137"/>
      <c r="BH189" s="137"/>
      <c r="BI189" s="136">
        <f t="shared" si="17"/>
        <v>0</v>
      </c>
      <c r="BJ189" s="138">
        <f t="shared" si="18"/>
        <v>0</v>
      </c>
      <c r="BK189" s="134"/>
      <c r="BL189" s="135"/>
      <c r="BM189" s="135"/>
      <c r="BN189" s="136">
        <f t="shared" si="19"/>
        <v>0</v>
      </c>
      <c r="BO189" s="137"/>
      <c r="BP189" s="137"/>
      <c r="BQ189" s="137"/>
      <c r="BR189" s="136">
        <f t="shared" si="20"/>
        <v>0</v>
      </c>
      <c r="BS189" s="137"/>
      <c r="BT189" s="137"/>
      <c r="BU189" s="137"/>
      <c r="BV189" s="136">
        <f t="shared" si="21"/>
        <v>0</v>
      </c>
      <c r="BW189" s="137"/>
      <c r="BX189" s="137"/>
      <c r="BY189" s="137"/>
      <c r="BZ189" s="136">
        <f t="shared" si="22"/>
        <v>0</v>
      </c>
      <c r="CA189" s="137"/>
      <c r="CB189" s="137"/>
      <c r="CC189" s="137"/>
      <c r="CD189" s="136">
        <f t="shared" si="23"/>
        <v>0</v>
      </c>
      <c r="CE189" s="137"/>
      <c r="CF189" s="137"/>
      <c r="CG189" s="137"/>
      <c r="CH189" s="137"/>
      <c r="CI189" s="137"/>
      <c r="CJ189" s="136">
        <f t="shared" si="24"/>
        <v>0</v>
      </c>
      <c r="CK189" s="137">
        <f t="shared" si="25"/>
        <v>0</v>
      </c>
      <c r="CL189" s="139"/>
      <c r="CM189" s="140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20">
        <f t="shared" si="26"/>
        <v>180</v>
      </c>
      <c r="C190" s="131" t="str">
        <f t="array" ref="C190">INDEX(_Rge_Projectdata_3rd,$B190,MATCH(C$10,_Rge_Headline_Projectdata,0))</f>
        <v/>
      </c>
      <c r="D190" s="131" t="str">
        <f t="array" ref="D190">INDEX(_Rge_Projectdata_3rd,$B190,MATCH(D$10,_Rge_Headline_Projectdata,0))</f>
        <v/>
      </c>
      <c r="E190" s="132" t="str">
        <f t="array" ref="E190">IF(INDEX(_Rge_Projectdata_3rd,$B190,MATCH(E$10,_Rge_Headline_Projectdata,0))=0,"",INDEX(_Rge_Projectdata_3rd,$B190,MATCH(E$10,_Rge_Headline_Projectdata,0)))</f>
        <v/>
      </c>
      <c r="F190" s="133" t="str">
        <f>IF(OR(E190=0,E190&gt;_Reportdate),"Open","Closed")</f>
        <v>Open</v>
      </c>
      <c r="G190" s="134"/>
      <c r="H190" s="135"/>
      <c r="I190" s="135"/>
      <c r="J190" s="135"/>
      <c r="K190" s="136">
        <f t="shared" si="5"/>
        <v>0</v>
      </c>
      <c r="L190" s="137"/>
      <c r="M190" s="137"/>
      <c r="N190" s="137"/>
      <c r="O190" s="136">
        <f t="shared" si="6"/>
        <v>0</v>
      </c>
      <c r="P190" s="137"/>
      <c r="Q190" s="137"/>
      <c r="R190" s="137"/>
      <c r="S190" s="136">
        <f t="shared" si="7"/>
        <v>0</v>
      </c>
      <c r="T190" s="137"/>
      <c r="U190" s="137"/>
      <c r="V190" s="137"/>
      <c r="W190" s="136">
        <f t="shared" si="8"/>
        <v>0</v>
      </c>
      <c r="X190" s="137"/>
      <c r="Y190" s="137"/>
      <c r="Z190" s="137"/>
      <c r="AA190" s="136">
        <f t="shared" si="9"/>
        <v>0</v>
      </c>
      <c r="AB190" s="137"/>
      <c r="AC190" s="137"/>
      <c r="AD190" s="137"/>
      <c r="AE190" s="137"/>
      <c r="AF190" s="137"/>
      <c r="AG190" s="136">
        <f t="shared" si="10"/>
        <v>0</v>
      </c>
      <c r="AH190" s="138">
        <f t="shared" si="11"/>
        <v>0</v>
      </c>
      <c r="AI190" s="134"/>
      <c r="AJ190" s="135"/>
      <c r="AK190" s="135"/>
      <c r="AL190" s="135"/>
      <c r="AM190" s="136">
        <f t="shared" si="12"/>
        <v>0</v>
      </c>
      <c r="AN190" s="137"/>
      <c r="AO190" s="137"/>
      <c r="AP190" s="137"/>
      <c r="AQ190" s="136">
        <f t="shared" si="13"/>
        <v>0</v>
      </c>
      <c r="AR190" s="137"/>
      <c r="AS190" s="137"/>
      <c r="AT190" s="137"/>
      <c r="AU190" s="136">
        <f t="shared" si="14"/>
        <v>0</v>
      </c>
      <c r="AV190" s="137"/>
      <c r="AW190" s="137"/>
      <c r="AX190" s="137"/>
      <c r="AY190" s="136">
        <f t="shared" si="15"/>
        <v>0</v>
      </c>
      <c r="AZ190" s="137"/>
      <c r="BA190" s="137"/>
      <c r="BB190" s="137"/>
      <c r="BC190" s="136">
        <f t="shared" si="16"/>
        <v>0</v>
      </c>
      <c r="BD190" s="137"/>
      <c r="BE190" s="137"/>
      <c r="BF190" s="137"/>
      <c r="BG190" s="137"/>
      <c r="BH190" s="137"/>
      <c r="BI190" s="136">
        <f t="shared" si="17"/>
        <v>0</v>
      </c>
      <c r="BJ190" s="138">
        <f t="shared" si="18"/>
        <v>0</v>
      </c>
      <c r="BK190" s="134"/>
      <c r="BL190" s="135"/>
      <c r="BM190" s="135"/>
      <c r="BN190" s="136">
        <f t="shared" si="19"/>
        <v>0</v>
      </c>
      <c r="BO190" s="137"/>
      <c r="BP190" s="137"/>
      <c r="BQ190" s="137"/>
      <c r="BR190" s="136">
        <f t="shared" si="20"/>
        <v>0</v>
      </c>
      <c r="BS190" s="137"/>
      <c r="BT190" s="137"/>
      <c r="BU190" s="137"/>
      <c r="BV190" s="136">
        <f t="shared" si="21"/>
        <v>0</v>
      </c>
      <c r="BW190" s="137"/>
      <c r="BX190" s="137"/>
      <c r="BY190" s="137"/>
      <c r="BZ190" s="136">
        <f t="shared" si="22"/>
        <v>0</v>
      </c>
      <c r="CA190" s="137"/>
      <c r="CB190" s="137"/>
      <c r="CC190" s="137"/>
      <c r="CD190" s="136">
        <f t="shared" si="23"/>
        <v>0</v>
      </c>
      <c r="CE190" s="137"/>
      <c r="CF190" s="137"/>
      <c r="CG190" s="137"/>
      <c r="CH190" s="137"/>
      <c r="CI190" s="137"/>
      <c r="CJ190" s="136">
        <f t="shared" si="24"/>
        <v>0</v>
      </c>
      <c r="CK190" s="137">
        <f t="shared" si="25"/>
        <v>0</v>
      </c>
      <c r="CL190" s="139"/>
      <c r="CM190" s="140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20">
        <f t="shared" si="26"/>
        <v>181</v>
      </c>
      <c r="C191" s="131" t="str">
        <f t="array" ref="C191">INDEX(_Rge_Projectdata_3rd,$B191,MATCH(C$10,_Rge_Headline_Projectdata,0))</f>
        <v/>
      </c>
      <c r="D191" s="131" t="str">
        <f t="array" ref="D191">INDEX(_Rge_Projectdata_3rd,$B191,MATCH(D$10,_Rge_Headline_Projectdata,0))</f>
        <v/>
      </c>
      <c r="E191" s="132" t="str">
        <f t="array" ref="E191">IF(INDEX(_Rge_Projectdata_3rd,$B191,MATCH(E$10,_Rge_Headline_Projectdata,0))=0,"",INDEX(_Rge_Projectdata_3rd,$B191,MATCH(E$10,_Rge_Headline_Projectdata,0)))</f>
        <v/>
      </c>
      <c r="F191" s="133" t="str">
        <f>IF(OR(E191=0,E191&gt;_Reportdate),"Open","Closed")</f>
        <v>Open</v>
      </c>
      <c r="G191" s="134"/>
      <c r="H191" s="135"/>
      <c r="I191" s="135"/>
      <c r="J191" s="135"/>
      <c r="K191" s="136">
        <f t="shared" si="5"/>
        <v>0</v>
      </c>
      <c r="L191" s="137"/>
      <c r="M191" s="137"/>
      <c r="N191" s="137"/>
      <c r="O191" s="136">
        <f t="shared" si="6"/>
        <v>0</v>
      </c>
      <c r="P191" s="137"/>
      <c r="Q191" s="137"/>
      <c r="R191" s="137"/>
      <c r="S191" s="136">
        <f t="shared" si="7"/>
        <v>0</v>
      </c>
      <c r="T191" s="137"/>
      <c r="U191" s="137"/>
      <c r="V191" s="137"/>
      <c r="W191" s="136">
        <f t="shared" si="8"/>
        <v>0</v>
      </c>
      <c r="X191" s="137"/>
      <c r="Y191" s="137"/>
      <c r="Z191" s="137"/>
      <c r="AA191" s="136">
        <f t="shared" si="9"/>
        <v>0</v>
      </c>
      <c r="AB191" s="137"/>
      <c r="AC191" s="137"/>
      <c r="AD191" s="137"/>
      <c r="AE191" s="137"/>
      <c r="AF191" s="137"/>
      <c r="AG191" s="136">
        <f t="shared" si="10"/>
        <v>0</v>
      </c>
      <c r="AH191" s="138">
        <f t="shared" si="11"/>
        <v>0</v>
      </c>
      <c r="AI191" s="134"/>
      <c r="AJ191" s="135"/>
      <c r="AK191" s="135"/>
      <c r="AL191" s="135"/>
      <c r="AM191" s="136">
        <f t="shared" si="12"/>
        <v>0</v>
      </c>
      <c r="AN191" s="137"/>
      <c r="AO191" s="137"/>
      <c r="AP191" s="137"/>
      <c r="AQ191" s="136">
        <f t="shared" si="13"/>
        <v>0</v>
      </c>
      <c r="AR191" s="137"/>
      <c r="AS191" s="137"/>
      <c r="AT191" s="137"/>
      <c r="AU191" s="136">
        <f t="shared" si="14"/>
        <v>0</v>
      </c>
      <c r="AV191" s="137"/>
      <c r="AW191" s="137"/>
      <c r="AX191" s="137"/>
      <c r="AY191" s="136">
        <f t="shared" si="15"/>
        <v>0</v>
      </c>
      <c r="AZ191" s="137"/>
      <c r="BA191" s="137"/>
      <c r="BB191" s="137"/>
      <c r="BC191" s="136">
        <f t="shared" si="16"/>
        <v>0</v>
      </c>
      <c r="BD191" s="137"/>
      <c r="BE191" s="137"/>
      <c r="BF191" s="137"/>
      <c r="BG191" s="137"/>
      <c r="BH191" s="137"/>
      <c r="BI191" s="136">
        <f t="shared" si="17"/>
        <v>0</v>
      </c>
      <c r="BJ191" s="138">
        <f t="shared" si="18"/>
        <v>0</v>
      </c>
      <c r="BK191" s="134"/>
      <c r="BL191" s="135"/>
      <c r="BM191" s="135"/>
      <c r="BN191" s="136">
        <f t="shared" si="19"/>
        <v>0</v>
      </c>
      <c r="BO191" s="137"/>
      <c r="BP191" s="137"/>
      <c r="BQ191" s="137"/>
      <c r="BR191" s="136">
        <f t="shared" si="20"/>
        <v>0</v>
      </c>
      <c r="BS191" s="137"/>
      <c r="BT191" s="137"/>
      <c r="BU191" s="137"/>
      <c r="BV191" s="136">
        <f t="shared" si="21"/>
        <v>0</v>
      </c>
      <c r="BW191" s="137"/>
      <c r="BX191" s="137"/>
      <c r="BY191" s="137"/>
      <c r="BZ191" s="136">
        <f t="shared" si="22"/>
        <v>0</v>
      </c>
      <c r="CA191" s="137"/>
      <c r="CB191" s="137"/>
      <c r="CC191" s="137"/>
      <c r="CD191" s="136">
        <f t="shared" si="23"/>
        <v>0</v>
      </c>
      <c r="CE191" s="137"/>
      <c r="CF191" s="137"/>
      <c r="CG191" s="137"/>
      <c r="CH191" s="137"/>
      <c r="CI191" s="137"/>
      <c r="CJ191" s="136">
        <f t="shared" si="24"/>
        <v>0</v>
      </c>
      <c r="CK191" s="137">
        <f t="shared" si="25"/>
        <v>0</v>
      </c>
      <c r="CL191" s="139"/>
      <c r="CM191" s="140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20">
        <f t="shared" si="26"/>
        <v>182</v>
      </c>
      <c r="C192" s="131" t="str">
        <f t="array" ref="C192">INDEX(_Rge_Projectdata_3rd,$B192,MATCH(C$10,_Rge_Headline_Projectdata,0))</f>
        <v/>
      </c>
      <c r="D192" s="131" t="str">
        <f t="array" ref="D192">INDEX(_Rge_Projectdata_3rd,$B192,MATCH(D$10,_Rge_Headline_Projectdata,0))</f>
        <v/>
      </c>
      <c r="E192" s="132" t="str">
        <f t="array" ref="E192">IF(INDEX(_Rge_Projectdata_3rd,$B192,MATCH(E$10,_Rge_Headline_Projectdata,0))=0,"",INDEX(_Rge_Projectdata_3rd,$B192,MATCH(E$10,_Rge_Headline_Projectdata,0)))</f>
        <v/>
      </c>
      <c r="F192" s="133" t="str">
        <f>IF(OR(E192=0,E192&gt;_Reportdate),"Open","Closed")</f>
        <v>Open</v>
      </c>
      <c r="G192" s="134"/>
      <c r="H192" s="135"/>
      <c r="I192" s="135"/>
      <c r="J192" s="135"/>
      <c r="K192" s="136">
        <f t="shared" si="5"/>
        <v>0</v>
      </c>
      <c r="L192" s="137"/>
      <c r="M192" s="137"/>
      <c r="N192" s="137"/>
      <c r="O192" s="136">
        <f t="shared" si="6"/>
        <v>0</v>
      </c>
      <c r="P192" s="137"/>
      <c r="Q192" s="137"/>
      <c r="R192" s="137"/>
      <c r="S192" s="136">
        <f t="shared" si="7"/>
        <v>0</v>
      </c>
      <c r="T192" s="137"/>
      <c r="U192" s="137"/>
      <c r="V192" s="137"/>
      <c r="W192" s="136">
        <f t="shared" si="8"/>
        <v>0</v>
      </c>
      <c r="X192" s="137"/>
      <c r="Y192" s="137"/>
      <c r="Z192" s="137"/>
      <c r="AA192" s="136">
        <f t="shared" si="9"/>
        <v>0</v>
      </c>
      <c r="AB192" s="137"/>
      <c r="AC192" s="137"/>
      <c r="AD192" s="137"/>
      <c r="AE192" s="137"/>
      <c r="AF192" s="137"/>
      <c r="AG192" s="136">
        <f t="shared" si="10"/>
        <v>0</v>
      </c>
      <c r="AH192" s="138">
        <f t="shared" si="11"/>
        <v>0</v>
      </c>
      <c r="AI192" s="134"/>
      <c r="AJ192" s="135"/>
      <c r="AK192" s="135"/>
      <c r="AL192" s="135"/>
      <c r="AM192" s="136">
        <f t="shared" si="12"/>
        <v>0</v>
      </c>
      <c r="AN192" s="137"/>
      <c r="AO192" s="137"/>
      <c r="AP192" s="137"/>
      <c r="AQ192" s="136">
        <f t="shared" si="13"/>
        <v>0</v>
      </c>
      <c r="AR192" s="137"/>
      <c r="AS192" s="137"/>
      <c r="AT192" s="137"/>
      <c r="AU192" s="136">
        <f t="shared" si="14"/>
        <v>0</v>
      </c>
      <c r="AV192" s="137"/>
      <c r="AW192" s="137"/>
      <c r="AX192" s="137"/>
      <c r="AY192" s="136">
        <f t="shared" si="15"/>
        <v>0</v>
      </c>
      <c r="AZ192" s="137"/>
      <c r="BA192" s="137"/>
      <c r="BB192" s="137"/>
      <c r="BC192" s="136">
        <f t="shared" si="16"/>
        <v>0</v>
      </c>
      <c r="BD192" s="137"/>
      <c r="BE192" s="137"/>
      <c r="BF192" s="137"/>
      <c r="BG192" s="137"/>
      <c r="BH192" s="137"/>
      <c r="BI192" s="136">
        <f t="shared" si="17"/>
        <v>0</v>
      </c>
      <c r="BJ192" s="138">
        <f t="shared" si="18"/>
        <v>0</v>
      </c>
      <c r="BK192" s="134"/>
      <c r="BL192" s="135"/>
      <c r="BM192" s="135"/>
      <c r="BN192" s="136">
        <f t="shared" si="19"/>
        <v>0</v>
      </c>
      <c r="BO192" s="137"/>
      <c r="BP192" s="137"/>
      <c r="BQ192" s="137"/>
      <c r="BR192" s="136">
        <f t="shared" si="20"/>
        <v>0</v>
      </c>
      <c r="BS192" s="137"/>
      <c r="BT192" s="137"/>
      <c r="BU192" s="137"/>
      <c r="BV192" s="136">
        <f t="shared" si="21"/>
        <v>0</v>
      </c>
      <c r="BW192" s="137"/>
      <c r="BX192" s="137"/>
      <c r="BY192" s="137"/>
      <c r="BZ192" s="136">
        <f t="shared" si="22"/>
        <v>0</v>
      </c>
      <c r="CA192" s="137"/>
      <c r="CB192" s="137"/>
      <c r="CC192" s="137"/>
      <c r="CD192" s="136">
        <f t="shared" si="23"/>
        <v>0</v>
      </c>
      <c r="CE192" s="137"/>
      <c r="CF192" s="137"/>
      <c r="CG192" s="137"/>
      <c r="CH192" s="137"/>
      <c r="CI192" s="137"/>
      <c r="CJ192" s="136">
        <f t="shared" si="24"/>
        <v>0</v>
      </c>
      <c r="CK192" s="137">
        <f t="shared" si="25"/>
        <v>0</v>
      </c>
      <c r="CL192" s="139"/>
      <c r="CM192" s="140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20">
        <f t="shared" si="26"/>
        <v>183</v>
      </c>
      <c r="C193" s="131" t="str">
        <f t="array" ref="C193">INDEX(_Rge_Projectdata_3rd,$B193,MATCH(C$10,_Rge_Headline_Projectdata,0))</f>
        <v/>
      </c>
      <c r="D193" s="131" t="str">
        <f t="array" ref="D193">INDEX(_Rge_Projectdata_3rd,$B193,MATCH(D$10,_Rge_Headline_Projectdata,0))</f>
        <v/>
      </c>
      <c r="E193" s="132" t="str">
        <f t="array" ref="E193">IF(INDEX(_Rge_Projectdata_3rd,$B193,MATCH(E$10,_Rge_Headline_Projectdata,0))=0,"",INDEX(_Rge_Projectdata_3rd,$B193,MATCH(E$10,_Rge_Headline_Projectdata,0)))</f>
        <v/>
      </c>
      <c r="F193" s="133" t="str">
        <f>IF(OR(E193=0,E193&gt;_Reportdate),"Open","Closed")</f>
        <v>Open</v>
      </c>
      <c r="G193" s="134"/>
      <c r="H193" s="135"/>
      <c r="I193" s="135"/>
      <c r="J193" s="135"/>
      <c r="K193" s="136">
        <f t="shared" si="5"/>
        <v>0</v>
      </c>
      <c r="L193" s="137"/>
      <c r="M193" s="137"/>
      <c r="N193" s="137"/>
      <c r="O193" s="136">
        <f t="shared" si="6"/>
        <v>0</v>
      </c>
      <c r="P193" s="137"/>
      <c r="Q193" s="137"/>
      <c r="R193" s="137"/>
      <c r="S193" s="136">
        <f t="shared" si="7"/>
        <v>0</v>
      </c>
      <c r="T193" s="137"/>
      <c r="U193" s="137"/>
      <c r="V193" s="137"/>
      <c r="W193" s="136">
        <f t="shared" si="8"/>
        <v>0</v>
      </c>
      <c r="X193" s="137"/>
      <c r="Y193" s="137"/>
      <c r="Z193" s="137"/>
      <c r="AA193" s="136">
        <f t="shared" si="9"/>
        <v>0</v>
      </c>
      <c r="AB193" s="137"/>
      <c r="AC193" s="137"/>
      <c r="AD193" s="137"/>
      <c r="AE193" s="137"/>
      <c r="AF193" s="137"/>
      <c r="AG193" s="136">
        <f t="shared" si="10"/>
        <v>0</v>
      </c>
      <c r="AH193" s="138">
        <f t="shared" si="11"/>
        <v>0</v>
      </c>
      <c r="AI193" s="134"/>
      <c r="AJ193" s="135"/>
      <c r="AK193" s="135"/>
      <c r="AL193" s="135"/>
      <c r="AM193" s="136">
        <f t="shared" si="12"/>
        <v>0</v>
      </c>
      <c r="AN193" s="137"/>
      <c r="AO193" s="137"/>
      <c r="AP193" s="137"/>
      <c r="AQ193" s="136">
        <f t="shared" si="13"/>
        <v>0</v>
      </c>
      <c r="AR193" s="137"/>
      <c r="AS193" s="137"/>
      <c r="AT193" s="137"/>
      <c r="AU193" s="136">
        <f t="shared" si="14"/>
        <v>0</v>
      </c>
      <c r="AV193" s="137"/>
      <c r="AW193" s="137"/>
      <c r="AX193" s="137"/>
      <c r="AY193" s="136">
        <f t="shared" si="15"/>
        <v>0</v>
      </c>
      <c r="AZ193" s="137"/>
      <c r="BA193" s="137"/>
      <c r="BB193" s="137"/>
      <c r="BC193" s="136">
        <f t="shared" si="16"/>
        <v>0</v>
      </c>
      <c r="BD193" s="137"/>
      <c r="BE193" s="137"/>
      <c r="BF193" s="137"/>
      <c r="BG193" s="137"/>
      <c r="BH193" s="137"/>
      <c r="BI193" s="136">
        <f t="shared" si="17"/>
        <v>0</v>
      </c>
      <c r="BJ193" s="138">
        <f t="shared" si="18"/>
        <v>0</v>
      </c>
      <c r="BK193" s="134"/>
      <c r="BL193" s="135"/>
      <c r="BM193" s="135"/>
      <c r="BN193" s="136">
        <f t="shared" si="19"/>
        <v>0</v>
      </c>
      <c r="BO193" s="137"/>
      <c r="BP193" s="137"/>
      <c r="BQ193" s="137"/>
      <c r="BR193" s="136">
        <f t="shared" si="20"/>
        <v>0</v>
      </c>
      <c r="BS193" s="137"/>
      <c r="BT193" s="137"/>
      <c r="BU193" s="137"/>
      <c r="BV193" s="136">
        <f t="shared" si="21"/>
        <v>0</v>
      </c>
      <c r="BW193" s="137"/>
      <c r="BX193" s="137"/>
      <c r="BY193" s="137"/>
      <c r="BZ193" s="136">
        <f t="shared" si="22"/>
        <v>0</v>
      </c>
      <c r="CA193" s="137"/>
      <c r="CB193" s="137"/>
      <c r="CC193" s="137"/>
      <c r="CD193" s="136">
        <f t="shared" si="23"/>
        <v>0</v>
      </c>
      <c r="CE193" s="137"/>
      <c r="CF193" s="137"/>
      <c r="CG193" s="137"/>
      <c r="CH193" s="137"/>
      <c r="CI193" s="137"/>
      <c r="CJ193" s="136">
        <f t="shared" si="24"/>
        <v>0</v>
      </c>
      <c r="CK193" s="137">
        <f t="shared" si="25"/>
        <v>0</v>
      </c>
      <c r="CL193" s="139"/>
      <c r="CM193" s="140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20">
        <f t="shared" si="26"/>
        <v>184</v>
      </c>
      <c r="C194" s="131" t="str">
        <f t="array" ref="C194">INDEX(_Rge_Projectdata_3rd,$B194,MATCH(C$10,_Rge_Headline_Projectdata,0))</f>
        <v/>
      </c>
      <c r="D194" s="131" t="str">
        <f t="array" ref="D194">INDEX(_Rge_Projectdata_3rd,$B194,MATCH(D$10,_Rge_Headline_Projectdata,0))</f>
        <v/>
      </c>
      <c r="E194" s="132" t="str">
        <f t="array" ref="E194">IF(INDEX(_Rge_Projectdata_3rd,$B194,MATCH(E$10,_Rge_Headline_Projectdata,0))=0,"",INDEX(_Rge_Projectdata_3rd,$B194,MATCH(E$10,_Rge_Headline_Projectdata,0)))</f>
        <v/>
      </c>
      <c r="F194" s="133" t="str">
        <f>IF(OR(E194=0,E194&gt;_Reportdate),"Open","Closed")</f>
        <v>Open</v>
      </c>
      <c r="G194" s="134"/>
      <c r="H194" s="135"/>
      <c r="I194" s="135"/>
      <c r="J194" s="135"/>
      <c r="K194" s="136">
        <f t="shared" si="5"/>
        <v>0</v>
      </c>
      <c r="L194" s="137"/>
      <c r="M194" s="137"/>
      <c r="N194" s="137"/>
      <c r="O194" s="136">
        <f t="shared" si="6"/>
        <v>0</v>
      </c>
      <c r="P194" s="137"/>
      <c r="Q194" s="137"/>
      <c r="R194" s="137"/>
      <c r="S194" s="136">
        <f t="shared" si="7"/>
        <v>0</v>
      </c>
      <c r="T194" s="137"/>
      <c r="U194" s="137"/>
      <c r="V194" s="137"/>
      <c r="W194" s="136">
        <f t="shared" si="8"/>
        <v>0</v>
      </c>
      <c r="X194" s="137"/>
      <c r="Y194" s="137"/>
      <c r="Z194" s="137"/>
      <c r="AA194" s="136">
        <f t="shared" si="9"/>
        <v>0</v>
      </c>
      <c r="AB194" s="137"/>
      <c r="AC194" s="137"/>
      <c r="AD194" s="137"/>
      <c r="AE194" s="137"/>
      <c r="AF194" s="137"/>
      <c r="AG194" s="136">
        <f t="shared" si="10"/>
        <v>0</v>
      </c>
      <c r="AH194" s="138">
        <f t="shared" si="11"/>
        <v>0</v>
      </c>
      <c r="AI194" s="134"/>
      <c r="AJ194" s="135"/>
      <c r="AK194" s="135"/>
      <c r="AL194" s="135"/>
      <c r="AM194" s="136">
        <f t="shared" si="12"/>
        <v>0</v>
      </c>
      <c r="AN194" s="137"/>
      <c r="AO194" s="137"/>
      <c r="AP194" s="137"/>
      <c r="AQ194" s="136">
        <f t="shared" si="13"/>
        <v>0</v>
      </c>
      <c r="AR194" s="137"/>
      <c r="AS194" s="137"/>
      <c r="AT194" s="137"/>
      <c r="AU194" s="136">
        <f t="shared" si="14"/>
        <v>0</v>
      </c>
      <c r="AV194" s="137"/>
      <c r="AW194" s="137"/>
      <c r="AX194" s="137"/>
      <c r="AY194" s="136">
        <f t="shared" si="15"/>
        <v>0</v>
      </c>
      <c r="AZ194" s="137"/>
      <c r="BA194" s="137"/>
      <c r="BB194" s="137"/>
      <c r="BC194" s="136">
        <f t="shared" si="16"/>
        <v>0</v>
      </c>
      <c r="BD194" s="137"/>
      <c r="BE194" s="137"/>
      <c r="BF194" s="137"/>
      <c r="BG194" s="137"/>
      <c r="BH194" s="137"/>
      <c r="BI194" s="136">
        <f t="shared" si="17"/>
        <v>0</v>
      </c>
      <c r="BJ194" s="138">
        <f t="shared" si="18"/>
        <v>0</v>
      </c>
      <c r="BK194" s="134"/>
      <c r="BL194" s="135"/>
      <c r="BM194" s="135"/>
      <c r="BN194" s="136">
        <f t="shared" si="19"/>
        <v>0</v>
      </c>
      <c r="BO194" s="137"/>
      <c r="BP194" s="137"/>
      <c r="BQ194" s="137"/>
      <c r="BR194" s="136">
        <f t="shared" si="20"/>
        <v>0</v>
      </c>
      <c r="BS194" s="137"/>
      <c r="BT194" s="137"/>
      <c r="BU194" s="137"/>
      <c r="BV194" s="136">
        <f t="shared" si="21"/>
        <v>0</v>
      </c>
      <c r="BW194" s="137"/>
      <c r="BX194" s="137"/>
      <c r="BY194" s="137"/>
      <c r="BZ194" s="136">
        <f t="shared" si="22"/>
        <v>0</v>
      </c>
      <c r="CA194" s="137"/>
      <c r="CB194" s="137"/>
      <c r="CC194" s="137"/>
      <c r="CD194" s="136">
        <f t="shared" si="23"/>
        <v>0</v>
      </c>
      <c r="CE194" s="137"/>
      <c r="CF194" s="137"/>
      <c r="CG194" s="137"/>
      <c r="CH194" s="137"/>
      <c r="CI194" s="137"/>
      <c r="CJ194" s="136">
        <f t="shared" si="24"/>
        <v>0</v>
      </c>
      <c r="CK194" s="137">
        <f t="shared" si="25"/>
        <v>0</v>
      </c>
      <c r="CL194" s="139"/>
      <c r="CM194" s="140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20">
        <f t="shared" si="26"/>
        <v>185</v>
      </c>
      <c r="C195" s="131" t="str">
        <f t="array" ref="C195">INDEX(_Rge_Projectdata_3rd,$B195,MATCH(C$10,_Rge_Headline_Projectdata,0))</f>
        <v/>
      </c>
      <c r="D195" s="131" t="str">
        <f t="array" ref="D195">INDEX(_Rge_Projectdata_3rd,$B195,MATCH(D$10,_Rge_Headline_Projectdata,0))</f>
        <v/>
      </c>
      <c r="E195" s="132" t="str">
        <f t="array" ref="E195">IF(INDEX(_Rge_Projectdata_3rd,$B195,MATCH(E$10,_Rge_Headline_Projectdata,0))=0,"",INDEX(_Rge_Projectdata_3rd,$B195,MATCH(E$10,_Rge_Headline_Projectdata,0)))</f>
        <v/>
      </c>
      <c r="F195" s="133" t="str">
        <f>IF(OR(E195=0,E195&gt;_Reportdate),"Open","Closed")</f>
        <v>Open</v>
      </c>
      <c r="G195" s="134"/>
      <c r="H195" s="135"/>
      <c r="I195" s="135"/>
      <c r="J195" s="135"/>
      <c r="K195" s="136">
        <f t="shared" si="5"/>
        <v>0</v>
      </c>
      <c r="L195" s="137"/>
      <c r="M195" s="137"/>
      <c r="N195" s="137"/>
      <c r="O195" s="136">
        <f t="shared" si="6"/>
        <v>0</v>
      </c>
      <c r="P195" s="137"/>
      <c r="Q195" s="137"/>
      <c r="R195" s="137"/>
      <c r="S195" s="136">
        <f t="shared" si="7"/>
        <v>0</v>
      </c>
      <c r="T195" s="137"/>
      <c r="U195" s="137"/>
      <c r="V195" s="137"/>
      <c r="W195" s="136">
        <f t="shared" si="8"/>
        <v>0</v>
      </c>
      <c r="X195" s="137"/>
      <c r="Y195" s="137"/>
      <c r="Z195" s="137"/>
      <c r="AA195" s="136">
        <f t="shared" si="9"/>
        <v>0</v>
      </c>
      <c r="AB195" s="137"/>
      <c r="AC195" s="137"/>
      <c r="AD195" s="137"/>
      <c r="AE195" s="137"/>
      <c r="AF195" s="137"/>
      <c r="AG195" s="136">
        <f t="shared" si="10"/>
        <v>0</v>
      </c>
      <c r="AH195" s="138">
        <f t="shared" si="11"/>
        <v>0</v>
      </c>
      <c r="AI195" s="134"/>
      <c r="AJ195" s="135"/>
      <c r="AK195" s="135"/>
      <c r="AL195" s="135"/>
      <c r="AM195" s="136">
        <f t="shared" si="12"/>
        <v>0</v>
      </c>
      <c r="AN195" s="137"/>
      <c r="AO195" s="137"/>
      <c r="AP195" s="137"/>
      <c r="AQ195" s="136">
        <f t="shared" si="13"/>
        <v>0</v>
      </c>
      <c r="AR195" s="137"/>
      <c r="AS195" s="137"/>
      <c r="AT195" s="137"/>
      <c r="AU195" s="136">
        <f t="shared" si="14"/>
        <v>0</v>
      </c>
      <c r="AV195" s="137"/>
      <c r="AW195" s="137"/>
      <c r="AX195" s="137"/>
      <c r="AY195" s="136">
        <f t="shared" si="15"/>
        <v>0</v>
      </c>
      <c r="AZ195" s="137"/>
      <c r="BA195" s="137"/>
      <c r="BB195" s="137"/>
      <c r="BC195" s="136">
        <f t="shared" si="16"/>
        <v>0</v>
      </c>
      <c r="BD195" s="137"/>
      <c r="BE195" s="137"/>
      <c r="BF195" s="137"/>
      <c r="BG195" s="137"/>
      <c r="BH195" s="137"/>
      <c r="BI195" s="136">
        <f t="shared" si="17"/>
        <v>0</v>
      </c>
      <c r="BJ195" s="138">
        <f t="shared" si="18"/>
        <v>0</v>
      </c>
      <c r="BK195" s="134"/>
      <c r="BL195" s="135"/>
      <c r="BM195" s="135"/>
      <c r="BN195" s="136">
        <f t="shared" si="19"/>
        <v>0</v>
      </c>
      <c r="BO195" s="137"/>
      <c r="BP195" s="137"/>
      <c r="BQ195" s="137"/>
      <c r="BR195" s="136">
        <f t="shared" si="20"/>
        <v>0</v>
      </c>
      <c r="BS195" s="137"/>
      <c r="BT195" s="137"/>
      <c r="BU195" s="137"/>
      <c r="BV195" s="136">
        <f t="shared" si="21"/>
        <v>0</v>
      </c>
      <c r="BW195" s="137"/>
      <c r="BX195" s="137"/>
      <c r="BY195" s="137"/>
      <c r="BZ195" s="136">
        <f t="shared" si="22"/>
        <v>0</v>
      </c>
      <c r="CA195" s="137"/>
      <c r="CB195" s="137"/>
      <c r="CC195" s="137"/>
      <c r="CD195" s="136">
        <f t="shared" si="23"/>
        <v>0</v>
      </c>
      <c r="CE195" s="137"/>
      <c r="CF195" s="137"/>
      <c r="CG195" s="137"/>
      <c r="CH195" s="137"/>
      <c r="CI195" s="137"/>
      <c r="CJ195" s="136">
        <f t="shared" si="24"/>
        <v>0</v>
      </c>
      <c r="CK195" s="137">
        <f t="shared" si="25"/>
        <v>0</v>
      </c>
      <c r="CL195" s="139"/>
      <c r="CM195" s="140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20">
        <f t="shared" si="26"/>
        <v>186</v>
      </c>
      <c r="C196" s="131" t="str">
        <f t="array" ref="C196">INDEX(_Rge_Projectdata_3rd,$B196,MATCH(C$10,_Rge_Headline_Projectdata,0))</f>
        <v/>
      </c>
      <c r="D196" s="131" t="str">
        <f t="array" ref="D196">INDEX(_Rge_Projectdata_3rd,$B196,MATCH(D$10,_Rge_Headline_Projectdata,0))</f>
        <v/>
      </c>
      <c r="E196" s="132" t="str">
        <f t="array" ref="E196">IF(INDEX(_Rge_Projectdata_3rd,$B196,MATCH(E$10,_Rge_Headline_Projectdata,0))=0,"",INDEX(_Rge_Projectdata_3rd,$B196,MATCH(E$10,_Rge_Headline_Projectdata,0)))</f>
        <v/>
      </c>
      <c r="F196" s="133" t="str">
        <f>IF(OR(E196=0,E196&gt;_Reportdate),"Open","Closed")</f>
        <v>Open</v>
      </c>
      <c r="G196" s="134"/>
      <c r="H196" s="135"/>
      <c r="I196" s="135"/>
      <c r="J196" s="135"/>
      <c r="K196" s="136">
        <f t="shared" si="5"/>
        <v>0</v>
      </c>
      <c r="L196" s="137"/>
      <c r="M196" s="137"/>
      <c r="N196" s="137"/>
      <c r="O196" s="136">
        <f t="shared" si="6"/>
        <v>0</v>
      </c>
      <c r="P196" s="137"/>
      <c r="Q196" s="137"/>
      <c r="R196" s="137"/>
      <c r="S196" s="136">
        <f t="shared" si="7"/>
        <v>0</v>
      </c>
      <c r="T196" s="137"/>
      <c r="U196" s="137"/>
      <c r="V196" s="137"/>
      <c r="W196" s="136">
        <f t="shared" si="8"/>
        <v>0</v>
      </c>
      <c r="X196" s="137"/>
      <c r="Y196" s="137"/>
      <c r="Z196" s="137"/>
      <c r="AA196" s="136">
        <f t="shared" si="9"/>
        <v>0</v>
      </c>
      <c r="AB196" s="137"/>
      <c r="AC196" s="137"/>
      <c r="AD196" s="137"/>
      <c r="AE196" s="137"/>
      <c r="AF196" s="137"/>
      <c r="AG196" s="136">
        <f t="shared" si="10"/>
        <v>0</v>
      </c>
      <c r="AH196" s="138">
        <f t="shared" si="11"/>
        <v>0</v>
      </c>
      <c r="AI196" s="134"/>
      <c r="AJ196" s="135"/>
      <c r="AK196" s="135"/>
      <c r="AL196" s="135"/>
      <c r="AM196" s="136">
        <f t="shared" si="12"/>
        <v>0</v>
      </c>
      <c r="AN196" s="137"/>
      <c r="AO196" s="137"/>
      <c r="AP196" s="137"/>
      <c r="AQ196" s="136">
        <f t="shared" si="13"/>
        <v>0</v>
      </c>
      <c r="AR196" s="137"/>
      <c r="AS196" s="137"/>
      <c r="AT196" s="137"/>
      <c r="AU196" s="136">
        <f t="shared" si="14"/>
        <v>0</v>
      </c>
      <c r="AV196" s="137"/>
      <c r="AW196" s="137"/>
      <c r="AX196" s="137"/>
      <c r="AY196" s="136">
        <f t="shared" si="15"/>
        <v>0</v>
      </c>
      <c r="AZ196" s="137"/>
      <c r="BA196" s="137"/>
      <c r="BB196" s="137"/>
      <c r="BC196" s="136">
        <f t="shared" si="16"/>
        <v>0</v>
      </c>
      <c r="BD196" s="137"/>
      <c r="BE196" s="137"/>
      <c r="BF196" s="137"/>
      <c r="BG196" s="137"/>
      <c r="BH196" s="137"/>
      <c r="BI196" s="136">
        <f t="shared" si="17"/>
        <v>0</v>
      </c>
      <c r="BJ196" s="138">
        <f t="shared" si="18"/>
        <v>0</v>
      </c>
      <c r="BK196" s="134"/>
      <c r="BL196" s="135"/>
      <c r="BM196" s="135"/>
      <c r="BN196" s="136">
        <f t="shared" si="19"/>
        <v>0</v>
      </c>
      <c r="BO196" s="137"/>
      <c r="BP196" s="137"/>
      <c r="BQ196" s="137"/>
      <c r="BR196" s="136">
        <f t="shared" si="20"/>
        <v>0</v>
      </c>
      <c r="BS196" s="137"/>
      <c r="BT196" s="137"/>
      <c r="BU196" s="137"/>
      <c r="BV196" s="136">
        <f t="shared" si="21"/>
        <v>0</v>
      </c>
      <c r="BW196" s="137"/>
      <c r="BX196" s="137"/>
      <c r="BY196" s="137"/>
      <c r="BZ196" s="136">
        <f t="shared" si="22"/>
        <v>0</v>
      </c>
      <c r="CA196" s="137"/>
      <c r="CB196" s="137"/>
      <c r="CC196" s="137"/>
      <c r="CD196" s="136">
        <f t="shared" si="23"/>
        <v>0</v>
      </c>
      <c r="CE196" s="137"/>
      <c r="CF196" s="137"/>
      <c r="CG196" s="137"/>
      <c r="CH196" s="137"/>
      <c r="CI196" s="137"/>
      <c r="CJ196" s="136">
        <f t="shared" si="24"/>
        <v>0</v>
      </c>
      <c r="CK196" s="137">
        <f t="shared" si="25"/>
        <v>0</v>
      </c>
      <c r="CL196" s="139"/>
      <c r="CM196" s="140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20">
        <f t="shared" si="26"/>
        <v>187</v>
      </c>
      <c r="C197" s="131" t="str">
        <f t="array" ref="C197">INDEX(_Rge_Projectdata_3rd,$B197,MATCH(C$10,_Rge_Headline_Projectdata,0))</f>
        <v/>
      </c>
      <c r="D197" s="131" t="str">
        <f t="array" ref="D197">INDEX(_Rge_Projectdata_3rd,$B197,MATCH(D$10,_Rge_Headline_Projectdata,0))</f>
        <v/>
      </c>
      <c r="E197" s="132" t="str">
        <f t="array" ref="E197">IF(INDEX(_Rge_Projectdata_3rd,$B197,MATCH(E$10,_Rge_Headline_Projectdata,0))=0,"",INDEX(_Rge_Projectdata_3rd,$B197,MATCH(E$10,_Rge_Headline_Projectdata,0)))</f>
        <v/>
      </c>
      <c r="F197" s="133" t="str">
        <f>IF(OR(E197=0,E197&gt;_Reportdate),"Open","Closed")</f>
        <v>Open</v>
      </c>
      <c r="G197" s="134"/>
      <c r="H197" s="135"/>
      <c r="I197" s="135"/>
      <c r="J197" s="135"/>
      <c r="K197" s="136">
        <f t="shared" si="5"/>
        <v>0</v>
      </c>
      <c r="L197" s="137"/>
      <c r="M197" s="137"/>
      <c r="N197" s="137"/>
      <c r="O197" s="136">
        <f t="shared" si="6"/>
        <v>0</v>
      </c>
      <c r="P197" s="137"/>
      <c r="Q197" s="137"/>
      <c r="R197" s="137"/>
      <c r="S197" s="136">
        <f t="shared" si="7"/>
        <v>0</v>
      </c>
      <c r="T197" s="137"/>
      <c r="U197" s="137"/>
      <c r="V197" s="137"/>
      <c r="W197" s="136">
        <f t="shared" si="8"/>
        <v>0</v>
      </c>
      <c r="X197" s="137"/>
      <c r="Y197" s="137"/>
      <c r="Z197" s="137"/>
      <c r="AA197" s="136">
        <f t="shared" si="9"/>
        <v>0</v>
      </c>
      <c r="AB197" s="137"/>
      <c r="AC197" s="137"/>
      <c r="AD197" s="137"/>
      <c r="AE197" s="137"/>
      <c r="AF197" s="137"/>
      <c r="AG197" s="136">
        <f t="shared" si="10"/>
        <v>0</v>
      </c>
      <c r="AH197" s="138">
        <f t="shared" si="11"/>
        <v>0</v>
      </c>
      <c r="AI197" s="134"/>
      <c r="AJ197" s="135"/>
      <c r="AK197" s="135"/>
      <c r="AL197" s="135"/>
      <c r="AM197" s="136">
        <f t="shared" si="12"/>
        <v>0</v>
      </c>
      <c r="AN197" s="137"/>
      <c r="AO197" s="137"/>
      <c r="AP197" s="137"/>
      <c r="AQ197" s="136">
        <f t="shared" si="13"/>
        <v>0</v>
      </c>
      <c r="AR197" s="137"/>
      <c r="AS197" s="137"/>
      <c r="AT197" s="137"/>
      <c r="AU197" s="136">
        <f t="shared" si="14"/>
        <v>0</v>
      </c>
      <c r="AV197" s="137"/>
      <c r="AW197" s="137"/>
      <c r="AX197" s="137"/>
      <c r="AY197" s="136">
        <f t="shared" si="15"/>
        <v>0</v>
      </c>
      <c r="AZ197" s="137"/>
      <c r="BA197" s="137"/>
      <c r="BB197" s="137"/>
      <c r="BC197" s="136">
        <f t="shared" si="16"/>
        <v>0</v>
      </c>
      <c r="BD197" s="137"/>
      <c r="BE197" s="137"/>
      <c r="BF197" s="137"/>
      <c r="BG197" s="137"/>
      <c r="BH197" s="137"/>
      <c r="BI197" s="136">
        <f t="shared" si="17"/>
        <v>0</v>
      </c>
      <c r="BJ197" s="138">
        <f t="shared" si="18"/>
        <v>0</v>
      </c>
      <c r="BK197" s="134"/>
      <c r="BL197" s="135"/>
      <c r="BM197" s="135"/>
      <c r="BN197" s="136">
        <f t="shared" si="19"/>
        <v>0</v>
      </c>
      <c r="BO197" s="137"/>
      <c r="BP197" s="137"/>
      <c r="BQ197" s="137"/>
      <c r="BR197" s="136">
        <f t="shared" si="20"/>
        <v>0</v>
      </c>
      <c r="BS197" s="137"/>
      <c r="BT197" s="137"/>
      <c r="BU197" s="137"/>
      <c r="BV197" s="136">
        <f t="shared" si="21"/>
        <v>0</v>
      </c>
      <c r="BW197" s="137"/>
      <c r="BX197" s="137"/>
      <c r="BY197" s="137"/>
      <c r="BZ197" s="136">
        <f t="shared" si="22"/>
        <v>0</v>
      </c>
      <c r="CA197" s="137"/>
      <c r="CB197" s="137"/>
      <c r="CC197" s="137"/>
      <c r="CD197" s="136">
        <f t="shared" si="23"/>
        <v>0</v>
      </c>
      <c r="CE197" s="137"/>
      <c r="CF197" s="137"/>
      <c r="CG197" s="137"/>
      <c r="CH197" s="137"/>
      <c r="CI197" s="137"/>
      <c r="CJ197" s="136">
        <f t="shared" si="24"/>
        <v>0</v>
      </c>
      <c r="CK197" s="137">
        <f t="shared" si="25"/>
        <v>0</v>
      </c>
      <c r="CL197" s="139"/>
      <c r="CM197" s="140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20">
        <f t="shared" si="26"/>
        <v>188</v>
      </c>
      <c r="C198" s="131" t="str">
        <f t="array" ref="C198">INDEX(_Rge_Projectdata_3rd,$B198,MATCH(C$10,_Rge_Headline_Projectdata,0))</f>
        <v/>
      </c>
      <c r="D198" s="131" t="str">
        <f t="array" ref="D198">INDEX(_Rge_Projectdata_3rd,$B198,MATCH(D$10,_Rge_Headline_Projectdata,0))</f>
        <v/>
      </c>
      <c r="E198" s="132" t="str">
        <f t="array" ref="E198">IF(INDEX(_Rge_Projectdata_3rd,$B198,MATCH(E$10,_Rge_Headline_Projectdata,0))=0,"",INDEX(_Rge_Projectdata_3rd,$B198,MATCH(E$10,_Rge_Headline_Projectdata,0)))</f>
        <v/>
      </c>
      <c r="F198" s="133" t="str">
        <f>IF(OR(E198=0,E198&gt;_Reportdate),"Open","Closed")</f>
        <v>Open</v>
      </c>
      <c r="G198" s="134"/>
      <c r="H198" s="135"/>
      <c r="I198" s="135"/>
      <c r="J198" s="135"/>
      <c r="K198" s="136">
        <f t="shared" si="5"/>
        <v>0</v>
      </c>
      <c r="L198" s="137"/>
      <c r="M198" s="137"/>
      <c r="N198" s="137"/>
      <c r="O198" s="136">
        <f t="shared" si="6"/>
        <v>0</v>
      </c>
      <c r="P198" s="137"/>
      <c r="Q198" s="137"/>
      <c r="R198" s="137"/>
      <c r="S198" s="136">
        <f t="shared" si="7"/>
        <v>0</v>
      </c>
      <c r="T198" s="137"/>
      <c r="U198" s="137"/>
      <c r="V198" s="137"/>
      <c r="W198" s="136">
        <f t="shared" si="8"/>
        <v>0</v>
      </c>
      <c r="X198" s="137"/>
      <c r="Y198" s="137"/>
      <c r="Z198" s="137"/>
      <c r="AA198" s="136">
        <f t="shared" si="9"/>
        <v>0</v>
      </c>
      <c r="AB198" s="137"/>
      <c r="AC198" s="137"/>
      <c r="AD198" s="137"/>
      <c r="AE198" s="137"/>
      <c r="AF198" s="137"/>
      <c r="AG198" s="136">
        <f t="shared" si="10"/>
        <v>0</v>
      </c>
      <c r="AH198" s="138">
        <f t="shared" si="11"/>
        <v>0</v>
      </c>
      <c r="AI198" s="134"/>
      <c r="AJ198" s="135"/>
      <c r="AK198" s="135"/>
      <c r="AL198" s="135"/>
      <c r="AM198" s="136">
        <f t="shared" si="12"/>
        <v>0</v>
      </c>
      <c r="AN198" s="137"/>
      <c r="AO198" s="137"/>
      <c r="AP198" s="137"/>
      <c r="AQ198" s="136">
        <f t="shared" si="13"/>
        <v>0</v>
      </c>
      <c r="AR198" s="137"/>
      <c r="AS198" s="137"/>
      <c r="AT198" s="137"/>
      <c r="AU198" s="136">
        <f t="shared" si="14"/>
        <v>0</v>
      </c>
      <c r="AV198" s="137"/>
      <c r="AW198" s="137"/>
      <c r="AX198" s="137"/>
      <c r="AY198" s="136">
        <f t="shared" si="15"/>
        <v>0</v>
      </c>
      <c r="AZ198" s="137"/>
      <c r="BA198" s="137"/>
      <c r="BB198" s="137"/>
      <c r="BC198" s="136">
        <f t="shared" si="16"/>
        <v>0</v>
      </c>
      <c r="BD198" s="137"/>
      <c r="BE198" s="137"/>
      <c r="BF198" s="137"/>
      <c r="BG198" s="137"/>
      <c r="BH198" s="137"/>
      <c r="BI198" s="136">
        <f t="shared" si="17"/>
        <v>0</v>
      </c>
      <c r="BJ198" s="138">
        <f t="shared" si="18"/>
        <v>0</v>
      </c>
      <c r="BK198" s="134"/>
      <c r="BL198" s="135"/>
      <c r="BM198" s="135"/>
      <c r="BN198" s="136">
        <f t="shared" si="19"/>
        <v>0</v>
      </c>
      <c r="BO198" s="137"/>
      <c r="BP198" s="137"/>
      <c r="BQ198" s="137"/>
      <c r="BR198" s="136">
        <f t="shared" si="20"/>
        <v>0</v>
      </c>
      <c r="BS198" s="137"/>
      <c r="BT198" s="137"/>
      <c r="BU198" s="137"/>
      <c r="BV198" s="136">
        <f t="shared" si="21"/>
        <v>0</v>
      </c>
      <c r="BW198" s="137"/>
      <c r="BX198" s="137"/>
      <c r="BY198" s="137"/>
      <c r="BZ198" s="136">
        <f t="shared" si="22"/>
        <v>0</v>
      </c>
      <c r="CA198" s="137"/>
      <c r="CB198" s="137"/>
      <c r="CC198" s="137"/>
      <c r="CD198" s="136">
        <f t="shared" si="23"/>
        <v>0</v>
      </c>
      <c r="CE198" s="137"/>
      <c r="CF198" s="137"/>
      <c r="CG198" s="137"/>
      <c r="CH198" s="137"/>
      <c r="CI198" s="137"/>
      <c r="CJ198" s="136">
        <f t="shared" si="24"/>
        <v>0</v>
      </c>
      <c r="CK198" s="137">
        <f t="shared" si="25"/>
        <v>0</v>
      </c>
      <c r="CL198" s="139"/>
      <c r="CM198" s="140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20">
        <f t="shared" si="26"/>
        <v>189</v>
      </c>
      <c r="C199" s="131" t="str">
        <f t="array" ref="C199">INDEX(_Rge_Projectdata_3rd,$B199,MATCH(C$10,_Rge_Headline_Projectdata,0))</f>
        <v/>
      </c>
      <c r="D199" s="131" t="str">
        <f t="array" ref="D199">INDEX(_Rge_Projectdata_3rd,$B199,MATCH(D$10,_Rge_Headline_Projectdata,0))</f>
        <v/>
      </c>
      <c r="E199" s="132" t="str">
        <f t="array" ref="E199">IF(INDEX(_Rge_Projectdata_3rd,$B199,MATCH(E$10,_Rge_Headline_Projectdata,0))=0,"",INDEX(_Rge_Projectdata_3rd,$B199,MATCH(E$10,_Rge_Headline_Projectdata,0)))</f>
        <v/>
      </c>
      <c r="F199" s="133" t="str">
        <f>IF(OR(E199=0,E199&gt;_Reportdate),"Open","Closed")</f>
        <v>Open</v>
      </c>
      <c r="G199" s="134"/>
      <c r="H199" s="135"/>
      <c r="I199" s="135"/>
      <c r="J199" s="135"/>
      <c r="K199" s="136">
        <f t="shared" si="5"/>
        <v>0</v>
      </c>
      <c r="L199" s="137"/>
      <c r="M199" s="137"/>
      <c r="N199" s="137"/>
      <c r="O199" s="136">
        <f t="shared" si="6"/>
        <v>0</v>
      </c>
      <c r="P199" s="137"/>
      <c r="Q199" s="137"/>
      <c r="R199" s="137"/>
      <c r="S199" s="136">
        <f t="shared" si="7"/>
        <v>0</v>
      </c>
      <c r="T199" s="137"/>
      <c r="U199" s="137"/>
      <c r="V199" s="137"/>
      <c r="W199" s="136">
        <f t="shared" si="8"/>
        <v>0</v>
      </c>
      <c r="X199" s="137"/>
      <c r="Y199" s="137"/>
      <c r="Z199" s="137"/>
      <c r="AA199" s="136">
        <f t="shared" si="9"/>
        <v>0</v>
      </c>
      <c r="AB199" s="137"/>
      <c r="AC199" s="137"/>
      <c r="AD199" s="137"/>
      <c r="AE199" s="137"/>
      <c r="AF199" s="137"/>
      <c r="AG199" s="136">
        <f t="shared" si="10"/>
        <v>0</v>
      </c>
      <c r="AH199" s="138">
        <f t="shared" si="11"/>
        <v>0</v>
      </c>
      <c r="AI199" s="134"/>
      <c r="AJ199" s="135"/>
      <c r="AK199" s="135"/>
      <c r="AL199" s="135"/>
      <c r="AM199" s="136">
        <f t="shared" si="12"/>
        <v>0</v>
      </c>
      <c r="AN199" s="137"/>
      <c r="AO199" s="137"/>
      <c r="AP199" s="137"/>
      <c r="AQ199" s="136">
        <f t="shared" si="13"/>
        <v>0</v>
      </c>
      <c r="AR199" s="137"/>
      <c r="AS199" s="137"/>
      <c r="AT199" s="137"/>
      <c r="AU199" s="136">
        <f t="shared" si="14"/>
        <v>0</v>
      </c>
      <c r="AV199" s="137"/>
      <c r="AW199" s="137"/>
      <c r="AX199" s="137"/>
      <c r="AY199" s="136">
        <f t="shared" si="15"/>
        <v>0</v>
      </c>
      <c r="AZ199" s="137"/>
      <c r="BA199" s="137"/>
      <c r="BB199" s="137"/>
      <c r="BC199" s="136">
        <f t="shared" si="16"/>
        <v>0</v>
      </c>
      <c r="BD199" s="137"/>
      <c r="BE199" s="137"/>
      <c r="BF199" s="137"/>
      <c r="BG199" s="137"/>
      <c r="BH199" s="137"/>
      <c r="BI199" s="136">
        <f t="shared" si="17"/>
        <v>0</v>
      </c>
      <c r="BJ199" s="138">
        <f t="shared" si="18"/>
        <v>0</v>
      </c>
      <c r="BK199" s="134"/>
      <c r="BL199" s="135"/>
      <c r="BM199" s="135"/>
      <c r="BN199" s="136">
        <f t="shared" si="19"/>
        <v>0</v>
      </c>
      <c r="BO199" s="137"/>
      <c r="BP199" s="137"/>
      <c r="BQ199" s="137"/>
      <c r="BR199" s="136">
        <f t="shared" si="20"/>
        <v>0</v>
      </c>
      <c r="BS199" s="137"/>
      <c r="BT199" s="137"/>
      <c r="BU199" s="137"/>
      <c r="BV199" s="136">
        <f t="shared" si="21"/>
        <v>0</v>
      </c>
      <c r="BW199" s="137"/>
      <c r="BX199" s="137"/>
      <c r="BY199" s="137"/>
      <c r="BZ199" s="136">
        <f t="shared" si="22"/>
        <v>0</v>
      </c>
      <c r="CA199" s="137"/>
      <c r="CB199" s="137"/>
      <c r="CC199" s="137"/>
      <c r="CD199" s="136">
        <f t="shared" si="23"/>
        <v>0</v>
      </c>
      <c r="CE199" s="137"/>
      <c r="CF199" s="137"/>
      <c r="CG199" s="137"/>
      <c r="CH199" s="137"/>
      <c r="CI199" s="137"/>
      <c r="CJ199" s="136">
        <f t="shared" si="24"/>
        <v>0</v>
      </c>
      <c r="CK199" s="137">
        <f t="shared" si="25"/>
        <v>0</v>
      </c>
      <c r="CL199" s="139"/>
      <c r="CM199" s="140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20">
        <f t="shared" si="26"/>
        <v>190</v>
      </c>
      <c r="C200" s="131" t="str">
        <f t="array" ref="C200">INDEX(_Rge_Projectdata_3rd,$B200,MATCH(C$10,_Rge_Headline_Projectdata,0))</f>
        <v/>
      </c>
      <c r="D200" s="131" t="str">
        <f t="array" ref="D200">INDEX(_Rge_Projectdata_3rd,$B200,MATCH(D$10,_Rge_Headline_Projectdata,0))</f>
        <v/>
      </c>
      <c r="E200" s="132" t="str">
        <f t="array" ref="E200">IF(INDEX(_Rge_Projectdata_3rd,$B200,MATCH(E$10,_Rge_Headline_Projectdata,0))=0,"",INDEX(_Rge_Projectdata_3rd,$B200,MATCH(E$10,_Rge_Headline_Projectdata,0)))</f>
        <v/>
      </c>
      <c r="F200" s="133" t="str">
        <f>IF(OR(E200=0,E200&gt;_Reportdate),"Open","Closed")</f>
        <v>Open</v>
      </c>
      <c r="G200" s="134"/>
      <c r="H200" s="135"/>
      <c r="I200" s="135"/>
      <c r="J200" s="135"/>
      <c r="K200" s="136">
        <f t="shared" si="5"/>
        <v>0</v>
      </c>
      <c r="L200" s="137"/>
      <c r="M200" s="137"/>
      <c r="N200" s="137"/>
      <c r="O200" s="136">
        <f t="shared" si="6"/>
        <v>0</v>
      </c>
      <c r="P200" s="137"/>
      <c r="Q200" s="137"/>
      <c r="R200" s="137"/>
      <c r="S200" s="136">
        <f t="shared" si="7"/>
        <v>0</v>
      </c>
      <c r="T200" s="137"/>
      <c r="U200" s="137"/>
      <c r="V200" s="137"/>
      <c r="W200" s="136">
        <f t="shared" si="8"/>
        <v>0</v>
      </c>
      <c r="X200" s="137"/>
      <c r="Y200" s="137"/>
      <c r="Z200" s="137"/>
      <c r="AA200" s="136">
        <f t="shared" si="9"/>
        <v>0</v>
      </c>
      <c r="AB200" s="137"/>
      <c r="AC200" s="137"/>
      <c r="AD200" s="137"/>
      <c r="AE200" s="137"/>
      <c r="AF200" s="137"/>
      <c r="AG200" s="136">
        <f t="shared" si="10"/>
        <v>0</v>
      </c>
      <c r="AH200" s="138">
        <f t="shared" si="11"/>
        <v>0</v>
      </c>
      <c r="AI200" s="134"/>
      <c r="AJ200" s="135"/>
      <c r="AK200" s="135"/>
      <c r="AL200" s="135"/>
      <c r="AM200" s="136">
        <f t="shared" si="12"/>
        <v>0</v>
      </c>
      <c r="AN200" s="137"/>
      <c r="AO200" s="137"/>
      <c r="AP200" s="137"/>
      <c r="AQ200" s="136">
        <f t="shared" si="13"/>
        <v>0</v>
      </c>
      <c r="AR200" s="137"/>
      <c r="AS200" s="137"/>
      <c r="AT200" s="137"/>
      <c r="AU200" s="136">
        <f t="shared" si="14"/>
        <v>0</v>
      </c>
      <c r="AV200" s="137"/>
      <c r="AW200" s="137"/>
      <c r="AX200" s="137"/>
      <c r="AY200" s="136">
        <f t="shared" si="15"/>
        <v>0</v>
      </c>
      <c r="AZ200" s="137"/>
      <c r="BA200" s="137"/>
      <c r="BB200" s="137"/>
      <c r="BC200" s="136">
        <f t="shared" si="16"/>
        <v>0</v>
      </c>
      <c r="BD200" s="137"/>
      <c r="BE200" s="137"/>
      <c r="BF200" s="137"/>
      <c r="BG200" s="137"/>
      <c r="BH200" s="137"/>
      <c r="BI200" s="136">
        <f t="shared" si="17"/>
        <v>0</v>
      </c>
      <c r="BJ200" s="138">
        <f t="shared" si="18"/>
        <v>0</v>
      </c>
      <c r="BK200" s="134"/>
      <c r="BL200" s="135"/>
      <c r="BM200" s="135"/>
      <c r="BN200" s="136">
        <f t="shared" si="19"/>
        <v>0</v>
      </c>
      <c r="BO200" s="137"/>
      <c r="BP200" s="137"/>
      <c r="BQ200" s="137"/>
      <c r="BR200" s="136">
        <f t="shared" si="20"/>
        <v>0</v>
      </c>
      <c r="BS200" s="137"/>
      <c r="BT200" s="137"/>
      <c r="BU200" s="137"/>
      <c r="BV200" s="136">
        <f t="shared" si="21"/>
        <v>0</v>
      </c>
      <c r="BW200" s="137"/>
      <c r="BX200" s="137"/>
      <c r="BY200" s="137"/>
      <c r="BZ200" s="136">
        <f t="shared" si="22"/>
        <v>0</v>
      </c>
      <c r="CA200" s="137"/>
      <c r="CB200" s="137"/>
      <c r="CC200" s="137"/>
      <c r="CD200" s="136">
        <f t="shared" si="23"/>
        <v>0</v>
      </c>
      <c r="CE200" s="137"/>
      <c r="CF200" s="137"/>
      <c r="CG200" s="137"/>
      <c r="CH200" s="137"/>
      <c r="CI200" s="137"/>
      <c r="CJ200" s="136">
        <f t="shared" si="24"/>
        <v>0</v>
      </c>
      <c r="CK200" s="137">
        <f t="shared" si="25"/>
        <v>0</v>
      </c>
      <c r="CL200" s="139"/>
      <c r="CM200" s="140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20">
        <f t="shared" si="26"/>
        <v>191</v>
      </c>
      <c r="C201" s="131" t="str">
        <f t="array" ref="C201">INDEX(_Rge_Projectdata_3rd,$B201,MATCH(C$10,_Rge_Headline_Projectdata,0))</f>
        <v/>
      </c>
      <c r="D201" s="131" t="str">
        <f t="array" ref="D201">INDEX(_Rge_Projectdata_3rd,$B201,MATCH(D$10,_Rge_Headline_Projectdata,0))</f>
        <v/>
      </c>
      <c r="E201" s="132" t="str">
        <f t="array" ref="E201">IF(INDEX(_Rge_Projectdata_3rd,$B201,MATCH(E$10,_Rge_Headline_Projectdata,0))=0,"",INDEX(_Rge_Projectdata_3rd,$B201,MATCH(E$10,_Rge_Headline_Projectdata,0)))</f>
        <v/>
      </c>
      <c r="F201" s="133" t="str">
        <f>IF(OR(E201=0,E201&gt;_Reportdate),"Open","Closed")</f>
        <v>Open</v>
      </c>
      <c r="G201" s="134"/>
      <c r="H201" s="135"/>
      <c r="I201" s="135"/>
      <c r="J201" s="135"/>
      <c r="K201" s="136">
        <f t="shared" si="5"/>
        <v>0</v>
      </c>
      <c r="L201" s="137"/>
      <c r="M201" s="137"/>
      <c r="N201" s="137"/>
      <c r="O201" s="136">
        <f t="shared" si="6"/>
        <v>0</v>
      </c>
      <c r="P201" s="137"/>
      <c r="Q201" s="137"/>
      <c r="R201" s="137"/>
      <c r="S201" s="136">
        <f t="shared" si="7"/>
        <v>0</v>
      </c>
      <c r="T201" s="137"/>
      <c r="U201" s="137"/>
      <c r="V201" s="137"/>
      <c r="W201" s="136">
        <f t="shared" si="8"/>
        <v>0</v>
      </c>
      <c r="X201" s="137"/>
      <c r="Y201" s="137"/>
      <c r="Z201" s="137"/>
      <c r="AA201" s="136">
        <f t="shared" si="9"/>
        <v>0</v>
      </c>
      <c r="AB201" s="137"/>
      <c r="AC201" s="137"/>
      <c r="AD201" s="137"/>
      <c r="AE201" s="137"/>
      <c r="AF201" s="137"/>
      <c r="AG201" s="136">
        <f t="shared" si="10"/>
        <v>0</v>
      </c>
      <c r="AH201" s="138">
        <f t="shared" si="11"/>
        <v>0</v>
      </c>
      <c r="AI201" s="134"/>
      <c r="AJ201" s="135"/>
      <c r="AK201" s="135"/>
      <c r="AL201" s="135"/>
      <c r="AM201" s="136">
        <f t="shared" si="12"/>
        <v>0</v>
      </c>
      <c r="AN201" s="137"/>
      <c r="AO201" s="137"/>
      <c r="AP201" s="137"/>
      <c r="AQ201" s="136">
        <f t="shared" si="13"/>
        <v>0</v>
      </c>
      <c r="AR201" s="137"/>
      <c r="AS201" s="137"/>
      <c r="AT201" s="137"/>
      <c r="AU201" s="136">
        <f t="shared" si="14"/>
        <v>0</v>
      </c>
      <c r="AV201" s="137"/>
      <c r="AW201" s="137"/>
      <c r="AX201" s="137"/>
      <c r="AY201" s="136">
        <f t="shared" si="15"/>
        <v>0</v>
      </c>
      <c r="AZ201" s="137"/>
      <c r="BA201" s="137"/>
      <c r="BB201" s="137"/>
      <c r="BC201" s="136">
        <f t="shared" si="16"/>
        <v>0</v>
      </c>
      <c r="BD201" s="137"/>
      <c r="BE201" s="137"/>
      <c r="BF201" s="137"/>
      <c r="BG201" s="137"/>
      <c r="BH201" s="137"/>
      <c r="BI201" s="136">
        <f t="shared" si="17"/>
        <v>0</v>
      </c>
      <c r="BJ201" s="138">
        <f t="shared" si="18"/>
        <v>0</v>
      </c>
      <c r="BK201" s="134"/>
      <c r="BL201" s="135"/>
      <c r="BM201" s="135"/>
      <c r="BN201" s="136">
        <f t="shared" si="19"/>
        <v>0</v>
      </c>
      <c r="BO201" s="137"/>
      <c r="BP201" s="137"/>
      <c r="BQ201" s="137"/>
      <c r="BR201" s="136">
        <f t="shared" si="20"/>
        <v>0</v>
      </c>
      <c r="BS201" s="137"/>
      <c r="BT201" s="137"/>
      <c r="BU201" s="137"/>
      <c r="BV201" s="136">
        <f t="shared" si="21"/>
        <v>0</v>
      </c>
      <c r="BW201" s="137"/>
      <c r="BX201" s="137"/>
      <c r="BY201" s="137"/>
      <c r="BZ201" s="136">
        <f t="shared" si="22"/>
        <v>0</v>
      </c>
      <c r="CA201" s="137"/>
      <c r="CB201" s="137"/>
      <c r="CC201" s="137"/>
      <c r="CD201" s="136">
        <f t="shared" si="23"/>
        <v>0</v>
      </c>
      <c r="CE201" s="137"/>
      <c r="CF201" s="137"/>
      <c r="CG201" s="137"/>
      <c r="CH201" s="137"/>
      <c r="CI201" s="137"/>
      <c r="CJ201" s="136">
        <f t="shared" si="24"/>
        <v>0</v>
      </c>
      <c r="CK201" s="137">
        <f t="shared" si="25"/>
        <v>0</v>
      </c>
      <c r="CL201" s="139"/>
      <c r="CM201" s="140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20">
        <f t="shared" si="26"/>
        <v>192</v>
      </c>
      <c r="C202" s="131" t="str">
        <f t="array" ref="C202">INDEX(_Rge_Projectdata_3rd,$B202,MATCH(C$10,_Rge_Headline_Projectdata,0))</f>
        <v/>
      </c>
      <c r="D202" s="131" t="str">
        <f t="array" ref="D202">INDEX(_Rge_Projectdata_3rd,$B202,MATCH(D$10,_Rge_Headline_Projectdata,0))</f>
        <v/>
      </c>
      <c r="E202" s="132" t="str">
        <f t="array" ref="E202">IF(INDEX(_Rge_Projectdata_3rd,$B202,MATCH(E$10,_Rge_Headline_Projectdata,0))=0,"",INDEX(_Rge_Projectdata_3rd,$B202,MATCH(E$10,_Rge_Headline_Projectdata,0)))</f>
        <v/>
      </c>
      <c r="F202" s="133" t="str">
        <f>IF(OR(E202=0,E202&gt;_Reportdate),"Open","Closed")</f>
        <v>Open</v>
      </c>
      <c r="G202" s="134"/>
      <c r="H202" s="135"/>
      <c r="I202" s="135"/>
      <c r="J202" s="135"/>
      <c r="K202" s="136">
        <f t="shared" si="5"/>
        <v>0</v>
      </c>
      <c r="L202" s="137"/>
      <c r="M202" s="137"/>
      <c r="N202" s="137"/>
      <c r="O202" s="136">
        <f t="shared" si="6"/>
        <v>0</v>
      </c>
      <c r="P202" s="137"/>
      <c r="Q202" s="137"/>
      <c r="R202" s="137"/>
      <c r="S202" s="136">
        <f t="shared" si="7"/>
        <v>0</v>
      </c>
      <c r="T202" s="137"/>
      <c r="U202" s="137"/>
      <c r="V202" s="137"/>
      <c r="W202" s="136">
        <f t="shared" si="8"/>
        <v>0</v>
      </c>
      <c r="X202" s="137"/>
      <c r="Y202" s="137"/>
      <c r="Z202" s="137"/>
      <c r="AA202" s="136">
        <f t="shared" si="9"/>
        <v>0</v>
      </c>
      <c r="AB202" s="137"/>
      <c r="AC202" s="137"/>
      <c r="AD202" s="137"/>
      <c r="AE202" s="137"/>
      <c r="AF202" s="137"/>
      <c r="AG202" s="136">
        <f t="shared" si="10"/>
        <v>0</v>
      </c>
      <c r="AH202" s="138">
        <f t="shared" si="11"/>
        <v>0</v>
      </c>
      <c r="AI202" s="134"/>
      <c r="AJ202" s="135"/>
      <c r="AK202" s="135"/>
      <c r="AL202" s="135"/>
      <c r="AM202" s="136">
        <f t="shared" si="12"/>
        <v>0</v>
      </c>
      <c r="AN202" s="137"/>
      <c r="AO202" s="137"/>
      <c r="AP202" s="137"/>
      <c r="AQ202" s="136">
        <f t="shared" si="13"/>
        <v>0</v>
      </c>
      <c r="AR202" s="137"/>
      <c r="AS202" s="137"/>
      <c r="AT202" s="137"/>
      <c r="AU202" s="136">
        <f t="shared" si="14"/>
        <v>0</v>
      </c>
      <c r="AV202" s="137"/>
      <c r="AW202" s="137"/>
      <c r="AX202" s="137"/>
      <c r="AY202" s="136">
        <f t="shared" si="15"/>
        <v>0</v>
      </c>
      <c r="AZ202" s="137"/>
      <c r="BA202" s="137"/>
      <c r="BB202" s="137"/>
      <c r="BC202" s="136">
        <f t="shared" si="16"/>
        <v>0</v>
      </c>
      <c r="BD202" s="137"/>
      <c r="BE202" s="137"/>
      <c r="BF202" s="137"/>
      <c r="BG202" s="137"/>
      <c r="BH202" s="137"/>
      <c r="BI202" s="136">
        <f t="shared" si="17"/>
        <v>0</v>
      </c>
      <c r="BJ202" s="138">
        <f t="shared" si="18"/>
        <v>0</v>
      </c>
      <c r="BK202" s="134"/>
      <c r="BL202" s="135"/>
      <c r="BM202" s="135"/>
      <c r="BN202" s="136">
        <f t="shared" si="19"/>
        <v>0</v>
      </c>
      <c r="BO202" s="137"/>
      <c r="BP202" s="137"/>
      <c r="BQ202" s="137"/>
      <c r="BR202" s="136">
        <f t="shared" si="20"/>
        <v>0</v>
      </c>
      <c r="BS202" s="137"/>
      <c r="BT202" s="137"/>
      <c r="BU202" s="137"/>
      <c r="BV202" s="136">
        <f t="shared" si="21"/>
        <v>0</v>
      </c>
      <c r="BW202" s="137"/>
      <c r="BX202" s="137"/>
      <c r="BY202" s="137"/>
      <c r="BZ202" s="136">
        <f t="shared" si="22"/>
        <v>0</v>
      </c>
      <c r="CA202" s="137"/>
      <c r="CB202" s="137"/>
      <c r="CC202" s="137"/>
      <c r="CD202" s="136">
        <f t="shared" si="23"/>
        <v>0</v>
      </c>
      <c r="CE202" s="137"/>
      <c r="CF202" s="137"/>
      <c r="CG202" s="137"/>
      <c r="CH202" s="137"/>
      <c r="CI202" s="137"/>
      <c r="CJ202" s="136">
        <f t="shared" si="24"/>
        <v>0</v>
      </c>
      <c r="CK202" s="137">
        <f t="shared" si="25"/>
        <v>0</v>
      </c>
      <c r="CL202" s="139"/>
      <c r="CM202" s="140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20">
        <f t="shared" si="26"/>
        <v>193</v>
      </c>
      <c r="C203" s="131" t="str">
        <f t="array" ref="C203">INDEX(_Rge_Projectdata_3rd,$B203,MATCH(C$10,_Rge_Headline_Projectdata,0))</f>
        <v/>
      </c>
      <c r="D203" s="131" t="str">
        <f t="array" ref="D203">INDEX(_Rge_Projectdata_3rd,$B203,MATCH(D$10,_Rge_Headline_Projectdata,0))</f>
        <v/>
      </c>
      <c r="E203" s="132" t="str">
        <f t="array" ref="E203">IF(INDEX(_Rge_Projectdata_3rd,$B203,MATCH(E$10,_Rge_Headline_Projectdata,0))=0,"",INDEX(_Rge_Projectdata_3rd,$B203,MATCH(E$10,_Rge_Headline_Projectdata,0)))</f>
        <v/>
      </c>
      <c r="F203" s="133" t="str">
        <f>IF(OR(E203=0,E203&gt;_Reportdate),"Open","Closed")</f>
        <v>Open</v>
      </c>
      <c r="G203" s="134"/>
      <c r="H203" s="135"/>
      <c r="I203" s="135"/>
      <c r="J203" s="135"/>
      <c r="K203" s="136">
        <f t="shared" si="5"/>
        <v>0</v>
      </c>
      <c r="L203" s="137"/>
      <c r="M203" s="137"/>
      <c r="N203" s="137"/>
      <c r="O203" s="136">
        <f t="shared" si="6"/>
        <v>0</v>
      </c>
      <c r="P203" s="137"/>
      <c r="Q203" s="137"/>
      <c r="R203" s="137"/>
      <c r="S203" s="136">
        <f t="shared" si="7"/>
        <v>0</v>
      </c>
      <c r="T203" s="137"/>
      <c r="U203" s="137"/>
      <c r="V203" s="137"/>
      <c r="W203" s="136">
        <f t="shared" si="8"/>
        <v>0</v>
      </c>
      <c r="X203" s="137"/>
      <c r="Y203" s="137"/>
      <c r="Z203" s="137"/>
      <c r="AA203" s="136">
        <f t="shared" si="9"/>
        <v>0</v>
      </c>
      <c r="AB203" s="137"/>
      <c r="AC203" s="137"/>
      <c r="AD203" s="137"/>
      <c r="AE203" s="137"/>
      <c r="AF203" s="137"/>
      <c r="AG203" s="136">
        <f t="shared" si="10"/>
        <v>0</v>
      </c>
      <c r="AH203" s="138">
        <f t="shared" si="11"/>
        <v>0</v>
      </c>
      <c r="AI203" s="134"/>
      <c r="AJ203" s="135"/>
      <c r="AK203" s="135"/>
      <c r="AL203" s="135"/>
      <c r="AM203" s="136">
        <f t="shared" si="12"/>
        <v>0</v>
      </c>
      <c r="AN203" s="137"/>
      <c r="AO203" s="137"/>
      <c r="AP203" s="137"/>
      <c r="AQ203" s="136">
        <f t="shared" si="13"/>
        <v>0</v>
      </c>
      <c r="AR203" s="137"/>
      <c r="AS203" s="137"/>
      <c r="AT203" s="137"/>
      <c r="AU203" s="136">
        <f t="shared" si="14"/>
        <v>0</v>
      </c>
      <c r="AV203" s="137"/>
      <c r="AW203" s="137"/>
      <c r="AX203" s="137"/>
      <c r="AY203" s="136">
        <f t="shared" si="15"/>
        <v>0</v>
      </c>
      <c r="AZ203" s="137"/>
      <c r="BA203" s="137"/>
      <c r="BB203" s="137"/>
      <c r="BC203" s="136">
        <f t="shared" si="16"/>
        <v>0</v>
      </c>
      <c r="BD203" s="137"/>
      <c r="BE203" s="137"/>
      <c r="BF203" s="137"/>
      <c r="BG203" s="137"/>
      <c r="BH203" s="137"/>
      <c r="BI203" s="136">
        <f t="shared" si="17"/>
        <v>0</v>
      </c>
      <c r="BJ203" s="138">
        <f t="shared" si="18"/>
        <v>0</v>
      </c>
      <c r="BK203" s="134"/>
      <c r="BL203" s="135"/>
      <c r="BM203" s="135"/>
      <c r="BN203" s="136">
        <f t="shared" si="19"/>
        <v>0</v>
      </c>
      <c r="BO203" s="137"/>
      <c r="BP203" s="137"/>
      <c r="BQ203" s="137"/>
      <c r="BR203" s="136">
        <f t="shared" si="20"/>
        <v>0</v>
      </c>
      <c r="BS203" s="137"/>
      <c r="BT203" s="137"/>
      <c r="BU203" s="137"/>
      <c r="BV203" s="136">
        <f t="shared" si="21"/>
        <v>0</v>
      </c>
      <c r="BW203" s="137"/>
      <c r="BX203" s="137"/>
      <c r="BY203" s="137"/>
      <c r="BZ203" s="136">
        <f t="shared" si="22"/>
        <v>0</v>
      </c>
      <c r="CA203" s="137"/>
      <c r="CB203" s="137"/>
      <c r="CC203" s="137"/>
      <c r="CD203" s="136">
        <f t="shared" si="23"/>
        <v>0</v>
      </c>
      <c r="CE203" s="137"/>
      <c r="CF203" s="137"/>
      <c r="CG203" s="137"/>
      <c r="CH203" s="137"/>
      <c r="CI203" s="137"/>
      <c r="CJ203" s="136">
        <f t="shared" si="24"/>
        <v>0</v>
      </c>
      <c r="CK203" s="137">
        <f t="shared" si="25"/>
        <v>0</v>
      </c>
      <c r="CL203" s="139"/>
      <c r="CM203" s="140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20">
        <f t="shared" si="26"/>
        <v>194</v>
      </c>
      <c r="C204" s="131" t="str">
        <f t="array" ref="C204">INDEX(_Rge_Projectdata_3rd,$B204,MATCH(C$10,_Rge_Headline_Projectdata,0))</f>
        <v/>
      </c>
      <c r="D204" s="131" t="str">
        <f t="array" ref="D204">INDEX(_Rge_Projectdata_3rd,$B204,MATCH(D$10,_Rge_Headline_Projectdata,0))</f>
        <v/>
      </c>
      <c r="E204" s="132" t="str">
        <f t="array" ref="E204">IF(INDEX(_Rge_Projectdata_3rd,$B204,MATCH(E$10,_Rge_Headline_Projectdata,0))=0,"",INDEX(_Rge_Projectdata_3rd,$B204,MATCH(E$10,_Rge_Headline_Projectdata,0)))</f>
        <v/>
      </c>
      <c r="F204" s="133" t="str">
        <f>IF(OR(E204=0,E204&gt;_Reportdate),"Open","Closed")</f>
        <v>Open</v>
      </c>
      <c r="G204" s="134"/>
      <c r="H204" s="135"/>
      <c r="I204" s="135"/>
      <c r="J204" s="135"/>
      <c r="K204" s="136">
        <f t="shared" si="5"/>
        <v>0</v>
      </c>
      <c r="L204" s="137"/>
      <c r="M204" s="137"/>
      <c r="N204" s="137"/>
      <c r="O204" s="136">
        <f t="shared" si="6"/>
        <v>0</v>
      </c>
      <c r="P204" s="137"/>
      <c r="Q204" s="137"/>
      <c r="R204" s="137"/>
      <c r="S204" s="136">
        <f t="shared" si="7"/>
        <v>0</v>
      </c>
      <c r="T204" s="137"/>
      <c r="U204" s="137"/>
      <c r="V204" s="137"/>
      <c r="W204" s="136">
        <f t="shared" si="8"/>
        <v>0</v>
      </c>
      <c r="X204" s="137"/>
      <c r="Y204" s="137"/>
      <c r="Z204" s="137"/>
      <c r="AA204" s="136">
        <f t="shared" si="9"/>
        <v>0</v>
      </c>
      <c r="AB204" s="137"/>
      <c r="AC204" s="137"/>
      <c r="AD204" s="137"/>
      <c r="AE204" s="137"/>
      <c r="AF204" s="137"/>
      <c r="AG204" s="136">
        <f t="shared" si="10"/>
        <v>0</v>
      </c>
      <c r="AH204" s="138">
        <f t="shared" si="11"/>
        <v>0</v>
      </c>
      <c r="AI204" s="134"/>
      <c r="AJ204" s="135"/>
      <c r="AK204" s="135"/>
      <c r="AL204" s="135"/>
      <c r="AM204" s="136">
        <f t="shared" si="12"/>
        <v>0</v>
      </c>
      <c r="AN204" s="137"/>
      <c r="AO204" s="137"/>
      <c r="AP204" s="137"/>
      <c r="AQ204" s="136">
        <f t="shared" si="13"/>
        <v>0</v>
      </c>
      <c r="AR204" s="137"/>
      <c r="AS204" s="137"/>
      <c r="AT204" s="137"/>
      <c r="AU204" s="136">
        <f t="shared" si="14"/>
        <v>0</v>
      </c>
      <c r="AV204" s="137"/>
      <c r="AW204" s="137"/>
      <c r="AX204" s="137"/>
      <c r="AY204" s="136">
        <f t="shared" si="15"/>
        <v>0</v>
      </c>
      <c r="AZ204" s="137"/>
      <c r="BA204" s="137"/>
      <c r="BB204" s="137"/>
      <c r="BC204" s="136">
        <f t="shared" si="16"/>
        <v>0</v>
      </c>
      <c r="BD204" s="137"/>
      <c r="BE204" s="137"/>
      <c r="BF204" s="137"/>
      <c r="BG204" s="137"/>
      <c r="BH204" s="137"/>
      <c r="BI204" s="136">
        <f t="shared" si="17"/>
        <v>0</v>
      </c>
      <c r="BJ204" s="138">
        <f t="shared" si="18"/>
        <v>0</v>
      </c>
      <c r="BK204" s="134"/>
      <c r="BL204" s="135"/>
      <c r="BM204" s="135"/>
      <c r="BN204" s="136">
        <f t="shared" si="19"/>
        <v>0</v>
      </c>
      <c r="BO204" s="137"/>
      <c r="BP204" s="137"/>
      <c r="BQ204" s="137"/>
      <c r="BR204" s="136">
        <f t="shared" si="20"/>
        <v>0</v>
      </c>
      <c r="BS204" s="137"/>
      <c r="BT204" s="137"/>
      <c r="BU204" s="137"/>
      <c r="BV204" s="136">
        <f t="shared" si="21"/>
        <v>0</v>
      </c>
      <c r="BW204" s="137"/>
      <c r="BX204" s="137"/>
      <c r="BY204" s="137"/>
      <c r="BZ204" s="136">
        <f t="shared" si="22"/>
        <v>0</v>
      </c>
      <c r="CA204" s="137"/>
      <c r="CB204" s="137"/>
      <c r="CC204" s="137"/>
      <c r="CD204" s="136">
        <f t="shared" si="23"/>
        <v>0</v>
      </c>
      <c r="CE204" s="137"/>
      <c r="CF204" s="137"/>
      <c r="CG204" s="137"/>
      <c r="CH204" s="137"/>
      <c r="CI204" s="137"/>
      <c r="CJ204" s="136">
        <f t="shared" si="24"/>
        <v>0</v>
      </c>
      <c r="CK204" s="137">
        <f t="shared" si="25"/>
        <v>0</v>
      </c>
      <c r="CL204" s="139"/>
      <c r="CM204" s="140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20">
        <f t="shared" si="26"/>
        <v>195</v>
      </c>
      <c r="C205" s="131" t="str">
        <f t="array" ref="C205">INDEX(_Rge_Projectdata_3rd,$B205,MATCH(C$10,_Rge_Headline_Projectdata,0))</f>
        <v/>
      </c>
      <c r="D205" s="131" t="str">
        <f t="array" ref="D205">INDEX(_Rge_Projectdata_3rd,$B205,MATCH(D$10,_Rge_Headline_Projectdata,0))</f>
        <v/>
      </c>
      <c r="E205" s="132" t="str">
        <f t="array" ref="E205">IF(INDEX(_Rge_Projectdata_3rd,$B205,MATCH(E$10,_Rge_Headline_Projectdata,0))=0,"",INDEX(_Rge_Projectdata_3rd,$B205,MATCH(E$10,_Rge_Headline_Projectdata,0)))</f>
        <v/>
      </c>
      <c r="F205" s="133" t="str">
        <f>IF(OR(E205=0,E205&gt;_Reportdate),"Open","Closed")</f>
        <v>Open</v>
      </c>
      <c r="G205" s="134"/>
      <c r="H205" s="135"/>
      <c r="I205" s="135"/>
      <c r="J205" s="135"/>
      <c r="K205" s="136">
        <f t="shared" si="5"/>
        <v>0</v>
      </c>
      <c r="L205" s="137"/>
      <c r="M205" s="137"/>
      <c r="N205" s="137"/>
      <c r="O205" s="136">
        <f t="shared" si="6"/>
        <v>0</v>
      </c>
      <c r="P205" s="137"/>
      <c r="Q205" s="137"/>
      <c r="R205" s="137"/>
      <c r="S205" s="136">
        <f t="shared" si="7"/>
        <v>0</v>
      </c>
      <c r="T205" s="137"/>
      <c r="U205" s="137"/>
      <c r="V205" s="137"/>
      <c r="W205" s="136">
        <f t="shared" si="8"/>
        <v>0</v>
      </c>
      <c r="X205" s="137"/>
      <c r="Y205" s="137"/>
      <c r="Z205" s="137"/>
      <c r="AA205" s="136">
        <f t="shared" si="9"/>
        <v>0</v>
      </c>
      <c r="AB205" s="137"/>
      <c r="AC205" s="137"/>
      <c r="AD205" s="137"/>
      <c r="AE205" s="137"/>
      <c r="AF205" s="137"/>
      <c r="AG205" s="136">
        <f t="shared" si="10"/>
        <v>0</v>
      </c>
      <c r="AH205" s="138">
        <f t="shared" si="11"/>
        <v>0</v>
      </c>
      <c r="AI205" s="134"/>
      <c r="AJ205" s="135"/>
      <c r="AK205" s="135"/>
      <c r="AL205" s="135"/>
      <c r="AM205" s="136">
        <f t="shared" si="12"/>
        <v>0</v>
      </c>
      <c r="AN205" s="137"/>
      <c r="AO205" s="137"/>
      <c r="AP205" s="137"/>
      <c r="AQ205" s="136">
        <f t="shared" si="13"/>
        <v>0</v>
      </c>
      <c r="AR205" s="137"/>
      <c r="AS205" s="137"/>
      <c r="AT205" s="137"/>
      <c r="AU205" s="136">
        <f t="shared" si="14"/>
        <v>0</v>
      </c>
      <c r="AV205" s="137"/>
      <c r="AW205" s="137"/>
      <c r="AX205" s="137"/>
      <c r="AY205" s="136">
        <f t="shared" si="15"/>
        <v>0</v>
      </c>
      <c r="AZ205" s="137"/>
      <c r="BA205" s="137"/>
      <c r="BB205" s="137"/>
      <c r="BC205" s="136">
        <f t="shared" si="16"/>
        <v>0</v>
      </c>
      <c r="BD205" s="137"/>
      <c r="BE205" s="137"/>
      <c r="BF205" s="137"/>
      <c r="BG205" s="137"/>
      <c r="BH205" s="137"/>
      <c r="BI205" s="136">
        <f t="shared" si="17"/>
        <v>0</v>
      </c>
      <c r="BJ205" s="138">
        <f t="shared" si="18"/>
        <v>0</v>
      </c>
      <c r="BK205" s="134"/>
      <c r="BL205" s="135"/>
      <c r="BM205" s="135"/>
      <c r="BN205" s="136">
        <f t="shared" si="19"/>
        <v>0</v>
      </c>
      <c r="BO205" s="137"/>
      <c r="BP205" s="137"/>
      <c r="BQ205" s="137"/>
      <c r="BR205" s="136">
        <f t="shared" si="20"/>
        <v>0</v>
      </c>
      <c r="BS205" s="137"/>
      <c r="BT205" s="137"/>
      <c r="BU205" s="137"/>
      <c r="BV205" s="136">
        <f t="shared" si="21"/>
        <v>0</v>
      </c>
      <c r="BW205" s="137"/>
      <c r="BX205" s="137"/>
      <c r="BY205" s="137"/>
      <c r="BZ205" s="136">
        <f t="shared" si="22"/>
        <v>0</v>
      </c>
      <c r="CA205" s="137"/>
      <c r="CB205" s="137"/>
      <c r="CC205" s="137"/>
      <c r="CD205" s="136">
        <f t="shared" si="23"/>
        <v>0</v>
      </c>
      <c r="CE205" s="137"/>
      <c r="CF205" s="137"/>
      <c r="CG205" s="137"/>
      <c r="CH205" s="137"/>
      <c r="CI205" s="137"/>
      <c r="CJ205" s="136">
        <f t="shared" si="24"/>
        <v>0</v>
      </c>
      <c r="CK205" s="137">
        <f t="shared" si="25"/>
        <v>0</v>
      </c>
      <c r="CL205" s="139"/>
      <c r="CM205" s="140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20">
        <f t="shared" si="26"/>
        <v>196</v>
      </c>
      <c r="C206" s="131" t="str">
        <f t="array" ref="C206">INDEX(_Rge_Projectdata_3rd,$B206,MATCH(C$10,_Rge_Headline_Projectdata,0))</f>
        <v/>
      </c>
      <c r="D206" s="131" t="str">
        <f t="array" ref="D206">INDEX(_Rge_Projectdata_3rd,$B206,MATCH(D$10,_Rge_Headline_Projectdata,0))</f>
        <v/>
      </c>
      <c r="E206" s="132" t="str">
        <f t="array" ref="E206">IF(INDEX(_Rge_Projectdata_3rd,$B206,MATCH(E$10,_Rge_Headline_Projectdata,0))=0,"",INDEX(_Rge_Projectdata_3rd,$B206,MATCH(E$10,_Rge_Headline_Projectdata,0)))</f>
        <v/>
      </c>
      <c r="F206" s="133" t="str">
        <f>IF(OR(E206=0,E206&gt;_Reportdate),"Open","Closed")</f>
        <v>Open</v>
      </c>
      <c r="G206" s="134"/>
      <c r="H206" s="135"/>
      <c r="I206" s="135"/>
      <c r="J206" s="135"/>
      <c r="K206" s="136">
        <f t="shared" si="5"/>
        <v>0</v>
      </c>
      <c r="L206" s="137"/>
      <c r="M206" s="137"/>
      <c r="N206" s="137"/>
      <c r="O206" s="136">
        <f t="shared" si="6"/>
        <v>0</v>
      </c>
      <c r="P206" s="137"/>
      <c r="Q206" s="137"/>
      <c r="R206" s="137"/>
      <c r="S206" s="136">
        <f t="shared" si="7"/>
        <v>0</v>
      </c>
      <c r="T206" s="137"/>
      <c r="U206" s="137"/>
      <c r="V206" s="137"/>
      <c r="W206" s="136">
        <f t="shared" si="8"/>
        <v>0</v>
      </c>
      <c r="X206" s="137"/>
      <c r="Y206" s="137"/>
      <c r="Z206" s="137"/>
      <c r="AA206" s="136">
        <f t="shared" si="9"/>
        <v>0</v>
      </c>
      <c r="AB206" s="137"/>
      <c r="AC206" s="137"/>
      <c r="AD206" s="137"/>
      <c r="AE206" s="137"/>
      <c r="AF206" s="137"/>
      <c r="AG206" s="136">
        <f t="shared" si="10"/>
        <v>0</v>
      </c>
      <c r="AH206" s="138">
        <f t="shared" si="11"/>
        <v>0</v>
      </c>
      <c r="AI206" s="134"/>
      <c r="AJ206" s="135"/>
      <c r="AK206" s="135"/>
      <c r="AL206" s="135"/>
      <c r="AM206" s="136">
        <f t="shared" si="12"/>
        <v>0</v>
      </c>
      <c r="AN206" s="137"/>
      <c r="AO206" s="137"/>
      <c r="AP206" s="137"/>
      <c r="AQ206" s="136">
        <f t="shared" si="13"/>
        <v>0</v>
      </c>
      <c r="AR206" s="137"/>
      <c r="AS206" s="137"/>
      <c r="AT206" s="137"/>
      <c r="AU206" s="136">
        <f t="shared" si="14"/>
        <v>0</v>
      </c>
      <c r="AV206" s="137"/>
      <c r="AW206" s="137"/>
      <c r="AX206" s="137"/>
      <c r="AY206" s="136">
        <f t="shared" si="15"/>
        <v>0</v>
      </c>
      <c r="AZ206" s="137"/>
      <c r="BA206" s="137"/>
      <c r="BB206" s="137"/>
      <c r="BC206" s="136">
        <f t="shared" si="16"/>
        <v>0</v>
      </c>
      <c r="BD206" s="137"/>
      <c r="BE206" s="137"/>
      <c r="BF206" s="137"/>
      <c r="BG206" s="137"/>
      <c r="BH206" s="137"/>
      <c r="BI206" s="136">
        <f t="shared" si="17"/>
        <v>0</v>
      </c>
      <c r="BJ206" s="138">
        <f t="shared" si="18"/>
        <v>0</v>
      </c>
      <c r="BK206" s="134"/>
      <c r="BL206" s="135"/>
      <c r="BM206" s="135"/>
      <c r="BN206" s="136">
        <f t="shared" si="19"/>
        <v>0</v>
      </c>
      <c r="BO206" s="137"/>
      <c r="BP206" s="137"/>
      <c r="BQ206" s="137"/>
      <c r="BR206" s="136">
        <f t="shared" si="20"/>
        <v>0</v>
      </c>
      <c r="BS206" s="137"/>
      <c r="BT206" s="137"/>
      <c r="BU206" s="137"/>
      <c r="BV206" s="136">
        <f t="shared" si="21"/>
        <v>0</v>
      </c>
      <c r="BW206" s="137"/>
      <c r="BX206" s="137"/>
      <c r="BY206" s="137"/>
      <c r="BZ206" s="136">
        <f t="shared" si="22"/>
        <v>0</v>
      </c>
      <c r="CA206" s="137"/>
      <c r="CB206" s="137"/>
      <c r="CC206" s="137"/>
      <c r="CD206" s="136">
        <f t="shared" si="23"/>
        <v>0</v>
      </c>
      <c r="CE206" s="137"/>
      <c r="CF206" s="137"/>
      <c r="CG206" s="137"/>
      <c r="CH206" s="137"/>
      <c r="CI206" s="137"/>
      <c r="CJ206" s="136">
        <f t="shared" si="24"/>
        <v>0</v>
      </c>
      <c r="CK206" s="137">
        <f t="shared" si="25"/>
        <v>0</v>
      </c>
      <c r="CL206" s="139"/>
      <c r="CM206" s="140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20">
        <f t="shared" si="26"/>
        <v>197</v>
      </c>
      <c r="C207" s="131" t="str">
        <f t="array" ref="C207">INDEX(_Rge_Projectdata_3rd,$B207,MATCH(C$10,_Rge_Headline_Projectdata,0))</f>
        <v/>
      </c>
      <c r="D207" s="131" t="str">
        <f t="array" ref="D207">INDEX(_Rge_Projectdata_3rd,$B207,MATCH(D$10,_Rge_Headline_Projectdata,0))</f>
        <v/>
      </c>
      <c r="E207" s="132" t="str">
        <f t="array" ref="E207">IF(INDEX(_Rge_Projectdata_3rd,$B207,MATCH(E$10,_Rge_Headline_Projectdata,0))=0,"",INDEX(_Rge_Projectdata_3rd,$B207,MATCH(E$10,_Rge_Headline_Projectdata,0)))</f>
        <v/>
      </c>
      <c r="F207" s="133" t="str">
        <f>IF(OR(E207=0,E207&gt;_Reportdate),"Open","Closed")</f>
        <v>Open</v>
      </c>
      <c r="G207" s="134"/>
      <c r="H207" s="135"/>
      <c r="I207" s="135"/>
      <c r="J207" s="135"/>
      <c r="K207" s="136">
        <f t="shared" si="5"/>
        <v>0</v>
      </c>
      <c r="L207" s="137"/>
      <c r="M207" s="137"/>
      <c r="N207" s="137"/>
      <c r="O207" s="136">
        <f t="shared" si="6"/>
        <v>0</v>
      </c>
      <c r="P207" s="137"/>
      <c r="Q207" s="137"/>
      <c r="R207" s="137"/>
      <c r="S207" s="136">
        <f t="shared" si="7"/>
        <v>0</v>
      </c>
      <c r="T207" s="137"/>
      <c r="U207" s="137"/>
      <c r="V207" s="137"/>
      <c r="W207" s="136">
        <f t="shared" si="8"/>
        <v>0</v>
      </c>
      <c r="X207" s="137"/>
      <c r="Y207" s="137"/>
      <c r="Z207" s="137"/>
      <c r="AA207" s="136">
        <f t="shared" si="9"/>
        <v>0</v>
      </c>
      <c r="AB207" s="137"/>
      <c r="AC207" s="137"/>
      <c r="AD207" s="137"/>
      <c r="AE207" s="137"/>
      <c r="AF207" s="137"/>
      <c r="AG207" s="136">
        <f t="shared" si="10"/>
        <v>0</v>
      </c>
      <c r="AH207" s="138">
        <f t="shared" si="11"/>
        <v>0</v>
      </c>
      <c r="AI207" s="134"/>
      <c r="AJ207" s="135"/>
      <c r="AK207" s="135"/>
      <c r="AL207" s="135"/>
      <c r="AM207" s="136">
        <f t="shared" si="12"/>
        <v>0</v>
      </c>
      <c r="AN207" s="137"/>
      <c r="AO207" s="137"/>
      <c r="AP207" s="137"/>
      <c r="AQ207" s="136">
        <f t="shared" si="13"/>
        <v>0</v>
      </c>
      <c r="AR207" s="137"/>
      <c r="AS207" s="137"/>
      <c r="AT207" s="137"/>
      <c r="AU207" s="136">
        <f t="shared" si="14"/>
        <v>0</v>
      </c>
      <c r="AV207" s="137"/>
      <c r="AW207" s="137"/>
      <c r="AX207" s="137"/>
      <c r="AY207" s="136">
        <f t="shared" si="15"/>
        <v>0</v>
      </c>
      <c r="AZ207" s="137"/>
      <c r="BA207" s="137"/>
      <c r="BB207" s="137"/>
      <c r="BC207" s="136">
        <f t="shared" si="16"/>
        <v>0</v>
      </c>
      <c r="BD207" s="137"/>
      <c r="BE207" s="137"/>
      <c r="BF207" s="137"/>
      <c r="BG207" s="137"/>
      <c r="BH207" s="137"/>
      <c r="BI207" s="136">
        <f t="shared" si="17"/>
        <v>0</v>
      </c>
      <c r="BJ207" s="138">
        <f t="shared" si="18"/>
        <v>0</v>
      </c>
      <c r="BK207" s="134"/>
      <c r="BL207" s="135"/>
      <c r="BM207" s="135"/>
      <c r="BN207" s="136">
        <f t="shared" si="19"/>
        <v>0</v>
      </c>
      <c r="BO207" s="137"/>
      <c r="BP207" s="137"/>
      <c r="BQ207" s="137"/>
      <c r="BR207" s="136">
        <f t="shared" si="20"/>
        <v>0</v>
      </c>
      <c r="BS207" s="137"/>
      <c r="BT207" s="137"/>
      <c r="BU207" s="137"/>
      <c r="BV207" s="136">
        <f t="shared" si="21"/>
        <v>0</v>
      </c>
      <c r="BW207" s="137"/>
      <c r="BX207" s="137"/>
      <c r="BY207" s="137"/>
      <c r="BZ207" s="136">
        <f t="shared" si="22"/>
        <v>0</v>
      </c>
      <c r="CA207" s="137"/>
      <c r="CB207" s="137"/>
      <c r="CC207" s="137"/>
      <c r="CD207" s="136">
        <f t="shared" si="23"/>
        <v>0</v>
      </c>
      <c r="CE207" s="137"/>
      <c r="CF207" s="137"/>
      <c r="CG207" s="137"/>
      <c r="CH207" s="137"/>
      <c r="CI207" s="137"/>
      <c r="CJ207" s="136">
        <f t="shared" si="24"/>
        <v>0</v>
      </c>
      <c r="CK207" s="137">
        <f t="shared" si="25"/>
        <v>0</v>
      </c>
      <c r="CL207" s="139"/>
      <c r="CM207" s="140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20">
        <f t="shared" si="26"/>
        <v>198</v>
      </c>
      <c r="C208" s="131" t="str">
        <f t="array" ref="C208">INDEX(_Rge_Projectdata_3rd,$B208,MATCH(C$10,_Rge_Headline_Projectdata,0))</f>
        <v/>
      </c>
      <c r="D208" s="131" t="str">
        <f t="array" ref="D208">INDEX(_Rge_Projectdata_3rd,$B208,MATCH(D$10,_Rge_Headline_Projectdata,0))</f>
        <v/>
      </c>
      <c r="E208" s="132" t="str">
        <f t="array" ref="E208">IF(INDEX(_Rge_Projectdata_3rd,$B208,MATCH(E$10,_Rge_Headline_Projectdata,0))=0,"",INDEX(_Rge_Projectdata_3rd,$B208,MATCH(E$10,_Rge_Headline_Projectdata,0)))</f>
        <v/>
      </c>
      <c r="F208" s="133" t="str">
        <f>IF(OR(E208=0,E208&gt;_Reportdate),"Open","Closed")</f>
        <v>Open</v>
      </c>
      <c r="G208" s="134"/>
      <c r="H208" s="135"/>
      <c r="I208" s="135"/>
      <c r="J208" s="135"/>
      <c r="K208" s="136">
        <f t="shared" si="5"/>
        <v>0</v>
      </c>
      <c r="L208" s="137"/>
      <c r="M208" s="137"/>
      <c r="N208" s="137"/>
      <c r="O208" s="136">
        <f t="shared" si="6"/>
        <v>0</v>
      </c>
      <c r="P208" s="137"/>
      <c r="Q208" s="137"/>
      <c r="R208" s="137"/>
      <c r="S208" s="136">
        <f t="shared" si="7"/>
        <v>0</v>
      </c>
      <c r="T208" s="137"/>
      <c r="U208" s="137"/>
      <c r="V208" s="137"/>
      <c r="W208" s="136">
        <f t="shared" si="8"/>
        <v>0</v>
      </c>
      <c r="X208" s="137"/>
      <c r="Y208" s="137"/>
      <c r="Z208" s="137"/>
      <c r="AA208" s="136">
        <f t="shared" si="9"/>
        <v>0</v>
      </c>
      <c r="AB208" s="137"/>
      <c r="AC208" s="137"/>
      <c r="AD208" s="137"/>
      <c r="AE208" s="137"/>
      <c r="AF208" s="137"/>
      <c r="AG208" s="136">
        <f t="shared" si="10"/>
        <v>0</v>
      </c>
      <c r="AH208" s="138">
        <f t="shared" si="11"/>
        <v>0</v>
      </c>
      <c r="AI208" s="134"/>
      <c r="AJ208" s="135"/>
      <c r="AK208" s="135"/>
      <c r="AL208" s="135"/>
      <c r="AM208" s="136">
        <f t="shared" si="12"/>
        <v>0</v>
      </c>
      <c r="AN208" s="137"/>
      <c r="AO208" s="137"/>
      <c r="AP208" s="137"/>
      <c r="AQ208" s="136">
        <f t="shared" si="13"/>
        <v>0</v>
      </c>
      <c r="AR208" s="137"/>
      <c r="AS208" s="137"/>
      <c r="AT208" s="137"/>
      <c r="AU208" s="136">
        <f t="shared" si="14"/>
        <v>0</v>
      </c>
      <c r="AV208" s="137"/>
      <c r="AW208" s="137"/>
      <c r="AX208" s="137"/>
      <c r="AY208" s="136">
        <f t="shared" si="15"/>
        <v>0</v>
      </c>
      <c r="AZ208" s="137"/>
      <c r="BA208" s="137"/>
      <c r="BB208" s="137"/>
      <c r="BC208" s="136">
        <f t="shared" si="16"/>
        <v>0</v>
      </c>
      <c r="BD208" s="137"/>
      <c r="BE208" s="137"/>
      <c r="BF208" s="137"/>
      <c r="BG208" s="137"/>
      <c r="BH208" s="137"/>
      <c r="BI208" s="136">
        <f t="shared" si="17"/>
        <v>0</v>
      </c>
      <c r="BJ208" s="138">
        <f t="shared" si="18"/>
        <v>0</v>
      </c>
      <c r="BK208" s="134"/>
      <c r="BL208" s="135"/>
      <c r="BM208" s="135"/>
      <c r="BN208" s="136">
        <f t="shared" si="19"/>
        <v>0</v>
      </c>
      <c r="BO208" s="137"/>
      <c r="BP208" s="137"/>
      <c r="BQ208" s="137"/>
      <c r="BR208" s="136">
        <f t="shared" si="20"/>
        <v>0</v>
      </c>
      <c r="BS208" s="137"/>
      <c r="BT208" s="137"/>
      <c r="BU208" s="137"/>
      <c r="BV208" s="136">
        <f t="shared" si="21"/>
        <v>0</v>
      </c>
      <c r="BW208" s="137"/>
      <c r="BX208" s="137"/>
      <c r="BY208" s="137"/>
      <c r="BZ208" s="136">
        <f t="shared" si="22"/>
        <v>0</v>
      </c>
      <c r="CA208" s="137"/>
      <c r="CB208" s="137"/>
      <c r="CC208" s="137"/>
      <c r="CD208" s="136">
        <f t="shared" si="23"/>
        <v>0</v>
      </c>
      <c r="CE208" s="137"/>
      <c r="CF208" s="137"/>
      <c r="CG208" s="137"/>
      <c r="CH208" s="137"/>
      <c r="CI208" s="137"/>
      <c r="CJ208" s="136">
        <f t="shared" si="24"/>
        <v>0</v>
      </c>
      <c r="CK208" s="137">
        <f t="shared" si="25"/>
        <v>0</v>
      </c>
      <c r="CL208" s="139"/>
      <c r="CM208" s="140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20">
        <f t="shared" si="26"/>
        <v>199</v>
      </c>
      <c r="C209" s="131" t="str">
        <f t="array" ref="C209">INDEX(_Rge_Projectdata_3rd,$B209,MATCH(C$10,_Rge_Headline_Projectdata,0))</f>
        <v/>
      </c>
      <c r="D209" s="131" t="str">
        <f t="array" ref="D209">INDEX(_Rge_Projectdata_3rd,$B209,MATCH(D$10,_Rge_Headline_Projectdata,0))</f>
        <v/>
      </c>
      <c r="E209" s="132" t="str">
        <f t="array" ref="E209">IF(INDEX(_Rge_Projectdata_3rd,$B209,MATCH(E$10,_Rge_Headline_Projectdata,0))=0,"",INDEX(_Rge_Projectdata_3rd,$B209,MATCH(E$10,_Rge_Headline_Projectdata,0)))</f>
        <v/>
      </c>
      <c r="F209" s="133" t="str">
        <f>IF(OR(E209=0,E209&gt;_Reportdate),"Open","Closed")</f>
        <v>Open</v>
      </c>
      <c r="G209" s="134"/>
      <c r="H209" s="135"/>
      <c r="I209" s="135"/>
      <c r="J209" s="135"/>
      <c r="K209" s="136">
        <f t="shared" si="5"/>
        <v>0</v>
      </c>
      <c r="L209" s="137"/>
      <c r="M209" s="137"/>
      <c r="N209" s="137"/>
      <c r="O209" s="136">
        <f t="shared" si="6"/>
        <v>0</v>
      </c>
      <c r="P209" s="137"/>
      <c r="Q209" s="137"/>
      <c r="R209" s="137"/>
      <c r="S209" s="136">
        <f t="shared" si="7"/>
        <v>0</v>
      </c>
      <c r="T209" s="137"/>
      <c r="U209" s="137"/>
      <c r="V209" s="137"/>
      <c r="W209" s="136">
        <f t="shared" si="8"/>
        <v>0</v>
      </c>
      <c r="X209" s="137"/>
      <c r="Y209" s="137"/>
      <c r="Z209" s="137"/>
      <c r="AA209" s="136">
        <f t="shared" si="9"/>
        <v>0</v>
      </c>
      <c r="AB209" s="137"/>
      <c r="AC209" s="137"/>
      <c r="AD209" s="137"/>
      <c r="AE209" s="137"/>
      <c r="AF209" s="137"/>
      <c r="AG209" s="136">
        <f t="shared" si="10"/>
        <v>0</v>
      </c>
      <c r="AH209" s="138">
        <f t="shared" si="11"/>
        <v>0</v>
      </c>
      <c r="AI209" s="134"/>
      <c r="AJ209" s="135"/>
      <c r="AK209" s="135"/>
      <c r="AL209" s="135"/>
      <c r="AM209" s="136">
        <f t="shared" si="12"/>
        <v>0</v>
      </c>
      <c r="AN209" s="137"/>
      <c r="AO209" s="137"/>
      <c r="AP209" s="137"/>
      <c r="AQ209" s="136">
        <f t="shared" si="13"/>
        <v>0</v>
      </c>
      <c r="AR209" s="137"/>
      <c r="AS209" s="137"/>
      <c r="AT209" s="137"/>
      <c r="AU209" s="136">
        <f t="shared" si="14"/>
        <v>0</v>
      </c>
      <c r="AV209" s="137"/>
      <c r="AW209" s="137"/>
      <c r="AX209" s="137"/>
      <c r="AY209" s="136">
        <f t="shared" si="15"/>
        <v>0</v>
      </c>
      <c r="AZ209" s="137"/>
      <c r="BA209" s="137"/>
      <c r="BB209" s="137"/>
      <c r="BC209" s="136">
        <f t="shared" si="16"/>
        <v>0</v>
      </c>
      <c r="BD209" s="137"/>
      <c r="BE209" s="137"/>
      <c r="BF209" s="137"/>
      <c r="BG209" s="137"/>
      <c r="BH209" s="137"/>
      <c r="BI209" s="136">
        <f t="shared" si="17"/>
        <v>0</v>
      </c>
      <c r="BJ209" s="138">
        <f t="shared" si="18"/>
        <v>0</v>
      </c>
      <c r="BK209" s="134"/>
      <c r="BL209" s="135"/>
      <c r="BM209" s="135"/>
      <c r="BN209" s="136">
        <f t="shared" si="19"/>
        <v>0</v>
      </c>
      <c r="BO209" s="137"/>
      <c r="BP209" s="137"/>
      <c r="BQ209" s="137"/>
      <c r="BR209" s="136">
        <f t="shared" si="20"/>
        <v>0</v>
      </c>
      <c r="BS209" s="137"/>
      <c r="BT209" s="137"/>
      <c r="BU209" s="137"/>
      <c r="BV209" s="136">
        <f t="shared" si="21"/>
        <v>0</v>
      </c>
      <c r="BW209" s="137"/>
      <c r="BX209" s="137"/>
      <c r="BY209" s="137"/>
      <c r="BZ209" s="136">
        <f t="shared" si="22"/>
        <v>0</v>
      </c>
      <c r="CA209" s="137"/>
      <c r="CB209" s="137"/>
      <c r="CC209" s="137"/>
      <c r="CD209" s="136">
        <f t="shared" si="23"/>
        <v>0</v>
      </c>
      <c r="CE209" s="137"/>
      <c r="CF209" s="137"/>
      <c r="CG209" s="137"/>
      <c r="CH209" s="137"/>
      <c r="CI209" s="137"/>
      <c r="CJ209" s="136">
        <f t="shared" si="24"/>
        <v>0</v>
      </c>
      <c r="CK209" s="137">
        <f t="shared" si="25"/>
        <v>0</v>
      </c>
      <c r="CL209" s="139"/>
      <c r="CM209" s="140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20">
        <f t="shared" si="26"/>
        <v>200</v>
      </c>
      <c r="C210" s="131" t="str">
        <f t="array" ref="C210">INDEX(_Rge_Projectdata_3rd,$B210,MATCH(C$10,_Rge_Headline_Projectdata,0))</f>
        <v/>
      </c>
      <c r="D210" s="131" t="str">
        <f t="array" ref="D210">INDEX(_Rge_Projectdata_3rd,$B210,MATCH(D$10,_Rge_Headline_Projectdata,0))</f>
        <v/>
      </c>
      <c r="E210" s="132" t="str">
        <f t="array" ref="E210">IF(INDEX(_Rge_Projectdata_3rd,$B210,MATCH(E$10,_Rge_Headline_Projectdata,0))=0,"",INDEX(_Rge_Projectdata_3rd,$B210,MATCH(E$10,_Rge_Headline_Projectdata,0)))</f>
        <v/>
      </c>
      <c r="F210" s="133" t="str">
        <f>IF(OR(E210=0,E210&gt;_Reportdate),"Open","Closed")</f>
        <v>Open</v>
      </c>
      <c r="G210" s="134"/>
      <c r="H210" s="135"/>
      <c r="I210" s="135"/>
      <c r="J210" s="135"/>
      <c r="K210" s="136">
        <f t="shared" si="5"/>
        <v>0</v>
      </c>
      <c r="L210" s="137"/>
      <c r="M210" s="137"/>
      <c r="N210" s="137"/>
      <c r="O210" s="136">
        <f t="shared" si="6"/>
        <v>0</v>
      </c>
      <c r="P210" s="137"/>
      <c r="Q210" s="137"/>
      <c r="R210" s="137"/>
      <c r="S210" s="136">
        <f t="shared" si="7"/>
        <v>0</v>
      </c>
      <c r="T210" s="137"/>
      <c r="U210" s="137"/>
      <c r="V210" s="137"/>
      <c r="W210" s="136">
        <f t="shared" si="8"/>
        <v>0</v>
      </c>
      <c r="X210" s="137"/>
      <c r="Y210" s="137"/>
      <c r="Z210" s="137"/>
      <c r="AA210" s="136">
        <f t="shared" si="9"/>
        <v>0</v>
      </c>
      <c r="AB210" s="137"/>
      <c r="AC210" s="137"/>
      <c r="AD210" s="137"/>
      <c r="AE210" s="137"/>
      <c r="AF210" s="137"/>
      <c r="AG210" s="136">
        <f t="shared" si="10"/>
        <v>0</v>
      </c>
      <c r="AH210" s="138">
        <f t="shared" si="11"/>
        <v>0</v>
      </c>
      <c r="AI210" s="134"/>
      <c r="AJ210" s="135"/>
      <c r="AK210" s="135"/>
      <c r="AL210" s="135"/>
      <c r="AM210" s="136">
        <f t="shared" si="12"/>
        <v>0</v>
      </c>
      <c r="AN210" s="137"/>
      <c r="AO210" s="137"/>
      <c r="AP210" s="137"/>
      <c r="AQ210" s="136">
        <f t="shared" si="13"/>
        <v>0</v>
      </c>
      <c r="AR210" s="137"/>
      <c r="AS210" s="137"/>
      <c r="AT210" s="137"/>
      <c r="AU210" s="136">
        <f t="shared" si="14"/>
        <v>0</v>
      </c>
      <c r="AV210" s="137"/>
      <c r="AW210" s="137"/>
      <c r="AX210" s="137"/>
      <c r="AY210" s="136">
        <f t="shared" si="15"/>
        <v>0</v>
      </c>
      <c r="AZ210" s="137"/>
      <c r="BA210" s="137"/>
      <c r="BB210" s="137"/>
      <c r="BC210" s="136">
        <f t="shared" si="16"/>
        <v>0</v>
      </c>
      <c r="BD210" s="137"/>
      <c r="BE210" s="137"/>
      <c r="BF210" s="137"/>
      <c r="BG210" s="137"/>
      <c r="BH210" s="137"/>
      <c r="BI210" s="136">
        <f t="shared" si="17"/>
        <v>0</v>
      </c>
      <c r="BJ210" s="138">
        <f t="shared" si="18"/>
        <v>0</v>
      </c>
      <c r="BK210" s="134"/>
      <c r="BL210" s="135"/>
      <c r="BM210" s="135"/>
      <c r="BN210" s="136">
        <f t="shared" si="19"/>
        <v>0</v>
      </c>
      <c r="BO210" s="137"/>
      <c r="BP210" s="137"/>
      <c r="BQ210" s="137"/>
      <c r="BR210" s="136">
        <f t="shared" si="20"/>
        <v>0</v>
      </c>
      <c r="BS210" s="137"/>
      <c r="BT210" s="137"/>
      <c r="BU210" s="137"/>
      <c r="BV210" s="136">
        <f t="shared" si="21"/>
        <v>0</v>
      </c>
      <c r="BW210" s="137"/>
      <c r="BX210" s="137"/>
      <c r="BY210" s="137"/>
      <c r="BZ210" s="136">
        <f t="shared" si="22"/>
        <v>0</v>
      </c>
      <c r="CA210" s="137"/>
      <c r="CB210" s="137"/>
      <c r="CC210" s="137"/>
      <c r="CD210" s="136">
        <f t="shared" si="23"/>
        <v>0</v>
      </c>
      <c r="CE210" s="137"/>
      <c r="CF210" s="137"/>
      <c r="CG210" s="137"/>
      <c r="CH210" s="137"/>
      <c r="CI210" s="137"/>
      <c r="CJ210" s="136">
        <f t="shared" si="24"/>
        <v>0</v>
      </c>
      <c r="CK210" s="137">
        <f t="shared" si="25"/>
        <v>0</v>
      </c>
      <c r="CL210" s="139"/>
      <c r="CM210" s="140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20">
        <f t="shared" si="26"/>
        <v>201</v>
      </c>
      <c r="C211" s="131" t="str">
        <f t="array" ref="C211">INDEX(_Rge_Projectdata_3rd,$B211,MATCH(C$10,_Rge_Headline_Projectdata,0))</f>
        <v/>
      </c>
      <c r="D211" s="131" t="str">
        <f t="array" ref="D211">INDEX(_Rge_Projectdata_3rd,$B211,MATCH(D$10,_Rge_Headline_Projectdata,0))</f>
        <v/>
      </c>
      <c r="E211" s="132" t="str">
        <f t="array" ref="E211">IF(INDEX(_Rge_Projectdata_3rd,$B211,MATCH(E$10,_Rge_Headline_Projectdata,0))=0,"",INDEX(_Rge_Projectdata_3rd,$B211,MATCH(E$10,_Rge_Headline_Projectdata,0)))</f>
        <v/>
      </c>
      <c r="F211" s="133" t="str">
        <f>IF(OR(E211=0,E211&gt;_Reportdate),"Open","Closed")</f>
        <v>Open</v>
      </c>
      <c r="G211" s="134"/>
      <c r="H211" s="135"/>
      <c r="I211" s="135"/>
      <c r="J211" s="135"/>
      <c r="K211" s="136">
        <f t="shared" si="5"/>
        <v>0</v>
      </c>
      <c r="L211" s="137"/>
      <c r="M211" s="137"/>
      <c r="N211" s="137"/>
      <c r="O211" s="136">
        <f t="shared" si="6"/>
        <v>0</v>
      </c>
      <c r="P211" s="137"/>
      <c r="Q211" s="137"/>
      <c r="R211" s="137"/>
      <c r="S211" s="136">
        <f t="shared" si="7"/>
        <v>0</v>
      </c>
      <c r="T211" s="137"/>
      <c r="U211" s="137"/>
      <c r="V211" s="137"/>
      <c r="W211" s="136">
        <f t="shared" si="8"/>
        <v>0</v>
      </c>
      <c r="X211" s="137"/>
      <c r="Y211" s="137"/>
      <c r="Z211" s="137"/>
      <c r="AA211" s="136">
        <f t="shared" si="9"/>
        <v>0</v>
      </c>
      <c r="AB211" s="137"/>
      <c r="AC211" s="137"/>
      <c r="AD211" s="137"/>
      <c r="AE211" s="137"/>
      <c r="AF211" s="137"/>
      <c r="AG211" s="136">
        <f t="shared" si="10"/>
        <v>0</v>
      </c>
      <c r="AH211" s="138">
        <f t="shared" si="11"/>
        <v>0</v>
      </c>
      <c r="AI211" s="134"/>
      <c r="AJ211" s="135"/>
      <c r="AK211" s="135"/>
      <c r="AL211" s="135"/>
      <c r="AM211" s="136">
        <f t="shared" si="12"/>
        <v>0</v>
      </c>
      <c r="AN211" s="137"/>
      <c r="AO211" s="137"/>
      <c r="AP211" s="137"/>
      <c r="AQ211" s="136">
        <f t="shared" si="13"/>
        <v>0</v>
      </c>
      <c r="AR211" s="137"/>
      <c r="AS211" s="137"/>
      <c r="AT211" s="137"/>
      <c r="AU211" s="136">
        <f t="shared" si="14"/>
        <v>0</v>
      </c>
      <c r="AV211" s="137"/>
      <c r="AW211" s="137"/>
      <c r="AX211" s="137"/>
      <c r="AY211" s="136">
        <f t="shared" si="15"/>
        <v>0</v>
      </c>
      <c r="AZ211" s="137"/>
      <c r="BA211" s="137"/>
      <c r="BB211" s="137"/>
      <c r="BC211" s="136">
        <f t="shared" si="16"/>
        <v>0</v>
      </c>
      <c r="BD211" s="137"/>
      <c r="BE211" s="137"/>
      <c r="BF211" s="137"/>
      <c r="BG211" s="137"/>
      <c r="BH211" s="137"/>
      <c r="BI211" s="136">
        <f t="shared" si="17"/>
        <v>0</v>
      </c>
      <c r="BJ211" s="138">
        <f t="shared" si="18"/>
        <v>0</v>
      </c>
      <c r="BK211" s="134"/>
      <c r="BL211" s="135"/>
      <c r="BM211" s="135"/>
      <c r="BN211" s="136">
        <f t="shared" si="19"/>
        <v>0</v>
      </c>
      <c r="BO211" s="137"/>
      <c r="BP211" s="137"/>
      <c r="BQ211" s="137"/>
      <c r="BR211" s="136">
        <f t="shared" si="20"/>
        <v>0</v>
      </c>
      <c r="BS211" s="137"/>
      <c r="BT211" s="137"/>
      <c r="BU211" s="137"/>
      <c r="BV211" s="136">
        <f t="shared" si="21"/>
        <v>0</v>
      </c>
      <c r="BW211" s="137"/>
      <c r="BX211" s="137"/>
      <c r="BY211" s="137"/>
      <c r="BZ211" s="136">
        <f t="shared" si="22"/>
        <v>0</v>
      </c>
      <c r="CA211" s="137"/>
      <c r="CB211" s="137"/>
      <c r="CC211" s="137"/>
      <c r="CD211" s="136">
        <f t="shared" si="23"/>
        <v>0</v>
      </c>
      <c r="CE211" s="137"/>
      <c r="CF211" s="137"/>
      <c r="CG211" s="137"/>
      <c r="CH211" s="137"/>
      <c r="CI211" s="137"/>
      <c r="CJ211" s="136">
        <f t="shared" si="24"/>
        <v>0</v>
      </c>
      <c r="CK211" s="137">
        <f t="shared" si="25"/>
        <v>0</v>
      </c>
      <c r="CL211" s="139"/>
      <c r="CM211" s="140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20">
        <f t="shared" si="26"/>
        <v>202</v>
      </c>
      <c r="C212" s="131" t="str">
        <f t="array" ref="C212">INDEX(_Rge_Projectdata_3rd,$B212,MATCH(C$10,_Rge_Headline_Projectdata,0))</f>
        <v/>
      </c>
      <c r="D212" s="131" t="str">
        <f t="array" ref="D212">INDEX(_Rge_Projectdata_3rd,$B212,MATCH(D$10,_Rge_Headline_Projectdata,0))</f>
        <v/>
      </c>
      <c r="E212" s="132" t="str">
        <f t="array" ref="E212">IF(INDEX(_Rge_Projectdata_3rd,$B212,MATCH(E$10,_Rge_Headline_Projectdata,0))=0,"",INDEX(_Rge_Projectdata_3rd,$B212,MATCH(E$10,_Rge_Headline_Projectdata,0)))</f>
        <v/>
      </c>
      <c r="F212" s="133" t="str">
        <f>IF(OR(E212=0,E212&gt;_Reportdate),"Open","Closed")</f>
        <v>Open</v>
      </c>
      <c r="G212" s="134"/>
      <c r="H212" s="135"/>
      <c r="I212" s="135"/>
      <c r="J212" s="135"/>
      <c r="K212" s="136">
        <f t="shared" si="5"/>
        <v>0</v>
      </c>
      <c r="L212" s="137"/>
      <c r="M212" s="137"/>
      <c r="N212" s="137"/>
      <c r="O212" s="136">
        <f t="shared" si="6"/>
        <v>0</v>
      </c>
      <c r="P212" s="137"/>
      <c r="Q212" s="137"/>
      <c r="R212" s="137"/>
      <c r="S212" s="136">
        <f t="shared" si="7"/>
        <v>0</v>
      </c>
      <c r="T212" s="137"/>
      <c r="U212" s="137"/>
      <c r="V212" s="137"/>
      <c r="W212" s="136">
        <f t="shared" si="8"/>
        <v>0</v>
      </c>
      <c r="X212" s="137"/>
      <c r="Y212" s="137"/>
      <c r="Z212" s="137"/>
      <c r="AA212" s="136">
        <f t="shared" si="9"/>
        <v>0</v>
      </c>
      <c r="AB212" s="137"/>
      <c r="AC212" s="137"/>
      <c r="AD212" s="137"/>
      <c r="AE212" s="137"/>
      <c r="AF212" s="137"/>
      <c r="AG212" s="136">
        <f t="shared" si="10"/>
        <v>0</v>
      </c>
      <c r="AH212" s="138">
        <f t="shared" si="11"/>
        <v>0</v>
      </c>
      <c r="AI212" s="134"/>
      <c r="AJ212" s="135"/>
      <c r="AK212" s="135"/>
      <c r="AL212" s="135"/>
      <c r="AM212" s="136">
        <f t="shared" si="12"/>
        <v>0</v>
      </c>
      <c r="AN212" s="137"/>
      <c r="AO212" s="137"/>
      <c r="AP212" s="137"/>
      <c r="AQ212" s="136">
        <f t="shared" si="13"/>
        <v>0</v>
      </c>
      <c r="AR212" s="137"/>
      <c r="AS212" s="137"/>
      <c r="AT212" s="137"/>
      <c r="AU212" s="136">
        <f t="shared" si="14"/>
        <v>0</v>
      </c>
      <c r="AV212" s="137"/>
      <c r="AW212" s="137"/>
      <c r="AX212" s="137"/>
      <c r="AY212" s="136">
        <f t="shared" si="15"/>
        <v>0</v>
      </c>
      <c r="AZ212" s="137"/>
      <c r="BA212" s="137"/>
      <c r="BB212" s="137"/>
      <c r="BC212" s="136">
        <f t="shared" si="16"/>
        <v>0</v>
      </c>
      <c r="BD212" s="137"/>
      <c r="BE212" s="137"/>
      <c r="BF212" s="137"/>
      <c r="BG212" s="137"/>
      <c r="BH212" s="137"/>
      <c r="BI212" s="136">
        <f t="shared" si="17"/>
        <v>0</v>
      </c>
      <c r="BJ212" s="138">
        <f t="shared" si="18"/>
        <v>0</v>
      </c>
      <c r="BK212" s="134"/>
      <c r="BL212" s="135"/>
      <c r="BM212" s="135"/>
      <c r="BN212" s="136">
        <f t="shared" si="19"/>
        <v>0</v>
      </c>
      <c r="BO212" s="137"/>
      <c r="BP212" s="137"/>
      <c r="BQ212" s="137"/>
      <c r="BR212" s="136">
        <f t="shared" si="20"/>
        <v>0</v>
      </c>
      <c r="BS212" s="137"/>
      <c r="BT212" s="137"/>
      <c r="BU212" s="137"/>
      <c r="BV212" s="136">
        <f t="shared" si="21"/>
        <v>0</v>
      </c>
      <c r="BW212" s="137"/>
      <c r="BX212" s="137"/>
      <c r="BY212" s="137"/>
      <c r="BZ212" s="136">
        <f t="shared" si="22"/>
        <v>0</v>
      </c>
      <c r="CA212" s="137"/>
      <c r="CB212" s="137"/>
      <c r="CC212" s="137"/>
      <c r="CD212" s="136">
        <f t="shared" si="23"/>
        <v>0</v>
      </c>
      <c r="CE212" s="137"/>
      <c r="CF212" s="137"/>
      <c r="CG212" s="137"/>
      <c r="CH212" s="137"/>
      <c r="CI212" s="137"/>
      <c r="CJ212" s="136">
        <f t="shared" si="24"/>
        <v>0</v>
      </c>
      <c r="CK212" s="137">
        <f t="shared" si="25"/>
        <v>0</v>
      </c>
      <c r="CL212" s="139"/>
      <c r="CM212" s="140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20">
        <f t="shared" si="26"/>
        <v>203</v>
      </c>
      <c r="C213" s="131" t="str">
        <f t="array" ref="C213">INDEX(_Rge_Projectdata_3rd,$B213,MATCH(C$10,_Rge_Headline_Projectdata,0))</f>
        <v/>
      </c>
      <c r="D213" s="131" t="str">
        <f t="array" ref="D213">INDEX(_Rge_Projectdata_3rd,$B213,MATCH(D$10,_Rge_Headline_Projectdata,0))</f>
        <v/>
      </c>
      <c r="E213" s="132" t="str">
        <f t="array" ref="E213">IF(INDEX(_Rge_Projectdata_3rd,$B213,MATCH(E$10,_Rge_Headline_Projectdata,0))=0,"",INDEX(_Rge_Projectdata_3rd,$B213,MATCH(E$10,_Rge_Headline_Projectdata,0)))</f>
        <v/>
      </c>
      <c r="F213" s="133" t="str">
        <f>IF(OR(E213=0,E213&gt;_Reportdate),"Open","Closed")</f>
        <v>Open</v>
      </c>
      <c r="G213" s="134"/>
      <c r="H213" s="135"/>
      <c r="I213" s="135"/>
      <c r="J213" s="135"/>
      <c r="K213" s="136">
        <f t="shared" si="5"/>
        <v>0</v>
      </c>
      <c r="L213" s="137"/>
      <c r="M213" s="137"/>
      <c r="N213" s="137"/>
      <c r="O213" s="136">
        <f t="shared" si="6"/>
        <v>0</v>
      </c>
      <c r="P213" s="137"/>
      <c r="Q213" s="137"/>
      <c r="R213" s="137"/>
      <c r="S213" s="136">
        <f t="shared" si="7"/>
        <v>0</v>
      </c>
      <c r="T213" s="137"/>
      <c r="U213" s="137"/>
      <c r="V213" s="137"/>
      <c r="W213" s="136">
        <f t="shared" si="8"/>
        <v>0</v>
      </c>
      <c r="X213" s="137"/>
      <c r="Y213" s="137"/>
      <c r="Z213" s="137"/>
      <c r="AA213" s="136">
        <f t="shared" si="9"/>
        <v>0</v>
      </c>
      <c r="AB213" s="137"/>
      <c r="AC213" s="137"/>
      <c r="AD213" s="137"/>
      <c r="AE213" s="137"/>
      <c r="AF213" s="137"/>
      <c r="AG213" s="136">
        <f t="shared" si="10"/>
        <v>0</v>
      </c>
      <c r="AH213" s="138">
        <f t="shared" si="11"/>
        <v>0</v>
      </c>
      <c r="AI213" s="134"/>
      <c r="AJ213" s="135"/>
      <c r="AK213" s="135"/>
      <c r="AL213" s="135"/>
      <c r="AM213" s="136">
        <f t="shared" si="12"/>
        <v>0</v>
      </c>
      <c r="AN213" s="137"/>
      <c r="AO213" s="137"/>
      <c r="AP213" s="137"/>
      <c r="AQ213" s="136">
        <f t="shared" si="13"/>
        <v>0</v>
      </c>
      <c r="AR213" s="137"/>
      <c r="AS213" s="137"/>
      <c r="AT213" s="137"/>
      <c r="AU213" s="136">
        <f t="shared" si="14"/>
        <v>0</v>
      </c>
      <c r="AV213" s="137"/>
      <c r="AW213" s="137"/>
      <c r="AX213" s="137"/>
      <c r="AY213" s="136">
        <f t="shared" si="15"/>
        <v>0</v>
      </c>
      <c r="AZ213" s="137"/>
      <c r="BA213" s="137"/>
      <c r="BB213" s="137"/>
      <c r="BC213" s="136">
        <f t="shared" si="16"/>
        <v>0</v>
      </c>
      <c r="BD213" s="137"/>
      <c r="BE213" s="137"/>
      <c r="BF213" s="137"/>
      <c r="BG213" s="137"/>
      <c r="BH213" s="137"/>
      <c r="BI213" s="136">
        <f t="shared" si="17"/>
        <v>0</v>
      </c>
      <c r="BJ213" s="138">
        <f t="shared" si="18"/>
        <v>0</v>
      </c>
      <c r="BK213" s="134"/>
      <c r="BL213" s="135"/>
      <c r="BM213" s="135"/>
      <c r="BN213" s="136">
        <f t="shared" si="19"/>
        <v>0</v>
      </c>
      <c r="BO213" s="137"/>
      <c r="BP213" s="137"/>
      <c r="BQ213" s="137"/>
      <c r="BR213" s="136">
        <f t="shared" si="20"/>
        <v>0</v>
      </c>
      <c r="BS213" s="137"/>
      <c r="BT213" s="137"/>
      <c r="BU213" s="137"/>
      <c r="BV213" s="136">
        <f t="shared" si="21"/>
        <v>0</v>
      </c>
      <c r="BW213" s="137"/>
      <c r="BX213" s="137"/>
      <c r="BY213" s="137"/>
      <c r="BZ213" s="136">
        <f t="shared" si="22"/>
        <v>0</v>
      </c>
      <c r="CA213" s="137"/>
      <c r="CB213" s="137"/>
      <c r="CC213" s="137"/>
      <c r="CD213" s="136">
        <f t="shared" si="23"/>
        <v>0</v>
      </c>
      <c r="CE213" s="137"/>
      <c r="CF213" s="137"/>
      <c r="CG213" s="137"/>
      <c r="CH213" s="137"/>
      <c r="CI213" s="137"/>
      <c r="CJ213" s="136">
        <f t="shared" si="24"/>
        <v>0</v>
      </c>
      <c r="CK213" s="137">
        <f t="shared" si="25"/>
        <v>0</v>
      </c>
      <c r="CL213" s="139"/>
      <c r="CM213" s="140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20">
        <f t="shared" si="26"/>
        <v>204</v>
      </c>
      <c r="C214" s="131" t="str">
        <f t="array" ref="C214">INDEX(_Rge_Projectdata_3rd,$B214,MATCH(C$10,_Rge_Headline_Projectdata,0))</f>
        <v/>
      </c>
      <c r="D214" s="131" t="str">
        <f t="array" ref="D214">INDEX(_Rge_Projectdata_3rd,$B214,MATCH(D$10,_Rge_Headline_Projectdata,0))</f>
        <v/>
      </c>
      <c r="E214" s="132" t="str">
        <f t="array" ref="E214">IF(INDEX(_Rge_Projectdata_3rd,$B214,MATCH(E$10,_Rge_Headline_Projectdata,0))=0,"",INDEX(_Rge_Projectdata_3rd,$B214,MATCH(E$10,_Rge_Headline_Projectdata,0)))</f>
        <v/>
      </c>
      <c r="F214" s="133" t="str">
        <f>IF(OR(E214=0,E214&gt;_Reportdate),"Open","Closed")</f>
        <v>Open</v>
      </c>
      <c r="G214" s="134"/>
      <c r="H214" s="135"/>
      <c r="I214" s="135"/>
      <c r="J214" s="135"/>
      <c r="K214" s="136">
        <f t="shared" si="5"/>
        <v>0</v>
      </c>
      <c r="L214" s="137"/>
      <c r="M214" s="137"/>
      <c r="N214" s="137"/>
      <c r="O214" s="136">
        <f t="shared" si="6"/>
        <v>0</v>
      </c>
      <c r="P214" s="137"/>
      <c r="Q214" s="137"/>
      <c r="R214" s="137"/>
      <c r="S214" s="136">
        <f t="shared" si="7"/>
        <v>0</v>
      </c>
      <c r="T214" s="137"/>
      <c r="U214" s="137"/>
      <c r="V214" s="137"/>
      <c r="W214" s="136">
        <f t="shared" si="8"/>
        <v>0</v>
      </c>
      <c r="X214" s="137"/>
      <c r="Y214" s="137"/>
      <c r="Z214" s="137"/>
      <c r="AA214" s="136">
        <f t="shared" si="9"/>
        <v>0</v>
      </c>
      <c r="AB214" s="137"/>
      <c r="AC214" s="137"/>
      <c r="AD214" s="137"/>
      <c r="AE214" s="137"/>
      <c r="AF214" s="137"/>
      <c r="AG214" s="136">
        <f t="shared" si="10"/>
        <v>0</v>
      </c>
      <c r="AH214" s="138">
        <f t="shared" si="11"/>
        <v>0</v>
      </c>
      <c r="AI214" s="134"/>
      <c r="AJ214" s="135"/>
      <c r="AK214" s="135"/>
      <c r="AL214" s="135"/>
      <c r="AM214" s="136">
        <f t="shared" si="12"/>
        <v>0</v>
      </c>
      <c r="AN214" s="137"/>
      <c r="AO214" s="137"/>
      <c r="AP214" s="137"/>
      <c r="AQ214" s="136">
        <f t="shared" si="13"/>
        <v>0</v>
      </c>
      <c r="AR214" s="137"/>
      <c r="AS214" s="137"/>
      <c r="AT214" s="137"/>
      <c r="AU214" s="136">
        <f t="shared" si="14"/>
        <v>0</v>
      </c>
      <c r="AV214" s="137"/>
      <c r="AW214" s="137"/>
      <c r="AX214" s="137"/>
      <c r="AY214" s="136">
        <f t="shared" si="15"/>
        <v>0</v>
      </c>
      <c r="AZ214" s="137"/>
      <c r="BA214" s="137"/>
      <c r="BB214" s="137"/>
      <c r="BC214" s="136">
        <f t="shared" si="16"/>
        <v>0</v>
      </c>
      <c r="BD214" s="137"/>
      <c r="BE214" s="137"/>
      <c r="BF214" s="137"/>
      <c r="BG214" s="137"/>
      <c r="BH214" s="137"/>
      <c r="BI214" s="136">
        <f t="shared" si="17"/>
        <v>0</v>
      </c>
      <c r="BJ214" s="138">
        <f t="shared" si="18"/>
        <v>0</v>
      </c>
      <c r="BK214" s="134"/>
      <c r="BL214" s="135"/>
      <c r="BM214" s="135"/>
      <c r="BN214" s="136">
        <f t="shared" si="19"/>
        <v>0</v>
      </c>
      <c r="BO214" s="137"/>
      <c r="BP214" s="137"/>
      <c r="BQ214" s="137"/>
      <c r="BR214" s="136">
        <f t="shared" si="20"/>
        <v>0</v>
      </c>
      <c r="BS214" s="137"/>
      <c r="BT214" s="137"/>
      <c r="BU214" s="137"/>
      <c r="BV214" s="136">
        <f t="shared" si="21"/>
        <v>0</v>
      </c>
      <c r="BW214" s="137"/>
      <c r="BX214" s="137"/>
      <c r="BY214" s="137"/>
      <c r="BZ214" s="136">
        <f t="shared" si="22"/>
        <v>0</v>
      </c>
      <c r="CA214" s="137"/>
      <c r="CB214" s="137"/>
      <c r="CC214" s="137"/>
      <c r="CD214" s="136">
        <f t="shared" si="23"/>
        <v>0</v>
      </c>
      <c r="CE214" s="137"/>
      <c r="CF214" s="137"/>
      <c r="CG214" s="137"/>
      <c r="CH214" s="137"/>
      <c r="CI214" s="137"/>
      <c r="CJ214" s="136">
        <f t="shared" si="24"/>
        <v>0</v>
      </c>
      <c r="CK214" s="137">
        <f t="shared" si="25"/>
        <v>0</v>
      </c>
      <c r="CL214" s="139"/>
      <c r="CM214" s="140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20">
        <f t="shared" si="26"/>
        <v>205</v>
      </c>
      <c r="C215" s="131" t="str">
        <f t="array" ref="C215">INDEX(_Rge_Projectdata_3rd,$B215,MATCH(C$10,_Rge_Headline_Projectdata,0))</f>
        <v/>
      </c>
      <c r="D215" s="131" t="str">
        <f t="array" ref="D215">INDEX(_Rge_Projectdata_3rd,$B215,MATCH(D$10,_Rge_Headline_Projectdata,0))</f>
        <v/>
      </c>
      <c r="E215" s="132" t="str">
        <f t="array" ref="E215">IF(INDEX(_Rge_Projectdata_3rd,$B215,MATCH(E$10,_Rge_Headline_Projectdata,0))=0,"",INDEX(_Rge_Projectdata_3rd,$B215,MATCH(E$10,_Rge_Headline_Projectdata,0)))</f>
        <v/>
      </c>
      <c r="F215" s="133" t="str">
        <f>IF(OR(E215=0,E215&gt;_Reportdate),"Open","Closed")</f>
        <v>Open</v>
      </c>
      <c r="G215" s="134"/>
      <c r="H215" s="135"/>
      <c r="I215" s="135"/>
      <c r="J215" s="135"/>
      <c r="K215" s="136">
        <f t="shared" si="5"/>
        <v>0</v>
      </c>
      <c r="L215" s="137"/>
      <c r="M215" s="137"/>
      <c r="N215" s="137"/>
      <c r="O215" s="136">
        <f t="shared" si="6"/>
        <v>0</v>
      </c>
      <c r="P215" s="137"/>
      <c r="Q215" s="137"/>
      <c r="R215" s="137"/>
      <c r="S215" s="136">
        <f t="shared" si="7"/>
        <v>0</v>
      </c>
      <c r="T215" s="137"/>
      <c r="U215" s="137"/>
      <c r="V215" s="137"/>
      <c r="W215" s="136">
        <f t="shared" si="8"/>
        <v>0</v>
      </c>
      <c r="X215" s="137"/>
      <c r="Y215" s="137"/>
      <c r="Z215" s="137"/>
      <c r="AA215" s="136">
        <f t="shared" si="9"/>
        <v>0</v>
      </c>
      <c r="AB215" s="137"/>
      <c r="AC215" s="137"/>
      <c r="AD215" s="137"/>
      <c r="AE215" s="137"/>
      <c r="AF215" s="137"/>
      <c r="AG215" s="136">
        <f t="shared" si="10"/>
        <v>0</v>
      </c>
      <c r="AH215" s="138">
        <f t="shared" si="11"/>
        <v>0</v>
      </c>
      <c r="AI215" s="134"/>
      <c r="AJ215" s="135"/>
      <c r="AK215" s="135"/>
      <c r="AL215" s="135"/>
      <c r="AM215" s="136">
        <f t="shared" si="12"/>
        <v>0</v>
      </c>
      <c r="AN215" s="137"/>
      <c r="AO215" s="137"/>
      <c r="AP215" s="137"/>
      <c r="AQ215" s="136">
        <f t="shared" si="13"/>
        <v>0</v>
      </c>
      <c r="AR215" s="137"/>
      <c r="AS215" s="137"/>
      <c r="AT215" s="137"/>
      <c r="AU215" s="136">
        <f t="shared" si="14"/>
        <v>0</v>
      </c>
      <c r="AV215" s="137"/>
      <c r="AW215" s="137"/>
      <c r="AX215" s="137"/>
      <c r="AY215" s="136">
        <f t="shared" si="15"/>
        <v>0</v>
      </c>
      <c r="AZ215" s="137"/>
      <c r="BA215" s="137"/>
      <c r="BB215" s="137"/>
      <c r="BC215" s="136">
        <f t="shared" si="16"/>
        <v>0</v>
      </c>
      <c r="BD215" s="137"/>
      <c r="BE215" s="137"/>
      <c r="BF215" s="137"/>
      <c r="BG215" s="137"/>
      <c r="BH215" s="137"/>
      <c r="BI215" s="136">
        <f t="shared" si="17"/>
        <v>0</v>
      </c>
      <c r="BJ215" s="138">
        <f t="shared" si="18"/>
        <v>0</v>
      </c>
      <c r="BK215" s="134"/>
      <c r="BL215" s="135"/>
      <c r="BM215" s="135"/>
      <c r="BN215" s="136">
        <f t="shared" si="19"/>
        <v>0</v>
      </c>
      <c r="BO215" s="137"/>
      <c r="BP215" s="137"/>
      <c r="BQ215" s="137"/>
      <c r="BR215" s="136">
        <f t="shared" si="20"/>
        <v>0</v>
      </c>
      <c r="BS215" s="137"/>
      <c r="BT215" s="137"/>
      <c r="BU215" s="137"/>
      <c r="BV215" s="136">
        <f t="shared" si="21"/>
        <v>0</v>
      </c>
      <c r="BW215" s="137"/>
      <c r="BX215" s="137"/>
      <c r="BY215" s="137"/>
      <c r="BZ215" s="136">
        <f t="shared" si="22"/>
        <v>0</v>
      </c>
      <c r="CA215" s="137"/>
      <c r="CB215" s="137"/>
      <c r="CC215" s="137"/>
      <c r="CD215" s="136">
        <f t="shared" si="23"/>
        <v>0</v>
      </c>
      <c r="CE215" s="137"/>
      <c r="CF215" s="137"/>
      <c r="CG215" s="137"/>
      <c r="CH215" s="137"/>
      <c r="CI215" s="137"/>
      <c r="CJ215" s="136">
        <f t="shared" si="24"/>
        <v>0</v>
      </c>
      <c r="CK215" s="137">
        <f t="shared" si="25"/>
        <v>0</v>
      </c>
      <c r="CL215" s="139"/>
      <c r="CM215" s="140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20">
        <f t="shared" si="26"/>
        <v>206</v>
      </c>
      <c r="C216" s="131" t="str">
        <f t="array" ref="C216">INDEX(_Rge_Projectdata_3rd,$B216,MATCH(C$10,_Rge_Headline_Projectdata,0))</f>
        <v/>
      </c>
      <c r="D216" s="131" t="str">
        <f t="array" ref="D216">INDEX(_Rge_Projectdata_3rd,$B216,MATCH(D$10,_Rge_Headline_Projectdata,0))</f>
        <v/>
      </c>
      <c r="E216" s="132" t="str">
        <f t="array" ref="E216">IF(INDEX(_Rge_Projectdata_3rd,$B216,MATCH(E$10,_Rge_Headline_Projectdata,0))=0,"",INDEX(_Rge_Projectdata_3rd,$B216,MATCH(E$10,_Rge_Headline_Projectdata,0)))</f>
        <v/>
      </c>
      <c r="F216" s="133" t="str">
        <f>IF(OR(E216=0,E216&gt;_Reportdate),"Open","Closed")</f>
        <v>Open</v>
      </c>
      <c r="G216" s="134"/>
      <c r="H216" s="135"/>
      <c r="I216" s="135"/>
      <c r="J216" s="135"/>
      <c r="K216" s="136">
        <f t="shared" si="5"/>
        <v>0</v>
      </c>
      <c r="L216" s="137"/>
      <c r="M216" s="137"/>
      <c r="N216" s="137"/>
      <c r="O216" s="136">
        <f t="shared" si="6"/>
        <v>0</v>
      </c>
      <c r="P216" s="137"/>
      <c r="Q216" s="137"/>
      <c r="R216" s="137"/>
      <c r="S216" s="136">
        <f t="shared" si="7"/>
        <v>0</v>
      </c>
      <c r="T216" s="137"/>
      <c r="U216" s="137"/>
      <c r="V216" s="137"/>
      <c r="W216" s="136">
        <f t="shared" si="8"/>
        <v>0</v>
      </c>
      <c r="X216" s="137"/>
      <c r="Y216" s="137"/>
      <c r="Z216" s="137"/>
      <c r="AA216" s="136">
        <f t="shared" si="9"/>
        <v>0</v>
      </c>
      <c r="AB216" s="137"/>
      <c r="AC216" s="137"/>
      <c r="AD216" s="137"/>
      <c r="AE216" s="137"/>
      <c r="AF216" s="137"/>
      <c r="AG216" s="136">
        <f t="shared" si="10"/>
        <v>0</v>
      </c>
      <c r="AH216" s="138">
        <f t="shared" si="11"/>
        <v>0</v>
      </c>
      <c r="AI216" s="134"/>
      <c r="AJ216" s="135"/>
      <c r="AK216" s="135"/>
      <c r="AL216" s="135"/>
      <c r="AM216" s="136">
        <f t="shared" si="12"/>
        <v>0</v>
      </c>
      <c r="AN216" s="137"/>
      <c r="AO216" s="137"/>
      <c r="AP216" s="137"/>
      <c r="AQ216" s="136">
        <f t="shared" si="13"/>
        <v>0</v>
      </c>
      <c r="AR216" s="137"/>
      <c r="AS216" s="137"/>
      <c r="AT216" s="137"/>
      <c r="AU216" s="136">
        <f t="shared" si="14"/>
        <v>0</v>
      </c>
      <c r="AV216" s="137"/>
      <c r="AW216" s="137"/>
      <c r="AX216" s="137"/>
      <c r="AY216" s="136">
        <f t="shared" si="15"/>
        <v>0</v>
      </c>
      <c r="AZ216" s="137"/>
      <c r="BA216" s="137"/>
      <c r="BB216" s="137"/>
      <c r="BC216" s="136">
        <f t="shared" si="16"/>
        <v>0</v>
      </c>
      <c r="BD216" s="137"/>
      <c r="BE216" s="137"/>
      <c r="BF216" s="137"/>
      <c r="BG216" s="137"/>
      <c r="BH216" s="137"/>
      <c r="BI216" s="136">
        <f t="shared" si="17"/>
        <v>0</v>
      </c>
      <c r="BJ216" s="138">
        <f t="shared" si="18"/>
        <v>0</v>
      </c>
      <c r="BK216" s="134"/>
      <c r="BL216" s="135"/>
      <c r="BM216" s="135"/>
      <c r="BN216" s="136">
        <f t="shared" si="19"/>
        <v>0</v>
      </c>
      <c r="BO216" s="137"/>
      <c r="BP216" s="137"/>
      <c r="BQ216" s="137"/>
      <c r="BR216" s="136">
        <f t="shared" si="20"/>
        <v>0</v>
      </c>
      <c r="BS216" s="137"/>
      <c r="BT216" s="137"/>
      <c r="BU216" s="137"/>
      <c r="BV216" s="136">
        <f t="shared" si="21"/>
        <v>0</v>
      </c>
      <c r="BW216" s="137"/>
      <c r="BX216" s="137"/>
      <c r="BY216" s="137"/>
      <c r="BZ216" s="136">
        <f t="shared" si="22"/>
        <v>0</v>
      </c>
      <c r="CA216" s="137"/>
      <c r="CB216" s="137"/>
      <c r="CC216" s="137"/>
      <c r="CD216" s="136">
        <f t="shared" si="23"/>
        <v>0</v>
      </c>
      <c r="CE216" s="137"/>
      <c r="CF216" s="137"/>
      <c r="CG216" s="137"/>
      <c r="CH216" s="137"/>
      <c r="CI216" s="137"/>
      <c r="CJ216" s="136">
        <f t="shared" si="24"/>
        <v>0</v>
      </c>
      <c r="CK216" s="137">
        <f t="shared" si="25"/>
        <v>0</v>
      </c>
      <c r="CL216" s="139"/>
      <c r="CM216" s="140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20">
        <f t="shared" si="26"/>
        <v>207</v>
      </c>
      <c r="C217" s="131" t="str">
        <f t="array" ref="C217">INDEX(_Rge_Projectdata_3rd,$B217,MATCH(C$10,_Rge_Headline_Projectdata,0))</f>
        <v/>
      </c>
      <c r="D217" s="131" t="str">
        <f t="array" ref="D217">INDEX(_Rge_Projectdata_3rd,$B217,MATCH(D$10,_Rge_Headline_Projectdata,0))</f>
        <v/>
      </c>
      <c r="E217" s="132" t="str">
        <f t="array" ref="E217">IF(INDEX(_Rge_Projectdata_3rd,$B217,MATCH(E$10,_Rge_Headline_Projectdata,0))=0,"",INDEX(_Rge_Projectdata_3rd,$B217,MATCH(E$10,_Rge_Headline_Projectdata,0)))</f>
        <v/>
      </c>
      <c r="F217" s="133" t="str">
        <f>IF(OR(E217=0,E217&gt;_Reportdate),"Open","Closed")</f>
        <v>Open</v>
      </c>
      <c r="G217" s="134"/>
      <c r="H217" s="135"/>
      <c r="I217" s="135"/>
      <c r="J217" s="135"/>
      <c r="K217" s="136">
        <f t="shared" si="5"/>
        <v>0</v>
      </c>
      <c r="L217" s="137"/>
      <c r="M217" s="137"/>
      <c r="N217" s="137"/>
      <c r="O217" s="136">
        <f t="shared" si="6"/>
        <v>0</v>
      </c>
      <c r="P217" s="137"/>
      <c r="Q217" s="137"/>
      <c r="R217" s="137"/>
      <c r="S217" s="136">
        <f t="shared" si="7"/>
        <v>0</v>
      </c>
      <c r="T217" s="137"/>
      <c r="U217" s="137"/>
      <c r="V217" s="137"/>
      <c r="W217" s="136">
        <f t="shared" si="8"/>
        <v>0</v>
      </c>
      <c r="X217" s="137"/>
      <c r="Y217" s="137"/>
      <c r="Z217" s="137"/>
      <c r="AA217" s="136">
        <f t="shared" si="9"/>
        <v>0</v>
      </c>
      <c r="AB217" s="137"/>
      <c r="AC217" s="137"/>
      <c r="AD217" s="137"/>
      <c r="AE217" s="137"/>
      <c r="AF217" s="137"/>
      <c r="AG217" s="136">
        <f t="shared" si="10"/>
        <v>0</v>
      </c>
      <c r="AH217" s="138">
        <f t="shared" si="11"/>
        <v>0</v>
      </c>
      <c r="AI217" s="134"/>
      <c r="AJ217" s="135"/>
      <c r="AK217" s="135"/>
      <c r="AL217" s="135"/>
      <c r="AM217" s="136">
        <f t="shared" si="12"/>
        <v>0</v>
      </c>
      <c r="AN217" s="137"/>
      <c r="AO217" s="137"/>
      <c r="AP217" s="137"/>
      <c r="AQ217" s="136">
        <f t="shared" si="13"/>
        <v>0</v>
      </c>
      <c r="AR217" s="137"/>
      <c r="AS217" s="137"/>
      <c r="AT217" s="137"/>
      <c r="AU217" s="136">
        <f t="shared" si="14"/>
        <v>0</v>
      </c>
      <c r="AV217" s="137"/>
      <c r="AW217" s="137"/>
      <c r="AX217" s="137"/>
      <c r="AY217" s="136">
        <f t="shared" si="15"/>
        <v>0</v>
      </c>
      <c r="AZ217" s="137"/>
      <c r="BA217" s="137"/>
      <c r="BB217" s="137"/>
      <c r="BC217" s="136">
        <f t="shared" si="16"/>
        <v>0</v>
      </c>
      <c r="BD217" s="137"/>
      <c r="BE217" s="137"/>
      <c r="BF217" s="137"/>
      <c r="BG217" s="137"/>
      <c r="BH217" s="137"/>
      <c r="BI217" s="136">
        <f t="shared" si="17"/>
        <v>0</v>
      </c>
      <c r="BJ217" s="138">
        <f t="shared" si="18"/>
        <v>0</v>
      </c>
      <c r="BK217" s="134"/>
      <c r="BL217" s="135"/>
      <c r="BM217" s="135"/>
      <c r="BN217" s="136">
        <f t="shared" si="19"/>
        <v>0</v>
      </c>
      <c r="BO217" s="137"/>
      <c r="BP217" s="137"/>
      <c r="BQ217" s="137"/>
      <c r="BR217" s="136">
        <f t="shared" si="20"/>
        <v>0</v>
      </c>
      <c r="BS217" s="137"/>
      <c r="BT217" s="137"/>
      <c r="BU217" s="137"/>
      <c r="BV217" s="136">
        <f t="shared" si="21"/>
        <v>0</v>
      </c>
      <c r="BW217" s="137"/>
      <c r="BX217" s="137"/>
      <c r="BY217" s="137"/>
      <c r="BZ217" s="136">
        <f t="shared" si="22"/>
        <v>0</v>
      </c>
      <c r="CA217" s="137"/>
      <c r="CB217" s="137"/>
      <c r="CC217" s="137"/>
      <c r="CD217" s="136">
        <f t="shared" si="23"/>
        <v>0</v>
      </c>
      <c r="CE217" s="137"/>
      <c r="CF217" s="137"/>
      <c r="CG217" s="137"/>
      <c r="CH217" s="137"/>
      <c r="CI217" s="137"/>
      <c r="CJ217" s="136">
        <f t="shared" si="24"/>
        <v>0</v>
      </c>
      <c r="CK217" s="137">
        <f t="shared" si="25"/>
        <v>0</v>
      </c>
      <c r="CL217" s="139"/>
      <c r="CM217" s="140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20">
        <f t="shared" si="26"/>
        <v>208</v>
      </c>
      <c r="C218" s="131" t="str">
        <f t="array" ref="C218">INDEX(_Rge_Projectdata_3rd,$B218,MATCH(C$10,_Rge_Headline_Projectdata,0))</f>
        <v/>
      </c>
      <c r="D218" s="131" t="str">
        <f t="array" ref="D218">INDEX(_Rge_Projectdata_3rd,$B218,MATCH(D$10,_Rge_Headline_Projectdata,0))</f>
        <v/>
      </c>
      <c r="E218" s="132" t="str">
        <f t="array" ref="E218">IF(INDEX(_Rge_Projectdata_3rd,$B218,MATCH(E$10,_Rge_Headline_Projectdata,0))=0,"",INDEX(_Rge_Projectdata_3rd,$B218,MATCH(E$10,_Rge_Headline_Projectdata,0)))</f>
        <v/>
      </c>
      <c r="F218" s="133" t="str">
        <f>IF(OR(E218=0,E218&gt;_Reportdate),"Open","Closed")</f>
        <v>Open</v>
      </c>
      <c r="G218" s="134"/>
      <c r="H218" s="135"/>
      <c r="I218" s="135"/>
      <c r="J218" s="135"/>
      <c r="K218" s="136">
        <f t="shared" si="5"/>
        <v>0</v>
      </c>
      <c r="L218" s="137"/>
      <c r="M218" s="137"/>
      <c r="N218" s="137"/>
      <c r="O218" s="136">
        <f t="shared" si="6"/>
        <v>0</v>
      </c>
      <c r="P218" s="137"/>
      <c r="Q218" s="137"/>
      <c r="R218" s="137"/>
      <c r="S218" s="136">
        <f t="shared" si="7"/>
        <v>0</v>
      </c>
      <c r="T218" s="137"/>
      <c r="U218" s="137"/>
      <c r="V218" s="137"/>
      <c r="W218" s="136">
        <f t="shared" si="8"/>
        <v>0</v>
      </c>
      <c r="X218" s="137"/>
      <c r="Y218" s="137"/>
      <c r="Z218" s="137"/>
      <c r="AA218" s="136">
        <f t="shared" si="9"/>
        <v>0</v>
      </c>
      <c r="AB218" s="137"/>
      <c r="AC218" s="137"/>
      <c r="AD218" s="137"/>
      <c r="AE218" s="137"/>
      <c r="AF218" s="137"/>
      <c r="AG218" s="136">
        <f t="shared" si="10"/>
        <v>0</v>
      </c>
      <c r="AH218" s="138">
        <f t="shared" si="11"/>
        <v>0</v>
      </c>
      <c r="AI218" s="134"/>
      <c r="AJ218" s="135"/>
      <c r="AK218" s="135"/>
      <c r="AL218" s="135"/>
      <c r="AM218" s="136">
        <f t="shared" si="12"/>
        <v>0</v>
      </c>
      <c r="AN218" s="137"/>
      <c r="AO218" s="137"/>
      <c r="AP218" s="137"/>
      <c r="AQ218" s="136">
        <f t="shared" si="13"/>
        <v>0</v>
      </c>
      <c r="AR218" s="137"/>
      <c r="AS218" s="137"/>
      <c r="AT218" s="137"/>
      <c r="AU218" s="136">
        <f t="shared" si="14"/>
        <v>0</v>
      </c>
      <c r="AV218" s="137"/>
      <c r="AW218" s="137"/>
      <c r="AX218" s="137"/>
      <c r="AY218" s="136">
        <f t="shared" si="15"/>
        <v>0</v>
      </c>
      <c r="AZ218" s="137"/>
      <c r="BA218" s="137"/>
      <c r="BB218" s="137"/>
      <c r="BC218" s="136">
        <f t="shared" si="16"/>
        <v>0</v>
      </c>
      <c r="BD218" s="137"/>
      <c r="BE218" s="137"/>
      <c r="BF218" s="137"/>
      <c r="BG218" s="137"/>
      <c r="BH218" s="137"/>
      <c r="BI218" s="136">
        <f t="shared" si="17"/>
        <v>0</v>
      </c>
      <c r="BJ218" s="138">
        <f t="shared" si="18"/>
        <v>0</v>
      </c>
      <c r="BK218" s="134"/>
      <c r="BL218" s="135"/>
      <c r="BM218" s="135"/>
      <c r="BN218" s="136">
        <f t="shared" si="19"/>
        <v>0</v>
      </c>
      <c r="BO218" s="137"/>
      <c r="BP218" s="137"/>
      <c r="BQ218" s="137"/>
      <c r="BR218" s="136">
        <f t="shared" si="20"/>
        <v>0</v>
      </c>
      <c r="BS218" s="137"/>
      <c r="BT218" s="137"/>
      <c r="BU218" s="137"/>
      <c r="BV218" s="136">
        <f t="shared" si="21"/>
        <v>0</v>
      </c>
      <c r="BW218" s="137"/>
      <c r="BX218" s="137"/>
      <c r="BY218" s="137"/>
      <c r="BZ218" s="136">
        <f t="shared" si="22"/>
        <v>0</v>
      </c>
      <c r="CA218" s="137"/>
      <c r="CB218" s="137"/>
      <c r="CC218" s="137"/>
      <c r="CD218" s="136">
        <f t="shared" si="23"/>
        <v>0</v>
      </c>
      <c r="CE218" s="137"/>
      <c r="CF218" s="137"/>
      <c r="CG218" s="137"/>
      <c r="CH218" s="137"/>
      <c r="CI218" s="137"/>
      <c r="CJ218" s="136">
        <f t="shared" si="24"/>
        <v>0</v>
      </c>
      <c r="CK218" s="137">
        <f t="shared" si="25"/>
        <v>0</v>
      </c>
      <c r="CL218" s="139"/>
      <c r="CM218" s="140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20">
        <f t="shared" si="26"/>
        <v>209</v>
      </c>
      <c r="C219" s="131" t="str">
        <f t="array" ref="C219">INDEX(_Rge_Projectdata_3rd,$B219,MATCH(C$10,_Rge_Headline_Projectdata,0))</f>
        <v/>
      </c>
      <c r="D219" s="131" t="str">
        <f t="array" ref="D219">INDEX(_Rge_Projectdata_3rd,$B219,MATCH(D$10,_Rge_Headline_Projectdata,0))</f>
        <v/>
      </c>
      <c r="E219" s="132" t="str">
        <f t="array" ref="E219">IF(INDEX(_Rge_Projectdata_3rd,$B219,MATCH(E$10,_Rge_Headline_Projectdata,0))=0,"",INDEX(_Rge_Projectdata_3rd,$B219,MATCH(E$10,_Rge_Headline_Projectdata,0)))</f>
        <v/>
      </c>
      <c r="F219" s="133" t="str">
        <f>IF(OR(E219=0,E219&gt;_Reportdate),"Open","Closed")</f>
        <v>Open</v>
      </c>
      <c r="G219" s="134"/>
      <c r="H219" s="135"/>
      <c r="I219" s="135"/>
      <c r="J219" s="135"/>
      <c r="K219" s="136">
        <f t="shared" si="5"/>
        <v>0</v>
      </c>
      <c r="L219" s="137"/>
      <c r="M219" s="137"/>
      <c r="N219" s="137"/>
      <c r="O219" s="136">
        <f t="shared" si="6"/>
        <v>0</v>
      </c>
      <c r="P219" s="137"/>
      <c r="Q219" s="137"/>
      <c r="R219" s="137"/>
      <c r="S219" s="136">
        <f t="shared" si="7"/>
        <v>0</v>
      </c>
      <c r="T219" s="137"/>
      <c r="U219" s="137"/>
      <c r="V219" s="137"/>
      <c r="W219" s="136">
        <f t="shared" si="8"/>
        <v>0</v>
      </c>
      <c r="X219" s="137"/>
      <c r="Y219" s="137"/>
      <c r="Z219" s="137"/>
      <c r="AA219" s="136">
        <f t="shared" si="9"/>
        <v>0</v>
      </c>
      <c r="AB219" s="137"/>
      <c r="AC219" s="137"/>
      <c r="AD219" s="137"/>
      <c r="AE219" s="137"/>
      <c r="AF219" s="137"/>
      <c r="AG219" s="136">
        <f t="shared" si="10"/>
        <v>0</v>
      </c>
      <c r="AH219" s="138">
        <f t="shared" si="11"/>
        <v>0</v>
      </c>
      <c r="AI219" s="134"/>
      <c r="AJ219" s="135"/>
      <c r="AK219" s="135"/>
      <c r="AL219" s="135"/>
      <c r="AM219" s="136">
        <f t="shared" si="12"/>
        <v>0</v>
      </c>
      <c r="AN219" s="137"/>
      <c r="AO219" s="137"/>
      <c r="AP219" s="137"/>
      <c r="AQ219" s="136">
        <f t="shared" si="13"/>
        <v>0</v>
      </c>
      <c r="AR219" s="137"/>
      <c r="AS219" s="137"/>
      <c r="AT219" s="137"/>
      <c r="AU219" s="136">
        <f t="shared" si="14"/>
        <v>0</v>
      </c>
      <c r="AV219" s="137"/>
      <c r="AW219" s="137"/>
      <c r="AX219" s="137"/>
      <c r="AY219" s="136">
        <f t="shared" si="15"/>
        <v>0</v>
      </c>
      <c r="AZ219" s="137"/>
      <c r="BA219" s="137"/>
      <c r="BB219" s="137"/>
      <c r="BC219" s="136">
        <f t="shared" si="16"/>
        <v>0</v>
      </c>
      <c r="BD219" s="137"/>
      <c r="BE219" s="137"/>
      <c r="BF219" s="137"/>
      <c r="BG219" s="137"/>
      <c r="BH219" s="137"/>
      <c r="BI219" s="136">
        <f t="shared" si="17"/>
        <v>0</v>
      </c>
      <c r="BJ219" s="138">
        <f t="shared" si="18"/>
        <v>0</v>
      </c>
      <c r="BK219" s="134"/>
      <c r="BL219" s="135"/>
      <c r="BM219" s="135"/>
      <c r="BN219" s="136">
        <f t="shared" si="19"/>
        <v>0</v>
      </c>
      <c r="BO219" s="137"/>
      <c r="BP219" s="137"/>
      <c r="BQ219" s="137"/>
      <c r="BR219" s="136">
        <f t="shared" si="20"/>
        <v>0</v>
      </c>
      <c r="BS219" s="137"/>
      <c r="BT219" s="137"/>
      <c r="BU219" s="137"/>
      <c r="BV219" s="136">
        <f t="shared" si="21"/>
        <v>0</v>
      </c>
      <c r="BW219" s="137"/>
      <c r="BX219" s="137"/>
      <c r="BY219" s="137"/>
      <c r="BZ219" s="136">
        <f t="shared" si="22"/>
        <v>0</v>
      </c>
      <c r="CA219" s="137"/>
      <c r="CB219" s="137"/>
      <c r="CC219" s="137"/>
      <c r="CD219" s="136">
        <f t="shared" si="23"/>
        <v>0</v>
      </c>
      <c r="CE219" s="137"/>
      <c r="CF219" s="137"/>
      <c r="CG219" s="137"/>
      <c r="CH219" s="137"/>
      <c r="CI219" s="137"/>
      <c r="CJ219" s="136">
        <f t="shared" si="24"/>
        <v>0</v>
      </c>
      <c r="CK219" s="137">
        <f t="shared" si="25"/>
        <v>0</v>
      </c>
      <c r="CL219" s="139"/>
      <c r="CM219" s="140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20">
        <f t="shared" si="26"/>
        <v>210</v>
      </c>
      <c r="C220" s="131" t="str">
        <f t="array" ref="C220">INDEX(_Rge_Projectdata_3rd,$B220,MATCH(C$10,_Rge_Headline_Projectdata,0))</f>
        <v/>
      </c>
      <c r="D220" s="131" t="str">
        <f t="array" ref="D220">INDEX(_Rge_Projectdata_3rd,$B220,MATCH(D$10,_Rge_Headline_Projectdata,0))</f>
        <v/>
      </c>
      <c r="E220" s="132" t="str">
        <f t="array" ref="E220">IF(INDEX(_Rge_Projectdata_3rd,$B220,MATCH(E$10,_Rge_Headline_Projectdata,0))=0,"",INDEX(_Rge_Projectdata_3rd,$B220,MATCH(E$10,_Rge_Headline_Projectdata,0)))</f>
        <v/>
      </c>
      <c r="F220" s="133" t="str">
        <f>IF(OR(E220=0,E220&gt;_Reportdate),"Open","Closed")</f>
        <v>Open</v>
      </c>
      <c r="G220" s="134"/>
      <c r="H220" s="135"/>
      <c r="I220" s="135"/>
      <c r="J220" s="135"/>
      <c r="K220" s="136">
        <f t="shared" si="5"/>
        <v>0</v>
      </c>
      <c r="L220" s="137"/>
      <c r="M220" s="137"/>
      <c r="N220" s="137"/>
      <c r="O220" s="136">
        <f t="shared" si="6"/>
        <v>0</v>
      </c>
      <c r="P220" s="137"/>
      <c r="Q220" s="137"/>
      <c r="R220" s="137"/>
      <c r="S220" s="136">
        <f t="shared" si="7"/>
        <v>0</v>
      </c>
      <c r="T220" s="137"/>
      <c r="U220" s="137"/>
      <c r="V220" s="137"/>
      <c r="W220" s="136">
        <f t="shared" si="8"/>
        <v>0</v>
      </c>
      <c r="X220" s="137"/>
      <c r="Y220" s="137"/>
      <c r="Z220" s="137"/>
      <c r="AA220" s="136">
        <f t="shared" si="9"/>
        <v>0</v>
      </c>
      <c r="AB220" s="137"/>
      <c r="AC220" s="137"/>
      <c r="AD220" s="137"/>
      <c r="AE220" s="137"/>
      <c r="AF220" s="137"/>
      <c r="AG220" s="136">
        <f t="shared" si="10"/>
        <v>0</v>
      </c>
      <c r="AH220" s="138">
        <f t="shared" si="11"/>
        <v>0</v>
      </c>
      <c r="AI220" s="134"/>
      <c r="AJ220" s="135"/>
      <c r="AK220" s="135"/>
      <c r="AL220" s="135"/>
      <c r="AM220" s="136">
        <f t="shared" si="12"/>
        <v>0</v>
      </c>
      <c r="AN220" s="137"/>
      <c r="AO220" s="137"/>
      <c r="AP220" s="137"/>
      <c r="AQ220" s="136">
        <f t="shared" si="13"/>
        <v>0</v>
      </c>
      <c r="AR220" s="137"/>
      <c r="AS220" s="137"/>
      <c r="AT220" s="137"/>
      <c r="AU220" s="136">
        <f t="shared" si="14"/>
        <v>0</v>
      </c>
      <c r="AV220" s="137"/>
      <c r="AW220" s="137"/>
      <c r="AX220" s="137"/>
      <c r="AY220" s="136">
        <f t="shared" si="15"/>
        <v>0</v>
      </c>
      <c r="AZ220" s="137"/>
      <c r="BA220" s="137"/>
      <c r="BB220" s="137"/>
      <c r="BC220" s="136">
        <f t="shared" si="16"/>
        <v>0</v>
      </c>
      <c r="BD220" s="137"/>
      <c r="BE220" s="137"/>
      <c r="BF220" s="137"/>
      <c r="BG220" s="137"/>
      <c r="BH220" s="137"/>
      <c r="BI220" s="136">
        <f t="shared" si="17"/>
        <v>0</v>
      </c>
      <c r="BJ220" s="138">
        <f t="shared" si="18"/>
        <v>0</v>
      </c>
      <c r="BK220" s="134"/>
      <c r="BL220" s="135"/>
      <c r="BM220" s="135"/>
      <c r="BN220" s="136">
        <f t="shared" si="19"/>
        <v>0</v>
      </c>
      <c r="BO220" s="137"/>
      <c r="BP220" s="137"/>
      <c r="BQ220" s="137"/>
      <c r="BR220" s="136">
        <f t="shared" si="20"/>
        <v>0</v>
      </c>
      <c r="BS220" s="137"/>
      <c r="BT220" s="137"/>
      <c r="BU220" s="137"/>
      <c r="BV220" s="136">
        <f t="shared" si="21"/>
        <v>0</v>
      </c>
      <c r="BW220" s="137"/>
      <c r="BX220" s="137"/>
      <c r="BY220" s="137"/>
      <c r="BZ220" s="136">
        <f t="shared" si="22"/>
        <v>0</v>
      </c>
      <c r="CA220" s="137"/>
      <c r="CB220" s="137"/>
      <c r="CC220" s="137"/>
      <c r="CD220" s="136">
        <f t="shared" si="23"/>
        <v>0</v>
      </c>
      <c r="CE220" s="137"/>
      <c r="CF220" s="137"/>
      <c r="CG220" s="137"/>
      <c r="CH220" s="137"/>
      <c r="CI220" s="137"/>
      <c r="CJ220" s="136">
        <f t="shared" si="24"/>
        <v>0</v>
      </c>
      <c r="CK220" s="137">
        <f t="shared" si="25"/>
        <v>0</v>
      </c>
      <c r="CL220" s="139"/>
      <c r="CM220" s="140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20">
        <f t="shared" si="26"/>
        <v>211</v>
      </c>
      <c r="C221" s="131" t="str">
        <f t="array" ref="C221">INDEX(_Rge_Projectdata_3rd,$B221,MATCH(C$10,_Rge_Headline_Projectdata,0))</f>
        <v/>
      </c>
      <c r="D221" s="131" t="str">
        <f t="array" ref="D221">INDEX(_Rge_Projectdata_3rd,$B221,MATCH(D$10,_Rge_Headline_Projectdata,0))</f>
        <v/>
      </c>
      <c r="E221" s="132" t="str">
        <f t="array" ref="E221">IF(INDEX(_Rge_Projectdata_3rd,$B221,MATCH(E$10,_Rge_Headline_Projectdata,0))=0,"",INDEX(_Rge_Projectdata_3rd,$B221,MATCH(E$10,_Rge_Headline_Projectdata,0)))</f>
        <v/>
      </c>
      <c r="F221" s="133" t="str">
        <f>IF(OR(E221=0,E221&gt;_Reportdate),"Open","Closed")</f>
        <v>Open</v>
      </c>
      <c r="G221" s="134"/>
      <c r="H221" s="135"/>
      <c r="I221" s="135"/>
      <c r="J221" s="135"/>
      <c r="K221" s="136">
        <f t="shared" si="5"/>
        <v>0</v>
      </c>
      <c r="L221" s="137"/>
      <c r="M221" s="137"/>
      <c r="N221" s="137"/>
      <c r="O221" s="136">
        <f t="shared" si="6"/>
        <v>0</v>
      </c>
      <c r="P221" s="137"/>
      <c r="Q221" s="137"/>
      <c r="R221" s="137"/>
      <c r="S221" s="136">
        <f t="shared" si="7"/>
        <v>0</v>
      </c>
      <c r="T221" s="137"/>
      <c r="U221" s="137"/>
      <c r="V221" s="137"/>
      <c r="W221" s="136">
        <f t="shared" si="8"/>
        <v>0</v>
      </c>
      <c r="X221" s="137"/>
      <c r="Y221" s="137"/>
      <c r="Z221" s="137"/>
      <c r="AA221" s="136">
        <f t="shared" si="9"/>
        <v>0</v>
      </c>
      <c r="AB221" s="137"/>
      <c r="AC221" s="137"/>
      <c r="AD221" s="137"/>
      <c r="AE221" s="137"/>
      <c r="AF221" s="137"/>
      <c r="AG221" s="136">
        <f t="shared" si="10"/>
        <v>0</v>
      </c>
      <c r="AH221" s="138">
        <f t="shared" si="11"/>
        <v>0</v>
      </c>
      <c r="AI221" s="134"/>
      <c r="AJ221" s="135"/>
      <c r="AK221" s="135"/>
      <c r="AL221" s="135"/>
      <c r="AM221" s="136">
        <f t="shared" si="12"/>
        <v>0</v>
      </c>
      <c r="AN221" s="137"/>
      <c r="AO221" s="137"/>
      <c r="AP221" s="137"/>
      <c r="AQ221" s="136">
        <f t="shared" si="13"/>
        <v>0</v>
      </c>
      <c r="AR221" s="137"/>
      <c r="AS221" s="137"/>
      <c r="AT221" s="137"/>
      <c r="AU221" s="136">
        <f t="shared" si="14"/>
        <v>0</v>
      </c>
      <c r="AV221" s="137"/>
      <c r="AW221" s="137"/>
      <c r="AX221" s="137"/>
      <c r="AY221" s="136">
        <f t="shared" si="15"/>
        <v>0</v>
      </c>
      <c r="AZ221" s="137"/>
      <c r="BA221" s="137"/>
      <c r="BB221" s="137"/>
      <c r="BC221" s="136">
        <f t="shared" si="16"/>
        <v>0</v>
      </c>
      <c r="BD221" s="137"/>
      <c r="BE221" s="137"/>
      <c r="BF221" s="137"/>
      <c r="BG221" s="137"/>
      <c r="BH221" s="137"/>
      <c r="BI221" s="136">
        <f t="shared" si="17"/>
        <v>0</v>
      </c>
      <c r="BJ221" s="138">
        <f t="shared" si="18"/>
        <v>0</v>
      </c>
      <c r="BK221" s="134"/>
      <c r="BL221" s="135"/>
      <c r="BM221" s="135"/>
      <c r="BN221" s="136">
        <f t="shared" si="19"/>
        <v>0</v>
      </c>
      <c r="BO221" s="137"/>
      <c r="BP221" s="137"/>
      <c r="BQ221" s="137"/>
      <c r="BR221" s="136">
        <f t="shared" si="20"/>
        <v>0</v>
      </c>
      <c r="BS221" s="137"/>
      <c r="BT221" s="137"/>
      <c r="BU221" s="137"/>
      <c r="BV221" s="136">
        <f t="shared" si="21"/>
        <v>0</v>
      </c>
      <c r="BW221" s="137"/>
      <c r="BX221" s="137"/>
      <c r="BY221" s="137"/>
      <c r="BZ221" s="136">
        <f t="shared" si="22"/>
        <v>0</v>
      </c>
      <c r="CA221" s="137"/>
      <c r="CB221" s="137"/>
      <c r="CC221" s="137"/>
      <c r="CD221" s="136">
        <f t="shared" si="23"/>
        <v>0</v>
      </c>
      <c r="CE221" s="137"/>
      <c r="CF221" s="137"/>
      <c r="CG221" s="137"/>
      <c r="CH221" s="137"/>
      <c r="CI221" s="137"/>
      <c r="CJ221" s="136">
        <f t="shared" si="24"/>
        <v>0</v>
      </c>
      <c r="CK221" s="137">
        <f t="shared" si="25"/>
        <v>0</v>
      </c>
      <c r="CL221" s="139"/>
      <c r="CM221" s="140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20">
        <f t="shared" si="26"/>
        <v>212</v>
      </c>
      <c r="C222" s="131" t="str">
        <f t="array" ref="C222">INDEX(_Rge_Projectdata_3rd,$B222,MATCH(C$10,_Rge_Headline_Projectdata,0))</f>
        <v/>
      </c>
      <c r="D222" s="131" t="str">
        <f t="array" ref="D222">INDEX(_Rge_Projectdata_3rd,$B222,MATCH(D$10,_Rge_Headline_Projectdata,0))</f>
        <v/>
      </c>
      <c r="E222" s="132" t="str">
        <f t="array" ref="E222">IF(INDEX(_Rge_Projectdata_3rd,$B222,MATCH(E$10,_Rge_Headline_Projectdata,0))=0,"",INDEX(_Rge_Projectdata_3rd,$B222,MATCH(E$10,_Rge_Headline_Projectdata,0)))</f>
        <v/>
      </c>
      <c r="F222" s="133" t="str">
        <f>IF(OR(E222=0,E222&gt;_Reportdate),"Open","Closed")</f>
        <v>Open</v>
      </c>
      <c r="G222" s="134"/>
      <c r="H222" s="135"/>
      <c r="I222" s="135"/>
      <c r="J222" s="135"/>
      <c r="K222" s="136">
        <f t="shared" si="5"/>
        <v>0</v>
      </c>
      <c r="L222" s="137"/>
      <c r="M222" s="137"/>
      <c r="N222" s="137"/>
      <c r="O222" s="136">
        <f t="shared" si="6"/>
        <v>0</v>
      </c>
      <c r="P222" s="137"/>
      <c r="Q222" s="137"/>
      <c r="R222" s="137"/>
      <c r="S222" s="136">
        <f t="shared" si="7"/>
        <v>0</v>
      </c>
      <c r="T222" s="137"/>
      <c r="U222" s="137"/>
      <c r="V222" s="137"/>
      <c r="W222" s="136">
        <f t="shared" si="8"/>
        <v>0</v>
      </c>
      <c r="X222" s="137"/>
      <c r="Y222" s="137"/>
      <c r="Z222" s="137"/>
      <c r="AA222" s="136">
        <f t="shared" si="9"/>
        <v>0</v>
      </c>
      <c r="AB222" s="137"/>
      <c r="AC222" s="137"/>
      <c r="AD222" s="137"/>
      <c r="AE222" s="137"/>
      <c r="AF222" s="137"/>
      <c r="AG222" s="136">
        <f t="shared" si="10"/>
        <v>0</v>
      </c>
      <c r="AH222" s="138">
        <f t="shared" si="11"/>
        <v>0</v>
      </c>
      <c r="AI222" s="134"/>
      <c r="AJ222" s="135"/>
      <c r="AK222" s="135"/>
      <c r="AL222" s="135"/>
      <c r="AM222" s="136">
        <f t="shared" si="12"/>
        <v>0</v>
      </c>
      <c r="AN222" s="137"/>
      <c r="AO222" s="137"/>
      <c r="AP222" s="137"/>
      <c r="AQ222" s="136">
        <f t="shared" si="13"/>
        <v>0</v>
      </c>
      <c r="AR222" s="137"/>
      <c r="AS222" s="137"/>
      <c r="AT222" s="137"/>
      <c r="AU222" s="136">
        <f t="shared" si="14"/>
        <v>0</v>
      </c>
      <c r="AV222" s="137"/>
      <c r="AW222" s="137"/>
      <c r="AX222" s="137"/>
      <c r="AY222" s="136">
        <f t="shared" si="15"/>
        <v>0</v>
      </c>
      <c r="AZ222" s="137"/>
      <c r="BA222" s="137"/>
      <c r="BB222" s="137"/>
      <c r="BC222" s="136">
        <f t="shared" si="16"/>
        <v>0</v>
      </c>
      <c r="BD222" s="137"/>
      <c r="BE222" s="137"/>
      <c r="BF222" s="137"/>
      <c r="BG222" s="137"/>
      <c r="BH222" s="137"/>
      <c r="BI222" s="136">
        <f t="shared" si="17"/>
        <v>0</v>
      </c>
      <c r="BJ222" s="138">
        <f t="shared" si="18"/>
        <v>0</v>
      </c>
      <c r="BK222" s="134"/>
      <c r="BL222" s="135"/>
      <c r="BM222" s="135"/>
      <c r="BN222" s="136">
        <f t="shared" si="19"/>
        <v>0</v>
      </c>
      <c r="BO222" s="137"/>
      <c r="BP222" s="137"/>
      <c r="BQ222" s="137"/>
      <c r="BR222" s="136">
        <f t="shared" si="20"/>
        <v>0</v>
      </c>
      <c r="BS222" s="137"/>
      <c r="BT222" s="137"/>
      <c r="BU222" s="137"/>
      <c r="BV222" s="136">
        <f t="shared" si="21"/>
        <v>0</v>
      </c>
      <c r="BW222" s="137"/>
      <c r="BX222" s="137"/>
      <c r="BY222" s="137"/>
      <c r="BZ222" s="136">
        <f t="shared" si="22"/>
        <v>0</v>
      </c>
      <c r="CA222" s="137"/>
      <c r="CB222" s="137"/>
      <c r="CC222" s="137"/>
      <c r="CD222" s="136">
        <f t="shared" si="23"/>
        <v>0</v>
      </c>
      <c r="CE222" s="137"/>
      <c r="CF222" s="137"/>
      <c r="CG222" s="137"/>
      <c r="CH222" s="137"/>
      <c r="CI222" s="137"/>
      <c r="CJ222" s="136">
        <f t="shared" si="24"/>
        <v>0</v>
      </c>
      <c r="CK222" s="137">
        <f t="shared" si="25"/>
        <v>0</v>
      </c>
      <c r="CL222" s="139"/>
      <c r="CM222" s="140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20">
        <f t="shared" si="26"/>
        <v>213</v>
      </c>
      <c r="C223" s="131" t="str">
        <f t="array" ref="C223">INDEX(_Rge_Projectdata_3rd,$B223,MATCH(C$10,_Rge_Headline_Projectdata,0))</f>
        <v/>
      </c>
      <c r="D223" s="131" t="str">
        <f t="array" ref="D223">INDEX(_Rge_Projectdata_3rd,$B223,MATCH(D$10,_Rge_Headline_Projectdata,0))</f>
        <v/>
      </c>
      <c r="E223" s="132" t="str">
        <f t="array" ref="E223">IF(INDEX(_Rge_Projectdata_3rd,$B223,MATCH(E$10,_Rge_Headline_Projectdata,0))=0,"",INDEX(_Rge_Projectdata_3rd,$B223,MATCH(E$10,_Rge_Headline_Projectdata,0)))</f>
        <v/>
      </c>
      <c r="F223" s="133" t="str">
        <f>IF(OR(E223=0,E223&gt;_Reportdate),"Open","Closed")</f>
        <v>Open</v>
      </c>
      <c r="G223" s="134"/>
      <c r="H223" s="135"/>
      <c r="I223" s="135"/>
      <c r="J223" s="135"/>
      <c r="K223" s="136">
        <f t="shared" si="5"/>
        <v>0</v>
      </c>
      <c r="L223" s="137"/>
      <c r="M223" s="137"/>
      <c r="N223" s="137"/>
      <c r="O223" s="136">
        <f t="shared" si="6"/>
        <v>0</v>
      </c>
      <c r="P223" s="137"/>
      <c r="Q223" s="137"/>
      <c r="R223" s="137"/>
      <c r="S223" s="136">
        <f t="shared" si="7"/>
        <v>0</v>
      </c>
      <c r="T223" s="137"/>
      <c r="U223" s="137"/>
      <c r="V223" s="137"/>
      <c r="W223" s="136">
        <f t="shared" si="8"/>
        <v>0</v>
      </c>
      <c r="X223" s="137"/>
      <c r="Y223" s="137"/>
      <c r="Z223" s="137"/>
      <c r="AA223" s="136">
        <f t="shared" si="9"/>
        <v>0</v>
      </c>
      <c r="AB223" s="137"/>
      <c r="AC223" s="137"/>
      <c r="AD223" s="137"/>
      <c r="AE223" s="137"/>
      <c r="AF223" s="137"/>
      <c r="AG223" s="136">
        <f t="shared" si="10"/>
        <v>0</v>
      </c>
      <c r="AH223" s="138">
        <f t="shared" si="11"/>
        <v>0</v>
      </c>
      <c r="AI223" s="134"/>
      <c r="AJ223" s="135"/>
      <c r="AK223" s="135"/>
      <c r="AL223" s="135"/>
      <c r="AM223" s="136">
        <f t="shared" si="12"/>
        <v>0</v>
      </c>
      <c r="AN223" s="137"/>
      <c r="AO223" s="137"/>
      <c r="AP223" s="137"/>
      <c r="AQ223" s="136">
        <f t="shared" si="13"/>
        <v>0</v>
      </c>
      <c r="AR223" s="137"/>
      <c r="AS223" s="137"/>
      <c r="AT223" s="137"/>
      <c r="AU223" s="136">
        <f t="shared" si="14"/>
        <v>0</v>
      </c>
      <c r="AV223" s="137"/>
      <c r="AW223" s="137"/>
      <c r="AX223" s="137"/>
      <c r="AY223" s="136">
        <f t="shared" si="15"/>
        <v>0</v>
      </c>
      <c r="AZ223" s="137"/>
      <c r="BA223" s="137"/>
      <c r="BB223" s="137"/>
      <c r="BC223" s="136">
        <f t="shared" si="16"/>
        <v>0</v>
      </c>
      <c r="BD223" s="137"/>
      <c r="BE223" s="137"/>
      <c r="BF223" s="137"/>
      <c r="BG223" s="137"/>
      <c r="BH223" s="137"/>
      <c r="BI223" s="136">
        <f t="shared" si="17"/>
        <v>0</v>
      </c>
      <c r="BJ223" s="138">
        <f t="shared" si="18"/>
        <v>0</v>
      </c>
      <c r="BK223" s="134"/>
      <c r="BL223" s="135"/>
      <c r="BM223" s="135"/>
      <c r="BN223" s="136">
        <f t="shared" si="19"/>
        <v>0</v>
      </c>
      <c r="BO223" s="137"/>
      <c r="BP223" s="137"/>
      <c r="BQ223" s="137"/>
      <c r="BR223" s="136">
        <f t="shared" si="20"/>
        <v>0</v>
      </c>
      <c r="BS223" s="137"/>
      <c r="BT223" s="137"/>
      <c r="BU223" s="137"/>
      <c r="BV223" s="136">
        <f t="shared" si="21"/>
        <v>0</v>
      </c>
      <c r="BW223" s="137"/>
      <c r="BX223" s="137"/>
      <c r="BY223" s="137"/>
      <c r="BZ223" s="136">
        <f t="shared" si="22"/>
        <v>0</v>
      </c>
      <c r="CA223" s="137"/>
      <c r="CB223" s="137"/>
      <c r="CC223" s="137"/>
      <c r="CD223" s="136">
        <f t="shared" si="23"/>
        <v>0</v>
      </c>
      <c r="CE223" s="137"/>
      <c r="CF223" s="137"/>
      <c r="CG223" s="137"/>
      <c r="CH223" s="137"/>
      <c r="CI223" s="137"/>
      <c r="CJ223" s="136">
        <f t="shared" si="24"/>
        <v>0</v>
      </c>
      <c r="CK223" s="137">
        <f t="shared" si="25"/>
        <v>0</v>
      </c>
      <c r="CL223" s="139"/>
      <c r="CM223" s="140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20">
        <f t="shared" si="26"/>
        <v>214</v>
      </c>
      <c r="C224" s="131" t="str">
        <f t="array" ref="C224">INDEX(_Rge_Projectdata_3rd,$B224,MATCH(C$10,_Rge_Headline_Projectdata,0))</f>
        <v/>
      </c>
      <c r="D224" s="131" t="str">
        <f t="array" ref="D224">INDEX(_Rge_Projectdata_3rd,$B224,MATCH(D$10,_Rge_Headline_Projectdata,0))</f>
        <v/>
      </c>
      <c r="E224" s="132" t="str">
        <f t="array" ref="E224">IF(INDEX(_Rge_Projectdata_3rd,$B224,MATCH(E$10,_Rge_Headline_Projectdata,0))=0,"",INDEX(_Rge_Projectdata_3rd,$B224,MATCH(E$10,_Rge_Headline_Projectdata,0)))</f>
        <v/>
      </c>
      <c r="F224" s="133" t="str">
        <f>IF(OR(E224=0,E224&gt;_Reportdate),"Open","Closed")</f>
        <v>Open</v>
      </c>
      <c r="G224" s="134"/>
      <c r="H224" s="135"/>
      <c r="I224" s="135"/>
      <c r="J224" s="135"/>
      <c r="K224" s="136">
        <f t="shared" si="5"/>
        <v>0</v>
      </c>
      <c r="L224" s="137"/>
      <c r="M224" s="137"/>
      <c r="N224" s="137"/>
      <c r="O224" s="136">
        <f t="shared" si="6"/>
        <v>0</v>
      </c>
      <c r="P224" s="137"/>
      <c r="Q224" s="137"/>
      <c r="R224" s="137"/>
      <c r="S224" s="136">
        <f t="shared" si="7"/>
        <v>0</v>
      </c>
      <c r="T224" s="137"/>
      <c r="U224" s="137"/>
      <c r="V224" s="137"/>
      <c r="W224" s="136">
        <f t="shared" si="8"/>
        <v>0</v>
      </c>
      <c r="X224" s="137"/>
      <c r="Y224" s="137"/>
      <c r="Z224" s="137"/>
      <c r="AA224" s="136">
        <f t="shared" si="9"/>
        <v>0</v>
      </c>
      <c r="AB224" s="137"/>
      <c r="AC224" s="137"/>
      <c r="AD224" s="137"/>
      <c r="AE224" s="137"/>
      <c r="AF224" s="137"/>
      <c r="AG224" s="136">
        <f t="shared" si="10"/>
        <v>0</v>
      </c>
      <c r="AH224" s="138">
        <f t="shared" si="11"/>
        <v>0</v>
      </c>
      <c r="AI224" s="134"/>
      <c r="AJ224" s="135"/>
      <c r="AK224" s="135"/>
      <c r="AL224" s="135"/>
      <c r="AM224" s="136">
        <f t="shared" si="12"/>
        <v>0</v>
      </c>
      <c r="AN224" s="137"/>
      <c r="AO224" s="137"/>
      <c r="AP224" s="137"/>
      <c r="AQ224" s="136">
        <f t="shared" si="13"/>
        <v>0</v>
      </c>
      <c r="AR224" s="137"/>
      <c r="AS224" s="137"/>
      <c r="AT224" s="137"/>
      <c r="AU224" s="136">
        <f t="shared" si="14"/>
        <v>0</v>
      </c>
      <c r="AV224" s="137"/>
      <c r="AW224" s="137"/>
      <c r="AX224" s="137"/>
      <c r="AY224" s="136">
        <f t="shared" si="15"/>
        <v>0</v>
      </c>
      <c r="AZ224" s="137"/>
      <c r="BA224" s="137"/>
      <c r="BB224" s="137"/>
      <c r="BC224" s="136">
        <f t="shared" si="16"/>
        <v>0</v>
      </c>
      <c r="BD224" s="137"/>
      <c r="BE224" s="137"/>
      <c r="BF224" s="137"/>
      <c r="BG224" s="137"/>
      <c r="BH224" s="137"/>
      <c r="BI224" s="136">
        <f t="shared" si="17"/>
        <v>0</v>
      </c>
      <c r="BJ224" s="138">
        <f t="shared" si="18"/>
        <v>0</v>
      </c>
      <c r="BK224" s="134"/>
      <c r="BL224" s="135"/>
      <c r="BM224" s="135"/>
      <c r="BN224" s="136">
        <f t="shared" si="19"/>
        <v>0</v>
      </c>
      <c r="BO224" s="137"/>
      <c r="BP224" s="137"/>
      <c r="BQ224" s="137"/>
      <c r="BR224" s="136">
        <f t="shared" si="20"/>
        <v>0</v>
      </c>
      <c r="BS224" s="137"/>
      <c r="BT224" s="137"/>
      <c r="BU224" s="137"/>
      <c r="BV224" s="136">
        <f t="shared" si="21"/>
        <v>0</v>
      </c>
      <c r="BW224" s="137"/>
      <c r="BX224" s="137"/>
      <c r="BY224" s="137"/>
      <c r="BZ224" s="136">
        <f t="shared" si="22"/>
        <v>0</v>
      </c>
      <c r="CA224" s="137"/>
      <c r="CB224" s="137"/>
      <c r="CC224" s="137"/>
      <c r="CD224" s="136">
        <f t="shared" si="23"/>
        <v>0</v>
      </c>
      <c r="CE224" s="137"/>
      <c r="CF224" s="137"/>
      <c r="CG224" s="137"/>
      <c r="CH224" s="137"/>
      <c r="CI224" s="137"/>
      <c r="CJ224" s="136">
        <f t="shared" si="24"/>
        <v>0</v>
      </c>
      <c r="CK224" s="137">
        <f t="shared" si="25"/>
        <v>0</v>
      </c>
      <c r="CL224" s="139"/>
      <c r="CM224" s="140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20">
        <f t="shared" si="26"/>
        <v>215</v>
      </c>
      <c r="C225" s="131" t="str">
        <f t="array" ref="C225">INDEX(_Rge_Projectdata_3rd,$B225,MATCH(C$10,_Rge_Headline_Projectdata,0))</f>
        <v/>
      </c>
      <c r="D225" s="131" t="str">
        <f t="array" ref="D225">INDEX(_Rge_Projectdata_3rd,$B225,MATCH(D$10,_Rge_Headline_Projectdata,0))</f>
        <v/>
      </c>
      <c r="E225" s="132" t="str">
        <f t="array" ref="E225">IF(INDEX(_Rge_Projectdata_3rd,$B225,MATCH(E$10,_Rge_Headline_Projectdata,0))=0,"",INDEX(_Rge_Projectdata_3rd,$B225,MATCH(E$10,_Rge_Headline_Projectdata,0)))</f>
        <v/>
      </c>
      <c r="F225" s="133" t="str">
        <f>IF(OR(E225=0,E225&gt;_Reportdate),"Open","Closed")</f>
        <v>Open</v>
      </c>
      <c r="G225" s="134"/>
      <c r="H225" s="135"/>
      <c r="I225" s="135"/>
      <c r="J225" s="135"/>
      <c r="K225" s="136">
        <f t="shared" si="5"/>
        <v>0</v>
      </c>
      <c r="L225" s="137"/>
      <c r="M225" s="137"/>
      <c r="N225" s="137"/>
      <c r="O225" s="136">
        <f t="shared" si="6"/>
        <v>0</v>
      </c>
      <c r="P225" s="137"/>
      <c r="Q225" s="137"/>
      <c r="R225" s="137"/>
      <c r="S225" s="136">
        <f t="shared" si="7"/>
        <v>0</v>
      </c>
      <c r="T225" s="137"/>
      <c r="U225" s="137"/>
      <c r="V225" s="137"/>
      <c r="W225" s="136">
        <f t="shared" si="8"/>
        <v>0</v>
      </c>
      <c r="X225" s="137"/>
      <c r="Y225" s="137"/>
      <c r="Z225" s="137"/>
      <c r="AA225" s="136">
        <f t="shared" si="9"/>
        <v>0</v>
      </c>
      <c r="AB225" s="137"/>
      <c r="AC225" s="137"/>
      <c r="AD225" s="137"/>
      <c r="AE225" s="137"/>
      <c r="AF225" s="137"/>
      <c r="AG225" s="136">
        <f t="shared" si="10"/>
        <v>0</v>
      </c>
      <c r="AH225" s="138">
        <f t="shared" si="11"/>
        <v>0</v>
      </c>
      <c r="AI225" s="134"/>
      <c r="AJ225" s="135"/>
      <c r="AK225" s="135"/>
      <c r="AL225" s="135"/>
      <c r="AM225" s="136">
        <f t="shared" si="12"/>
        <v>0</v>
      </c>
      <c r="AN225" s="137"/>
      <c r="AO225" s="137"/>
      <c r="AP225" s="137"/>
      <c r="AQ225" s="136">
        <f t="shared" si="13"/>
        <v>0</v>
      </c>
      <c r="AR225" s="137"/>
      <c r="AS225" s="137"/>
      <c r="AT225" s="137"/>
      <c r="AU225" s="136">
        <f t="shared" si="14"/>
        <v>0</v>
      </c>
      <c r="AV225" s="137"/>
      <c r="AW225" s="137"/>
      <c r="AX225" s="137"/>
      <c r="AY225" s="136">
        <f t="shared" si="15"/>
        <v>0</v>
      </c>
      <c r="AZ225" s="137"/>
      <c r="BA225" s="137"/>
      <c r="BB225" s="137"/>
      <c r="BC225" s="136">
        <f t="shared" si="16"/>
        <v>0</v>
      </c>
      <c r="BD225" s="137"/>
      <c r="BE225" s="137"/>
      <c r="BF225" s="137"/>
      <c r="BG225" s="137"/>
      <c r="BH225" s="137"/>
      <c r="BI225" s="136">
        <f t="shared" si="17"/>
        <v>0</v>
      </c>
      <c r="BJ225" s="138">
        <f t="shared" si="18"/>
        <v>0</v>
      </c>
      <c r="BK225" s="134"/>
      <c r="BL225" s="135"/>
      <c r="BM225" s="135"/>
      <c r="BN225" s="136">
        <f t="shared" si="19"/>
        <v>0</v>
      </c>
      <c r="BO225" s="137"/>
      <c r="BP225" s="137"/>
      <c r="BQ225" s="137"/>
      <c r="BR225" s="136">
        <f t="shared" si="20"/>
        <v>0</v>
      </c>
      <c r="BS225" s="137"/>
      <c r="BT225" s="137"/>
      <c r="BU225" s="137"/>
      <c r="BV225" s="136">
        <f t="shared" si="21"/>
        <v>0</v>
      </c>
      <c r="BW225" s="137"/>
      <c r="BX225" s="137"/>
      <c r="BY225" s="137"/>
      <c r="BZ225" s="136">
        <f t="shared" si="22"/>
        <v>0</v>
      </c>
      <c r="CA225" s="137"/>
      <c r="CB225" s="137"/>
      <c r="CC225" s="137"/>
      <c r="CD225" s="136">
        <f t="shared" si="23"/>
        <v>0</v>
      </c>
      <c r="CE225" s="137"/>
      <c r="CF225" s="137"/>
      <c r="CG225" s="137"/>
      <c r="CH225" s="137"/>
      <c r="CI225" s="137"/>
      <c r="CJ225" s="136">
        <f t="shared" si="24"/>
        <v>0</v>
      </c>
      <c r="CK225" s="137">
        <f t="shared" si="25"/>
        <v>0</v>
      </c>
      <c r="CL225" s="139"/>
      <c r="CM225" s="140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20">
        <f t="shared" si="26"/>
        <v>216</v>
      </c>
      <c r="C226" s="131" t="str">
        <f t="array" ref="C226">INDEX(_Rge_Projectdata_3rd,$B226,MATCH(C$10,_Rge_Headline_Projectdata,0))</f>
        <v/>
      </c>
      <c r="D226" s="131" t="str">
        <f t="array" ref="D226">INDEX(_Rge_Projectdata_3rd,$B226,MATCH(D$10,_Rge_Headline_Projectdata,0))</f>
        <v/>
      </c>
      <c r="E226" s="132" t="str">
        <f t="array" ref="E226">IF(INDEX(_Rge_Projectdata_3rd,$B226,MATCH(E$10,_Rge_Headline_Projectdata,0))=0,"",INDEX(_Rge_Projectdata_3rd,$B226,MATCH(E$10,_Rge_Headline_Projectdata,0)))</f>
        <v/>
      </c>
      <c r="F226" s="133" t="str">
        <f>IF(OR(E226=0,E226&gt;_Reportdate),"Open","Closed")</f>
        <v>Open</v>
      </c>
      <c r="G226" s="134"/>
      <c r="H226" s="135"/>
      <c r="I226" s="135"/>
      <c r="J226" s="135"/>
      <c r="K226" s="136">
        <f t="shared" si="5"/>
        <v>0</v>
      </c>
      <c r="L226" s="137"/>
      <c r="M226" s="137"/>
      <c r="N226" s="137"/>
      <c r="O226" s="136">
        <f t="shared" si="6"/>
        <v>0</v>
      </c>
      <c r="P226" s="137"/>
      <c r="Q226" s="137"/>
      <c r="R226" s="137"/>
      <c r="S226" s="136">
        <f t="shared" si="7"/>
        <v>0</v>
      </c>
      <c r="T226" s="137"/>
      <c r="U226" s="137"/>
      <c r="V226" s="137"/>
      <c r="W226" s="136">
        <f t="shared" si="8"/>
        <v>0</v>
      </c>
      <c r="X226" s="137"/>
      <c r="Y226" s="137"/>
      <c r="Z226" s="137"/>
      <c r="AA226" s="136">
        <f t="shared" si="9"/>
        <v>0</v>
      </c>
      <c r="AB226" s="137"/>
      <c r="AC226" s="137"/>
      <c r="AD226" s="137"/>
      <c r="AE226" s="137"/>
      <c r="AF226" s="137"/>
      <c r="AG226" s="136">
        <f t="shared" si="10"/>
        <v>0</v>
      </c>
      <c r="AH226" s="138">
        <f t="shared" si="11"/>
        <v>0</v>
      </c>
      <c r="AI226" s="134"/>
      <c r="AJ226" s="135"/>
      <c r="AK226" s="135"/>
      <c r="AL226" s="135"/>
      <c r="AM226" s="136">
        <f t="shared" si="12"/>
        <v>0</v>
      </c>
      <c r="AN226" s="137"/>
      <c r="AO226" s="137"/>
      <c r="AP226" s="137"/>
      <c r="AQ226" s="136">
        <f t="shared" si="13"/>
        <v>0</v>
      </c>
      <c r="AR226" s="137"/>
      <c r="AS226" s="137"/>
      <c r="AT226" s="137"/>
      <c r="AU226" s="136">
        <f t="shared" si="14"/>
        <v>0</v>
      </c>
      <c r="AV226" s="137"/>
      <c r="AW226" s="137"/>
      <c r="AX226" s="137"/>
      <c r="AY226" s="136">
        <f t="shared" si="15"/>
        <v>0</v>
      </c>
      <c r="AZ226" s="137"/>
      <c r="BA226" s="137"/>
      <c r="BB226" s="137"/>
      <c r="BC226" s="136">
        <f t="shared" si="16"/>
        <v>0</v>
      </c>
      <c r="BD226" s="137"/>
      <c r="BE226" s="137"/>
      <c r="BF226" s="137"/>
      <c r="BG226" s="137"/>
      <c r="BH226" s="137"/>
      <c r="BI226" s="136">
        <f t="shared" si="17"/>
        <v>0</v>
      </c>
      <c r="BJ226" s="138">
        <f t="shared" si="18"/>
        <v>0</v>
      </c>
      <c r="BK226" s="134"/>
      <c r="BL226" s="135"/>
      <c r="BM226" s="135"/>
      <c r="BN226" s="136">
        <f t="shared" si="19"/>
        <v>0</v>
      </c>
      <c r="BO226" s="137"/>
      <c r="BP226" s="137"/>
      <c r="BQ226" s="137"/>
      <c r="BR226" s="136">
        <f t="shared" si="20"/>
        <v>0</v>
      </c>
      <c r="BS226" s="137"/>
      <c r="BT226" s="137"/>
      <c r="BU226" s="137"/>
      <c r="BV226" s="136">
        <f t="shared" si="21"/>
        <v>0</v>
      </c>
      <c r="BW226" s="137"/>
      <c r="BX226" s="137"/>
      <c r="BY226" s="137"/>
      <c r="BZ226" s="136">
        <f t="shared" si="22"/>
        <v>0</v>
      </c>
      <c r="CA226" s="137"/>
      <c r="CB226" s="137"/>
      <c r="CC226" s="137"/>
      <c r="CD226" s="136">
        <f t="shared" si="23"/>
        <v>0</v>
      </c>
      <c r="CE226" s="137"/>
      <c r="CF226" s="137"/>
      <c r="CG226" s="137"/>
      <c r="CH226" s="137"/>
      <c r="CI226" s="137"/>
      <c r="CJ226" s="136">
        <f t="shared" si="24"/>
        <v>0</v>
      </c>
      <c r="CK226" s="137">
        <f t="shared" si="25"/>
        <v>0</v>
      </c>
      <c r="CL226" s="139"/>
      <c r="CM226" s="140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20">
        <f t="shared" si="26"/>
        <v>217</v>
      </c>
      <c r="C227" s="131" t="str">
        <f t="array" ref="C227">INDEX(_Rge_Projectdata_3rd,$B227,MATCH(C$10,_Rge_Headline_Projectdata,0))</f>
        <v/>
      </c>
      <c r="D227" s="131" t="str">
        <f t="array" ref="D227">INDEX(_Rge_Projectdata_3rd,$B227,MATCH(D$10,_Rge_Headline_Projectdata,0))</f>
        <v/>
      </c>
      <c r="E227" s="132" t="str">
        <f t="array" ref="E227">IF(INDEX(_Rge_Projectdata_3rd,$B227,MATCH(E$10,_Rge_Headline_Projectdata,0))=0,"",INDEX(_Rge_Projectdata_3rd,$B227,MATCH(E$10,_Rge_Headline_Projectdata,0)))</f>
        <v/>
      </c>
      <c r="F227" s="133" t="str">
        <f>IF(OR(E227=0,E227&gt;_Reportdate),"Open","Closed")</f>
        <v>Open</v>
      </c>
      <c r="G227" s="134"/>
      <c r="H227" s="135"/>
      <c r="I227" s="135"/>
      <c r="J227" s="135"/>
      <c r="K227" s="136">
        <f t="shared" si="5"/>
        <v>0</v>
      </c>
      <c r="L227" s="137"/>
      <c r="M227" s="137"/>
      <c r="N227" s="137"/>
      <c r="O227" s="136">
        <f t="shared" si="6"/>
        <v>0</v>
      </c>
      <c r="P227" s="137"/>
      <c r="Q227" s="137"/>
      <c r="R227" s="137"/>
      <c r="S227" s="136">
        <f t="shared" si="7"/>
        <v>0</v>
      </c>
      <c r="T227" s="137"/>
      <c r="U227" s="137"/>
      <c r="V227" s="137"/>
      <c r="W227" s="136">
        <f t="shared" si="8"/>
        <v>0</v>
      </c>
      <c r="X227" s="137"/>
      <c r="Y227" s="137"/>
      <c r="Z227" s="137"/>
      <c r="AA227" s="136">
        <f t="shared" si="9"/>
        <v>0</v>
      </c>
      <c r="AB227" s="137"/>
      <c r="AC227" s="137"/>
      <c r="AD227" s="137"/>
      <c r="AE227" s="137"/>
      <c r="AF227" s="137"/>
      <c r="AG227" s="136">
        <f t="shared" si="10"/>
        <v>0</v>
      </c>
      <c r="AH227" s="138">
        <f t="shared" si="11"/>
        <v>0</v>
      </c>
      <c r="AI227" s="134"/>
      <c r="AJ227" s="135"/>
      <c r="AK227" s="135"/>
      <c r="AL227" s="135"/>
      <c r="AM227" s="136">
        <f t="shared" si="12"/>
        <v>0</v>
      </c>
      <c r="AN227" s="137"/>
      <c r="AO227" s="137"/>
      <c r="AP227" s="137"/>
      <c r="AQ227" s="136">
        <f t="shared" si="13"/>
        <v>0</v>
      </c>
      <c r="AR227" s="137"/>
      <c r="AS227" s="137"/>
      <c r="AT227" s="137"/>
      <c r="AU227" s="136">
        <f t="shared" si="14"/>
        <v>0</v>
      </c>
      <c r="AV227" s="137"/>
      <c r="AW227" s="137"/>
      <c r="AX227" s="137"/>
      <c r="AY227" s="136">
        <f t="shared" si="15"/>
        <v>0</v>
      </c>
      <c r="AZ227" s="137"/>
      <c r="BA227" s="137"/>
      <c r="BB227" s="137"/>
      <c r="BC227" s="136">
        <f t="shared" si="16"/>
        <v>0</v>
      </c>
      <c r="BD227" s="137"/>
      <c r="BE227" s="137"/>
      <c r="BF227" s="137"/>
      <c r="BG227" s="137"/>
      <c r="BH227" s="137"/>
      <c r="BI227" s="136">
        <f t="shared" si="17"/>
        <v>0</v>
      </c>
      <c r="BJ227" s="138">
        <f t="shared" si="18"/>
        <v>0</v>
      </c>
      <c r="BK227" s="134"/>
      <c r="BL227" s="135"/>
      <c r="BM227" s="135"/>
      <c r="BN227" s="136">
        <f t="shared" si="19"/>
        <v>0</v>
      </c>
      <c r="BO227" s="137"/>
      <c r="BP227" s="137"/>
      <c r="BQ227" s="137"/>
      <c r="BR227" s="136">
        <f t="shared" si="20"/>
        <v>0</v>
      </c>
      <c r="BS227" s="137"/>
      <c r="BT227" s="137"/>
      <c r="BU227" s="137"/>
      <c r="BV227" s="136">
        <f t="shared" si="21"/>
        <v>0</v>
      </c>
      <c r="BW227" s="137"/>
      <c r="BX227" s="137"/>
      <c r="BY227" s="137"/>
      <c r="BZ227" s="136">
        <f t="shared" si="22"/>
        <v>0</v>
      </c>
      <c r="CA227" s="137"/>
      <c r="CB227" s="137"/>
      <c r="CC227" s="137"/>
      <c r="CD227" s="136">
        <f t="shared" si="23"/>
        <v>0</v>
      </c>
      <c r="CE227" s="137"/>
      <c r="CF227" s="137"/>
      <c r="CG227" s="137"/>
      <c r="CH227" s="137"/>
      <c r="CI227" s="137"/>
      <c r="CJ227" s="136">
        <f t="shared" si="24"/>
        <v>0</v>
      </c>
      <c r="CK227" s="137">
        <f t="shared" si="25"/>
        <v>0</v>
      </c>
      <c r="CL227" s="139"/>
      <c r="CM227" s="140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20">
        <f t="shared" si="26"/>
        <v>218</v>
      </c>
      <c r="C228" s="131" t="str">
        <f t="array" ref="C228">INDEX(_Rge_Projectdata_3rd,$B228,MATCH(C$10,_Rge_Headline_Projectdata,0))</f>
        <v/>
      </c>
      <c r="D228" s="131" t="str">
        <f t="array" ref="D228">INDEX(_Rge_Projectdata_3rd,$B228,MATCH(D$10,_Rge_Headline_Projectdata,0))</f>
        <v/>
      </c>
      <c r="E228" s="132" t="str">
        <f t="array" ref="E228">IF(INDEX(_Rge_Projectdata_3rd,$B228,MATCH(E$10,_Rge_Headline_Projectdata,0))=0,"",INDEX(_Rge_Projectdata_3rd,$B228,MATCH(E$10,_Rge_Headline_Projectdata,0)))</f>
        <v/>
      </c>
      <c r="F228" s="133" t="str">
        <f>IF(OR(E228=0,E228&gt;_Reportdate),"Open","Closed")</f>
        <v>Open</v>
      </c>
      <c r="G228" s="134"/>
      <c r="H228" s="135"/>
      <c r="I228" s="135"/>
      <c r="J228" s="135"/>
      <c r="K228" s="136">
        <f t="shared" si="5"/>
        <v>0</v>
      </c>
      <c r="L228" s="137"/>
      <c r="M228" s="137"/>
      <c r="N228" s="137"/>
      <c r="O228" s="136">
        <f t="shared" si="6"/>
        <v>0</v>
      </c>
      <c r="P228" s="137"/>
      <c r="Q228" s="137"/>
      <c r="R228" s="137"/>
      <c r="S228" s="136">
        <f t="shared" si="7"/>
        <v>0</v>
      </c>
      <c r="T228" s="137"/>
      <c r="U228" s="137"/>
      <c r="V228" s="137"/>
      <c r="W228" s="136">
        <f t="shared" si="8"/>
        <v>0</v>
      </c>
      <c r="X228" s="137"/>
      <c r="Y228" s="137"/>
      <c r="Z228" s="137"/>
      <c r="AA228" s="136">
        <f t="shared" si="9"/>
        <v>0</v>
      </c>
      <c r="AB228" s="137"/>
      <c r="AC228" s="137"/>
      <c r="AD228" s="137"/>
      <c r="AE228" s="137"/>
      <c r="AF228" s="137"/>
      <c r="AG228" s="136">
        <f t="shared" si="10"/>
        <v>0</v>
      </c>
      <c r="AH228" s="138">
        <f t="shared" si="11"/>
        <v>0</v>
      </c>
      <c r="AI228" s="134"/>
      <c r="AJ228" s="135"/>
      <c r="AK228" s="135"/>
      <c r="AL228" s="135"/>
      <c r="AM228" s="136">
        <f t="shared" si="12"/>
        <v>0</v>
      </c>
      <c r="AN228" s="137"/>
      <c r="AO228" s="137"/>
      <c r="AP228" s="137"/>
      <c r="AQ228" s="136">
        <f t="shared" si="13"/>
        <v>0</v>
      </c>
      <c r="AR228" s="137"/>
      <c r="AS228" s="137"/>
      <c r="AT228" s="137"/>
      <c r="AU228" s="136">
        <f t="shared" si="14"/>
        <v>0</v>
      </c>
      <c r="AV228" s="137"/>
      <c r="AW228" s="137"/>
      <c r="AX228" s="137"/>
      <c r="AY228" s="136">
        <f t="shared" si="15"/>
        <v>0</v>
      </c>
      <c r="AZ228" s="137"/>
      <c r="BA228" s="137"/>
      <c r="BB228" s="137"/>
      <c r="BC228" s="136">
        <f t="shared" si="16"/>
        <v>0</v>
      </c>
      <c r="BD228" s="137"/>
      <c r="BE228" s="137"/>
      <c r="BF228" s="137"/>
      <c r="BG228" s="137"/>
      <c r="BH228" s="137"/>
      <c r="BI228" s="136">
        <f t="shared" si="17"/>
        <v>0</v>
      </c>
      <c r="BJ228" s="138">
        <f t="shared" si="18"/>
        <v>0</v>
      </c>
      <c r="BK228" s="134"/>
      <c r="BL228" s="135"/>
      <c r="BM228" s="135"/>
      <c r="BN228" s="136">
        <f t="shared" si="19"/>
        <v>0</v>
      </c>
      <c r="BO228" s="137"/>
      <c r="BP228" s="137"/>
      <c r="BQ228" s="137"/>
      <c r="BR228" s="136">
        <f t="shared" si="20"/>
        <v>0</v>
      </c>
      <c r="BS228" s="137"/>
      <c r="BT228" s="137"/>
      <c r="BU228" s="137"/>
      <c r="BV228" s="136">
        <f t="shared" si="21"/>
        <v>0</v>
      </c>
      <c r="BW228" s="137"/>
      <c r="BX228" s="137"/>
      <c r="BY228" s="137"/>
      <c r="BZ228" s="136">
        <f t="shared" si="22"/>
        <v>0</v>
      </c>
      <c r="CA228" s="137"/>
      <c r="CB228" s="137"/>
      <c r="CC228" s="137"/>
      <c r="CD228" s="136">
        <f t="shared" si="23"/>
        <v>0</v>
      </c>
      <c r="CE228" s="137"/>
      <c r="CF228" s="137"/>
      <c r="CG228" s="137"/>
      <c r="CH228" s="137"/>
      <c r="CI228" s="137"/>
      <c r="CJ228" s="136">
        <f t="shared" si="24"/>
        <v>0</v>
      </c>
      <c r="CK228" s="137">
        <f t="shared" si="25"/>
        <v>0</v>
      </c>
      <c r="CL228" s="139"/>
      <c r="CM228" s="140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20">
        <f t="shared" si="26"/>
        <v>219</v>
      </c>
      <c r="C229" s="131" t="str">
        <f t="array" ref="C229">INDEX(_Rge_Projectdata_3rd,$B229,MATCH(C$10,_Rge_Headline_Projectdata,0))</f>
        <v/>
      </c>
      <c r="D229" s="131" t="str">
        <f t="array" ref="D229">INDEX(_Rge_Projectdata_3rd,$B229,MATCH(D$10,_Rge_Headline_Projectdata,0))</f>
        <v/>
      </c>
      <c r="E229" s="132" t="str">
        <f t="array" ref="E229">IF(INDEX(_Rge_Projectdata_3rd,$B229,MATCH(E$10,_Rge_Headline_Projectdata,0))=0,"",INDEX(_Rge_Projectdata_3rd,$B229,MATCH(E$10,_Rge_Headline_Projectdata,0)))</f>
        <v/>
      </c>
      <c r="F229" s="133" t="str">
        <f>IF(OR(E229=0,E229&gt;_Reportdate),"Open","Closed")</f>
        <v>Open</v>
      </c>
      <c r="G229" s="134"/>
      <c r="H229" s="135"/>
      <c r="I229" s="135"/>
      <c r="J229" s="135"/>
      <c r="K229" s="136">
        <f t="shared" si="5"/>
        <v>0</v>
      </c>
      <c r="L229" s="137"/>
      <c r="M229" s="137"/>
      <c r="N229" s="137"/>
      <c r="O229" s="136">
        <f t="shared" si="6"/>
        <v>0</v>
      </c>
      <c r="P229" s="137"/>
      <c r="Q229" s="137"/>
      <c r="R229" s="137"/>
      <c r="S229" s="136">
        <f t="shared" si="7"/>
        <v>0</v>
      </c>
      <c r="T229" s="137"/>
      <c r="U229" s="137"/>
      <c r="V229" s="137"/>
      <c r="W229" s="136">
        <f t="shared" si="8"/>
        <v>0</v>
      </c>
      <c r="X229" s="137"/>
      <c r="Y229" s="137"/>
      <c r="Z229" s="137"/>
      <c r="AA229" s="136">
        <f t="shared" si="9"/>
        <v>0</v>
      </c>
      <c r="AB229" s="137"/>
      <c r="AC229" s="137"/>
      <c r="AD229" s="137"/>
      <c r="AE229" s="137"/>
      <c r="AF229" s="137"/>
      <c r="AG229" s="136">
        <f t="shared" si="10"/>
        <v>0</v>
      </c>
      <c r="AH229" s="138">
        <f t="shared" si="11"/>
        <v>0</v>
      </c>
      <c r="AI229" s="134"/>
      <c r="AJ229" s="135"/>
      <c r="AK229" s="135"/>
      <c r="AL229" s="135"/>
      <c r="AM229" s="136">
        <f t="shared" si="12"/>
        <v>0</v>
      </c>
      <c r="AN229" s="137"/>
      <c r="AO229" s="137"/>
      <c r="AP229" s="137"/>
      <c r="AQ229" s="136">
        <f t="shared" si="13"/>
        <v>0</v>
      </c>
      <c r="AR229" s="137"/>
      <c r="AS229" s="137"/>
      <c r="AT229" s="137"/>
      <c r="AU229" s="136">
        <f t="shared" si="14"/>
        <v>0</v>
      </c>
      <c r="AV229" s="137"/>
      <c r="AW229" s="137"/>
      <c r="AX229" s="137"/>
      <c r="AY229" s="136">
        <f t="shared" si="15"/>
        <v>0</v>
      </c>
      <c r="AZ229" s="137"/>
      <c r="BA229" s="137"/>
      <c r="BB229" s="137"/>
      <c r="BC229" s="136">
        <f t="shared" si="16"/>
        <v>0</v>
      </c>
      <c r="BD229" s="137"/>
      <c r="BE229" s="137"/>
      <c r="BF229" s="137"/>
      <c r="BG229" s="137"/>
      <c r="BH229" s="137"/>
      <c r="BI229" s="136">
        <f t="shared" si="17"/>
        <v>0</v>
      </c>
      <c r="BJ229" s="138">
        <f t="shared" si="18"/>
        <v>0</v>
      </c>
      <c r="BK229" s="134"/>
      <c r="BL229" s="135"/>
      <c r="BM229" s="135"/>
      <c r="BN229" s="136">
        <f t="shared" si="19"/>
        <v>0</v>
      </c>
      <c r="BO229" s="137"/>
      <c r="BP229" s="137"/>
      <c r="BQ229" s="137"/>
      <c r="BR229" s="136">
        <f t="shared" si="20"/>
        <v>0</v>
      </c>
      <c r="BS229" s="137"/>
      <c r="BT229" s="137"/>
      <c r="BU229" s="137"/>
      <c r="BV229" s="136">
        <f t="shared" si="21"/>
        <v>0</v>
      </c>
      <c r="BW229" s="137"/>
      <c r="BX229" s="137"/>
      <c r="BY229" s="137"/>
      <c r="BZ229" s="136">
        <f t="shared" si="22"/>
        <v>0</v>
      </c>
      <c r="CA229" s="137"/>
      <c r="CB229" s="137"/>
      <c r="CC229" s="137"/>
      <c r="CD229" s="136">
        <f t="shared" si="23"/>
        <v>0</v>
      </c>
      <c r="CE229" s="137"/>
      <c r="CF229" s="137"/>
      <c r="CG229" s="137"/>
      <c r="CH229" s="137"/>
      <c r="CI229" s="137"/>
      <c r="CJ229" s="136">
        <f t="shared" si="24"/>
        <v>0</v>
      </c>
      <c r="CK229" s="137">
        <f t="shared" si="25"/>
        <v>0</v>
      </c>
      <c r="CL229" s="139"/>
      <c r="CM229" s="140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20">
        <f t="shared" si="26"/>
        <v>220</v>
      </c>
      <c r="C230" s="131" t="str">
        <f t="array" ref="C230">INDEX(_Rge_Projectdata_3rd,$B230,MATCH(C$10,_Rge_Headline_Projectdata,0))</f>
        <v/>
      </c>
      <c r="D230" s="131" t="str">
        <f t="array" ref="D230">INDEX(_Rge_Projectdata_3rd,$B230,MATCH(D$10,_Rge_Headline_Projectdata,0))</f>
        <v/>
      </c>
      <c r="E230" s="132" t="str">
        <f t="array" ref="E230">IF(INDEX(_Rge_Projectdata_3rd,$B230,MATCH(E$10,_Rge_Headline_Projectdata,0))=0,"",INDEX(_Rge_Projectdata_3rd,$B230,MATCH(E$10,_Rge_Headline_Projectdata,0)))</f>
        <v/>
      </c>
      <c r="F230" s="133" t="str">
        <f>IF(OR(E230=0,E230&gt;_Reportdate),"Open","Closed")</f>
        <v>Open</v>
      </c>
      <c r="G230" s="134"/>
      <c r="H230" s="135"/>
      <c r="I230" s="135"/>
      <c r="J230" s="135"/>
      <c r="K230" s="136">
        <f t="shared" si="5"/>
        <v>0</v>
      </c>
      <c r="L230" s="137"/>
      <c r="M230" s="137"/>
      <c r="N230" s="137"/>
      <c r="O230" s="136">
        <f t="shared" si="6"/>
        <v>0</v>
      </c>
      <c r="P230" s="137"/>
      <c r="Q230" s="137"/>
      <c r="R230" s="137"/>
      <c r="S230" s="136">
        <f t="shared" si="7"/>
        <v>0</v>
      </c>
      <c r="T230" s="137"/>
      <c r="U230" s="137"/>
      <c r="V230" s="137"/>
      <c r="W230" s="136">
        <f t="shared" si="8"/>
        <v>0</v>
      </c>
      <c r="X230" s="137"/>
      <c r="Y230" s="137"/>
      <c r="Z230" s="137"/>
      <c r="AA230" s="136">
        <f t="shared" si="9"/>
        <v>0</v>
      </c>
      <c r="AB230" s="137"/>
      <c r="AC230" s="137"/>
      <c r="AD230" s="137"/>
      <c r="AE230" s="137"/>
      <c r="AF230" s="137"/>
      <c r="AG230" s="136">
        <f t="shared" si="10"/>
        <v>0</v>
      </c>
      <c r="AH230" s="138">
        <f t="shared" si="11"/>
        <v>0</v>
      </c>
      <c r="AI230" s="134"/>
      <c r="AJ230" s="135"/>
      <c r="AK230" s="135"/>
      <c r="AL230" s="135"/>
      <c r="AM230" s="136">
        <f t="shared" si="12"/>
        <v>0</v>
      </c>
      <c r="AN230" s="137"/>
      <c r="AO230" s="137"/>
      <c r="AP230" s="137"/>
      <c r="AQ230" s="136">
        <f t="shared" si="13"/>
        <v>0</v>
      </c>
      <c r="AR230" s="137"/>
      <c r="AS230" s="137"/>
      <c r="AT230" s="137"/>
      <c r="AU230" s="136">
        <f t="shared" si="14"/>
        <v>0</v>
      </c>
      <c r="AV230" s="137"/>
      <c r="AW230" s="137"/>
      <c r="AX230" s="137"/>
      <c r="AY230" s="136">
        <f t="shared" si="15"/>
        <v>0</v>
      </c>
      <c r="AZ230" s="137"/>
      <c r="BA230" s="137"/>
      <c r="BB230" s="137"/>
      <c r="BC230" s="136">
        <f t="shared" si="16"/>
        <v>0</v>
      </c>
      <c r="BD230" s="137"/>
      <c r="BE230" s="137"/>
      <c r="BF230" s="137"/>
      <c r="BG230" s="137"/>
      <c r="BH230" s="137"/>
      <c r="BI230" s="136">
        <f t="shared" si="17"/>
        <v>0</v>
      </c>
      <c r="BJ230" s="138">
        <f t="shared" si="18"/>
        <v>0</v>
      </c>
      <c r="BK230" s="134"/>
      <c r="BL230" s="135"/>
      <c r="BM230" s="135"/>
      <c r="BN230" s="136">
        <f t="shared" si="19"/>
        <v>0</v>
      </c>
      <c r="BO230" s="137"/>
      <c r="BP230" s="137"/>
      <c r="BQ230" s="137"/>
      <c r="BR230" s="136">
        <f t="shared" si="20"/>
        <v>0</v>
      </c>
      <c r="BS230" s="137"/>
      <c r="BT230" s="137"/>
      <c r="BU230" s="137"/>
      <c r="BV230" s="136">
        <f t="shared" si="21"/>
        <v>0</v>
      </c>
      <c r="BW230" s="137"/>
      <c r="BX230" s="137"/>
      <c r="BY230" s="137"/>
      <c r="BZ230" s="136">
        <f t="shared" si="22"/>
        <v>0</v>
      </c>
      <c r="CA230" s="137"/>
      <c r="CB230" s="137"/>
      <c r="CC230" s="137"/>
      <c r="CD230" s="136">
        <f t="shared" si="23"/>
        <v>0</v>
      </c>
      <c r="CE230" s="137"/>
      <c r="CF230" s="137"/>
      <c r="CG230" s="137"/>
      <c r="CH230" s="137"/>
      <c r="CI230" s="137"/>
      <c r="CJ230" s="136">
        <f t="shared" si="24"/>
        <v>0</v>
      </c>
      <c r="CK230" s="137">
        <f t="shared" si="25"/>
        <v>0</v>
      </c>
      <c r="CL230" s="139"/>
      <c r="CM230" s="140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20">
        <f t="shared" si="26"/>
        <v>221</v>
      </c>
      <c r="C231" s="131" t="str">
        <f t="array" ref="C231">INDEX(_Rge_Projectdata_3rd,$B231,MATCH(C$10,_Rge_Headline_Projectdata,0))</f>
        <v/>
      </c>
      <c r="D231" s="131" t="str">
        <f t="array" ref="D231">INDEX(_Rge_Projectdata_3rd,$B231,MATCH(D$10,_Rge_Headline_Projectdata,0))</f>
        <v/>
      </c>
      <c r="E231" s="132" t="str">
        <f t="array" ref="E231">IF(INDEX(_Rge_Projectdata_3rd,$B231,MATCH(E$10,_Rge_Headline_Projectdata,0))=0,"",INDEX(_Rge_Projectdata_3rd,$B231,MATCH(E$10,_Rge_Headline_Projectdata,0)))</f>
        <v/>
      </c>
      <c r="F231" s="133" t="str">
        <f>IF(OR(E231=0,E231&gt;_Reportdate),"Open","Closed")</f>
        <v>Open</v>
      </c>
      <c r="G231" s="134"/>
      <c r="H231" s="135"/>
      <c r="I231" s="135"/>
      <c r="J231" s="135"/>
      <c r="K231" s="136">
        <f t="shared" si="5"/>
        <v>0</v>
      </c>
      <c r="L231" s="137"/>
      <c r="M231" s="137"/>
      <c r="N231" s="137"/>
      <c r="O231" s="136">
        <f t="shared" si="6"/>
        <v>0</v>
      </c>
      <c r="P231" s="137"/>
      <c r="Q231" s="137"/>
      <c r="R231" s="137"/>
      <c r="S231" s="136">
        <f t="shared" si="7"/>
        <v>0</v>
      </c>
      <c r="T231" s="137"/>
      <c r="U231" s="137"/>
      <c r="V231" s="137"/>
      <c r="W231" s="136">
        <f t="shared" si="8"/>
        <v>0</v>
      </c>
      <c r="X231" s="137"/>
      <c r="Y231" s="137"/>
      <c r="Z231" s="137"/>
      <c r="AA231" s="136">
        <f t="shared" si="9"/>
        <v>0</v>
      </c>
      <c r="AB231" s="137"/>
      <c r="AC231" s="137"/>
      <c r="AD231" s="137"/>
      <c r="AE231" s="137"/>
      <c r="AF231" s="137"/>
      <c r="AG231" s="136">
        <f t="shared" si="10"/>
        <v>0</v>
      </c>
      <c r="AH231" s="138">
        <f t="shared" si="11"/>
        <v>0</v>
      </c>
      <c r="AI231" s="134"/>
      <c r="AJ231" s="135"/>
      <c r="AK231" s="135"/>
      <c r="AL231" s="135"/>
      <c r="AM231" s="136">
        <f t="shared" si="12"/>
        <v>0</v>
      </c>
      <c r="AN231" s="137"/>
      <c r="AO231" s="137"/>
      <c r="AP231" s="137"/>
      <c r="AQ231" s="136">
        <f t="shared" si="13"/>
        <v>0</v>
      </c>
      <c r="AR231" s="137"/>
      <c r="AS231" s="137"/>
      <c r="AT231" s="137"/>
      <c r="AU231" s="136">
        <f t="shared" si="14"/>
        <v>0</v>
      </c>
      <c r="AV231" s="137"/>
      <c r="AW231" s="137"/>
      <c r="AX231" s="137"/>
      <c r="AY231" s="136">
        <f t="shared" si="15"/>
        <v>0</v>
      </c>
      <c r="AZ231" s="137"/>
      <c r="BA231" s="137"/>
      <c r="BB231" s="137"/>
      <c r="BC231" s="136">
        <f t="shared" si="16"/>
        <v>0</v>
      </c>
      <c r="BD231" s="137"/>
      <c r="BE231" s="137"/>
      <c r="BF231" s="137"/>
      <c r="BG231" s="137"/>
      <c r="BH231" s="137"/>
      <c r="BI231" s="136">
        <f t="shared" si="17"/>
        <v>0</v>
      </c>
      <c r="BJ231" s="138">
        <f t="shared" si="18"/>
        <v>0</v>
      </c>
      <c r="BK231" s="134"/>
      <c r="BL231" s="135"/>
      <c r="BM231" s="135"/>
      <c r="BN231" s="136">
        <f t="shared" si="19"/>
        <v>0</v>
      </c>
      <c r="BO231" s="137"/>
      <c r="BP231" s="137"/>
      <c r="BQ231" s="137"/>
      <c r="BR231" s="136">
        <f t="shared" si="20"/>
        <v>0</v>
      </c>
      <c r="BS231" s="137"/>
      <c r="BT231" s="137"/>
      <c r="BU231" s="137"/>
      <c r="BV231" s="136">
        <f t="shared" si="21"/>
        <v>0</v>
      </c>
      <c r="BW231" s="137"/>
      <c r="BX231" s="137"/>
      <c r="BY231" s="137"/>
      <c r="BZ231" s="136">
        <f t="shared" si="22"/>
        <v>0</v>
      </c>
      <c r="CA231" s="137"/>
      <c r="CB231" s="137"/>
      <c r="CC231" s="137"/>
      <c r="CD231" s="136">
        <f t="shared" si="23"/>
        <v>0</v>
      </c>
      <c r="CE231" s="137"/>
      <c r="CF231" s="137"/>
      <c r="CG231" s="137"/>
      <c r="CH231" s="137"/>
      <c r="CI231" s="137"/>
      <c r="CJ231" s="136">
        <f t="shared" si="24"/>
        <v>0</v>
      </c>
      <c r="CK231" s="137">
        <f t="shared" si="25"/>
        <v>0</v>
      </c>
      <c r="CL231" s="139"/>
      <c r="CM231" s="140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20">
        <f t="shared" si="26"/>
        <v>222</v>
      </c>
      <c r="C232" s="131" t="str">
        <f t="array" ref="C232">INDEX(_Rge_Projectdata_3rd,$B232,MATCH(C$10,_Rge_Headline_Projectdata,0))</f>
        <v/>
      </c>
      <c r="D232" s="131" t="str">
        <f t="array" ref="D232">INDEX(_Rge_Projectdata_3rd,$B232,MATCH(D$10,_Rge_Headline_Projectdata,0))</f>
        <v/>
      </c>
      <c r="E232" s="132" t="str">
        <f t="array" ref="E232">IF(INDEX(_Rge_Projectdata_3rd,$B232,MATCH(E$10,_Rge_Headline_Projectdata,0))=0,"",INDEX(_Rge_Projectdata_3rd,$B232,MATCH(E$10,_Rge_Headline_Projectdata,0)))</f>
        <v/>
      </c>
      <c r="F232" s="133" t="str">
        <f>IF(OR(E232=0,E232&gt;_Reportdate),"Open","Closed")</f>
        <v>Open</v>
      </c>
      <c r="G232" s="134"/>
      <c r="H232" s="135"/>
      <c r="I232" s="135"/>
      <c r="J232" s="135"/>
      <c r="K232" s="136">
        <f t="shared" si="5"/>
        <v>0</v>
      </c>
      <c r="L232" s="137"/>
      <c r="M232" s="137"/>
      <c r="N232" s="137"/>
      <c r="O232" s="136">
        <f t="shared" si="6"/>
        <v>0</v>
      </c>
      <c r="P232" s="137"/>
      <c r="Q232" s="137"/>
      <c r="R232" s="137"/>
      <c r="S232" s="136">
        <f t="shared" si="7"/>
        <v>0</v>
      </c>
      <c r="T232" s="137"/>
      <c r="U232" s="137"/>
      <c r="V232" s="137"/>
      <c r="W232" s="136">
        <f t="shared" si="8"/>
        <v>0</v>
      </c>
      <c r="X232" s="137"/>
      <c r="Y232" s="137"/>
      <c r="Z232" s="137"/>
      <c r="AA232" s="136">
        <f t="shared" si="9"/>
        <v>0</v>
      </c>
      <c r="AB232" s="137"/>
      <c r="AC232" s="137"/>
      <c r="AD232" s="137"/>
      <c r="AE232" s="137"/>
      <c r="AF232" s="137"/>
      <c r="AG232" s="136">
        <f t="shared" si="10"/>
        <v>0</v>
      </c>
      <c r="AH232" s="138">
        <f t="shared" si="11"/>
        <v>0</v>
      </c>
      <c r="AI232" s="134"/>
      <c r="AJ232" s="135"/>
      <c r="AK232" s="135"/>
      <c r="AL232" s="135"/>
      <c r="AM232" s="136">
        <f t="shared" si="12"/>
        <v>0</v>
      </c>
      <c r="AN232" s="137"/>
      <c r="AO232" s="137"/>
      <c r="AP232" s="137"/>
      <c r="AQ232" s="136">
        <f t="shared" si="13"/>
        <v>0</v>
      </c>
      <c r="AR232" s="137"/>
      <c r="AS232" s="137"/>
      <c r="AT232" s="137"/>
      <c r="AU232" s="136">
        <f t="shared" si="14"/>
        <v>0</v>
      </c>
      <c r="AV232" s="137"/>
      <c r="AW232" s="137"/>
      <c r="AX232" s="137"/>
      <c r="AY232" s="136">
        <f t="shared" si="15"/>
        <v>0</v>
      </c>
      <c r="AZ232" s="137"/>
      <c r="BA232" s="137"/>
      <c r="BB232" s="137"/>
      <c r="BC232" s="136">
        <f t="shared" si="16"/>
        <v>0</v>
      </c>
      <c r="BD232" s="137"/>
      <c r="BE232" s="137"/>
      <c r="BF232" s="137"/>
      <c r="BG232" s="137"/>
      <c r="BH232" s="137"/>
      <c r="BI232" s="136">
        <f t="shared" si="17"/>
        <v>0</v>
      </c>
      <c r="BJ232" s="138">
        <f t="shared" si="18"/>
        <v>0</v>
      </c>
      <c r="BK232" s="134"/>
      <c r="BL232" s="135"/>
      <c r="BM232" s="135"/>
      <c r="BN232" s="136">
        <f t="shared" si="19"/>
        <v>0</v>
      </c>
      <c r="BO232" s="137"/>
      <c r="BP232" s="137"/>
      <c r="BQ232" s="137"/>
      <c r="BR232" s="136">
        <f t="shared" si="20"/>
        <v>0</v>
      </c>
      <c r="BS232" s="137"/>
      <c r="BT232" s="137"/>
      <c r="BU232" s="137"/>
      <c r="BV232" s="136">
        <f t="shared" si="21"/>
        <v>0</v>
      </c>
      <c r="BW232" s="137"/>
      <c r="BX232" s="137"/>
      <c r="BY232" s="137"/>
      <c r="BZ232" s="136">
        <f t="shared" si="22"/>
        <v>0</v>
      </c>
      <c r="CA232" s="137"/>
      <c r="CB232" s="137"/>
      <c r="CC232" s="137"/>
      <c r="CD232" s="136">
        <f t="shared" si="23"/>
        <v>0</v>
      </c>
      <c r="CE232" s="137"/>
      <c r="CF232" s="137"/>
      <c r="CG232" s="137"/>
      <c r="CH232" s="137"/>
      <c r="CI232" s="137"/>
      <c r="CJ232" s="136">
        <f t="shared" si="24"/>
        <v>0</v>
      </c>
      <c r="CK232" s="137">
        <f t="shared" si="25"/>
        <v>0</v>
      </c>
      <c r="CL232" s="139"/>
      <c r="CM232" s="140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20">
        <f t="shared" si="26"/>
        <v>223</v>
      </c>
      <c r="C233" s="131" t="str">
        <f t="array" ref="C233">INDEX(_Rge_Projectdata_3rd,$B233,MATCH(C$10,_Rge_Headline_Projectdata,0))</f>
        <v/>
      </c>
      <c r="D233" s="131" t="str">
        <f t="array" ref="D233">INDEX(_Rge_Projectdata_3rd,$B233,MATCH(D$10,_Rge_Headline_Projectdata,0))</f>
        <v/>
      </c>
      <c r="E233" s="132" t="str">
        <f t="array" ref="E233">IF(INDEX(_Rge_Projectdata_3rd,$B233,MATCH(E$10,_Rge_Headline_Projectdata,0))=0,"",INDEX(_Rge_Projectdata_3rd,$B233,MATCH(E$10,_Rge_Headline_Projectdata,0)))</f>
        <v/>
      </c>
      <c r="F233" s="133" t="str">
        <f>IF(OR(E233=0,E233&gt;_Reportdate),"Open","Closed")</f>
        <v>Open</v>
      </c>
      <c r="G233" s="134"/>
      <c r="H233" s="135"/>
      <c r="I233" s="135"/>
      <c r="J233" s="135"/>
      <c r="K233" s="136">
        <f t="shared" si="5"/>
        <v>0</v>
      </c>
      <c r="L233" s="137"/>
      <c r="M233" s="137"/>
      <c r="N233" s="137"/>
      <c r="O233" s="136">
        <f t="shared" si="6"/>
        <v>0</v>
      </c>
      <c r="P233" s="137"/>
      <c r="Q233" s="137"/>
      <c r="R233" s="137"/>
      <c r="S233" s="136">
        <f t="shared" si="7"/>
        <v>0</v>
      </c>
      <c r="T233" s="137"/>
      <c r="U233" s="137"/>
      <c r="V233" s="137"/>
      <c r="W233" s="136">
        <f t="shared" si="8"/>
        <v>0</v>
      </c>
      <c r="X233" s="137"/>
      <c r="Y233" s="137"/>
      <c r="Z233" s="137"/>
      <c r="AA233" s="136">
        <f t="shared" si="9"/>
        <v>0</v>
      </c>
      <c r="AB233" s="137"/>
      <c r="AC233" s="137"/>
      <c r="AD233" s="137"/>
      <c r="AE233" s="137"/>
      <c r="AF233" s="137"/>
      <c r="AG233" s="136">
        <f t="shared" si="10"/>
        <v>0</v>
      </c>
      <c r="AH233" s="138">
        <f t="shared" si="11"/>
        <v>0</v>
      </c>
      <c r="AI233" s="134"/>
      <c r="AJ233" s="135"/>
      <c r="AK233" s="135"/>
      <c r="AL233" s="135"/>
      <c r="AM233" s="136">
        <f t="shared" si="12"/>
        <v>0</v>
      </c>
      <c r="AN233" s="137"/>
      <c r="AO233" s="137"/>
      <c r="AP233" s="137"/>
      <c r="AQ233" s="136">
        <f t="shared" si="13"/>
        <v>0</v>
      </c>
      <c r="AR233" s="137"/>
      <c r="AS233" s="137"/>
      <c r="AT233" s="137"/>
      <c r="AU233" s="136">
        <f t="shared" si="14"/>
        <v>0</v>
      </c>
      <c r="AV233" s="137"/>
      <c r="AW233" s="137"/>
      <c r="AX233" s="137"/>
      <c r="AY233" s="136">
        <f t="shared" si="15"/>
        <v>0</v>
      </c>
      <c r="AZ233" s="137"/>
      <c r="BA233" s="137"/>
      <c r="BB233" s="137"/>
      <c r="BC233" s="136">
        <f t="shared" si="16"/>
        <v>0</v>
      </c>
      <c r="BD233" s="137"/>
      <c r="BE233" s="137"/>
      <c r="BF233" s="137"/>
      <c r="BG233" s="137"/>
      <c r="BH233" s="137"/>
      <c r="BI233" s="136">
        <f t="shared" si="17"/>
        <v>0</v>
      </c>
      <c r="BJ233" s="138">
        <f t="shared" si="18"/>
        <v>0</v>
      </c>
      <c r="BK233" s="134"/>
      <c r="BL233" s="135"/>
      <c r="BM233" s="135"/>
      <c r="BN233" s="136">
        <f t="shared" si="19"/>
        <v>0</v>
      </c>
      <c r="BO233" s="137"/>
      <c r="BP233" s="137"/>
      <c r="BQ233" s="137"/>
      <c r="BR233" s="136">
        <f t="shared" si="20"/>
        <v>0</v>
      </c>
      <c r="BS233" s="137"/>
      <c r="BT233" s="137"/>
      <c r="BU233" s="137"/>
      <c r="BV233" s="136">
        <f t="shared" si="21"/>
        <v>0</v>
      </c>
      <c r="BW233" s="137"/>
      <c r="BX233" s="137"/>
      <c r="BY233" s="137"/>
      <c r="BZ233" s="136">
        <f t="shared" si="22"/>
        <v>0</v>
      </c>
      <c r="CA233" s="137"/>
      <c r="CB233" s="137"/>
      <c r="CC233" s="137"/>
      <c r="CD233" s="136">
        <f t="shared" si="23"/>
        <v>0</v>
      </c>
      <c r="CE233" s="137"/>
      <c r="CF233" s="137"/>
      <c r="CG233" s="137"/>
      <c r="CH233" s="137"/>
      <c r="CI233" s="137"/>
      <c r="CJ233" s="136">
        <f t="shared" si="24"/>
        <v>0</v>
      </c>
      <c r="CK233" s="137">
        <f t="shared" si="25"/>
        <v>0</v>
      </c>
      <c r="CL233" s="139"/>
      <c r="CM233" s="140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20">
        <f t="shared" si="26"/>
        <v>224</v>
      </c>
      <c r="C234" s="131" t="str">
        <f t="array" ref="C234">INDEX(_Rge_Projectdata_3rd,$B234,MATCH(C$10,_Rge_Headline_Projectdata,0))</f>
        <v/>
      </c>
      <c r="D234" s="131" t="str">
        <f t="array" ref="D234">INDEX(_Rge_Projectdata_3rd,$B234,MATCH(D$10,_Rge_Headline_Projectdata,0))</f>
        <v/>
      </c>
      <c r="E234" s="132" t="str">
        <f t="array" ref="E234">IF(INDEX(_Rge_Projectdata_3rd,$B234,MATCH(E$10,_Rge_Headline_Projectdata,0))=0,"",INDEX(_Rge_Projectdata_3rd,$B234,MATCH(E$10,_Rge_Headline_Projectdata,0)))</f>
        <v/>
      </c>
      <c r="F234" s="133" t="str">
        <f>IF(OR(E234=0,E234&gt;_Reportdate),"Open","Closed")</f>
        <v>Open</v>
      </c>
      <c r="G234" s="134"/>
      <c r="H234" s="135"/>
      <c r="I234" s="135"/>
      <c r="J234" s="135"/>
      <c r="K234" s="136">
        <f t="shared" si="5"/>
        <v>0</v>
      </c>
      <c r="L234" s="137"/>
      <c r="M234" s="137"/>
      <c r="N234" s="137"/>
      <c r="O234" s="136">
        <f t="shared" si="6"/>
        <v>0</v>
      </c>
      <c r="P234" s="137"/>
      <c r="Q234" s="137"/>
      <c r="R234" s="137"/>
      <c r="S234" s="136">
        <f t="shared" si="7"/>
        <v>0</v>
      </c>
      <c r="T234" s="137"/>
      <c r="U234" s="137"/>
      <c r="V234" s="137"/>
      <c r="W234" s="136">
        <f t="shared" si="8"/>
        <v>0</v>
      </c>
      <c r="X234" s="137"/>
      <c r="Y234" s="137"/>
      <c r="Z234" s="137"/>
      <c r="AA234" s="136">
        <f t="shared" si="9"/>
        <v>0</v>
      </c>
      <c r="AB234" s="137"/>
      <c r="AC234" s="137"/>
      <c r="AD234" s="137"/>
      <c r="AE234" s="137"/>
      <c r="AF234" s="137"/>
      <c r="AG234" s="136">
        <f t="shared" si="10"/>
        <v>0</v>
      </c>
      <c r="AH234" s="138">
        <f t="shared" si="11"/>
        <v>0</v>
      </c>
      <c r="AI234" s="134"/>
      <c r="AJ234" s="135"/>
      <c r="AK234" s="135"/>
      <c r="AL234" s="135"/>
      <c r="AM234" s="136">
        <f t="shared" si="12"/>
        <v>0</v>
      </c>
      <c r="AN234" s="137"/>
      <c r="AO234" s="137"/>
      <c r="AP234" s="137"/>
      <c r="AQ234" s="136">
        <f t="shared" si="13"/>
        <v>0</v>
      </c>
      <c r="AR234" s="137"/>
      <c r="AS234" s="137"/>
      <c r="AT234" s="137"/>
      <c r="AU234" s="136">
        <f t="shared" si="14"/>
        <v>0</v>
      </c>
      <c r="AV234" s="137"/>
      <c r="AW234" s="137"/>
      <c r="AX234" s="137"/>
      <c r="AY234" s="136">
        <f t="shared" si="15"/>
        <v>0</v>
      </c>
      <c r="AZ234" s="137"/>
      <c r="BA234" s="137"/>
      <c r="BB234" s="137"/>
      <c r="BC234" s="136">
        <f t="shared" si="16"/>
        <v>0</v>
      </c>
      <c r="BD234" s="137"/>
      <c r="BE234" s="137"/>
      <c r="BF234" s="137"/>
      <c r="BG234" s="137"/>
      <c r="BH234" s="137"/>
      <c r="BI234" s="136">
        <f t="shared" si="17"/>
        <v>0</v>
      </c>
      <c r="BJ234" s="138">
        <f t="shared" si="18"/>
        <v>0</v>
      </c>
      <c r="BK234" s="134"/>
      <c r="BL234" s="135"/>
      <c r="BM234" s="135"/>
      <c r="BN234" s="136">
        <f t="shared" si="19"/>
        <v>0</v>
      </c>
      <c r="BO234" s="137"/>
      <c r="BP234" s="137"/>
      <c r="BQ234" s="137"/>
      <c r="BR234" s="136">
        <f t="shared" si="20"/>
        <v>0</v>
      </c>
      <c r="BS234" s="137"/>
      <c r="BT234" s="137"/>
      <c r="BU234" s="137"/>
      <c r="BV234" s="136">
        <f t="shared" si="21"/>
        <v>0</v>
      </c>
      <c r="BW234" s="137"/>
      <c r="BX234" s="137"/>
      <c r="BY234" s="137"/>
      <c r="BZ234" s="136">
        <f t="shared" si="22"/>
        <v>0</v>
      </c>
      <c r="CA234" s="137"/>
      <c r="CB234" s="137"/>
      <c r="CC234" s="137"/>
      <c r="CD234" s="136">
        <f t="shared" si="23"/>
        <v>0</v>
      </c>
      <c r="CE234" s="137"/>
      <c r="CF234" s="137"/>
      <c r="CG234" s="137"/>
      <c r="CH234" s="137"/>
      <c r="CI234" s="137"/>
      <c r="CJ234" s="136">
        <f t="shared" si="24"/>
        <v>0</v>
      </c>
      <c r="CK234" s="137">
        <f t="shared" si="25"/>
        <v>0</v>
      </c>
      <c r="CL234" s="139"/>
      <c r="CM234" s="140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20">
        <f t="shared" si="26"/>
        <v>225</v>
      </c>
      <c r="C235" s="131" t="str">
        <f t="array" ref="C235">INDEX(_Rge_Projectdata_3rd,$B235,MATCH(C$10,_Rge_Headline_Projectdata,0))</f>
        <v/>
      </c>
      <c r="D235" s="131" t="str">
        <f t="array" ref="D235">INDEX(_Rge_Projectdata_3rd,$B235,MATCH(D$10,_Rge_Headline_Projectdata,0))</f>
        <v/>
      </c>
      <c r="E235" s="132" t="str">
        <f t="array" ref="E235">IF(INDEX(_Rge_Projectdata_3rd,$B235,MATCH(E$10,_Rge_Headline_Projectdata,0))=0,"",INDEX(_Rge_Projectdata_3rd,$B235,MATCH(E$10,_Rge_Headline_Projectdata,0)))</f>
        <v/>
      </c>
      <c r="F235" s="133" t="str">
        <f>IF(OR(E235=0,E235&gt;_Reportdate),"Open","Closed")</f>
        <v>Open</v>
      </c>
      <c r="G235" s="134"/>
      <c r="H235" s="135"/>
      <c r="I235" s="135"/>
      <c r="J235" s="135"/>
      <c r="K235" s="136">
        <f t="shared" si="5"/>
        <v>0</v>
      </c>
      <c r="L235" s="137"/>
      <c r="M235" s="137"/>
      <c r="N235" s="137"/>
      <c r="O235" s="136">
        <f t="shared" si="6"/>
        <v>0</v>
      </c>
      <c r="P235" s="137"/>
      <c r="Q235" s="137"/>
      <c r="R235" s="137"/>
      <c r="S235" s="136">
        <f t="shared" si="7"/>
        <v>0</v>
      </c>
      <c r="T235" s="137"/>
      <c r="U235" s="137"/>
      <c r="V235" s="137"/>
      <c r="W235" s="136">
        <f t="shared" si="8"/>
        <v>0</v>
      </c>
      <c r="X235" s="137"/>
      <c r="Y235" s="137"/>
      <c r="Z235" s="137"/>
      <c r="AA235" s="136">
        <f t="shared" si="9"/>
        <v>0</v>
      </c>
      <c r="AB235" s="137"/>
      <c r="AC235" s="137"/>
      <c r="AD235" s="137"/>
      <c r="AE235" s="137"/>
      <c r="AF235" s="137"/>
      <c r="AG235" s="136">
        <f t="shared" si="10"/>
        <v>0</v>
      </c>
      <c r="AH235" s="138">
        <f t="shared" si="11"/>
        <v>0</v>
      </c>
      <c r="AI235" s="134"/>
      <c r="AJ235" s="135"/>
      <c r="AK235" s="135"/>
      <c r="AL235" s="135"/>
      <c r="AM235" s="136">
        <f t="shared" si="12"/>
        <v>0</v>
      </c>
      <c r="AN235" s="137"/>
      <c r="AO235" s="137"/>
      <c r="AP235" s="137"/>
      <c r="AQ235" s="136">
        <f t="shared" si="13"/>
        <v>0</v>
      </c>
      <c r="AR235" s="137"/>
      <c r="AS235" s="137"/>
      <c r="AT235" s="137"/>
      <c r="AU235" s="136">
        <f t="shared" si="14"/>
        <v>0</v>
      </c>
      <c r="AV235" s="137"/>
      <c r="AW235" s="137"/>
      <c r="AX235" s="137"/>
      <c r="AY235" s="136">
        <f t="shared" si="15"/>
        <v>0</v>
      </c>
      <c r="AZ235" s="137"/>
      <c r="BA235" s="137"/>
      <c r="BB235" s="137"/>
      <c r="BC235" s="136">
        <f t="shared" si="16"/>
        <v>0</v>
      </c>
      <c r="BD235" s="137"/>
      <c r="BE235" s="137"/>
      <c r="BF235" s="137"/>
      <c r="BG235" s="137"/>
      <c r="BH235" s="137"/>
      <c r="BI235" s="136">
        <f t="shared" si="17"/>
        <v>0</v>
      </c>
      <c r="BJ235" s="138">
        <f t="shared" si="18"/>
        <v>0</v>
      </c>
      <c r="BK235" s="134"/>
      <c r="BL235" s="135"/>
      <c r="BM235" s="135"/>
      <c r="BN235" s="136">
        <f t="shared" si="19"/>
        <v>0</v>
      </c>
      <c r="BO235" s="137"/>
      <c r="BP235" s="137"/>
      <c r="BQ235" s="137"/>
      <c r="BR235" s="136">
        <f t="shared" si="20"/>
        <v>0</v>
      </c>
      <c r="BS235" s="137"/>
      <c r="BT235" s="137"/>
      <c r="BU235" s="137"/>
      <c r="BV235" s="136">
        <f t="shared" si="21"/>
        <v>0</v>
      </c>
      <c r="BW235" s="137"/>
      <c r="BX235" s="137"/>
      <c r="BY235" s="137"/>
      <c r="BZ235" s="136">
        <f t="shared" si="22"/>
        <v>0</v>
      </c>
      <c r="CA235" s="137"/>
      <c r="CB235" s="137"/>
      <c r="CC235" s="137"/>
      <c r="CD235" s="136">
        <f t="shared" si="23"/>
        <v>0</v>
      </c>
      <c r="CE235" s="137"/>
      <c r="CF235" s="137"/>
      <c r="CG235" s="137"/>
      <c r="CH235" s="137"/>
      <c r="CI235" s="137"/>
      <c r="CJ235" s="136">
        <f t="shared" si="24"/>
        <v>0</v>
      </c>
      <c r="CK235" s="137">
        <f t="shared" si="25"/>
        <v>0</v>
      </c>
      <c r="CL235" s="139"/>
      <c r="CM235" s="140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20">
        <f t="shared" si="26"/>
        <v>226</v>
      </c>
      <c r="C236" s="131" t="str">
        <f t="array" ref="C236">INDEX(_Rge_Projectdata_3rd,$B236,MATCH(C$10,_Rge_Headline_Projectdata,0))</f>
        <v/>
      </c>
      <c r="D236" s="131" t="str">
        <f t="array" ref="D236">INDEX(_Rge_Projectdata_3rd,$B236,MATCH(D$10,_Rge_Headline_Projectdata,0))</f>
        <v/>
      </c>
      <c r="E236" s="132" t="str">
        <f t="array" ref="E236">IF(INDEX(_Rge_Projectdata_3rd,$B236,MATCH(E$10,_Rge_Headline_Projectdata,0))=0,"",INDEX(_Rge_Projectdata_3rd,$B236,MATCH(E$10,_Rge_Headline_Projectdata,0)))</f>
        <v/>
      </c>
      <c r="F236" s="133" t="str">
        <f>IF(OR(E236=0,E236&gt;_Reportdate),"Open","Closed")</f>
        <v>Open</v>
      </c>
      <c r="G236" s="134"/>
      <c r="H236" s="135"/>
      <c r="I236" s="135"/>
      <c r="J236" s="135"/>
      <c r="K236" s="136">
        <f t="shared" si="5"/>
        <v>0</v>
      </c>
      <c r="L236" s="137"/>
      <c r="M236" s="137"/>
      <c r="N236" s="137"/>
      <c r="O236" s="136">
        <f t="shared" si="6"/>
        <v>0</v>
      </c>
      <c r="P236" s="137"/>
      <c r="Q236" s="137"/>
      <c r="R236" s="137"/>
      <c r="S236" s="136">
        <f t="shared" si="7"/>
        <v>0</v>
      </c>
      <c r="T236" s="137"/>
      <c r="U236" s="137"/>
      <c r="V236" s="137"/>
      <c r="W236" s="136">
        <f t="shared" si="8"/>
        <v>0</v>
      </c>
      <c r="X236" s="137"/>
      <c r="Y236" s="137"/>
      <c r="Z236" s="137"/>
      <c r="AA236" s="136">
        <f t="shared" si="9"/>
        <v>0</v>
      </c>
      <c r="AB236" s="137"/>
      <c r="AC236" s="137"/>
      <c r="AD236" s="137"/>
      <c r="AE236" s="137"/>
      <c r="AF236" s="137"/>
      <c r="AG236" s="136">
        <f t="shared" si="10"/>
        <v>0</v>
      </c>
      <c r="AH236" s="138">
        <f t="shared" si="11"/>
        <v>0</v>
      </c>
      <c r="AI236" s="134"/>
      <c r="AJ236" s="135"/>
      <c r="AK236" s="135"/>
      <c r="AL236" s="135"/>
      <c r="AM236" s="136">
        <f t="shared" si="12"/>
        <v>0</v>
      </c>
      <c r="AN236" s="137"/>
      <c r="AO236" s="137"/>
      <c r="AP236" s="137"/>
      <c r="AQ236" s="136">
        <f t="shared" si="13"/>
        <v>0</v>
      </c>
      <c r="AR236" s="137"/>
      <c r="AS236" s="137"/>
      <c r="AT236" s="137"/>
      <c r="AU236" s="136">
        <f t="shared" si="14"/>
        <v>0</v>
      </c>
      <c r="AV236" s="137"/>
      <c r="AW236" s="137"/>
      <c r="AX236" s="137"/>
      <c r="AY236" s="136">
        <f t="shared" si="15"/>
        <v>0</v>
      </c>
      <c r="AZ236" s="137"/>
      <c r="BA236" s="137"/>
      <c r="BB236" s="137"/>
      <c r="BC236" s="136">
        <f t="shared" si="16"/>
        <v>0</v>
      </c>
      <c r="BD236" s="137"/>
      <c r="BE236" s="137"/>
      <c r="BF236" s="137"/>
      <c r="BG236" s="137"/>
      <c r="BH236" s="137"/>
      <c r="BI236" s="136">
        <f t="shared" si="17"/>
        <v>0</v>
      </c>
      <c r="BJ236" s="138">
        <f t="shared" si="18"/>
        <v>0</v>
      </c>
      <c r="BK236" s="134"/>
      <c r="BL236" s="135"/>
      <c r="BM236" s="135"/>
      <c r="BN236" s="136">
        <f t="shared" si="19"/>
        <v>0</v>
      </c>
      <c r="BO236" s="137"/>
      <c r="BP236" s="137"/>
      <c r="BQ236" s="137"/>
      <c r="BR236" s="136">
        <f t="shared" si="20"/>
        <v>0</v>
      </c>
      <c r="BS236" s="137"/>
      <c r="BT236" s="137"/>
      <c r="BU236" s="137"/>
      <c r="BV236" s="136">
        <f t="shared" si="21"/>
        <v>0</v>
      </c>
      <c r="BW236" s="137"/>
      <c r="BX236" s="137"/>
      <c r="BY236" s="137"/>
      <c r="BZ236" s="136">
        <f t="shared" si="22"/>
        <v>0</v>
      </c>
      <c r="CA236" s="137"/>
      <c r="CB236" s="137"/>
      <c r="CC236" s="137"/>
      <c r="CD236" s="136">
        <f t="shared" si="23"/>
        <v>0</v>
      </c>
      <c r="CE236" s="137"/>
      <c r="CF236" s="137"/>
      <c r="CG236" s="137"/>
      <c r="CH236" s="137"/>
      <c r="CI236" s="137"/>
      <c r="CJ236" s="136">
        <f t="shared" si="24"/>
        <v>0</v>
      </c>
      <c r="CK236" s="137">
        <f t="shared" si="25"/>
        <v>0</v>
      </c>
      <c r="CL236" s="139"/>
      <c r="CM236" s="140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20">
        <f t="shared" si="26"/>
        <v>227</v>
      </c>
      <c r="C237" s="131" t="str">
        <f t="array" ref="C237">INDEX(_Rge_Projectdata_3rd,$B237,MATCH(C$10,_Rge_Headline_Projectdata,0))</f>
        <v/>
      </c>
      <c r="D237" s="131" t="str">
        <f t="array" ref="D237">INDEX(_Rge_Projectdata_3rd,$B237,MATCH(D$10,_Rge_Headline_Projectdata,0))</f>
        <v/>
      </c>
      <c r="E237" s="132" t="str">
        <f t="array" ref="E237">IF(INDEX(_Rge_Projectdata_3rd,$B237,MATCH(E$10,_Rge_Headline_Projectdata,0))=0,"",INDEX(_Rge_Projectdata_3rd,$B237,MATCH(E$10,_Rge_Headline_Projectdata,0)))</f>
        <v/>
      </c>
      <c r="F237" s="133" t="str">
        <f>IF(OR(E237=0,E237&gt;_Reportdate),"Open","Closed")</f>
        <v>Open</v>
      </c>
      <c r="G237" s="134"/>
      <c r="H237" s="135"/>
      <c r="I237" s="135"/>
      <c r="J237" s="135"/>
      <c r="K237" s="136">
        <f t="shared" si="5"/>
        <v>0</v>
      </c>
      <c r="L237" s="137"/>
      <c r="M237" s="137"/>
      <c r="N237" s="137"/>
      <c r="O237" s="136">
        <f t="shared" si="6"/>
        <v>0</v>
      </c>
      <c r="P237" s="137"/>
      <c r="Q237" s="137"/>
      <c r="R237" s="137"/>
      <c r="S237" s="136">
        <f t="shared" si="7"/>
        <v>0</v>
      </c>
      <c r="T237" s="137"/>
      <c r="U237" s="137"/>
      <c r="V237" s="137"/>
      <c r="W237" s="136">
        <f t="shared" si="8"/>
        <v>0</v>
      </c>
      <c r="X237" s="137"/>
      <c r="Y237" s="137"/>
      <c r="Z237" s="137"/>
      <c r="AA237" s="136">
        <f t="shared" si="9"/>
        <v>0</v>
      </c>
      <c r="AB237" s="137"/>
      <c r="AC237" s="137"/>
      <c r="AD237" s="137"/>
      <c r="AE237" s="137"/>
      <c r="AF237" s="137"/>
      <c r="AG237" s="136">
        <f t="shared" si="10"/>
        <v>0</v>
      </c>
      <c r="AH237" s="138">
        <f t="shared" si="11"/>
        <v>0</v>
      </c>
      <c r="AI237" s="134"/>
      <c r="AJ237" s="135"/>
      <c r="AK237" s="135"/>
      <c r="AL237" s="135"/>
      <c r="AM237" s="136">
        <f t="shared" si="12"/>
        <v>0</v>
      </c>
      <c r="AN237" s="137"/>
      <c r="AO237" s="137"/>
      <c r="AP237" s="137"/>
      <c r="AQ237" s="136">
        <f t="shared" si="13"/>
        <v>0</v>
      </c>
      <c r="AR237" s="137"/>
      <c r="AS237" s="137"/>
      <c r="AT237" s="137"/>
      <c r="AU237" s="136">
        <f t="shared" si="14"/>
        <v>0</v>
      </c>
      <c r="AV237" s="137"/>
      <c r="AW237" s="137"/>
      <c r="AX237" s="137"/>
      <c r="AY237" s="136">
        <f t="shared" si="15"/>
        <v>0</v>
      </c>
      <c r="AZ237" s="137"/>
      <c r="BA237" s="137"/>
      <c r="BB237" s="137"/>
      <c r="BC237" s="136">
        <f t="shared" si="16"/>
        <v>0</v>
      </c>
      <c r="BD237" s="137"/>
      <c r="BE237" s="137"/>
      <c r="BF237" s="137"/>
      <c r="BG237" s="137"/>
      <c r="BH237" s="137"/>
      <c r="BI237" s="136">
        <f t="shared" si="17"/>
        <v>0</v>
      </c>
      <c r="BJ237" s="138">
        <f t="shared" si="18"/>
        <v>0</v>
      </c>
      <c r="BK237" s="134"/>
      <c r="BL237" s="135"/>
      <c r="BM237" s="135"/>
      <c r="BN237" s="136">
        <f t="shared" si="19"/>
        <v>0</v>
      </c>
      <c r="BO237" s="137"/>
      <c r="BP237" s="137"/>
      <c r="BQ237" s="137"/>
      <c r="BR237" s="136">
        <f t="shared" si="20"/>
        <v>0</v>
      </c>
      <c r="BS237" s="137"/>
      <c r="BT237" s="137"/>
      <c r="BU237" s="137"/>
      <c r="BV237" s="136">
        <f t="shared" si="21"/>
        <v>0</v>
      </c>
      <c r="BW237" s="137"/>
      <c r="BX237" s="137"/>
      <c r="BY237" s="137"/>
      <c r="BZ237" s="136">
        <f t="shared" si="22"/>
        <v>0</v>
      </c>
      <c r="CA237" s="137"/>
      <c r="CB237" s="137"/>
      <c r="CC237" s="137"/>
      <c r="CD237" s="136">
        <f t="shared" si="23"/>
        <v>0</v>
      </c>
      <c r="CE237" s="137"/>
      <c r="CF237" s="137"/>
      <c r="CG237" s="137"/>
      <c r="CH237" s="137"/>
      <c r="CI237" s="137"/>
      <c r="CJ237" s="136">
        <f t="shared" si="24"/>
        <v>0</v>
      </c>
      <c r="CK237" s="137">
        <f t="shared" si="25"/>
        <v>0</v>
      </c>
      <c r="CL237" s="139"/>
      <c r="CM237" s="140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20">
        <f t="shared" si="26"/>
        <v>228</v>
      </c>
      <c r="C238" s="131" t="str">
        <f t="array" ref="C238">INDEX(_Rge_Projectdata_3rd,$B238,MATCH(C$10,_Rge_Headline_Projectdata,0))</f>
        <v/>
      </c>
      <c r="D238" s="131" t="str">
        <f t="array" ref="D238">INDEX(_Rge_Projectdata_3rd,$B238,MATCH(D$10,_Rge_Headline_Projectdata,0))</f>
        <v/>
      </c>
      <c r="E238" s="132" t="str">
        <f t="array" ref="E238">IF(INDEX(_Rge_Projectdata_3rd,$B238,MATCH(E$10,_Rge_Headline_Projectdata,0))=0,"",INDEX(_Rge_Projectdata_3rd,$B238,MATCH(E$10,_Rge_Headline_Projectdata,0)))</f>
        <v/>
      </c>
      <c r="F238" s="133" t="str">
        <f>IF(OR(E238=0,E238&gt;_Reportdate),"Open","Closed")</f>
        <v>Open</v>
      </c>
      <c r="G238" s="134"/>
      <c r="H238" s="135"/>
      <c r="I238" s="135"/>
      <c r="J238" s="135"/>
      <c r="K238" s="136">
        <f t="shared" si="5"/>
        <v>0</v>
      </c>
      <c r="L238" s="137"/>
      <c r="M238" s="137"/>
      <c r="N238" s="137"/>
      <c r="O238" s="136">
        <f t="shared" si="6"/>
        <v>0</v>
      </c>
      <c r="P238" s="137"/>
      <c r="Q238" s="137"/>
      <c r="R238" s="137"/>
      <c r="S238" s="136">
        <f t="shared" si="7"/>
        <v>0</v>
      </c>
      <c r="T238" s="137"/>
      <c r="U238" s="137"/>
      <c r="V238" s="137"/>
      <c r="W238" s="136">
        <f t="shared" si="8"/>
        <v>0</v>
      </c>
      <c r="X238" s="137"/>
      <c r="Y238" s="137"/>
      <c r="Z238" s="137"/>
      <c r="AA238" s="136">
        <f t="shared" si="9"/>
        <v>0</v>
      </c>
      <c r="AB238" s="137"/>
      <c r="AC238" s="137"/>
      <c r="AD238" s="137"/>
      <c r="AE238" s="137"/>
      <c r="AF238" s="137"/>
      <c r="AG238" s="136">
        <f t="shared" si="10"/>
        <v>0</v>
      </c>
      <c r="AH238" s="138">
        <f t="shared" si="11"/>
        <v>0</v>
      </c>
      <c r="AI238" s="134"/>
      <c r="AJ238" s="135"/>
      <c r="AK238" s="135"/>
      <c r="AL238" s="135"/>
      <c r="AM238" s="136">
        <f t="shared" si="12"/>
        <v>0</v>
      </c>
      <c r="AN238" s="137"/>
      <c r="AO238" s="137"/>
      <c r="AP238" s="137"/>
      <c r="AQ238" s="136">
        <f t="shared" si="13"/>
        <v>0</v>
      </c>
      <c r="AR238" s="137"/>
      <c r="AS238" s="137"/>
      <c r="AT238" s="137"/>
      <c r="AU238" s="136">
        <f t="shared" si="14"/>
        <v>0</v>
      </c>
      <c r="AV238" s="137"/>
      <c r="AW238" s="137"/>
      <c r="AX238" s="137"/>
      <c r="AY238" s="136">
        <f t="shared" si="15"/>
        <v>0</v>
      </c>
      <c r="AZ238" s="137"/>
      <c r="BA238" s="137"/>
      <c r="BB238" s="137"/>
      <c r="BC238" s="136">
        <f t="shared" si="16"/>
        <v>0</v>
      </c>
      <c r="BD238" s="137"/>
      <c r="BE238" s="137"/>
      <c r="BF238" s="137"/>
      <c r="BG238" s="137"/>
      <c r="BH238" s="137"/>
      <c r="BI238" s="136">
        <f t="shared" si="17"/>
        <v>0</v>
      </c>
      <c r="BJ238" s="138">
        <f t="shared" si="18"/>
        <v>0</v>
      </c>
      <c r="BK238" s="134"/>
      <c r="BL238" s="135"/>
      <c r="BM238" s="135"/>
      <c r="BN238" s="136">
        <f t="shared" si="19"/>
        <v>0</v>
      </c>
      <c r="BO238" s="137"/>
      <c r="BP238" s="137"/>
      <c r="BQ238" s="137"/>
      <c r="BR238" s="136">
        <f t="shared" si="20"/>
        <v>0</v>
      </c>
      <c r="BS238" s="137"/>
      <c r="BT238" s="137"/>
      <c r="BU238" s="137"/>
      <c r="BV238" s="136">
        <f t="shared" si="21"/>
        <v>0</v>
      </c>
      <c r="BW238" s="137"/>
      <c r="BX238" s="137"/>
      <c r="BY238" s="137"/>
      <c r="BZ238" s="136">
        <f t="shared" si="22"/>
        <v>0</v>
      </c>
      <c r="CA238" s="137"/>
      <c r="CB238" s="137"/>
      <c r="CC238" s="137"/>
      <c r="CD238" s="136">
        <f t="shared" si="23"/>
        <v>0</v>
      </c>
      <c r="CE238" s="137"/>
      <c r="CF238" s="137"/>
      <c r="CG238" s="137"/>
      <c r="CH238" s="137"/>
      <c r="CI238" s="137"/>
      <c r="CJ238" s="136">
        <f t="shared" si="24"/>
        <v>0</v>
      </c>
      <c r="CK238" s="137">
        <f t="shared" si="25"/>
        <v>0</v>
      </c>
      <c r="CL238" s="139"/>
      <c r="CM238" s="140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20">
        <f t="shared" si="26"/>
        <v>229</v>
      </c>
      <c r="C239" s="131" t="str">
        <f t="array" ref="C239">INDEX(_Rge_Projectdata_3rd,$B239,MATCH(C$10,_Rge_Headline_Projectdata,0))</f>
        <v/>
      </c>
      <c r="D239" s="131" t="str">
        <f t="array" ref="D239">INDEX(_Rge_Projectdata_3rd,$B239,MATCH(D$10,_Rge_Headline_Projectdata,0))</f>
        <v/>
      </c>
      <c r="E239" s="132" t="str">
        <f t="array" ref="E239">IF(INDEX(_Rge_Projectdata_3rd,$B239,MATCH(E$10,_Rge_Headline_Projectdata,0))=0,"",INDEX(_Rge_Projectdata_3rd,$B239,MATCH(E$10,_Rge_Headline_Projectdata,0)))</f>
        <v/>
      </c>
      <c r="F239" s="133" t="str">
        <f>IF(OR(E239=0,E239&gt;_Reportdate),"Open","Closed")</f>
        <v>Open</v>
      </c>
      <c r="G239" s="134"/>
      <c r="H239" s="135"/>
      <c r="I239" s="135"/>
      <c r="J239" s="135"/>
      <c r="K239" s="136">
        <f t="shared" si="5"/>
        <v>0</v>
      </c>
      <c r="L239" s="137"/>
      <c r="M239" s="137"/>
      <c r="N239" s="137"/>
      <c r="O239" s="136">
        <f t="shared" si="6"/>
        <v>0</v>
      </c>
      <c r="P239" s="137"/>
      <c r="Q239" s="137"/>
      <c r="R239" s="137"/>
      <c r="S239" s="136">
        <f t="shared" si="7"/>
        <v>0</v>
      </c>
      <c r="T239" s="137"/>
      <c r="U239" s="137"/>
      <c r="V239" s="137"/>
      <c r="W239" s="136">
        <f t="shared" si="8"/>
        <v>0</v>
      </c>
      <c r="X239" s="137"/>
      <c r="Y239" s="137"/>
      <c r="Z239" s="137"/>
      <c r="AA239" s="136">
        <f t="shared" si="9"/>
        <v>0</v>
      </c>
      <c r="AB239" s="137"/>
      <c r="AC239" s="137"/>
      <c r="AD239" s="137"/>
      <c r="AE239" s="137"/>
      <c r="AF239" s="137"/>
      <c r="AG239" s="136">
        <f t="shared" si="10"/>
        <v>0</v>
      </c>
      <c r="AH239" s="138">
        <f t="shared" si="11"/>
        <v>0</v>
      </c>
      <c r="AI239" s="134"/>
      <c r="AJ239" s="135"/>
      <c r="AK239" s="135"/>
      <c r="AL239" s="135"/>
      <c r="AM239" s="136">
        <f t="shared" si="12"/>
        <v>0</v>
      </c>
      <c r="AN239" s="137"/>
      <c r="AO239" s="137"/>
      <c r="AP239" s="137"/>
      <c r="AQ239" s="136">
        <f t="shared" si="13"/>
        <v>0</v>
      </c>
      <c r="AR239" s="137"/>
      <c r="AS239" s="137"/>
      <c r="AT239" s="137"/>
      <c r="AU239" s="136">
        <f t="shared" si="14"/>
        <v>0</v>
      </c>
      <c r="AV239" s="137"/>
      <c r="AW239" s="137"/>
      <c r="AX239" s="137"/>
      <c r="AY239" s="136">
        <f t="shared" si="15"/>
        <v>0</v>
      </c>
      <c r="AZ239" s="137"/>
      <c r="BA239" s="137"/>
      <c r="BB239" s="137"/>
      <c r="BC239" s="136">
        <f t="shared" si="16"/>
        <v>0</v>
      </c>
      <c r="BD239" s="137"/>
      <c r="BE239" s="137"/>
      <c r="BF239" s="137"/>
      <c r="BG239" s="137"/>
      <c r="BH239" s="137"/>
      <c r="BI239" s="136">
        <f t="shared" si="17"/>
        <v>0</v>
      </c>
      <c r="BJ239" s="138">
        <f t="shared" si="18"/>
        <v>0</v>
      </c>
      <c r="BK239" s="134"/>
      <c r="BL239" s="135"/>
      <c r="BM239" s="135"/>
      <c r="BN239" s="136">
        <f t="shared" si="19"/>
        <v>0</v>
      </c>
      <c r="BO239" s="137"/>
      <c r="BP239" s="137"/>
      <c r="BQ239" s="137"/>
      <c r="BR239" s="136">
        <f t="shared" si="20"/>
        <v>0</v>
      </c>
      <c r="BS239" s="137"/>
      <c r="BT239" s="137"/>
      <c r="BU239" s="137"/>
      <c r="BV239" s="136">
        <f t="shared" si="21"/>
        <v>0</v>
      </c>
      <c r="BW239" s="137"/>
      <c r="BX239" s="137"/>
      <c r="BY239" s="137"/>
      <c r="BZ239" s="136">
        <f t="shared" si="22"/>
        <v>0</v>
      </c>
      <c r="CA239" s="137"/>
      <c r="CB239" s="137"/>
      <c r="CC239" s="137"/>
      <c r="CD239" s="136">
        <f t="shared" si="23"/>
        <v>0</v>
      </c>
      <c r="CE239" s="137"/>
      <c r="CF239" s="137"/>
      <c r="CG239" s="137"/>
      <c r="CH239" s="137"/>
      <c r="CI239" s="137"/>
      <c r="CJ239" s="136">
        <f t="shared" si="24"/>
        <v>0</v>
      </c>
      <c r="CK239" s="137">
        <f t="shared" si="25"/>
        <v>0</v>
      </c>
      <c r="CL239" s="139"/>
      <c r="CM239" s="140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20">
        <f t="shared" si="26"/>
        <v>230</v>
      </c>
      <c r="C240" s="131" t="str">
        <f t="array" ref="C240">INDEX(_Rge_Projectdata_3rd,$B240,MATCH(C$10,_Rge_Headline_Projectdata,0))</f>
        <v/>
      </c>
      <c r="D240" s="131" t="str">
        <f t="array" ref="D240">INDEX(_Rge_Projectdata_3rd,$B240,MATCH(D$10,_Rge_Headline_Projectdata,0))</f>
        <v/>
      </c>
      <c r="E240" s="132" t="str">
        <f t="array" ref="E240">IF(INDEX(_Rge_Projectdata_3rd,$B240,MATCH(E$10,_Rge_Headline_Projectdata,0))=0,"",INDEX(_Rge_Projectdata_3rd,$B240,MATCH(E$10,_Rge_Headline_Projectdata,0)))</f>
        <v/>
      </c>
      <c r="F240" s="133" t="str">
        <f>IF(OR(E240=0,E240&gt;_Reportdate),"Open","Closed")</f>
        <v>Open</v>
      </c>
      <c r="G240" s="134"/>
      <c r="H240" s="135"/>
      <c r="I240" s="135"/>
      <c r="J240" s="135"/>
      <c r="K240" s="136">
        <f t="shared" si="5"/>
        <v>0</v>
      </c>
      <c r="L240" s="137"/>
      <c r="M240" s="137"/>
      <c r="N240" s="137"/>
      <c r="O240" s="136">
        <f t="shared" si="6"/>
        <v>0</v>
      </c>
      <c r="P240" s="137"/>
      <c r="Q240" s="137"/>
      <c r="R240" s="137"/>
      <c r="S240" s="136">
        <f t="shared" si="7"/>
        <v>0</v>
      </c>
      <c r="T240" s="137"/>
      <c r="U240" s="137"/>
      <c r="V240" s="137"/>
      <c r="W240" s="136">
        <f t="shared" si="8"/>
        <v>0</v>
      </c>
      <c r="X240" s="137"/>
      <c r="Y240" s="137"/>
      <c r="Z240" s="137"/>
      <c r="AA240" s="136">
        <f t="shared" si="9"/>
        <v>0</v>
      </c>
      <c r="AB240" s="137"/>
      <c r="AC240" s="137"/>
      <c r="AD240" s="137"/>
      <c r="AE240" s="137"/>
      <c r="AF240" s="137"/>
      <c r="AG240" s="136">
        <f t="shared" si="10"/>
        <v>0</v>
      </c>
      <c r="AH240" s="138">
        <f t="shared" si="11"/>
        <v>0</v>
      </c>
      <c r="AI240" s="134"/>
      <c r="AJ240" s="135"/>
      <c r="AK240" s="135"/>
      <c r="AL240" s="135"/>
      <c r="AM240" s="136">
        <f t="shared" si="12"/>
        <v>0</v>
      </c>
      <c r="AN240" s="137"/>
      <c r="AO240" s="137"/>
      <c r="AP240" s="137"/>
      <c r="AQ240" s="136">
        <f t="shared" si="13"/>
        <v>0</v>
      </c>
      <c r="AR240" s="137"/>
      <c r="AS240" s="137"/>
      <c r="AT240" s="137"/>
      <c r="AU240" s="136">
        <f t="shared" si="14"/>
        <v>0</v>
      </c>
      <c r="AV240" s="137"/>
      <c r="AW240" s="137"/>
      <c r="AX240" s="137"/>
      <c r="AY240" s="136">
        <f t="shared" si="15"/>
        <v>0</v>
      </c>
      <c r="AZ240" s="137"/>
      <c r="BA240" s="137"/>
      <c r="BB240" s="137"/>
      <c r="BC240" s="136">
        <f t="shared" si="16"/>
        <v>0</v>
      </c>
      <c r="BD240" s="137"/>
      <c r="BE240" s="137"/>
      <c r="BF240" s="137"/>
      <c r="BG240" s="137"/>
      <c r="BH240" s="137"/>
      <c r="BI240" s="136">
        <f t="shared" si="17"/>
        <v>0</v>
      </c>
      <c r="BJ240" s="138">
        <f t="shared" si="18"/>
        <v>0</v>
      </c>
      <c r="BK240" s="134"/>
      <c r="BL240" s="135"/>
      <c r="BM240" s="135"/>
      <c r="BN240" s="136">
        <f t="shared" si="19"/>
        <v>0</v>
      </c>
      <c r="BO240" s="137"/>
      <c r="BP240" s="137"/>
      <c r="BQ240" s="137"/>
      <c r="BR240" s="136">
        <f t="shared" si="20"/>
        <v>0</v>
      </c>
      <c r="BS240" s="137"/>
      <c r="BT240" s="137"/>
      <c r="BU240" s="137"/>
      <c r="BV240" s="136">
        <f t="shared" si="21"/>
        <v>0</v>
      </c>
      <c r="BW240" s="137"/>
      <c r="BX240" s="137"/>
      <c r="BY240" s="137"/>
      <c r="BZ240" s="136">
        <f t="shared" si="22"/>
        <v>0</v>
      </c>
      <c r="CA240" s="137"/>
      <c r="CB240" s="137"/>
      <c r="CC240" s="137"/>
      <c r="CD240" s="136">
        <f t="shared" si="23"/>
        <v>0</v>
      </c>
      <c r="CE240" s="137"/>
      <c r="CF240" s="137"/>
      <c r="CG240" s="137"/>
      <c r="CH240" s="137"/>
      <c r="CI240" s="137"/>
      <c r="CJ240" s="136">
        <f t="shared" si="24"/>
        <v>0</v>
      </c>
      <c r="CK240" s="137">
        <f t="shared" si="25"/>
        <v>0</v>
      </c>
      <c r="CL240" s="139"/>
      <c r="CM240" s="140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20">
        <f t="shared" si="26"/>
        <v>231</v>
      </c>
      <c r="C241" s="131" t="str">
        <f t="array" ref="C241">INDEX(_Rge_Projectdata_3rd,$B241,MATCH(C$10,_Rge_Headline_Projectdata,0))</f>
        <v/>
      </c>
      <c r="D241" s="131" t="str">
        <f t="array" ref="D241">INDEX(_Rge_Projectdata_3rd,$B241,MATCH(D$10,_Rge_Headline_Projectdata,0))</f>
        <v/>
      </c>
      <c r="E241" s="132" t="str">
        <f t="array" ref="E241">IF(INDEX(_Rge_Projectdata_3rd,$B241,MATCH(E$10,_Rge_Headline_Projectdata,0))=0,"",INDEX(_Rge_Projectdata_3rd,$B241,MATCH(E$10,_Rge_Headline_Projectdata,0)))</f>
        <v/>
      </c>
      <c r="F241" s="133" t="str">
        <f>IF(OR(E241=0,E241&gt;_Reportdate),"Open","Closed")</f>
        <v>Open</v>
      </c>
      <c r="G241" s="134"/>
      <c r="H241" s="135"/>
      <c r="I241" s="135"/>
      <c r="J241" s="135"/>
      <c r="K241" s="136">
        <f t="shared" si="5"/>
        <v>0</v>
      </c>
      <c r="L241" s="137"/>
      <c r="M241" s="137"/>
      <c r="N241" s="137"/>
      <c r="O241" s="136">
        <f t="shared" si="6"/>
        <v>0</v>
      </c>
      <c r="P241" s="137"/>
      <c r="Q241" s="137"/>
      <c r="R241" s="137"/>
      <c r="S241" s="136">
        <f t="shared" si="7"/>
        <v>0</v>
      </c>
      <c r="T241" s="137"/>
      <c r="U241" s="137"/>
      <c r="V241" s="137"/>
      <c r="W241" s="136">
        <f t="shared" si="8"/>
        <v>0</v>
      </c>
      <c r="X241" s="137"/>
      <c r="Y241" s="137"/>
      <c r="Z241" s="137"/>
      <c r="AA241" s="136">
        <f t="shared" si="9"/>
        <v>0</v>
      </c>
      <c r="AB241" s="137"/>
      <c r="AC241" s="137"/>
      <c r="AD241" s="137"/>
      <c r="AE241" s="137"/>
      <c r="AF241" s="137"/>
      <c r="AG241" s="136">
        <f t="shared" si="10"/>
        <v>0</v>
      </c>
      <c r="AH241" s="138">
        <f t="shared" si="11"/>
        <v>0</v>
      </c>
      <c r="AI241" s="134"/>
      <c r="AJ241" s="135"/>
      <c r="AK241" s="135"/>
      <c r="AL241" s="135"/>
      <c r="AM241" s="136">
        <f t="shared" si="12"/>
        <v>0</v>
      </c>
      <c r="AN241" s="137"/>
      <c r="AO241" s="137"/>
      <c r="AP241" s="137"/>
      <c r="AQ241" s="136">
        <f t="shared" si="13"/>
        <v>0</v>
      </c>
      <c r="AR241" s="137"/>
      <c r="AS241" s="137"/>
      <c r="AT241" s="137"/>
      <c r="AU241" s="136">
        <f t="shared" si="14"/>
        <v>0</v>
      </c>
      <c r="AV241" s="137"/>
      <c r="AW241" s="137"/>
      <c r="AX241" s="137"/>
      <c r="AY241" s="136">
        <f t="shared" si="15"/>
        <v>0</v>
      </c>
      <c r="AZ241" s="137"/>
      <c r="BA241" s="137"/>
      <c r="BB241" s="137"/>
      <c r="BC241" s="136">
        <f t="shared" si="16"/>
        <v>0</v>
      </c>
      <c r="BD241" s="137"/>
      <c r="BE241" s="137"/>
      <c r="BF241" s="137"/>
      <c r="BG241" s="137"/>
      <c r="BH241" s="137"/>
      <c r="BI241" s="136">
        <f t="shared" si="17"/>
        <v>0</v>
      </c>
      <c r="BJ241" s="138">
        <f t="shared" si="18"/>
        <v>0</v>
      </c>
      <c r="BK241" s="134"/>
      <c r="BL241" s="135"/>
      <c r="BM241" s="135"/>
      <c r="BN241" s="136">
        <f t="shared" si="19"/>
        <v>0</v>
      </c>
      <c r="BO241" s="137"/>
      <c r="BP241" s="137"/>
      <c r="BQ241" s="137"/>
      <c r="BR241" s="136">
        <f t="shared" si="20"/>
        <v>0</v>
      </c>
      <c r="BS241" s="137"/>
      <c r="BT241" s="137"/>
      <c r="BU241" s="137"/>
      <c r="BV241" s="136">
        <f t="shared" si="21"/>
        <v>0</v>
      </c>
      <c r="BW241" s="137"/>
      <c r="BX241" s="137"/>
      <c r="BY241" s="137"/>
      <c r="BZ241" s="136">
        <f t="shared" si="22"/>
        <v>0</v>
      </c>
      <c r="CA241" s="137"/>
      <c r="CB241" s="137"/>
      <c r="CC241" s="137"/>
      <c r="CD241" s="136">
        <f t="shared" si="23"/>
        <v>0</v>
      </c>
      <c r="CE241" s="137"/>
      <c r="CF241" s="137"/>
      <c r="CG241" s="137"/>
      <c r="CH241" s="137"/>
      <c r="CI241" s="137"/>
      <c r="CJ241" s="136">
        <f t="shared" si="24"/>
        <v>0</v>
      </c>
      <c r="CK241" s="137">
        <f t="shared" si="25"/>
        <v>0</v>
      </c>
      <c r="CL241" s="139"/>
      <c r="CM241" s="140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20">
        <f t="shared" si="26"/>
        <v>232</v>
      </c>
      <c r="C242" s="131" t="str">
        <f t="array" ref="C242">INDEX(_Rge_Projectdata_3rd,$B242,MATCH(C$10,_Rge_Headline_Projectdata,0))</f>
        <v/>
      </c>
      <c r="D242" s="131" t="str">
        <f t="array" ref="D242">INDEX(_Rge_Projectdata_3rd,$B242,MATCH(D$10,_Rge_Headline_Projectdata,0))</f>
        <v/>
      </c>
      <c r="E242" s="132" t="str">
        <f t="array" ref="E242">IF(INDEX(_Rge_Projectdata_3rd,$B242,MATCH(E$10,_Rge_Headline_Projectdata,0))=0,"",INDEX(_Rge_Projectdata_3rd,$B242,MATCH(E$10,_Rge_Headline_Projectdata,0)))</f>
        <v/>
      </c>
      <c r="F242" s="133" t="str">
        <f>IF(OR(E242=0,E242&gt;_Reportdate),"Open","Closed")</f>
        <v>Open</v>
      </c>
      <c r="G242" s="134"/>
      <c r="H242" s="135"/>
      <c r="I242" s="135"/>
      <c r="J242" s="135"/>
      <c r="K242" s="136">
        <f t="shared" si="5"/>
        <v>0</v>
      </c>
      <c r="L242" s="137"/>
      <c r="M242" s="137"/>
      <c r="N242" s="137"/>
      <c r="O242" s="136">
        <f t="shared" si="6"/>
        <v>0</v>
      </c>
      <c r="P242" s="137"/>
      <c r="Q242" s="137"/>
      <c r="R242" s="137"/>
      <c r="S242" s="136">
        <f t="shared" si="7"/>
        <v>0</v>
      </c>
      <c r="T242" s="137"/>
      <c r="U242" s="137"/>
      <c r="V242" s="137"/>
      <c r="W242" s="136">
        <f t="shared" si="8"/>
        <v>0</v>
      </c>
      <c r="X242" s="137"/>
      <c r="Y242" s="137"/>
      <c r="Z242" s="137"/>
      <c r="AA242" s="136">
        <f t="shared" si="9"/>
        <v>0</v>
      </c>
      <c r="AB242" s="137"/>
      <c r="AC242" s="137"/>
      <c r="AD242" s="137"/>
      <c r="AE242" s="137"/>
      <c r="AF242" s="137"/>
      <c r="AG242" s="136">
        <f t="shared" si="10"/>
        <v>0</v>
      </c>
      <c r="AH242" s="138">
        <f t="shared" si="11"/>
        <v>0</v>
      </c>
      <c r="AI242" s="134"/>
      <c r="AJ242" s="135"/>
      <c r="AK242" s="135"/>
      <c r="AL242" s="135"/>
      <c r="AM242" s="136">
        <f t="shared" si="12"/>
        <v>0</v>
      </c>
      <c r="AN242" s="137"/>
      <c r="AO242" s="137"/>
      <c r="AP242" s="137"/>
      <c r="AQ242" s="136">
        <f t="shared" si="13"/>
        <v>0</v>
      </c>
      <c r="AR242" s="137"/>
      <c r="AS242" s="137"/>
      <c r="AT242" s="137"/>
      <c r="AU242" s="136">
        <f t="shared" si="14"/>
        <v>0</v>
      </c>
      <c r="AV242" s="137"/>
      <c r="AW242" s="137"/>
      <c r="AX242" s="137"/>
      <c r="AY242" s="136">
        <f t="shared" si="15"/>
        <v>0</v>
      </c>
      <c r="AZ242" s="137"/>
      <c r="BA242" s="137"/>
      <c r="BB242" s="137"/>
      <c r="BC242" s="136">
        <f t="shared" si="16"/>
        <v>0</v>
      </c>
      <c r="BD242" s="137"/>
      <c r="BE242" s="137"/>
      <c r="BF242" s="137"/>
      <c r="BG242" s="137"/>
      <c r="BH242" s="137"/>
      <c r="BI242" s="136">
        <f t="shared" si="17"/>
        <v>0</v>
      </c>
      <c r="BJ242" s="138">
        <f t="shared" si="18"/>
        <v>0</v>
      </c>
      <c r="BK242" s="134"/>
      <c r="BL242" s="135"/>
      <c r="BM242" s="135"/>
      <c r="BN242" s="136">
        <f t="shared" si="19"/>
        <v>0</v>
      </c>
      <c r="BO242" s="137"/>
      <c r="BP242" s="137"/>
      <c r="BQ242" s="137"/>
      <c r="BR242" s="136">
        <f t="shared" si="20"/>
        <v>0</v>
      </c>
      <c r="BS242" s="137"/>
      <c r="BT242" s="137"/>
      <c r="BU242" s="137"/>
      <c r="BV242" s="136">
        <f t="shared" si="21"/>
        <v>0</v>
      </c>
      <c r="BW242" s="137"/>
      <c r="BX242" s="137"/>
      <c r="BY242" s="137"/>
      <c r="BZ242" s="136">
        <f t="shared" si="22"/>
        <v>0</v>
      </c>
      <c r="CA242" s="137"/>
      <c r="CB242" s="137"/>
      <c r="CC242" s="137"/>
      <c r="CD242" s="136">
        <f t="shared" si="23"/>
        <v>0</v>
      </c>
      <c r="CE242" s="137"/>
      <c r="CF242" s="137"/>
      <c r="CG242" s="137"/>
      <c r="CH242" s="137"/>
      <c r="CI242" s="137"/>
      <c r="CJ242" s="136">
        <f t="shared" si="24"/>
        <v>0</v>
      </c>
      <c r="CK242" s="137">
        <f t="shared" si="25"/>
        <v>0</v>
      </c>
      <c r="CL242" s="139"/>
      <c r="CM242" s="140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20">
        <f t="shared" si="26"/>
        <v>233</v>
      </c>
      <c r="C243" s="131" t="str">
        <f t="array" ref="C243">INDEX(_Rge_Projectdata_3rd,$B243,MATCH(C$10,_Rge_Headline_Projectdata,0))</f>
        <v/>
      </c>
      <c r="D243" s="131" t="str">
        <f t="array" ref="D243">INDEX(_Rge_Projectdata_3rd,$B243,MATCH(D$10,_Rge_Headline_Projectdata,0))</f>
        <v/>
      </c>
      <c r="E243" s="132" t="str">
        <f t="array" ref="E243">IF(INDEX(_Rge_Projectdata_3rd,$B243,MATCH(E$10,_Rge_Headline_Projectdata,0))=0,"",INDEX(_Rge_Projectdata_3rd,$B243,MATCH(E$10,_Rge_Headline_Projectdata,0)))</f>
        <v/>
      </c>
      <c r="F243" s="133" t="str">
        <f>IF(OR(E243=0,E243&gt;_Reportdate),"Open","Closed")</f>
        <v>Open</v>
      </c>
      <c r="G243" s="134"/>
      <c r="H243" s="135"/>
      <c r="I243" s="135"/>
      <c r="J243" s="135"/>
      <c r="K243" s="136">
        <f t="shared" si="5"/>
        <v>0</v>
      </c>
      <c r="L243" s="137"/>
      <c r="M243" s="137"/>
      <c r="N243" s="137"/>
      <c r="O243" s="136">
        <f t="shared" si="6"/>
        <v>0</v>
      </c>
      <c r="P243" s="137"/>
      <c r="Q243" s="137"/>
      <c r="R243" s="137"/>
      <c r="S243" s="136">
        <f t="shared" si="7"/>
        <v>0</v>
      </c>
      <c r="T243" s="137"/>
      <c r="U243" s="137"/>
      <c r="V243" s="137"/>
      <c r="W243" s="136">
        <f t="shared" si="8"/>
        <v>0</v>
      </c>
      <c r="X243" s="137"/>
      <c r="Y243" s="137"/>
      <c r="Z243" s="137"/>
      <c r="AA243" s="136">
        <f t="shared" si="9"/>
        <v>0</v>
      </c>
      <c r="AB243" s="137"/>
      <c r="AC243" s="137"/>
      <c r="AD243" s="137"/>
      <c r="AE243" s="137"/>
      <c r="AF243" s="137"/>
      <c r="AG243" s="136">
        <f t="shared" si="10"/>
        <v>0</v>
      </c>
      <c r="AH243" s="138">
        <f t="shared" si="11"/>
        <v>0</v>
      </c>
      <c r="AI243" s="134"/>
      <c r="AJ243" s="135"/>
      <c r="AK243" s="135"/>
      <c r="AL243" s="135"/>
      <c r="AM243" s="136">
        <f t="shared" si="12"/>
        <v>0</v>
      </c>
      <c r="AN243" s="137"/>
      <c r="AO243" s="137"/>
      <c r="AP243" s="137"/>
      <c r="AQ243" s="136">
        <f t="shared" si="13"/>
        <v>0</v>
      </c>
      <c r="AR243" s="137"/>
      <c r="AS243" s="137"/>
      <c r="AT243" s="137"/>
      <c r="AU243" s="136">
        <f t="shared" si="14"/>
        <v>0</v>
      </c>
      <c r="AV243" s="137"/>
      <c r="AW243" s="137"/>
      <c r="AX243" s="137"/>
      <c r="AY243" s="136">
        <f t="shared" si="15"/>
        <v>0</v>
      </c>
      <c r="AZ243" s="137"/>
      <c r="BA243" s="137"/>
      <c r="BB243" s="137"/>
      <c r="BC243" s="136">
        <f t="shared" si="16"/>
        <v>0</v>
      </c>
      <c r="BD243" s="137"/>
      <c r="BE243" s="137"/>
      <c r="BF243" s="137"/>
      <c r="BG243" s="137"/>
      <c r="BH243" s="137"/>
      <c r="BI243" s="136">
        <f t="shared" si="17"/>
        <v>0</v>
      </c>
      <c r="BJ243" s="138">
        <f t="shared" si="18"/>
        <v>0</v>
      </c>
      <c r="BK243" s="134"/>
      <c r="BL243" s="135"/>
      <c r="BM243" s="135"/>
      <c r="BN243" s="136">
        <f t="shared" si="19"/>
        <v>0</v>
      </c>
      <c r="BO243" s="137"/>
      <c r="BP243" s="137"/>
      <c r="BQ243" s="137"/>
      <c r="BR243" s="136">
        <f t="shared" si="20"/>
        <v>0</v>
      </c>
      <c r="BS243" s="137"/>
      <c r="BT243" s="137"/>
      <c r="BU243" s="137"/>
      <c r="BV243" s="136">
        <f t="shared" si="21"/>
        <v>0</v>
      </c>
      <c r="BW243" s="137"/>
      <c r="BX243" s="137"/>
      <c r="BY243" s="137"/>
      <c r="BZ243" s="136">
        <f t="shared" si="22"/>
        <v>0</v>
      </c>
      <c r="CA243" s="137"/>
      <c r="CB243" s="137"/>
      <c r="CC243" s="137"/>
      <c r="CD243" s="136">
        <f t="shared" si="23"/>
        <v>0</v>
      </c>
      <c r="CE243" s="137"/>
      <c r="CF243" s="137"/>
      <c r="CG243" s="137"/>
      <c r="CH243" s="137"/>
      <c r="CI243" s="137"/>
      <c r="CJ243" s="136">
        <f t="shared" si="24"/>
        <v>0</v>
      </c>
      <c r="CK243" s="137">
        <f t="shared" si="25"/>
        <v>0</v>
      </c>
      <c r="CL243" s="139"/>
      <c r="CM243" s="140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20">
        <f t="shared" si="26"/>
        <v>234</v>
      </c>
      <c r="C244" s="131" t="str">
        <f t="array" ref="C244">INDEX(_Rge_Projectdata_3rd,$B244,MATCH(C$10,_Rge_Headline_Projectdata,0))</f>
        <v/>
      </c>
      <c r="D244" s="131" t="str">
        <f t="array" ref="D244">INDEX(_Rge_Projectdata_3rd,$B244,MATCH(D$10,_Rge_Headline_Projectdata,0))</f>
        <v/>
      </c>
      <c r="E244" s="132" t="str">
        <f t="array" ref="E244">IF(INDEX(_Rge_Projectdata_3rd,$B244,MATCH(E$10,_Rge_Headline_Projectdata,0))=0,"",INDEX(_Rge_Projectdata_3rd,$B244,MATCH(E$10,_Rge_Headline_Projectdata,0)))</f>
        <v/>
      </c>
      <c r="F244" s="133" t="str">
        <f>IF(OR(E244=0,E244&gt;_Reportdate),"Open","Closed")</f>
        <v>Open</v>
      </c>
      <c r="G244" s="134"/>
      <c r="H244" s="135"/>
      <c r="I244" s="135"/>
      <c r="J244" s="135"/>
      <c r="K244" s="136">
        <f t="shared" si="5"/>
        <v>0</v>
      </c>
      <c r="L244" s="137"/>
      <c r="M244" s="137"/>
      <c r="N244" s="137"/>
      <c r="O244" s="136">
        <f t="shared" si="6"/>
        <v>0</v>
      </c>
      <c r="P244" s="137"/>
      <c r="Q244" s="137"/>
      <c r="R244" s="137"/>
      <c r="S244" s="136">
        <f t="shared" si="7"/>
        <v>0</v>
      </c>
      <c r="T244" s="137"/>
      <c r="U244" s="137"/>
      <c r="V244" s="137"/>
      <c r="W244" s="136">
        <f t="shared" si="8"/>
        <v>0</v>
      </c>
      <c r="X244" s="137"/>
      <c r="Y244" s="137"/>
      <c r="Z244" s="137"/>
      <c r="AA244" s="136">
        <f t="shared" si="9"/>
        <v>0</v>
      </c>
      <c r="AB244" s="137"/>
      <c r="AC244" s="137"/>
      <c r="AD244" s="137"/>
      <c r="AE244" s="137"/>
      <c r="AF244" s="137"/>
      <c r="AG244" s="136">
        <f t="shared" si="10"/>
        <v>0</v>
      </c>
      <c r="AH244" s="138">
        <f t="shared" si="11"/>
        <v>0</v>
      </c>
      <c r="AI244" s="134"/>
      <c r="AJ244" s="135"/>
      <c r="AK244" s="135"/>
      <c r="AL244" s="135"/>
      <c r="AM244" s="136">
        <f t="shared" si="12"/>
        <v>0</v>
      </c>
      <c r="AN244" s="137"/>
      <c r="AO244" s="137"/>
      <c r="AP244" s="137"/>
      <c r="AQ244" s="136">
        <f t="shared" si="13"/>
        <v>0</v>
      </c>
      <c r="AR244" s="137"/>
      <c r="AS244" s="137"/>
      <c r="AT244" s="137"/>
      <c r="AU244" s="136">
        <f t="shared" si="14"/>
        <v>0</v>
      </c>
      <c r="AV244" s="137"/>
      <c r="AW244" s="137"/>
      <c r="AX244" s="137"/>
      <c r="AY244" s="136">
        <f t="shared" si="15"/>
        <v>0</v>
      </c>
      <c r="AZ244" s="137"/>
      <c r="BA244" s="137"/>
      <c r="BB244" s="137"/>
      <c r="BC244" s="136">
        <f t="shared" si="16"/>
        <v>0</v>
      </c>
      <c r="BD244" s="137"/>
      <c r="BE244" s="137"/>
      <c r="BF244" s="137"/>
      <c r="BG244" s="137"/>
      <c r="BH244" s="137"/>
      <c r="BI244" s="136">
        <f t="shared" si="17"/>
        <v>0</v>
      </c>
      <c r="BJ244" s="138">
        <f t="shared" si="18"/>
        <v>0</v>
      </c>
      <c r="BK244" s="134"/>
      <c r="BL244" s="135"/>
      <c r="BM244" s="135"/>
      <c r="BN244" s="136">
        <f t="shared" si="19"/>
        <v>0</v>
      </c>
      <c r="BO244" s="137"/>
      <c r="BP244" s="137"/>
      <c r="BQ244" s="137"/>
      <c r="BR244" s="136">
        <f t="shared" si="20"/>
        <v>0</v>
      </c>
      <c r="BS244" s="137"/>
      <c r="BT244" s="137"/>
      <c r="BU244" s="137"/>
      <c r="BV244" s="136">
        <f t="shared" si="21"/>
        <v>0</v>
      </c>
      <c r="BW244" s="137"/>
      <c r="BX244" s="137"/>
      <c r="BY244" s="137"/>
      <c r="BZ244" s="136">
        <f t="shared" si="22"/>
        <v>0</v>
      </c>
      <c r="CA244" s="137"/>
      <c r="CB244" s="137"/>
      <c r="CC244" s="137"/>
      <c r="CD244" s="136">
        <f t="shared" si="23"/>
        <v>0</v>
      </c>
      <c r="CE244" s="137"/>
      <c r="CF244" s="137"/>
      <c r="CG244" s="137"/>
      <c r="CH244" s="137"/>
      <c r="CI244" s="137"/>
      <c r="CJ244" s="136">
        <f t="shared" si="24"/>
        <v>0</v>
      </c>
      <c r="CK244" s="137">
        <f t="shared" si="25"/>
        <v>0</v>
      </c>
      <c r="CL244" s="139"/>
      <c r="CM244" s="140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20">
        <f t="shared" si="26"/>
        <v>235</v>
      </c>
      <c r="C245" s="131" t="str">
        <f t="array" ref="C245">INDEX(_Rge_Projectdata_3rd,$B245,MATCH(C$10,_Rge_Headline_Projectdata,0))</f>
        <v/>
      </c>
      <c r="D245" s="131" t="str">
        <f t="array" ref="D245">INDEX(_Rge_Projectdata_3rd,$B245,MATCH(D$10,_Rge_Headline_Projectdata,0))</f>
        <v/>
      </c>
      <c r="E245" s="132" t="str">
        <f t="array" ref="E245">IF(INDEX(_Rge_Projectdata_3rd,$B245,MATCH(E$10,_Rge_Headline_Projectdata,0))=0,"",INDEX(_Rge_Projectdata_3rd,$B245,MATCH(E$10,_Rge_Headline_Projectdata,0)))</f>
        <v/>
      </c>
      <c r="F245" s="133" t="str">
        <f>IF(OR(E245=0,E245&gt;_Reportdate),"Open","Closed")</f>
        <v>Open</v>
      </c>
      <c r="G245" s="134"/>
      <c r="H245" s="135"/>
      <c r="I245" s="135"/>
      <c r="J245" s="135"/>
      <c r="K245" s="136">
        <f t="shared" si="5"/>
        <v>0</v>
      </c>
      <c r="L245" s="137"/>
      <c r="M245" s="137"/>
      <c r="N245" s="137"/>
      <c r="O245" s="136">
        <f t="shared" si="6"/>
        <v>0</v>
      </c>
      <c r="P245" s="137"/>
      <c r="Q245" s="137"/>
      <c r="R245" s="137"/>
      <c r="S245" s="136">
        <f t="shared" si="7"/>
        <v>0</v>
      </c>
      <c r="T245" s="137"/>
      <c r="U245" s="137"/>
      <c r="V245" s="137"/>
      <c r="W245" s="136">
        <f t="shared" si="8"/>
        <v>0</v>
      </c>
      <c r="X245" s="137"/>
      <c r="Y245" s="137"/>
      <c r="Z245" s="137"/>
      <c r="AA245" s="136">
        <f t="shared" si="9"/>
        <v>0</v>
      </c>
      <c r="AB245" s="137"/>
      <c r="AC245" s="137"/>
      <c r="AD245" s="137"/>
      <c r="AE245" s="137"/>
      <c r="AF245" s="137"/>
      <c r="AG245" s="136">
        <f t="shared" si="10"/>
        <v>0</v>
      </c>
      <c r="AH245" s="138">
        <f t="shared" si="11"/>
        <v>0</v>
      </c>
      <c r="AI245" s="134"/>
      <c r="AJ245" s="135"/>
      <c r="AK245" s="135"/>
      <c r="AL245" s="135"/>
      <c r="AM245" s="136">
        <f t="shared" si="12"/>
        <v>0</v>
      </c>
      <c r="AN245" s="137"/>
      <c r="AO245" s="137"/>
      <c r="AP245" s="137"/>
      <c r="AQ245" s="136">
        <f t="shared" si="13"/>
        <v>0</v>
      </c>
      <c r="AR245" s="137"/>
      <c r="AS245" s="137"/>
      <c r="AT245" s="137"/>
      <c r="AU245" s="136">
        <f t="shared" si="14"/>
        <v>0</v>
      </c>
      <c r="AV245" s="137"/>
      <c r="AW245" s="137"/>
      <c r="AX245" s="137"/>
      <c r="AY245" s="136">
        <f t="shared" si="15"/>
        <v>0</v>
      </c>
      <c r="AZ245" s="137"/>
      <c r="BA245" s="137"/>
      <c r="BB245" s="137"/>
      <c r="BC245" s="136">
        <f t="shared" si="16"/>
        <v>0</v>
      </c>
      <c r="BD245" s="137"/>
      <c r="BE245" s="137"/>
      <c r="BF245" s="137"/>
      <c r="BG245" s="137"/>
      <c r="BH245" s="137"/>
      <c r="BI245" s="136">
        <f t="shared" si="17"/>
        <v>0</v>
      </c>
      <c r="BJ245" s="138">
        <f t="shared" si="18"/>
        <v>0</v>
      </c>
      <c r="BK245" s="134"/>
      <c r="BL245" s="135"/>
      <c r="BM245" s="135"/>
      <c r="BN245" s="136">
        <f t="shared" si="19"/>
        <v>0</v>
      </c>
      <c r="BO245" s="137"/>
      <c r="BP245" s="137"/>
      <c r="BQ245" s="137"/>
      <c r="BR245" s="136">
        <f t="shared" si="20"/>
        <v>0</v>
      </c>
      <c r="BS245" s="137"/>
      <c r="BT245" s="137"/>
      <c r="BU245" s="137"/>
      <c r="BV245" s="136">
        <f t="shared" si="21"/>
        <v>0</v>
      </c>
      <c r="BW245" s="137"/>
      <c r="BX245" s="137"/>
      <c r="BY245" s="137"/>
      <c r="BZ245" s="136">
        <f t="shared" si="22"/>
        <v>0</v>
      </c>
      <c r="CA245" s="137"/>
      <c r="CB245" s="137"/>
      <c r="CC245" s="137"/>
      <c r="CD245" s="136">
        <f t="shared" si="23"/>
        <v>0</v>
      </c>
      <c r="CE245" s="137"/>
      <c r="CF245" s="137"/>
      <c r="CG245" s="137"/>
      <c r="CH245" s="137"/>
      <c r="CI245" s="137"/>
      <c r="CJ245" s="136">
        <f t="shared" si="24"/>
        <v>0</v>
      </c>
      <c r="CK245" s="137">
        <f t="shared" si="25"/>
        <v>0</v>
      </c>
      <c r="CL245" s="139"/>
      <c r="CM245" s="140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20">
        <f t="shared" si="26"/>
        <v>236</v>
      </c>
      <c r="C246" s="131" t="str">
        <f t="array" ref="C246">INDEX(_Rge_Projectdata_3rd,$B246,MATCH(C$10,_Rge_Headline_Projectdata,0))</f>
        <v/>
      </c>
      <c r="D246" s="131" t="str">
        <f t="array" ref="D246">INDEX(_Rge_Projectdata_3rd,$B246,MATCH(D$10,_Rge_Headline_Projectdata,0))</f>
        <v/>
      </c>
      <c r="E246" s="132" t="str">
        <f t="array" ref="E246">IF(INDEX(_Rge_Projectdata_3rd,$B246,MATCH(E$10,_Rge_Headline_Projectdata,0))=0,"",INDEX(_Rge_Projectdata_3rd,$B246,MATCH(E$10,_Rge_Headline_Projectdata,0)))</f>
        <v/>
      </c>
      <c r="F246" s="133" t="str">
        <f>IF(OR(E246=0,E246&gt;_Reportdate),"Open","Closed")</f>
        <v>Open</v>
      </c>
      <c r="G246" s="134"/>
      <c r="H246" s="135"/>
      <c r="I246" s="135"/>
      <c r="J246" s="135"/>
      <c r="K246" s="136">
        <f t="shared" si="5"/>
        <v>0</v>
      </c>
      <c r="L246" s="137"/>
      <c r="M246" s="137"/>
      <c r="N246" s="137"/>
      <c r="O246" s="136">
        <f t="shared" si="6"/>
        <v>0</v>
      </c>
      <c r="P246" s="137"/>
      <c r="Q246" s="137"/>
      <c r="R246" s="137"/>
      <c r="S246" s="136">
        <f t="shared" si="7"/>
        <v>0</v>
      </c>
      <c r="T246" s="137"/>
      <c r="U246" s="137"/>
      <c r="V246" s="137"/>
      <c r="W246" s="136">
        <f t="shared" si="8"/>
        <v>0</v>
      </c>
      <c r="X246" s="137"/>
      <c r="Y246" s="137"/>
      <c r="Z246" s="137"/>
      <c r="AA246" s="136">
        <f t="shared" si="9"/>
        <v>0</v>
      </c>
      <c r="AB246" s="137"/>
      <c r="AC246" s="137"/>
      <c r="AD246" s="137"/>
      <c r="AE246" s="137"/>
      <c r="AF246" s="137"/>
      <c r="AG246" s="136">
        <f t="shared" si="10"/>
        <v>0</v>
      </c>
      <c r="AH246" s="138">
        <f t="shared" si="11"/>
        <v>0</v>
      </c>
      <c r="AI246" s="134"/>
      <c r="AJ246" s="135"/>
      <c r="AK246" s="135"/>
      <c r="AL246" s="135"/>
      <c r="AM246" s="136">
        <f t="shared" si="12"/>
        <v>0</v>
      </c>
      <c r="AN246" s="137"/>
      <c r="AO246" s="137"/>
      <c r="AP246" s="137"/>
      <c r="AQ246" s="136">
        <f t="shared" si="13"/>
        <v>0</v>
      </c>
      <c r="AR246" s="137"/>
      <c r="AS246" s="137"/>
      <c r="AT246" s="137"/>
      <c r="AU246" s="136">
        <f t="shared" si="14"/>
        <v>0</v>
      </c>
      <c r="AV246" s="137"/>
      <c r="AW246" s="137"/>
      <c r="AX246" s="137"/>
      <c r="AY246" s="136">
        <f t="shared" si="15"/>
        <v>0</v>
      </c>
      <c r="AZ246" s="137"/>
      <c r="BA246" s="137"/>
      <c r="BB246" s="137"/>
      <c r="BC246" s="136">
        <f t="shared" si="16"/>
        <v>0</v>
      </c>
      <c r="BD246" s="137"/>
      <c r="BE246" s="137"/>
      <c r="BF246" s="137"/>
      <c r="BG246" s="137"/>
      <c r="BH246" s="137"/>
      <c r="BI246" s="136">
        <f t="shared" si="17"/>
        <v>0</v>
      </c>
      <c r="BJ246" s="138">
        <f t="shared" si="18"/>
        <v>0</v>
      </c>
      <c r="BK246" s="134"/>
      <c r="BL246" s="135"/>
      <c r="BM246" s="135"/>
      <c r="BN246" s="136">
        <f t="shared" si="19"/>
        <v>0</v>
      </c>
      <c r="BO246" s="137"/>
      <c r="BP246" s="137"/>
      <c r="BQ246" s="137"/>
      <c r="BR246" s="136">
        <f t="shared" si="20"/>
        <v>0</v>
      </c>
      <c r="BS246" s="137"/>
      <c r="BT246" s="137"/>
      <c r="BU246" s="137"/>
      <c r="BV246" s="136">
        <f t="shared" si="21"/>
        <v>0</v>
      </c>
      <c r="BW246" s="137"/>
      <c r="BX246" s="137"/>
      <c r="BY246" s="137"/>
      <c r="BZ246" s="136">
        <f t="shared" si="22"/>
        <v>0</v>
      </c>
      <c r="CA246" s="137"/>
      <c r="CB246" s="137"/>
      <c r="CC246" s="137"/>
      <c r="CD246" s="136">
        <f t="shared" si="23"/>
        <v>0</v>
      </c>
      <c r="CE246" s="137"/>
      <c r="CF246" s="137"/>
      <c r="CG246" s="137"/>
      <c r="CH246" s="137"/>
      <c r="CI246" s="137"/>
      <c r="CJ246" s="136">
        <f t="shared" si="24"/>
        <v>0</v>
      </c>
      <c r="CK246" s="137">
        <f t="shared" si="25"/>
        <v>0</v>
      </c>
      <c r="CL246" s="139"/>
      <c r="CM246" s="140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20">
        <f t="shared" si="26"/>
        <v>237</v>
      </c>
      <c r="C247" s="131" t="str">
        <f t="array" ref="C247">INDEX(_Rge_Projectdata_3rd,$B247,MATCH(C$10,_Rge_Headline_Projectdata,0))</f>
        <v/>
      </c>
      <c r="D247" s="131" t="str">
        <f t="array" ref="D247">INDEX(_Rge_Projectdata_3rd,$B247,MATCH(D$10,_Rge_Headline_Projectdata,0))</f>
        <v/>
      </c>
      <c r="E247" s="132" t="str">
        <f t="array" ref="E247">IF(INDEX(_Rge_Projectdata_3rd,$B247,MATCH(E$10,_Rge_Headline_Projectdata,0))=0,"",INDEX(_Rge_Projectdata_3rd,$B247,MATCH(E$10,_Rge_Headline_Projectdata,0)))</f>
        <v/>
      </c>
      <c r="F247" s="133" t="str">
        <f>IF(OR(E247=0,E247&gt;_Reportdate),"Open","Closed")</f>
        <v>Open</v>
      </c>
      <c r="G247" s="134"/>
      <c r="H247" s="135"/>
      <c r="I247" s="135"/>
      <c r="J247" s="135"/>
      <c r="K247" s="136">
        <f t="shared" si="5"/>
        <v>0</v>
      </c>
      <c r="L247" s="137"/>
      <c r="M247" s="137"/>
      <c r="N247" s="137"/>
      <c r="O247" s="136">
        <f t="shared" si="6"/>
        <v>0</v>
      </c>
      <c r="P247" s="137"/>
      <c r="Q247" s="137"/>
      <c r="R247" s="137"/>
      <c r="S247" s="136">
        <f t="shared" si="7"/>
        <v>0</v>
      </c>
      <c r="T247" s="137"/>
      <c r="U247" s="137"/>
      <c r="V247" s="137"/>
      <c r="W247" s="136">
        <f t="shared" si="8"/>
        <v>0</v>
      </c>
      <c r="X247" s="137"/>
      <c r="Y247" s="137"/>
      <c r="Z247" s="137"/>
      <c r="AA247" s="136">
        <f t="shared" si="9"/>
        <v>0</v>
      </c>
      <c r="AB247" s="137"/>
      <c r="AC247" s="137"/>
      <c r="AD247" s="137"/>
      <c r="AE247" s="137"/>
      <c r="AF247" s="137"/>
      <c r="AG247" s="136">
        <f t="shared" si="10"/>
        <v>0</v>
      </c>
      <c r="AH247" s="138">
        <f t="shared" si="11"/>
        <v>0</v>
      </c>
      <c r="AI247" s="134"/>
      <c r="AJ247" s="135"/>
      <c r="AK247" s="135"/>
      <c r="AL247" s="135"/>
      <c r="AM247" s="136">
        <f t="shared" si="12"/>
        <v>0</v>
      </c>
      <c r="AN247" s="137"/>
      <c r="AO247" s="137"/>
      <c r="AP247" s="137"/>
      <c r="AQ247" s="136">
        <f t="shared" si="13"/>
        <v>0</v>
      </c>
      <c r="AR247" s="137"/>
      <c r="AS247" s="137"/>
      <c r="AT247" s="137"/>
      <c r="AU247" s="136">
        <f t="shared" si="14"/>
        <v>0</v>
      </c>
      <c r="AV247" s="137"/>
      <c r="AW247" s="137"/>
      <c r="AX247" s="137"/>
      <c r="AY247" s="136">
        <f t="shared" si="15"/>
        <v>0</v>
      </c>
      <c r="AZ247" s="137"/>
      <c r="BA247" s="137"/>
      <c r="BB247" s="137"/>
      <c r="BC247" s="136">
        <f t="shared" si="16"/>
        <v>0</v>
      </c>
      <c r="BD247" s="137"/>
      <c r="BE247" s="137"/>
      <c r="BF247" s="137"/>
      <c r="BG247" s="137"/>
      <c r="BH247" s="137"/>
      <c r="BI247" s="136">
        <f t="shared" si="17"/>
        <v>0</v>
      </c>
      <c r="BJ247" s="138">
        <f t="shared" si="18"/>
        <v>0</v>
      </c>
      <c r="BK247" s="134"/>
      <c r="BL247" s="135"/>
      <c r="BM247" s="135"/>
      <c r="BN247" s="136">
        <f t="shared" si="19"/>
        <v>0</v>
      </c>
      <c r="BO247" s="137"/>
      <c r="BP247" s="137"/>
      <c r="BQ247" s="137"/>
      <c r="BR247" s="136">
        <f t="shared" si="20"/>
        <v>0</v>
      </c>
      <c r="BS247" s="137"/>
      <c r="BT247" s="137"/>
      <c r="BU247" s="137"/>
      <c r="BV247" s="136">
        <f t="shared" si="21"/>
        <v>0</v>
      </c>
      <c r="BW247" s="137"/>
      <c r="BX247" s="137"/>
      <c r="BY247" s="137"/>
      <c r="BZ247" s="136">
        <f t="shared" si="22"/>
        <v>0</v>
      </c>
      <c r="CA247" s="137"/>
      <c r="CB247" s="137"/>
      <c r="CC247" s="137"/>
      <c r="CD247" s="136">
        <f t="shared" si="23"/>
        <v>0</v>
      </c>
      <c r="CE247" s="137"/>
      <c r="CF247" s="137"/>
      <c r="CG247" s="137"/>
      <c r="CH247" s="137"/>
      <c r="CI247" s="137"/>
      <c r="CJ247" s="136">
        <f t="shared" si="24"/>
        <v>0</v>
      </c>
      <c r="CK247" s="137">
        <f t="shared" si="25"/>
        <v>0</v>
      </c>
      <c r="CL247" s="139"/>
      <c r="CM247" s="140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20">
        <f t="shared" si="26"/>
        <v>238</v>
      </c>
      <c r="C248" s="131" t="str">
        <f t="array" ref="C248">INDEX(_Rge_Projectdata_3rd,$B248,MATCH(C$10,_Rge_Headline_Projectdata,0))</f>
        <v/>
      </c>
      <c r="D248" s="131" t="str">
        <f t="array" ref="D248">INDEX(_Rge_Projectdata_3rd,$B248,MATCH(D$10,_Rge_Headline_Projectdata,0))</f>
        <v/>
      </c>
      <c r="E248" s="132" t="str">
        <f t="array" ref="E248">IF(INDEX(_Rge_Projectdata_3rd,$B248,MATCH(E$10,_Rge_Headline_Projectdata,0))=0,"",INDEX(_Rge_Projectdata_3rd,$B248,MATCH(E$10,_Rge_Headline_Projectdata,0)))</f>
        <v/>
      </c>
      <c r="F248" s="133" t="str">
        <f>IF(OR(E248=0,E248&gt;_Reportdate),"Open","Closed")</f>
        <v>Open</v>
      </c>
      <c r="G248" s="134"/>
      <c r="H248" s="135"/>
      <c r="I248" s="135"/>
      <c r="J248" s="135"/>
      <c r="K248" s="136">
        <f t="shared" si="5"/>
        <v>0</v>
      </c>
      <c r="L248" s="137"/>
      <c r="M248" s="137"/>
      <c r="N248" s="137"/>
      <c r="O248" s="136">
        <f t="shared" si="6"/>
        <v>0</v>
      </c>
      <c r="P248" s="137"/>
      <c r="Q248" s="137"/>
      <c r="R248" s="137"/>
      <c r="S248" s="136">
        <f t="shared" si="7"/>
        <v>0</v>
      </c>
      <c r="T248" s="137"/>
      <c r="U248" s="137"/>
      <c r="V248" s="137"/>
      <c r="W248" s="136">
        <f t="shared" si="8"/>
        <v>0</v>
      </c>
      <c r="X248" s="137"/>
      <c r="Y248" s="137"/>
      <c r="Z248" s="137"/>
      <c r="AA248" s="136">
        <f t="shared" si="9"/>
        <v>0</v>
      </c>
      <c r="AB248" s="137"/>
      <c r="AC248" s="137"/>
      <c r="AD248" s="137"/>
      <c r="AE248" s="137"/>
      <c r="AF248" s="137"/>
      <c r="AG248" s="136">
        <f t="shared" si="10"/>
        <v>0</v>
      </c>
      <c r="AH248" s="138">
        <f t="shared" si="11"/>
        <v>0</v>
      </c>
      <c r="AI248" s="134"/>
      <c r="AJ248" s="135"/>
      <c r="AK248" s="135"/>
      <c r="AL248" s="135"/>
      <c r="AM248" s="136">
        <f t="shared" si="12"/>
        <v>0</v>
      </c>
      <c r="AN248" s="137"/>
      <c r="AO248" s="137"/>
      <c r="AP248" s="137"/>
      <c r="AQ248" s="136">
        <f t="shared" si="13"/>
        <v>0</v>
      </c>
      <c r="AR248" s="137"/>
      <c r="AS248" s="137"/>
      <c r="AT248" s="137"/>
      <c r="AU248" s="136">
        <f t="shared" si="14"/>
        <v>0</v>
      </c>
      <c r="AV248" s="137"/>
      <c r="AW248" s="137"/>
      <c r="AX248" s="137"/>
      <c r="AY248" s="136">
        <f t="shared" si="15"/>
        <v>0</v>
      </c>
      <c r="AZ248" s="137"/>
      <c r="BA248" s="137"/>
      <c r="BB248" s="137"/>
      <c r="BC248" s="136">
        <f t="shared" si="16"/>
        <v>0</v>
      </c>
      <c r="BD248" s="137"/>
      <c r="BE248" s="137"/>
      <c r="BF248" s="137"/>
      <c r="BG248" s="137"/>
      <c r="BH248" s="137"/>
      <c r="BI248" s="136">
        <f t="shared" si="17"/>
        <v>0</v>
      </c>
      <c r="BJ248" s="138">
        <f t="shared" si="18"/>
        <v>0</v>
      </c>
      <c r="BK248" s="134"/>
      <c r="BL248" s="135"/>
      <c r="BM248" s="135"/>
      <c r="BN248" s="136">
        <f t="shared" si="19"/>
        <v>0</v>
      </c>
      <c r="BO248" s="137"/>
      <c r="BP248" s="137"/>
      <c r="BQ248" s="137"/>
      <c r="BR248" s="136">
        <f t="shared" si="20"/>
        <v>0</v>
      </c>
      <c r="BS248" s="137"/>
      <c r="BT248" s="137"/>
      <c r="BU248" s="137"/>
      <c r="BV248" s="136">
        <f t="shared" si="21"/>
        <v>0</v>
      </c>
      <c r="BW248" s="137"/>
      <c r="BX248" s="137"/>
      <c r="BY248" s="137"/>
      <c r="BZ248" s="136">
        <f t="shared" si="22"/>
        <v>0</v>
      </c>
      <c r="CA248" s="137"/>
      <c r="CB248" s="137"/>
      <c r="CC248" s="137"/>
      <c r="CD248" s="136">
        <f t="shared" si="23"/>
        <v>0</v>
      </c>
      <c r="CE248" s="137"/>
      <c r="CF248" s="137"/>
      <c r="CG248" s="137"/>
      <c r="CH248" s="137"/>
      <c r="CI248" s="137"/>
      <c r="CJ248" s="136">
        <f t="shared" si="24"/>
        <v>0</v>
      </c>
      <c r="CK248" s="137">
        <f t="shared" si="25"/>
        <v>0</v>
      </c>
      <c r="CL248" s="139"/>
      <c r="CM248" s="140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20">
        <f t="shared" si="26"/>
        <v>239</v>
      </c>
      <c r="C249" s="131" t="str">
        <f t="array" ref="C249">INDEX(_Rge_Projectdata_3rd,$B249,MATCH(C$10,_Rge_Headline_Projectdata,0))</f>
        <v/>
      </c>
      <c r="D249" s="131" t="str">
        <f t="array" ref="D249">INDEX(_Rge_Projectdata_3rd,$B249,MATCH(D$10,_Rge_Headline_Projectdata,0))</f>
        <v/>
      </c>
      <c r="E249" s="132" t="str">
        <f t="array" ref="E249">IF(INDEX(_Rge_Projectdata_3rd,$B249,MATCH(E$10,_Rge_Headline_Projectdata,0))=0,"",INDEX(_Rge_Projectdata_3rd,$B249,MATCH(E$10,_Rge_Headline_Projectdata,0)))</f>
        <v/>
      </c>
      <c r="F249" s="133" t="str">
        <f>IF(OR(E249=0,E249&gt;_Reportdate),"Open","Closed")</f>
        <v>Open</v>
      </c>
      <c r="G249" s="134"/>
      <c r="H249" s="135"/>
      <c r="I249" s="135"/>
      <c r="J249" s="135"/>
      <c r="K249" s="136">
        <f t="shared" si="5"/>
        <v>0</v>
      </c>
      <c r="L249" s="137"/>
      <c r="M249" s="137"/>
      <c r="N249" s="137"/>
      <c r="O249" s="136">
        <f t="shared" si="6"/>
        <v>0</v>
      </c>
      <c r="P249" s="137"/>
      <c r="Q249" s="137"/>
      <c r="R249" s="137"/>
      <c r="S249" s="136">
        <f t="shared" si="7"/>
        <v>0</v>
      </c>
      <c r="T249" s="137"/>
      <c r="U249" s="137"/>
      <c r="V249" s="137"/>
      <c r="W249" s="136">
        <f t="shared" si="8"/>
        <v>0</v>
      </c>
      <c r="X249" s="137"/>
      <c r="Y249" s="137"/>
      <c r="Z249" s="137"/>
      <c r="AA249" s="136">
        <f t="shared" si="9"/>
        <v>0</v>
      </c>
      <c r="AB249" s="137"/>
      <c r="AC249" s="137"/>
      <c r="AD249" s="137"/>
      <c r="AE249" s="137"/>
      <c r="AF249" s="137"/>
      <c r="AG249" s="136">
        <f t="shared" si="10"/>
        <v>0</v>
      </c>
      <c r="AH249" s="138">
        <f t="shared" si="11"/>
        <v>0</v>
      </c>
      <c r="AI249" s="134"/>
      <c r="AJ249" s="135"/>
      <c r="AK249" s="135"/>
      <c r="AL249" s="135"/>
      <c r="AM249" s="136">
        <f t="shared" si="12"/>
        <v>0</v>
      </c>
      <c r="AN249" s="137"/>
      <c r="AO249" s="137"/>
      <c r="AP249" s="137"/>
      <c r="AQ249" s="136">
        <f t="shared" si="13"/>
        <v>0</v>
      </c>
      <c r="AR249" s="137"/>
      <c r="AS249" s="137"/>
      <c r="AT249" s="137"/>
      <c r="AU249" s="136">
        <f t="shared" si="14"/>
        <v>0</v>
      </c>
      <c r="AV249" s="137"/>
      <c r="AW249" s="137"/>
      <c r="AX249" s="137"/>
      <c r="AY249" s="136">
        <f t="shared" si="15"/>
        <v>0</v>
      </c>
      <c r="AZ249" s="137"/>
      <c r="BA249" s="137"/>
      <c r="BB249" s="137"/>
      <c r="BC249" s="136">
        <f t="shared" si="16"/>
        <v>0</v>
      </c>
      <c r="BD249" s="137"/>
      <c r="BE249" s="137"/>
      <c r="BF249" s="137"/>
      <c r="BG249" s="137"/>
      <c r="BH249" s="137"/>
      <c r="BI249" s="136">
        <f t="shared" si="17"/>
        <v>0</v>
      </c>
      <c r="BJ249" s="138">
        <f t="shared" si="18"/>
        <v>0</v>
      </c>
      <c r="BK249" s="134"/>
      <c r="BL249" s="135"/>
      <c r="BM249" s="135"/>
      <c r="BN249" s="136">
        <f t="shared" si="19"/>
        <v>0</v>
      </c>
      <c r="BO249" s="137"/>
      <c r="BP249" s="137"/>
      <c r="BQ249" s="137"/>
      <c r="BR249" s="136">
        <f t="shared" si="20"/>
        <v>0</v>
      </c>
      <c r="BS249" s="137"/>
      <c r="BT249" s="137"/>
      <c r="BU249" s="137"/>
      <c r="BV249" s="136">
        <f t="shared" si="21"/>
        <v>0</v>
      </c>
      <c r="BW249" s="137"/>
      <c r="BX249" s="137"/>
      <c r="BY249" s="137"/>
      <c r="BZ249" s="136">
        <f t="shared" si="22"/>
        <v>0</v>
      </c>
      <c r="CA249" s="137"/>
      <c r="CB249" s="137"/>
      <c r="CC249" s="137"/>
      <c r="CD249" s="136">
        <f t="shared" si="23"/>
        <v>0</v>
      </c>
      <c r="CE249" s="137"/>
      <c r="CF249" s="137"/>
      <c r="CG249" s="137"/>
      <c r="CH249" s="137"/>
      <c r="CI249" s="137"/>
      <c r="CJ249" s="136">
        <f t="shared" si="24"/>
        <v>0</v>
      </c>
      <c r="CK249" s="137">
        <f t="shared" si="25"/>
        <v>0</v>
      </c>
      <c r="CL249" s="139"/>
      <c r="CM249" s="140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20">
        <f t="shared" si="26"/>
        <v>240</v>
      </c>
      <c r="C250" s="131" t="str">
        <f t="array" ref="C250">INDEX(_Rge_Projectdata_3rd,$B250,MATCH(C$10,_Rge_Headline_Projectdata,0))</f>
        <v/>
      </c>
      <c r="D250" s="131" t="str">
        <f t="array" ref="D250">INDEX(_Rge_Projectdata_3rd,$B250,MATCH(D$10,_Rge_Headline_Projectdata,0))</f>
        <v/>
      </c>
      <c r="E250" s="132" t="str">
        <f t="array" ref="E250">IF(INDEX(_Rge_Projectdata_3rd,$B250,MATCH(E$10,_Rge_Headline_Projectdata,0))=0,"",INDEX(_Rge_Projectdata_3rd,$B250,MATCH(E$10,_Rge_Headline_Projectdata,0)))</f>
        <v/>
      </c>
      <c r="F250" s="133" t="str">
        <f>IF(OR(E250=0,E250&gt;_Reportdate),"Open","Closed")</f>
        <v>Open</v>
      </c>
      <c r="G250" s="134"/>
      <c r="H250" s="135"/>
      <c r="I250" s="135"/>
      <c r="J250" s="135"/>
      <c r="K250" s="136">
        <f t="shared" si="5"/>
        <v>0</v>
      </c>
      <c r="L250" s="137"/>
      <c r="M250" s="137"/>
      <c r="N250" s="137"/>
      <c r="O250" s="136">
        <f t="shared" si="6"/>
        <v>0</v>
      </c>
      <c r="P250" s="137"/>
      <c r="Q250" s="137"/>
      <c r="R250" s="137"/>
      <c r="S250" s="136">
        <f t="shared" si="7"/>
        <v>0</v>
      </c>
      <c r="T250" s="137"/>
      <c r="U250" s="137"/>
      <c r="V250" s="137"/>
      <c r="W250" s="136">
        <f t="shared" si="8"/>
        <v>0</v>
      </c>
      <c r="X250" s="137"/>
      <c r="Y250" s="137"/>
      <c r="Z250" s="137"/>
      <c r="AA250" s="136">
        <f t="shared" si="9"/>
        <v>0</v>
      </c>
      <c r="AB250" s="137"/>
      <c r="AC250" s="137"/>
      <c r="AD250" s="137"/>
      <c r="AE250" s="137"/>
      <c r="AF250" s="137"/>
      <c r="AG250" s="136">
        <f t="shared" si="10"/>
        <v>0</v>
      </c>
      <c r="AH250" s="138">
        <f t="shared" si="11"/>
        <v>0</v>
      </c>
      <c r="AI250" s="134"/>
      <c r="AJ250" s="135"/>
      <c r="AK250" s="135"/>
      <c r="AL250" s="135"/>
      <c r="AM250" s="136">
        <f t="shared" si="12"/>
        <v>0</v>
      </c>
      <c r="AN250" s="137"/>
      <c r="AO250" s="137"/>
      <c r="AP250" s="137"/>
      <c r="AQ250" s="136">
        <f t="shared" si="13"/>
        <v>0</v>
      </c>
      <c r="AR250" s="137"/>
      <c r="AS250" s="137"/>
      <c r="AT250" s="137"/>
      <c r="AU250" s="136">
        <f t="shared" si="14"/>
        <v>0</v>
      </c>
      <c r="AV250" s="137"/>
      <c r="AW250" s="137"/>
      <c r="AX250" s="137"/>
      <c r="AY250" s="136">
        <f t="shared" si="15"/>
        <v>0</v>
      </c>
      <c r="AZ250" s="137"/>
      <c r="BA250" s="137"/>
      <c r="BB250" s="137"/>
      <c r="BC250" s="136">
        <f t="shared" si="16"/>
        <v>0</v>
      </c>
      <c r="BD250" s="137"/>
      <c r="BE250" s="137"/>
      <c r="BF250" s="137"/>
      <c r="BG250" s="137"/>
      <c r="BH250" s="137"/>
      <c r="BI250" s="136">
        <f t="shared" si="17"/>
        <v>0</v>
      </c>
      <c r="BJ250" s="138">
        <f t="shared" si="18"/>
        <v>0</v>
      </c>
      <c r="BK250" s="134"/>
      <c r="BL250" s="135"/>
      <c r="BM250" s="135"/>
      <c r="BN250" s="136">
        <f t="shared" si="19"/>
        <v>0</v>
      </c>
      <c r="BO250" s="137"/>
      <c r="BP250" s="137"/>
      <c r="BQ250" s="137"/>
      <c r="BR250" s="136">
        <f t="shared" si="20"/>
        <v>0</v>
      </c>
      <c r="BS250" s="137"/>
      <c r="BT250" s="137"/>
      <c r="BU250" s="137"/>
      <c r="BV250" s="136">
        <f t="shared" si="21"/>
        <v>0</v>
      </c>
      <c r="BW250" s="137"/>
      <c r="BX250" s="137"/>
      <c r="BY250" s="137"/>
      <c r="BZ250" s="136">
        <f t="shared" si="22"/>
        <v>0</v>
      </c>
      <c r="CA250" s="137"/>
      <c r="CB250" s="137"/>
      <c r="CC250" s="137"/>
      <c r="CD250" s="136">
        <f t="shared" si="23"/>
        <v>0</v>
      </c>
      <c r="CE250" s="137"/>
      <c r="CF250" s="137"/>
      <c r="CG250" s="137"/>
      <c r="CH250" s="137"/>
      <c r="CI250" s="137"/>
      <c r="CJ250" s="136">
        <f t="shared" si="24"/>
        <v>0</v>
      </c>
      <c r="CK250" s="137">
        <f t="shared" si="25"/>
        <v>0</v>
      </c>
      <c r="CL250" s="139"/>
      <c r="CM250" s="140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20">
        <f t="shared" si="26"/>
        <v>241</v>
      </c>
      <c r="C251" s="131" t="str">
        <f t="array" ref="C251">INDEX(_Rge_Projectdata_3rd,$B251,MATCH(C$10,_Rge_Headline_Projectdata,0))</f>
        <v/>
      </c>
      <c r="D251" s="131" t="str">
        <f t="array" ref="D251">INDEX(_Rge_Projectdata_3rd,$B251,MATCH(D$10,_Rge_Headline_Projectdata,0))</f>
        <v/>
      </c>
      <c r="E251" s="132" t="str">
        <f t="array" ref="E251">IF(INDEX(_Rge_Projectdata_3rd,$B251,MATCH(E$10,_Rge_Headline_Projectdata,0))=0,"",INDEX(_Rge_Projectdata_3rd,$B251,MATCH(E$10,_Rge_Headline_Projectdata,0)))</f>
        <v/>
      </c>
      <c r="F251" s="133" t="str">
        <f>IF(OR(E251=0,E251&gt;_Reportdate),"Open","Closed")</f>
        <v>Open</v>
      </c>
      <c r="G251" s="134"/>
      <c r="H251" s="135"/>
      <c r="I251" s="135"/>
      <c r="J251" s="135"/>
      <c r="K251" s="136">
        <f t="shared" si="5"/>
        <v>0</v>
      </c>
      <c r="L251" s="137"/>
      <c r="M251" s="137"/>
      <c r="N251" s="137"/>
      <c r="O251" s="136">
        <f t="shared" si="6"/>
        <v>0</v>
      </c>
      <c r="P251" s="137"/>
      <c r="Q251" s="137"/>
      <c r="R251" s="137"/>
      <c r="S251" s="136">
        <f t="shared" si="7"/>
        <v>0</v>
      </c>
      <c r="T251" s="137"/>
      <c r="U251" s="137"/>
      <c r="V251" s="137"/>
      <c r="W251" s="136">
        <f t="shared" si="8"/>
        <v>0</v>
      </c>
      <c r="X251" s="137"/>
      <c r="Y251" s="137"/>
      <c r="Z251" s="137"/>
      <c r="AA251" s="136">
        <f t="shared" si="9"/>
        <v>0</v>
      </c>
      <c r="AB251" s="137"/>
      <c r="AC251" s="137"/>
      <c r="AD251" s="137"/>
      <c r="AE251" s="137"/>
      <c r="AF251" s="137"/>
      <c r="AG251" s="136">
        <f t="shared" si="10"/>
        <v>0</v>
      </c>
      <c r="AH251" s="138">
        <f t="shared" si="11"/>
        <v>0</v>
      </c>
      <c r="AI251" s="134"/>
      <c r="AJ251" s="135"/>
      <c r="AK251" s="135"/>
      <c r="AL251" s="135"/>
      <c r="AM251" s="136">
        <f t="shared" si="12"/>
        <v>0</v>
      </c>
      <c r="AN251" s="137"/>
      <c r="AO251" s="137"/>
      <c r="AP251" s="137"/>
      <c r="AQ251" s="136">
        <f t="shared" si="13"/>
        <v>0</v>
      </c>
      <c r="AR251" s="137"/>
      <c r="AS251" s="137"/>
      <c r="AT251" s="137"/>
      <c r="AU251" s="136">
        <f t="shared" si="14"/>
        <v>0</v>
      </c>
      <c r="AV251" s="137"/>
      <c r="AW251" s="137"/>
      <c r="AX251" s="137"/>
      <c r="AY251" s="136">
        <f t="shared" si="15"/>
        <v>0</v>
      </c>
      <c r="AZ251" s="137"/>
      <c r="BA251" s="137"/>
      <c r="BB251" s="137"/>
      <c r="BC251" s="136">
        <f t="shared" si="16"/>
        <v>0</v>
      </c>
      <c r="BD251" s="137"/>
      <c r="BE251" s="137"/>
      <c r="BF251" s="137"/>
      <c r="BG251" s="137"/>
      <c r="BH251" s="137"/>
      <c r="BI251" s="136">
        <f t="shared" si="17"/>
        <v>0</v>
      </c>
      <c r="BJ251" s="138">
        <f t="shared" si="18"/>
        <v>0</v>
      </c>
      <c r="BK251" s="134"/>
      <c r="BL251" s="135"/>
      <c r="BM251" s="135"/>
      <c r="BN251" s="136">
        <f t="shared" si="19"/>
        <v>0</v>
      </c>
      <c r="BO251" s="137"/>
      <c r="BP251" s="137"/>
      <c r="BQ251" s="137"/>
      <c r="BR251" s="136">
        <f t="shared" si="20"/>
        <v>0</v>
      </c>
      <c r="BS251" s="137"/>
      <c r="BT251" s="137"/>
      <c r="BU251" s="137"/>
      <c r="BV251" s="136">
        <f t="shared" si="21"/>
        <v>0</v>
      </c>
      <c r="BW251" s="137"/>
      <c r="BX251" s="137"/>
      <c r="BY251" s="137"/>
      <c r="BZ251" s="136">
        <f t="shared" si="22"/>
        <v>0</v>
      </c>
      <c r="CA251" s="137"/>
      <c r="CB251" s="137"/>
      <c r="CC251" s="137"/>
      <c r="CD251" s="136">
        <f t="shared" si="23"/>
        <v>0</v>
      </c>
      <c r="CE251" s="137"/>
      <c r="CF251" s="137"/>
      <c r="CG251" s="137"/>
      <c r="CH251" s="137"/>
      <c r="CI251" s="137"/>
      <c r="CJ251" s="136">
        <f t="shared" si="24"/>
        <v>0</v>
      </c>
      <c r="CK251" s="137">
        <f t="shared" si="25"/>
        <v>0</v>
      </c>
      <c r="CL251" s="139"/>
      <c r="CM251" s="140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20">
        <f t="shared" si="26"/>
        <v>242</v>
      </c>
      <c r="C252" s="131" t="str">
        <f t="array" ref="C252">INDEX(_Rge_Projectdata_3rd,$B252,MATCH(C$10,_Rge_Headline_Projectdata,0))</f>
        <v/>
      </c>
      <c r="D252" s="131" t="str">
        <f t="array" ref="D252">INDEX(_Rge_Projectdata_3rd,$B252,MATCH(D$10,_Rge_Headline_Projectdata,0))</f>
        <v/>
      </c>
      <c r="E252" s="132" t="str">
        <f t="array" ref="E252">IF(INDEX(_Rge_Projectdata_3rd,$B252,MATCH(E$10,_Rge_Headline_Projectdata,0))=0,"",INDEX(_Rge_Projectdata_3rd,$B252,MATCH(E$10,_Rge_Headline_Projectdata,0)))</f>
        <v/>
      </c>
      <c r="F252" s="133" t="str">
        <f>IF(OR(E252=0,E252&gt;_Reportdate),"Open","Closed")</f>
        <v>Open</v>
      </c>
      <c r="G252" s="134"/>
      <c r="H252" s="135"/>
      <c r="I252" s="135"/>
      <c r="J252" s="135"/>
      <c r="K252" s="136">
        <f t="shared" si="5"/>
        <v>0</v>
      </c>
      <c r="L252" s="137"/>
      <c r="M252" s="137"/>
      <c r="N252" s="137"/>
      <c r="O252" s="136">
        <f t="shared" si="6"/>
        <v>0</v>
      </c>
      <c r="P252" s="137"/>
      <c r="Q252" s="137"/>
      <c r="R252" s="137"/>
      <c r="S252" s="136">
        <f t="shared" si="7"/>
        <v>0</v>
      </c>
      <c r="T252" s="137"/>
      <c r="U252" s="137"/>
      <c r="V252" s="137"/>
      <c r="W252" s="136">
        <f t="shared" si="8"/>
        <v>0</v>
      </c>
      <c r="X252" s="137"/>
      <c r="Y252" s="137"/>
      <c r="Z252" s="137"/>
      <c r="AA252" s="136">
        <f t="shared" si="9"/>
        <v>0</v>
      </c>
      <c r="AB252" s="137"/>
      <c r="AC252" s="137"/>
      <c r="AD252" s="137"/>
      <c r="AE252" s="137"/>
      <c r="AF252" s="137"/>
      <c r="AG252" s="136">
        <f t="shared" si="10"/>
        <v>0</v>
      </c>
      <c r="AH252" s="138">
        <f t="shared" si="11"/>
        <v>0</v>
      </c>
      <c r="AI252" s="134"/>
      <c r="AJ252" s="135"/>
      <c r="AK252" s="135"/>
      <c r="AL252" s="135"/>
      <c r="AM252" s="136">
        <f t="shared" si="12"/>
        <v>0</v>
      </c>
      <c r="AN252" s="137"/>
      <c r="AO252" s="137"/>
      <c r="AP252" s="137"/>
      <c r="AQ252" s="136">
        <f t="shared" si="13"/>
        <v>0</v>
      </c>
      <c r="AR252" s="137"/>
      <c r="AS252" s="137"/>
      <c r="AT252" s="137"/>
      <c r="AU252" s="136">
        <f t="shared" si="14"/>
        <v>0</v>
      </c>
      <c r="AV252" s="137"/>
      <c r="AW252" s="137"/>
      <c r="AX252" s="137"/>
      <c r="AY252" s="136">
        <f t="shared" si="15"/>
        <v>0</v>
      </c>
      <c r="AZ252" s="137"/>
      <c r="BA252" s="137"/>
      <c r="BB252" s="137"/>
      <c r="BC252" s="136">
        <f t="shared" si="16"/>
        <v>0</v>
      </c>
      <c r="BD252" s="137"/>
      <c r="BE252" s="137"/>
      <c r="BF252" s="137"/>
      <c r="BG252" s="137"/>
      <c r="BH252" s="137"/>
      <c r="BI252" s="136">
        <f t="shared" si="17"/>
        <v>0</v>
      </c>
      <c r="BJ252" s="138">
        <f t="shared" si="18"/>
        <v>0</v>
      </c>
      <c r="BK252" s="134"/>
      <c r="BL252" s="135"/>
      <c r="BM252" s="135"/>
      <c r="BN252" s="136">
        <f t="shared" si="19"/>
        <v>0</v>
      </c>
      <c r="BO252" s="137"/>
      <c r="BP252" s="137"/>
      <c r="BQ252" s="137"/>
      <c r="BR252" s="136">
        <f t="shared" si="20"/>
        <v>0</v>
      </c>
      <c r="BS252" s="137"/>
      <c r="BT252" s="137"/>
      <c r="BU252" s="137"/>
      <c r="BV252" s="136">
        <f t="shared" si="21"/>
        <v>0</v>
      </c>
      <c r="BW252" s="137"/>
      <c r="BX252" s="137"/>
      <c r="BY252" s="137"/>
      <c r="BZ252" s="136">
        <f t="shared" si="22"/>
        <v>0</v>
      </c>
      <c r="CA252" s="137"/>
      <c r="CB252" s="137"/>
      <c r="CC252" s="137"/>
      <c r="CD252" s="136">
        <f t="shared" si="23"/>
        <v>0</v>
      </c>
      <c r="CE252" s="137"/>
      <c r="CF252" s="137"/>
      <c r="CG252" s="137"/>
      <c r="CH252" s="137"/>
      <c r="CI252" s="137"/>
      <c r="CJ252" s="136">
        <f t="shared" si="24"/>
        <v>0</v>
      </c>
      <c r="CK252" s="137">
        <f t="shared" si="25"/>
        <v>0</v>
      </c>
      <c r="CL252" s="139"/>
      <c r="CM252" s="140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20">
        <f t="shared" si="26"/>
        <v>243</v>
      </c>
      <c r="C253" s="131" t="str">
        <f t="array" ref="C253">INDEX(_Rge_Projectdata_3rd,$B253,MATCH(C$10,_Rge_Headline_Projectdata,0))</f>
        <v/>
      </c>
      <c r="D253" s="131" t="str">
        <f t="array" ref="D253">INDEX(_Rge_Projectdata_3rd,$B253,MATCH(D$10,_Rge_Headline_Projectdata,0))</f>
        <v/>
      </c>
      <c r="E253" s="132" t="str">
        <f t="array" ref="E253">IF(INDEX(_Rge_Projectdata_3rd,$B253,MATCH(E$10,_Rge_Headline_Projectdata,0))=0,"",INDEX(_Rge_Projectdata_3rd,$B253,MATCH(E$10,_Rge_Headline_Projectdata,0)))</f>
        <v/>
      </c>
      <c r="F253" s="133" t="str">
        <f>IF(OR(E253=0,E253&gt;_Reportdate),"Open","Closed")</f>
        <v>Open</v>
      </c>
      <c r="G253" s="134"/>
      <c r="H253" s="135"/>
      <c r="I253" s="135"/>
      <c r="J253" s="135"/>
      <c r="K253" s="136">
        <f t="shared" si="5"/>
        <v>0</v>
      </c>
      <c r="L253" s="137"/>
      <c r="M253" s="137"/>
      <c r="N253" s="137"/>
      <c r="O253" s="136">
        <f t="shared" si="6"/>
        <v>0</v>
      </c>
      <c r="P253" s="137"/>
      <c r="Q253" s="137"/>
      <c r="R253" s="137"/>
      <c r="S253" s="136">
        <f t="shared" si="7"/>
        <v>0</v>
      </c>
      <c r="T253" s="137"/>
      <c r="U253" s="137"/>
      <c r="V253" s="137"/>
      <c r="W253" s="136">
        <f t="shared" si="8"/>
        <v>0</v>
      </c>
      <c r="X253" s="137"/>
      <c r="Y253" s="137"/>
      <c r="Z253" s="137"/>
      <c r="AA253" s="136">
        <f t="shared" si="9"/>
        <v>0</v>
      </c>
      <c r="AB253" s="137"/>
      <c r="AC253" s="137"/>
      <c r="AD253" s="137"/>
      <c r="AE253" s="137"/>
      <c r="AF253" s="137"/>
      <c r="AG253" s="136">
        <f t="shared" si="10"/>
        <v>0</v>
      </c>
      <c r="AH253" s="138">
        <f t="shared" si="11"/>
        <v>0</v>
      </c>
      <c r="AI253" s="134"/>
      <c r="AJ253" s="135"/>
      <c r="AK253" s="135"/>
      <c r="AL253" s="135"/>
      <c r="AM253" s="136">
        <f t="shared" si="12"/>
        <v>0</v>
      </c>
      <c r="AN253" s="137"/>
      <c r="AO253" s="137"/>
      <c r="AP253" s="137"/>
      <c r="AQ253" s="136">
        <f t="shared" si="13"/>
        <v>0</v>
      </c>
      <c r="AR253" s="137"/>
      <c r="AS253" s="137"/>
      <c r="AT253" s="137"/>
      <c r="AU253" s="136">
        <f t="shared" si="14"/>
        <v>0</v>
      </c>
      <c r="AV253" s="137"/>
      <c r="AW253" s="137"/>
      <c r="AX253" s="137"/>
      <c r="AY253" s="136">
        <f t="shared" si="15"/>
        <v>0</v>
      </c>
      <c r="AZ253" s="137"/>
      <c r="BA253" s="137"/>
      <c r="BB253" s="137"/>
      <c r="BC253" s="136">
        <f t="shared" si="16"/>
        <v>0</v>
      </c>
      <c r="BD253" s="137"/>
      <c r="BE253" s="137"/>
      <c r="BF253" s="137"/>
      <c r="BG253" s="137"/>
      <c r="BH253" s="137"/>
      <c r="BI253" s="136">
        <f t="shared" si="17"/>
        <v>0</v>
      </c>
      <c r="BJ253" s="138">
        <f t="shared" si="18"/>
        <v>0</v>
      </c>
      <c r="BK253" s="134"/>
      <c r="BL253" s="135"/>
      <c r="BM253" s="135"/>
      <c r="BN253" s="136">
        <f t="shared" si="19"/>
        <v>0</v>
      </c>
      <c r="BO253" s="137"/>
      <c r="BP253" s="137"/>
      <c r="BQ253" s="137"/>
      <c r="BR253" s="136">
        <f t="shared" si="20"/>
        <v>0</v>
      </c>
      <c r="BS253" s="137"/>
      <c r="BT253" s="137"/>
      <c r="BU253" s="137"/>
      <c r="BV253" s="136">
        <f t="shared" si="21"/>
        <v>0</v>
      </c>
      <c r="BW253" s="137"/>
      <c r="BX253" s="137"/>
      <c r="BY253" s="137"/>
      <c r="BZ253" s="136">
        <f t="shared" si="22"/>
        <v>0</v>
      </c>
      <c r="CA253" s="137"/>
      <c r="CB253" s="137"/>
      <c r="CC253" s="137"/>
      <c r="CD253" s="136">
        <f t="shared" si="23"/>
        <v>0</v>
      </c>
      <c r="CE253" s="137"/>
      <c r="CF253" s="137"/>
      <c r="CG253" s="137"/>
      <c r="CH253" s="137"/>
      <c r="CI253" s="137"/>
      <c r="CJ253" s="136">
        <f t="shared" si="24"/>
        <v>0</v>
      </c>
      <c r="CK253" s="137">
        <f t="shared" si="25"/>
        <v>0</v>
      </c>
      <c r="CL253" s="139"/>
      <c r="CM253" s="140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20">
        <f t="shared" si="26"/>
        <v>244</v>
      </c>
      <c r="C254" s="131" t="str">
        <f t="array" ref="C254">INDEX(_Rge_Projectdata_3rd,$B254,MATCH(C$10,_Rge_Headline_Projectdata,0))</f>
        <v/>
      </c>
      <c r="D254" s="131" t="str">
        <f t="array" ref="D254">INDEX(_Rge_Projectdata_3rd,$B254,MATCH(D$10,_Rge_Headline_Projectdata,0))</f>
        <v/>
      </c>
      <c r="E254" s="132" t="str">
        <f t="array" ref="E254">IF(INDEX(_Rge_Projectdata_3rd,$B254,MATCH(E$10,_Rge_Headline_Projectdata,0))=0,"",INDEX(_Rge_Projectdata_3rd,$B254,MATCH(E$10,_Rge_Headline_Projectdata,0)))</f>
        <v/>
      </c>
      <c r="F254" s="133" t="str">
        <f>IF(OR(E254=0,E254&gt;_Reportdate),"Open","Closed")</f>
        <v>Open</v>
      </c>
      <c r="G254" s="134"/>
      <c r="H254" s="135"/>
      <c r="I254" s="135"/>
      <c r="J254" s="135"/>
      <c r="K254" s="136">
        <f t="shared" si="5"/>
        <v>0</v>
      </c>
      <c r="L254" s="137"/>
      <c r="M254" s="137"/>
      <c r="N254" s="137"/>
      <c r="O254" s="136">
        <f t="shared" si="6"/>
        <v>0</v>
      </c>
      <c r="P254" s="137"/>
      <c r="Q254" s="137"/>
      <c r="R254" s="137"/>
      <c r="S254" s="136">
        <f t="shared" si="7"/>
        <v>0</v>
      </c>
      <c r="T254" s="137"/>
      <c r="U254" s="137"/>
      <c r="V254" s="137"/>
      <c r="W254" s="136">
        <f t="shared" si="8"/>
        <v>0</v>
      </c>
      <c r="X254" s="137"/>
      <c r="Y254" s="137"/>
      <c r="Z254" s="137"/>
      <c r="AA254" s="136">
        <f t="shared" si="9"/>
        <v>0</v>
      </c>
      <c r="AB254" s="137"/>
      <c r="AC254" s="137"/>
      <c r="AD254" s="137"/>
      <c r="AE254" s="137"/>
      <c r="AF254" s="137"/>
      <c r="AG254" s="136">
        <f t="shared" si="10"/>
        <v>0</v>
      </c>
      <c r="AH254" s="138">
        <f t="shared" si="11"/>
        <v>0</v>
      </c>
      <c r="AI254" s="134"/>
      <c r="AJ254" s="135"/>
      <c r="AK254" s="135"/>
      <c r="AL254" s="135"/>
      <c r="AM254" s="136">
        <f t="shared" si="12"/>
        <v>0</v>
      </c>
      <c r="AN254" s="137"/>
      <c r="AO254" s="137"/>
      <c r="AP254" s="137"/>
      <c r="AQ254" s="136">
        <f t="shared" si="13"/>
        <v>0</v>
      </c>
      <c r="AR254" s="137"/>
      <c r="AS254" s="137"/>
      <c r="AT254" s="137"/>
      <c r="AU254" s="136">
        <f t="shared" si="14"/>
        <v>0</v>
      </c>
      <c r="AV254" s="137"/>
      <c r="AW254" s="137"/>
      <c r="AX254" s="137"/>
      <c r="AY254" s="136">
        <f t="shared" si="15"/>
        <v>0</v>
      </c>
      <c r="AZ254" s="137"/>
      <c r="BA254" s="137"/>
      <c r="BB254" s="137"/>
      <c r="BC254" s="136">
        <f t="shared" si="16"/>
        <v>0</v>
      </c>
      <c r="BD254" s="137"/>
      <c r="BE254" s="137"/>
      <c r="BF254" s="137"/>
      <c r="BG254" s="137"/>
      <c r="BH254" s="137"/>
      <c r="BI254" s="136">
        <f t="shared" si="17"/>
        <v>0</v>
      </c>
      <c r="BJ254" s="138">
        <f t="shared" si="18"/>
        <v>0</v>
      </c>
      <c r="BK254" s="134"/>
      <c r="BL254" s="135"/>
      <c r="BM254" s="135"/>
      <c r="BN254" s="136">
        <f t="shared" si="19"/>
        <v>0</v>
      </c>
      <c r="BO254" s="137"/>
      <c r="BP254" s="137"/>
      <c r="BQ254" s="137"/>
      <c r="BR254" s="136">
        <f t="shared" si="20"/>
        <v>0</v>
      </c>
      <c r="BS254" s="137"/>
      <c r="BT254" s="137"/>
      <c r="BU254" s="137"/>
      <c r="BV254" s="136">
        <f t="shared" si="21"/>
        <v>0</v>
      </c>
      <c r="BW254" s="137"/>
      <c r="BX254" s="137"/>
      <c r="BY254" s="137"/>
      <c r="BZ254" s="136">
        <f t="shared" si="22"/>
        <v>0</v>
      </c>
      <c r="CA254" s="137"/>
      <c r="CB254" s="137"/>
      <c r="CC254" s="137"/>
      <c r="CD254" s="136">
        <f t="shared" si="23"/>
        <v>0</v>
      </c>
      <c r="CE254" s="137"/>
      <c r="CF254" s="137"/>
      <c r="CG254" s="137"/>
      <c r="CH254" s="137"/>
      <c r="CI254" s="137"/>
      <c r="CJ254" s="136">
        <f t="shared" si="24"/>
        <v>0</v>
      </c>
      <c r="CK254" s="137">
        <f t="shared" si="25"/>
        <v>0</v>
      </c>
      <c r="CL254" s="139"/>
      <c r="CM254" s="140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20">
        <f t="shared" si="26"/>
        <v>245</v>
      </c>
      <c r="C255" s="131" t="str">
        <f t="array" ref="C255">INDEX(_Rge_Projectdata_3rd,$B255,MATCH(C$10,_Rge_Headline_Projectdata,0))</f>
        <v/>
      </c>
      <c r="D255" s="131" t="str">
        <f t="array" ref="D255">INDEX(_Rge_Projectdata_3rd,$B255,MATCH(D$10,_Rge_Headline_Projectdata,0))</f>
        <v/>
      </c>
      <c r="E255" s="132" t="str">
        <f t="array" ref="E255">IF(INDEX(_Rge_Projectdata_3rd,$B255,MATCH(E$10,_Rge_Headline_Projectdata,0))=0,"",INDEX(_Rge_Projectdata_3rd,$B255,MATCH(E$10,_Rge_Headline_Projectdata,0)))</f>
        <v/>
      </c>
      <c r="F255" s="133" t="str">
        <f>IF(OR(E255=0,E255&gt;_Reportdate),"Open","Closed")</f>
        <v>Open</v>
      </c>
      <c r="G255" s="134"/>
      <c r="H255" s="135"/>
      <c r="I255" s="135"/>
      <c r="J255" s="135"/>
      <c r="K255" s="136">
        <f t="shared" si="5"/>
        <v>0</v>
      </c>
      <c r="L255" s="137"/>
      <c r="M255" s="137"/>
      <c r="N255" s="137"/>
      <c r="O255" s="136">
        <f t="shared" si="6"/>
        <v>0</v>
      </c>
      <c r="P255" s="137"/>
      <c r="Q255" s="137"/>
      <c r="R255" s="137"/>
      <c r="S255" s="136">
        <f t="shared" si="7"/>
        <v>0</v>
      </c>
      <c r="T255" s="137"/>
      <c r="U255" s="137"/>
      <c r="V255" s="137"/>
      <c r="W255" s="136">
        <f t="shared" si="8"/>
        <v>0</v>
      </c>
      <c r="X255" s="137"/>
      <c r="Y255" s="137"/>
      <c r="Z255" s="137"/>
      <c r="AA255" s="136">
        <f t="shared" si="9"/>
        <v>0</v>
      </c>
      <c r="AB255" s="137"/>
      <c r="AC255" s="137"/>
      <c r="AD255" s="137"/>
      <c r="AE255" s="137"/>
      <c r="AF255" s="137"/>
      <c r="AG255" s="136">
        <f t="shared" si="10"/>
        <v>0</v>
      </c>
      <c r="AH255" s="138">
        <f t="shared" si="11"/>
        <v>0</v>
      </c>
      <c r="AI255" s="134"/>
      <c r="AJ255" s="135"/>
      <c r="AK255" s="135"/>
      <c r="AL255" s="135"/>
      <c r="AM255" s="136">
        <f t="shared" si="12"/>
        <v>0</v>
      </c>
      <c r="AN255" s="137"/>
      <c r="AO255" s="137"/>
      <c r="AP255" s="137"/>
      <c r="AQ255" s="136">
        <f t="shared" si="13"/>
        <v>0</v>
      </c>
      <c r="AR255" s="137"/>
      <c r="AS255" s="137"/>
      <c r="AT255" s="137"/>
      <c r="AU255" s="136">
        <f t="shared" si="14"/>
        <v>0</v>
      </c>
      <c r="AV255" s="137"/>
      <c r="AW255" s="137"/>
      <c r="AX255" s="137"/>
      <c r="AY255" s="136">
        <f t="shared" si="15"/>
        <v>0</v>
      </c>
      <c r="AZ255" s="137"/>
      <c r="BA255" s="137"/>
      <c r="BB255" s="137"/>
      <c r="BC255" s="136">
        <f t="shared" si="16"/>
        <v>0</v>
      </c>
      <c r="BD255" s="137"/>
      <c r="BE255" s="137"/>
      <c r="BF255" s="137"/>
      <c r="BG255" s="137"/>
      <c r="BH255" s="137"/>
      <c r="BI255" s="136">
        <f t="shared" si="17"/>
        <v>0</v>
      </c>
      <c r="BJ255" s="138">
        <f t="shared" si="18"/>
        <v>0</v>
      </c>
      <c r="BK255" s="134"/>
      <c r="BL255" s="135"/>
      <c r="BM255" s="135"/>
      <c r="BN255" s="136">
        <f t="shared" si="19"/>
        <v>0</v>
      </c>
      <c r="BO255" s="137"/>
      <c r="BP255" s="137"/>
      <c r="BQ255" s="137"/>
      <c r="BR255" s="136">
        <f t="shared" si="20"/>
        <v>0</v>
      </c>
      <c r="BS255" s="137"/>
      <c r="BT255" s="137"/>
      <c r="BU255" s="137"/>
      <c r="BV255" s="136">
        <f t="shared" si="21"/>
        <v>0</v>
      </c>
      <c r="BW255" s="137"/>
      <c r="BX255" s="137"/>
      <c r="BY255" s="137"/>
      <c r="BZ255" s="136">
        <f t="shared" si="22"/>
        <v>0</v>
      </c>
      <c r="CA255" s="137"/>
      <c r="CB255" s="137"/>
      <c r="CC255" s="137"/>
      <c r="CD255" s="136">
        <f t="shared" si="23"/>
        <v>0</v>
      </c>
      <c r="CE255" s="137"/>
      <c r="CF255" s="137"/>
      <c r="CG255" s="137"/>
      <c r="CH255" s="137"/>
      <c r="CI255" s="137"/>
      <c r="CJ255" s="136">
        <f t="shared" si="24"/>
        <v>0</v>
      </c>
      <c r="CK255" s="137">
        <f t="shared" si="25"/>
        <v>0</v>
      </c>
      <c r="CL255" s="139"/>
      <c r="CM255" s="140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20">
        <f t="shared" si="26"/>
        <v>246</v>
      </c>
      <c r="C256" s="131" t="str">
        <f t="array" ref="C256">INDEX(_Rge_Projectdata_3rd,$B256,MATCH(C$10,_Rge_Headline_Projectdata,0))</f>
        <v/>
      </c>
      <c r="D256" s="131" t="str">
        <f t="array" ref="D256">INDEX(_Rge_Projectdata_3rd,$B256,MATCH(D$10,_Rge_Headline_Projectdata,0))</f>
        <v/>
      </c>
      <c r="E256" s="132" t="str">
        <f t="array" ref="E256">IF(INDEX(_Rge_Projectdata_3rd,$B256,MATCH(E$10,_Rge_Headline_Projectdata,0))=0,"",INDEX(_Rge_Projectdata_3rd,$B256,MATCH(E$10,_Rge_Headline_Projectdata,0)))</f>
        <v/>
      </c>
      <c r="F256" s="133" t="str">
        <f>IF(OR(E256=0,E256&gt;_Reportdate),"Open","Closed")</f>
        <v>Open</v>
      </c>
      <c r="G256" s="134"/>
      <c r="H256" s="135"/>
      <c r="I256" s="135"/>
      <c r="J256" s="135"/>
      <c r="K256" s="136">
        <f t="shared" si="5"/>
        <v>0</v>
      </c>
      <c r="L256" s="137"/>
      <c r="M256" s="137"/>
      <c r="N256" s="137"/>
      <c r="O256" s="136">
        <f t="shared" si="6"/>
        <v>0</v>
      </c>
      <c r="P256" s="137"/>
      <c r="Q256" s="137"/>
      <c r="R256" s="137"/>
      <c r="S256" s="136">
        <f t="shared" si="7"/>
        <v>0</v>
      </c>
      <c r="T256" s="137"/>
      <c r="U256" s="137"/>
      <c r="V256" s="137"/>
      <c r="W256" s="136">
        <f t="shared" si="8"/>
        <v>0</v>
      </c>
      <c r="X256" s="137"/>
      <c r="Y256" s="137"/>
      <c r="Z256" s="137"/>
      <c r="AA256" s="136">
        <f t="shared" si="9"/>
        <v>0</v>
      </c>
      <c r="AB256" s="137"/>
      <c r="AC256" s="137"/>
      <c r="AD256" s="137"/>
      <c r="AE256" s="137"/>
      <c r="AF256" s="137"/>
      <c r="AG256" s="136">
        <f t="shared" si="10"/>
        <v>0</v>
      </c>
      <c r="AH256" s="138">
        <f t="shared" si="11"/>
        <v>0</v>
      </c>
      <c r="AI256" s="134"/>
      <c r="AJ256" s="135"/>
      <c r="AK256" s="135"/>
      <c r="AL256" s="135"/>
      <c r="AM256" s="136">
        <f t="shared" si="12"/>
        <v>0</v>
      </c>
      <c r="AN256" s="137"/>
      <c r="AO256" s="137"/>
      <c r="AP256" s="137"/>
      <c r="AQ256" s="136">
        <f t="shared" si="13"/>
        <v>0</v>
      </c>
      <c r="AR256" s="137"/>
      <c r="AS256" s="137"/>
      <c r="AT256" s="137"/>
      <c r="AU256" s="136">
        <f t="shared" si="14"/>
        <v>0</v>
      </c>
      <c r="AV256" s="137"/>
      <c r="AW256" s="137"/>
      <c r="AX256" s="137"/>
      <c r="AY256" s="136">
        <f t="shared" si="15"/>
        <v>0</v>
      </c>
      <c r="AZ256" s="137"/>
      <c r="BA256" s="137"/>
      <c r="BB256" s="137"/>
      <c r="BC256" s="136">
        <f t="shared" si="16"/>
        <v>0</v>
      </c>
      <c r="BD256" s="137"/>
      <c r="BE256" s="137"/>
      <c r="BF256" s="137"/>
      <c r="BG256" s="137"/>
      <c r="BH256" s="137"/>
      <c r="BI256" s="136">
        <f t="shared" si="17"/>
        <v>0</v>
      </c>
      <c r="BJ256" s="138">
        <f t="shared" si="18"/>
        <v>0</v>
      </c>
      <c r="BK256" s="134"/>
      <c r="BL256" s="135"/>
      <c r="BM256" s="135"/>
      <c r="BN256" s="136">
        <f t="shared" si="19"/>
        <v>0</v>
      </c>
      <c r="BO256" s="137"/>
      <c r="BP256" s="137"/>
      <c r="BQ256" s="137"/>
      <c r="BR256" s="136">
        <f t="shared" si="20"/>
        <v>0</v>
      </c>
      <c r="BS256" s="137"/>
      <c r="BT256" s="137"/>
      <c r="BU256" s="137"/>
      <c r="BV256" s="136">
        <f t="shared" si="21"/>
        <v>0</v>
      </c>
      <c r="BW256" s="137"/>
      <c r="BX256" s="137"/>
      <c r="BY256" s="137"/>
      <c r="BZ256" s="136">
        <f t="shared" si="22"/>
        <v>0</v>
      </c>
      <c r="CA256" s="137"/>
      <c r="CB256" s="137"/>
      <c r="CC256" s="137"/>
      <c r="CD256" s="136">
        <f t="shared" si="23"/>
        <v>0</v>
      </c>
      <c r="CE256" s="137"/>
      <c r="CF256" s="137"/>
      <c r="CG256" s="137"/>
      <c r="CH256" s="137"/>
      <c r="CI256" s="137"/>
      <c r="CJ256" s="136">
        <f t="shared" si="24"/>
        <v>0</v>
      </c>
      <c r="CK256" s="137">
        <f t="shared" si="25"/>
        <v>0</v>
      </c>
      <c r="CL256" s="139"/>
      <c r="CM256" s="140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20">
        <f t="shared" si="26"/>
        <v>247</v>
      </c>
      <c r="C257" s="131" t="str">
        <f t="array" ref="C257">INDEX(_Rge_Projectdata_3rd,$B257,MATCH(C$10,_Rge_Headline_Projectdata,0))</f>
        <v/>
      </c>
      <c r="D257" s="131" t="str">
        <f t="array" ref="D257">INDEX(_Rge_Projectdata_3rd,$B257,MATCH(D$10,_Rge_Headline_Projectdata,0))</f>
        <v/>
      </c>
      <c r="E257" s="132" t="str">
        <f t="array" ref="E257">IF(INDEX(_Rge_Projectdata_3rd,$B257,MATCH(E$10,_Rge_Headline_Projectdata,0))=0,"",INDEX(_Rge_Projectdata_3rd,$B257,MATCH(E$10,_Rge_Headline_Projectdata,0)))</f>
        <v/>
      </c>
      <c r="F257" s="133" t="str">
        <f>IF(OR(E257=0,E257&gt;_Reportdate),"Open","Closed")</f>
        <v>Open</v>
      </c>
      <c r="G257" s="134"/>
      <c r="H257" s="135"/>
      <c r="I257" s="135"/>
      <c r="J257" s="135"/>
      <c r="K257" s="136">
        <f t="shared" si="5"/>
        <v>0</v>
      </c>
      <c r="L257" s="137"/>
      <c r="M257" s="137"/>
      <c r="N257" s="137"/>
      <c r="O257" s="136">
        <f t="shared" si="6"/>
        <v>0</v>
      </c>
      <c r="P257" s="137"/>
      <c r="Q257" s="137"/>
      <c r="R257" s="137"/>
      <c r="S257" s="136">
        <f t="shared" si="7"/>
        <v>0</v>
      </c>
      <c r="T257" s="137"/>
      <c r="U257" s="137"/>
      <c r="V257" s="137"/>
      <c r="W257" s="136">
        <f t="shared" si="8"/>
        <v>0</v>
      </c>
      <c r="X257" s="137"/>
      <c r="Y257" s="137"/>
      <c r="Z257" s="137"/>
      <c r="AA257" s="136">
        <f t="shared" si="9"/>
        <v>0</v>
      </c>
      <c r="AB257" s="137"/>
      <c r="AC257" s="137"/>
      <c r="AD257" s="137"/>
      <c r="AE257" s="137"/>
      <c r="AF257" s="137"/>
      <c r="AG257" s="136">
        <f t="shared" si="10"/>
        <v>0</v>
      </c>
      <c r="AH257" s="138">
        <f t="shared" si="11"/>
        <v>0</v>
      </c>
      <c r="AI257" s="134"/>
      <c r="AJ257" s="135"/>
      <c r="AK257" s="135"/>
      <c r="AL257" s="135"/>
      <c r="AM257" s="136">
        <f t="shared" si="12"/>
        <v>0</v>
      </c>
      <c r="AN257" s="137"/>
      <c r="AO257" s="137"/>
      <c r="AP257" s="137"/>
      <c r="AQ257" s="136">
        <f t="shared" si="13"/>
        <v>0</v>
      </c>
      <c r="AR257" s="137"/>
      <c r="AS257" s="137"/>
      <c r="AT257" s="137"/>
      <c r="AU257" s="136">
        <f t="shared" si="14"/>
        <v>0</v>
      </c>
      <c r="AV257" s="137"/>
      <c r="AW257" s="137"/>
      <c r="AX257" s="137"/>
      <c r="AY257" s="136">
        <f t="shared" si="15"/>
        <v>0</v>
      </c>
      <c r="AZ257" s="137"/>
      <c r="BA257" s="137"/>
      <c r="BB257" s="137"/>
      <c r="BC257" s="136">
        <f t="shared" si="16"/>
        <v>0</v>
      </c>
      <c r="BD257" s="137"/>
      <c r="BE257" s="137"/>
      <c r="BF257" s="137"/>
      <c r="BG257" s="137"/>
      <c r="BH257" s="137"/>
      <c r="BI257" s="136">
        <f t="shared" si="17"/>
        <v>0</v>
      </c>
      <c r="BJ257" s="138">
        <f t="shared" si="18"/>
        <v>0</v>
      </c>
      <c r="BK257" s="134"/>
      <c r="BL257" s="135"/>
      <c r="BM257" s="135"/>
      <c r="BN257" s="136">
        <f t="shared" si="19"/>
        <v>0</v>
      </c>
      <c r="BO257" s="137"/>
      <c r="BP257" s="137"/>
      <c r="BQ257" s="137"/>
      <c r="BR257" s="136">
        <f t="shared" si="20"/>
        <v>0</v>
      </c>
      <c r="BS257" s="137"/>
      <c r="BT257" s="137"/>
      <c r="BU257" s="137"/>
      <c r="BV257" s="136">
        <f t="shared" si="21"/>
        <v>0</v>
      </c>
      <c r="BW257" s="137"/>
      <c r="BX257" s="137"/>
      <c r="BY257" s="137"/>
      <c r="BZ257" s="136">
        <f t="shared" si="22"/>
        <v>0</v>
      </c>
      <c r="CA257" s="137"/>
      <c r="CB257" s="137"/>
      <c r="CC257" s="137"/>
      <c r="CD257" s="136">
        <f t="shared" si="23"/>
        <v>0</v>
      </c>
      <c r="CE257" s="137"/>
      <c r="CF257" s="137"/>
      <c r="CG257" s="137"/>
      <c r="CH257" s="137"/>
      <c r="CI257" s="137"/>
      <c r="CJ257" s="136">
        <f t="shared" si="24"/>
        <v>0</v>
      </c>
      <c r="CK257" s="137">
        <f t="shared" si="25"/>
        <v>0</v>
      </c>
      <c r="CL257" s="139"/>
      <c r="CM257" s="140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20">
        <f t="shared" si="26"/>
        <v>248</v>
      </c>
      <c r="C258" s="131" t="str">
        <f t="array" ref="C258">INDEX(_Rge_Projectdata_3rd,$B258,MATCH(C$10,_Rge_Headline_Projectdata,0))</f>
        <v/>
      </c>
      <c r="D258" s="131" t="str">
        <f t="array" ref="D258">INDEX(_Rge_Projectdata_3rd,$B258,MATCH(D$10,_Rge_Headline_Projectdata,0))</f>
        <v/>
      </c>
      <c r="E258" s="132" t="str">
        <f t="array" ref="E258">IF(INDEX(_Rge_Projectdata_3rd,$B258,MATCH(E$10,_Rge_Headline_Projectdata,0))=0,"",INDEX(_Rge_Projectdata_3rd,$B258,MATCH(E$10,_Rge_Headline_Projectdata,0)))</f>
        <v/>
      </c>
      <c r="F258" s="133" t="str">
        <f>IF(OR(E258=0,E258&gt;_Reportdate),"Open","Closed")</f>
        <v>Open</v>
      </c>
      <c r="G258" s="134"/>
      <c r="H258" s="135"/>
      <c r="I258" s="135"/>
      <c r="J258" s="135"/>
      <c r="K258" s="136">
        <f t="shared" si="5"/>
        <v>0</v>
      </c>
      <c r="L258" s="137"/>
      <c r="M258" s="137"/>
      <c r="N258" s="137"/>
      <c r="O258" s="136">
        <f t="shared" si="6"/>
        <v>0</v>
      </c>
      <c r="P258" s="137"/>
      <c r="Q258" s="137"/>
      <c r="R258" s="137"/>
      <c r="S258" s="136">
        <f t="shared" si="7"/>
        <v>0</v>
      </c>
      <c r="T258" s="137"/>
      <c r="U258" s="137"/>
      <c r="V258" s="137"/>
      <c r="W258" s="136">
        <f t="shared" si="8"/>
        <v>0</v>
      </c>
      <c r="X258" s="137"/>
      <c r="Y258" s="137"/>
      <c r="Z258" s="137"/>
      <c r="AA258" s="136">
        <f t="shared" si="9"/>
        <v>0</v>
      </c>
      <c r="AB258" s="137"/>
      <c r="AC258" s="137"/>
      <c r="AD258" s="137"/>
      <c r="AE258" s="137"/>
      <c r="AF258" s="137"/>
      <c r="AG258" s="136">
        <f t="shared" si="10"/>
        <v>0</v>
      </c>
      <c r="AH258" s="138">
        <f t="shared" si="11"/>
        <v>0</v>
      </c>
      <c r="AI258" s="134"/>
      <c r="AJ258" s="135"/>
      <c r="AK258" s="135"/>
      <c r="AL258" s="135"/>
      <c r="AM258" s="136">
        <f t="shared" si="12"/>
        <v>0</v>
      </c>
      <c r="AN258" s="137"/>
      <c r="AO258" s="137"/>
      <c r="AP258" s="137"/>
      <c r="AQ258" s="136">
        <f t="shared" si="13"/>
        <v>0</v>
      </c>
      <c r="AR258" s="137"/>
      <c r="AS258" s="137"/>
      <c r="AT258" s="137"/>
      <c r="AU258" s="136">
        <f t="shared" si="14"/>
        <v>0</v>
      </c>
      <c r="AV258" s="137"/>
      <c r="AW258" s="137"/>
      <c r="AX258" s="137"/>
      <c r="AY258" s="136">
        <f t="shared" si="15"/>
        <v>0</v>
      </c>
      <c r="AZ258" s="137"/>
      <c r="BA258" s="137"/>
      <c r="BB258" s="137"/>
      <c r="BC258" s="136">
        <f t="shared" si="16"/>
        <v>0</v>
      </c>
      <c r="BD258" s="137"/>
      <c r="BE258" s="137"/>
      <c r="BF258" s="137"/>
      <c r="BG258" s="137"/>
      <c r="BH258" s="137"/>
      <c r="BI258" s="136">
        <f t="shared" si="17"/>
        <v>0</v>
      </c>
      <c r="BJ258" s="138">
        <f t="shared" si="18"/>
        <v>0</v>
      </c>
      <c r="BK258" s="134"/>
      <c r="BL258" s="135"/>
      <c r="BM258" s="135"/>
      <c r="BN258" s="136">
        <f t="shared" si="19"/>
        <v>0</v>
      </c>
      <c r="BO258" s="137"/>
      <c r="BP258" s="137"/>
      <c r="BQ258" s="137"/>
      <c r="BR258" s="136">
        <f t="shared" si="20"/>
        <v>0</v>
      </c>
      <c r="BS258" s="137"/>
      <c r="BT258" s="137"/>
      <c r="BU258" s="137"/>
      <c r="BV258" s="136">
        <f t="shared" si="21"/>
        <v>0</v>
      </c>
      <c r="BW258" s="137"/>
      <c r="BX258" s="137"/>
      <c r="BY258" s="137"/>
      <c r="BZ258" s="136">
        <f t="shared" si="22"/>
        <v>0</v>
      </c>
      <c r="CA258" s="137"/>
      <c r="CB258" s="137"/>
      <c r="CC258" s="137"/>
      <c r="CD258" s="136">
        <f t="shared" si="23"/>
        <v>0</v>
      </c>
      <c r="CE258" s="137"/>
      <c r="CF258" s="137"/>
      <c r="CG258" s="137"/>
      <c r="CH258" s="137"/>
      <c r="CI258" s="137"/>
      <c r="CJ258" s="136">
        <f t="shared" si="24"/>
        <v>0</v>
      </c>
      <c r="CK258" s="137">
        <f t="shared" si="25"/>
        <v>0</v>
      </c>
      <c r="CL258" s="139"/>
      <c r="CM258" s="140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20">
        <f t="shared" si="26"/>
        <v>249</v>
      </c>
      <c r="C259" s="131" t="str">
        <f t="array" ref="C259">INDEX(_Rge_Projectdata_3rd,$B259,MATCH(C$10,_Rge_Headline_Projectdata,0))</f>
        <v/>
      </c>
      <c r="D259" s="131" t="str">
        <f t="array" ref="D259">INDEX(_Rge_Projectdata_3rd,$B259,MATCH(D$10,_Rge_Headline_Projectdata,0))</f>
        <v/>
      </c>
      <c r="E259" s="132" t="str">
        <f t="array" ref="E259">IF(INDEX(_Rge_Projectdata_3rd,$B259,MATCH(E$10,_Rge_Headline_Projectdata,0))=0,"",INDEX(_Rge_Projectdata_3rd,$B259,MATCH(E$10,_Rge_Headline_Projectdata,0)))</f>
        <v/>
      </c>
      <c r="F259" s="133" t="str">
        <f>IF(OR(E259=0,E259&gt;_Reportdate),"Open","Closed")</f>
        <v>Open</v>
      </c>
      <c r="G259" s="134"/>
      <c r="H259" s="135"/>
      <c r="I259" s="135"/>
      <c r="J259" s="135"/>
      <c r="K259" s="136">
        <f t="shared" si="5"/>
        <v>0</v>
      </c>
      <c r="L259" s="137"/>
      <c r="M259" s="137"/>
      <c r="N259" s="137"/>
      <c r="O259" s="136">
        <f t="shared" si="6"/>
        <v>0</v>
      </c>
      <c r="P259" s="137"/>
      <c r="Q259" s="137"/>
      <c r="R259" s="137"/>
      <c r="S259" s="136">
        <f t="shared" si="7"/>
        <v>0</v>
      </c>
      <c r="T259" s="137"/>
      <c r="U259" s="137"/>
      <c r="V259" s="137"/>
      <c r="W259" s="136">
        <f t="shared" si="8"/>
        <v>0</v>
      </c>
      <c r="X259" s="137"/>
      <c r="Y259" s="137"/>
      <c r="Z259" s="137"/>
      <c r="AA259" s="136">
        <f t="shared" si="9"/>
        <v>0</v>
      </c>
      <c r="AB259" s="137"/>
      <c r="AC259" s="137"/>
      <c r="AD259" s="137"/>
      <c r="AE259" s="137"/>
      <c r="AF259" s="137"/>
      <c r="AG259" s="136">
        <f t="shared" si="10"/>
        <v>0</v>
      </c>
      <c r="AH259" s="138">
        <f t="shared" si="11"/>
        <v>0</v>
      </c>
      <c r="AI259" s="134"/>
      <c r="AJ259" s="135"/>
      <c r="AK259" s="135"/>
      <c r="AL259" s="135"/>
      <c r="AM259" s="136">
        <f t="shared" si="12"/>
        <v>0</v>
      </c>
      <c r="AN259" s="137"/>
      <c r="AO259" s="137"/>
      <c r="AP259" s="137"/>
      <c r="AQ259" s="136">
        <f t="shared" si="13"/>
        <v>0</v>
      </c>
      <c r="AR259" s="137"/>
      <c r="AS259" s="137"/>
      <c r="AT259" s="137"/>
      <c r="AU259" s="136">
        <f t="shared" si="14"/>
        <v>0</v>
      </c>
      <c r="AV259" s="137"/>
      <c r="AW259" s="137"/>
      <c r="AX259" s="137"/>
      <c r="AY259" s="136">
        <f t="shared" si="15"/>
        <v>0</v>
      </c>
      <c r="AZ259" s="137"/>
      <c r="BA259" s="137"/>
      <c r="BB259" s="137"/>
      <c r="BC259" s="136">
        <f t="shared" si="16"/>
        <v>0</v>
      </c>
      <c r="BD259" s="137"/>
      <c r="BE259" s="137"/>
      <c r="BF259" s="137"/>
      <c r="BG259" s="137"/>
      <c r="BH259" s="137"/>
      <c r="BI259" s="136">
        <f t="shared" si="17"/>
        <v>0</v>
      </c>
      <c r="BJ259" s="138">
        <f t="shared" si="18"/>
        <v>0</v>
      </c>
      <c r="BK259" s="134"/>
      <c r="BL259" s="135"/>
      <c r="BM259" s="135"/>
      <c r="BN259" s="136">
        <f t="shared" si="19"/>
        <v>0</v>
      </c>
      <c r="BO259" s="137"/>
      <c r="BP259" s="137"/>
      <c r="BQ259" s="137"/>
      <c r="BR259" s="136">
        <f t="shared" si="20"/>
        <v>0</v>
      </c>
      <c r="BS259" s="137"/>
      <c r="BT259" s="137"/>
      <c r="BU259" s="137"/>
      <c r="BV259" s="136">
        <f t="shared" si="21"/>
        <v>0</v>
      </c>
      <c r="BW259" s="137"/>
      <c r="BX259" s="137"/>
      <c r="BY259" s="137"/>
      <c r="BZ259" s="136">
        <f t="shared" si="22"/>
        <v>0</v>
      </c>
      <c r="CA259" s="137"/>
      <c r="CB259" s="137"/>
      <c r="CC259" s="137"/>
      <c r="CD259" s="136">
        <f t="shared" si="23"/>
        <v>0</v>
      </c>
      <c r="CE259" s="137"/>
      <c r="CF259" s="137"/>
      <c r="CG259" s="137"/>
      <c r="CH259" s="137"/>
      <c r="CI259" s="137"/>
      <c r="CJ259" s="136">
        <f t="shared" si="24"/>
        <v>0</v>
      </c>
      <c r="CK259" s="137">
        <f t="shared" si="25"/>
        <v>0</v>
      </c>
      <c r="CL259" s="139"/>
      <c r="CM259" s="140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20">
        <f t="shared" si="26"/>
        <v>250</v>
      </c>
      <c r="C260" s="131" t="str">
        <f t="array" ref="C260">INDEX(_Rge_Projectdata_3rd,$B260,MATCH(C$10,_Rge_Headline_Projectdata,0))</f>
        <v/>
      </c>
      <c r="D260" s="131" t="str">
        <f t="array" ref="D260">INDEX(_Rge_Projectdata_3rd,$B260,MATCH(D$10,_Rge_Headline_Projectdata,0))</f>
        <v/>
      </c>
      <c r="E260" s="132" t="str">
        <f t="array" ref="E260">IF(INDEX(_Rge_Projectdata_3rd,$B260,MATCH(E$10,_Rge_Headline_Projectdata,0))=0,"",INDEX(_Rge_Projectdata_3rd,$B260,MATCH(E$10,_Rge_Headline_Projectdata,0)))</f>
        <v/>
      </c>
      <c r="F260" s="133" t="str">
        <f>IF(OR(E260=0,E260&gt;_Reportdate),"Open","Closed")</f>
        <v>Open</v>
      </c>
      <c r="G260" s="134"/>
      <c r="H260" s="135"/>
      <c r="I260" s="135"/>
      <c r="J260" s="135"/>
      <c r="K260" s="136">
        <f t="shared" si="5"/>
        <v>0</v>
      </c>
      <c r="L260" s="137"/>
      <c r="M260" s="137"/>
      <c r="N260" s="137"/>
      <c r="O260" s="136">
        <f t="shared" si="6"/>
        <v>0</v>
      </c>
      <c r="P260" s="137"/>
      <c r="Q260" s="137"/>
      <c r="R260" s="137"/>
      <c r="S260" s="136">
        <f t="shared" si="7"/>
        <v>0</v>
      </c>
      <c r="T260" s="137"/>
      <c r="U260" s="137"/>
      <c r="V260" s="137"/>
      <c r="W260" s="136">
        <f t="shared" si="8"/>
        <v>0</v>
      </c>
      <c r="X260" s="137"/>
      <c r="Y260" s="137"/>
      <c r="Z260" s="137"/>
      <c r="AA260" s="136">
        <f t="shared" si="9"/>
        <v>0</v>
      </c>
      <c r="AB260" s="137"/>
      <c r="AC260" s="137"/>
      <c r="AD260" s="137"/>
      <c r="AE260" s="137"/>
      <c r="AF260" s="137"/>
      <c r="AG260" s="136">
        <f t="shared" si="10"/>
        <v>0</v>
      </c>
      <c r="AH260" s="138">
        <f t="shared" si="11"/>
        <v>0</v>
      </c>
      <c r="AI260" s="134"/>
      <c r="AJ260" s="135"/>
      <c r="AK260" s="135"/>
      <c r="AL260" s="135"/>
      <c r="AM260" s="136">
        <f t="shared" si="12"/>
        <v>0</v>
      </c>
      <c r="AN260" s="137"/>
      <c r="AO260" s="137"/>
      <c r="AP260" s="137"/>
      <c r="AQ260" s="136">
        <f t="shared" si="13"/>
        <v>0</v>
      </c>
      <c r="AR260" s="137"/>
      <c r="AS260" s="137"/>
      <c r="AT260" s="137"/>
      <c r="AU260" s="136">
        <f t="shared" si="14"/>
        <v>0</v>
      </c>
      <c r="AV260" s="137"/>
      <c r="AW260" s="137"/>
      <c r="AX260" s="137"/>
      <c r="AY260" s="136">
        <f t="shared" si="15"/>
        <v>0</v>
      </c>
      <c r="AZ260" s="137"/>
      <c r="BA260" s="137"/>
      <c r="BB260" s="137"/>
      <c r="BC260" s="136">
        <f t="shared" si="16"/>
        <v>0</v>
      </c>
      <c r="BD260" s="137"/>
      <c r="BE260" s="137"/>
      <c r="BF260" s="137"/>
      <c r="BG260" s="137"/>
      <c r="BH260" s="137"/>
      <c r="BI260" s="136">
        <f t="shared" si="17"/>
        <v>0</v>
      </c>
      <c r="BJ260" s="138">
        <f t="shared" si="18"/>
        <v>0</v>
      </c>
      <c r="BK260" s="134"/>
      <c r="BL260" s="135"/>
      <c r="BM260" s="135"/>
      <c r="BN260" s="136">
        <f t="shared" si="19"/>
        <v>0</v>
      </c>
      <c r="BO260" s="137"/>
      <c r="BP260" s="137"/>
      <c r="BQ260" s="137"/>
      <c r="BR260" s="136">
        <f t="shared" si="20"/>
        <v>0</v>
      </c>
      <c r="BS260" s="137"/>
      <c r="BT260" s="137"/>
      <c r="BU260" s="137"/>
      <c r="BV260" s="136">
        <f t="shared" si="21"/>
        <v>0</v>
      </c>
      <c r="BW260" s="137"/>
      <c r="BX260" s="137"/>
      <c r="BY260" s="137"/>
      <c r="BZ260" s="136">
        <f t="shared" si="22"/>
        <v>0</v>
      </c>
      <c r="CA260" s="137"/>
      <c r="CB260" s="137"/>
      <c r="CC260" s="137"/>
      <c r="CD260" s="136">
        <f t="shared" si="23"/>
        <v>0</v>
      </c>
      <c r="CE260" s="137"/>
      <c r="CF260" s="137"/>
      <c r="CG260" s="137"/>
      <c r="CH260" s="137"/>
      <c r="CI260" s="137"/>
      <c r="CJ260" s="136">
        <f t="shared" si="24"/>
        <v>0</v>
      </c>
      <c r="CK260" s="137">
        <f t="shared" si="25"/>
        <v>0</v>
      </c>
      <c r="CL260" s="139"/>
      <c r="CM260" s="140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20">
        <f t="shared" si="26"/>
        <v>251</v>
      </c>
      <c r="C261" s="131" t="str">
        <f t="array" ref="C261">INDEX(_Rge_Projectdata_3rd,$B261,MATCH(C$10,_Rge_Headline_Projectdata,0))</f>
        <v/>
      </c>
      <c r="D261" s="131" t="str">
        <f t="array" ref="D261">INDEX(_Rge_Projectdata_3rd,$B261,MATCH(D$10,_Rge_Headline_Projectdata,0))</f>
        <v/>
      </c>
      <c r="E261" s="132" t="str">
        <f t="array" ref="E261">IF(INDEX(_Rge_Projectdata_3rd,$B261,MATCH(E$10,_Rge_Headline_Projectdata,0))=0,"",INDEX(_Rge_Projectdata_3rd,$B261,MATCH(E$10,_Rge_Headline_Projectdata,0)))</f>
        <v/>
      </c>
      <c r="F261" s="133" t="str">
        <f>IF(OR(E261=0,E261&gt;_Reportdate),"Open","Closed")</f>
        <v>Open</v>
      </c>
      <c r="G261" s="134"/>
      <c r="H261" s="135"/>
      <c r="I261" s="135"/>
      <c r="J261" s="135"/>
      <c r="K261" s="136">
        <f t="shared" si="5"/>
        <v>0</v>
      </c>
      <c r="L261" s="137"/>
      <c r="M261" s="137"/>
      <c r="N261" s="137"/>
      <c r="O261" s="136">
        <f t="shared" si="6"/>
        <v>0</v>
      </c>
      <c r="P261" s="137"/>
      <c r="Q261" s="137"/>
      <c r="R261" s="137"/>
      <c r="S261" s="136">
        <f t="shared" si="7"/>
        <v>0</v>
      </c>
      <c r="T261" s="137"/>
      <c r="U261" s="137"/>
      <c r="V261" s="137"/>
      <c r="W261" s="136">
        <f t="shared" si="8"/>
        <v>0</v>
      </c>
      <c r="X261" s="137"/>
      <c r="Y261" s="137"/>
      <c r="Z261" s="137"/>
      <c r="AA261" s="136">
        <f t="shared" si="9"/>
        <v>0</v>
      </c>
      <c r="AB261" s="137"/>
      <c r="AC261" s="137"/>
      <c r="AD261" s="137"/>
      <c r="AE261" s="137"/>
      <c r="AF261" s="137"/>
      <c r="AG261" s="136">
        <f t="shared" si="10"/>
        <v>0</v>
      </c>
      <c r="AH261" s="138">
        <f t="shared" si="11"/>
        <v>0</v>
      </c>
      <c r="AI261" s="134"/>
      <c r="AJ261" s="135"/>
      <c r="AK261" s="135"/>
      <c r="AL261" s="135"/>
      <c r="AM261" s="136">
        <f t="shared" si="12"/>
        <v>0</v>
      </c>
      <c r="AN261" s="137"/>
      <c r="AO261" s="137"/>
      <c r="AP261" s="137"/>
      <c r="AQ261" s="136">
        <f t="shared" si="13"/>
        <v>0</v>
      </c>
      <c r="AR261" s="137"/>
      <c r="AS261" s="137"/>
      <c r="AT261" s="137"/>
      <c r="AU261" s="136">
        <f t="shared" si="14"/>
        <v>0</v>
      </c>
      <c r="AV261" s="137"/>
      <c r="AW261" s="137"/>
      <c r="AX261" s="137"/>
      <c r="AY261" s="136">
        <f t="shared" si="15"/>
        <v>0</v>
      </c>
      <c r="AZ261" s="137"/>
      <c r="BA261" s="137"/>
      <c r="BB261" s="137"/>
      <c r="BC261" s="136">
        <f t="shared" si="16"/>
        <v>0</v>
      </c>
      <c r="BD261" s="137"/>
      <c r="BE261" s="137"/>
      <c r="BF261" s="137"/>
      <c r="BG261" s="137"/>
      <c r="BH261" s="137"/>
      <c r="BI261" s="136">
        <f t="shared" si="17"/>
        <v>0</v>
      </c>
      <c r="BJ261" s="138">
        <f t="shared" si="18"/>
        <v>0</v>
      </c>
      <c r="BK261" s="134"/>
      <c r="BL261" s="135"/>
      <c r="BM261" s="135"/>
      <c r="BN261" s="136">
        <f t="shared" si="19"/>
        <v>0</v>
      </c>
      <c r="BO261" s="137"/>
      <c r="BP261" s="137"/>
      <c r="BQ261" s="137"/>
      <c r="BR261" s="136">
        <f t="shared" si="20"/>
        <v>0</v>
      </c>
      <c r="BS261" s="137"/>
      <c r="BT261" s="137"/>
      <c r="BU261" s="137"/>
      <c r="BV261" s="136">
        <f t="shared" si="21"/>
        <v>0</v>
      </c>
      <c r="BW261" s="137"/>
      <c r="BX261" s="137"/>
      <c r="BY261" s="137"/>
      <c r="BZ261" s="136">
        <f t="shared" si="22"/>
        <v>0</v>
      </c>
      <c r="CA261" s="137"/>
      <c r="CB261" s="137"/>
      <c r="CC261" s="137"/>
      <c r="CD261" s="136">
        <f t="shared" si="23"/>
        <v>0</v>
      </c>
      <c r="CE261" s="137"/>
      <c r="CF261" s="137"/>
      <c r="CG261" s="137"/>
      <c r="CH261" s="137"/>
      <c r="CI261" s="137"/>
      <c r="CJ261" s="136">
        <f t="shared" si="24"/>
        <v>0</v>
      </c>
      <c r="CK261" s="137">
        <f t="shared" si="25"/>
        <v>0</v>
      </c>
      <c r="CL261" s="139"/>
      <c r="CM261" s="140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20">
        <f t="shared" si="26"/>
        <v>252</v>
      </c>
      <c r="C262" s="131" t="str">
        <f t="array" ref="C262">INDEX(_Rge_Projectdata_3rd,$B262,MATCH(C$10,_Rge_Headline_Projectdata,0))</f>
        <v/>
      </c>
      <c r="D262" s="131" t="str">
        <f t="array" ref="D262">INDEX(_Rge_Projectdata_3rd,$B262,MATCH(D$10,_Rge_Headline_Projectdata,0))</f>
        <v/>
      </c>
      <c r="E262" s="132" t="str">
        <f t="array" ref="E262">IF(INDEX(_Rge_Projectdata_3rd,$B262,MATCH(E$10,_Rge_Headline_Projectdata,0))=0,"",INDEX(_Rge_Projectdata_3rd,$B262,MATCH(E$10,_Rge_Headline_Projectdata,0)))</f>
        <v/>
      </c>
      <c r="F262" s="133" t="str">
        <f>IF(OR(E262=0,E262&gt;_Reportdate),"Open","Closed")</f>
        <v>Open</v>
      </c>
      <c r="G262" s="134"/>
      <c r="H262" s="135"/>
      <c r="I262" s="135"/>
      <c r="J262" s="135"/>
      <c r="K262" s="136">
        <f t="shared" si="5"/>
        <v>0</v>
      </c>
      <c r="L262" s="137"/>
      <c r="M262" s="137"/>
      <c r="N262" s="137"/>
      <c r="O262" s="136">
        <f t="shared" si="6"/>
        <v>0</v>
      </c>
      <c r="P262" s="137"/>
      <c r="Q262" s="137"/>
      <c r="R262" s="137"/>
      <c r="S262" s="136">
        <f t="shared" si="7"/>
        <v>0</v>
      </c>
      <c r="T262" s="137"/>
      <c r="U262" s="137"/>
      <c r="V262" s="137"/>
      <c r="W262" s="136">
        <f t="shared" si="8"/>
        <v>0</v>
      </c>
      <c r="X262" s="137"/>
      <c r="Y262" s="137"/>
      <c r="Z262" s="137"/>
      <c r="AA262" s="136">
        <f t="shared" si="9"/>
        <v>0</v>
      </c>
      <c r="AB262" s="137"/>
      <c r="AC262" s="137"/>
      <c r="AD262" s="137"/>
      <c r="AE262" s="137"/>
      <c r="AF262" s="137"/>
      <c r="AG262" s="136">
        <f t="shared" si="10"/>
        <v>0</v>
      </c>
      <c r="AH262" s="138">
        <f t="shared" si="11"/>
        <v>0</v>
      </c>
      <c r="AI262" s="134"/>
      <c r="AJ262" s="135"/>
      <c r="AK262" s="135"/>
      <c r="AL262" s="135"/>
      <c r="AM262" s="136">
        <f t="shared" si="12"/>
        <v>0</v>
      </c>
      <c r="AN262" s="137"/>
      <c r="AO262" s="137"/>
      <c r="AP262" s="137"/>
      <c r="AQ262" s="136">
        <f t="shared" si="13"/>
        <v>0</v>
      </c>
      <c r="AR262" s="137"/>
      <c r="AS262" s="137"/>
      <c r="AT262" s="137"/>
      <c r="AU262" s="136">
        <f t="shared" si="14"/>
        <v>0</v>
      </c>
      <c r="AV262" s="137"/>
      <c r="AW262" s="137"/>
      <c r="AX262" s="137"/>
      <c r="AY262" s="136">
        <f t="shared" si="15"/>
        <v>0</v>
      </c>
      <c r="AZ262" s="137"/>
      <c r="BA262" s="137"/>
      <c r="BB262" s="137"/>
      <c r="BC262" s="136">
        <f t="shared" si="16"/>
        <v>0</v>
      </c>
      <c r="BD262" s="137"/>
      <c r="BE262" s="137"/>
      <c r="BF262" s="137"/>
      <c r="BG262" s="137"/>
      <c r="BH262" s="137"/>
      <c r="BI262" s="136">
        <f t="shared" si="17"/>
        <v>0</v>
      </c>
      <c r="BJ262" s="138">
        <f t="shared" si="18"/>
        <v>0</v>
      </c>
      <c r="BK262" s="134"/>
      <c r="BL262" s="135"/>
      <c r="BM262" s="135"/>
      <c r="BN262" s="136">
        <f t="shared" si="19"/>
        <v>0</v>
      </c>
      <c r="BO262" s="137"/>
      <c r="BP262" s="137"/>
      <c r="BQ262" s="137"/>
      <c r="BR262" s="136">
        <f t="shared" si="20"/>
        <v>0</v>
      </c>
      <c r="BS262" s="137"/>
      <c r="BT262" s="137"/>
      <c r="BU262" s="137"/>
      <c r="BV262" s="136">
        <f t="shared" si="21"/>
        <v>0</v>
      </c>
      <c r="BW262" s="137"/>
      <c r="BX262" s="137"/>
      <c r="BY262" s="137"/>
      <c r="BZ262" s="136">
        <f t="shared" si="22"/>
        <v>0</v>
      </c>
      <c r="CA262" s="137"/>
      <c r="CB262" s="137"/>
      <c r="CC262" s="137"/>
      <c r="CD262" s="136">
        <f t="shared" si="23"/>
        <v>0</v>
      </c>
      <c r="CE262" s="137"/>
      <c r="CF262" s="137"/>
      <c r="CG262" s="137"/>
      <c r="CH262" s="137"/>
      <c r="CI262" s="137"/>
      <c r="CJ262" s="136">
        <f t="shared" si="24"/>
        <v>0</v>
      </c>
      <c r="CK262" s="137">
        <f t="shared" si="25"/>
        <v>0</v>
      </c>
      <c r="CL262" s="139"/>
      <c r="CM262" s="140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20">
        <f t="shared" si="26"/>
        <v>253</v>
      </c>
      <c r="C263" s="131" t="str">
        <f t="array" ref="C263">INDEX(_Rge_Projectdata_3rd,$B263,MATCH(C$10,_Rge_Headline_Projectdata,0))</f>
        <v/>
      </c>
      <c r="D263" s="131" t="str">
        <f t="array" ref="D263">INDEX(_Rge_Projectdata_3rd,$B263,MATCH(D$10,_Rge_Headline_Projectdata,0))</f>
        <v/>
      </c>
      <c r="E263" s="132" t="str">
        <f t="array" ref="E263">IF(INDEX(_Rge_Projectdata_3rd,$B263,MATCH(E$10,_Rge_Headline_Projectdata,0))=0,"",INDEX(_Rge_Projectdata_3rd,$B263,MATCH(E$10,_Rge_Headline_Projectdata,0)))</f>
        <v/>
      </c>
      <c r="F263" s="133" t="str">
        <f>IF(OR(E263=0,E263&gt;_Reportdate),"Open","Closed")</f>
        <v>Open</v>
      </c>
      <c r="G263" s="134"/>
      <c r="H263" s="135"/>
      <c r="I263" s="135"/>
      <c r="J263" s="135"/>
      <c r="K263" s="136">
        <f t="shared" si="5"/>
        <v>0</v>
      </c>
      <c r="L263" s="137"/>
      <c r="M263" s="137"/>
      <c r="N263" s="137"/>
      <c r="O263" s="136">
        <f t="shared" si="6"/>
        <v>0</v>
      </c>
      <c r="P263" s="137"/>
      <c r="Q263" s="137"/>
      <c r="R263" s="137"/>
      <c r="S263" s="136">
        <f t="shared" si="7"/>
        <v>0</v>
      </c>
      <c r="T263" s="137"/>
      <c r="U263" s="137"/>
      <c r="V263" s="137"/>
      <c r="W263" s="136">
        <f t="shared" si="8"/>
        <v>0</v>
      </c>
      <c r="X263" s="137"/>
      <c r="Y263" s="137"/>
      <c r="Z263" s="137"/>
      <c r="AA263" s="136">
        <f t="shared" si="9"/>
        <v>0</v>
      </c>
      <c r="AB263" s="137"/>
      <c r="AC263" s="137"/>
      <c r="AD263" s="137"/>
      <c r="AE263" s="137"/>
      <c r="AF263" s="137"/>
      <c r="AG263" s="136">
        <f t="shared" si="10"/>
        <v>0</v>
      </c>
      <c r="AH263" s="138">
        <f t="shared" si="11"/>
        <v>0</v>
      </c>
      <c r="AI263" s="134"/>
      <c r="AJ263" s="135"/>
      <c r="AK263" s="135"/>
      <c r="AL263" s="135"/>
      <c r="AM263" s="136">
        <f t="shared" si="12"/>
        <v>0</v>
      </c>
      <c r="AN263" s="137"/>
      <c r="AO263" s="137"/>
      <c r="AP263" s="137"/>
      <c r="AQ263" s="136">
        <f t="shared" si="13"/>
        <v>0</v>
      </c>
      <c r="AR263" s="137"/>
      <c r="AS263" s="137"/>
      <c r="AT263" s="137"/>
      <c r="AU263" s="136">
        <f t="shared" si="14"/>
        <v>0</v>
      </c>
      <c r="AV263" s="137"/>
      <c r="AW263" s="137"/>
      <c r="AX263" s="137"/>
      <c r="AY263" s="136">
        <f t="shared" si="15"/>
        <v>0</v>
      </c>
      <c r="AZ263" s="137"/>
      <c r="BA263" s="137"/>
      <c r="BB263" s="137"/>
      <c r="BC263" s="136">
        <f t="shared" si="16"/>
        <v>0</v>
      </c>
      <c r="BD263" s="137"/>
      <c r="BE263" s="137"/>
      <c r="BF263" s="137"/>
      <c r="BG263" s="137"/>
      <c r="BH263" s="137"/>
      <c r="BI263" s="136">
        <f t="shared" si="17"/>
        <v>0</v>
      </c>
      <c r="BJ263" s="138">
        <f t="shared" si="18"/>
        <v>0</v>
      </c>
      <c r="BK263" s="134"/>
      <c r="BL263" s="135"/>
      <c r="BM263" s="135"/>
      <c r="BN263" s="136">
        <f t="shared" si="19"/>
        <v>0</v>
      </c>
      <c r="BO263" s="137"/>
      <c r="BP263" s="137"/>
      <c r="BQ263" s="137"/>
      <c r="BR263" s="136">
        <f t="shared" si="20"/>
        <v>0</v>
      </c>
      <c r="BS263" s="137"/>
      <c r="BT263" s="137"/>
      <c r="BU263" s="137"/>
      <c r="BV263" s="136">
        <f t="shared" si="21"/>
        <v>0</v>
      </c>
      <c r="BW263" s="137"/>
      <c r="BX263" s="137"/>
      <c r="BY263" s="137"/>
      <c r="BZ263" s="136">
        <f t="shared" si="22"/>
        <v>0</v>
      </c>
      <c r="CA263" s="137"/>
      <c r="CB263" s="137"/>
      <c r="CC263" s="137"/>
      <c r="CD263" s="136">
        <f t="shared" si="23"/>
        <v>0</v>
      </c>
      <c r="CE263" s="137"/>
      <c r="CF263" s="137"/>
      <c r="CG263" s="137"/>
      <c r="CH263" s="137"/>
      <c r="CI263" s="137"/>
      <c r="CJ263" s="136">
        <f t="shared" si="24"/>
        <v>0</v>
      </c>
      <c r="CK263" s="137">
        <f t="shared" si="25"/>
        <v>0</v>
      </c>
      <c r="CL263" s="139"/>
      <c r="CM263" s="140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20">
        <f t="shared" si="26"/>
        <v>254</v>
      </c>
      <c r="C264" s="131" t="str">
        <f t="array" ref="C264">INDEX(_Rge_Projectdata_3rd,$B264,MATCH(C$10,_Rge_Headline_Projectdata,0))</f>
        <v/>
      </c>
      <c r="D264" s="131" t="str">
        <f t="array" ref="D264">INDEX(_Rge_Projectdata_3rd,$B264,MATCH(D$10,_Rge_Headline_Projectdata,0))</f>
        <v/>
      </c>
      <c r="E264" s="132" t="str">
        <f t="array" ref="E264">IF(INDEX(_Rge_Projectdata_3rd,$B264,MATCH(E$10,_Rge_Headline_Projectdata,0))=0,"",INDEX(_Rge_Projectdata_3rd,$B264,MATCH(E$10,_Rge_Headline_Projectdata,0)))</f>
        <v/>
      </c>
      <c r="F264" s="133" t="str">
        <f>IF(OR(E264=0,E264&gt;_Reportdate),"Open","Closed")</f>
        <v>Open</v>
      </c>
      <c r="G264" s="134"/>
      <c r="H264" s="135"/>
      <c r="I264" s="135"/>
      <c r="J264" s="135"/>
      <c r="K264" s="136">
        <f t="shared" si="5"/>
        <v>0</v>
      </c>
      <c r="L264" s="137"/>
      <c r="M264" s="137"/>
      <c r="N264" s="137"/>
      <c r="O264" s="136">
        <f t="shared" si="6"/>
        <v>0</v>
      </c>
      <c r="P264" s="137"/>
      <c r="Q264" s="137"/>
      <c r="R264" s="137"/>
      <c r="S264" s="136">
        <f t="shared" si="7"/>
        <v>0</v>
      </c>
      <c r="T264" s="137"/>
      <c r="U264" s="137"/>
      <c r="V264" s="137"/>
      <c r="W264" s="136">
        <f t="shared" si="8"/>
        <v>0</v>
      </c>
      <c r="X264" s="137"/>
      <c r="Y264" s="137"/>
      <c r="Z264" s="137"/>
      <c r="AA264" s="136">
        <f t="shared" si="9"/>
        <v>0</v>
      </c>
      <c r="AB264" s="137"/>
      <c r="AC264" s="137"/>
      <c r="AD264" s="137"/>
      <c r="AE264" s="137"/>
      <c r="AF264" s="137"/>
      <c r="AG264" s="136">
        <f t="shared" si="10"/>
        <v>0</v>
      </c>
      <c r="AH264" s="138">
        <f t="shared" si="11"/>
        <v>0</v>
      </c>
      <c r="AI264" s="134"/>
      <c r="AJ264" s="135"/>
      <c r="AK264" s="135"/>
      <c r="AL264" s="135"/>
      <c r="AM264" s="136">
        <f t="shared" si="12"/>
        <v>0</v>
      </c>
      <c r="AN264" s="137"/>
      <c r="AO264" s="137"/>
      <c r="AP264" s="137"/>
      <c r="AQ264" s="136">
        <f t="shared" si="13"/>
        <v>0</v>
      </c>
      <c r="AR264" s="137"/>
      <c r="AS264" s="137"/>
      <c r="AT264" s="137"/>
      <c r="AU264" s="136">
        <f t="shared" si="14"/>
        <v>0</v>
      </c>
      <c r="AV264" s="137"/>
      <c r="AW264" s="137"/>
      <c r="AX264" s="137"/>
      <c r="AY264" s="136">
        <f t="shared" si="15"/>
        <v>0</v>
      </c>
      <c r="AZ264" s="137"/>
      <c r="BA264" s="137"/>
      <c r="BB264" s="137"/>
      <c r="BC264" s="136">
        <f t="shared" si="16"/>
        <v>0</v>
      </c>
      <c r="BD264" s="137"/>
      <c r="BE264" s="137"/>
      <c r="BF264" s="137"/>
      <c r="BG264" s="137"/>
      <c r="BH264" s="137"/>
      <c r="BI264" s="136">
        <f t="shared" si="17"/>
        <v>0</v>
      </c>
      <c r="BJ264" s="138">
        <f t="shared" si="18"/>
        <v>0</v>
      </c>
      <c r="BK264" s="134"/>
      <c r="BL264" s="135"/>
      <c r="BM264" s="135"/>
      <c r="BN264" s="136">
        <f t="shared" si="19"/>
        <v>0</v>
      </c>
      <c r="BO264" s="137"/>
      <c r="BP264" s="137"/>
      <c r="BQ264" s="137"/>
      <c r="BR264" s="136">
        <f t="shared" si="20"/>
        <v>0</v>
      </c>
      <c r="BS264" s="137"/>
      <c r="BT264" s="137"/>
      <c r="BU264" s="137"/>
      <c r="BV264" s="136">
        <f t="shared" si="21"/>
        <v>0</v>
      </c>
      <c r="BW264" s="137"/>
      <c r="BX264" s="137"/>
      <c r="BY264" s="137"/>
      <c r="BZ264" s="136">
        <f t="shared" si="22"/>
        <v>0</v>
      </c>
      <c r="CA264" s="137"/>
      <c r="CB264" s="137"/>
      <c r="CC264" s="137"/>
      <c r="CD264" s="136">
        <f t="shared" si="23"/>
        <v>0</v>
      </c>
      <c r="CE264" s="137"/>
      <c r="CF264" s="137"/>
      <c r="CG264" s="137"/>
      <c r="CH264" s="137"/>
      <c r="CI264" s="137"/>
      <c r="CJ264" s="136">
        <f t="shared" si="24"/>
        <v>0</v>
      </c>
      <c r="CK264" s="137">
        <f t="shared" si="25"/>
        <v>0</v>
      </c>
      <c r="CL264" s="139"/>
      <c r="CM264" s="140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20">
        <f t="shared" si="26"/>
        <v>255</v>
      </c>
      <c r="C265" s="131" t="str">
        <f t="array" ref="C265">INDEX(_Rge_Projectdata_3rd,$B265,MATCH(C$10,_Rge_Headline_Projectdata,0))</f>
        <v/>
      </c>
      <c r="D265" s="131" t="str">
        <f t="array" ref="D265">INDEX(_Rge_Projectdata_3rd,$B265,MATCH(D$10,_Rge_Headline_Projectdata,0))</f>
        <v/>
      </c>
      <c r="E265" s="132" t="str">
        <f t="array" ref="E265">IF(INDEX(_Rge_Projectdata_3rd,$B265,MATCH(E$10,_Rge_Headline_Projectdata,0))=0,"",INDEX(_Rge_Projectdata_3rd,$B265,MATCH(E$10,_Rge_Headline_Projectdata,0)))</f>
        <v/>
      </c>
      <c r="F265" s="133" t="str">
        <f>IF(OR(E265=0,E265&gt;_Reportdate),"Open","Closed")</f>
        <v>Open</v>
      </c>
      <c r="G265" s="134"/>
      <c r="H265" s="135"/>
      <c r="I265" s="135"/>
      <c r="J265" s="135"/>
      <c r="K265" s="136">
        <f t="shared" si="5"/>
        <v>0</v>
      </c>
      <c r="L265" s="137"/>
      <c r="M265" s="137"/>
      <c r="N265" s="137"/>
      <c r="O265" s="136">
        <f t="shared" si="6"/>
        <v>0</v>
      </c>
      <c r="P265" s="137"/>
      <c r="Q265" s="137"/>
      <c r="R265" s="137"/>
      <c r="S265" s="136">
        <f t="shared" si="7"/>
        <v>0</v>
      </c>
      <c r="T265" s="137"/>
      <c r="U265" s="137"/>
      <c r="V265" s="137"/>
      <c r="W265" s="136">
        <f t="shared" si="8"/>
        <v>0</v>
      </c>
      <c r="X265" s="137"/>
      <c r="Y265" s="137"/>
      <c r="Z265" s="137"/>
      <c r="AA265" s="136">
        <f t="shared" si="9"/>
        <v>0</v>
      </c>
      <c r="AB265" s="137"/>
      <c r="AC265" s="137"/>
      <c r="AD265" s="137"/>
      <c r="AE265" s="137"/>
      <c r="AF265" s="137"/>
      <c r="AG265" s="136">
        <f t="shared" si="10"/>
        <v>0</v>
      </c>
      <c r="AH265" s="138">
        <f t="shared" si="11"/>
        <v>0</v>
      </c>
      <c r="AI265" s="134"/>
      <c r="AJ265" s="135"/>
      <c r="AK265" s="135"/>
      <c r="AL265" s="135"/>
      <c r="AM265" s="136">
        <f t="shared" si="12"/>
        <v>0</v>
      </c>
      <c r="AN265" s="137"/>
      <c r="AO265" s="137"/>
      <c r="AP265" s="137"/>
      <c r="AQ265" s="136">
        <f t="shared" si="13"/>
        <v>0</v>
      </c>
      <c r="AR265" s="137"/>
      <c r="AS265" s="137"/>
      <c r="AT265" s="137"/>
      <c r="AU265" s="136">
        <f t="shared" si="14"/>
        <v>0</v>
      </c>
      <c r="AV265" s="137"/>
      <c r="AW265" s="137"/>
      <c r="AX265" s="137"/>
      <c r="AY265" s="136">
        <f t="shared" si="15"/>
        <v>0</v>
      </c>
      <c r="AZ265" s="137"/>
      <c r="BA265" s="137"/>
      <c r="BB265" s="137"/>
      <c r="BC265" s="136">
        <f t="shared" si="16"/>
        <v>0</v>
      </c>
      <c r="BD265" s="137"/>
      <c r="BE265" s="137"/>
      <c r="BF265" s="137"/>
      <c r="BG265" s="137"/>
      <c r="BH265" s="137"/>
      <c r="BI265" s="136">
        <f t="shared" si="17"/>
        <v>0</v>
      </c>
      <c r="BJ265" s="138">
        <f t="shared" si="18"/>
        <v>0</v>
      </c>
      <c r="BK265" s="134"/>
      <c r="BL265" s="135"/>
      <c r="BM265" s="135"/>
      <c r="BN265" s="136">
        <f t="shared" si="19"/>
        <v>0</v>
      </c>
      <c r="BO265" s="137"/>
      <c r="BP265" s="137"/>
      <c r="BQ265" s="137"/>
      <c r="BR265" s="136">
        <f t="shared" si="20"/>
        <v>0</v>
      </c>
      <c r="BS265" s="137"/>
      <c r="BT265" s="137"/>
      <c r="BU265" s="137"/>
      <c r="BV265" s="136">
        <f t="shared" si="21"/>
        <v>0</v>
      </c>
      <c r="BW265" s="137"/>
      <c r="BX265" s="137"/>
      <c r="BY265" s="137"/>
      <c r="BZ265" s="136">
        <f t="shared" si="22"/>
        <v>0</v>
      </c>
      <c r="CA265" s="137"/>
      <c r="CB265" s="137"/>
      <c r="CC265" s="137"/>
      <c r="CD265" s="136">
        <f t="shared" si="23"/>
        <v>0</v>
      </c>
      <c r="CE265" s="137"/>
      <c r="CF265" s="137"/>
      <c r="CG265" s="137"/>
      <c r="CH265" s="137"/>
      <c r="CI265" s="137"/>
      <c r="CJ265" s="136">
        <f t="shared" si="24"/>
        <v>0</v>
      </c>
      <c r="CK265" s="137">
        <f t="shared" si="25"/>
        <v>0</v>
      </c>
      <c r="CL265" s="139"/>
      <c r="CM265" s="140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20">
        <f t="shared" si="26"/>
        <v>256</v>
      </c>
      <c r="C266" s="131" t="str">
        <f t="array" ref="C266">INDEX(_Rge_Projectdata_3rd,$B266,MATCH(C$10,_Rge_Headline_Projectdata,0))</f>
        <v/>
      </c>
      <c r="D266" s="131" t="str">
        <f t="array" ref="D266">INDEX(_Rge_Projectdata_3rd,$B266,MATCH(D$10,_Rge_Headline_Projectdata,0))</f>
        <v/>
      </c>
      <c r="E266" s="132" t="str">
        <f t="array" ref="E266">IF(INDEX(_Rge_Projectdata_3rd,$B266,MATCH(E$10,_Rge_Headline_Projectdata,0))=0,"",INDEX(_Rge_Projectdata_3rd,$B266,MATCH(E$10,_Rge_Headline_Projectdata,0)))</f>
        <v/>
      </c>
      <c r="F266" s="133" t="str">
        <f>IF(OR(E266=0,E266&gt;_Reportdate),"Open","Closed")</f>
        <v>Open</v>
      </c>
      <c r="G266" s="134"/>
      <c r="H266" s="135"/>
      <c r="I266" s="135"/>
      <c r="J266" s="135"/>
      <c r="K266" s="136">
        <f t="shared" si="5"/>
        <v>0</v>
      </c>
      <c r="L266" s="137"/>
      <c r="M266" s="137"/>
      <c r="N266" s="137"/>
      <c r="O266" s="136">
        <f t="shared" si="6"/>
        <v>0</v>
      </c>
      <c r="P266" s="137"/>
      <c r="Q266" s="137"/>
      <c r="R266" s="137"/>
      <c r="S266" s="136">
        <f t="shared" si="7"/>
        <v>0</v>
      </c>
      <c r="T266" s="137"/>
      <c r="U266" s="137"/>
      <c r="V266" s="137"/>
      <c r="W266" s="136">
        <f t="shared" si="8"/>
        <v>0</v>
      </c>
      <c r="X266" s="137"/>
      <c r="Y266" s="137"/>
      <c r="Z266" s="137"/>
      <c r="AA266" s="136">
        <f t="shared" si="9"/>
        <v>0</v>
      </c>
      <c r="AB266" s="137"/>
      <c r="AC266" s="137"/>
      <c r="AD266" s="137"/>
      <c r="AE266" s="137"/>
      <c r="AF266" s="137"/>
      <c r="AG266" s="136">
        <f t="shared" si="10"/>
        <v>0</v>
      </c>
      <c r="AH266" s="138">
        <f t="shared" si="11"/>
        <v>0</v>
      </c>
      <c r="AI266" s="134"/>
      <c r="AJ266" s="135"/>
      <c r="AK266" s="135"/>
      <c r="AL266" s="135"/>
      <c r="AM266" s="136">
        <f t="shared" si="12"/>
        <v>0</v>
      </c>
      <c r="AN266" s="137"/>
      <c r="AO266" s="137"/>
      <c r="AP266" s="137"/>
      <c r="AQ266" s="136">
        <f t="shared" si="13"/>
        <v>0</v>
      </c>
      <c r="AR266" s="137"/>
      <c r="AS266" s="137"/>
      <c r="AT266" s="137"/>
      <c r="AU266" s="136">
        <f t="shared" si="14"/>
        <v>0</v>
      </c>
      <c r="AV266" s="137"/>
      <c r="AW266" s="137"/>
      <c r="AX266" s="137"/>
      <c r="AY266" s="136">
        <f t="shared" si="15"/>
        <v>0</v>
      </c>
      <c r="AZ266" s="137"/>
      <c r="BA266" s="137"/>
      <c r="BB266" s="137"/>
      <c r="BC266" s="136">
        <f t="shared" si="16"/>
        <v>0</v>
      </c>
      <c r="BD266" s="137"/>
      <c r="BE266" s="137"/>
      <c r="BF266" s="137"/>
      <c r="BG266" s="137"/>
      <c r="BH266" s="137"/>
      <c r="BI266" s="136">
        <f t="shared" si="17"/>
        <v>0</v>
      </c>
      <c r="BJ266" s="138">
        <f t="shared" si="18"/>
        <v>0</v>
      </c>
      <c r="BK266" s="134"/>
      <c r="BL266" s="135"/>
      <c r="BM266" s="135"/>
      <c r="BN266" s="136">
        <f t="shared" si="19"/>
        <v>0</v>
      </c>
      <c r="BO266" s="137"/>
      <c r="BP266" s="137"/>
      <c r="BQ266" s="137"/>
      <c r="BR266" s="136">
        <f t="shared" si="20"/>
        <v>0</v>
      </c>
      <c r="BS266" s="137"/>
      <c r="BT266" s="137"/>
      <c r="BU266" s="137"/>
      <c r="BV266" s="136">
        <f t="shared" si="21"/>
        <v>0</v>
      </c>
      <c r="BW266" s="137"/>
      <c r="BX266" s="137"/>
      <c r="BY266" s="137"/>
      <c r="BZ266" s="136">
        <f t="shared" si="22"/>
        <v>0</v>
      </c>
      <c r="CA266" s="137"/>
      <c r="CB266" s="137"/>
      <c r="CC266" s="137"/>
      <c r="CD266" s="136">
        <f t="shared" si="23"/>
        <v>0</v>
      </c>
      <c r="CE266" s="137"/>
      <c r="CF266" s="137"/>
      <c r="CG266" s="137"/>
      <c r="CH266" s="137"/>
      <c r="CI266" s="137"/>
      <c r="CJ266" s="136">
        <f t="shared" si="24"/>
        <v>0</v>
      </c>
      <c r="CK266" s="137">
        <f t="shared" si="25"/>
        <v>0</v>
      </c>
      <c r="CL266" s="139"/>
      <c r="CM266" s="140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20">
        <f t="shared" si="26"/>
        <v>257</v>
      </c>
      <c r="C267" s="131" t="str">
        <f t="array" ref="C267">INDEX(_Rge_Projectdata_3rd,$B267,MATCH(C$10,_Rge_Headline_Projectdata,0))</f>
        <v/>
      </c>
      <c r="D267" s="131" t="str">
        <f t="array" ref="D267">INDEX(_Rge_Projectdata_3rd,$B267,MATCH(D$10,_Rge_Headline_Projectdata,0))</f>
        <v/>
      </c>
      <c r="E267" s="132" t="str">
        <f t="array" ref="E267">IF(INDEX(_Rge_Projectdata_3rd,$B267,MATCH(E$10,_Rge_Headline_Projectdata,0))=0,"",INDEX(_Rge_Projectdata_3rd,$B267,MATCH(E$10,_Rge_Headline_Projectdata,0)))</f>
        <v/>
      </c>
      <c r="F267" s="133" t="str">
        <f>IF(OR(E267=0,E267&gt;_Reportdate),"Open","Closed")</f>
        <v>Open</v>
      </c>
      <c r="G267" s="134"/>
      <c r="H267" s="135"/>
      <c r="I267" s="135"/>
      <c r="J267" s="135"/>
      <c r="K267" s="136">
        <f t="shared" si="5"/>
        <v>0</v>
      </c>
      <c r="L267" s="137"/>
      <c r="M267" s="137"/>
      <c r="N267" s="137"/>
      <c r="O267" s="136">
        <f t="shared" si="6"/>
        <v>0</v>
      </c>
      <c r="P267" s="137"/>
      <c r="Q267" s="137"/>
      <c r="R267" s="137"/>
      <c r="S267" s="136">
        <f t="shared" si="7"/>
        <v>0</v>
      </c>
      <c r="T267" s="137"/>
      <c r="U267" s="137"/>
      <c r="V267" s="137"/>
      <c r="W267" s="136">
        <f t="shared" si="8"/>
        <v>0</v>
      </c>
      <c r="X267" s="137"/>
      <c r="Y267" s="137"/>
      <c r="Z267" s="137"/>
      <c r="AA267" s="136">
        <f t="shared" si="9"/>
        <v>0</v>
      </c>
      <c r="AB267" s="137"/>
      <c r="AC267" s="137"/>
      <c r="AD267" s="137"/>
      <c r="AE267" s="137"/>
      <c r="AF267" s="137"/>
      <c r="AG267" s="136">
        <f t="shared" si="10"/>
        <v>0</v>
      </c>
      <c r="AH267" s="138">
        <f t="shared" si="11"/>
        <v>0</v>
      </c>
      <c r="AI267" s="134"/>
      <c r="AJ267" s="135"/>
      <c r="AK267" s="135"/>
      <c r="AL267" s="135"/>
      <c r="AM267" s="136">
        <f t="shared" si="12"/>
        <v>0</v>
      </c>
      <c r="AN267" s="137"/>
      <c r="AO267" s="137"/>
      <c r="AP267" s="137"/>
      <c r="AQ267" s="136">
        <f t="shared" si="13"/>
        <v>0</v>
      </c>
      <c r="AR267" s="137"/>
      <c r="AS267" s="137"/>
      <c r="AT267" s="137"/>
      <c r="AU267" s="136">
        <f t="shared" si="14"/>
        <v>0</v>
      </c>
      <c r="AV267" s="137"/>
      <c r="AW267" s="137"/>
      <c r="AX267" s="137"/>
      <c r="AY267" s="136">
        <f t="shared" si="15"/>
        <v>0</v>
      </c>
      <c r="AZ267" s="137"/>
      <c r="BA267" s="137"/>
      <c r="BB267" s="137"/>
      <c r="BC267" s="136">
        <f t="shared" si="16"/>
        <v>0</v>
      </c>
      <c r="BD267" s="137"/>
      <c r="BE267" s="137"/>
      <c r="BF267" s="137"/>
      <c r="BG267" s="137"/>
      <c r="BH267" s="137"/>
      <c r="BI267" s="136">
        <f t="shared" si="17"/>
        <v>0</v>
      </c>
      <c r="BJ267" s="138">
        <f t="shared" si="18"/>
        <v>0</v>
      </c>
      <c r="BK267" s="134"/>
      <c r="BL267" s="135"/>
      <c r="BM267" s="135"/>
      <c r="BN267" s="136">
        <f t="shared" si="19"/>
        <v>0</v>
      </c>
      <c r="BO267" s="137"/>
      <c r="BP267" s="137"/>
      <c r="BQ267" s="137"/>
      <c r="BR267" s="136">
        <f t="shared" si="20"/>
        <v>0</v>
      </c>
      <c r="BS267" s="137"/>
      <c r="BT267" s="137"/>
      <c r="BU267" s="137"/>
      <c r="BV267" s="136">
        <f t="shared" si="21"/>
        <v>0</v>
      </c>
      <c r="BW267" s="137"/>
      <c r="BX267" s="137"/>
      <c r="BY267" s="137"/>
      <c r="BZ267" s="136">
        <f t="shared" si="22"/>
        <v>0</v>
      </c>
      <c r="CA267" s="137"/>
      <c r="CB267" s="137"/>
      <c r="CC267" s="137"/>
      <c r="CD267" s="136">
        <f t="shared" si="23"/>
        <v>0</v>
      </c>
      <c r="CE267" s="137"/>
      <c r="CF267" s="137"/>
      <c r="CG267" s="137"/>
      <c r="CH267" s="137"/>
      <c r="CI267" s="137"/>
      <c r="CJ267" s="136">
        <f t="shared" si="24"/>
        <v>0</v>
      </c>
      <c r="CK267" s="137">
        <f t="shared" si="25"/>
        <v>0</v>
      </c>
      <c r="CL267" s="139"/>
      <c r="CM267" s="140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20">
        <f t="shared" si="26"/>
        <v>258</v>
      </c>
      <c r="C268" s="131" t="str">
        <f t="array" ref="C268">INDEX(_Rge_Projectdata_3rd,$B268,MATCH(C$10,_Rge_Headline_Projectdata,0))</f>
        <v/>
      </c>
      <c r="D268" s="131" t="str">
        <f t="array" ref="D268">INDEX(_Rge_Projectdata_3rd,$B268,MATCH(D$10,_Rge_Headline_Projectdata,0))</f>
        <v/>
      </c>
      <c r="E268" s="132" t="str">
        <f t="array" ref="E268">IF(INDEX(_Rge_Projectdata_3rd,$B268,MATCH(E$10,_Rge_Headline_Projectdata,0))=0,"",INDEX(_Rge_Projectdata_3rd,$B268,MATCH(E$10,_Rge_Headline_Projectdata,0)))</f>
        <v/>
      </c>
      <c r="F268" s="133" t="str">
        <f>IF(OR(E268=0,E268&gt;_Reportdate),"Open","Closed")</f>
        <v>Open</v>
      </c>
      <c r="G268" s="134"/>
      <c r="H268" s="135"/>
      <c r="I268" s="135"/>
      <c r="J268" s="135"/>
      <c r="K268" s="136">
        <f t="shared" si="5"/>
        <v>0</v>
      </c>
      <c r="L268" s="137"/>
      <c r="M268" s="137"/>
      <c r="N268" s="137"/>
      <c r="O268" s="136">
        <f t="shared" si="6"/>
        <v>0</v>
      </c>
      <c r="P268" s="137"/>
      <c r="Q268" s="137"/>
      <c r="R268" s="137"/>
      <c r="S268" s="136">
        <f t="shared" si="7"/>
        <v>0</v>
      </c>
      <c r="T268" s="137"/>
      <c r="U268" s="137"/>
      <c r="V268" s="137"/>
      <c r="W268" s="136">
        <f t="shared" si="8"/>
        <v>0</v>
      </c>
      <c r="X268" s="137"/>
      <c r="Y268" s="137"/>
      <c r="Z268" s="137"/>
      <c r="AA268" s="136">
        <f t="shared" si="9"/>
        <v>0</v>
      </c>
      <c r="AB268" s="137"/>
      <c r="AC268" s="137"/>
      <c r="AD268" s="137"/>
      <c r="AE268" s="137"/>
      <c r="AF268" s="137"/>
      <c r="AG268" s="136">
        <f t="shared" si="10"/>
        <v>0</v>
      </c>
      <c r="AH268" s="138">
        <f t="shared" si="11"/>
        <v>0</v>
      </c>
      <c r="AI268" s="134"/>
      <c r="AJ268" s="135"/>
      <c r="AK268" s="135"/>
      <c r="AL268" s="135"/>
      <c r="AM268" s="136">
        <f t="shared" si="12"/>
        <v>0</v>
      </c>
      <c r="AN268" s="137"/>
      <c r="AO268" s="137"/>
      <c r="AP268" s="137"/>
      <c r="AQ268" s="136">
        <f t="shared" si="13"/>
        <v>0</v>
      </c>
      <c r="AR268" s="137"/>
      <c r="AS268" s="137"/>
      <c r="AT268" s="137"/>
      <c r="AU268" s="136">
        <f t="shared" si="14"/>
        <v>0</v>
      </c>
      <c r="AV268" s="137"/>
      <c r="AW268" s="137"/>
      <c r="AX268" s="137"/>
      <c r="AY268" s="136">
        <f t="shared" si="15"/>
        <v>0</v>
      </c>
      <c r="AZ268" s="137"/>
      <c r="BA268" s="137"/>
      <c r="BB268" s="137"/>
      <c r="BC268" s="136">
        <f t="shared" si="16"/>
        <v>0</v>
      </c>
      <c r="BD268" s="137"/>
      <c r="BE268" s="137"/>
      <c r="BF268" s="137"/>
      <c r="BG268" s="137"/>
      <c r="BH268" s="137"/>
      <c r="BI268" s="136">
        <f t="shared" si="17"/>
        <v>0</v>
      </c>
      <c r="BJ268" s="138">
        <f t="shared" si="18"/>
        <v>0</v>
      </c>
      <c r="BK268" s="134"/>
      <c r="BL268" s="135"/>
      <c r="BM268" s="135"/>
      <c r="BN268" s="136">
        <f t="shared" si="19"/>
        <v>0</v>
      </c>
      <c r="BO268" s="137"/>
      <c r="BP268" s="137"/>
      <c r="BQ268" s="137"/>
      <c r="BR268" s="136">
        <f t="shared" si="20"/>
        <v>0</v>
      </c>
      <c r="BS268" s="137"/>
      <c r="BT268" s="137"/>
      <c r="BU268" s="137"/>
      <c r="BV268" s="136">
        <f t="shared" si="21"/>
        <v>0</v>
      </c>
      <c r="BW268" s="137"/>
      <c r="BX268" s="137"/>
      <c r="BY268" s="137"/>
      <c r="BZ268" s="136">
        <f t="shared" si="22"/>
        <v>0</v>
      </c>
      <c r="CA268" s="137"/>
      <c r="CB268" s="137"/>
      <c r="CC268" s="137"/>
      <c r="CD268" s="136">
        <f t="shared" si="23"/>
        <v>0</v>
      </c>
      <c r="CE268" s="137"/>
      <c r="CF268" s="137"/>
      <c r="CG268" s="137"/>
      <c r="CH268" s="137"/>
      <c r="CI268" s="137"/>
      <c r="CJ268" s="136">
        <f t="shared" si="24"/>
        <v>0</v>
      </c>
      <c r="CK268" s="137">
        <f t="shared" si="25"/>
        <v>0</v>
      </c>
      <c r="CL268" s="139"/>
      <c r="CM268" s="140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20">
        <f t="shared" si="26"/>
        <v>259</v>
      </c>
      <c r="C269" s="131" t="str">
        <f t="array" ref="C269">INDEX(_Rge_Projectdata_3rd,$B269,MATCH(C$10,_Rge_Headline_Projectdata,0))</f>
        <v/>
      </c>
      <c r="D269" s="131" t="str">
        <f t="array" ref="D269">INDEX(_Rge_Projectdata_3rd,$B269,MATCH(D$10,_Rge_Headline_Projectdata,0))</f>
        <v/>
      </c>
      <c r="E269" s="132" t="str">
        <f t="array" ref="E269">IF(INDEX(_Rge_Projectdata_3rd,$B269,MATCH(E$10,_Rge_Headline_Projectdata,0))=0,"",INDEX(_Rge_Projectdata_3rd,$B269,MATCH(E$10,_Rge_Headline_Projectdata,0)))</f>
        <v/>
      </c>
      <c r="F269" s="133" t="str">
        <f>IF(OR(E269=0,E269&gt;_Reportdate),"Open","Closed")</f>
        <v>Open</v>
      </c>
      <c r="G269" s="134"/>
      <c r="H269" s="135"/>
      <c r="I269" s="135"/>
      <c r="J269" s="135"/>
      <c r="K269" s="136">
        <f t="shared" si="5"/>
        <v>0</v>
      </c>
      <c r="L269" s="137"/>
      <c r="M269" s="137"/>
      <c r="N269" s="137"/>
      <c r="O269" s="136">
        <f t="shared" si="6"/>
        <v>0</v>
      </c>
      <c r="P269" s="137"/>
      <c r="Q269" s="137"/>
      <c r="R269" s="137"/>
      <c r="S269" s="136">
        <f t="shared" si="7"/>
        <v>0</v>
      </c>
      <c r="T269" s="137"/>
      <c r="U269" s="137"/>
      <c r="V269" s="137"/>
      <c r="W269" s="136">
        <f t="shared" si="8"/>
        <v>0</v>
      </c>
      <c r="X269" s="137"/>
      <c r="Y269" s="137"/>
      <c r="Z269" s="137"/>
      <c r="AA269" s="136">
        <f t="shared" si="9"/>
        <v>0</v>
      </c>
      <c r="AB269" s="137"/>
      <c r="AC269" s="137"/>
      <c r="AD269" s="137"/>
      <c r="AE269" s="137"/>
      <c r="AF269" s="137"/>
      <c r="AG269" s="136">
        <f t="shared" si="10"/>
        <v>0</v>
      </c>
      <c r="AH269" s="138">
        <f t="shared" si="11"/>
        <v>0</v>
      </c>
      <c r="AI269" s="134"/>
      <c r="AJ269" s="135"/>
      <c r="AK269" s="135"/>
      <c r="AL269" s="135"/>
      <c r="AM269" s="136">
        <f t="shared" si="12"/>
        <v>0</v>
      </c>
      <c r="AN269" s="137"/>
      <c r="AO269" s="137"/>
      <c r="AP269" s="137"/>
      <c r="AQ269" s="136">
        <f t="shared" si="13"/>
        <v>0</v>
      </c>
      <c r="AR269" s="137"/>
      <c r="AS269" s="137"/>
      <c r="AT269" s="137"/>
      <c r="AU269" s="136">
        <f t="shared" si="14"/>
        <v>0</v>
      </c>
      <c r="AV269" s="137"/>
      <c r="AW269" s="137"/>
      <c r="AX269" s="137"/>
      <c r="AY269" s="136">
        <f t="shared" si="15"/>
        <v>0</v>
      </c>
      <c r="AZ269" s="137"/>
      <c r="BA269" s="137"/>
      <c r="BB269" s="137"/>
      <c r="BC269" s="136">
        <f t="shared" si="16"/>
        <v>0</v>
      </c>
      <c r="BD269" s="137"/>
      <c r="BE269" s="137"/>
      <c r="BF269" s="137"/>
      <c r="BG269" s="137"/>
      <c r="BH269" s="137"/>
      <c r="BI269" s="136">
        <f t="shared" si="17"/>
        <v>0</v>
      </c>
      <c r="BJ269" s="138">
        <f t="shared" si="18"/>
        <v>0</v>
      </c>
      <c r="BK269" s="134"/>
      <c r="BL269" s="135"/>
      <c r="BM269" s="135"/>
      <c r="BN269" s="136">
        <f t="shared" si="19"/>
        <v>0</v>
      </c>
      <c r="BO269" s="137"/>
      <c r="BP269" s="137"/>
      <c r="BQ269" s="137"/>
      <c r="BR269" s="136">
        <f t="shared" si="20"/>
        <v>0</v>
      </c>
      <c r="BS269" s="137"/>
      <c r="BT269" s="137"/>
      <c r="BU269" s="137"/>
      <c r="BV269" s="136">
        <f t="shared" si="21"/>
        <v>0</v>
      </c>
      <c r="BW269" s="137"/>
      <c r="BX269" s="137"/>
      <c r="BY269" s="137"/>
      <c r="BZ269" s="136">
        <f t="shared" si="22"/>
        <v>0</v>
      </c>
      <c r="CA269" s="137"/>
      <c r="CB269" s="137"/>
      <c r="CC269" s="137"/>
      <c r="CD269" s="136">
        <f t="shared" si="23"/>
        <v>0</v>
      </c>
      <c r="CE269" s="137"/>
      <c r="CF269" s="137"/>
      <c r="CG269" s="137"/>
      <c r="CH269" s="137"/>
      <c r="CI269" s="137"/>
      <c r="CJ269" s="136">
        <f t="shared" si="24"/>
        <v>0</v>
      </c>
      <c r="CK269" s="137">
        <f t="shared" si="25"/>
        <v>0</v>
      </c>
      <c r="CL269" s="139"/>
      <c r="CM269" s="140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20">
        <f t="shared" si="26"/>
        <v>260</v>
      </c>
      <c r="C270" s="131" t="str">
        <f t="array" ref="C270">INDEX(_Rge_Projectdata_3rd,$B270,MATCH(C$10,_Rge_Headline_Projectdata,0))</f>
        <v/>
      </c>
      <c r="D270" s="131" t="str">
        <f t="array" ref="D270">INDEX(_Rge_Projectdata_3rd,$B270,MATCH(D$10,_Rge_Headline_Projectdata,0))</f>
        <v/>
      </c>
      <c r="E270" s="132" t="str">
        <f t="array" ref="E270">IF(INDEX(_Rge_Projectdata_3rd,$B270,MATCH(E$10,_Rge_Headline_Projectdata,0))=0,"",INDEX(_Rge_Projectdata_3rd,$B270,MATCH(E$10,_Rge_Headline_Projectdata,0)))</f>
        <v/>
      </c>
      <c r="F270" s="133" t="str">
        <f>IF(OR(E270=0,E270&gt;_Reportdate),"Open","Closed")</f>
        <v>Open</v>
      </c>
      <c r="G270" s="134"/>
      <c r="H270" s="135"/>
      <c r="I270" s="135"/>
      <c r="J270" s="135"/>
      <c r="K270" s="136">
        <f t="shared" si="5"/>
        <v>0</v>
      </c>
      <c r="L270" s="137"/>
      <c r="M270" s="137"/>
      <c r="N270" s="137"/>
      <c r="O270" s="136">
        <f t="shared" si="6"/>
        <v>0</v>
      </c>
      <c r="P270" s="137"/>
      <c r="Q270" s="137"/>
      <c r="R270" s="137"/>
      <c r="S270" s="136">
        <f t="shared" si="7"/>
        <v>0</v>
      </c>
      <c r="T270" s="137"/>
      <c r="U270" s="137"/>
      <c r="V270" s="137"/>
      <c r="W270" s="136">
        <f t="shared" si="8"/>
        <v>0</v>
      </c>
      <c r="X270" s="137"/>
      <c r="Y270" s="137"/>
      <c r="Z270" s="137"/>
      <c r="AA270" s="136">
        <f t="shared" si="9"/>
        <v>0</v>
      </c>
      <c r="AB270" s="137"/>
      <c r="AC270" s="137"/>
      <c r="AD270" s="137"/>
      <c r="AE270" s="137"/>
      <c r="AF270" s="137"/>
      <c r="AG270" s="136">
        <f t="shared" si="10"/>
        <v>0</v>
      </c>
      <c r="AH270" s="138">
        <f t="shared" si="11"/>
        <v>0</v>
      </c>
      <c r="AI270" s="134"/>
      <c r="AJ270" s="135"/>
      <c r="AK270" s="135"/>
      <c r="AL270" s="135"/>
      <c r="AM270" s="136">
        <f t="shared" si="12"/>
        <v>0</v>
      </c>
      <c r="AN270" s="137"/>
      <c r="AO270" s="137"/>
      <c r="AP270" s="137"/>
      <c r="AQ270" s="136">
        <f t="shared" si="13"/>
        <v>0</v>
      </c>
      <c r="AR270" s="137"/>
      <c r="AS270" s="137"/>
      <c r="AT270" s="137"/>
      <c r="AU270" s="136">
        <f t="shared" si="14"/>
        <v>0</v>
      </c>
      <c r="AV270" s="137"/>
      <c r="AW270" s="137"/>
      <c r="AX270" s="137"/>
      <c r="AY270" s="136">
        <f t="shared" si="15"/>
        <v>0</v>
      </c>
      <c r="AZ270" s="137"/>
      <c r="BA270" s="137"/>
      <c r="BB270" s="137"/>
      <c r="BC270" s="136">
        <f t="shared" si="16"/>
        <v>0</v>
      </c>
      <c r="BD270" s="137"/>
      <c r="BE270" s="137"/>
      <c r="BF270" s="137"/>
      <c r="BG270" s="137"/>
      <c r="BH270" s="137"/>
      <c r="BI270" s="136">
        <f t="shared" si="17"/>
        <v>0</v>
      </c>
      <c r="BJ270" s="138">
        <f t="shared" si="18"/>
        <v>0</v>
      </c>
      <c r="BK270" s="134"/>
      <c r="BL270" s="135"/>
      <c r="BM270" s="135"/>
      <c r="BN270" s="136">
        <f t="shared" si="19"/>
        <v>0</v>
      </c>
      <c r="BO270" s="137"/>
      <c r="BP270" s="137"/>
      <c r="BQ270" s="137"/>
      <c r="BR270" s="136">
        <f t="shared" si="20"/>
        <v>0</v>
      </c>
      <c r="BS270" s="137"/>
      <c r="BT270" s="137"/>
      <c r="BU270" s="137"/>
      <c r="BV270" s="136">
        <f t="shared" si="21"/>
        <v>0</v>
      </c>
      <c r="BW270" s="137"/>
      <c r="BX270" s="137"/>
      <c r="BY270" s="137"/>
      <c r="BZ270" s="136">
        <f t="shared" si="22"/>
        <v>0</v>
      </c>
      <c r="CA270" s="137"/>
      <c r="CB270" s="137"/>
      <c r="CC270" s="137"/>
      <c r="CD270" s="136">
        <f t="shared" si="23"/>
        <v>0</v>
      </c>
      <c r="CE270" s="137"/>
      <c r="CF270" s="137"/>
      <c r="CG270" s="137"/>
      <c r="CH270" s="137"/>
      <c r="CI270" s="137"/>
      <c r="CJ270" s="136">
        <f t="shared" si="24"/>
        <v>0</v>
      </c>
      <c r="CK270" s="137">
        <f t="shared" si="25"/>
        <v>0</v>
      </c>
      <c r="CL270" s="139"/>
      <c r="CM270" s="140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20">
        <f t="shared" si="26"/>
        <v>261</v>
      </c>
      <c r="C271" s="131" t="str">
        <f t="array" ref="C271">INDEX(_Rge_Projectdata_3rd,$B271,MATCH(C$10,_Rge_Headline_Projectdata,0))</f>
        <v/>
      </c>
      <c r="D271" s="131" t="str">
        <f t="array" ref="D271">INDEX(_Rge_Projectdata_3rd,$B271,MATCH(D$10,_Rge_Headline_Projectdata,0))</f>
        <v/>
      </c>
      <c r="E271" s="132" t="str">
        <f t="array" ref="E271">IF(INDEX(_Rge_Projectdata_3rd,$B271,MATCH(E$10,_Rge_Headline_Projectdata,0))=0,"",INDEX(_Rge_Projectdata_3rd,$B271,MATCH(E$10,_Rge_Headline_Projectdata,0)))</f>
        <v/>
      </c>
      <c r="F271" s="133" t="str">
        <f>IF(OR(E271=0,E271&gt;_Reportdate),"Open","Closed")</f>
        <v>Open</v>
      </c>
      <c r="G271" s="134"/>
      <c r="H271" s="135"/>
      <c r="I271" s="135"/>
      <c r="J271" s="135"/>
      <c r="K271" s="136">
        <f t="shared" si="5"/>
        <v>0</v>
      </c>
      <c r="L271" s="137"/>
      <c r="M271" s="137"/>
      <c r="N271" s="137"/>
      <c r="O271" s="136">
        <f t="shared" si="6"/>
        <v>0</v>
      </c>
      <c r="P271" s="137"/>
      <c r="Q271" s="137"/>
      <c r="R271" s="137"/>
      <c r="S271" s="136">
        <f t="shared" si="7"/>
        <v>0</v>
      </c>
      <c r="T271" s="137"/>
      <c r="U271" s="137"/>
      <c r="V271" s="137"/>
      <c r="W271" s="136">
        <f t="shared" si="8"/>
        <v>0</v>
      </c>
      <c r="X271" s="137"/>
      <c r="Y271" s="137"/>
      <c r="Z271" s="137"/>
      <c r="AA271" s="136">
        <f t="shared" si="9"/>
        <v>0</v>
      </c>
      <c r="AB271" s="137"/>
      <c r="AC271" s="137"/>
      <c r="AD271" s="137"/>
      <c r="AE271" s="137"/>
      <c r="AF271" s="137"/>
      <c r="AG271" s="136">
        <f t="shared" si="10"/>
        <v>0</v>
      </c>
      <c r="AH271" s="138">
        <f t="shared" si="11"/>
        <v>0</v>
      </c>
      <c r="AI271" s="134"/>
      <c r="AJ271" s="135"/>
      <c r="AK271" s="135"/>
      <c r="AL271" s="135"/>
      <c r="AM271" s="136">
        <f t="shared" si="12"/>
        <v>0</v>
      </c>
      <c r="AN271" s="137"/>
      <c r="AO271" s="137"/>
      <c r="AP271" s="137"/>
      <c r="AQ271" s="136">
        <f t="shared" si="13"/>
        <v>0</v>
      </c>
      <c r="AR271" s="137"/>
      <c r="AS271" s="137"/>
      <c r="AT271" s="137"/>
      <c r="AU271" s="136">
        <f t="shared" si="14"/>
        <v>0</v>
      </c>
      <c r="AV271" s="137"/>
      <c r="AW271" s="137"/>
      <c r="AX271" s="137"/>
      <c r="AY271" s="136">
        <f t="shared" si="15"/>
        <v>0</v>
      </c>
      <c r="AZ271" s="137"/>
      <c r="BA271" s="137"/>
      <c r="BB271" s="137"/>
      <c r="BC271" s="136">
        <f t="shared" si="16"/>
        <v>0</v>
      </c>
      <c r="BD271" s="137"/>
      <c r="BE271" s="137"/>
      <c r="BF271" s="137"/>
      <c r="BG271" s="137"/>
      <c r="BH271" s="137"/>
      <c r="BI271" s="136">
        <f t="shared" si="17"/>
        <v>0</v>
      </c>
      <c r="BJ271" s="138">
        <f t="shared" si="18"/>
        <v>0</v>
      </c>
      <c r="BK271" s="134"/>
      <c r="BL271" s="135"/>
      <c r="BM271" s="135"/>
      <c r="BN271" s="136">
        <f t="shared" si="19"/>
        <v>0</v>
      </c>
      <c r="BO271" s="137"/>
      <c r="BP271" s="137"/>
      <c r="BQ271" s="137"/>
      <c r="BR271" s="136">
        <f t="shared" si="20"/>
        <v>0</v>
      </c>
      <c r="BS271" s="137"/>
      <c r="BT271" s="137"/>
      <c r="BU271" s="137"/>
      <c r="BV271" s="136">
        <f t="shared" si="21"/>
        <v>0</v>
      </c>
      <c r="BW271" s="137"/>
      <c r="BX271" s="137"/>
      <c r="BY271" s="137"/>
      <c r="BZ271" s="136">
        <f t="shared" si="22"/>
        <v>0</v>
      </c>
      <c r="CA271" s="137"/>
      <c r="CB271" s="137"/>
      <c r="CC271" s="137"/>
      <c r="CD271" s="136">
        <f t="shared" si="23"/>
        <v>0</v>
      </c>
      <c r="CE271" s="137"/>
      <c r="CF271" s="137"/>
      <c r="CG271" s="137"/>
      <c r="CH271" s="137"/>
      <c r="CI271" s="137"/>
      <c r="CJ271" s="136">
        <f t="shared" si="24"/>
        <v>0</v>
      </c>
      <c r="CK271" s="137">
        <f t="shared" si="25"/>
        <v>0</v>
      </c>
      <c r="CL271" s="139"/>
      <c r="CM271" s="140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20">
        <f t="shared" si="26"/>
        <v>262</v>
      </c>
      <c r="C272" s="131" t="str">
        <f t="array" ref="C272">INDEX(_Rge_Projectdata_3rd,$B272,MATCH(C$10,_Rge_Headline_Projectdata,0))</f>
        <v/>
      </c>
      <c r="D272" s="131" t="str">
        <f t="array" ref="D272">INDEX(_Rge_Projectdata_3rd,$B272,MATCH(D$10,_Rge_Headline_Projectdata,0))</f>
        <v/>
      </c>
      <c r="E272" s="132" t="str">
        <f t="array" ref="E272">IF(INDEX(_Rge_Projectdata_3rd,$B272,MATCH(E$10,_Rge_Headline_Projectdata,0))=0,"",INDEX(_Rge_Projectdata_3rd,$B272,MATCH(E$10,_Rge_Headline_Projectdata,0)))</f>
        <v/>
      </c>
      <c r="F272" s="133" t="str">
        <f>IF(OR(E272=0,E272&gt;_Reportdate),"Open","Closed")</f>
        <v>Open</v>
      </c>
      <c r="G272" s="134"/>
      <c r="H272" s="135"/>
      <c r="I272" s="135"/>
      <c r="J272" s="135"/>
      <c r="K272" s="136">
        <f t="shared" si="5"/>
        <v>0</v>
      </c>
      <c r="L272" s="137"/>
      <c r="M272" s="137"/>
      <c r="N272" s="137"/>
      <c r="O272" s="136">
        <f t="shared" si="6"/>
        <v>0</v>
      </c>
      <c r="P272" s="137"/>
      <c r="Q272" s="137"/>
      <c r="R272" s="137"/>
      <c r="S272" s="136">
        <f t="shared" si="7"/>
        <v>0</v>
      </c>
      <c r="T272" s="137"/>
      <c r="U272" s="137"/>
      <c r="V272" s="137"/>
      <c r="W272" s="136">
        <f t="shared" si="8"/>
        <v>0</v>
      </c>
      <c r="X272" s="137"/>
      <c r="Y272" s="137"/>
      <c r="Z272" s="137"/>
      <c r="AA272" s="136">
        <f t="shared" si="9"/>
        <v>0</v>
      </c>
      <c r="AB272" s="137"/>
      <c r="AC272" s="137"/>
      <c r="AD272" s="137"/>
      <c r="AE272" s="137"/>
      <c r="AF272" s="137"/>
      <c r="AG272" s="136">
        <f t="shared" si="10"/>
        <v>0</v>
      </c>
      <c r="AH272" s="138">
        <f t="shared" si="11"/>
        <v>0</v>
      </c>
      <c r="AI272" s="134"/>
      <c r="AJ272" s="135"/>
      <c r="AK272" s="135"/>
      <c r="AL272" s="135"/>
      <c r="AM272" s="136">
        <f t="shared" si="12"/>
        <v>0</v>
      </c>
      <c r="AN272" s="137"/>
      <c r="AO272" s="137"/>
      <c r="AP272" s="137"/>
      <c r="AQ272" s="136">
        <f t="shared" si="13"/>
        <v>0</v>
      </c>
      <c r="AR272" s="137"/>
      <c r="AS272" s="137"/>
      <c r="AT272" s="137"/>
      <c r="AU272" s="136">
        <f t="shared" si="14"/>
        <v>0</v>
      </c>
      <c r="AV272" s="137"/>
      <c r="AW272" s="137"/>
      <c r="AX272" s="137"/>
      <c r="AY272" s="136">
        <f t="shared" si="15"/>
        <v>0</v>
      </c>
      <c r="AZ272" s="137"/>
      <c r="BA272" s="137"/>
      <c r="BB272" s="137"/>
      <c r="BC272" s="136">
        <f t="shared" si="16"/>
        <v>0</v>
      </c>
      <c r="BD272" s="137"/>
      <c r="BE272" s="137"/>
      <c r="BF272" s="137"/>
      <c r="BG272" s="137"/>
      <c r="BH272" s="137"/>
      <c r="BI272" s="136">
        <f t="shared" si="17"/>
        <v>0</v>
      </c>
      <c r="BJ272" s="138">
        <f t="shared" si="18"/>
        <v>0</v>
      </c>
      <c r="BK272" s="134"/>
      <c r="BL272" s="135"/>
      <c r="BM272" s="135"/>
      <c r="BN272" s="136">
        <f t="shared" si="19"/>
        <v>0</v>
      </c>
      <c r="BO272" s="137"/>
      <c r="BP272" s="137"/>
      <c r="BQ272" s="137"/>
      <c r="BR272" s="136">
        <f t="shared" si="20"/>
        <v>0</v>
      </c>
      <c r="BS272" s="137"/>
      <c r="BT272" s="137"/>
      <c r="BU272" s="137"/>
      <c r="BV272" s="136">
        <f t="shared" si="21"/>
        <v>0</v>
      </c>
      <c r="BW272" s="137"/>
      <c r="BX272" s="137"/>
      <c r="BY272" s="137"/>
      <c r="BZ272" s="136">
        <f t="shared" si="22"/>
        <v>0</v>
      </c>
      <c r="CA272" s="137"/>
      <c r="CB272" s="137"/>
      <c r="CC272" s="137"/>
      <c r="CD272" s="136">
        <f t="shared" si="23"/>
        <v>0</v>
      </c>
      <c r="CE272" s="137"/>
      <c r="CF272" s="137"/>
      <c r="CG272" s="137"/>
      <c r="CH272" s="137"/>
      <c r="CI272" s="137"/>
      <c r="CJ272" s="136">
        <f t="shared" si="24"/>
        <v>0</v>
      </c>
      <c r="CK272" s="137">
        <f t="shared" si="25"/>
        <v>0</v>
      </c>
      <c r="CL272" s="139"/>
      <c r="CM272" s="140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20">
        <f t="shared" si="26"/>
        <v>263</v>
      </c>
      <c r="C273" s="131" t="str">
        <f t="array" ref="C273">INDEX(_Rge_Projectdata_3rd,$B273,MATCH(C$10,_Rge_Headline_Projectdata,0))</f>
        <v/>
      </c>
      <c r="D273" s="131" t="str">
        <f t="array" ref="D273">INDEX(_Rge_Projectdata_3rd,$B273,MATCH(D$10,_Rge_Headline_Projectdata,0))</f>
        <v/>
      </c>
      <c r="E273" s="132" t="str">
        <f t="array" ref="E273">IF(INDEX(_Rge_Projectdata_3rd,$B273,MATCH(E$10,_Rge_Headline_Projectdata,0))=0,"",INDEX(_Rge_Projectdata_3rd,$B273,MATCH(E$10,_Rge_Headline_Projectdata,0)))</f>
        <v/>
      </c>
      <c r="F273" s="133" t="str">
        <f>IF(OR(E273=0,E273&gt;_Reportdate),"Open","Closed")</f>
        <v>Open</v>
      </c>
      <c r="G273" s="134"/>
      <c r="H273" s="135"/>
      <c r="I273" s="135"/>
      <c r="J273" s="135"/>
      <c r="K273" s="136">
        <f t="shared" si="5"/>
        <v>0</v>
      </c>
      <c r="L273" s="137"/>
      <c r="M273" s="137"/>
      <c r="N273" s="137"/>
      <c r="O273" s="136">
        <f t="shared" si="6"/>
        <v>0</v>
      </c>
      <c r="P273" s="137"/>
      <c r="Q273" s="137"/>
      <c r="R273" s="137"/>
      <c r="S273" s="136">
        <f t="shared" si="7"/>
        <v>0</v>
      </c>
      <c r="T273" s="137"/>
      <c r="U273" s="137"/>
      <c r="V273" s="137"/>
      <c r="W273" s="136">
        <f t="shared" si="8"/>
        <v>0</v>
      </c>
      <c r="X273" s="137"/>
      <c r="Y273" s="137"/>
      <c r="Z273" s="137"/>
      <c r="AA273" s="136">
        <f t="shared" si="9"/>
        <v>0</v>
      </c>
      <c r="AB273" s="137"/>
      <c r="AC273" s="137"/>
      <c r="AD273" s="137"/>
      <c r="AE273" s="137"/>
      <c r="AF273" s="137"/>
      <c r="AG273" s="136">
        <f t="shared" si="10"/>
        <v>0</v>
      </c>
      <c r="AH273" s="138">
        <f t="shared" si="11"/>
        <v>0</v>
      </c>
      <c r="AI273" s="134"/>
      <c r="AJ273" s="135"/>
      <c r="AK273" s="135"/>
      <c r="AL273" s="135"/>
      <c r="AM273" s="136">
        <f t="shared" si="12"/>
        <v>0</v>
      </c>
      <c r="AN273" s="137"/>
      <c r="AO273" s="137"/>
      <c r="AP273" s="137"/>
      <c r="AQ273" s="136">
        <f t="shared" si="13"/>
        <v>0</v>
      </c>
      <c r="AR273" s="137"/>
      <c r="AS273" s="137"/>
      <c r="AT273" s="137"/>
      <c r="AU273" s="136">
        <f t="shared" si="14"/>
        <v>0</v>
      </c>
      <c r="AV273" s="137"/>
      <c r="AW273" s="137"/>
      <c r="AX273" s="137"/>
      <c r="AY273" s="136">
        <f t="shared" si="15"/>
        <v>0</v>
      </c>
      <c r="AZ273" s="137"/>
      <c r="BA273" s="137"/>
      <c r="BB273" s="137"/>
      <c r="BC273" s="136">
        <f t="shared" si="16"/>
        <v>0</v>
      </c>
      <c r="BD273" s="137"/>
      <c r="BE273" s="137"/>
      <c r="BF273" s="137"/>
      <c r="BG273" s="137"/>
      <c r="BH273" s="137"/>
      <c r="BI273" s="136">
        <f t="shared" si="17"/>
        <v>0</v>
      </c>
      <c r="BJ273" s="138">
        <f t="shared" si="18"/>
        <v>0</v>
      </c>
      <c r="BK273" s="134"/>
      <c r="BL273" s="135"/>
      <c r="BM273" s="135"/>
      <c r="BN273" s="136">
        <f t="shared" si="19"/>
        <v>0</v>
      </c>
      <c r="BO273" s="137"/>
      <c r="BP273" s="137"/>
      <c r="BQ273" s="137"/>
      <c r="BR273" s="136">
        <f t="shared" si="20"/>
        <v>0</v>
      </c>
      <c r="BS273" s="137"/>
      <c r="BT273" s="137"/>
      <c r="BU273" s="137"/>
      <c r="BV273" s="136">
        <f t="shared" si="21"/>
        <v>0</v>
      </c>
      <c r="BW273" s="137"/>
      <c r="BX273" s="137"/>
      <c r="BY273" s="137"/>
      <c r="BZ273" s="136">
        <f t="shared" si="22"/>
        <v>0</v>
      </c>
      <c r="CA273" s="137"/>
      <c r="CB273" s="137"/>
      <c r="CC273" s="137"/>
      <c r="CD273" s="136">
        <f t="shared" si="23"/>
        <v>0</v>
      </c>
      <c r="CE273" s="137"/>
      <c r="CF273" s="137"/>
      <c r="CG273" s="137"/>
      <c r="CH273" s="137"/>
      <c r="CI273" s="137"/>
      <c r="CJ273" s="136">
        <f t="shared" si="24"/>
        <v>0</v>
      </c>
      <c r="CK273" s="137">
        <f t="shared" si="25"/>
        <v>0</v>
      </c>
      <c r="CL273" s="139"/>
      <c r="CM273" s="140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20">
        <f t="shared" si="26"/>
        <v>264</v>
      </c>
      <c r="C274" s="131" t="str">
        <f t="array" ref="C274">INDEX(_Rge_Projectdata_3rd,$B274,MATCH(C$10,_Rge_Headline_Projectdata,0))</f>
        <v/>
      </c>
      <c r="D274" s="131" t="str">
        <f t="array" ref="D274">INDEX(_Rge_Projectdata_3rd,$B274,MATCH(D$10,_Rge_Headline_Projectdata,0))</f>
        <v/>
      </c>
      <c r="E274" s="132" t="str">
        <f t="array" ref="E274">IF(INDEX(_Rge_Projectdata_3rd,$B274,MATCH(E$10,_Rge_Headline_Projectdata,0))=0,"",INDEX(_Rge_Projectdata_3rd,$B274,MATCH(E$10,_Rge_Headline_Projectdata,0)))</f>
        <v/>
      </c>
      <c r="F274" s="133" t="str">
        <f>IF(OR(E274=0,E274&gt;_Reportdate),"Open","Closed")</f>
        <v>Open</v>
      </c>
      <c r="G274" s="134"/>
      <c r="H274" s="135"/>
      <c r="I274" s="135"/>
      <c r="J274" s="135"/>
      <c r="K274" s="136">
        <f t="shared" si="5"/>
        <v>0</v>
      </c>
      <c r="L274" s="137"/>
      <c r="M274" s="137"/>
      <c r="N274" s="137"/>
      <c r="O274" s="136">
        <f t="shared" si="6"/>
        <v>0</v>
      </c>
      <c r="P274" s="137"/>
      <c r="Q274" s="137"/>
      <c r="R274" s="137"/>
      <c r="S274" s="136">
        <f t="shared" si="7"/>
        <v>0</v>
      </c>
      <c r="T274" s="137"/>
      <c r="U274" s="137"/>
      <c r="V274" s="137"/>
      <c r="W274" s="136">
        <f t="shared" si="8"/>
        <v>0</v>
      </c>
      <c r="X274" s="137"/>
      <c r="Y274" s="137"/>
      <c r="Z274" s="137"/>
      <c r="AA274" s="136">
        <f t="shared" si="9"/>
        <v>0</v>
      </c>
      <c r="AB274" s="137"/>
      <c r="AC274" s="137"/>
      <c r="AD274" s="137"/>
      <c r="AE274" s="137"/>
      <c r="AF274" s="137"/>
      <c r="AG274" s="136">
        <f t="shared" si="10"/>
        <v>0</v>
      </c>
      <c r="AH274" s="138">
        <f t="shared" si="11"/>
        <v>0</v>
      </c>
      <c r="AI274" s="134"/>
      <c r="AJ274" s="135"/>
      <c r="AK274" s="135"/>
      <c r="AL274" s="135"/>
      <c r="AM274" s="136">
        <f t="shared" si="12"/>
        <v>0</v>
      </c>
      <c r="AN274" s="137"/>
      <c r="AO274" s="137"/>
      <c r="AP274" s="137"/>
      <c r="AQ274" s="136">
        <f t="shared" si="13"/>
        <v>0</v>
      </c>
      <c r="AR274" s="137"/>
      <c r="AS274" s="137"/>
      <c r="AT274" s="137"/>
      <c r="AU274" s="136">
        <f t="shared" si="14"/>
        <v>0</v>
      </c>
      <c r="AV274" s="137"/>
      <c r="AW274" s="137"/>
      <c r="AX274" s="137"/>
      <c r="AY274" s="136">
        <f t="shared" si="15"/>
        <v>0</v>
      </c>
      <c r="AZ274" s="137"/>
      <c r="BA274" s="137"/>
      <c r="BB274" s="137"/>
      <c r="BC274" s="136">
        <f t="shared" si="16"/>
        <v>0</v>
      </c>
      <c r="BD274" s="137"/>
      <c r="BE274" s="137"/>
      <c r="BF274" s="137"/>
      <c r="BG274" s="137"/>
      <c r="BH274" s="137"/>
      <c r="BI274" s="136">
        <f t="shared" si="17"/>
        <v>0</v>
      </c>
      <c r="BJ274" s="138">
        <f t="shared" si="18"/>
        <v>0</v>
      </c>
      <c r="BK274" s="134"/>
      <c r="BL274" s="135"/>
      <c r="BM274" s="135"/>
      <c r="BN274" s="136">
        <f t="shared" si="19"/>
        <v>0</v>
      </c>
      <c r="BO274" s="137"/>
      <c r="BP274" s="137"/>
      <c r="BQ274" s="137"/>
      <c r="BR274" s="136">
        <f t="shared" si="20"/>
        <v>0</v>
      </c>
      <c r="BS274" s="137"/>
      <c r="BT274" s="137"/>
      <c r="BU274" s="137"/>
      <c r="BV274" s="136">
        <f t="shared" si="21"/>
        <v>0</v>
      </c>
      <c r="BW274" s="137"/>
      <c r="BX274" s="137"/>
      <c r="BY274" s="137"/>
      <c r="BZ274" s="136">
        <f t="shared" si="22"/>
        <v>0</v>
      </c>
      <c r="CA274" s="137"/>
      <c r="CB274" s="137"/>
      <c r="CC274" s="137"/>
      <c r="CD274" s="136">
        <f t="shared" si="23"/>
        <v>0</v>
      </c>
      <c r="CE274" s="137"/>
      <c r="CF274" s="137"/>
      <c r="CG274" s="137"/>
      <c r="CH274" s="137"/>
      <c r="CI274" s="137"/>
      <c r="CJ274" s="136">
        <f t="shared" si="24"/>
        <v>0</v>
      </c>
      <c r="CK274" s="137">
        <f t="shared" si="25"/>
        <v>0</v>
      </c>
      <c r="CL274" s="139"/>
      <c r="CM274" s="140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20">
        <f t="shared" si="26"/>
        <v>265</v>
      </c>
      <c r="C275" s="131" t="str">
        <f t="array" ref="C275">INDEX(_Rge_Projectdata_3rd,$B275,MATCH(C$10,_Rge_Headline_Projectdata,0))</f>
        <v/>
      </c>
      <c r="D275" s="131" t="str">
        <f t="array" ref="D275">INDEX(_Rge_Projectdata_3rd,$B275,MATCH(D$10,_Rge_Headline_Projectdata,0))</f>
        <v/>
      </c>
      <c r="E275" s="132" t="str">
        <f t="array" ref="E275">IF(INDEX(_Rge_Projectdata_3rd,$B275,MATCH(E$10,_Rge_Headline_Projectdata,0))=0,"",INDEX(_Rge_Projectdata_3rd,$B275,MATCH(E$10,_Rge_Headline_Projectdata,0)))</f>
        <v/>
      </c>
      <c r="F275" s="133" t="str">
        <f>IF(OR(E275=0,E275&gt;_Reportdate),"Open","Closed")</f>
        <v>Open</v>
      </c>
      <c r="G275" s="134"/>
      <c r="H275" s="135"/>
      <c r="I275" s="135"/>
      <c r="J275" s="135"/>
      <c r="K275" s="136">
        <f t="shared" si="5"/>
        <v>0</v>
      </c>
      <c r="L275" s="137"/>
      <c r="M275" s="137"/>
      <c r="N275" s="137"/>
      <c r="O275" s="136">
        <f t="shared" si="6"/>
        <v>0</v>
      </c>
      <c r="P275" s="137"/>
      <c r="Q275" s="137"/>
      <c r="R275" s="137"/>
      <c r="S275" s="136">
        <f t="shared" si="7"/>
        <v>0</v>
      </c>
      <c r="T275" s="137"/>
      <c r="U275" s="137"/>
      <c r="V275" s="137"/>
      <c r="W275" s="136">
        <f t="shared" si="8"/>
        <v>0</v>
      </c>
      <c r="X275" s="137"/>
      <c r="Y275" s="137"/>
      <c r="Z275" s="137"/>
      <c r="AA275" s="136">
        <f t="shared" si="9"/>
        <v>0</v>
      </c>
      <c r="AB275" s="137"/>
      <c r="AC275" s="137"/>
      <c r="AD275" s="137"/>
      <c r="AE275" s="137"/>
      <c r="AF275" s="137"/>
      <c r="AG275" s="136">
        <f t="shared" si="10"/>
        <v>0</v>
      </c>
      <c r="AH275" s="138">
        <f t="shared" si="11"/>
        <v>0</v>
      </c>
      <c r="AI275" s="134"/>
      <c r="AJ275" s="135"/>
      <c r="AK275" s="135"/>
      <c r="AL275" s="135"/>
      <c r="AM275" s="136">
        <f t="shared" si="12"/>
        <v>0</v>
      </c>
      <c r="AN275" s="137"/>
      <c r="AO275" s="137"/>
      <c r="AP275" s="137"/>
      <c r="AQ275" s="136">
        <f t="shared" si="13"/>
        <v>0</v>
      </c>
      <c r="AR275" s="137"/>
      <c r="AS275" s="137"/>
      <c r="AT275" s="137"/>
      <c r="AU275" s="136">
        <f t="shared" si="14"/>
        <v>0</v>
      </c>
      <c r="AV275" s="137"/>
      <c r="AW275" s="137"/>
      <c r="AX275" s="137"/>
      <c r="AY275" s="136">
        <f t="shared" si="15"/>
        <v>0</v>
      </c>
      <c r="AZ275" s="137"/>
      <c r="BA275" s="137"/>
      <c r="BB275" s="137"/>
      <c r="BC275" s="136">
        <f t="shared" si="16"/>
        <v>0</v>
      </c>
      <c r="BD275" s="137"/>
      <c r="BE275" s="137"/>
      <c r="BF275" s="137"/>
      <c r="BG275" s="137"/>
      <c r="BH275" s="137"/>
      <c r="BI275" s="136">
        <f t="shared" si="17"/>
        <v>0</v>
      </c>
      <c r="BJ275" s="138">
        <f t="shared" si="18"/>
        <v>0</v>
      </c>
      <c r="BK275" s="134"/>
      <c r="BL275" s="135"/>
      <c r="BM275" s="135"/>
      <c r="BN275" s="136">
        <f t="shared" si="19"/>
        <v>0</v>
      </c>
      <c r="BO275" s="137"/>
      <c r="BP275" s="137"/>
      <c r="BQ275" s="137"/>
      <c r="BR275" s="136">
        <f t="shared" si="20"/>
        <v>0</v>
      </c>
      <c r="BS275" s="137"/>
      <c r="BT275" s="137"/>
      <c r="BU275" s="137"/>
      <c r="BV275" s="136">
        <f t="shared" si="21"/>
        <v>0</v>
      </c>
      <c r="BW275" s="137"/>
      <c r="BX275" s="137"/>
      <c r="BY275" s="137"/>
      <c r="BZ275" s="136">
        <f t="shared" si="22"/>
        <v>0</v>
      </c>
      <c r="CA275" s="137"/>
      <c r="CB275" s="137"/>
      <c r="CC275" s="137"/>
      <c r="CD275" s="136">
        <f t="shared" si="23"/>
        <v>0</v>
      </c>
      <c r="CE275" s="137"/>
      <c r="CF275" s="137"/>
      <c r="CG275" s="137"/>
      <c r="CH275" s="137"/>
      <c r="CI275" s="137"/>
      <c r="CJ275" s="136">
        <f t="shared" si="24"/>
        <v>0</v>
      </c>
      <c r="CK275" s="137">
        <f t="shared" si="25"/>
        <v>0</v>
      </c>
      <c r="CL275" s="139"/>
      <c r="CM275" s="140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20">
        <f t="shared" si="26"/>
        <v>266</v>
      </c>
      <c r="C276" s="131" t="str">
        <f t="array" ref="C276">INDEX(_Rge_Projectdata_3rd,$B276,MATCH(C$10,_Rge_Headline_Projectdata,0))</f>
        <v/>
      </c>
      <c r="D276" s="131" t="str">
        <f t="array" ref="D276">INDEX(_Rge_Projectdata_3rd,$B276,MATCH(D$10,_Rge_Headline_Projectdata,0))</f>
        <v/>
      </c>
      <c r="E276" s="132" t="str">
        <f t="array" ref="E276">IF(INDEX(_Rge_Projectdata_3rd,$B276,MATCH(E$10,_Rge_Headline_Projectdata,0))=0,"",INDEX(_Rge_Projectdata_3rd,$B276,MATCH(E$10,_Rge_Headline_Projectdata,0)))</f>
        <v/>
      </c>
      <c r="F276" s="133" t="str">
        <f>IF(OR(E276=0,E276&gt;_Reportdate),"Open","Closed")</f>
        <v>Open</v>
      </c>
      <c r="G276" s="134"/>
      <c r="H276" s="135"/>
      <c r="I276" s="135"/>
      <c r="J276" s="135"/>
      <c r="K276" s="136">
        <f t="shared" si="5"/>
        <v>0</v>
      </c>
      <c r="L276" s="137"/>
      <c r="M276" s="137"/>
      <c r="N276" s="137"/>
      <c r="O276" s="136">
        <f t="shared" si="6"/>
        <v>0</v>
      </c>
      <c r="P276" s="137"/>
      <c r="Q276" s="137"/>
      <c r="R276" s="137"/>
      <c r="S276" s="136">
        <f t="shared" si="7"/>
        <v>0</v>
      </c>
      <c r="T276" s="137"/>
      <c r="U276" s="137"/>
      <c r="V276" s="137"/>
      <c r="W276" s="136">
        <f t="shared" si="8"/>
        <v>0</v>
      </c>
      <c r="X276" s="137"/>
      <c r="Y276" s="137"/>
      <c r="Z276" s="137"/>
      <c r="AA276" s="136">
        <f t="shared" si="9"/>
        <v>0</v>
      </c>
      <c r="AB276" s="137"/>
      <c r="AC276" s="137"/>
      <c r="AD276" s="137"/>
      <c r="AE276" s="137"/>
      <c r="AF276" s="137"/>
      <c r="AG276" s="136">
        <f t="shared" si="10"/>
        <v>0</v>
      </c>
      <c r="AH276" s="138">
        <f t="shared" si="11"/>
        <v>0</v>
      </c>
      <c r="AI276" s="134"/>
      <c r="AJ276" s="135"/>
      <c r="AK276" s="135"/>
      <c r="AL276" s="135"/>
      <c r="AM276" s="136">
        <f t="shared" si="12"/>
        <v>0</v>
      </c>
      <c r="AN276" s="137"/>
      <c r="AO276" s="137"/>
      <c r="AP276" s="137"/>
      <c r="AQ276" s="136">
        <f t="shared" si="13"/>
        <v>0</v>
      </c>
      <c r="AR276" s="137"/>
      <c r="AS276" s="137"/>
      <c r="AT276" s="137"/>
      <c r="AU276" s="136">
        <f t="shared" si="14"/>
        <v>0</v>
      </c>
      <c r="AV276" s="137"/>
      <c r="AW276" s="137"/>
      <c r="AX276" s="137"/>
      <c r="AY276" s="136">
        <f t="shared" si="15"/>
        <v>0</v>
      </c>
      <c r="AZ276" s="137"/>
      <c r="BA276" s="137"/>
      <c r="BB276" s="137"/>
      <c r="BC276" s="136">
        <f t="shared" si="16"/>
        <v>0</v>
      </c>
      <c r="BD276" s="137"/>
      <c r="BE276" s="137"/>
      <c r="BF276" s="137"/>
      <c r="BG276" s="137"/>
      <c r="BH276" s="137"/>
      <c r="BI276" s="136">
        <f t="shared" si="17"/>
        <v>0</v>
      </c>
      <c r="BJ276" s="138">
        <f t="shared" si="18"/>
        <v>0</v>
      </c>
      <c r="BK276" s="134"/>
      <c r="BL276" s="135"/>
      <c r="BM276" s="135"/>
      <c r="BN276" s="136">
        <f t="shared" si="19"/>
        <v>0</v>
      </c>
      <c r="BO276" s="137"/>
      <c r="BP276" s="137"/>
      <c r="BQ276" s="137"/>
      <c r="BR276" s="136">
        <f t="shared" si="20"/>
        <v>0</v>
      </c>
      <c r="BS276" s="137"/>
      <c r="BT276" s="137"/>
      <c r="BU276" s="137"/>
      <c r="BV276" s="136">
        <f t="shared" si="21"/>
        <v>0</v>
      </c>
      <c r="BW276" s="137"/>
      <c r="BX276" s="137"/>
      <c r="BY276" s="137"/>
      <c r="BZ276" s="136">
        <f t="shared" si="22"/>
        <v>0</v>
      </c>
      <c r="CA276" s="137"/>
      <c r="CB276" s="137"/>
      <c r="CC276" s="137"/>
      <c r="CD276" s="136">
        <f t="shared" si="23"/>
        <v>0</v>
      </c>
      <c r="CE276" s="137"/>
      <c r="CF276" s="137"/>
      <c r="CG276" s="137"/>
      <c r="CH276" s="137"/>
      <c r="CI276" s="137"/>
      <c r="CJ276" s="136">
        <f t="shared" si="24"/>
        <v>0</v>
      </c>
      <c r="CK276" s="137">
        <f t="shared" si="25"/>
        <v>0</v>
      </c>
      <c r="CL276" s="139"/>
      <c r="CM276" s="140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20">
        <f t="shared" si="26"/>
        <v>267</v>
      </c>
      <c r="C277" s="131" t="str">
        <f t="array" ref="C277">INDEX(_Rge_Projectdata_3rd,$B277,MATCH(C$10,_Rge_Headline_Projectdata,0))</f>
        <v/>
      </c>
      <c r="D277" s="131" t="str">
        <f t="array" ref="D277">INDEX(_Rge_Projectdata_3rd,$B277,MATCH(D$10,_Rge_Headline_Projectdata,0))</f>
        <v/>
      </c>
      <c r="E277" s="132" t="str">
        <f t="array" ref="E277">IF(INDEX(_Rge_Projectdata_3rd,$B277,MATCH(E$10,_Rge_Headline_Projectdata,0))=0,"",INDEX(_Rge_Projectdata_3rd,$B277,MATCH(E$10,_Rge_Headline_Projectdata,0)))</f>
        <v/>
      </c>
      <c r="F277" s="133" t="str">
        <f>IF(OR(E277=0,E277&gt;_Reportdate),"Open","Closed")</f>
        <v>Open</v>
      </c>
      <c r="G277" s="134"/>
      <c r="H277" s="135"/>
      <c r="I277" s="135"/>
      <c r="J277" s="135"/>
      <c r="K277" s="136">
        <f t="shared" si="5"/>
        <v>0</v>
      </c>
      <c r="L277" s="137"/>
      <c r="M277" s="137"/>
      <c r="N277" s="137"/>
      <c r="O277" s="136">
        <f t="shared" si="6"/>
        <v>0</v>
      </c>
      <c r="P277" s="137"/>
      <c r="Q277" s="137"/>
      <c r="R277" s="137"/>
      <c r="S277" s="136">
        <f t="shared" si="7"/>
        <v>0</v>
      </c>
      <c r="T277" s="137"/>
      <c r="U277" s="137"/>
      <c r="V277" s="137"/>
      <c r="W277" s="136">
        <f t="shared" si="8"/>
        <v>0</v>
      </c>
      <c r="X277" s="137"/>
      <c r="Y277" s="137"/>
      <c r="Z277" s="137"/>
      <c r="AA277" s="136">
        <f t="shared" si="9"/>
        <v>0</v>
      </c>
      <c r="AB277" s="137"/>
      <c r="AC277" s="137"/>
      <c r="AD277" s="137"/>
      <c r="AE277" s="137"/>
      <c r="AF277" s="137"/>
      <c r="AG277" s="136">
        <f t="shared" si="10"/>
        <v>0</v>
      </c>
      <c r="AH277" s="138">
        <f t="shared" si="11"/>
        <v>0</v>
      </c>
      <c r="AI277" s="134"/>
      <c r="AJ277" s="135"/>
      <c r="AK277" s="135"/>
      <c r="AL277" s="135"/>
      <c r="AM277" s="136">
        <f t="shared" si="12"/>
        <v>0</v>
      </c>
      <c r="AN277" s="137"/>
      <c r="AO277" s="137"/>
      <c r="AP277" s="137"/>
      <c r="AQ277" s="136">
        <f t="shared" si="13"/>
        <v>0</v>
      </c>
      <c r="AR277" s="137"/>
      <c r="AS277" s="137"/>
      <c r="AT277" s="137"/>
      <c r="AU277" s="136">
        <f t="shared" si="14"/>
        <v>0</v>
      </c>
      <c r="AV277" s="137"/>
      <c r="AW277" s="137"/>
      <c r="AX277" s="137"/>
      <c r="AY277" s="136">
        <f t="shared" si="15"/>
        <v>0</v>
      </c>
      <c r="AZ277" s="137"/>
      <c r="BA277" s="137"/>
      <c r="BB277" s="137"/>
      <c r="BC277" s="136">
        <f t="shared" si="16"/>
        <v>0</v>
      </c>
      <c r="BD277" s="137"/>
      <c r="BE277" s="137"/>
      <c r="BF277" s="137"/>
      <c r="BG277" s="137"/>
      <c r="BH277" s="137"/>
      <c r="BI277" s="136">
        <f t="shared" si="17"/>
        <v>0</v>
      </c>
      <c r="BJ277" s="138">
        <f t="shared" si="18"/>
        <v>0</v>
      </c>
      <c r="BK277" s="134"/>
      <c r="BL277" s="135"/>
      <c r="BM277" s="135"/>
      <c r="BN277" s="136">
        <f t="shared" si="19"/>
        <v>0</v>
      </c>
      <c r="BO277" s="137"/>
      <c r="BP277" s="137"/>
      <c r="BQ277" s="137"/>
      <c r="BR277" s="136">
        <f t="shared" si="20"/>
        <v>0</v>
      </c>
      <c r="BS277" s="137"/>
      <c r="BT277" s="137"/>
      <c r="BU277" s="137"/>
      <c r="BV277" s="136">
        <f t="shared" si="21"/>
        <v>0</v>
      </c>
      <c r="BW277" s="137"/>
      <c r="BX277" s="137"/>
      <c r="BY277" s="137"/>
      <c r="BZ277" s="136">
        <f t="shared" si="22"/>
        <v>0</v>
      </c>
      <c r="CA277" s="137"/>
      <c r="CB277" s="137"/>
      <c r="CC277" s="137"/>
      <c r="CD277" s="136">
        <f t="shared" si="23"/>
        <v>0</v>
      </c>
      <c r="CE277" s="137"/>
      <c r="CF277" s="137"/>
      <c r="CG277" s="137"/>
      <c r="CH277" s="137"/>
      <c r="CI277" s="137"/>
      <c r="CJ277" s="136">
        <f t="shared" si="24"/>
        <v>0</v>
      </c>
      <c r="CK277" s="137">
        <f t="shared" si="25"/>
        <v>0</v>
      </c>
      <c r="CL277" s="139"/>
      <c r="CM277" s="140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20">
        <f t="shared" si="26"/>
        <v>268</v>
      </c>
      <c r="C278" s="131" t="str">
        <f t="array" ref="C278">INDEX(_Rge_Projectdata_3rd,$B278,MATCH(C$10,_Rge_Headline_Projectdata,0))</f>
        <v/>
      </c>
      <c r="D278" s="131" t="str">
        <f t="array" ref="D278">INDEX(_Rge_Projectdata_3rd,$B278,MATCH(D$10,_Rge_Headline_Projectdata,0))</f>
        <v/>
      </c>
      <c r="E278" s="132" t="str">
        <f t="array" ref="E278">IF(INDEX(_Rge_Projectdata_3rd,$B278,MATCH(E$10,_Rge_Headline_Projectdata,0))=0,"",INDEX(_Rge_Projectdata_3rd,$B278,MATCH(E$10,_Rge_Headline_Projectdata,0)))</f>
        <v/>
      </c>
      <c r="F278" s="133" t="str">
        <f>IF(OR(E278=0,E278&gt;_Reportdate),"Open","Closed")</f>
        <v>Open</v>
      </c>
      <c r="G278" s="134"/>
      <c r="H278" s="135"/>
      <c r="I278" s="135"/>
      <c r="J278" s="135"/>
      <c r="K278" s="136">
        <f t="shared" si="5"/>
        <v>0</v>
      </c>
      <c r="L278" s="137"/>
      <c r="M278" s="137"/>
      <c r="N278" s="137"/>
      <c r="O278" s="136">
        <f t="shared" si="6"/>
        <v>0</v>
      </c>
      <c r="P278" s="137"/>
      <c r="Q278" s="137"/>
      <c r="R278" s="137"/>
      <c r="S278" s="136">
        <f t="shared" si="7"/>
        <v>0</v>
      </c>
      <c r="T278" s="137"/>
      <c r="U278" s="137"/>
      <c r="V278" s="137"/>
      <c r="W278" s="136">
        <f t="shared" si="8"/>
        <v>0</v>
      </c>
      <c r="X278" s="137"/>
      <c r="Y278" s="137"/>
      <c r="Z278" s="137"/>
      <c r="AA278" s="136">
        <f t="shared" si="9"/>
        <v>0</v>
      </c>
      <c r="AB278" s="137"/>
      <c r="AC278" s="137"/>
      <c r="AD278" s="137"/>
      <c r="AE278" s="137"/>
      <c r="AF278" s="137"/>
      <c r="AG278" s="136">
        <f t="shared" si="10"/>
        <v>0</v>
      </c>
      <c r="AH278" s="138">
        <f t="shared" si="11"/>
        <v>0</v>
      </c>
      <c r="AI278" s="134"/>
      <c r="AJ278" s="135"/>
      <c r="AK278" s="135"/>
      <c r="AL278" s="135"/>
      <c r="AM278" s="136">
        <f t="shared" si="12"/>
        <v>0</v>
      </c>
      <c r="AN278" s="137"/>
      <c r="AO278" s="137"/>
      <c r="AP278" s="137"/>
      <c r="AQ278" s="136">
        <f t="shared" si="13"/>
        <v>0</v>
      </c>
      <c r="AR278" s="137"/>
      <c r="AS278" s="137"/>
      <c r="AT278" s="137"/>
      <c r="AU278" s="136">
        <f t="shared" si="14"/>
        <v>0</v>
      </c>
      <c r="AV278" s="137"/>
      <c r="AW278" s="137"/>
      <c r="AX278" s="137"/>
      <c r="AY278" s="136">
        <f t="shared" si="15"/>
        <v>0</v>
      </c>
      <c r="AZ278" s="137"/>
      <c r="BA278" s="137"/>
      <c r="BB278" s="137"/>
      <c r="BC278" s="136">
        <f t="shared" si="16"/>
        <v>0</v>
      </c>
      <c r="BD278" s="137"/>
      <c r="BE278" s="137"/>
      <c r="BF278" s="137"/>
      <c r="BG278" s="137"/>
      <c r="BH278" s="137"/>
      <c r="BI278" s="136">
        <f t="shared" si="17"/>
        <v>0</v>
      </c>
      <c r="BJ278" s="138">
        <f t="shared" si="18"/>
        <v>0</v>
      </c>
      <c r="BK278" s="134"/>
      <c r="BL278" s="135"/>
      <c r="BM278" s="135"/>
      <c r="BN278" s="136">
        <f t="shared" si="19"/>
        <v>0</v>
      </c>
      <c r="BO278" s="137"/>
      <c r="BP278" s="137"/>
      <c r="BQ278" s="137"/>
      <c r="BR278" s="136">
        <f t="shared" si="20"/>
        <v>0</v>
      </c>
      <c r="BS278" s="137"/>
      <c r="BT278" s="137"/>
      <c r="BU278" s="137"/>
      <c r="BV278" s="136">
        <f t="shared" si="21"/>
        <v>0</v>
      </c>
      <c r="BW278" s="137"/>
      <c r="BX278" s="137"/>
      <c r="BY278" s="137"/>
      <c r="BZ278" s="136">
        <f t="shared" si="22"/>
        <v>0</v>
      </c>
      <c r="CA278" s="137"/>
      <c r="CB278" s="137"/>
      <c r="CC278" s="137"/>
      <c r="CD278" s="136">
        <f t="shared" si="23"/>
        <v>0</v>
      </c>
      <c r="CE278" s="137"/>
      <c r="CF278" s="137"/>
      <c r="CG278" s="137"/>
      <c r="CH278" s="137"/>
      <c r="CI278" s="137"/>
      <c r="CJ278" s="136">
        <f t="shared" si="24"/>
        <v>0</v>
      </c>
      <c r="CK278" s="137">
        <f t="shared" si="25"/>
        <v>0</v>
      </c>
      <c r="CL278" s="139"/>
      <c r="CM278" s="140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20">
        <f t="shared" si="26"/>
        <v>269</v>
      </c>
      <c r="C279" s="131" t="str">
        <f t="array" ref="C279">INDEX(_Rge_Projectdata_3rd,$B279,MATCH(C$10,_Rge_Headline_Projectdata,0))</f>
        <v/>
      </c>
      <c r="D279" s="131" t="str">
        <f t="array" ref="D279">INDEX(_Rge_Projectdata_3rd,$B279,MATCH(D$10,_Rge_Headline_Projectdata,0))</f>
        <v/>
      </c>
      <c r="E279" s="132" t="str">
        <f t="array" ref="E279">IF(INDEX(_Rge_Projectdata_3rd,$B279,MATCH(E$10,_Rge_Headline_Projectdata,0))=0,"",INDEX(_Rge_Projectdata_3rd,$B279,MATCH(E$10,_Rge_Headline_Projectdata,0)))</f>
        <v/>
      </c>
      <c r="F279" s="133" t="str">
        <f>IF(OR(E279=0,E279&gt;_Reportdate),"Open","Closed")</f>
        <v>Open</v>
      </c>
      <c r="G279" s="134"/>
      <c r="H279" s="135"/>
      <c r="I279" s="135"/>
      <c r="J279" s="135"/>
      <c r="K279" s="136">
        <f t="shared" si="5"/>
        <v>0</v>
      </c>
      <c r="L279" s="137"/>
      <c r="M279" s="137"/>
      <c r="N279" s="137"/>
      <c r="O279" s="136">
        <f t="shared" si="6"/>
        <v>0</v>
      </c>
      <c r="P279" s="137"/>
      <c r="Q279" s="137"/>
      <c r="R279" s="137"/>
      <c r="S279" s="136">
        <f t="shared" si="7"/>
        <v>0</v>
      </c>
      <c r="T279" s="137"/>
      <c r="U279" s="137"/>
      <c r="V279" s="137"/>
      <c r="W279" s="136">
        <f t="shared" si="8"/>
        <v>0</v>
      </c>
      <c r="X279" s="137"/>
      <c r="Y279" s="137"/>
      <c r="Z279" s="137"/>
      <c r="AA279" s="136">
        <f t="shared" si="9"/>
        <v>0</v>
      </c>
      <c r="AB279" s="137"/>
      <c r="AC279" s="137"/>
      <c r="AD279" s="137"/>
      <c r="AE279" s="137"/>
      <c r="AF279" s="137"/>
      <c r="AG279" s="136">
        <f t="shared" si="10"/>
        <v>0</v>
      </c>
      <c r="AH279" s="138">
        <f t="shared" si="11"/>
        <v>0</v>
      </c>
      <c r="AI279" s="134"/>
      <c r="AJ279" s="135"/>
      <c r="AK279" s="135"/>
      <c r="AL279" s="135"/>
      <c r="AM279" s="136">
        <f t="shared" si="12"/>
        <v>0</v>
      </c>
      <c r="AN279" s="137"/>
      <c r="AO279" s="137"/>
      <c r="AP279" s="137"/>
      <c r="AQ279" s="136">
        <f t="shared" si="13"/>
        <v>0</v>
      </c>
      <c r="AR279" s="137"/>
      <c r="AS279" s="137"/>
      <c r="AT279" s="137"/>
      <c r="AU279" s="136">
        <f t="shared" si="14"/>
        <v>0</v>
      </c>
      <c r="AV279" s="137"/>
      <c r="AW279" s="137"/>
      <c r="AX279" s="137"/>
      <c r="AY279" s="136">
        <f t="shared" si="15"/>
        <v>0</v>
      </c>
      <c r="AZ279" s="137"/>
      <c r="BA279" s="137"/>
      <c r="BB279" s="137"/>
      <c r="BC279" s="136">
        <f t="shared" si="16"/>
        <v>0</v>
      </c>
      <c r="BD279" s="137"/>
      <c r="BE279" s="137"/>
      <c r="BF279" s="137"/>
      <c r="BG279" s="137"/>
      <c r="BH279" s="137"/>
      <c r="BI279" s="136">
        <f t="shared" si="17"/>
        <v>0</v>
      </c>
      <c r="BJ279" s="138">
        <f t="shared" si="18"/>
        <v>0</v>
      </c>
      <c r="BK279" s="134"/>
      <c r="BL279" s="135"/>
      <c r="BM279" s="135"/>
      <c r="BN279" s="136">
        <f t="shared" si="19"/>
        <v>0</v>
      </c>
      <c r="BO279" s="137"/>
      <c r="BP279" s="137"/>
      <c r="BQ279" s="137"/>
      <c r="BR279" s="136">
        <f t="shared" si="20"/>
        <v>0</v>
      </c>
      <c r="BS279" s="137"/>
      <c r="BT279" s="137"/>
      <c r="BU279" s="137"/>
      <c r="BV279" s="136">
        <f t="shared" si="21"/>
        <v>0</v>
      </c>
      <c r="BW279" s="137"/>
      <c r="BX279" s="137"/>
      <c r="BY279" s="137"/>
      <c r="BZ279" s="136">
        <f t="shared" si="22"/>
        <v>0</v>
      </c>
      <c r="CA279" s="137"/>
      <c r="CB279" s="137"/>
      <c r="CC279" s="137"/>
      <c r="CD279" s="136">
        <f t="shared" si="23"/>
        <v>0</v>
      </c>
      <c r="CE279" s="137"/>
      <c r="CF279" s="137"/>
      <c r="CG279" s="137"/>
      <c r="CH279" s="137"/>
      <c r="CI279" s="137"/>
      <c r="CJ279" s="136">
        <f t="shared" si="24"/>
        <v>0</v>
      </c>
      <c r="CK279" s="137">
        <f t="shared" si="25"/>
        <v>0</v>
      </c>
      <c r="CL279" s="139"/>
      <c r="CM279" s="140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20">
        <f t="shared" si="26"/>
        <v>270</v>
      </c>
      <c r="C280" s="131" t="str">
        <f t="array" ref="C280">INDEX(_Rge_Projectdata_3rd,$B280,MATCH(C$10,_Rge_Headline_Projectdata,0))</f>
        <v/>
      </c>
      <c r="D280" s="131" t="str">
        <f t="array" ref="D280">INDEX(_Rge_Projectdata_3rd,$B280,MATCH(D$10,_Rge_Headline_Projectdata,0))</f>
        <v/>
      </c>
      <c r="E280" s="132" t="str">
        <f t="array" ref="E280">IF(INDEX(_Rge_Projectdata_3rd,$B280,MATCH(E$10,_Rge_Headline_Projectdata,0))=0,"",INDEX(_Rge_Projectdata_3rd,$B280,MATCH(E$10,_Rge_Headline_Projectdata,0)))</f>
        <v/>
      </c>
      <c r="F280" s="133" t="str">
        <f>IF(OR(E280=0,E280&gt;_Reportdate),"Open","Closed")</f>
        <v>Open</v>
      </c>
      <c r="G280" s="134"/>
      <c r="H280" s="135"/>
      <c r="I280" s="135"/>
      <c r="J280" s="135"/>
      <c r="K280" s="136">
        <f t="shared" si="5"/>
        <v>0</v>
      </c>
      <c r="L280" s="137"/>
      <c r="M280" s="137"/>
      <c r="N280" s="137"/>
      <c r="O280" s="136">
        <f t="shared" si="6"/>
        <v>0</v>
      </c>
      <c r="P280" s="137"/>
      <c r="Q280" s="137"/>
      <c r="R280" s="137"/>
      <c r="S280" s="136">
        <f t="shared" si="7"/>
        <v>0</v>
      </c>
      <c r="T280" s="137"/>
      <c r="U280" s="137"/>
      <c r="V280" s="137"/>
      <c r="W280" s="136">
        <f t="shared" si="8"/>
        <v>0</v>
      </c>
      <c r="X280" s="137"/>
      <c r="Y280" s="137"/>
      <c r="Z280" s="137"/>
      <c r="AA280" s="136">
        <f t="shared" si="9"/>
        <v>0</v>
      </c>
      <c r="AB280" s="137"/>
      <c r="AC280" s="137"/>
      <c r="AD280" s="137"/>
      <c r="AE280" s="137"/>
      <c r="AF280" s="137"/>
      <c r="AG280" s="136">
        <f t="shared" si="10"/>
        <v>0</v>
      </c>
      <c r="AH280" s="138">
        <f t="shared" si="11"/>
        <v>0</v>
      </c>
      <c r="AI280" s="134"/>
      <c r="AJ280" s="135"/>
      <c r="AK280" s="135"/>
      <c r="AL280" s="135"/>
      <c r="AM280" s="136">
        <f t="shared" si="12"/>
        <v>0</v>
      </c>
      <c r="AN280" s="137"/>
      <c r="AO280" s="137"/>
      <c r="AP280" s="137"/>
      <c r="AQ280" s="136">
        <f t="shared" si="13"/>
        <v>0</v>
      </c>
      <c r="AR280" s="137"/>
      <c r="AS280" s="137"/>
      <c r="AT280" s="137"/>
      <c r="AU280" s="136">
        <f t="shared" si="14"/>
        <v>0</v>
      </c>
      <c r="AV280" s="137"/>
      <c r="AW280" s="137"/>
      <c r="AX280" s="137"/>
      <c r="AY280" s="136">
        <f t="shared" si="15"/>
        <v>0</v>
      </c>
      <c r="AZ280" s="137"/>
      <c r="BA280" s="137"/>
      <c r="BB280" s="137"/>
      <c r="BC280" s="136">
        <f t="shared" si="16"/>
        <v>0</v>
      </c>
      <c r="BD280" s="137"/>
      <c r="BE280" s="137"/>
      <c r="BF280" s="137"/>
      <c r="BG280" s="137"/>
      <c r="BH280" s="137"/>
      <c r="BI280" s="136">
        <f t="shared" si="17"/>
        <v>0</v>
      </c>
      <c r="BJ280" s="138">
        <f t="shared" si="18"/>
        <v>0</v>
      </c>
      <c r="BK280" s="134"/>
      <c r="BL280" s="135"/>
      <c r="BM280" s="135"/>
      <c r="BN280" s="136">
        <f t="shared" si="19"/>
        <v>0</v>
      </c>
      <c r="BO280" s="137"/>
      <c r="BP280" s="137"/>
      <c r="BQ280" s="137"/>
      <c r="BR280" s="136">
        <f t="shared" si="20"/>
        <v>0</v>
      </c>
      <c r="BS280" s="137"/>
      <c r="BT280" s="137"/>
      <c r="BU280" s="137"/>
      <c r="BV280" s="136">
        <f t="shared" si="21"/>
        <v>0</v>
      </c>
      <c r="BW280" s="137"/>
      <c r="BX280" s="137"/>
      <c r="BY280" s="137"/>
      <c r="BZ280" s="136">
        <f t="shared" si="22"/>
        <v>0</v>
      </c>
      <c r="CA280" s="137"/>
      <c r="CB280" s="137"/>
      <c r="CC280" s="137"/>
      <c r="CD280" s="136">
        <f t="shared" si="23"/>
        <v>0</v>
      </c>
      <c r="CE280" s="137"/>
      <c r="CF280" s="137"/>
      <c r="CG280" s="137"/>
      <c r="CH280" s="137"/>
      <c r="CI280" s="137"/>
      <c r="CJ280" s="136">
        <f t="shared" si="24"/>
        <v>0</v>
      </c>
      <c r="CK280" s="137">
        <f t="shared" si="25"/>
        <v>0</v>
      </c>
      <c r="CL280" s="139"/>
      <c r="CM280" s="140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20">
        <f t="shared" si="26"/>
        <v>271</v>
      </c>
      <c r="C281" s="131" t="str">
        <f t="array" ref="C281">INDEX(_Rge_Projectdata_3rd,$B281,MATCH(C$10,_Rge_Headline_Projectdata,0))</f>
        <v/>
      </c>
      <c r="D281" s="131" t="str">
        <f t="array" ref="D281">INDEX(_Rge_Projectdata_3rd,$B281,MATCH(D$10,_Rge_Headline_Projectdata,0))</f>
        <v/>
      </c>
      <c r="E281" s="132" t="str">
        <f t="array" ref="E281">IF(INDEX(_Rge_Projectdata_3rd,$B281,MATCH(E$10,_Rge_Headline_Projectdata,0))=0,"",INDEX(_Rge_Projectdata_3rd,$B281,MATCH(E$10,_Rge_Headline_Projectdata,0)))</f>
        <v/>
      </c>
      <c r="F281" s="133" t="str">
        <f>IF(OR(E281=0,E281&gt;_Reportdate),"Open","Closed")</f>
        <v>Open</v>
      </c>
      <c r="G281" s="134"/>
      <c r="H281" s="135"/>
      <c r="I281" s="135"/>
      <c r="J281" s="135"/>
      <c r="K281" s="136">
        <f t="shared" si="5"/>
        <v>0</v>
      </c>
      <c r="L281" s="137"/>
      <c r="M281" s="137"/>
      <c r="N281" s="137"/>
      <c r="O281" s="136">
        <f t="shared" si="6"/>
        <v>0</v>
      </c>
      <c r="P281" s="137"/>
      <c r="Q281" s="137"/>
      <c r="R281" s="137"/>
      <c r="S281" s="136">
        <f t="shared" si="7"/>
        <v>0</v>
      </c>
      <c r="T281" s="137"/>
      <c r="U281" s="137"/>
      <c r="V281" s="137"/>
      <c r="W281" s="136">
        <f t="shared" si="8"/>
        <v>0</v>
      </c>
      <c r="X281" s="137"/>
      <c r="Y281" s="137"/>
      <c r="Z281" s="137"/>
      <c r="AA281" s="136">
        <f t="shared" si="9"/>
        <v>0</v>
      </c>
      <c r="AB281" s="137"/>
      <c r="AC281" s="137"/>
      <c r="AD281" s="137"/>
      <c r="AE281" s="137"/>
      <c r="AF281" s="137"/>
      <c r="AG281" s="136">
        <f t="shared" si="10"/>
        <v>0</v>
      </c>
      <c r="AH281" s="138">
        <f t="shared" si="11"/>
        <v>0</v>
      </c>
      <c r="AI281" s="134"/>
      <c r="AJ281" s="135"/>
      <c r="AK281" s="135"/>
      <c r="AL281" s="135"/>
      <c r="AM281" s="136">
        <f t="shared" si="12"/>
        <v>0</v>
      </c>
      <c r="AN281" s="137"/>
      <c r="AO281" s="137"/>
      <c r="AP281" s="137"/>
      <c r="AQ281" s="136">
        <f t="shared" si="13"/>
        <v>0</v>
      </c>
      <c r="AR281" s="137"/>
      <c r="AS281" s="137"/>
      <c r="AT281" s="137"/>
      <c r="AU281" s="136">
        <f t="shared" si="14"/>
        <v>0</v>
      </c>
      <c r="AV281" s="137"/>
      <c r="AW281" s="137"/>
      <c r="AX281" s="137"/>
      <c r="AY281" s="136">
        <f t="shared" si="15"/>
        <v>0</v>
      </c>
      <c r="AZ281" s="137"/>
      <c r="BA281" s="137"/>
      <c r="BB281" s="137"/>
      <c r="BC281" s="136">
        <f t="shared" si="16"/>
        <v>0</v>
      </c>
      <c r="BD281" s="137"/>
      <c r="BE281" s="137"/>
      <c r="BF281" s="137"/>
      <c r="BG281" s="137"/>
      <c r="BH281" s="137"/>
      <c r="BI281" s="136">
        <f t="shared" si="17"/>
        <v>0</v>
      </c>
      <c r="BJ281" s="138">
        <f t="shared" si="18"/>
        <v>0</v>
      </c>
      <c r="BK281" s="134"/>
      <c r="BL281" s="135"/>
      <c r="BM281" s="135"/>
      <c r="BN281" s="136">
        <f t="shared" si="19"/>
        <v>0</v>
      </c>
      <c r="BO281" s="137"/>
      <c r="BP281" s="137"/>
      <c r="BQ281" s="137"/>
      <c r="BR281" s="136">
        <f t="shared" si="20"/>
        <v>0</v>
      </c>
      <c r="BS281" s="137"/>
      <c r="BT281" s="137"/>
      <c r="BU281" s="137"/>
      <c r="BV281" s="136">
        <f t="shared" si="21"/>
        <v>0</v>
      </c>
      <c r="BW281" s="137"/>
      <c r="BX281" s="137"/>
      <c r="BY281" s="137"/>
      <c r="BZ281" s="136">
        <f t="shared" si="22"/>
        <v>0</v>
      </c>
      <c r="CA281" s="137"/>
      <c r="CB281" s="137"/>
      <c r="CC281" s="137"/>
      <c r="CD281" s="136">
        <f t="shared" si="23"/>
        <v>0</v>
      </c>
      <c r="CE281" s="137"/>
      <c r="CF281" s="137"/>
      <c r="CG281" s="137"/>
      <c r="CH281" s="137"/>
      <c r="CI281" s="137"/>
      <c r="CJ281" s="136">
        <f t="shared" si="24"/>
        <v>0</v>
      </c>
      <c r="CK281" s="137">
        <f t="shared" si="25"/>
        <v>0</v>
      </c>
      <c r="CL281" s="139"/>
      <c r="CM281" s="140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20">
        <f t="shared" si="26"/>
        <v>272</v>
      </c>
      <c r="C282" s="131" t="str">
        <f t="array" ref="C282">INDEX(_Rge_Projectdata_3rd,$B282,MATCH(C$10,_Rge_Headline_Projectdata,0))</f>
        <v/>
      </c>
      <c r="D282" s="131" t="str">
        <f t="array" ref="D282">INDEX(_Rge_Projectdata_3rd,$B282,MATCH(D$10,_Rge_Headline_Projectdata,0))</f>
        <v/>
      </c>
      <c r="E282" s="132" t="str">
        <f t="array" ref="E282">IF(INDEX(_Rge_Projectdata_3rd,$B282,MATCH(E$10,_Rge_Headline_Projectdata,0))=0,"",INDEX(_Rge_Projectdata_3rd,$B282,MATCH(E$10,_Rge_Headline_Projectdata,0)))</f>
        <v/>
      </c>
      <c r="F282" s="133" t="str">
        <f>IF(OR(E282=0,E282&gt;_Reportdate),"Open","Closed")</f>
        <v>Open</v>
      </c>
      <c r="G282" s="134"/>
      <c r="H282" s="135"/>
      <c r="I282" s="135"/>
      <c r="J282" s="135"/>
      <c r="K282" s="136">
        <f t="shared" si="5"/>
        <v>0</v>
      </c>
      <c r="L282" s="137"/>
      <c r="M282" s="137"/>
      <c r="N282" s="137"/>
      <c r="O282" s="136">
        <f t="shared" si="6"/>
        <v>0</v>
      </c>
      <c r="P282" s="137"/>
      <c r="Q282" s="137"/>
      <c r="R282" s="137"/>
      <c r="S282" s="136">
        <f t="shared" si="7"/>
        <v>0</v>
      </c>
      <c r="T282" s="137"/>
      <c r="U282" s="137"/>
      <c r="V282" s="137"/>
      <c r="W282" s="136">
        <f t="shared" si="8"/>
        <v>0</v>
      </c>
      <c r="X282" s="137"/>
      <c r="Y282" s="137"/>
      <c r="Z282" s="137"/>
      <c r="AA282" s="136">
        <f t="shared" si="9"/>
        <v>0</v>
      </c>
      <c r="AB282" s="137"/>
      <c r="AC282" s="137"/>
      <c r="AD282" s="137"/>
      <c r="AE282" s="137"/>
      <c r="AF282" s="137"/>
      <c r="AG282" s="136">
        <f t="shared" si="10"/>
        <v>0</v>
      </c>
      <c r="AH282" s="138">
        <f t="shared" si="11"/>
        <v>0</v>
      </c>
      <c r="AI282" s="134"/>
      <c r="AJ282" s="135"/>
      <c r="AK282" s="135"/>
      <c r="AL282" s="135"/>
      <c r="AM282" s="136">
        <f t="shared" si="12"/>
        <v>0</v>
      </c>
      <c r="AN282" s="137"/>
      <c r="AO282" s="137"/>
      <c r="AP282" s="137"/>
      <c r="AQ282" s="136">
        <f t="shared" si="13"/>
        <v>0</v>
      </c>
      <c r="AR282" s="137"/>
      <c r="AS282" s="137"/>
      <c r="AT282" s="137"/>
      <c r="AU282" s="136">
        <f t="shared" si="14"/>
        <v>0</v>
      </c>
      <c r="AV282" s="137"/>
      <c r="AW282" s="137"/>
      <c r="AX282" s="137"/>
      <c r="AY282" s="136">
        <f t="shared" si="15"/>
        <v>0</v>
      </c>
      <c r="AZ282" s="137"/>
      <c r="BA282" s="137"/>
      <c r="BB282" s="137"/>
      <c r="BC282" s="136">
        <f t="shared" si="16"/>
        <v>0</v>
      </c>
      <c r="BD282" s="137"/>
      <c r="BE282" s="137"/>
      <c r="BF282" s="137"/>
      <c r="BG282" s="137"/>
      <c r="BH282" s="137"/>
      <c r="BI282" s="136">
        <f t="shared" si="17"/>
        <v>0</v>
      </c>
      <c r="BJ282" s="138">
        <f t="shared" si="18"/>
        <v>0</v>
      </c>
      <c r="BK282" s="134"/>
      <c r="BL282" s="135"/>
      <c r="BM282" s="135"/>
      <c r="BN282" s="136">
        <f t="shared" si="19"/>
        <v>0</v>
      </c>
      <c r="BO282" s="137"/>
      <c r="BP282" s="137"/>
      <c r="BQ282" s="137"/>
      <c r="BR282" s="136">
        <f t="shared" si="20"/>
        <v>0</v>
      </c>
      <c r="BS282" s="137"/>
      <c r="BT282" s="137"/>
      <c r="BU282" s="137"/>
      <c r="BV282" s="136">
        <f t="shared" si="21"/>
        <v>0</v>
      </c>
      <c r="BW282" s="137"/>
      <c r="BX282" s="137"/>
      <c r="BY282" s="137"/>
      <c r="BZ282" s="136">
        <f t="shared" si="22"/>
        <v>0</v>
      </c>
      <c r="CA282" s="137"/>
      <c r="CB282" s="137"/>
      <c r="CC282" s="137"/>
      <c r="CD282" s="136">
        <f t="shared" si="23"/>
        <v>0</v>
      </c>
      <c r="CE282" s="137"/>
      <c r="CF282" s="137"/>
      <c r="CG282" s="137"/>
      <c r="CH282" s="137"/>
      <c r="CI282" s="137"/>
      <c r="CJ282" s="136">
        <f t="shared" si="24"/>
        <v>0</v>
      </c>
      <c r="CK282" s="137">
        <f t="shared" si="25"/>
        <v>0</v>
      </c>
      <c r="CL282" s="139"/>
      <c r="CM282" s="140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20">
        <f t="shared" si="26"/>
        <v>273</v>
      </c>
      <c r="C283" s="131" t="str">
        <f t="array" ref="C283">INDEX(_Rge_Projectdata_3rd,$B283,MATCH(C$10,_Rge_Headline_Projectdata,0))</f>
        <v/>
      </c>
      <c r="D283" s="131" t="str">
        <f t="array" ref="D283">INDEX(_Rge_Projectdata_3rd,$B283,MATCH(D$10,_Rge_Headline_Projectdata,0))</f>
        <v/>
      </c>
      <c r="E283" s="132" t="str">
        <f t="array" ref="E283">IF(INDEX(_Rge_Projectdata_3rd,$B283,MATCH(E$10,_Rge_Headline_Projectdata,0))=0,"",INDEX(_Rge_Projectdata_3rd,$B283,MATCH(E$10,_Rge_Headline_Projectdata,0)))</f>
        <v/>
      </c>
      <c r="F283" s="133" t="str">
        <f>IF(OR(E283=0,E283&gt;_Reportdate),"Open","Closed")</f>
        <v>Open</v>
      </c>
      <c r="G283" s="134"/>
      <c r="H283" s="135"/>
      <c r="I283" s="135"/>
      <c r="J283" s="135"/>
      <c r="K283" s="136">
        <f t="shared" si="5"/>
        <v>0</v>
      </c>
      <c r="L283" s="137"/>
      <c r="M283" s="137"/>
      <c r="N283" s="137"/>
      <c r="O283" s="136">
        <f t="shared" si="6"/>
        <v>0</v>
      </c>
      <c r="P283" s="137"/>
      <c r="Q283" s="137"/>
      <c r="R283" s="137"/>
      <c r="S283" s="136">
        <f t="shared" si="7"/>
        <v>0</v>
      </c>
      <c r="T283" s="137"/>
      <c r="U283" s="137"/>
      <c r="V283" s="137"/>
      <c r="W283" s="136">
        <f t="shared" si="8"/>
        <v>0</v>
      </c>
      <c r="X283" s="137"/>
      <c r="Y283" s="137"/>
      <c r="Z283" s="137"/>
      <c r="AA283" s="136">
        <f t="shared" si="9"/>
        <v>0</v>
      </c>
      <c r="AB283" s="137"/>
      <c r="AC283" s="137"/>
      <c r="AD283" s="137"/>
      <c r="AE283" s="137"/>
      <c r="AF283" s="137"/>
      <c r="AG283" s="136">
        <f t="shared" si="10"/>
        <v>0</v>
      </c>
      <c r="AH283" s="138">
        <f t="shared" si="11"/>
        <v>0</v>
      </c>
      <c r="AI283" s="134"/>
      <c r="AJ283" s="135"/>
      <c r="AK283" s="135"/>
      <c r="AL283" s="135"/>
      <c r="AM283" s="136">
        <f t="shared" si="12"/>
        <v>0</v>
      </c>
      <c r="AN283" s="137"/>
      <c r="AO283" s="137"/>
      <c r="AP283" s="137"/>
      <c r="AQ283" s="136">
        <f t="shared" si="13"/>
        <v>0</v>
      </c>
      <c r="AR283" s="137"/>
      <c r="AS283" s="137"/>
      <c r="AT283" s="137"/>
      <c r="AU283" s="136">
        <f t="shared" si="14"/>
        <v>0</v>
      </c>
      <c r="AV283" s="137"/>
      <c r="AW283" s="137"/>
      <c r="AX283" s="137"/>
      <c r="AY283" s="136">
        <f t="shared" si="15"/>
        <v>0</v>
      </c>
      <c r="AZ283" s="137"/>
      <c r="BA283" s="137"/>
      <c r="BB283" s="137"/>
      <c r="BC283" s="136">
        <f t="shared" si="16"/>
        <v>0</v>
      </c>
      <c r="BD283" s="137"/>
      <c r="BE283" s="137"/>
      <c r="BF283" s="137"/>
      <c r="BG283" s="137"/>
      <c r="BH283" s="137"/>
      <c r="BI283" s="136">
        <f t="shared" si="17"/>
        <v>0</v>
      </c>
      <c r="BJ283" s="138">
        <f t="shared" si="18"/>
        <v>0</v>
      </c>
      <c r="BK283" s="134"/>
      <c r="BL283" s="135"/>
      <c r="BM283" s="135"/>
      <c r="BN283" s="136">
        <f t="shared" si="19"/>
        <v>0</v>
      </c>
      <c r="BO283" s="137"/>
      <c r="BP283" s="137"/>
      <c r="BQ283" s="137"/>
      <c r="BR283" s="136">
        <f t="shared" si="20"/>
        <v>0</v>
      </c>
      <c r="BS283" s="137"/>
      <c r="BT283" s="137"/>
      <c r="BU283" s="137"/>
      <c r="BV283" s="136">
        <f t="shared" si="21"/>
        <v>0</v>
      </c>
      <c r="BW283" s="137"/>
      <c r="BX283" s="137"/>
      <c r="BY283" s="137"/>
      <c r="BZ283" s="136">
        <f t="shared" si="22"/>
        <v>0</v>
      </c>
      <c r="CA283" s="137"/>
      <c r="CB283" s="137"/>
      <c r="CC283" s="137"/>
      <c r="CD283" s="136">
        <f t="shared" si="23"/>
        <v>0</v>
      </c>
      <c r="CE283" s="137"/>
      <c r="CF283" s="137"/>
      <c r="CG283" s="137"/>
      <c r="CH283" s="137"/>
      <c r="CI283" s="137"/>
      <c r="CJ283" s="136">
        <f t="shared" si="24"/>
        <v>0</v>
      </c>
      <c r="CK283" s="137">
        <f t="shared" si="25"/>
        <v>0</v>
      </c>
      <c r="CL283" s="139"/>
      <c r="CM283" s="140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20">
        <f t="shared" si="26"/>
        <v>274</v>
      </c>
      <c r="C284" s="131" t="str">
        <f t="array" ref="C284">INDEX(_Rge_Projectdata_3rd,$B284,MATCH(C$10,_Rge_Headline_Projectdata,0))</f>
        <v/>
      </c>
      <c r="D284" s="131" t="str">
        <f t="array" ref="D284">INDEX(_Rge_Projectdata_3rd,$B284,MATCH(D$10,_Rge_Headline_Projectdata,0))</f>
        <v/>
      </c>
      <c r="E284" s="132" t="str">
        <f t="array" ref="E284">IF(INDEX(_Rge_Projectdata_3rd,$B284,MATCH(E$10,_Rge_Headline_Projectdata,0))=0,"",INDEX(_Rge_Projectdata_3rd,$B284,MATCH(E$10,_Rge_Headline_Projectdata,0)))</f>
        <v/>
      </c>
      <c r="F284" s="133" t="str">
        <f>IF(OR(E284=0,E284&gt;_Reportdate),"Open","Closed")</f>
        <v>Open</v>
      </c>
      <c r="G284" s="134"/>
      <c r="H284" s="135"/>
      <c r="I284" s="135"/>
      <c r="J284" s="135"/>
      <c r="K284" s="136">
        <f t="shared" si="5"/>
        <v>0</v>
      </c>
      <c r="L284" s="137"/>
      <c r="M284" s="137"/>
      <c r="N284" s="137"/>
      <c r="O284" s="136">
        <f t="shared" si="6"/>
        <v>0</v>
      </c>
      <c r="P284" s="137"/>
      <c r="Q284" s="137"/>
      <c r="R284" s="137"/>
      <c r="S284" s="136">
        <f t="shared" si="7"/>
        <v>0</v>
      </c>
      <c r="T284" s="137"/>
      <c r="U284" s="137"/>
      <c r="V284" s="137"/>
      <c r="W284" s="136">
        <f t="shared" si="8"/>
        <v>0</v>
      </c>
      <c r="X284" s="137"/>
      <c r="Y284" s="137"/>
      <c r="Z284" s="137"/>
      <c r="AA284" s="136">
        <f t="shared" si="9"/>
        <v>0</v>
      </c>
      <c r="AB284" s="137"/>
      <c r="AC284" s="137"/>
      <c r="AD284" s="137"/>
      <c r="AE284" s="137"/>
      <c r="AF284" s="137"/>
      <c r="AG284" s="136">
        <f t="shared" si="10"/>
        <v>0</v>
      </c>
      <c r="AH284" s="138">
        <f t="shared" si="11"/>
        <v>0</v>
      </c>
      <c r="AI284" s="134"/>
      <c r="AJ284" s="135"/>
      <c r="AK284" s="135"/>
      <c r="AL284" s="135"/>
      <c r="AM284" s="136">
        <f t="shared" si="12"/>
        <v>0</v>
      </c>
      <c r="AN284" s="137"/>
      <c r="AO284" s="137"/>
      <c r="AP284" s="137"/>
      <c r="AQ284" s="136">
        <f t="shared" si="13"/>
        <v>0</v>
      </c>
      <c r="AR284" s="137"/>
      <c r="AS284" s="137"/>
      <c r="AT284" s="137"/>
      <c r="AU284" s="136">
        <f t="shared" si="14"/>
        <v>0</v>
      </c>
      <c r="AV284" s="137"/>
      <c r="AW284" s="137"/>
      <c r="AX284" s="137"/>
      <c r="AY284" s="136">
        <f t="shared" si="15"/>
        <v>0</v>
      </c>
      <c r="AZ284" s="137"/>
      <c r="BA284" s="137"/>
      <c r="BB284" s="137"/>
      <c r="BC284" s="136">
        <f t="shared" si="16"/>
        <v>0</v>
      </c>
      <c r="BD284" s="137"/>
      <c r="BE284" s="137"/>
      <c r="BF284" s="137"/>
      <c r="BG284" s="137"/>
      <c r="BH284" s="137"/>
      <c r="BI284" s="136">
        <f t="shared" si="17"/>
        <v>0</v>
      </c>
      <c r="BJ284" s="138">
        <f t="shared" si="18"/>
        <v>0</v>
      </c>
      <c r="BK284" s="134"/>
      <c r="BL284" s="135"/>
      <c r="BM284" s="135"/>
      <c r="BN284" s="136">
        <f t="shared" si="19"/>
        <v>0</v>
      </c>
      <c r="BO284" s="137"/>
      <c r="BP284" s="137"/>
      <c r="BQ284" s="137"/>
      <c r="BR284" s="136">
        <f t="shared" si="20"/>
        <v>0</v>
      </c>
      <c r="BS284" s="137"/>
      <c r="BT284" s="137"/>
      <c r="BU284" s="137"/>
      <c r="BV284" s="136">
        <f t="shared" si="21"/>
        <v>0</v>
      </c>
      <c r="BW284" s="137"/>
      <c r="BX284" s="137"/>
      <c r="BY284" s="137"/>
      <c r="BZ284" s="136">
        <f t="shared" si="22"/>
        <v>0</v>
      </c>
      <c r="CA284" s="137"/>
      <c r="CB284" s="137"/>
      <c r="CC284" s="137"/>
      <c r="CD284" s="136">
        <f t="shared" si="23"/>
        <v>0</v>
      </c>
      <c r="CE284" s="137"/>
      <c r="CF284" s="137"/>
      <c r="CG284" s="137"/>
      <c r="CH284" s="137"/>
      <c r="CI284" s="137"/>
      <c r="CJ284" s="136">
        <f t="shared" si="24"/>
        <v>0</v>
      </c>
      <c r="CK284" s="137">
        <f t="shared" si="25"/>
        <v>0</v>
      </c>
      <c r="CL284" s="139"/>
      <c r="CM284" s="140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20">
        <f t="shared" si="26"/>
        <v>275</v>
      </c>
      <c r="C285" s="131" t="str">
        <f t="array" ref="C285">INDEX(_Rge_Projectdata_3rd,$B285,MATCH(C$10,_Rge_Headline_Projectdata,0))</f>
        <v/>
      </c>
      <c r="D285" s="131" t="str">
        <f t="array" ref="D285">INDEX(_Rge_Projectdata_3rd,$B285,MATCH(D$10,_Rge_Headline_Projectdata,0))</f>
        <v/>
      </c>
      <c r="E285" s="132" t="str">
        <f t="array" ref="E285">IF(INDEX(_Rge_Projectdata_3rd,$B285,MATCH(E$10,_Rge_Headline_Projectdata,0))=0,"",INDEX(_Rge_Projectdata_3rd,$B285,MATCH(E$10,_Rge_Headline_Projectdata,0)))</f>
        <v/>
      </c>
      <c r="F285" s="133" t="str">
        <f>IF(OR(E285=0,E285&gt;_Reportdate),"Open","Closed")</f>
        <v>Open</v>
      </c>
      <c r="G285" s="134"/>
      <c r="H285" s="135"/>
      <c r="I285" s="135"/>
      <c r="J285" s="135"/>
      <c r="K285" s="136">
        <f t="shared" si="5"/>
        <v>0</v>
      </c>
      <c r="L285" s="137"/>
      <c r="M285" s="137"/>
      <c r="N285" s="137"/>
      <c r="O285" s="136">
        <f t="shared" si="6"/>
        <v>0</v>
      </c>
      <c r="P285" s="137"/>
      <c r="Q285" s="137"/>
      <c r="R285" s="137"/>
      <c r="S285" s="136">
        <f t="shared" si="7"/>
        <v>0</v>
      </c>
      <c r="T285" s="137"/>
      <c r="U285" s="137"/>
      <c r="V285" s="137"/>
      <c r="W285" s="136">
        <f t="shared" si="8"/>
        <v>0</v>
      </c>
      <c r="X285" s="137"/>
      <c r="Y285" s="137"/>
      <c r="Z285" s="137"/>
      <c r="AA285" s="136">
        <f t="shared" si="9"/>
        <v>0</v>
      </c>
      <c r="AB285" s="137"/>
      <c r="AC285" s="137"/>
      <c r="AD285" s="137"/>
      <c r="AE285" s="137"/>
      <c r="AF285" s="137"/>
      <c r="AG285" s="136">
        <f t="shared" si="10"/>
        <v>0</v>
      </c>
      <c r="AH285" s="138">
        <f t="shared" si="11"/>
        <v>0</v>
      </c>
      <c r="AI285" s="134"/>
      <c r="AJ285" s="135"/>
      <c r="AK285" s="135"/>
      <c r="AL285" s="135"/>
      <c r="AM285" s="136">
        <f t="shared" si="12"/>
        <v>0</v>
      </c>
      <c r="AN285" s="137"/>
      <c r="AO285" s="137"/>
      <c r="AP285" s="137"/>
      <c r="AQ285" s="136">
        <f t="shared" si="13"/>
        <v>0</v>
      </c>
      <c r="AR285" s="137"/>
      <c r="AS285" s="137"/>
      <c r="AT285" s="137"/>
      <c r="AU285" s="136">
        <f t="shared" si="14"/>
        <v>0</v>
      </c>
      <c r="AV285" s="137"/>
      <c r="AW285" s="137"/>
      <c r="AX285" s="137"/>
      <c r="AY285" s="136">
        <f t="shared" si="15"/>
        <v>0</v>
      </c>
      <c r="AZ285" s="137"/>
      <c r="BA285" s="137"/>
      <c r="BB285" s="137"/>
      <c r="BC285" s="136">
        <f t="shared" si="16"/>
        <v>0</v>
      </c>
      <c r="BD285" s="137"/>
      <c r="BE285" s="137"/>
      <c r="BF285" s="137"/>
      <c r="BG285" s="137"/>
      <c r="BH285" s="137"/>
      <c r="BI285" s="136">
        <f t="shared" si="17"/>
        <v>0</v>
      </c>
      <c r="BJ285" s="138">
        <f t="shared" si="18"/>
        <v>0</v>
      </c>
      <c r="BK285" s="134"/>
      <c r="BL285" s="135"/>
      <c r="BM285" s="135"/>
      <c r="BN285" s="136">
        <f t="shared" si="19"/>
        <v>0</v>
      </c>
      <c r="BO285" s="137"/>
      <c r="BP285" s="137"/>
      <c r="BQ285" s="137"/>
      <c r="BR285" s="136">
        <f t="shared" si="20"/>
        <v>0</v>
      </c>
      <c r="BS285" s="137"/>
      <c r="BT285" s="137"/>
      <c r="BU285" s="137"/>
      <c r="BV285" s="136">
        <f t="shared" si="21"/>
        <v>0</v>
      </c>
      <c r="BW285" s="137"/>
      <c r="BX285" s="137"/>
      <c r="BY285" s="137"/>
      <c r="BZ285" s="136">
        <f t="shared" si="22"/>
        <v>0</v>
      </c>
      <c r="CA285" s="137"/>
      <c r="CB285" s="137"/>
      <c r="CC285" s="137"/>
      <c r="CD285" s="136">
        <f t="shared" si="23"/>
        <v>0</v>
      </c>
      <c r="CE285" s="137"/>
      <c r="CF285" s="137"/>
      <c r="CG285" s="137"/>
      <c r="CH285" s="137"/>
      <c r="CI285" s="137"/>
      <c r="CJ285" s="136">
        <f t="shared" si="24"/>
        <v>0</v>
      </c>
      <c r="CK285" s="137">
        <f t="shared" si="25"/>
        <v>0</v>
      </c>
      <c r="CL285" s="139"/>
      <c r="CM285" s="140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20">
        <f t="shared" si="26"/>
        <v>276</v>
      </c>
      <c r="C286" s="131" t="str">
        <f t="array" ref="C286">INDEX(_Rge_Projectdata_3rd,$B286,MATCH(C$10,_Rge_Headline_Projectdata,0))</f>
        <v/>
      </c>
      <c r="D286" s="131" t="str">
        <f t="array" ref="D286">INDEX(_Rge_Projectdata_3rd,$B286,MATCH(D$10,_Rge_Headline_Projectdata,0))</f>
        <v/>
      </c>
      <c r="E286" s="132" t="str">
        <f t="array" ref="E286">IF(INDEX(_Rge_Projectdata_3rd,$B286,MATCH(E$10,_Rge_Headline_Projectdata,0))=0,"",INDEX(_Rge_Projectdata_3rd,$B286,MATCH(E$10,_Rge_Headline_Projectdata,0)))</f>
        <v/>
      </c>
      <c r="F286" s="133" t="str">
        <f>IF(OR(E286=0,E286&gt;_Reportdate),"Open","Closed")</f>
        <v>Open</v>
      </c>
      <c r="G286" s="134"/>
      <c r="H286" s="135"/>
      <c r="I286" s="135"/>
      <c r="J286" s="135"/>
      <c r="K286" s="136">
        <f t="shared" si="5"/>
        <v>0</v>
      </c>
      <c r="L286" s="137"/>
      <c r="M286" s="137"/>
      <c r="N286" s="137"/>
      <c r="O286" s="136">
        <f t="shared" si="6"/>
        <v>0</v>
      </c>
      <c r="P286" s="137"/>
      <c r="Q286" s="137"/>
      <c r="R286" s="137"/>
      <c r="S286" s="136">
        <f t="shared" si="7"/>
        <v>0</v>
      </c>
      <c r="T286" s="137"/>
      <c r="U286" s="137"/>
      <c r="V286" s="137"/>
      <c r="W286" s="136">
        <f t="shared" si="8"/>
        <v>0</v>
      </c>
      <c r="X286" s="137"/>
      <c r="Y286" s="137"/>
      <c r="Z286" s="137"/>
      <c r="AA286" s="136">
        <f t="shared" si="9"/>
        <v>0</v>
      </c>
      <c r="AB286" s="137"/>
      <c r="AC286" s="137"/>
      <c r="AD286" s="137"/>
      <c r="AE286" s="137"/>
      <c r="AF286" s="137"/>
      <c r="AG286" s="136">
        <f t="shared" si="10"/>
        <v>0</v>
      </c>
      <c r="AH286" s="138">
        <f t="shared" si="11"/>
        <v>0</v>
      </c>
      <c r="AI286" s="134"/>
      <c r="AJ286" s="135"/>
      <c r="AK286" s="135"/>
      <c r="AL286" s="135"/>
      <c r="AM286" s="136">
        <f t="shared" si="12"/>
        <v>0</v>
      </c>
      <c r="AN286" s="137"/>
      <c r="AO286" s="137"/>
      <c r="AP286" s="137"/>
      <c r="AQ286" s="136">
        <f t="shared" si="13"/>
        <v>0</v>
      </c>
      <c r="AR286" s="137"/>
      <c r="AS286" s="137"/>
      <c r="AT286" s="137"/>
      <c r="AU286" s="136">
        <f t="shared" si="14"/>
        <v>0</v>
      </c>
      <c r="AV286" s="137"/>
      <c r="AW286" s="137"/>
      <c r="AX286" s="137"/>
      <c r="AY286" s="136">
        <f t="shared" si="15"/>
        <v>0</v>
      </c>
      <c r="AZ286" s="137"/>
      <c r="BA286" s="137"/>
      <c r="BB286" s="137"/>
      <c r="BC286" s="136">
        <f t="shared" si="16"/>
        <v>0</v>
      </c>
      <c r="BD286" s="137"/>
      <c r="BE286" s="137"/>
      <c r="BF286" s="137"/>
      <c r="BG286" s="137"/>
      <c r="BH286" s="137"/>
      <c r="BI286" s="136">
        <f t="shared" si="17"/>
        <v>0</v>
      </c>
      <c r="BJ286" s="138">
        <f t="shared" si="18"/>
        <v>0</v>
      </c>
      <c r="BK286" s="134"/>
      <c r="BL286" s="135"/>
      <c r="BM286" s="135"/>
      <c r="BN286" s="136">
        <f t="shared" si="19"/>
        <v>0</v>
      </c>
      <c r="BO286" s="137"/>
      <c r="BP286" s="137"/>
      <c r="BQ286" s="137"/>
      <c r="BR286" s="136">
        <f t="shared" si="20"/>
        <v>0</v>
      </c>
      <c r="BS286" s="137"/>
      <c r="BT286" s="137"/>
      <c r="BU286" s="137"/>
      <c r="BV286" s="136">
        <f t="shared" si="21"/>
        <v>0</v>
      </c>
      <c r="BW286" s="137"/>
      <c r="BX286" s="137"/>
      <c r="BY286" s="137"/>
      <c r="BZ286" s="136">
        <f t="shared" si="22"/>
        <v>0</v>
      </c>
      <c r="CA286" s="137"/>
      <c r="CB286" s="137"/>
      <c r="CC286" s="137"/>
      <c r="CD286" s="136">
        <f t="shared" si="23"/>
        <v>0</v>
      </c>
      <c r="CE286" s="137"/>
      <c r="CF286" s="137"/>
      <c r="CG286" s="137"/>
      <c r="CH286" s="137"/>
      <c r="CI286" s="137"/>
      <c r="CJ286" s="136">
        <f t="shared" si="24"/>
        <v>0</v>
      </c>
      <c r="CK286" s="137">
        <f t="shared" si="25"/>
        <v>0</v>
      </c>
      <c r="CL286" s="139"/>
      <c r="CM286" s="140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20">
        <f t="shared" si="26"/>
        <v>277</v>
      </c>
      <c r="C287" s="131" t="str">
        <f t="array" ref="C287">INDEX(_Rge_Projectdata_3rd,$B287,MATCH(C$10,_Rge_Headline_Projectdata,0))</f>
        <v/>
      </c>
      <c r="D287" s="131" t="str">
        <f t="array" ref="D287">INDEX(_Rge_Projectdata_3rd,$B287,MATCH(D$10,_Rge_Headline_Projectdata,0))</f>
        <v/>
      </c>
      <c r="E287" s="132" t="str">
        <f t="array" ref="E287">IF(INDEX(_Rge_Projectdata_3rd,$B287,MATCH(E$10,_Rge_Headline_Projectdata,0))=0,"",INDEX(_Rge_Projectdata_3rd,$B287,MATCH(E$10,_Rge_Headline_Projectdata,0)))</f>
        <v/>
      </c>
      <c r="F287" s="133" t="str">
        <f>IF(OR(E287=0,E287&gt;_Reportdate),"Open","Closed")</f>
        <v>Open</v>
      </c>
      <c r="G287" s="134"/>
      <c r="H287" s="135"/>
      <c r="I287" s="135"/>
      <c r="J287" s="135"/>
      <c r="K287" s="136">
        <f t="shared" si="5"/>
        <v>0</v>
      </c>
      <c r="L287" s="137"/>
      <c r="M287" s="137"/>
      <c r="N287" s="137"/>
      <c r="O287" s="136">
        <f t="shared" si="6"/>
        <v>0</v>
      </c>
      <c r="P287" s="137"/>
      <c r="Q287" s="137"/>
      <c r="R287" s="137"/>
      <c r="S287" s="136">
        <f t="shared" si="7"/>
        <v>0</v>
      </c>
      <c r="T287" s="137"/>
      <c r="U287" s="137"/>
      <c r="V287" s="137"/>
      <c r="W287" s="136">
        <f t="shared" si="8"/>
        <v>0</v>
      </c>
      <c r="X287" s="137"/>
      <c r="Y287" s="137"/>
      <c r="Z287" s="137"/>
      <c r="AA287" s="136">
        <f t="shared" si="9"/>
        <v>0</v>
      </c>
      <c r="AB287" s="137"/>
      <c r="AC287" s="137"/>
      <c r="AD287" s="137"/>
      <c r="AE287" s="137"/>
      <c r="AF287" s="137"/>
      <c r="AG287" s="136">
        <f t="shared" si="10"/>
        <v>0</v>
      </c>
      <c r="AH287" s="138">
        <f t="shared" si="11"/>
        <v>0</v>
      </c>
      <c r="AI287" s="134"/>
      <c r="AJ287" s="135"/>
      <c r="AK287" s="135"/>
      <c r="AL287" s="135"/>
      <c r="AM287" s="136">
        <f t="shared" si="12"/>
        <v>0</v>
      </c>
      <c r="AN287" s="137"/>
      <c r="AO287" s="137"/>
      <c r="AP287" s="137"/>
      <c r="AQ287" s="136">
        <f t="shared" si="13"/>
        <v>0</v>
      </c>
      <c r="AR287" s="137"/>
      <c r="AS287" s="137"/>
      <c r="AT287" s="137"/>
      <c r="AU287" s="136">
        <f t="shared" si="14"/>
        <v>0</v>
      </c>
      <c r="AV287" s="137"/>
      <c r="AW287" s="137"/>
      <c r="AX287" s="137"/>
      <c r="AY287" s="136">
        <f t="shared" si="15"/>
        <v>0</v>
      </c>
      <c r="AZ287" s="137"/>
      <c r="BA287" s="137"/>
      <c r="BB287" s="137"/>
      <c r="BC287" s="136">
        <f t="shared" si="16"/>
        <v>0</v>
      </c>
      <c r="BD287" s="137"/>
      <c r="BE287" s="137"/>
      <c r="BF287" s="137"/>
      <c r="BG287" s="137"/>
      <c r="BH287" s="137"/>
      <c r="BI287" s="136">
        <f t="shared" si="17"/>
        <v>0</v>
      </c>
      <c r="BJ287" s="138">
        <f t="shared" si="18"/>
        <v>0</v>
      </c>
      <c r="BK287" s="134"/>
      <c r="BL287" s="135"/>
      <c r="BM287" s="135"/>
      <c r="BN287" s="136">
        <f t="shared" si="19"/>
        <v>0</v>
      </c>
      <c r="BO287" s="137"/>
      <c r="BP287" s="137"/>
      <c r="BQ287" s="137"/>
      <c r="BR287" s="136">
        <f t="shared" si="20"/>
        <v>0</v>
      </c>
      <c r="BS287" s="137"/>
      <c r="BT287" s="137"/>
      <c r="BU287" s="137"/>
      <c r="BV287" s="136">
        <f t="shared" si="21"/>
        <v>0</v>
      </c>
      <c r="BW287" s="137"/>
      <c r="BX287" s="137"/>
      <c r="BY287" s="137"/>
      <c r="BZ287" s="136">
        <f t="shared" si="22"/>
        <v>0</v>
      </c>
      <c r="CA287" s="137"/>
      <c r="CB287" s="137"/>
      <c r="CC287" s="137"/>
      <c r="CD287" s="136">
        <f t="shared" si="23"/>
        <v>0</v>
      </c>
      <c r="CE287" s="137"/>
      <c r="CF287" s="137"/>
      <c r="CG287" s="137"/>
      <c r="CH287" s="137"/>
      <c r="CI287" s="137"/>
      <c r="CJ287" s="136">
        <f t="shared" si="24"/>
        <v>0</v>
      </c>
      <c r="CK287" s="137">
        <f t="shared" si="25"/>
        <v>0</v>
      </c>
      <c r="CL287" s="139"/>
      <c r="CM287" s="140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20">
        <f t="shared" si="26"/>
        <v>278</v>
      </c>
      <c r="C288" s="131" t="str">
        <f t="array" ref="C288">INDEX(_Rge_Projectdata_3rd,$B288,MATCH(C$10,_Rge_Headline_Projectdata,0))</f>
        <v/>
      </c>
      <c r="D288" s="131" t="str">
        <f t="array" ref="D288">INDEX(_Rge_Projectdata_3rd,$B288,MATCH(D$10,_Rge_Headline_Projectdata,0))</f>
        <v/>
      </c>
      <c r="E288" s="132" t="str">
        <f t="array" ref="E288">IF(INDEX(_Rge_Projectdata_3rd,$B288,MATCH(E$10,_Rge_Headline_Projectdata,0))=0,"",INDEX(_Rge_Projectdata_3rd,$B288,MATCH(E$10,_Rge_Headline_Projectdata,0)))</f>
        <v/>
      </c>
      <c r="F288" s="133" t="str">
        <f>IF(OR(E288=0,E288&gt;_Reportdate),"Open","Closed")</f>
        <v>Open</v>
      </c>
      <c r="G288" s="134"/>
      <c r="H288" s="135"/>
      <c r="I288" s="135"/>
      <c r="J288" s="135"/>
      <c r="K288" s="136">
        <f t="shared" si="5"/>
        <v>0</v>
      </c>
      <c r="L288" s="137"/>
      <c r="M288" s="137"/>
      <c r="N288" s="137"/>
      <c r="O288" s="136">
        <f t="shared" si="6"/>
        <v>0</v>
      </c>
      <c r="P288" s="137"/>
      <c r="Q288" s="137"/>
      <c r="R288" s="137"/>
      <c r="S288" s="136">
        <f t="shared" si="7"/>
        <v>0</v>
      </c>
      <c r="T288" s="137"/>
      <c r="U288" s="137"/>
      <c r="V288" s="137"/>
      <c r="W288" s="136">
        <f t="shared" si="8"/>
        <v>0</v>
      </c>
      <c r="X288" s="137"/>
      <c r="Y288" s="137"/>
      <c r="Z288" s="137"/>
      <c r="AA288" s="136">
        <f t="shared" si="9"/>
        <v>0</v>
      </c>
      <c r="AB288" s="137"/>
      <c r="AC288" s="137"/>
      <c r="AD288" s="137"/>
      <c r="AE288" s="137"/>
      <c r="AF288" s="137"/>
      <c r="AG288" s="136">
        <f t="shared" si="10"/>
        <v>0</v>
      </c>
      <c r="AH288" s="138">
        <f t="shared" si="11"/>
        <v>0</v>
      </c>
      <c r="AI288" s="134"/>
      <c r="AJ288" s="135"/>
      <c r="AK288" s="135"/>
      <c r="AL288" s="135"/>
      <c r="AM288" s="136">
        <f t="shared" si="12"/>
        <v>0</v>
      </c>
      <c r="AN288" s="137"/>
      <c r="AO288" s="137"/>
      <c r="AP288" s="137"/>
      <c r="AQ288" s="136">
        <f t="shared" si="13"/>
        <v>0</v>
      </c>
      <c r="AR288" s="137"/>
      <c r="AS288" s="137"/>
      <c r="AT288" s="137"/>
      <c r="AU288" s="136">
        <f t="shared" si="14"/>
        <v>0</v>
      </c>
      <c r="AV288" s="137"/>
      <c r="AW288" s="137"/>
      <c r="AX288" s="137"/>
      <c r="AY288" s="136">
        <f t="shared" si="15"/>
        <v>0</v>
      </c>
      <c r="AZ288" s="137"/>
      <c r="BA288" s="137"/>
      <c r="BB288" s="137"/>
      <c r="BC288" s="136">
        <f t="shared" si="16"/>
        <v>0</v>
      </c>
      <c r="BD288" s="137"/>
      <c r="BE288" s="137"/>
      <c r="BF288" s="137"/>
      <c r="BG288" s="137"/>
      <c r="BH288" s="137"/>
      <c r="BI288" s="136">
        <f t="shared" si="17"/>
        <v>0</v>
      </c>
      <c r="BJ288" s="138">
        <f t="shared" si="18"/>
        <v>0</v>
      </c>
      <c r="BK288" s="134"/>
      <c r="BL288" s="135"/>
      <c r="BM288" s="135"/>
      <c r="BN288" s="136">
        <f t="shared" si="19"/>
        <v>0</v>
      </c>
      <c r="BO288" s="137"/>
      <c r="BP288" s="137"/>
      <c r="BQ288" s="137"/>
      <c r="BR288" s="136">
        <f t="shared" si="20"/>
        <v>0</v>
      </c>
      <c r="BS288" s="137"/>
      <c r="BT288" s="137"/>
      <c r="BU288" s="137"/>
      <c r="BV288" s="136">
        <f t="shared" si="21"/>
        <v>0</v>
      </c>
      <c r="BW288" s="137"/>
      <c r="BX288" s="137"/>
      <c r="BY288" s="137"/>
      <c r="BZ288" s="136">
        <f t="shared" si="22"/>
        <v>0</v>
      </c>
      <c r="CA288" s="137"/>
      <c r="CB288" s="137"/>
      <c r="CC288" s="137"/>
      <c r="CD288" s="136">
        <f t="shared" si="23"/>
        <v>0</v>
      </c>
      <c r="CE288" s="137"/>
      <c r="CF288" s="137"/>
      <c r="CG288" s="137"/>
      <c r="CH288" s="137"/>
      <c r="CI288" s="137"/>
      <c r="CJ288" s="136">
        <f t="shared" si="24"/>
        <v>0</v>
      </c>
      <c r="CK288" s="137">
        <f t="shared" si="25"/>
        <v>0</v>
      </c>
      <c r="CL288" s="139"/>
      <c r="CM288" s="140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20">
        <f t="shared" si="26"/>
        <v>279</v>
      </c>
      <c r="C289" s="131" t="str">
        <f t="array" ref="C289">INDEX(_Rge_Projectdata_3rd,$B289,MATCH(C$10,_Rge_Headline_Projectdata,0))</f>
        <v/>
      </c>
      <c r="D289" s="131" t="str">
        <f t="array" ref="D289">INDEX(_Rge_Projectdata_3rd,$B289,MATCH(D$10,_Rge_Headline_Projectdata,0))</f>
        <v/>
      </c>
      <c r="E289" s="132" t="str">
        <f t="array" ref="E289">IF(INDEX(_Rge_Projectdata_3rd,$B289,MATCH(E$10,_Rge_Headline_Projectdata,0))=0,"",INDEX(_Rge_Projectdata_3rd,$B289,MATCH(E$10,_Rge_Headline_Projectdata,0)))</f>
        <v/>
      </c>
      <c r="F289" s="133" t="str">
        <f>IF(OR(E289=0,E289&gt;_Reportdate),"Open","Closed")</f>
        <v>Open</v>
      </c>
      <c r="G289" s="134"/>
      <c r="H289" s="135"/>
      <c r="I289" s="135"/>
      <c r="J289" s="135"/>
      <c r="K289" s="136">
        <f t="shared" si="5"/>
        <v>0</v>
      </c>
      <c r="L289" s="137"/>
      <c r="M289" s="137"/>
      <c r="N289" s="137"/>
      <c r="O289" s="136">
        <f t="shared" si="6"/>
        <v>0</v>
      </c>
      <c r="P289" s="137"/>
      <c r="Q289" s="137"/>
      <c r="R289" s="137"/>
      <c r="S289" s="136">
        <f t="shared" si="7"/>
        <v>0</v>
      </c>
      <c r="T289" s="137"/>
      <c r="U289" s="137"/>
      <c r="V289" s="137"/>
      <c r="W289" s="136">
        <f t="shared" si="8"/>
        <v>0</v>
      </c>
      <c r="X289" s="137"/>
      <c r="Y289" s="137"/>
      <c r="Z289" s="137"/>
      <c r="AA289" s="136">
        <f t="shared" si="9"/>
        <v>0</v>
      </c>
      <c r="AB289" s="137"/>
      <c r="AC289" s="137"/>
      <c r="AD289" s="137"/>
      <c r="AE289" s="137"/>
      <c r="AF289" s="137"/>
      <c r="AG289" s="136">
        <f t="shared" si="10"/>
        <v>0</v>
      </c>
      <c r="AH289" s="138">
        <f t="shared" si="11"/>
        <v>0</v>
      </c>
      <c r="AI289" s="134"/>
      <c r="AJ289" s="135"/>
      <c r="AK289" s="135"/>
      <c r="AL289" s="135"/>
      <c r="AM289" s="136">
        <f t="shared" si="12"/>
        <v>0</v>
      </c>
      <c r="AN289" s="137"/>
      <c r="AO289" s="137"/>
      <c r="AP289" s="137"/>
      <c r="AQ289" s="136">
        <f t="shared" si="13"/>
        <v>0</v>
      </c>
      <c r="AR289" s="137"/>
      <c r="AS289" s="137"/>
      <c r="AT289" s="137"/>
      <c r="AU289" s="136">
        <f t="shared" si="14"/>
        <v>0</v>
      </c>
      <c r="AV289" s="137"/>
      <c r="AW289" s="137"/>
      <c r="AX289" s="137"/>
      <c r="AY289" s="136">
        <f t="shared" si="15"/>
        <v>0</v>
      </c>
      <c r="AZ289" s="137"/>
      <c r="BA289" s="137"/>
      <c r="BB289" s="137"/>
      <c r="BC289" s="136">
        <f t="shared" si="16"/>
        <v>0</v>
      </c>
      <c r="BD289" s="137"/>
      <c r="BE289" s="137"/>
      <c r="BF289" s="137"/>
      <c r="BG289" s="137"/>
      <c r="BH289" s="137"/>
      <c r="BI289" s="136">
        <f t="shared" si="17"/>
        <v>0</v>
      </c>
      <c r="BJ289" s="138">
        <f t="shared" si="18"/>
        <v>0</v>
      </c>
      <c r="BK289" s="134"/>
      <c r="BL289" s="135"/>
      <c r="BM289" s="135"/>
      <c r="BN289" s="136">
        <f t="shared" si="19"/>
        <v>0</v>
      </c>
      <c r="BO289" s="137"/>
      <c r="BP289" s="137"/>
      <c r="BQ289" s="137"/>
      <c r="BR289" s="136">
        <f t="shared" si="20"/>
        <v>0</v>
      </c>
      <c r="BS289" s="137"/>
      <c r="BT289" s="137"/>
      <c r="BU289" s="137"/>
      <c r="BV289" s="136">
        <f t="shared" si="21"/>
        <v>0</v>
      </c>
      <c r="BW289" s="137"/>
      <c r="BX289" s="137"/>
      <c r="BY289" s="137"/>
      <c r="BZ289" s="136">
        <f t="shared" si="22"/>
        <v>0</v>
      </c>
      <c r="CA289" s="137"/>
      <c r="CB289" s="137"/>
      <c r="CC289" s="137"/>
      <c r="CD289" s="136">
        <f t="shared" si="23"/>
        <v>0</v>
      </c>
      <c r="CE289" s="137"/>
      <c r="CF289" s="137"/>
      <c r="CG289" s="137"/>
      <c r="CH289" s="137"/>
      <c r="CI289" s="137"/>
      <c r="CJ289" s="136">
        <f t="shared" si="24"/>
        <v>0</v>
      </c>
      <c r="CK289" s="137">
        <f t="shared" si="25"/>
        <v>0</v>
      </c>
      <c r="CL289" s="139"/>
      <c r="CM289" s="140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20">
        <f t="shared" si="26"/>
        <v>280</v>
      </c>
      <c r="C290" s="131" t="str">
        <f t="array" ref="C290">INDEX(_Rge_Projectdata_3rd,$B290,MATCH(C$10,_Rge_Headline_Projectdata,0))</f>
        <v/>
      </c>
      <c r="D290" s="131" t="str">
        <f t="array" ref="D290">INDEX(_Rge_Projectdata_3rd,$B290,MATCH(D$10,_Rge_Headline_Projectdata,0))</f>
        <v/>
      </c>
      <c r="E290" s="132" t="str">
        <f t="array" ref="E290">IF(INDEX(_Rge_Projectdata_3rd,$B290,MATCH(E$10,_Rge_Headline_Projectdata,0))=0,"",INDEX(_Rge_Projectdata_3rd,$B290,MATCH(E$10,_Rge_Headline_Projectdata,0)))</f>
        <v/>
      </c>
      <c r="F290" s="133" t="str">
        <f>IF(OR(E290=0,E290&gt;_Reportdate),"Open","Closed")</f>
        <v>Open</v>
      </c>
      <c r="G290" s="134"/>
      <c r="H290" s="135"/>
      <c r="I290" s="135"/>
      <c r="J290" s="135"/>
      <c r="K290" s="136">
        <f t="shared" si="5"/>
        <v>0</v>
      </c>
      <c r="L290" s="137"/>
      <c r="M290" s="137"/>
      <c r="N290" s="137"/>
      <c r="O290" s="136">
        <f t="shared" si="6"/>
        <v>0</v>
      </c>
      <c r="P290" s="137"/>
      <c r="Q290" s="137"/>
      <c r="R290" s="137"/>
      <c r="S290" s="136">
        <f t="shared" si="7"/>
        <v>0</v>
      </c>
      <c r="T290" s="137"/>
      <c r="U290" s="137"/>
      <c r="V290" s="137"/>
      <c r="W290" s="136">
        <f t="shared" si="8"/>
        <v>0</v>
      </c>
      <c r="X290" s="137"/>
      <c r="Y290" s="137"/>
      <c r="Z290" s="137"/>
      <c r="AA290" s="136">
        <f t="shared" si="9"/>
        <v>0</v>
      </c>
      <c r="AB290" s="137"/>
      <c r="AC290" s="137"/>
      <c r="AD290" s="137"/>
      <c r="AE290" s="137"/>
      <c r="AF290" s="137"/>
      <c r="AG290" s="136">
        <f t="shared" si="10"/>
        <v>0</v>
      </c>
      <c r="AH290" s="138">
        <f t="shared" si="11"/>
        <v>0</v>
      </c>
      <c r="AI290" s="134"/>
      <c r="AJ290" s="135"/>
      <c r="AK290" s="135"/>
      <c r="AL290" s="135"/>
      <c r="AM290" s="136">
        <f t="shared" si="12"/>
        <v>0</v>
      </c>
      <c r="AN290" s="137"/>
      <c r="AO290" s="137"/>
      <c r="AP290" s="137"/>
      <c r="AQ290" s="136">
        <f t="shared" si="13"/>
        <v>0</v>
      </c>
      <c r="AR290" s="137"/>
      <c r="AS290" s="137"/>
      <c r="AT290" s="137"/>
      <c r="AU290" s="136">
        <f t="shared" si="14"/>
        <v>0</v>
      </c>
      <c r="AV290" s="137"/>
      <c r="AW290" s="137"/>
      <c r="AX290" s="137"/>
      <c r="AY290" s="136">
        <f t="shared" si="15"/>
        <v>0</v>
      </c>
      <c r="AZ290" s="137"/>
      <c r="BA290" s="137"/>
      <c r="BB290" s="137"/>
      <c r="BC290" s="136">
        <f t="shared" si="16"/>
        <v>0</v>
      </c>
      <c r="BD290" s="137"/>
      <c r="BE290" s="137"/>
      <c r="BF290" s="137"/>
      <c r="BG290" s="137"/>
      <c r="BH290" s="137"/>
      <c r="BI290" s="136">
        <f t="shared" si="17"/>
        <v>0</v>
      </c>
      <c r="BJ290" s="138">
        <f t="shared" si="18"/>
        <v>0</v>
      </c>
      <c r="BK290" s="134"/>
      <c r="BL290" s="135"/>
      <c r="BM290" s="135"/>
      <c r="BN290" s="136">
        <f t="shared" si="19"/>
        <v>0</v>
      </c>
      <c r="BO290" s="137"/>
      <c r="BP290" s="137"/>
      <c r="BQ290" s="137"/>
      <c r="BR290" s="136">
        <f t="shared" si="20"/>
        <v>0</v>
      </c>
      <c r="BS290" s="137"/>
      <c r="BT290" s="137"/>
      <c r="BU290" s="137"/>
      <c r="BV290" s="136">
        <f t="shared" si="21"/>
        <v>0</v>
      </c>
      <c r="BW290" s="137"/>
      <c r="BX290" s="137"/>
      <c r="BY290" s="137"/>
      <c r="BZ290" s="136">
        <f t="shared" si="22"/>
        <v>0</v>
      </c>
      <c r="CA290" s="137"/>
      <c r="CB290" s="137"/>
      <c r="CC290" s="137"/>
      <c r="CD290" s="136">
        <f t="shared" si="23"/>
        <v>0</v>
      </c>
      <c r="CE290" s="137"/>
      <c r="CF290" s="137"/>
      <c r="CG290" s="137"/>
      <c r="CH290" s="137"/>
      <c r="CI290" s="137"/>
      <c r="CJ290" s="136">
        <f t="shared" si="24"/>
        <v>0</v>
      </c>
      <c r="CK290" s="137">
        <f t="shared" si="25"/>
        <v>0</v>
      </c>
      <c r="CL290" s="139"/>
      <c r="CM290" s="140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20">
        <f t="shared" si="26"/>
        <v>281</v>
      </c>
      <c r="C291" s="131" t="str">
        <f t="array" ref="C291">INDEX(_Rge_Projectdata_3rd,$B291,MATCH(C$10,_Rge_Headline_Projectdata,0))</f>
        <v/>
      </c>
      <c r="D291" s="131" t="str">
        <f t="array" ref="D291">INDEX(_Rge_Projectdata_3rd,$B291,MATCH(D$10,_Rge_Headline_Projectdata,0))</f>
        <v/>
      </c>
      <c r="E291" s="132" t="str">
        <f t="array" ref="E291">IF(INDEX(_Rge_Projectdata_3rd,$B291,MATCH(E$10,_Rge_Headline_Projectdata,0))=0,"",INDEX(_Rge_Projectdata_3rd,$B291,MATCH(E$10,_Rge_Headline_Projectdata,0)))</f>
        <v/>
      </c>
      <c r="F291" s="133" t="str">
        <f>IF(OR(E291=0,E291&gt;_Reportdate),"Open","Closed")</f>
        <v>Open</v>
      </c>
      <c r="G291" s="134"/>
      <c r="H291" s="135"/>
      <c r="I291" s="135"/>
      <c r="J291" s="135"/>
      <c r="K291" s="136">
        <f t="shared" si="5"/>
        <v>0</v>
      </c>
      <c r="L291" s="137"/>
      <c r="M291" s="137"/>
      <c r="N291" s="137"/>
      <c r="O291" s="136">
        <f t="shared" si="6"/>
        <v>0</v>
      </c>
      <c r="P291" s="137"/>
      <c r="Q291" s="137"/>
      <c r="R291" s="137"/>
      <c r="S291" s="136">
        <f t="shared" si="7"/>
        <v>0</v>
      </c>
      <c r="T291" s="137"/>
      <c r="U291" s="137"/>
      <c r="V291" s="137"/>
      <c r="W291" s="136">
        <f t="shared" si="8"/>
        <v>0</v>
      </c>
      <c r="X291" s="137"/>
      <c r="Y291" s="137"/>
      <c r="Z291" s="137"/>
      <c r="AA291" s="136">
        <f t="shared" si="9"/>
        <v>0</v>
      </c>
      <c r="AB291" s="137"/>
      <c r="AC291" s="137"/>
      <c r="AD291" s="137"/>
      <c r="AE291" s="137"/>
      <c r="AF291" s="137"/>
      <c r="AG291" s="136">
        <f t="shared" si="10"/>
        <v>0</v>
      </c>
      <c r="AH291" s="138">
        <f t="shared" si="11"/>
        <v>0</v>
      </c>
      <c r="AI291" s="134"/>
      <c r="AJ291" s="135"/>
      <c r="AK291" s="135"/>
      <c r="AL291" s="135"/>
      <c r="AM291" s="136">
        <f t="shared" si="12"/>
        <v>0</v>
      </c>
      <c r="AN291" s="137"/>
      <c r="AO291" s="137"/>
      <c r="AP291" s="137"/>
      <c r="AQ291" s="136">
        <f t="shared" si="13"/>
        <v>0</v>
      </c>
      <c r="AR291" s="137"/>
      <c r="AS291" s="137"/>
      <c r="AT291" s="137"/>
      <c r="AU291" s="136">
        <f t="shared" si="14"/>
        <v>0</v>
      </c>
      <c r="AV291" s="137"/>
      <c r="AW291" s="137"/>
      <c r="AX291" s="137"/>
      <c r="AY291" s="136">
        <f t="shared" si="15"/>
        <v>0</v>
      </c>
      <c r="AZ291" s="137"/>
      <c r="BA291" s="137"/>
      <c r="BB291" s="137"/>
      <c r="BC291" s="136">
        <f t="shared" si="16"/>
        <v>0</v>
      </c>
      <c r="BD291" s="137"/>
      <c r="BE291" s="137"/>
      <c r="BF291" s="137"/>
      <c r="BG291" s="137"/>
      <c r="BH291" s="137"/>
      <c r="BI291" s="136">
        <f t="shared" si="17"/>
        <v>0</v>
      </c>
      <c r="BJ291" s="138">
        <f t="shared" si="18"/>
        <v>0</v>
      </c>
      <c r="BK291" s="134"/>
      <c r="BL291" s="135"/>
      <c r="BM291" s="135"/>
      <c r="BN291" s="136">
        <f t="shared" si="19"/>
        <v>0</v>
      </c>
      <c r="BO291" s="137"/>
      <c r="BP291" s="137"/>
      <c r="BQ291" s="137"/>
      <c r="BR291" s="136">
        <f t="shared" si="20"/>
        <v>0</v>
      </c>
      <c r="BS291" s="137"/>
      <c r="BT291" s="137"/>
      <c r="BU291" s="137"/>
      <c r="BV291" s="136">
        <f t="shared" si="21"/>
        <v>0</v>
      </c>
      <c r="BW291" s="137"/>
      <c r="BX291" s="137"/>
      <c r="BY291" s="137"/>
      <c r="BZ291" s="136">
        <f t="shared" si="22"/>
        <v>0</v>
      </c>
      <c r="CA291" s="137"/>
      <c r="CB291" s="137"/>
      <c r="CC291" s="137"/>
      <c r="CD291" s="136">
        <f t="shared" si="23"/>
        <v>0</v>
      </c>
      <c r="CE291" s="137"/>
      <c r="CF291" s="137"/>
      <c r="CG291" s="137"/>
      <c r="CH291" s="137"/>
      <c r="CI291" s="137"/>
      <c r="CJ291" s="136">
        <f t="shared" si="24"/>
        <v>0</v>
      </c>
      <c r="CK291" s="137">
        <f t="shared" si="25"/>
        <v>0</v>
      </c>
      <c r="CL291" s="139"/>
      <c r="CM291" s="140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20">
        <f t="shared" si="26"/>
        <v>282</v>
      </c>
      <c r="C292" s="131" t="str">
        <f t="array" ref="C292">INDEX(_Rge_Projectdata_3rd,$B292,MATCH(C$10,_Rge_Headline_Projectdata,0))</f>
        <v/>
      </c>
      <c r="D292" s="131" t="str">
        <f t="array" ref="D292">INDEX(_Rge_Projectdata_3rd,$B292,MATCH(D$10,_Rge_Headline_Projectdata,0))</f>
        <v/>
      </c>
      <c r="E292" s="132" t="str">
        <f t="array" ref="E292">IF(INDEX(_Rge_Projectdata_3rd,$B292,MATCH(E$10,_Rge_Headline_Projectdata,0))=0,"",INDEX(_Rge_Projectdata_3rd,$B292,MATCH(E$10,_Rge_Headline_Projectdata,0)))</f>
        <v/>
      </c>
      <c r="F292" s="133" t="str">
        <f>IF(OR(E292=0,E292&gt;_Reportdate),"Open","Closed")</f>
        <v>Open</v>
      </c>
      <c r="G292" s="134"/>
      <c r="H292" s="135"/>
      <c r="I292" s="135"/>
      <c r="J292" s="135"/>
      <c r="K292" s="136">
        <f t="shared" si="5"/>
        <v>0</v>
      </c>
      <c r="L292" s="137"/>
      <c r="M292" s="137"/>
      <c r="N292" s="137"/>
      <c r="O292" s="136">
        <f t="shared" si="6"/>
        <v>0</v>
      </c>
      <c r="P292" s="137"/>
      <c r="Q292" s="137"/>
      <c r="R292" s="137"/>
      <c r="S292" s="136">
        <f t="shared" si="7"/>
        <v>0</v>
      </c>
      <c r="T292" s="137"/>
      <c r="U292" s="137"/>
      <c r="V292" s="137"/>
      <c r="W292" s="136">
        <f t="shared" si="8"/>
        <v>0</v>
      </c>
      <c r="X292" s="137"/>
      <c r="Y292" s="137"/>
      <c r="Z292" s="137"/>
      <c r="AA292" s="136">
        <f t="shared" si="9"/>
        <v>0</v>
      </c>
      <c r="AB292" s="137"/>
      <c r="AC292" s="137"/>
      <c r="AD292" s="137"/>
      <c r="AE292" s="137"/>
      <c r="AF292" s="137"/>
      <c r="AG292" s="136">
        <f t="shared" si="10"/>
        <v>0</v>
      </c>
      <c r="AH292" s="138">
        <f t="shared" si="11"/>
        <v>0</v>
      </c>
      <c r="AI292" s="134"/>
      <c r="AJ292" s="135"/>
      <c r="AK292" s="135"/>
      <c r="AL292" s="135"/>
      <c r="AM292" s="136">
        <f t="shared" si="12"/>
        <v>0</v>
      </c>
      <c r="AN292" s="137"/>
      <c r="AO292" s="137"/>
      <c r="AP292" s="137"/>
      <c r="AQ292" s="136">
        <f t="shared" si="13"/>
        <v>0</v>
      </c>
      <c r="AR292" s="137"/>
      <c r="AS292" s="137"/>
      <c r="AT292" s="137"/>
      <c r="AU292" s="136">
        <f t="shared" si="14"/>
        <v>0</v>
      </c>
      <c r="AV292" s="137"/>
      <c r="AW292" s="137"/>
      <c r="AX292" s="137"/>
      <c r="AY292" s="136">
        <f t="shared" si="15"/>
        <v>0</v>
      </c>
      <c r="AZ292" s="137"/>
      <c r="BA292" s="137"/>
      <c r="BB292" s="137"/>
      <c r="BC292" s="136">
        <f t="shared" si="16"/>
        <v>0</v>
      </c>
      <c r="BD292" s="137"/>
      <c r="BE292" s="137"/>
      <c r="BF292" s="137"/>
      <c r="BG292" s="137"/>
      <c r="BH292" s="137"/>
      <c r="BI292" s="136">
        <f t="shared" si="17"/>
        <v>0</v>
      </c>
      <c r="BJ292" s="138">
        <f t="shared" si="18"/>
        <v>0</v>
      </c>
      <c r="BK292" s="134"/>
      <c r="BL292" s="135"/>
      <c r="BM292" s="135"/>
      <c r="BN292" s="136">
        <f t="shared" si="19"/>
        <v>0</v>
      </c>
      <c r="BO292" s="137"/>
      <c r="BP292" s="137"/>
      <c r="BQ292" s="137"/>
      <c r="BR292" s="136">
        <f t="shared" si="20"/>
        <v>0</v>
      </c>
      <c r="BS292" s="137"/>
      <c r="BT292" s="137"/>
      <c r="BU292" s="137"/>
      <c r="BV292" s="136">
        <f t="shared" si="21"/>
        <v>0</v>
      </c>
      <c r="BW292" s="137"/>
      <c r="BX292" s="137"/>
      <c r="BY292" s="137"/>
      <c r="BZ292" s="136">
        <f t="shared" si="22"/>
        <v>0</v>
      </c>
      <c r="CA292" s="137"/>
      <c r="CB292" s="137"/>
      <c r="CC292" s="137"/>
      <c r="CD292" s="136">
        <f t="shared" si="23"/>
        <v>0</v>
      </c>
      <c r="CE292" s="137"/>
      <c r="CF292" s="137"/>
      <c r="CG292" s="137"/>
      <c r="CH292" s="137"/>
      <c r="CI292" s="137"/>
      <c r="CJ292" s="136">
        <f t="shared" si="24"/>
        <v>0</v>
      </c>
      <c r="CK292" s="137">
        <f t="shared" si="25"/>
        <v>0</v>
      </c>
      <c r="CL292" s="139"/>
      <c r="CM292" s="140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20">
        <f t="shared" si="26"/>
        <v>283</v>
      </c>
      <c r="C293" s="131" t="str">
        <f t="array" ref="C293">INDEX(_Rge_Projectdata_3rd,$B293,MATCH(C$10,_Rge_Headline_Projectdata,0))</f>
        <v/>
      </c>
      <c r="D293" s="131" t="str">
        <f t="array" ref="D293">INDEX(_Rge_Projectdata_3rd,$B293,MATCH(D$10,_Rge_Headline_Projectdata,0))</f>
        <v/>
      </c>
      <c r="E293" s="132" t="str">
        <f t="array" ref="E293">IF(INDEX(_Rge_Projectdata_3rd,$B293,MATCH(E$10,_Rge_Headline_Projectdata,0))=0,"",INDEX(_Rge_Projectdata_3rd,$B293,MATCH(E$10,_Rge_Headline_Projectdata,0)))</f>
        <v/>
      </c>
      <c r="F293" s="133" t="str">
        <f>IF(OR(E293=0,E293&gt;_Reportdate),"Open","Closed")</f>
        <v>Open</v>
      </c>
      <c r="G293" s="134"/>
      <c r="H293" s="135"/>
      <c r="I293" s="135"/>
      <c r="J293" s="135"/>
      <c r="K293" s="136">
        <f t="shared" si="5"/>
        <v>0</v>
      </c>
      <c r="L293" s="137"/>
      <c r="M293" s="137"/>
      <c r="N293" s="137"/>
      <c r="O293" s="136">
        <f t="shared" si="6"/>
        <v>0</v>
      </c>
      <c r="P293" s="137"/>
      <c r="Q293" s="137"/>
      <c r="R293" s="137"/>
      <c r="S293" s="136">
        <f t="shared" si="7"/>
        <v>0</v>
      </c>
      <c r="T293" s="137"/>
      <c r="U293" s="137"/>
      <c r="V293" s="137"/>
      <c r="W293" s="136">
        <f t="shared" si="8"/>
        <v>0</v>
      </c>
      <c r="X293" s="137"/>
      <c r="Y293" s="137"/>
      <c r="Z293" s="137"/>
      <c r="AA293" s="136">
        <f t="shared" si="9"/>
        <v>0</v>
      </c>
      <c r="AB293" s="137"/>
      <c r="AC293" s="137"/>
      <c r="AD293" s="137"/>
      <c r="AE293" s="137"/>
      <c r="AF293" s="137"/>
      <c r="AG293" s="136">
        <f t="shared" si="10"/>
        <v>0</v>
      </c>
      <c r="AH293" s="138">
        <f t="shared" si="11"/>
        <v>0</v>
      </c>
      <c r="AI293" s="134"/>
      <c r="AJ293" s="135"/>
      <c r="AK293" s="135"/>
      <c r="AL293" s="135"/>
      <c r="AM293" s="136">
        <f t="shared" si="12"/>
        <v>0</v>
      </c>
      <c r="AN293" s="137"/>
      <c r="AO293" s="137"/>
      <c r="AP293" s="137"/>
      <c r="AQ293" s="136">
        <f t="shared" si="13"/>
        <v>0</v>
      </c>
      <c r="AR293" s="137"/>
      <c r="AS293" s="137"/>
      <c r="AT293" s="137"/>
      <c r="AU293" s="136">
        <f t="shared" si="14"/>
        <v>0</v>
      </c>
      <c r="AV293" s="137"/>
      <c r="AW293" s="137"/>
      <c r="AX293" s="137"/>
      <c r="AY293" s="136">
        <f t="shared" si="15"/>
        <v>0</v>
      </c>
      <c r="AZ293" s="137"/>
      <c r="BA293" s="137"/>
      <c r="BB293" s="137"/>
      <c r="BC293" s="136">
        <f t="shared" si="16"/>
        <v>0</v>
      </c>
      <c r="BD293" s="137"/>
      <c r="BE293" s="137"/>
      <c r="BF293" s="137"/>
      <c r="BG293" s="137"/>
      <c r="BH293" s="137"/>
      <c r="BI293" s="136">
        <f t="shared" si="17"/>
        <v>0</v>
      </c>
      <c r="BJ293" s="138">
        <f t="shared" si="18"/>
        <v>0</v>
      </c>
      <c r="BK293" s="134"/>
      <c r="BL293" s="135"/>
      <c r="BM293" s="135"/>
      <c r="BN293" s="136">
        <f t="shared" si="19"/>
        <v>0</v>
      </c>
      <c r="BO293" s="137"/>
      <c r="BP293" s="137"/>
      <c r="BQ293" s="137"/>
      <c r="BR293" s="136">
        <f t="shared" si="20"/>
        <v>0</v>
      </c>
      <c r="BS293" s="137"/>
      <c r="BT293" s="137"/>
      <c r="BU293" s="137"/>
      <c r="BV293" s="136">
        <f t="shared" si="21"/>
        <v>0</v>
      </c>
      <c r="BW293" s="137"/>
      <c r="BX293" s="137"/>
      <c r="BY293" s="137"/>
      <c r="BZ293" s="136">
        <f t="shared" si="22"/>
        <v>0</v>
      </c>
      <c r="CA293" s="137"/>
      <c r="CB293" s="137"/>
      <c r="CC293" s="137"/>
      <c r="CD293" s="136">
        <f t="shared" si="23"/>
        <v>0</v>
      </c>
      <c r="CE293" s="137"/>
      <c r="CF293" s="137"/>
      <c r="CG293" s="137"/>
      <c r="CH293" s="137"/>
      <c r="CI293" s="137"/>
      <c r="CJ293" s="136">
        <f t="shared" si="24"/>
        <v>0</v>
      </c>
      <c r="CK293" s="137">
        <f t="shared" si="25"/>
        <v>0</v>
      </c>
      <c r="CL293" s="139"/>
      <c r="CM293" s="140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20">
        <f t="shared" si="26"/>
        <v>284</v>
      </c>
      <c r="C294" s="131" t="str">
        <f t="array" ref="C294">INDEX(_Rge_Projectdata_3rd,$B294,MATCH(C$10,_Rge_Headline_Projectdata,0))</f>
        <v/>
      </c>
      <c r="D294" s="131" t="str">
        <f t="array" ref="D294">INDEX(_Rge_Projectdata_3rd,$B294,MATCH(D$10,_Rge_Headline_Projectdata,0))</f>
        <v/>
      </c>
      <c r="E294" s="132" t="str">
        <f t="array" ref="E294">IF(INDEX(_Rge_Projectdata_3rd,$B294,MATCH(E$10,_Rge_Headline_Projectdata,0))=0,"",INDEX(_Rge_Projectdata_3rd,$B294,MATCH(E$10,_Rge_Headline_Projectdata,0)))</f>
        <v/>
      </c>
      <c r="F294" s="133" t="str">
        <f>IF(OR(E294=0,E294&gt;_Reportdate),"Open","Closed")</f>
        <v>Open</v>
      </c>
      <c r="G294" s="134"/>
      <c r="H294" s="135"/>
      <c r="I294" s="135"/>
      <c r="J294" s="135"/>
      <c r="K294" s="136">
        <f t="shared" si="5"/>
        <v>0</v>
      </c>
      <c r="L294" s="137"/>
      <c r="M294" s="137"/>
      <c r="N294" s="137"/>
      <c r="O294" s="136">
        <f t="shared" si="6"/>
        <v>0</v>
      </c>
      <c r="P294" s="137"/>
      <c r="Q294" s="137"/>
      <c r="R294" s="137"/>
      <c r="S294" s="136">
        <f t="shared" si="7"/>
        <v>0</v>
      </c>
      <c r="T294" s="137"/>
      <c r="U294" s="137"/>
      <c r="V294" s="137"/>
      <c r="W294" s="136">
        <f t="shared" si="8"/>
        <v>0</v>
      </c>
      <c r="X294" s="137"/>
      <c r="Y294" s="137"/>
      <c r="Z294" s="137"/>
      <c r="AA294" s="136">
        <f t="shared" si="9"/>
        <v>0</v>
      </c>
      <c r="AB294" s="137"/>
      <c r="AC294" s="137"/>
      <c r="AD294" s="137"/>
      <c r="AE294" s="137"/>
      <c r="AF294" s="137"/>
      <c r="AG294" s="136">
        <f t="shared" si="10"/>
        <v>0</v>
      </c>
      <c r="AH294" s="138">
        <f t="shared" si="11"/>
        <v>0</v>
      </c>
      <c r="AI294" s="134"/>
      <c r="AJ294" s="135"/>
      <c r="AK294" s="135"/>
      <c r="AL294" s="135"/>
      <c r="AM294" s="136">
        <f t="shared" si="12"/>
        <v>0</v>
      </c>
      <c r="AN294" s="137"/>
      <c r="AO294" s="137"/>
      <c r="AP294" s="137"/>
      <c r="AQ294" s="136">
        <f t="shared" si="13"/>
        <v>0</v>
      </c>
      <c r="AR294" s="137"/>
      <c r="AS294" s="137"/>
      <c r="AT294" s="137"/>
      <c r="AU294" s="136">
        <f t="shared" si="14"/>
        <v>0</v>
      </c>
      <c r="AV294" s="137"/>
      <c r="AW294" s="137"/>
      <c r="AX294" s="137"/>
      <c r="AY294" s="136">
        <f t="shared" si="15"/>
        <v>0</v>
      </c>
      <c r="AZ294" s="137"/>
      <c r="BA294" s="137"/>
      <c r="BB294" s="137"/>
      <c r="BC294" s="136">
        <f t="shared" si="16"/>
        <v>0</v>
      </c>
      <c r="BD294" s="137"/>
      <c r="BE294" s="137"/>
      <c r="BF294" s="137"/>
      <c r="BG294" s="137"/>
      <c r="BH294" s="137"/>
      <c r="BI294" s="136">
        <f t="shared" si="17"/>
        <v>0</v>
      </c>
      <c r="BJ294" s="138">
        <f t="shared" si="18"/>
        <v>0</v>
      </c>
      <c r="BK294" s="134"/>
      <c r="BL294" s="135"/>
      <c r="BM294" s="135"/>
      <c r="BN294" s="136">
        <f t="shared" si="19"/>
        <v>0</v>
      </c>
      <c r="BO294" s="137"/>
      <c r="BP294" s="137"/>
      <c r="BQ294" s="137"/>
      <c r="BR294" s="136">
        <f t="shared" si="20"/>
        <v>0</v>
      </c>
      <c r="BS294" s="137"/>
      <c r="BT294" s="137"/>
      <c r="BU294" s="137"/>
      <c r="BV294" s="136">
        <f t="shared" si="21"/>
        <v>0</v>
      </c>
      <c r="BW294" s="137"/>
      <c r="BX294" s="137"/>
      <c r="BY294" s="137"/>
      <c r="BZ294" s="136">
        <f t="shared" si="22"/>
        <v>0</v>
      </c>
      <c r="CA294" s="137"/>
      <c r="CB294" s="137"/>
      <c r="CC294" s="137"/>
      <c r="CD294" s="136">
        <f t="shared" si="23"/>
        <v>0</v>
      </c>
      <c r="CE294" s="137"/>
      <c r="CF294" s="137"/>
      <c r="CG294" s="137"/>
      <c r="CH294" s="137"/>
      <c r="CI294" s="137"/>
      <c r="CJ294" s="136">
        <f t="shared" si="24"/>
        <v>0</v>
      </c>
      <c r="CK294" s="137">
        <f t="shared" si="25"/>
        <v>0</v>
      </c>
      <c r="CL294" s="139"/>
      <c r="CM294" s="140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20">
        <f t="shared" si="26"/>
        <v>285</v>
      </c>
      <c r="C295" s="131" t="str">
        <f t="array" ref="C295">INDEX(_Rge_Projectdata_3rd,$B295,MATCH(C$10,_Rge_Headline_Projectdata,0))</f>
        <v/>
      </c>
      <c r="D295" s="131" t="str">
        <f t="array" ref="D295">INDEX(_Rge_Projectdata_3rd,$B295,MATCH(D$10,_Rge_Headline_Projectdata,0))</f>
        <v/>
      </c>
      <c r="E295" s="132" t="str">
        <f t="array" ref="E295">IF(INDEX(_Rge_Projectdata_3rd,$B295,MATCH(E$10,_Rge_Headline_Projectdata,0))=0,"",INDEX(_Rge_Projectdata_3rd,$B295,MATCH(E$10,_Rge_Headline_Projectdata,0)))</f>
        <v/>
      </c>
      <c r="F295" s="133" t="str">
        <f>IF(OR(E295=0,E295&gt;_Reportdate),"Open","Closed")</f>
        <v>Open</v>
      </c>
      <c r="G295" s="134"/>
      <c r="H295" s="135"/>
      <c r="I295" s="135"/>
      <c r="J295" s="135"/>
      <c r="K295" s="136">
        <f t="shared" si="5"/>
        <v>0</v>
      </c>
      <c r="L295" s="137"/>
      <c r="M295" s="137"/>
      <c r="N295" s="137"/>
      <c r="O295" s="136">
        <f t="shared" si="6"/>
        <v>0</v>
      </c>
      <c r="P295" s="137"/>
      <c r="Q295" s="137"/>
      <c r="R295" s="137"/>
      <c r="S295" s="136">
        <f t="shared" si="7"/>
        <v>0</v>
      </c>
      <c r="T295" s="137"/>
      <c r="U295" s="137"/>
      <c r="V295" s="137"/>
      <c r="W295" s="136">
        <f t="shared" si="8"/>
        <v>0</v>
      </c>
      <c r="X295" s="137"/>
      <c r="Y295" s="137"/>
      <c r="Z295" s="137"/>
      <c r="AA295" s="136">
        <f t="shared" si="9"/>
        <v>0</v>
      </c>
      <c r="AB295" s="137"/>
      <c r="AC295" s="137"/>
      <c r="AD295" s="137"/>
      <c r="AE295" s="137"/>
      <c r="AF295" s="137"/>
      <c r="AG295" s="136">
        <f t="shared" si="10"/>
        <v>0</v>
      </c>
      <c r="AH295" s="138">
        <f t="shared" si="11"/>
        <v>0</v>
      </c>
      <c r="AI295" s="134"/>
      <c r="AJ295" s="135"/>
      <c r="AK295" s="135"/>
      <c r="AL295" s="135"/>
      <c r="AM295" s="136">
        <f t="shared" si="12"/>
        <v>0</v>
      </c>
      <c r="AN295" s="137"/>
      <c r="AO295" s="137"/>
      <c r="AP295" s="137"/>
      <c r="AQ295" s="136">
        <f t="shared" si="13"/>
        <v>0</v>
      </c>
      <c r="AR295" s="137"/>
      <c r="AS295" s="137"/>
      <c r="AT295" s="137"/>
      <c r="AU295" s="136">
        <f t="shared" si="14"/>
        <v>0</v>
      </c>
      <c r="AV295" s="137"/>
      <c r="AW295" s="137"/>
      <c r="AX295" s="137"/>
      <c r="AY295" s="136">
        <f t="shared" si="15"/>
        <v>0</v>
      </c>
      <c r="AZ295" s="137"/>
      <c r="BA295" s="137"/>
      <c r="BB295" s="137"/>
      <c r="BC295" s="136">
        <f t="shared" si="16"/>
        <v>0</v>
      </c>
      <c r="BD295" s="137"/>
      <c r="BE295" s="137"/>
      <c r="BF295" s="137"/>
      <c r="BG295" s="137"/>
      <c r="BH295" s="137"/>
      <c r="BI295" s="136">
        <f t="shared" si="17"/>
        <v>0</v>
      </c>
      <c r="BJ295" s="138">
        <f t="shared" si="18"/>
        <v>0</v>
      </c>
      <c r="BK295" s="134"/>
      <c r="BL295" s="135"/>
      <c r="BM295" s="135"/>
      <c r="BN295" s="136">
        <f t="shared" si="19"/>
        <v>0</v>
      </c>
      <c r="BO295" s="137"/>
      <c r="BP295" s="137"/>
      <c r="BQ295" s="137"/>
      <c r="BR295" s="136">
        <f t="shared" si="20"/>
        <v>0</v>
      </c>
      <c r="BS295" s="137"/>
      <c r="BT295" s="137"/>
      <c r="BU295" s="137"/>
      <c r="BV295" s="136">
        <f t="shared" si="21"/>
        <v>0</v>
      </c>
      <c r="BW295" s="137"/>
      <c r="BX295" s="137"/>
      <c r="BY295" s="137"/>
      <c r="BZ295" s="136">
        <f t="shared" si="22"/>
        <v>0</v>
      </c>
      <c r="CA295" s="137"/>
      <c r="CB295" s="137"/>
      <c r="CC295" s="137"/>
      <c r="CD295" s="136">
        <f t="shared" si="23"/>
        <v>0</v>
      </c>
      <c r="CE295" s="137"/>
      <c r="CF295" s="137"/>
      <c r="CG295" s="137"/>
      <c r="CH295" s="137"/>
      <c r="CI295" s="137"/>
      <c r="CJ295" s="136">
        <f t="shared" si="24"/>
        <v>0</v>
      </c>
      <c r="CK295" s="137">
        <f t="shared" si="25"/>
        <v>0</v>
      </c>
      <c r="CL295" s="139"/>
      <c r="CM295" s="140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20">
        <f t="shared" si="26"/>
        <v>286</v>
      </c>
      <c r="C296" s="131" t="str">
        <f t="array" ref="C296">INDEX(_Rge_Projectdata_3rd,$B296,MATCH(C$10,_Rge_Headline_Projectdata,0))</f>
        <v/>
      </c>
      <c r="D296" s="131" t="str">
        <f t="array" ref="D296">INDEX(_Rge_Projectdata_3rd,$B296,MATCH(D$10,_Rge_Headline_Projectdata,0))</f>
        <v/>
      </c>
      <c r="E296" s="132" t="str">
        <f t="array" ref="E296">IF(INDEX(_Rge_Projectdata_3rd,$B296,MATCH(E$10,_Rge_Headline_Projectdata,0))=0,"",INDEX(_Rge_Projectdata_3rd,$B296,MATCH(E$10,_Rge_Headline_Projectdata,0)))</f>
        <v/>
      </c>
      <c r="F296" s="133" t="str">
        <f>IF(OR(E296=0,E296&gt;_Reportdate),"Open","Closed")</f>
        <v>Open</v>
      </c>
      <c r="G296" s="134"/>
      <c r="H296" s="135"/>
      <c r="I296" s="135"/>
      <c r="J296" s="135"/>
      <c r="K296" s="136">
        <f t="shared" si="5"/>
        <v>0</v>
      </c>
      <c r="L296" s="137"/>
      <c r="M296" s="137"/>
      <c r="N296" s="137"/>
      <c r="O296" s="136">
        <f t="shared" si="6"/>
        <v>0</v>
      </c>
      <c r="P296" s="137"/>
      <c r="Q296" s="137"/>
      <c r="R296" s="137"/>
      <c r="S296" s="136">
        <f t="shared" si="7"/>
        <v>0</v>
      </c>
      <c r="T296" s="137"/>
      <c r="U296" s="137"/>
      <c r="V296" s="137"/>
      <c r="W296" s="136">
        <f t="shared" si="8"/>
        <v>0</v>
      </c>
      <c r="X296" s="137"/>
      <c r="Y296" s="137"/>
      <c r="Z296" s="137"/>
      <c r="AA296" s="136">
        <f t="shared" si="9"/>
        <v>0</v>
      </c>
      <c r="AB296" s="137"/>
      <c r="AC296" s="137"/>
      <c r="AD296" s="137"/>
      <c r="AE296" s="137"/>
      <c r="AF296" s="137"/>
      <c r="AG296" s="136">
        <f t="shared" si="10"/>
        <v>0</v>
      </c>
      <c r="AH296" s="138">
        <f t="shared" si="11"/>
        <v>0</v>
      </c>
      <c r="AI296" s="134"/>
      <c r="AJ296" s="135"/>
      <c r="AK296" s="135"/>
      <c r="AL296" s="135"/>
      <c r="AM296" s="136">
        <f t="shared" si="12"/>
        <v>0</v>
      </c>
      <c r="AN296" s="137"/>
      <c r="AO296" s="137"/>
      <c r="AP296" s="137"/>
      <c r="AQ296" s="136">
        <f t="shared" si="13"/>
        <v>0</v>
      </c>
      <c r="AR296" s="137"/>
      <c r="AS296" s="137"/>
      <c r="AT296" s="137"/>
      <c r="AU296" s="136">
        <f t="shared" si="14"/>
        <v>0</v>
      </c>
      <c r="AV296" s="137"/>
      <c r="AW296" s="137"/>
      <c r="AX296" s="137"/>
      <c r="AY296" s="136">
        <f t="shared" si="15"/>
        <v>0</v>
      </c>
      <c r="AZ296" s="137"/>
      <c r="BA296" s="137"/>
      <c r="BB296" s="137"/>
      <c r="BC296" s="136">
        <f t="shared" si="16"/>
        <v>0</v>
      </c>
      <c r="BD296" s="137"/>
      <c r="BE296" s="137"/>
      <c r="BF296" s="137"/>
      <c r="BG296" s="137"/>
      <c r="BH296" s="137"/>
      <c r="BI296" s="136">
        <f t="shared" si="17"/>
        <v>0</v>
      </c>
      <c r="BJ296" s="138">
        <f t="shared" si="18"/>
        <v>0</v>
      </c>
      <c r="BK296" s="134"/>
      <c r="BL296" s="135"/>
      <c r="BM296" s="135"/>
      <c r="BN296" s="136">
        <f t="shared" si="19"/>
        <v>0</v>
      </c>
      <c r="BO296" s="137"/>
      <c r="BP296" s="137"/>
      <c r="BQ296" s="137"/>
      <c r="BR296" s="136">
        <f t="shared" si="20"/>
        <v>0</v>
      </c>
      <c r="BS296" s="137"/>
      <c r="BT296" s="137"/>
      <c r="BU296" s="137"/>
      <c r="BV296" s="136">
        <f t="shared" si="21"/>
        <v>0</v>
      </c>
      <c r="BW296" s="137"/>
      <c r="BX296" s="137"/>
      <c r="BY296" s="137"/>
      <c r="BZ296" s="136">
        <f t="shared" si="22"/>
        <v>0</v>
      </c>
      <c r="CA296" s="137"/>
      <c r="CB296" s="137"/>
      <c r="CC296" s="137"/>
      <c r="CD296" s="136">
        <f t="shared" si="23"/>
        <v>0</v>
      </c>
      <c r="CE296" s="137"/>
      <c r="CF296" s="137"/>
      <c r="CG296" s="137"/>
      <c r="CH296" s="137"/>
      <c r="CI296" s="137"/>
      <c r="CJ296" s="136">
        <f t="shared" si="24"/>
        <v>0</v>
      </c>
      <c r="CK296" s="137">
        <f t="shared" si="25"/>
        <v>0</v>
      </c>
      <c r="CL296" s="139"/>
      <c r="CM296" s="140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20">
        <f t="shared" si="26"/>
        <v>287</v>
      </c>
      <c r="C297" s="131" t="str">
        <f t="array" ref="C297">INDEX(_Rge_Projectdata_3rd,$B297,MATCH(C$10,_Rge_Headline_Projectdata,0))</f>
        <v/>
      </c>
      <c r="D297" s="131" t="str">
        <f t="array" ref="D297">INDEX(_Rge_Projectdata_3rd,$B297,MATCH(D$10,_Rge_Headline_Projectdata,0))</f>
        <v/>
      </c>
      <c r="E297" s="132" t="str">
        <f t="array" ref="E297">IF(INDEX(_Rge_Projectdata_3rd,$B297,MATCH(E$10,_Rge_Headline_Projectdata,0))=0,"",INDEX(_Rge_Projectdata_3rd,$B297,MATCH(E$10,_Rge_Headline_Projectdata,0)))</f>
        <v/>
      </c>
      <c r="F297" s="133" t="str">
        <f>IF(OR(E297=0,E297&gt;_Reportdate),"Open","Closed")</f>
        <v>Open</v>
      </c>
      <c r="G297" s="134"/>
      <c r="H297" s="135"/>
      <c r="I297" s="135"/>
      <c r="J297" s="135"/>
      <c r="K297" s="136">
        <f t="shared" si="5"/>
        <v>0</v>
      </c>
      <c r="L297" s="137"/>
      <c r="M297" s="137"/>
      <c r="N297" s="137"/>
      <c r="O297" s="136">
        <f t="shared" si="6"/>
        <v>0</v>
      </c>
      <c r="P297" s="137"/>
      <c r="Q297" s="137"/>
      <c r="R297" s="137"/>
      <c r="S297" s="136">
        <f t="shared" si="7"/>
        <v>0</v>
      </c>
      <c r="T297" s="137"/>
      <c r="U297" s="137"/>
      <c r="V297" s="137"/>
      <c r="W297" s="136">
        <f t="shared" si="8"/>
        <v>0</v>
      </c>
      <c r="X297" s="137"/>
      <c r="Y297" s="137"/>
      <c r="Z297" s="137"/>
      <c r="AA297" s="136">
        <f t="shared" si="9"/>
        <v>0</v>
      </c>
      <c r="AB297" s="137"/>
      <c r="AC297" s="137"/>
      <c r="AD297" s="137"/>
      <c r="AE297" s="137"/>
      <c r="AF297" s="137"/>
      <c r="AG297" s="136">
        <f t="shared" si="10"/>
        <v>0</v>
      </c>
      <c r="AH297" s="138">
        <f t="shared" si="11"/>
        <v>0</v>
      </c>
      <c r="AI297" s="134"/>
      <c r="AJ297" s="135"/>
      <c r="AK297" s="135"/>
      <c r="AL297" s="135"/>
      <c r="AM297" s="136">
        <f t="shared" si="12"/>
        <v>0</v>
      </c>
      <c r="AN297" s="137"/>
      <c r="AO297" s="137"/>
      <c r="AP297" s="137"/>
      <c r="AQ297" s="136">
        <f t="shared" si="13"/>
        <v>0</v>
      </c>
      <c r="AR297" s="137"/>
      <c r="AS297" s="137"/>
      <c r="AT297" s="137"/>
      <c r="AU297" s="136">
        <f t="shared" si="14"/>
        <v>0</v>
      </c>
      <c r="AV297" s="137"/>
      <c r="AW297" s="137"/>
      <c r="AX297" s="137"/>
      <c r="AY297" s="136">
        <f t="shared" si="15"/>
        <v>0</v>
      </c>
      <c r="AZ297" s="137"/>
      <c r="BA297" s="137"/>
      <c r="BB297" s="137"/>
      <c r="BC297" s="136">
        <f t="shared" si="16"/>
        <v>0</v>
      </c>
      <c r="BD297" s="137"/>
      <c r="BE297" s="137"/>
      <c r="BF297" s="137"/>
      <c r="BG297" s="137"/>
      <c r="BH297" s="137"/>
      <c r="BI297" s="136">
        <f t="shared" si="17"/>
        <v>0</v>
      </c>
      <c r="BJ297" s="138">
        <f t="shared" si="18"/>
        <v>0</v>
      </c>
      <c r="BK297" s="134"/>
      <c r="BL297" s="135"/>
      <c r="BM297" s="135"/>
      <c r="BN297" s="136">
        <f t="shared" si="19"/>
        <v>0</v>
      </c>
      <c r="BO297" s="137"/>
      <c r="BP297" s="137"/>
      <c r="BQ297" s="137"/>
      <c r="BR297" s="136">
        <f t="shared" si="20"/>
        <v>0</v>
      </c>
      <c r="BS297" s="137"/>
      <c r="BT297" s="137"/>
      <c r="BU297" s="137"/>
      <c r="BV297" s="136">
        <f t="shared" si="21"/>
        <v>0</v>
      </c>
      <c r="BW297" s="137"/>
      <c r="BX297" s="137"/>
      <c r="BY297" s="137"/>
      <c r="BZ297" s="136">
        <f t="shared" si="22"/>
        <v>0</v>
      </c>
      <c r="CA297" s="137"/>
      <c r="CB297" s="137"/>
      <c r="CC297" s="137"/>
      <c r="CD297" s="136">
        <f t="shared" si="23"/>
        <v>0</v>
      </c>
      <c r="CE297" s="137"/>
      <c r="CF297" s="137"/>
      <c r="CG297" s="137"/>
      <c r="CH297" s="137"/>
      <c r="CI297" s="137"/>
      <c r="CJ297" s="136">
        <f t="shared" si="24"/>
        <v>0</v>
      </c>
      <c r="CK297" s="137">
        <f t="shared" si="25"/>
        <v>0</v>
      </c>
      <c r="CL297" s="139"/>
      <c r="CM297" s="140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20">
        <f t="shared" si="26"/>
        <v>288</v>
      </c>
      <c r="C298" s="131" t="str">
        <f t="array" ref="C298">INDEX(_Rge_Projectdata_3rd,$B298,MATCH(C$10,_Rge_Headline_Projectdata,0))</f>
        <v/>
      </c>
      <c r="D298" s="131" t="str">
        <f t="array" ref="D298">INDEX(_Rge_Projectdata_3rd,$B298,MATCH(D$10,_Rge_Headline_Projectdata,0))</f>
        <v/>
      </c>
      <c r="E298" s="132" t="str">
        <f t="array" ref="E298">IF(INDEX(_Rge_Projectdata_3rd,$B298,MATCH(E$10,_Rge_Headline_Projectdata,0))=0,"",INDEX(_Rge_Projectdata_3rd,$B298,MATCH(E$10,_Rge_Headline_Projectdata,0)))</f>
        <v/>
      </c>
      <c r="F298" s="133" t="str">
        <f>IF(OR(E298=0,E298&gt;_Reportdate),"Open","Closed")</f>
        <v>Open</v>
      </c>
      <c r="G298" s="134"/>
      <c r="H298" s="135"/>
      <c r="I298" s="135"/>
      <c r="J298" s="135"/>
      <c r="K298" s="136">
        <f t="shared" si="5"/>
        <v>0</v>
      </c>
      <c r="L298" s="137"/>
      <c r="M298" s="137"/>
      <c r="N298" s="137"/>
      <c r="O298" s="136">
        <f t="shared" si="6"/>
        <v>0</v>
      </c>
      <c r="P298" s="137"/>
      <c r="Q298" s="137"/>
      <c r="R298" s="137"/>
      <c r="S298" s="136">
        <f t="shared" si="7"/>
        <v>0</v>
      </c>
      <c r="T298" s="137"/>
      <c r="U298" s="137"/>
      <c r="V298" s="137"/>
      <c r="W298" s="136">
        <f t="shared" si="8"/>
        <v>0</v>
      </c>
      <c r="X298" s="137"/>
      <c r="Y298" s="137"/>
      <c r="Z298" s="137"/>
      <c r="AA298" s="136">
        <f t="shared" si="9"/>
        <v>0</v>
      </c>
      <c r="AB298" s="137"/>
      <c r="AC298" s="137"/>
      <c r="AD298" s="137"/>
      <c r="AE298" s="137"/>
      <c r="AF298" s="137"/>
      <c r="AG298" s="136">
        <f t="shared" si="10"/>
        <v>0</v>
      </c>
      <c r="AH298" s="138">
        <f t="shared" si="11"/>
        <v>0</v>
      </c>
      <c r="AI298" s="134"/>
      <c r="AJ298" s="135"/>
      <c r="AK298" s="135"/>
      <c r="AL298" s="135"/>
      <c r="AM298" s="136">
        <f t="shared" si="12"/>
        <v>0</v>
      </c>
      <c r="AN298" s="137"/>
      <c r="AO298" s="137"/>
      <c r="AP298" s="137"/>
      <c r="AQ298" s="136">
        <f t="shared" si="13"/>
        <v>0</v>
      </c>
      <c r="AR298" s="137"/>
      <c r="AS298" s="137"/>
      <c r="AT298" s="137"/>
      <c r="AU298" s="136">
        <f t="shared" si="14"/>
        <v>0</v>
      </c>
      <c r="AV298" s="137"/>
      <c r="AW298" s="137"/>
      <c r="AX298" s="137"/>
      <c r="AY298" s="136">
        <f t="shared" si="15"/>
        <v>0</v>
      </c>
      <c r="AZ298" s="137"/>
      <c r="BA298" s="137"/>
      <c r="BB298" s="137"/>
      <c r="BC298" s="136">
        <f t="shared" si="16"/>
        <v>0</v>
      </c>
      <c r="BD298" s="137"/>
      <c r="BE298" s="137"/>
      <c r="BF298" s="137"/>
      <c r="BG298" s="137"/>
      <c r="BH298" s="137"/>
      <c r="BI298" s="136">
        <f t="shared" si="17"/>
        <v>0</v>
      </c>
      <c r="BJ298" s="138">
        <f t="shared" si="18"/>
        <v>0</v>
      </c>
      <c r="BK298" s="134"/>
      <c r="BL298" s="135"/>
      <c r="BM298" s="135"/>
      <c r="BN298" s="136">
        <f t="shared" si="19"/>
        <v>0</v>
      </c>
      <c r="BO298" s="137"/>
      <c r="BP298" s="137"/>
      <c r="BQ298" s="137"/>
      <c r="BR298" s="136">
        <f t="shared" si="20"/>
        <v>0</v>
      </c>
      <c r="BS298" s="137"/>
      <c r="BT298" s="137"/>
      <c r="BU298" s="137"/>
      <c r="BV298" s="136">
        <f t="shared" si="21"/>
        <v>0</v>
      </c>
      <c r="BW298" s="137"/>
      <c r="BX298" s="137"/>
      <c r="BY298" s="137"/>
      <c r="BZ298" s="136">
        <f t="shared" si="22"/>
        <v>0</v>
      </c>
      <c r="CA298" s="137"/>
      <c r="CB298" s="137"/>
      <c r="CC298" s="137"/>
      <c r="CD298" s="136">
        <f t="shared" si="23"/>
        <v>0</v>
      </c>
      <c r="CE298" s="137"/>
      <c r="CF298" s="137"/>
      <c r="CG298" s="137"/>
      <c r="CH298" s="137"/>
      <c r="CI298" s="137"/>
      <c r="CJ298" s="136">
        <f t="shared" si="24"/>
        <v>0</v>
      </c>
      <c r="CK298" s="137">
        <f t="shared" si="25"/>
        <v>0</v>
      </c>
      <c r="CL298" s="139"/>
      <c r="CM298" s="140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20">
        <f t="shared" si="26"/>
        <v>289</v>
      </c>
      <c r="C299" s="131" t="str">
        <f t="array" ref="C299">INDEX(_Rge_Projectdata_3rd,$B299,MATCH(C$10,_Rge_Headline_Projectdata,0))</f>
        <v/>
      </c>
      <c r="D299" s="131" t="str">
        <f t="array" ref="D299">INDEX(_Rge_Projectdata_3rd,$B299,MATCH(D$10,_Rge_Headline_Projectdata,0))</f>
        <v/>
      </c>
      <c r="E299" s="132" t="str">
        <f t="array" ref="E299">IF(INDEX(_Rge_Projectdata_3rd,$B299,MATCH(E$10,_Rge_Headline_Projectdata,0))=0,"",INDEX(_Rge_Projectdata_3rd,$B299,MATCH(E$10,_Rge_Headline_Projectdata,0)))</f>
        <v/>
      </c>
      <c r="F299" s="133" t="str">
        <f>IF(OR(E299=0,E299&gt;_Reportdate),"Open","Closed")</f>
        <v>Open</v>
      </c>
      <c r="G299" s="134"/>
      <c r="H299" s="135"/>
      <c r="I299" s="135"/>
      <c r="J299" s="135"/>
      <c r="K299" s="136">
        <f t="shared" si="5"/>
        <v>0</v>
      </c>
      <c r="L299" s="137"/>
      <c r="M299" s="137"/>
      <c r="N299" s="137"/>
      <c r="O299" s="136">
        <f t="shared" si="6"/>
        <v>0</v>
      </c>
      <c r="P299" s="137"/>
      <c r="Q299" s="137"/>
      <c r="R299" s="137"/>
      <c r="S299" s="136">
        <f t="shared" si="7"/>
        <v>0</v>
      </c>
      <c r="T299" s="137"/>
      <c r="U299" s="137"/>
      <c r="V299" s="137"/>
      <c r="W299" s="136">
        <f t="shared" si="8"/>
        <v>0</v>
      </c>
      <c r="X299" s="137"/>
      <c r="Y299" s="137"/>
      <c r="Z299" s="137"/>
      <c r="AA299" s="136">
        <f t="shared" si="9"/>
        <v>0</v>
      </c>
      <c r="AB299" s="137"/>
      <c r="AC299" s="137"/>
      <c r="AD299" s="137"/>
      <c r="AE299" s="137"/>
      <c r="AF299" s="137"/>
      <c r="AG299" s="136">
        <f t="shared" si="10"/>
        <v>0</v>
      </c>
      <c r="AH299" s="138">
        <f t="shared" si="11"/>
        <v>0</v>
      </c>
      <c r="AI299" s="134"/>
      <c r="AJ299" s="135"/>
      <c r="AK299" s="135"/>
      <c r="AL299" s="135"/>
      <c r="AM299" s="136">
        <f t="shared" si="12"/>
        <v>0</v>
      </c>
      <c r="AN299" s="137"/>
      <c r="AO299" s="137"/>
      <c r="AP299" s="137"/>
      <c r="AQ299" s="136">
        <f t="shared" si="13"/>
        <v>0</v>
      </c>
      <c r="AR299" s="137"/>
      <c r="AS299" s="137"/>
      <c r="AT299" s="137"/>
      <c r="AU299" s="136">
        <f t="shared" si="14"/>
        <v>0</v>
      </c>
      <c r="AV299" s="137"/>
      <c r="AW299" s="137"/>
      <c r="AX299" s="137"/>
      <c r="AY299" s="136">
        <f t="shared" si="15"/>
        <v>0</v>
      </c>
      <c r="AZ299" s="137"/>
      <c r="BA299" s="137"/>
      <c r="BB299" s="137"/>
      <c r="BC299" s="136">
        <f t="shared" si="16"/>
        <v>0</v>
      </c>
      <c r="BD299" s="137"/>
      <c r="BE299" s="137"/>
      <c r="BF299" s="137"/>
      <c r="BG299" s="137"/>
      <c r="BH299" s="137"/>
      <c r="BI299" s="136">
        <f t="shared" si="17"/>
        <v>0</v>
      </c>
      <c r="BJ299" s="138">
        <f t="shared" si="18"/>
        <v>0</v>
      </c>
      <c r="BK299" s="134"/>
      <c r="BL299" s="135"/>
      <c r="BM299" s="135"/>
      <c r="BN299" s="136">
        <f t="shared" si="19"/>
        <v>0</v>
      </c>
      <c r="BO299" s="137"/>
      <c r="BP299" s="137"/>
      <c r="BQ299" s="137"/>
      <c r="BR299" s="136">
        <f t="shared" si="20"/>
        <v>0</v>
      </c>
      <c r="BS299" s="137"/>
      <c r="BT299" s="137"/>
      <c r="BU299" s="137"/>
      <c r="BV299" s="136">
        <f t="shared" si="21"/>
        <v>0</v>
      </c>
      <c r="BW299" s="137"/>
      <c r="BX299" s="137"/>
      <c r="BY299" s="137"/>
      <c r="BZ299" s="136">
        <f t="shared" si="22"/>
        <v>0</v>
      </c>
      <c r="CA299" s="137"/>
      <c r="CB299" s="137"/>
      <c r="CC299" s="137"/>
      <c r="CD299" s="136">
        <f t="shared" si="23"/>
        <v>0</v>
      </c>
      <c r="CE299" s="137"/>
      <c r="CF299" s="137"/>
      <c r="CG299" s="137"/>
      <c r="CH299" s="137"/>
      <c r="CI299" s="137"/>
      <c r="CJ299" s="136">
        <f t="shared" si="24"/>
        <v>0</v>
      </c>
      <c r="CK299" s="137">
        <f t="shared" si="25"/>
        <v>0</v>
      </c>
      <c r="CL299" s="139"/>
      <c r="CM299" s="140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20">
        <f t="shared" si="26"/>
        <v>290</v>
      </c>
      <c r="C300" s="131" t="str">
        <f t="array" ref="C300">INDEX(_Rge_Projectdata_3rd,$B300,MATCH(C$10,_Rge_Headline_Projectdata,0))</f>
        <v/>
      </c>
      <c r="D300" s="131" t="str">
        <f t="array" ref="D300">INDEX(_Rge_Projectdata_3rd,$B300,MATCH(D$10,_Rge_Headline_Projectdata,0))</f>
        <v/>
      </c>
      <c r="E300" s="132" t="str">
        <f t="array" ref="E300">IF(INDEX(_Rge_Projectdata_3rd,$B300,MATCH(E$10,_Rge_Headline_Projectdata,0))=0,"",INDEX(_Rge_Projectdata_3rd,$B300,MATCH(E$10,_Rge_Headline_Projectdata,0)))</f>
        <v/>
      </c>
      <c r="F300" s="133" t="str">
        <f>IF(OR(E300=0,E300&gt;_Reportdate),"Open","Closed")</f>
        <v>Open</v>
      </c>
      <c r="G300" s="134"/>
      <c r="H300" s="135"/>
      <c r="I300" s="135"/>
      <c r="J300" s="135"/>
      <c r="K300" s="136">
        <f t="shared" si="5"/>
        <v>0</v>
      </c>
      <c r="L300" s="137"/>
      <c r="M300" s="137"/>
      <c r="N300" s="137"/>
      <c r="O300" s="136">
        <f t="shared" si="6"/>
        <v>0</v>
      </c>
      <c r="P300" s="137"/>
      <c r="Q300" s="137"/>
      <c r="R300" s="137"/>
      <c r="S300" s="136">
        <f t="shared" si="7"/>
        <v>0</v>
      </c>
      <c r="T300" s="137"/>
      <c r="U300" s="137"/>
      <c r="V300" s="137"/>
      <c r="W300" s="136">
        <f t="shared" si="8"/>
        <v>0</v>
      </c>
      <c r="X300" s="137"/>
      <c r="Y300" s="137"/>
      <c r="Z300" s="137"/>
      <c r="AA300" s="136">
        <f t="shared" si="9"/>
        <v>0</v>
      </c>
      <c r="AB300" s="137"/>
      <c r="AC300" s="137"/>
      <c r="AD300" s="137"/>
      <c r="AE300" s="137"/>
      <c r="AF300" s="137"/>
      <c r="AG300" s="136">
        <f t="shared" si="10"/>
        <v>0</v>
      </c>
      <c r="AH300" s="138">
        <f t="shared" si="11"/>
        <v>0</v>
      </c>
      <c r="AI300" s="134"/>
      <c r="AJ300" s="135"/>
      <c r="AK300" s="135"/>
      <c r="AL300" s="135"/>
      <c r="AM300" s="136">
        <f t="shared" si="12"/>
        <v>0</v>
      </c>
      <c r="AN300" s="137"/>
      <c r="AO300" s="137"/>
      <c r="AP300" s="137"/>
      <c r="AQ300" s="136">
        <f t="shared" si="13"/>
        <v>0</v>
      </c>
      <c r="AR300" s="137"/>
      <c r="AS300" s="137"/>
      <c r="AT300" s="137"/>
      <c r="AU300" s="136">
        <f t="shared" si="14"/>
        <v>0</v>
      </c>
      <c r="AV300" s="137"/>
      <c r="AW300" s="137"/>
      <c r="AX300" s="137"/>
      <c r="AY300" s="136">
        <f t="shared" si="15"/>
        <v>0</v>
      </c>
      <c r="AZ300" s="137"/>
      <c r="BA300" s="137"/>
      <c r="BB300" s="137"/>
      <c r="BC300" s="136">
        <f t="shared" si="16"/>
        <v>0</v>
      </c>
      <c r="BD300" s="137"/>
      <c r="BE300" s="137"/>
      <c r="BF300" s="137"/>
      <c r="BG300" s="137"/>
      <c r="BH300" s="137"/>
      <c r="BI300" s="136">
        <f t="shared" si="17"/>
        <v>0</v>
      </c>
      <c r="BJ300" s="138">
        <f t="shared" si="18"/>
        <v>0</v>
      </c>
      <c r="BK300" s="134"/>
      <c r="BL300" s="135"/>
      <c r="BM300" s="135"/>
      <c r="BN300" s="136">
        <f t="shared" si="19"/>
        <v>0</v>
      </c>
      <c r="BO300" s="137"/>
      <c r="BP300" s="137"/>
      <c r="BQ300" s="137"/>
      <c r="BR300" s="136">
        <f t="shared" si="20"/>
        <v>0</v>
      </c>
      <c r="BS300" s="137"/>
      <c r="BT300" s="137"/>
      <c r="BU300" s="137"/>
      <c r="BV300" s="136">
        <f t="shared" si="21"/>
        <v>0</v>
      </c>
      <c r="BW300" s="137"/>
      <c r="BX300" s="137"/>
      <c r="BY300" s="137"/>
      <c r="BZ300" s="136">
        <f t="shared" si="22"/>
        <v>0</v>
      </c>
      <c r="CA300" s="137"/>
      <c r="CB300" s="137"/>
      <c r="CC300" s="137"/>
      <c r="CD300" s="136">
        <f t="shared" si="23"/>
        <v>0</v>
      </c>
      <c r="CE300" s="137"/>
      <c r="CF300" s="137"/>
      <c r="CG300" s="137"/>
      <c r="CH300" s="137"/>
      <c r="CI300" s="137"/>
      <c r="CJ300" s="136">
        <f t="shared" si="24"/>
        <v>0</v>
      </c>
      <c r="CK300" s="137">
        <f t="shared" si="25"/>
        <v>0</v>
      </c>
      <c r="CL300" s="139"/>
      <c r="CM300" s="140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20">
        <f t="shared" si="26"/>
        <v>291</v>
      </c>
      <c r="C301" s="131" t="str">
        <f t="array" ref="C301">INDEX(_Rge_Projectdata_3rd,$B301,MATCH(C$10,_Rge_Headline_Projectdata,0))</f>
        <v/>
      </c>
      <c r="D301" s="131" t="str">
        <f t="array" ref="D301">INDEX(_Rge_Projectdata_3rd,$B301,MATCH(D$10,_Rge_Headline_Projectdata,0))</f>
        <v/>
      </c>
      <c r="E301" s="132" t="str">
        <f t="array" ref="E301">IF(INDEX(_Rge_Projectdata_3rd,$B301,MATCH(E$10,_Rge_Headline_Projectdata,0))=0,"",INDEX(_Rge_Projectdata_3rd,$B301,MATCH(E$10,_Rge_Headline_Projectdata,0)))</f>
        <v/>
      </c>
      <c r="F301" s="133" t="str">
        <f>IF(OR(E301=0,E301&gt;_Reportdate),"Open","Closed")</f>
        <v>Open</v>
      </c>
      <c r="G301" s="134"/>
      <c r="H301" s="135"/>
      <c r="I301" s="135"/>
      <c r="J301" s="135"/>
      <c r="K301" s="136">
        <f t="shared" si="5"/>
        <v>0</v>
      </c>
      <c r="L301" s="137"/>
      <c r="M301" s="137"/>
      <c r="N301" s="137"/>
      <c r="O301" s="136">
        <f t="shared" si="6"/>
        <v>0</v>
      </c>
      <c r="P301" s="137"/>
      <c r="Q301" s="137"/>
      <c r="R301" s="137"/>
      <c r="S301" s="136">
        <f t="shared" si="7"/>
        <v>0</v>
      </c>
      <c r="T301" s="137"/>
      <c r="U301" s="137"/>
      <c r="V301" s="137"/>
      <c r="W301" s="136">
        <f t="shared" si="8"/>
        <v>0</v>
      </c>
      <c r="X301" s="137"/>
      <c r="Y301" s="137"/>
      <c r="Z301" s="137"/>
      <c r="AA301" s="136">
        <f t="shared" si="9"/>
        <v>0</v>
      </c>
      <c r="AB301" s="137"/>
      <c r="AC301" s="137"/>
      <c r="AD301" s="137"/>
      <c r="AE301" s="137"/>
      <c r="AF301" s="137"/>
      <c r="AG301" s="136">
        <f t="shared" si="10"/>
        <v>0</v>
      </c>
      <c r="AH301" s="138">
        <f t="shared" si="11"/>
        <v>0</v>
      </c>
      <c r="AI301" s="134"/>
      <c r="AJ301" s="135"/>
      <c r="AK301" s="135"/>
      <c r="AL301" s="135"/>
      <c r="AM301" s="136">
        <f t="shared" si="12"/>
        <v>0</v>
      </c>
      <c r="AN301" s="137"/>
      <c r="AO301" s="137"/>
      <c r="AP301" s="137"/>
      <c r="AQ301" s="136">
        <f t="shared" si="13"/>
        <v>0</v>
      </c>
      <c r="AR301" s="137"/>
      <c r="AS301" s="137"/>
      <c r="AT301" s="137"/>
      <c r="AU301" s="136">
        <f t="shared" si="14"/>
        <v>0</v>
      </c>
      <c r="AV301" s="137"/>
      <c r="AW301" s="137"/>
      <c r="AX301" s="137"/>
      <c r="AY301" s="136">
        <f t="shared" si="15"/>
        <v>0</v>
      </c>
      <c r="AZ301" s="137"/>
      <c r="BA301" s="137"/>
      <c r="BB301" s="137"/>
      <c r="BC301" s="136">
        <f t="shared" si="16"/>
        <v>0</v>
      </c>
      <c r="BD301" s="137"/>
      <c r="BE301" s="137"/>
      <c r="BF301" s="137"/>
      <c r="BG301" s="137"/>
      <c r="BH301" s="137"/>
      <c r="BI301" s="136">
        <f t="shared" si="17"/>
        <v>0</v>
      </c>
      <c r="BJ301" s="138">
        <f t="shared" si="18"/>
        <v>0</v>
      </c>
      <c r="BK301" s="134"/>
      <c r="BL301" s="135"/>
      <c r="BM301" s="135"/>
      <c r="BN301" s="136">
        <f t="shared" si="19"/>
        <v>0</v>
      </c>
      <c r="BO301" s="137"/>
      <c r="BP301" s="137"/>
      <c r="BQ301" s="137"/>
      <c r="BR301" s="136">
        <f t="shared" si="20"/>
        <v>0</v>
      </c>
      <c r="BS301" s="137"/>
      <c r="BT301" s="137"/>
      <c r="BU301" s="137"/>
      <c r="BV301" s="136">
        <f t="shared" si="21"/>
        <v>0</v>
      </c>
      <c r="BW301" s="137"/>
      <c r="BX301" s="137"/>
      <c r="BY301" s="137"/>
      <c r="BZ301" s="136">
        <f t="shared" si="22"/>
        <v>0</v>
      </c>
      <c r="CA301" s="137"/>
      <c r="CB301" s="137"/>
      <c r="CC301" s="137"/>
      <c r="CD301" s="136">
        <f t="shared" si="23"/>
        <v>0</v>
      </c>
      <c r="CE301" s="137"/>
      <c r="CF301" s="137"/>
      <c r="CG301" s="137"/>
      <c r="CH301" s="137"/>
      <c r="CI301" s="137"/>
      <c r="CJ301" s="136">
        <f t="shared" si="24"/>
        <v>0</v>
      </c>
      <c r="CK301" s="137">
        <f t="shared" si="25"/>
        <v>0</v>
      </c>
      <c r="CL301" s="139"/>
      <c r="CM301" s="140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20">
        <f t="shared" si="26"/>
        <v>292</v>
      </c>
      <c r="C302" s="131" t="str">
        <f t="array" ref="C302">INDEX(_Rge_Projectdata_3rd,$B302,MATCH(C$10,_Rge_Headline_Projectdata,0))</f>
        <v/>
      </c>
      <c r="D302" s="131" t="str">
        <f t="array" ref="D302">INDEX(_Rge_Projectdata_3rd,$B302,MATCH(D$10,_Rge_Headline_Projectdata,0))</f>
        <v/>
      </c>
      <c r="E302" s="132" t="str">
        <f t="array" ref="E302">IF(INDEX(_Rge_Projectdata_3rd,$B302,MATCH(E$10,_Rge_Headline_Projectdata,0))=0,"",INDEX(_Rge_Projectdata_3rd,$B302,MATCH(E$10,_Rge_Headline_Projectdata,0)))</f>
        <v/>
      </c>
      <c r="F302" s="133" t="str">
        <f>IF(OR(E302=0,E302&gt;_Reportdate),"Open","Closed")</f>
        <v>Open</v>
      </c>
      <c r="G302" s="134"/>
      <c r="H302" s="135"/>
      <c r="I302" s="135"/>
      <c r="J302" s="135"/>
      <c r="K302" s="136">
        <f t="shared" si="5"/>
        <v>0</v>
      </c>
      <c r="L302" s="137"/>
      <c r="M302" s="137"/>
      <c r="N302" s="137"/>
      <c r="O302" s="136">
        <f t="shared" si="6"/>
        <v>0</v>
      </c>
      <c r="P302" s="137"/>
      <c r="Q302" s="137"/>
      <c r="R302" s="137"/>
      <c r="S302" s="136">
        <f t="shared" si="7"/>
        <v>0</v>
      </c>
      <c r="T302" s="137"/>
      <c r="U302" s="137"/>
      <c r="V302" s="137"/>
      <c r="W302" s="136">
        <f t="shared" si="8"/>
        <v>0</v>
      </c>
      <c r="X302" s="137"/>
      <c r="Y302" s="137"/>
      <c r="Z302" s="137"/>
      <c r="AA302" s="136">
        <f t="shared" si="9"/>
        <v>0</v>
      </c>
      <c r="AB302" s="137"/>
      <c r="AC302" s="137"/>
      <c r="AD302" s="137"/>
      <c r="AE302" s="137"/>
      <c r="AF302" s="137"/>
      <c r="AG302" s="136">
        <f t="shared" si="10"/>
        <v>0</v>
      </c>
      <c r="AH302" s="138">
        <f t="shared" si="11"/>
        <v>0</v>
      </c>
      <c r="AI302" s="134"/>
      <c r="AJ302" s="135"/>
      <c r="AK302" s="135"/>
      <c r="AL302" s="135"/>
      <c r="AM302" s="136">
        <f t="shared" si="12"/>
        <v>0</v>
      </c>
      <c r="AN302" s="137"/>
      <c r="AO302" s="137"/>
      <c r="AP302" s="137"/>
      <c r="AQ302" s="136">
        <f t="shared" si="13"/>
        <v>0</v>
      </c>
      <c r="AR302" s="137"/>
      <c r="AS302" s="137"/>
      <c r="AT302" s="137"/>
      <c r="AU302" s="136">
        <f t="shared" si="14"/>
        <v>0</v>
      </c>
      <c r="AV302" s="137"/>
      <c r="AW302" s="137"/>
      <c r="AX302" s="137"/>
      <c r="AY302" s="136">
        <f t="shared" si="15"/>
        <v>0</v>
      </c>
      <c r="AZ302" s="137"/>
      <c r="BA302" s="137"/>
      <c r="BB302" s="137"/>
      <c r="BC302" s="136">
        <f t="shared" si="16"/>
        <v>0</v>
      </c>
      <c r="BD302" s="137"/>
      <c r="BE302" s="137"/>
      <c r="BF302" s="137"/>
      <c r="BG302" s="137"/>
      <c r="BH302" s="137"/>
      <c r="BI302" s="136">
        <f t="shared" si="17"/>
        <v>0</v>
      </c>
      <c r="BJ302" s="138">
        <f t="shared" si="18"/>
        <v>0</v>
      </c>
      <c r="BK302" s="134"/>
      <c r="BL302" s="135"/>
      <c r="BM302" s="135"/>
      <c r="BN302" s="136">
        <f t="shared" si="19"/>
        <v>0</v>
      </c>
      <c r="BO302" s="137"/>
      <c r="BP302" s="137"/>
      <c r="BQ302" s="137"/>
      <c r="BR302" s="136">
        <f t="shared" si="20"/>
        <v>0</v>
      </c>
      <c r="BS302" s="137"/>
      <c r="BT302" s="137"/>
      <c r="BU302" s="137"/>
      <c r="BV302" s="136">
        <f t="shared" si="21"/>
        <v>0</v>
      </c>
      <c r="BW302" s="137"/>
      <c r="BX302" s="137"/>
      <c r="BY302" s="137"/>
      <c r="BZ302" s="136">
        <f t="shared" si="22"/>
        <v>0</v>
      </c>
      <c r="CA302" s="137"/>
      <c r="CB302" s="137"/>
      <c r="CC302" s="137"/>
      <c r="CD302" s="136">
        <f t="shared" si="23"/>
        <v>0</v>
      </c>
      <c r="CE302" s="137"/>
      <c r="CF302" s="137"/>
      <c r="CG302" s="137"/>
      <c r="CH302" s="137"/>
      <c r="CI302" s="137"/>
      <c r="CJ302" s="136">
        <f t="shared" si="24"/>
        <v>0</v>
      </c>
      <c r="CK302" s="137">
        <f t="shared" si="25"/>
        <v>0</v>
      </c>
      <c r="CL302" s="139"/>
      <c r="CM302" s="140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20">
        <f t="shared" si="26"/>
        <v>293</v>
      </c>
      <c r="C303" s="131" t="str">
        <f t="array" ref="C303">INDEX(_Rge_Projectdata_3rd,$B303,MATCH(C$10,_Rge_Headline_Projectdata,0))</f>
        <v/>
      </c>
      <c r="D303" s="131" t="str">
        <f t="array" ref="D303">INDEX(_Rge_Projectdata_3rd,$B303,MATCH(D$10,_Rge_Headline_Projectdata,0))</f>
        <v/>
      </c>
      <c r="E303" s="132" t="str">
        <f t="array" ref="E303">IF(INDEX(_Rge_Projectdata_3rd,$B303,MATCH(E$10,_Rge_Headline_Projectdata,0))=0,"",INDEX(_Rge_Projectdata_3rd,$B303,MATCH(E$10,_Rge_Headline_Projectdata,0)))</f>
        <v/>
      </c>
      <c r="F303" s="133" t="str">
        <f>IF(OR(E303=0,E303&gt;_Reportdate),"Open","Closed")</f>
        <v>Open</v>
      </c>
      <c r="G303" s="134"/>
      <c r="H303" s="135"/>
      <c r="I303" s="135"/>
      <c r="J303" s="135"/>
      <c r="K303" s="136">
        <f t="shared" si="5"/>
        <v>0</v>
      </c>
      <c r="L303" s="137"/>
      <c r="M303" s="137"/>
      <c r="N303" s="137"/>
      <c r="O303" s="136">
        <f t="shared" si="6"/>
        <v>0</v>
      </c>
      <c r="P303" s="137"/>
      <c r="Q303" s="137"/>
      <c r="R303" s="137"/>
      <c r="S303" s="136">
        <f t="shared" si="7"/>
        <v>0</v>
      </c>
      <c r="T303" s="137"/>
      <c r="U303" s="137"/>
      <c r="V303" s="137"/>
      <c r="W303" s="136">
        <f t="shared" si="8"/>
        <v>0</v>
      </c>
      <c r="X303" s="137"/>
      <c r="Y303" s="137"/>
      <c r="Z303" s="137"/>
      <c r="AA303" s="136">
        <f t="shared" si="9"/>
        <v>0</v>
      </c>
      <c r="AB303" s="137"/>
      <c r="AC303" s="137"/>
      <c r="AD303" s="137"/>
      <c r="AE303" s="137"/>
      <c r="AF303" s="137"/>
      <c r="AG303" s="136">
        <f t="shared" si="10"/>
        <v>0</v>
      </c>
      <c r="AH303" s="138">
        <f t="shared" si="11"/>
        <v>0</v>
      </c>
      <c r="AI303" s="134"/>
      <c r="AJ303" s="135"/>
      <c r="AK303" s="135"/>
      <c r="AL303" s="135"/>
      <c r="AM303" s="136">
        <f t="shared" si="12"/>
        <v>0</v>
      </c>
      <c r="AN303" s="137"/>
      <c r="AO303" s="137"/>
      <c r="AP303" s="137"/>
      <c r="AQ303" s="136">
        <f t="shared" si="13"/>
        <v>0</v>
      </c>
      <c r="AR303" s="137"/>
      <c r="AS303" s="137"/>
      <c r="AT303" s="137"/>
      <c r="AU303" s="136">
        <f t="shared" si="14"/>
        <v>0</v>
      </c>
      <c r="AV303" s="137"/>
      <c r="AW303" s="137"/>
      <c r="AX303" s="137"/>
      <c r="AY303" s="136">
        <f t="shared" si="15"/>
        <v>0</v>
      </c>
      <c r="AZ303" s="137"/>
      <c r="BA303" s="137"/>
      <c r="BB303" s="137"/>
      <c r="BC303" s="136">
        <f t="shared" si="16"/>
        <v>0</v>
      </c>
      <c r="BD303" s="137"/>
      <c r="BE303" s="137"/>
      <c r="BF303" s="137"/>
      <c r="BG303" s="137"/>
      <c r="BH303" s="137"/>
      <c r="BI303" s="136">
        <f t="shared" si="17"/>
        <v>0</v>
      </c>
      <c r="BJ303" s="138">
        <f t="shared" si="18"/>
        <v>0</v>
      </c>
      <c r="BK303" s="134"/>
      <c r="BL303" s="135"/>
      <c r="BM303" s="135"/>
      <c r="BN303" s="136">
        <f t="shared" si="19"/>
        <v>0</v>
      </c>
      <c r="BO303" s="137"/>
      <c r="BP303" s="137"/>
      <c r="BQ303" s="137"/>
      <c r="BR303" s="136">
        <f t="shared" si="20"/>
        <v>0</v>
      </c>
      <c r="BS303" s="137"/>
      <c r="BT303" s="137"/>
      <c r="BU303" s="137"/>
      <c r="BV303" s="136">
        <f t="shared" si="21"/>
        <v>0</v>
      </c>
      <c r="BW303" s="137"/>
      <c r="BX303" s="137"/>
      <c r="BY303" s="137"/>
      <c r="BZ303" s="136">
        <f t="shared" si="22"/>
        <v>0</v>
      </c>
      <c r="CA303" s="137"/>
      <c r="CB303" s="137"/>
      <c r="CC303" s="137"/>
      <c r="CD303" s="136">
        <f t="shared" si="23"/>
        <v>0</v>
      </c>
      <c r="CE303" s="137"/>
      <c r="CF303" s="137"/>
      <c r="CG303" s="137"/>
      <c r="CH303" s="137"/>
      <c r="CI303" s="137"/>
      <c r="CJ303" s="136">
        <f t="shared" si="24"/>
        <v>0</v>
      </c>
      <c r="CK303" s="137">
        <f t="shared" si="25"/>
        <v>0</v>
      </c>
      <c r="CL303" s="139"/>
      <c r="CM303" s="140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20">
        <f t="shared" si="26"/>
        <v>294</v>
      </c>
      <c r="C304" s="131" t="str">
        <f t="array" ref="C304">INDEX(_Rge_Projectdata_3rd,$B304,MATCH(C$10,_Rge_Headline_Projectdata,0))</f>
        <v/>
      </c>
      <c r="D304" s="131" t="str">
        <f t="array" ref="D304">INDEX(_Rge_Projectdata_3rd,$B304,MATCH(D$10,_Rge_Headline_Projectdata,0))</f>
        <v/>
      </c>
      <c r="E304" s="132" t="str">
        <f t="array" ref="E304">IF(INDEX(_Rge_Projectdata_3rd,$B304,MATCH(E$10,_Rge_Headline_Projectdata,0))=0,"",INDEX(_Rge_Projectdata_3rd,$B304,MATCH(E$10,_Rge_Headline_Projectdata,0)))</f>
        <v/>
      </c>
      <c r="F304" s="133" t="str">
        <f>IF(OR(E304=0,E304&gt;_Reportdate),"Open","Closed")</f>
        <v>Open</v>
      </c>
      <c r="G304" s="134"/>
      <c r="H304" s="135"/>
      <c r="I304" s="135"/>
      <c r="J304" s="135"/>
      <c r="K304" s="136">
        <f t="shared" si="5"/>
        <v>0</v>
      </c>
      <c r="L304" s="137"/>
      <c r="M304" s="137"/>
      <c r="N304" s="137"/>
      <c r="O304" s="136">
        <f t="shared" si="6"/>
        <v>0</v>
      </c>
      <c r="P304" s="137"/>
      <c r="Q304" s="137"/>
      <c r="R304" s="137"/>
      <c r="S304" s="136">
        <f t="shared" si="7"/>
        <v>0</v>
      </c>
      <c r="T304" s="137"/>
      <c r="U304" s="137"/>
      <c r="V304" s="137"/>
      <c r="W304" s="136">
        <f t="shared" si="8"/>
        <v>0</v>
      </c>
      <c r="X304" s="137"/>
      <c r="Y304" s="137"/>
      <c r="Z304" s="137"/>
      <c r="AA304" s="136">
        <f t="shared" si="9"/>
        <v>0</v>
      </c>
      <c r="AB304" s="137"/>
      <c r="AC304" s="137"/>
      <c r="AD304" s="137"/>
      <c r="AE304" s="137"/>
      <c r="AF304" s="137"/>
      <c r="AG304" s="136">
        <f t="shared" si="10"/>
        <v>0</v>
      </c>
      <c r="AH304" s="138">
        <f t="shared" si="11"/>
        <v>0</v>
      </c>
      <c r="AI304" s="134"/>
      <c r="AJ304" s="135"/>
      <c r="AK304" s="135"/>
      <c r="AL304" s="135"/>
      <c r="AM304" s="136">
        <f t="shared" si="12"/>
        <v>0</v>
      </c>
      <c r="AN304" s="137"/>
      <c r="AO304" s="137"/>
      <c r="AP304" s="137"/>
      <c r="AQ304" s="136">
        <f t="shared" si="13"/>
        <v>0</v>
      </c>
      <c r="AR304" s="137"/>
      <c r="AS304" s="137"/>
      <c r="AT304" s="137"/>
      <c r="AU304" s="136">
        <f t="shared" si="14"/>
        <v>0</v>
      </c>
      <c r="AV304" s="137"/>
      <c r="AW304" s="137"/>
      <c r="AX304" s="137"/>
      <c r="AY304" s="136">
        <f t="shared" si="15"/>
        <v>0</v>
      </c>
      <c r="AZ304" s="137"/>
      <c r="BA304" s="137"/>
      <c r="BB304" s="137"/>
      <c r="BC304" s="136">
        <f t="shared" si="16"/>
        <v>0</v>
      </c>
      <c r="BD304" s="137"/>
      <c r="BE304" s="137"/>
      <c r="BF304" s="137"/>
      <c r="BG304" s="137"/>
      <c r="BH304" s="137"/>
      <c r="BI304" s="136">
        <f t="shared" si="17"/>
        <v>0</v>
      </c>
      <c r="BJ304" s="138">
        <f t="shared" si="18"/>
        <v>0</v>
      </c>
      <c r="BK304" s="134"/>
      <c r="BL304" s="135"/>
      <c r="BM304" s="135"/>
      <c r="BN304" s="136">
        <f t="shared" si="19"/>
        <v>0</v>
      </c>
      <c r="BO304" s="137"/>
      <c r="BP304" s="137"/>
      <c r="BQ304" s="137"/>
      <c r="BR304" s="136">
        <f t="shared" si="20"/>
        <v>0</v>
      </c>
      <c r="BS304" s="137"/>
      <c r="BT304" s="137"/>
      <c r="BU304" s="137"/>
      <c r="BV304" s="136">
        <f t="shared" si="21"/>
        <v>0</v>
      </c>
      <c r="BW304" s="137"/>
      <c r="BX304" s="137"/>
      <c r="BY304" s="137"/>
      <c r="BZ304" s="136">
        <f t="shared" si="22"/>
        <v>0</v>
      </c>
      <c r="CA304" s="137"/>
      <c r="CB304" s="137"/>
      <c r="CC304" s="137"/>
      <c r="CD304" s="136">
        <f t="shared" si="23"/>
        <v>0</v>
      </c>
      <c r="CE304" s="137"/>
      <c r="CF304" s="137"/>
      <c r="CG304" s="137"/>
      <c r="CH304" s="137"/>
      <c r="CI304" s="137"/>
      <c r="CJ304" s="136">
        <f t="shared" si="24"/>
        <v>0</v>
      </c>
      <c r="CK304" s="137">
        <f t="shared" si="25"/>
        <v>0</v>
      </c>
      <c r="CL304" s="139"/>
      <c r="CM304" s="140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20">
        <f t="shared" si="26"/>
        <v>295</v>
      </c>
      <c r="C305" s="131" t="str">
        <f t="array" ref="C305">INDEX(_Rge_Projectdata_3rd,$B305,MATCH(C$10,_Rge_Headline_Projectdata,0))</f>
        <v/>
      </c>
      <c r="D305" s="131" t="str">
        <f t="array" ref="D305">INDEX(_Rge_Projectdata_3rd,$B305,MATCH(D$10,_Rge_Headline_Projectdata,0))</f>
        <v/>
      </c>
      <c r="E305" s="132" t="str">
        <f t="array" ref="E305">IF(INDEX(_Rge_Projectdata_3rd,$B305,MATCH(E$10,_Rge_Headline_Projectdata,0))=0,"",INDEX(_Rge_Projectdata_3rd,$B305,MATCH(E$10,_Rge_Headline_Projectdata,0)))</f>
        <v/>
      </c>
      <c r="F305" s="133" t="str">
        <f>IF(OR(E305=0,E305&gt;_Reportdate),"Open","Closed")</f>
        <v>Open</v>
      </c>
      <c r="G305" s="134"/>
      <c r="H305" s="135"/>
      <c r="I305" s="135"/>
      <c r="J305" s="135"/>
      <c r="K305" s="136">
        <f t="shared" si="5"/>
        <v>0</v>
      </c>
      <c r="L305" s="137"/>
      <c r="M305" s="137"/>
      <c r="N305" s="137"/>
      <c r="O305" s="136">
        <f t="shared" si="6"/>
        <v>0</v>
      </c>
      <c r="P305" s="137"/>
      <c r="Q305" s="137"/>
      <c r="R305" s="137"/>
      <c r="S305" s="136">
        <f t="shared" si="7"/>
        <v>0</v>
      </c>
      <c r="T305" s="137"/>
      <c r="U305" s="137"/>
      <c r="V305" s="137"/>
      <c r="W305" s="136">
        <f t="shared" si="8"/>
        <v>0</v>
      </c>
      <c r="X305" s="137"/>
      <c r="Y305" s="137"/>
      <c r="Z305" s="137"/>
      <c r="AA305" s="136">
        <f t="shared" si="9"/>
        <v>0</v>
      </c>
      <c r="AB305" s="137"/>
      <c r="AC305" s="137"/>
      <c r="AD305" s="137"/>
      <c r="AE305" s="137"/>
      <c r="AF305" s="137"/>
      <c r="AG305" s="136">
        <f t="shared" si="10"/>
        <v>0</v>
      </c>
      <c r="AH305" s="138">
        <f t="shared" si="11"/>
        <v>0</v>
      </c>
      <c r="AI305" s="134"/>
      <c r="AJ305" s="135"/>
      <c r="AK305" s="135"/>
      <c r="AL305" s="135"/>
      <c r="AM305" s="136">
        <f t="shared" si="12"/>
        <v>0</v>
      </c>
      <c r="AN305" s="137"/>
      <c r="AO305" s="137"/>
      <c r="AP305" s="137"/>
      <c r="AQ305" s="136">
        <f t="shared" si="13"/>
        <v>0</v>
      </c>
      <c r="AR305" s="137"/>
      <c r="AS305" s="137"/>
      <c r="AT305" s="137"/>
      <c r="AU305" s="136">
        <f t="shared" si="14"/>
        <v>0</v>
      </c>
      <c r="AV305" s="137"/>
      <c r="AW305" s="137"/>
      <c r="AX305" s="137"/>
      <c r="AY305" s="136">
        <f t="shared" si="15"/>
        <v>0</v>
      </c>
      <c r="AZ305" s="137"/>
      <c r="BA305" s="137"/>
      <c r="BB305" s="137"/>
      <c r="BC305" s="136">
        <f t="shared" si="16"/>
        <v>0</v>
      </c>
      <c r="BD305" s="137"/>
      <c r="BE305" s="137"/>
      <c r="BF305" s="137"/>
      <c r="BG305" s="137"/>
      <c r="BH305" s="137"/>
      <c r="BI305" s="136">
        <f t="shared" si="17"/>
        <v>0</v>
      </c>
      <c r="BJ305" s="138">
        <f t="shared" si="18"/>
        <v>0</v>
      </c>
      <c r="BK305" s="134"/>
      <c r="BL305" s="135"/>
      <c r="BM305" s="135"/>
      <c r="BN305" s="136">
        <f t="shared" si="19"/>
        <v>0</v>
      </c>
      <c r="BO305" s="137"/>
      <c r="BP305" s="137"/>
      <c r="BQ305" s="137"/>
      <c r="BR305" s="136">
        <f t="shared" si="20"/>
        <v>0</v>
      </c>
      <c r="BS305" s="137"/>
      <c r="BT305" s="137"/>
      <c r="BU305" s="137"/>
      <c r="BV305" s="136">
        <f t="shared" si="21"/>
        <v>0</v>
      </c>
      <c r="BW305" s="137"/>
      <c r="BX305" s="137"/>
      <c r="BY305" s="137"/>
      <c r="BZ305" s="136">
        <f t="shared" si="22"/>
        <v>0</v>
      </c>
      <c r="CA305" s="137"/>
      <c r="CB305" s="137"/>
      <c r="CC305" s="137"/>
      <c r="CD305" s="136">
        <f t="shared" si="23"/>
        <v>0</v>
      </c>
      <c r="CE305" s="137"/>
      <c r="CF305" s="137"/>
      <c r="CG305" s="137"/>
      <c r="CH305" s="137"/>
      <c r="CI305" s="137"/>
      <c r="CJ305" s="136">
        <f t="shared" si="24"/>
        <v>0</v>
      </c>
      <c r="CK305" s="137">
        <f t="shared" si="25"/>
        <v>0</v>
      </c>
      <c r="CL305" s="139"/>
      <c r="CM305" s="140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20">
        <f t="shared" si="26"/>
        <v>296</v>
      </c>
      <c r="C306" s="131" t="str">
        <f t="array" ref="C306">INDEX(_Rge_Projectdata_3rd,$B306,MATCH(C$10,_Rge_Headline_Projectdata,0))</f>
        <v/>
      </c>
      <c r="D306" s="131" t="str">
        <f t="array" ref="D306">INDEX(_Rge_Projectdata_3rd,$B306,MATCH(D$10,_Rge_Headline_Projectdata,0))</f>
        <v/>
      </c>
      <c r="E306" s="132" t="str">
        <f t="array" ref="E306">IF(INDEX(_Rge_Projectdata_3rd,$B306,MATCH(E$10,_Rge_Headline_Projectdata,0))=0,"",INDEX(_Rge_Projectdata_3rd,$B306,MATCH(E$10,_Rge_Headline_Projectdata,0)))</f>
        <v/>
      </c>
      <c r="F306" s="133" t="str">
        <f>IF(OR(E306=0,E306&gt;_Reportdate),"Open","Closed")</f>
        <v>Open</v>
      </c>
      <c r="G306" s="134"/>
      <c r="H306" s="135"/>
      <c r="I306" s="135"/>
      <c r="J306" s="135"/>
      <c r="K306" s="136">
        <f t="shared" si="5"/>
        <v>0</v>
      </c>
      <c r="L306" s="137"/>
      <c r="M306" s="137"/>
      <c r="N306" s="137"/>
      <c r="O306" s="136">
        <f t="shared" si="6"/>
        <v>0</v>
      </c>
      <c r="P306" s="137"/>
      <c r="Q306" s="137"/>
      <c r="R306" s="137"/>
      <c r="S306" s="136">
        <f t="shared" si="7"/>
        <v>0</v>
      </c>
      <c r="T306" s="137"/>
      <c r="U306" s="137"/>
      <c r="V306" s="137"/>
      <c r="W306" s="136">
        <f t="shared" si="8"/>
        <v>0</v>
      </c>
      <c r="X306" s="137"/>
      <c r="Y306" s="137"/>
      <c r="Z306" s="137"/>
      <c r="AA306" s="136">
        <f t="shared" si="9"/>
        <v>0</v>
      </c>
      <c r="AB306" s="137"/>
      <c r="AC306" s="137"/>
      <c r="AD306" s="137"/>
      <c r="AE306" s="137"/>
      <c r="AF306" s="137"/>
      <c r="AG306" s="136">
        <f t="shared" si="10"/>
        <v>0</v>
      </c>
      <c r="AH306" s="138">
        <f t="shared" si="11"/>
        <v>0</v>
      </c>
      <c r="AI306" s="134"/>
      <c r="AJ306" s="135"/>
      <c r="AK306" s="135"/>
      <c r="AL306" s="135"/>
      <c r="AM306" s="136">
        <f t="shared" si="12"/>
        <v>0</v>
      </c>
      <c r="AN306" s="137"/>
      <c r="AO306" s="137"/>
      <c r="AP306" s="137"/>
      <c r="AQ306" s="136">
        <f t="shared" si="13"/>
        <v>0</v>
      </c>
      <c r="AR306" s="137"/>
      <c r="AS306" s="137"/>
      <c r="AT306" s="137"/>
      <c r="AU306" s="136">
        <f t="shared" si="14"/>
        <v>0</v>
      </c>
      <c r="AV306" s="137"/>
      <c r="AW306" s="137"/>
      <c r="AX306" s="137"/>
      <c r="AY306" s="136">
        <f t="shared" si="15"/>
        <v>0</v>
      </c>
      <c r="AZ306" s="137"/>
      <c r="BA306" s="137"/>
      <c r="BB306" s="137"/>
      <c r="BC306" s="136">
        <f t="shared" si="16"/>
        <v>0</v>
      </c>
      <c r="BD306" s="137"/>
      <c r="BE306" s="137"/>
      <c r="BF306" s="137"/>
      <c r="BG306" s="137"/>
      <c r="BH306" s="137"/>
      <c r="BI306" s="136">
        <f t="shared" si="17"/>
        <v>0</v>
      </c>
      <c r="BJ306" s="138">
        <f t="shared" si="18"/>
        <v>0</v>
      </c>
      <c r="BK306" s="134"/>
      <c r="BL306" s="135"/>
      <c r="BM306" s="135"/>
      <c r="BN306" s="136">
        <f t="shared" si="19"/>
        <v>0</v>
      </c>
      <c r="BO306" s="137"/>
      <c r="BP306" s="137"/>
      <c r="BQ306" s="137"/>
      <c r="BR306" s="136">
        <f t="shared" si="20"/>
        <v>0</v>
      </c>
      <c r="BS306" s="137"/>
      <c r="BT306" s="137"/>
      <c r="BU306" s="137"/>
      <c r="BV306" s="136">
        <f t="shared" si="21"/>
        <v>0</v>
      </c>
      <c r="BW306" s="137"/>
      <c r="BX306" s="137"/>
      <c r="BY306" s="137"/>
      <c r="BZ306" s="136">
        <f t="shared" si="22"/>
        <v>0</v>
      </c>
      <c r="CA306" s="137"/>
      <c r="CB306" s="137"/>
      <c r="CC306" s="137"/>
      <c r="CD306" s="136">
        <f t="shared" si="23"/>
        <v>0</v>
      </c>
      <c r="CE306" s="137"/>
      <c r="CF306" s="137"/>
      <c r="CG306" s="137"/>
      <c r="CH306" s="137"/>
      <c r="CI306" s="137"/>
      <c r="CJ306" s="136">
        <f t="shared" si="24"/>
        <v>0</v>
      </c>
      <c r="CK306" s="137">
        <f t="shared" si="25"/>
        <v>0</v>
      </c>
      <c r="CL306" s="139"/>
      <c r="CM306" s="140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20">
        <f t="shared" si="26"/>
        <v>297</v>
      </c>
      <c r="C307" s="131" t="str">
        <f t="array" ref="C307">INDEX(_Rge_Projectdata_3rd,$B307,MATCH(C$10,_Rge_Headline_Projectdata,0))</f>
        <v/>
      </c>
      <c r="D307" s="131" t="str">
        <f t="array" ref="D307">INDEX(_Rge_Projectdata_3rd,$B307,MATCH(D$10,_Rge_Headline_Projectdata,0))</f>
        <v/>
      </c>
      <c r="E307" s="132" t="str">
        <f t="array" ref="E307">IF(INDEX(_Rge_Projectdata_3rd,$B307,MATCH(E$10,_Rge_Headline_Projectdata,0))=0,"",INDEX(_Rge_Projectdata_3rd,$B307,MATCH(E$10,_Rge_Headline_Projectdata,0)))</f>
        <v/>
      </c>
      <c r="F307" s="133" t="str">
        <f>IF(OR(E307=0,E307&gt;_Reportdate),"Open","Closed")</f>
        <v>Open</v>
      </c>
      <c r="G307" s="134"/>
      <c r="H307" s="135"/>
      <c r="I307" s="135"/>
      <c r="J307" s="135"/>
      <c r="K307" s="136">
        <f t="shared" si="5"/>
        <v>0</v>
      </c>
      <c r="L307" s="137"/>
      <c r="M307" s="137"/>
      <c r="N307" s="137"/>
      <c r="O307" s="136">
        <f t="shared" si="6"/>
        <v>0</v>
      </c>
      <c r="P307" s="137"/>
      <c r="Q307" s="137"/>
      <c r="R307" s="137"/>
      <c r="S307" s="136">
        <f t="shared" si="7"/>
        <v>0</v>
      </c>
      <c r="T307" s="137"/>
      <c r="U307" s="137"/>
      <c r="V307" s="137"/>
      <c r="W307" s="136">
        <f t="shared" si="8"/>
        <v>0</v>
      </c>
      <c r="X307" s="137"/>
      <c r="Y307" s="137"/>
      <c r="Z307" s="137"/>
      <c r="AA307" s="136">
        <f t="shared" si="9"/>
        <v>0</v>
      </c>
      <c r="AB307" s="137"/>
      <c r="AC307" s="137"/>
      <c r="AD307" s="137"/>
      <c r="AE307" s="137"/>
      <c r="AF307" s="137"/>
      <c r="AG307" s="136">
        <f t="shared" si="10"/>
        <v>0</v>
      </c>
      <c r="AH307" s="138">
        <f t="shared" si="11"/>
        <v>0</v>
      </c>
      <c r="AI307" s="134"/>
      <c r="AJ307" s="135"/>
      <c r="AK307" s="135"/>
      <c r="AL307" s="135"/>
      <c r="AM307" s="136">
        <f t="shared" si="12"/>
        <v>0</v>
      </c>
      <c r="AN307" s="137"/>
      <c r="AO307" s="137"/>
      <c r="AP307" s="137"/>
      <c r="AQ307" s="136">
        <f t="shared" si="13"/>
        <v>0</v>
      </c>
      <c r="AR307" s="137"/>
      <c r="AS307" s="137"/>
      <c r="AT307" s="137"/>
      <c r="AU307" s="136">
        <f t="shared" si="14"/>
        <v>0</v>
      </c>
      <c r="AV307" s="137"/>
      <c r="AW307" s="137"/>
      <c r="AX307" s="137"/>
      <c r="AY307" s="136">
        <f t="shared" si="15"/>
        <v>0</v>
      </c>
      <c r="AZ307" s="137"/>
      <c r="BA307" s="137"/>
      <c r="BB307" s="137"/>
      <c r="BC307" s="136">
        <f t="shared" si="16"/>
        <v>0</v>
      </c>
      <c r="BD307" s="137"/>
      <c r="BE307" s="137"/>
      <c r="BF307" s="137"/>
      <c r="BG307" s="137"/>
      <c r="BH307" s="137"/>
      <c r="BI307" s="136">
        <f t="shared" si="17"/>
        <v>0</v>
      </c>
      <c r="BJ307" s="138">
        <f t="shared" si="18"/>
        <v>0</v>
      </c>
      <c r="BK307" s="134"/>
      <c r="BL307" s="135"/>
      <c r="BM307" s="135"/>
      <c r="BN307" s="136">
        <f t="shared" si="19"/>
        <v>0</v>
      </c>
      <c r="BO307" s="137"/>
      <c r="BP307" s="137"/>
      <c r="BQ307" s="137"/>
      <c r="BR307" s="136">
        <f t="shared" si="20"/>
        <v>0</v>
      </c>
      <c r="BS307" s="137"/>
      <c r="BT307" s="137"/>
      <c r="BU307" s="137"/>
      <c r="BV307" s="136">
        <f t="shared" si="21"/>
        <v>0</v>
      </c>
      <c r="BW307" s="137"/>
      <c r="BX307" s="137"/>
      <c r="BY307" s="137"/>
      <c r="BZ307" s="136">
        <f t="shared" si="22"/>
        <v>0</v>
      </c>
      <c r="CA307" s="137"/>
      <c r="CB307" s="137"/>
      <c r="CC307" s="137"/>
      <c r="CD307" s="136">
        <f t="shared" si="23"/>
        <v>0</v>
      </c>
      <c r="CE307" s="137"/>
      <c r="CF307" s="137"/>
      <c r="CG307" s="137"/>
      <c r="CH307" s="137"/>
      <c r="CI307" s="137"/>
      <c r="CJ307" s="136">
        <f t="shared" si="24"/>
        <v>0</v>
      </c>
      <c r="CK307" s="137">
        <f t="shared" si="25"/>
        <v>0</v>
      </c>
      <c r="CL307" s="139"/>
      <c r="CM307" s="140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20">
        <f t="shared" si="26"/>
        <v>298</v>
      </c>
      <c r="C308" s="131" t="str">
        <f t="array" ref="C308">INDEX(_Rge_Projectdata_3rd,$B308,MATCH(C$10,_Rge_Headline_Projectdata,0))</f>
        <v/>
      </c>
      <c r="D308" s="131" t="str">
        <f t="array" ref="D308">INDEX(_Rge_Projectdata_3rd,$B308,MATCH(D$10,_Rge_Headline_Projectdata,0))</f>
        <v/>
      </c>
      <c r="E308" s="132" t="str">
        <f t="array" ref="E308">IF(INDEX(_Rge_Projectdata_3rd,$B308,MATCH(E$10,_Rge_Headline_Projectdata,0))=0,"",INDEX(_Rge_Projectdata_3rd,$B308,MATCH(E$10,_Rge_Headline_Projectdata,0)))</f>
        <v/>
      </c>
      <c r="F308" s="133" t="str">
        <f>IF(OR(E308=0,E308&gt;_Reportdate),"Open","Closed")</f>
        <v>Open</v>
      </c>
      <c r="G308" s="134"/>
      <c r="H308" s="135"/>
      <c r="I308" s="135"/>
      <c r="J308" s="135"/>
      <c r="K308" s="136">
        <f t="shared" si="5"/>
        <v>0</v>
      </c>
      <c r="L308" s="137"/>
      <c r="M308" s="137"/>
      <c r="N308" s="137"/>
      <c r="O308" s="136">
        <f t="shared" si="6"/>
        <v>0</v>
      </c>
      <c r="P308" s="137"/>
      <c r="Q308" s="137"/>
      <c r="R308" s="137"/>
      <c r="S308" s="136">
        <f t="shared" si="7"/>
        <v>0</v>
      </c>
      <c r="T308" s="137"/>
      <c r="U308" s="137"/>
      <c r="V308" s="137"/>
      <c r="W308" s="136">
        <f t="shared" si="8"/>
        <v>0</v>
      </c>
      <c r="X308" s="137"/>
      <c r="Y308" s="137"/>
      <c r="Z308" s="137"/>
      <c r="AA308" s="136">
        <f t="shared" si="9"/>
        <v>0</v>
      </c>
      <c r="AB308" s="137"/>
      <c r="AC308" s="137"/>
      <c r="AD308" s="137"/>
      <c r="AE308" s="137"/>
      <c r="AF308" s="137"/>
      <c r="AG308" s="136">
        <f t="shared" si="10"/>
        <v>0</v>
      </c>
      <c r="AH308" s="138">
        <f t="shared" si="11"/>
        <v>0</v>
      </c>
      <c r="AI308" s="134"/>
      <c r="AJ308" s="135"/>
      <c r="AK308" s="135"/>
      <c r="AL308" s="135"/>
      <c r="AM308" s="136">
        <f t="shared" si="12"/>
        <v>0</v>
      </c>
      <c r="AN308" s="137"/>
      <c r="AO308" s="137"/>
      <c r="AP308" s="137"/>
      <c r="AQ308" s="136">
        <f t="shared" si="13"/>
        <v>0</v>
      </c>
      <c r="AR308" s="137"/>
      <c r="AS308" s="137"/>
      <c r="AT308" s="137"/>
      <c r="AU308" s="136">
        <f t="shared" si="14"/>
        <v>0</v>
      </c>
      <c r="AV308" s="137"/>
      <c r="AW308" s="137"/>
      <c r="AX308" s="137"/>
      <c r="AY308" s="136">
        <f t="shared" si="15"/>
        <v>0</v>
      </c>
      <c r="AZ308" s="137"/>
      <c r="BA308" s="137"/>
      <c r="BB308" s="137"/>
      <c r="BC308" s="136">
        <f t="shared" si="16"/>
        <v>0</v>
      </c>
      <c r="BD308" s="137"/>
      <c r="BE308" s="137"/>
      <c r="BF308" s="137"/>
      <c r="BG308" s="137"/>
      <c r="BH308" s="137"/>
      <c r="BI308" s="136">
        <f t="shared" si="17"/>
        <v>0</v>
      </c>
      <c r="BJ308" s="138">
        <f t="shared" si="18"/>
        <v>0</v>
      </c>
      <c r="BK308" s="134"/>
      <c r="BL308" s="135"/>
      <c r="BM308" s="135"/>
      <c r="BN308" s="136">
        <f t="shared" si="19"/>
        <v>0</v>
      </c>
      <c r="BO308" s="137"/>
      <c r="BP308" s="137"/>
      <c r="BQ308" s="137"/>
      <c r="BR308" s="136">
        <f t="shared" si="20"/>
        <v>0</v>
      </c>
      <c r="BS308" s="137"/>
      <c r="BT308" s="137"/>
      <c r="BU308" s="137"/>
      <c r="BV308" s="136">
        <f t="shared" si="21"/>
        <v>0</v>
      </c>
      <c r="BW308" s="137"/>
      <c r="BX308" s="137"/>
      <c r="BY308" s="137"/>
      <c r="BZ308" s="136">
        <f t="shared" si="22"/>
        <v>0</v>
      </c>
      <c r="CA308" s="137"/>
      <c r="CB308" s="137"/>
      <c r="CC308" s="137"/>
      <c r="CD308" s="136">
        <f t="shared" si="23"/>
        <v>0</v>
      </c>
      <c r="CE308" s="137"/>
      <c r="CF308" s="137"/>
      <c r="CG308" s="137"/>
      <c r="CH308" s="137"/>
      <c r="CI308" s="137"/>
      <c r="CJ308" s="136">
        <f t="shared" si="24"/>
        <v>0</v>
      </c>
      <c r="CK308" s="137">
        <f t="shared" si="25"/>
        <v>0</v>
      </c>
      <c r="CL308" s="139"/>
      <c r="CM308" s="140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20">
        <f t="shared" si="26"/>
        <v>299</v>
      </c>
      <c r="C309" s="131" t="str">
        <f t="array" ref="C309">INDEX(_Rge_Projectdata_3rd,$B309,MATCH(C$10,_Rge_Headline_Projectdata,0))</f>
        <v/>
      </c>
      <c r="D309" s="131" t="str">
        <f t="array" ref="D309">INDEX(_Rge_Projectdata_3rd,$B309,MATCH(D$10,_Rge_Headline_Projectdata,0))</f>
        <v/>
      </c>
      <c r="E309" s="132" t="str">
        <f t="array" ref="E309">IF(INDEX(_Rge_Projectdata_3rd,$B309,MATCH(E$10,_Rge_Headline_Projectdata,0))=0,"",INDEX(_Rge_Projectdata_3rd,$B309,MATCH(E$10,_Rge_Headline_Projectdata,0)))</f>
        <v/>
      </c>
      <c r="F309" s="133" t="str">
        <f>IF(OR(E309=0,E309&gt;_Reportdate),"Open","Closed")</f>
        <v>Open</v>
      </c>
      <c r="G309" s="134"/>
      <c r="H309" s="135"/>
      <c r="I309" s="135"/>
      <c r="J309" s="135"/>
      <c r="K309" s="136">
        <f t="shared" si="5"/>
        <v>0</v>
      </c>
      <c r="L309" s="137"/>
      <c r="M309" s="137"/>
      <c r="N309" s="137"/>
      <c r="O309" s="136">
        <f t="shared" si="6"/>
        <v>0</v>
      </c>
      <c r="P309" s="137"/>
      <c r="Q309" s="137"/>
      <c r="R309" s="137"/>
      <c r="S309" s="136">
        <f t="shared" si="7"/>
        <v>0</v>
      </c>
      <c r="T309" s="137"/>
      <c r="U309" s="137"/>
      <c r="V309" s="137"/>
      <c r="W309" s="136">
        <f t="shared" si="8"/>
        <v>0</v>
      </c>
      <c r="X309" s="137"/>
      <c r="Y309" s="137"/>
      <c r="Z309" s="137"/>
      <c r="AA309" s="136">
        <f t="shared" si="9"/>
        <v>0</v>
      </c>
      <c r="AB309" s="137"/>
      <c r="AC309" s="137"/>
      <c r="AD309" s="137"/>
      <c r="AE309" s="137"/>
      <c r="AF309" s="137"/>
      <c r="AG309" s="136">
        <f t="shared" si="10"/>
        <v>0</v>
      </c>
      <c r="AH309" s="138">
        <f t="shared" si="11"/>
        <v>0</v>
      </c>
      <c r="AI309" s="134"/>
      <c r="AJ309" s="135"/>
      <c r="AK309" s="135"/>
      <c r="AL309" s="135"/>
      <c r="AM309" s="136">
        <f t="shared" si="12"/>
        <v>0</v>
      </c>
      <c r="AN309" s="137"/>
      <c r="AO309" s="137"/>
      <c r="AP309" s="137"/>
      <c r="AQ309" s="136">
        <f t="shared" si="13"/>
        <v>0</v>
      </c>
      <c r="AR309" s="137"/>
      <c r="AS309" s="137"/>
      <c r="AT309" s="137"/>
      <c r="AU309" s="136">
        <f t="shared" si="14"/>
        <v>0</v>
      </c>
      <c r="AV309" s="137"/>
      <c r="AW309" s="137"/>
      <c r="AX309" s="137"/>
      <c r="AY309" s="136">
        <f t="shared" si="15"/>
        <v>0</v>
      </c>
      <c r="AZ309" s="137"/>
      <c r="BA309" s="137"/>
      <c r="BB309" s="137"/>
      <c r="BC309" s="136">
        <f t="shared" si="16"/>
        <v>0</v>
      </c>
      <c r="BD309" s="137"/>
      <c r="BE309" s="137"/>
      <c r="BF309" s="137"/>
      <c r="BG309" s="137"/>
      <c r="BH309" s="137"/>
      <c r="BI309" s="136">
        <f t="shared" si="17"/>
        <v>0</v>
      </c>
      <c r="BJ309" s="138">
        <f t="shared" si="18"/>
        <v>0</v>
      </c>
      <c r="BK309" s="134"/>
      <c r="BL309" s="135"/>
      <c r="BM309" s="135"/>
      <c r="BN309" s="136">
        <f t="shared" si="19"/>
        <v>0</v>
      </c>
      <c r="BO309" s="137"/>
      <c r="BP309" s="137"/>
      <c r="BQ309" s="137"/>
      <c r="BR309" s="136">
        <f t="shared" si="20"/>
        <v>0</v>
      </c>
      <c r="BS309" s="137"/>
      <c r="BT309" s="137"/>
      <c r="BU309" s="137"/>
      <c r="BV309" s="136">
        <f t="shared" si="21"/>
        <v>0</v>
      </c>
      <c r="BW309" s="137"/>
      <c r="BX309" s="137"/>
      <c r="BY309" s="137"/>
      <c r="BZ309" s="136">
        <f t="shared" si="22"/>
        <v>0</v>
      </c>
      <c r="CA309" s="137"/>
      <c r="CB309" s="137"/>
      <c r="CC309" s="137"/>
      <c r="CD309" s="136">
        <f t="shared" si="23"/>
        <v>0</v>
      </c>
      <c r="CE309" s="137"/>
      <c r="CF309" s="137"/>
      <c r="CG309" s="137"/>
      <c r="CH309" s="137"/>
      <c r="CI309" s="137"/>
      <c r="CJ309" s="136">
        <f t="shared" si="24"/>
        <v>0</v>
      </c>
      <c r="CK309" s="137">
        <f t="shared" si="25"/>
        <v>0</v>
      </c>
      <c r="CL309" s="139"/>
      <c r="CM309" s="140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20">
        <f t="shared" si="26"/>
        <v>300</v>
      </c>
      <c r="C310" s="131" t="str">
        <f t="array" ref="C310">INDEX(_Rge_Projectdata_3rd,$B310,MATCH(C$10,_Rge_Headline_Projectdata,0))</f>
        <v/>
      </c>
      <c r="D310" s="131" t="str">
        <f t="array" ref="D310">INDEX(_Rge_Projectdata_3rd,$B310,MATCH(D$10,_Rge_Headline_Projectdata,0))</f>
        <v/>
      </c>
      <c r="E310" s="132" t="str">
        <f t="array" ref="E310">IF(INDEX(_Rge_Projectdata_3rd,$B310,MATCH(E$10,_Rge_Headline_Projectdata,0))=0,"",INDEX(_Rge_Projectdata_3rd,$B310,MATCH(E$10,_Rge_Headline_Projectdata,0)))</f>
        <v/>
      </c>
      <c r="F310" s="133" t="str">
        <f>IF(OR(E310=0,E310&gt;_Reportdate),"Open","Closed")</f>
        <v>Open</v>
      </c>
      <c r="G310" s="134"/>
      <c r="H310" s="135"/>
      <c r="I310" s="135"/>
      <c r="J310" s="135"/>
      <c r="K310" s="136">
        <f t="shared" si="5"/>
        <v>0</v>
      </c>
      <c r="L310" s="137"/>
      <c r="M310" s="137"/>
      <c r="N310" s="137"/>
      <c r="O310" s="136">
        <f t="shared" si="6"/>
        <v>0</v>
      </c>
      <c r="P310" s="137"/>
      <c r="Q310" s="137"/>
      <c r="R310" s="137"/>
      <c r="S310" s="136">
        <f t="shared" si="7"/>
        <v>0</v>
      </c>
      <c r="T310" s="137"/>
      <c r="U310" s="137"/>
      <c r="V310" s="137"/>
      <c r="W310" s="136">
        <f t="shared" si="8"/>
        <v>0</v>
      </c>
      <c r="X310" s="137"/>
      <c r="Y310" s="137"/>
      <c r="Z310" s="137"/>
      <c r="AA310" s="136">
        <f t="shared" si="9"/>
        <v>0</v>
      </c>
      <c r="AB310" s="137"/>
      <c r="AC310" s="137"/>
      <c r="AD310" s="137"/>
      <c r="AE310" s="137"/>
      <c r="AF310" s="137"/>
      <c r="AG310" s="136">
        <f t="shared" si="10"/>
        <v>0</v>
      </c>
      <c r="AH310" s="138">
        <f t="shared" si="11"/>
        <v>0</v>
      </c>
      <c r="AI310" s="134"/>
      <c r="AJ310" s="135"/>
      <c r="AK310" s="135"/>
      <c r="AL310" s="135"/>
      <c r="AM310" s="136">
        <f t="shared" si="12"/>
        <v>0</v>
      </c>
      <c r="AN310" s="137"/>
      <c r="AO310" s="137"/>
      <c r="AP310" s="137"/>
      <c r="AQ310" s="136">
        <f t="shared" si="13"/>
        <v>0</v>
      </c>
      <c r="AR310" s="137"/>
      <c r="AS310" s="137"/>
      <c r="AT310" s="137"/>
      <c r="AU310" s="136">
        <f t="shared" si="14"/>
        <v>0</v>
      </c>
      <c r="AV310" s="137"/>
      <c r="AW310" s="137"/>
      <c r="AX310" s="137"/>
      <c r="AY310" s="136">
        <f t="shared" si="15"/>
        <v>0</v>
      </c>
      <c r="AZ310" s="137"/>
      <c r="BA310" s="137"/>
      <c r="BB310" s="137"/>
      <c r="BC310" s="136">
        <f t="shared" si="16"/>
        <v>0</v>
      </c>
      <c r="BD310" s="137"/>
      <c r="BE310" s="137"/>
      <c r="BF310" s="137"/>
      <c r="BG310" s="137"/>
      <c r="BH310" s="137"/>
      <c r="BI310" s="136">
        <f t="shared" si="17"/>
        <v>0</v>
      </c>
      <c r="BJ310" s="138">
        <f t="shared" si="18"/>
        <v>0</v>
      </c>
      <c r="BK310" s="134"/>
      <c r="BL310" s="135"/>
      <c r="BM310" s="135"/>
      <c r="BN310" s="136">
        <f t="shared" si="19"/>
        <v>0</v>
      </c>
      <c r="BO310" s="137"/>
      <c r="BP310" s="137"/>
      <c r="BQ310" s="137"/>
      <c r="BR310" s="136">
        <f t="shared" si="20"/>
        <v>0</v>
      </c>
      <c r="BS310" s="137"/>
      <c r="BT310" s="137"/>
      <c r="BU310" s="137"/>
      <c r="BV310" s="136">
        <f t="shared" si="21"/>
        <v>0</v>
      </c>
      <c r="BW310" s="137"/>
      <c r="BX310" s="137"/>
      <c r="BY310" s="137"/>
      <c r="BZ310" s="136">
        <f t="shared" si="22"/>
        <v>0</v>
      </c>
      <c r="CA310" s="137"/>
      <c r="CB310" s="137"/>
      <c r="CC310" s="137"/>
      <c r="CD310" s="136">
        <f t="shared" si="23"/>
        <v>0</v>
      </c>
      <c r="CE310" s="137"/>
      <c r="CF310" s="137"/>
      <c r="CG310" s="137"/>
      <c r="CH310" s="137"/>
      <c r="CI310" s="137"/>
      <c r="CJ310" s="136">
        <f t="shared" si="24"/>
        <v>0</v>
      </c>
      <c r="CK310" s="137">
        <f t="shared" si="25"/>
        <v>0</v>
      </c>
      <c r="CL310" s="139"/>
      <c r="CM310" s="140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20">
        <f t="shared" si="26"/>
        <v>301</v>
      </c>
      <c r="C311" s="131" t="str">
        <f t="array" ref="C311">INDEX(_Rge_Projectdata_3rd,$B311,MATCH(C$10,_Rge_Headline_Projectdata,0))</f>
        <v/>
      </c>
      <c r="D311" s="131" t="str">
        <f t="array" ref="D311">INDEX(_Rge_Projectdata_3rd,$B311,MATCH(D$10,_Rge_Headline_Projectdata,0))</f>
        <v/>
      </c>
      <c r="E311" s="132" t="str">
        <f t="array" ref="E311">IF(INDEX(_Rge_Projectdata_3rd,$B311,MATCH(E$10,_Rge_Headline_Projectdata,0))=0,"",INDEX(_Rge_Projectdata_3rd,$B311,MATCH(E$10,_Rge_Headline_Projectdata,0)))</f>
        <v/>
      </c>
      <c r="F311" s="133" t="str">
        <f>IF(OR(E311=0,E311&gt;_Reportdate),"Open","Closed")</f>
        <v>Open</v>
      </c>
      <c r="G311" s="134"/>
      <c r="H311" s="135"/>
      <c r="I311" s="135"/>
      <c r="J311" s="135"/>
      <c r="K311" s="136">
        <f t="shared" si="5"/>
        <v>0</v>
      </c>
      <c r="L311" s="137"/>
      <c r="M311" s="137"/>
      <c r="N311" s="137"/>
      <c r="O311" s="136">
        <f t="shared" si="6"/>
        <v>0</v>
      </c>
      <c r="P311" s="137"/>
      <c r="Q311" s="137"/>
      <c r="R311" s="137"/>
      <c r="S311" s="136">
        <f t="shared" si="7"/>
        <v>0</v>
      </c>
      <c r="T311" s="137"/>
      <c r="U311" s="137"/>
      <c r="V311" s="137"/>
      <c r="W311" s="136">
        <f t="shared" si="8"/>
        <v>0</v>
      </c>
      <c r="X311" s="137"/>
      <c r="Y311" s="137"/>
      <c r="Z311" s="137"/>
      <c r="AA311" s="136">
        <f t="shared" si="9"/>
        <v>0</v>
      </c>
      <c r="AB311" s="137"/>
      <c r="AC311" s="137"/>
      <c r="AD311" s="137"/>
      <c r="AE311" s="137"/>
      <c r="AF311" s="137"/>
      <c r="AG311" s="136">
        <f t="shared" si="10"/>
        <v>0</v>
      </c>
      <c r="AH311" s="138">
        <f t="shared" si="11"/>
        <v>0</v>
      </c>
      <c r="AI311" s="134"/>
      <c r="AJ311" s="135"/>
      <c r="AK311" s="135"/>
      <c r="AL311" s="135"/>
      <c r="AM311" s="136">
        <f t="shared" si="12"/>
        <v>0</v>
      </c>
      <c r="AN311" s="137"/>
      <c r="AO311" s="137"/>
      <c r="AP311" s="137"/>
      <c r="AQ311" s="136">
        <f t="shared" si="13"/>
        <v>0</v>
      </c>
      <c r="AR311" s="137"/>
      <c r="AS311" s="137"/>
      <c r="AT311" s="137"/>
      <c r="AU311" s="136">
        <f t="shared" si="14"/>
        <v>0</v>
      </c>
      <c r="AV311" s="137"/>
      <c r="AW311" s="137"/>
      <c r="AX311" s="137"/>
      <c r="AY311" s="136">
        <f t="shared" si="15"/>
        <v>0</v>
      </c>
      <c r="AZ311" s="137"/>
      <c r="BA311" s="137"/>
      <c r="BB311" s="137"/>
      <c r="BC311" s="136">
        <f t="shared" si="16"/>
        <v>0</v>
      </c>
      <c r="BD311" s="137"/>
      <c r="BE311" s="137"/>
      <c r="BF311" s="137"/>
      <c r="BG311" s="137"/>
      <c r="BH311" s="137"/>
      <c r="BI311" s="136">
        <f t="shared" si="17"/>
        <v>0</v>
      </c>
      <c r="BJ311" s="138">
        <f t="shared" si="18"/>
        <v>0</v>
      </c>
      <c r="BK311" s="134"/>
      <c r="BL311" s="135"/>
      <c r="BM311" s="135"/>
      <c r="BN311" s="136">
        <f t="shared" si="19"/>
        <v>0</v>
      </c>
      <c r="BO311" s="137"/>
      <c r="BP311" s="137"/>
      <c r="BQ311" s="137"/>
      <c r="BR311" s="136">
        <f t="shared" si="20"/>
        <v>0</v>
      </c>
      <c r="BS311" s="137"/>
      <c r="BT311" s="137"/>
      <c r="BU311" s="137"/>
      <c r="BV311" s="136">
        <f t="shared" si="21"/>
        <v>0</v>
      </c>
      <c r="BW311" s="137"/>
      <c r="BX311" s="137"/>
      <c r="BY311" s="137"/>
      <c r="BZ311" s="136">
        <f t="shared" si="22"/>
        <v>0</v>
      </c>
      <c r="CA311" s="137"/>
      <c r="CB311" s="137"/>
      <c r="CC311" s="137"/>
      <c r="CD311" s="136">
        <f t="shared" si="23"/>
        <v>0</v>
      </c>
      <c r="CE311" s="137"/>
      <c r="CF311" s="137"/>
      <c r="CG311" s="137"/>
      <c r="CH311" s="137"/>
      <c r="CI311" s="137"/>
      <c r="CJ311" s="136">
        <f t="shared" si="24"/>
        <v>0</v>
      </c>
      <c r="CK311" s="137">
        <f t="shared" si="25"/>
        <v>0</v>
      </c>
      <c r="CL311" s="139"/>
      <c r="CM311" s="140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20">
        <f t="shared" si="26"/>
        <v>302</v>
      </c>
      <c r="C312" s="131" t="str">
        <f t="array" ref="C312">INDEX(_Rge_Projectdata_3rd,$B312,MATCH(C$10,_Rge_Headline_Projectdata,0))</f>
        <v/>
      </c>
      <c r="D312" s="131" t="str">
        <f t="array" ref="D312">INDEX(_Rge_Projectdata_3rd,$B312,MATCH(D$10,_Rge_Headline_Projectdata,0))</f>
        <v/>
      </c>
      <c r="E312" s="132" t="str">
        <f t="array" ref="E312">IF(INDEX(_Rge_Projectdata_3rd,$B312,MATCH(E$10,_Rge_Headline_Projectdata,0))=0,"",INDEX(_Rge_Projectdata_3rd,$B312,MATCH(E$10,_Rge_Headline_Projectdata,0)))</f>
        <v/>
      </c>
      <c r="F312" s="133" t="str">
        <f>IF(OR(E312=0,E312&gt;_Reportdate),"Open","Closed")</f>
        <v>Open</v>
      </c>
      <c r="G312" s="134"/>
      <c r="H312" s="135"/>
      <c r="I312" s="135"/>
      <c r="J312" s="135"/>
      <c r="K312" s="136">
        <f t="shared" si="5"/>
        <v>0</v>
      </c>
      <c r="L312" s="137"/>
      <c r="M312" s="137"/>
      <c r="N312" s="137"/>
      <c r="O312" s="136">
        <f t="shared" si="6"/>
        <v>0</v>
      </c>
      <c r="P312" s="137"/>
      <c r="Q312" s="137"/>
      <c r="R312" s="137"/>
      <c r="S312" s="136">
        <f t="shared" si="7"/>
        <v>0</v>
      </c>
      <c r="T312" s="137"/>
      <c r="U312" s="137"/>
      <c r="V312" s="137"/>
      <c r="W312" s="136">
        <f t="shared" si="8"/>
        <v>0</v>
      </c>
      <c r="X312" s="137"/>
      <c r="Y312" s="137"/>
      <c r="Z312" s="137"/>
      <c r="AA312" s="136">
        <f t="shared" si="9"/>
        <v>0</v>
      </c>
      <c r="AB312" s="137"/>
      <c r="AC312" s="137"/>
      <c r="AD312" s="137"/>
      <c r="AE312" s="137"/>
      <c r="AF312" s="137"/>
      <c r="AG312" s="136">
        <f t="shared" si="10"/>
        <v>0</v>
      </c>
      <c r="AH312" s="138">
        <f t="shared" si="11"/>
        <v>0</v>
      </c>
      <c r="AI312" s="134"/>
      <c r="AJ312" s="135"/>
      <c r="AK312" s="135"/>
      <c r="AL312" s="135"/>
      <c r="AM312" s="136">
        <f t="shared" si="12"/>
        <v>0</v>
      </c>
      <c r="AN312" s="137"/>
      <c r="AO312" s="137"/>
      <c r="AP312" s="137"/>
      <c r="AQ312" s="136">
        <f t="shared" si="13"/>
        <v>0</v>
      </c>
      <c r="AR312" s="137"/>
      <c r="AS312" s="137"/>
      <c r="AT312" s="137"/>
      <c r="AU312" s="136">
        <f t="shared" si="14"/>
        <v>0</v>
      </c>
      <c r="AV312" s="137"/>
      <c r="AW312" s="137"/>
      <c r="AX312" s="137"/>
      <c r="AY312" s="136">
        <f t="shared" si="15"/>
        <v>0</v>
      </c>
      <c r="AZ312" s="137"/>
      <c r="BA312" s="137"/>
      <c r="BB312" s="137"/>
      <c r="BC312" s="136">
        <f t="shared" si="16"/>
        <v>0</v>
      </c>
      <c r="BD312" s="137"/>
      <c r="BE312" s="137"/>
      <c r="BF312" s="137"/>
      <c r="BG312" s="137"/>
      <c r="BH312" s="137"/>
      <c r="BI312" s="136">
        <f t="shared" si="17"/>
        <v>0</v>
      </c>
      <c r="BJ312" s="138">
        <f t="shared" si="18"/>
        <v>0</v>
      </c>
      <c r="BK312" s="134"/>
      <c r="BL312" s="135"/>
      <c r="BM312" s="135"/>
      <c r="BN312" s="136">
        <f t="shared" si="19"/>
        <v>0</v>
      </c>
      <c r="BO312" s="137"/>
      <c r="BP312" s="137"/>
      <c r="BQ312" s="137"/>
      <c r="BR312" s="136">
        <f t="shared" si="20"/>
        <v>0</v>
      </c>
      <c r="BS312" s="137"/>
      <c r="BT312" s="137"/>
      <c r="BU312" s="137"/>
      <c r="BV312" s="136">
        <f t="shared" si="21"/>
        <v>0</v>
      </c>
      <c r="BW312" s="137"/>
      <c r="BX312" s="137"/>
      <c r="BY312" s="137"/>
      <c r="BZ312" s="136">
        <f t="shared" si="22"/>
        <v>0</v>
      </c>
      <c r="CA312" s="137"/>
      <c r="CB312" s="137"/>
      <c r="CC312" s="137"/>
      <c r="CD312" s="136">
        <f t="shared" si="23"/>
        <v>0</v>
      </c>
      <c r="CE312" s="137"/>
      <c r="CF312" s="137"/>
      <c r="CG312" s="137"/>
      <c r="CH312" s="137"/>
      <c r="CI312" s="137"/>
      <c r="CJ312" s="136">
        <f t="shared" si="24"/>
        <v>0</v>
      </c>
      <c r="CK312" s="137">
        <f t="shared" si="25"/>
        <v>0</v>
      </c>
      <c r="CL312" s="139"/>
      <c r="CM312" s="140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20">
        <f t="shared" si="26"/>
        <v>303</v>
      </c>
      <c r="C313" s="131" t="str">
        <f t="array" ref="C313">INDEX(_Rge_Projectdata_3rd,$B313,MATCH(C$10,_Rge_Headline_Projectdata,0))</f>
        <v/>
      </c>
      <c r="D313" s="131" t="str">
        <f t="array" ref="D313">INDEX(_Rge_Projectdata_3rd,$B313,MATCH(D$10,_Rge_Headline_Projectdata,0))</f>
        <v/>
      </c>
      <c r="E313" s="132" t="str">
        <f t="array" ref="E313">IF(INDEX(_Rge_Projectdata_3rd,$B313,MATCH(E$10,_Rge_Headline_Projectdata,0))=0,"",INDEX(_Rge_Projectdata_3rd,$B313,MATCH(E$10,_Rge_Headline_Projectdata,0)))</f>
        <v/>
      </c>
      <c r="F313" s="133" t="str">
        <f>IF(OR(E313=0,E313&gt;_Reportdate),"Open","Closed")</f>
        <v>Open</v>
      </c>
      <c r="G313" s="134"/>
      <c r="H313" s="135"/>
      <c r="I313" s="135"/>
      <c r="J313" s="135"/>
      <c r="K313" s="136">
        <f t="shared" si="5"/>
        <v>0</v>
      </c>
      <c r="L313" s="137"/>
      <c r="M313" s="137"/>
      <c r="N313" s="137"/>
      <c r="O313" s="136">
        <f t="shared" si="6"/>
        <v>0</v>
      </c>
      <c r="P313" s="137"/>
      <c r="Q313" s="137"/>
      <c r="R313" s="137"/>
      <c r="S313" s="136">
        <f t="shared" si="7"/>
        <v>0</v>
      </c>
      <c r="T313" s="137"/>
      <c r="U313" s="137"/>
      <c r="V313" s="137"/>
      <c r="W313" s="136">
        <f t="shared" si="8"/>
        <v>0</v>
      </c>
      <c r="X313" s="137"/>
      <c r="Y313" s="137"/>
      <c r="Z313" s="137"/>
      <c r="AA313" s="136">
        <f t="shared" si="9"/>
        <v>0</v>
      </c>
      <c r="AB313" s="137"/>
      <c r="AC313" s="137"/>
      <c r="AD313" s="137"/>
      <c r="AE313" s="137"/>
      <c r="AF313" s="137"/>
      <c r="AG313" s="136">
        <f t="shared" si="10"/>
        <v>0</v>
      </c>
      <c r="AH313" s="138">
        <f t="shared" si="11"/>
        <v>0</v>
      </c>
      <c r="AI313" s="134"/>
      <c r="AJ313" s="135"/>
      <c r="AK313" s="135"/>
      <c r="AL313" s="135"/>
      <c r="AM313" s="136">
        <f t="shared" si="12"/>
        <v>0</v>
      </c>
      <c r="AN313" s="137"/>
      <c r="AO313" s="137"/>
      <c r="AP313" s="137"/>
      <c r="AQ313" s="136">
        <f t="shared" si="13"/>
        <v>0</v>
      </c>
      <c r="AR313" s="137"/>
      <c r="AS313" s="137"/>
      <c r="AT313" s="137"/>
      <c r="AU313" s="136">
        <f t="shared" si="14"/>
        <v>0</v>
      </c>
      <c r="AV313" s="137"/>
      <c r="AW313" s="137"/>
      <c r="AX313" s="137"/>
      <c r="AY313" s="136">
        <f t="shared" si="15"/>
        <v>0</v>
      </c>
      <c r="AZ313" s="137"/>
      <c r="BA313" s="137"/>
      <c r="BB313" s="137"/>
      <c r="BC313" s="136">
        <f t="shared" si="16"/>
        <v>0</v>
      </c>
      <c r="BD313" s="137"/>
      <c r="BE313" s="137"/>
      <c r="BF313" s="137"/>
      <c r="BG313" s="137"/>
      <c r="BH313" s="137"/>
      <c r="BI313" s="136">
        <f t="shared" si="17"/>
        <v>0</v>
      </c>
      <c r="BJ313" s="138">
        <f t="shared" si="18"/>
        <v>0</v>
      </c>
      <c r="BK313" s="134"/>
      <c r="BL313" s="135"/>
      <c r="BM313" s="135"/>
      <c r="BN313" s="136">
        <f t="shared" si="19"/>
        <v>0</v>
      </c>
      <c r="BO313" s="137"/>
      <c r="BP313" s="137"/>
      <c r="BQ313" s="137"/>
      <c r="BR313" s="136">
        <f t="shared" si="20"/>
        <v>0</v>
      </c>
      <c r="BS313" s="137"/>
      <c r="BT313" s="137"/>
      <c r="BU313" s="137"/>
      <c r="BV313" s="136">
        <f t="shared" si="21"/>
        <v>0</v>
      </c>
      <c r="BW313" s="137"/>
      <c r="BX313" s="137"/>
      <c r="BY313" s="137"/>
      <c r="BZ313" s="136">
        <f t="shared" si="22"/>
        <v>0</v>
      </c>
      <c r="CA313" s="137"/>
      <c r="CB313" s="137"/>
      <c r="CC313" s="137"/>
      <c r="CD313" s="136">
        <f t="shared" si="23"/>
        <v>0</v>
      </c>
      <c r="CE313" s="137"/>
      <c r="CF313" s="137"/>
      <c r="CG313" s="137"/>
      <c r="CH313" s="137"/>
      <c r="CI313" s="137"/>
      <c r="CJ313" s="136">
        <f t="shared" si="24"/>
        <v>0</v>
      </c>
      <c r="CK313" s="137">
        <f t="shared" si="25"/>
        <v>0</v>
      </c>
      <c r="CL313" s="139"/>
      <c r="CM313" s="140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20">
        <f t="shared" si="26"/>
        <v>304</v>
      </c>
      <c r="C314" s="131" t="str">
        <f t="array" ref="C314">INDEX(_Rge_Projectdata_3rd,$B314,MATCH(C$10,_Rge_Headline_Projectdata,0))</f>
        <v/>
      </c>
      <c r="D314" s="131" t="str">
        <f t="array" ref="D314">INDEX(_Rge_Projectdata_3rd,$B314,MATCH(D$10,_Rge_Headline_Projectdata,0))</f>
        <v/>
      </c>
      <c r="E314" s="132" t="str">
        <f t="array" ref="E314">IF(INDEX(_Rge_Projectdata_3rd,$B314,MATCH(E$10,_Rge_Headline_Projectdata,0))=0,"",INDEX(_Rge_Projectdata_3rd,$B314,MATCH(E$10,_Rge_Headline_Projectdata,0)))</f>
        <v/>
      </c>
      <c r="F314" s="133" t="str">
        <f>IF(OR(E314=0,E314&gt;_Reportdate),"Open","Closed")</f>
        <v>Open</v>
      </c>
      <c r="G314" s="134"/>
      <c r="H314" s="135"/>
      <c r="I314" s="135"/>
      <c r="J314" s="135"/>
      <c r="K314" s="136">
        <f t="shared" si="5"/>
        <v>0</v>
      </c>
      <c r="L314" s="137"/>
      <c r="M314" s="137"/>
      <c r="N314" s="137"/>
      <c r="O314" s="136">
        <f t="shared" si="6"/>
        <v>0</v>
      </c>
      <c r="P314" s="137"/>
      <c r="Q314" s="137"/>
      <c r="R314" s="137"/>
      <c r="S314" s="136">
        <f t="shared" si="7"/>
        <v>0</v>
      </c>
      <c r="T314" s="137"/>
      <c r="U314" s="137"/>
      <c r="V314" s="137"/>
      <c r="W314" s="136">
        <f t="shared" si="8"/>
        <v>0</v>
      </c>
      <c r="X314" s="137"/>
      <c r="Y314" s="137"/>
      <c r="Z314" s="137"/>
      <c r="AA314" s="136">
        <f t="shared" si="9"/>
        <v>0</v>
      </c>
      <c r="AB314" s="137"/>
      <c r="AC314" s="137"/>
      <c r="AD314" s="137"/>
      <c r="AE314" s="137"/>
      <c r="AF314" s="137"/>
      <c r="AG314" s="136">
        <f t="shared" si="10"/>
        <v>0</v>
      </c>
      <c r="AH314" s="138">
        <f t="shared" si="11"/>
        <v>0</v>
      </c>
      <c r="AI314" s="134"/>
      <c r="AJ314" s="135"/>
      <c r="AK314" s="135"/>
      <c r="AL314" s="135"/>
      <c r="AM314" s="136">
        <f t="shared" si="12"/>
        <v>0</v>
      </c>
      <c r="AN314" s="137"/>
      <c r="AO314" s="137"/>
      <c r="AP314" s="137"/>
      <c r="AQ314" s="136">
        <f t="shared" si="13"/>
        <v>0</v>
      </c>
      <c r="AR314" s="137"/>
      <c r="AS314" s="137"/>
      <c r="AT314" s="137"/>
      <c r="AU314" s="136">
        <f t="shared" si="14"/>
        <v>0</v>
      </c>
      <c r="AV314" s="137"/>
      <c r="AW314" s="137"/>
      <c r="AX314" s="137"/>
      <c r="AY314" s="136">
        <f t="shared" si="15"/>
        <v>0</v>
      </c>
      <c r="AZ314" s="137"/>
      <c r="BA314" s="137"/>
      <c r="BB314" s="137"/>
      <c r="BC314" s="136">
        <f t="shared" si="16"/>
        <v>0</v>
      </c>
      <c r="BD314" s="137"/>
      <c r="BE314" s="137"/>
      <c r="BF314" s="137"/>
      <c r="BG314" s="137"/>
      <c r="BH314" s="137"/>
      <c r="BI314" s="136">
        <f t="shared" si="17"/>
        <v>0</v>
      </c>
      <c r="BJ314" s="138">
        <f t="shared" si="18"/>
        <v>0</v>
      </c>
      <c r="BK314" s="134"/>
      <c r="BL314" s="135"/>
      <c r="BM314" s="135"/>
      <c r="BN314" s="136">
        <f t="shared" si="19"/>
        <v>0</v>
      </c>
      <c r="BO314" s="137"/>
      <c r="BP314" s="137"/>
      <c r="BQ314" s="137"/>
      <c r="BR314" s="136">
        <f t="shared" si="20"/>
        <v>0</v>
      </c>
      <c r="BS314" s="137"/>
      <c r="BT314" s="137"/>
      <c r="BU314" s="137"/>
      <c r="BV314" s="136">
        <f t="shared" si="21"/>
        <v>0</v>
      </c>
      <c r="BW314" s="137"/>
      <c r="BX314" s="137"/>
      <c r="BY314" s="137"/>
      <c r="BZ314" s="136">
        <f t="shared" si="22"/>
        <v>0</v>
      </c>
      <c r="CA314" s="137"/>
      <c r="CB314" s="137"/>
      <c r="CC314" s="137"/>
      <c r="CD314" s="136">
        <f t="shared" si="23"/>
        <v>0</v>
      </c>
      <c r="CE314" s="137"/>
      <c r="CF314" s="137"/>
      <c r="CG314" s="137"/>
      <c r="CH314" s="137"/>
      <c r="CI314" s="137"/>
      <c r="CJ314" s="136">
        <f t="shared" si="24"/>
        <v>0</v>
      </c>
      <c r="CK314" s="137">
        <f t="shared" si="25"/>
        <v>0</v>
      </c>
      <c r="CL314" s="139"/>
      <c r="CM314" s="140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20">
        <f t="shared" si="26"/>
        <v>305</v>
      </c>
      <c r="C315" s="131" t="str">
        <f t="array" ref="C315">INDEX(_Rge_Projectdata_3rd,$B315,MATCH(C$10,_Rge_Headline_Projectdata,0))</f>
        <v/>
      </c>
      <c r="D315" s="131" t="str">
        <f t="array" ref="D315">INDEX(_Rge_Projectdata_3rd,$B315,MATCH(D$10,_Rge_Headline_Projectdata,0))</f>
        <v/>
      </c>
      <c r="E315" s="132" t="str">
        <f t="array" ref="E315">IF(INDEX(_Rge_Projectdata_3rd,$B315,MATCH(E$10,_Rge_Headline_Projectdata,0))=0,"",INDEX(_Rge_Projectdata_3rd,$B315,MATCH(E$10,_Rge_Headline_Projectdata,0)))</f>
        <v/>
      </c>
      <c r="F315" s="133" t="str">
        <f>IF(OR(E315=0,E315&gt;_Reportdate),"Open","Closed")</f>
        <v>Open</v>
      </c>
      <c r="G315" s="134"/>
      <c r="H315" s="135"/>
      <c r="I315" s="135"/>
      <c r="J315" s="135"/>
      <c r="K315" s="136">
        <f t="shared" si="5"/>
        <v>0</v>
      </c>
      <c r="L315" s="137"/>
      <c r="M315" s="137"/>
      <c r="N315" s="137"/>
      <c r="O315" s="136">
        <f t="shared" si="6"/>
        <v>0</v>
      </c>
      <c r="P315" s="137"/>
      <c r="Q315" s="137"/>
      <c r="R315" s="137"/>
      <c r="S315" s="136">
        <f t="shared" si="7"/>
        <v>0</v>
      </c>
      <c r="T315" s="137"/>
      <c r="U315" s="137"/>
      <c r="V315" s="137"/>
      <c r="W315" s="136">
        <f t="shared" si="8"/>
        <v>0</v>
      </c>
      <c r="X315" s="137"/>
      <c r="Y315" s="137"/>
      <c r="Z315" s="137"/>
      <c r="AA315" s="136">
        <f t="shared" si="9"/>
        <v>0</v>
      </c>
      <c r="AB315" s="137"/>
      <c r="AC315" s="137"/>
      <c r="AD315" s="137"/>
      <c r="AE315" s="137"/>
      <c r="AF315" s="137"/>
      <c r="AG315" s="136">
        <f t="shared" si="10"/>
        <v>0</v>
      </c>
      <c r="AH315" s="138">
        <f t="shared" si="11"/>
        <v>0</v>
      </c>
      <c r="AI315" s="134"/>
      <c r="AJ315" s="135"/>
      <c r="AK315" s="135"/>
      <c r="AL315" s="135"/>
      <c r="AM315" s="136">
        <f t="shared" si="12"/>
        <v>0</v>
      </c>
      <c r="AN315" s="137"/>
      <c r="AO315" s="137"/>
      <c r="AP315" s="137"/>
      <c r="AQ315" s="136">
        <f t="shared" si="13"/>
        <v>0</v>
      </c>
      <c r="AR315" s="137"/>
      <c r="AS315" s="137"/>
      <c r="AT315" s="137"/>
      <c r="AU315" s="136">
        <f t="shared" si="14"/>
        <v>0</v>
      </c>
      <c r="AV315" s="137"/>
      <c r="AW315" s="137"/>
      <c r="AX315" s="137"/>
      <c r="AY315" s="136">
        <f t="shared" si="15"/>
        <v>0</v>
      </c>
      <c r="AZ315" s="137"/>
      <c r="BA315" s="137"/>
      <c r="BB315" s="137"/>
      <c r="BC315" s="136">
        <f t="shared" si="16"/>
        <v>0</v>
      </c>
      <c r="BD315" s="137"/>
      <c r="BE315" s="137"/>
      <c r="BF315" s="137"/>
      <c r="BG315" s="137"/>
      <c r="BH315" s="137"/>
      <c r="BI315" s="136">
        <f t="shared" si="17"/>
        <v>0</v>
      </c>
      <c r="BJ315" s="138">
        <f t="shared" si="18"/>
        <v>0</v>
      </c>
      <c r="BK315" s="134"/>
      <c r="BL315" s="135"/>
      <c r="BM315" s="135"/>
      <c r="BN315" s="136">
        <f t="shared" si="19"/>
        <v>0</v>
      </c>
      <c r="BO315" s="137"/>
      <c r="BP315" s="137"/>
      <c r="BQ315" s="137"/>
      <c r="BR315" s="136">
        <f t="shared" si="20"/>
        <v>0</v>
      </c>
      <c r="BS315" s="137"/>
      <c r="BT315" s="137"/>
      <c r="BU315" s="137"/>
      <c r="BV315" s="136">
        <f t="shared" si="21"/>
        <v>0</v>
      </c>
      <c r="BW315" s="137"/>
      <c r="BX315" s="137"/>
      <c r="BY315" s="137"/>
      <c r="BZ315" s="136">
        <f t="shared" si="22"/>
        <v>0</v>
      </c>
      <c r="CA315" s="137"/>
      <c r="CB315" s="137"/>
      <c r="CC315" s="137"/>
      <c r="CD315" s="136">
        <f t="shared" si="23"/>
        <v>0</v>
      </c>
      <c r="CE315" s="137"/>
      <c r="CF315" s="137"/>
      <c r="CG315" s="137"/>
      <c r="CH315" s="137"/>
      <c r="CI315" s="137"/>
      <c r="CJ315" s="136">
        <f t="shared" si="24"/>
        <v>0</v>
      </c>
      <c r="CK315" s="137">
        <f t="shared" si="25"/>
        <v>0</v>
      </c>
      <c r="CL315" s="139"/>
      <c r="CM315" s="140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20">
        <f t="shared" si="26"/>
        <v>306</v>
      </c>
      <c r="C316" s="131" t="str">
        <f t="array" ref="C316">INDEX(_Rge_Projectdata_3rd,$B316,MATCH(C$10,_Rge_Headline_Projectdata,0))</f>
        <v/>
      </c>
      <c r="D316" s="131" t="str">
        <f t="array" ref="D316">INDEX(_Rge_Projectdata_3rd,$B316,MATCH(D$10,_Rge_Headline_Projectdata,0))</f>
        <v/>
      </c>
      <c r="E316" s="132" t="str">
        <f t="array" ref="E316">IF(INDEX(_Rge_Projectdata_3rd,$B316,MATCH(E$10,_Rge_Headline_Projectdata,0))=0,"",INDEX(_Rge_Projectdata_3rd,$B316,MATCH(E$10,_Rge_Headline_Projectdata,0)))</f>
        <v/>
      </c>
      <c r="F316" s="133" t="str">
        <f>IF(OR(E316=0,E316&gt;_Reportdate),"Open","Closed")</f>
        <v>Open</v>
      </c>
      <c r="G316" s="134"/>
      <c r="H316" s="135"/>
      <c r="I316" s="135"/>
      <c r="J316" s="135"/>
      <c r="K316" s="136">
        <f t="shared" si="5"/>
        <v>0</v>
      </c>
      <c r="L316" s="137"/>
      <c r="M316" s="137"/>
      <c r="N316" s="137"/>
      <c r="O316" s="136">
        <f t="shared" si="6"/>
        <v>0</v>
      </c>
      <c r="P316" s="137"/>
      <c r="Q316" s="137"/>
      <c r="R316" s="137"/>
      <c r="S316" s="136">
        <f t="shared" si="7"/>
        <v>0</v>
      </c>
      <c r="T316" s="137"/>
      <c r="U316" s="137"/>
      <c r="V316" s="137"/>
      <c r="W316" s="136">
        <f t="shared" si="8"/>
        <v>0</v>
      </c>
      <c r="X316" s="137"/>
      <c r="Y316" s="137"/>
      <c r="Z316" s="137"/>
      <c r="AA316" s="136">
        <f t="shared" si="9"/>
        <v>0</v>
      </c>
      <c r="AB316" s="137"/>
      <c r="AC316" s="137"/>
      <c r="AD316" s="137"/>
      <c r="AE316" s="137"/>
      <c r="AF316" s="137"/>
      <c r="AG316" s="136">
        <f t="shared" si="10"/>
        <v>0</v>
      </c>
      <c r="AH316" s="138">
        <f t="shared" si="11"/>
        <v>0</v>
      </c>
      <c r="AI316" s="134"/>
      <c r="AJ316" s="135"/>
      <c r="AK316" s="135"/>
      <c r="AL316" s="135"/>
      <c r="AM316" s="136">
        <f t="shared" si="12"/>
        <v>0</v>
      </c>
      <c r="AN316" s="137"/>
      <c r="AO316" s="137"/>
      <c r="AP316" s="137"/>
      <c r="AQ316" s="136">
        <f t="shared" si="13"/>
        <v>0</v>
      </c>
      <c r="AR316" s="137"/>
      <c r="AS316" s="137"/>
      <c r="AT316" s="137"/>
      <c r="AU316" s="136">
        <f t="shared" si="14"/>
        <v>0</v>
      </c>
      <c r="AV316" s="137"/>
      <c r="AW316" s="137"/>
      <c r="AX316" s="137"/>
      <c r="AY316" s="136">
        <f t="shared" si="15"/>
        <v>0</v>
      </c>
      <c r="AZ316" s="137"/>
      <c r="BA316" s="137"/>
      <c r="BB316" s="137"/>
      <c r="BC316" s="136">
        <f t="shared" si="16"/>
        <v>0</v>
      </c>
      <c r="BD316" s="137"/>
      <c r="BE316" s="137"/>
      <c r="BF316" s="137"/>
      <c r="BG316" s="137"/>
      <c r="BH316" s="137"/>
      <c r="BI316" s="136">
        <f t="shared" si="17"/>
        <v>0</v>
      </c>
      <c r="BJ316" s="138">
        <f t="shared" si="18"/>
        <v>0</v>
      </c>
      <c r="BK316" s="134"/>
      <c r="BL316" s="135"/>
      <c r="BM316" s="135"/>
      <c r="BN316" s="136">
        <f t="shared" si="19"/>
        <v>0</v>
      </c>
      <c r="BO316" s="137"/>
      <c r="BP316" s="137"/>
      <c r="BQ316" s="137"/>
      <c r="BR316" s="136">
        <f t="shared" si="20"/>
        <v>0</v>
      </c>
      <c r="BS316" s="137"/>
      <c r="BT316" s="137"/>
      <c r="BU316" s="137"/>
      <c r="BV316" s="136">
        <f t="shared" si="21"/>
        <v>0</v>
      </c>
      <c r="BW316" s="137"/>
      <c r="BX316" s="137"/>
      <c r="BY316" s="137"/>
      <c r="BZ316" s="136">
        <f t="shared" si="22"/>
        <v>0</v>
      </c>
      <c r="CA316" s="137"/>
      <c r="CB316" s="137"/>
      <c r="CC316" s="137"/>
      <c r="CD316" s="136">
        <f t="shared" si="23"/>
        <v>0</v>
      </c>
      <c r="CE316" s="137"/>
      <c r="CF316" s="137"/>
      <c r="CG316" s="137"/>
      <c r="CH316" s="137"/>
      <c r="CI316" s="137"/>
      <c r="CJ316" s="136">
        <f t="shared" si="24"/>
        <v>0</v>
      </c>
      <c r="CK316" s="137">
        <f t="shared" si="25"/>
        <v>0</v>
      </c>
      <c r="CL316" s="139"/>
      <c r="CM316" s="140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20">
        <f t="shared" si="26"/>
        <v>307</v>
      </c>
      <c r="C317" s="131" t="str">
        <f t="array" ref="C317">INDEX(_Rge_Projectdata_3rd,$B317,MATCH(C$10,_Rge_Headline_Projectdata,0))</f>
        <v/>
      </c>
      <c r="D317" s="131" t="str">
        <f t="array" ref="D317">INDEX(_Rge_Projectdata_3rd,$B317,MATCH(D$10,_Rge_Headline_Projectdata,0))</f>
        <v/>
      </c>
      <c r="E317" s="132" t="str">
        <f t="array" ref="E317">IF(INDEX(_Rge_Projectdata_3rd,$B317,MATCH(E$10,_Rge_Headline_Projectdata,0))=0,"",INDEX(_Rge_Projectdata_3rd,$B317,MATCH(E$10,_Rge_Headline_Projectdata,0)))</f>
        <v/>
      </c>
      <c r="F317" s="133" t="str">
        <f>IF(OR(E317=0,E317&gt;_Reportdate),"Open","Closed")</f>
        <v>Open</v>
      </c>
      <c r="G317" s="134"/>
      <c r="H317" s="135"/>
      <c r="I317" s="135"/>
      <c r="J317" s="135"/>
      <c r="K317" s="136">
        <f t="shared" si="5"/>
        <v>0</v>
      </c>
      <c r="L317" s="137"/>
      <c r="M317" s="137"/>
      <c r="N317" s="137"/>
      <c r="O317" s="136">
        <f t="shared" si="6"/>
        <v>0</v>
      </c>
      <c r="P317" s="137"/>
      <c r="Q317" s="137"/>
      <c r="R317" s="137"/>
      <c r="S317" s="136">
        <f t="shared" si="7"/>
        <v>0</v>
      </c>
      <c r="T317" s="137"/>
      <c r="U317" s="137"/>
      <c r="V317" s="137"/>
      <c r="W317" s="136">
        <f t="shared" si="8"/>
        <v>0</v>
      </c>
      <c r="X317" s="137"/>
      <c r="Y317" s="137"/>
      <c r="Z317" s="137"/>
      <c r="AA317" s="136">
        <f t="shared" si="9"/>
        <v>0</v>
      </c>
      <c r="AB317" s="137"/>
      <c r="AC317" s="137"/>
      <c r="AD317" s="137"/>
      <c r="AE317" s="137"/>
      <c r="AF317" s="137"/>
      <c r="AG317" s="136">
        <f t="shared" si="10"/>
        <v>0</v>
      </c>
      <c r="AH317" s="138">
        <f t="shared" si="11"/>
        <v>0</v>
      </c>
      <c r="AI317" s="134"/>
      <c r="AJ317" s="135"/>
      <c r="AK317" s="135"/>
      <c r="AL317" s="135"/>
      <c r="AM317" s="136">
        <f t="shared" si="12"/>
        <v>0</v>
      </c>
      <c r="AN317" s="137"/>
      <c r="AO317" s="137"/>
      <c r="AP317" s="137"/>
      <c r="AQ317" s="136">
        <f t="shared" si="13"/>
        <v>0</v>
      </c>
      <c r="AR317" s="137"/>
      <c r="AS317" s="137"/>
      <c r="AT317" s="137"/>
      <c r="AU317" s="136">
        <f t="shared" si="14"/>
        <v>0</v>
      </c>
      <c r="AV317" s="137"/>
      <c r="AW317" s="137"/>
      <c r="AX317" s="137"/>
      <c r="AY317" s="136">
        <f t="shared" si="15"/>
        <v>0</v>
      </c>
      <c r="AZ317" s="137"/>
      <c r="BA317" s="137"/>
      <c r="BB317" s="137"/>
      <c r="BC317" s="136">
        <f t="shared" si="16"/>
        <v>0</v>
      </c>
      <c r="BD317" s="137"/>
      <c r="BE317" s="137"/>
      <c r="BF317" s="137"/>
      <c r="BG317" s="137"/>
      <c r="BH317" s="137"/>
      <c r="BI317" s="136">
        <f t="shared" si="17"/>
        <v>0</v>
      </c>
      <c r="BJ317" s="138">
        <f t="shared" si="18"/>
        <v>0</v>
      </c>
      <c r="BK317" s="134"/>
      <c r="BL317" s="135"/>
      <c r="BM317" s="135"/>
      <c r="BN317" s="136">
        <f t="shared" si="19"/>
        <v>0</v>
      </c>
      <c r="BO317" s="137"/>
      <c r="BP317" s="137"/>
      <c r="BQ317" s="137"/>
      <c r="BR317" s="136">
        <f t="shared" si="20"/>
        <v>0</v>
      </c>
      <c r="BS317" s="137"/>
      <c r="BT317" s="137"/>
      <c r="BU317" s="137"/>
      <c r="BV317" s="136">
        <f t="shared" si="21"/>
        <v>0</v>
      </c>
      <c r="BW317" s="137"/>
      <c r="BX317" s="137"/>
      <c r="BY317" s="137"/>
      <c r="BZ317" s="136">
        <f t="shared" si="22"/>
        <v>0</v>
      </c>
      <c r="CA317" s="137"/>
      <c r="CB317" s="137"/>
      <c r="CC317" s="137"/>
      <c r="CD317" s="136">
        <f t="shared" si="23"/>
        <v>0</v>
      </c>
      <c r="CE317" s="137"/>
      <c r="CF317" s="137"/>
      <c r="CG317" s="137"/>
      <c r="CH317" s="137"/>
      <c r="CI317" s="137"/>
      <c r="CJ317" s="136">
        <f t="shared" si="24"/>
        <v>0</v>
      </c>
      <c r="CK317" s="137">
        <f t="shared" si="25"/>
        <v>0</v>
      </c>
      <c r="CL317" s="139"/>
      <c r="CM317" s="140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20">
        <f t="shared" si="26"/>
        <v>308</v>
      </c>
      <c r="C318" s="131" t="str">
        <f t="array" ref="C318">INDEX(_Rge_Projectdata_3rd,$B318,MATCH(C$10,_Rge_Headline_Projectdata,0))</f>
        <v/>
      </c>
      <c r="D318" s="131" t="str">
        <f t="array" ref="D318">INDEX(_Rge_Projectdata_3rd,$B318,MATCH(D$10,_Rge_Headline_Projectdata,0))</f>
        <v/>
      </c>
      <c r="E318" s="132" t="str">
        <f t="array" ref="E318">IF(INDEX(_Rge_Projectdata_3rd,$B318,MATCH(E$10,_Rge_Headline_Projectdata,0))=0,"",INDEX(_Rge_Projectdata_3rd,$B318,MATCH(E$10,_Rge_Headline_Projectdata,0)))</f>
        <v/>
      </c>
      <c r="F318" s="133" t="str">
        <f>IF(OR(E318=0,E318&gt;_Reportdate),"Open","Closed")</f>
        <v>Open</v>
      </c>
      <c r="G318" s="134"/>
      <c r="H318" s="135"/>
      <c r="I318" s="135"/>
      <c r="J318" s="135"/>
      <c r="K318" s="136">
        <f t="shared" si="5"/>
        <v>0</v>
      </c>
      <c r="L318" s="137"/>
      <c r="M318" s="137"/>
      <c r="N318" s="137"/>
      <c r="O318" s="136">
        <f t="shared" si="6"/>
        <v>0</v>
      </c>
      <c r="P318" s="137"/>
      <c r="Q318" s="137"/>
      <c r="R318" s="137"/>
      <c r="S318" s="136">
        <f t="shared" si="7"/>
        <v>0</v>
      </c>
      <c r="T318" s="137"/>
      <c r="U318" s="137"/>
      <c r="V318" s="137"/>
      <c r="W318" s="136">
        <f t="shared" si="8"/>
        <v>0</v>
      </c>
      <c r="X318" s="137"/>
      <c r="Y318" s="137"/>
      <c r="Z318" s="137"/>
      <c r="AA318" s="136">
        <f t="shared" si="9"/>
        <v>0</v>
      </c>
      <c r="AB318" s="137"/>
      <c r="AC318" s="137"/>
      <c r="AD318" s="137"/>
      <c r="AE318" s="137"/>
      <c r="AF318" s="137"/>
      <c r="AG318" s="136">
        <f t="shared" si="10"/>
        <v>0</v>
      </c>
      <c r="AH318" s="138">
        <f t="shared" si="11"/>
        <v>0</v>
      </c>
      <c r="AI318" s="134"/>
      <c r="AJ318" s="135"/>
      <c r="AK318" s="135"/>
      <c r="AL318" s="135"/>
      <c r="AM318" s="136">
        <f t="shared" si="12"/>
        <v>0</v>
      </c>
      <c r="AN318" s="137"/>
      <c r="AO318" s="137"/>
      <c r="AP318" s="137"/>
      <c r="AQ318" s="136">
        <f t="shared" si="13"/>
        <v>0</v>
      </c>
      <c r="AR318" s="137"/>
      <c r="AS318" s="137"/>
      <c r="AT318" s="137"/>
      <c r="AU318" s="136">
        <f t="shared" si="14"/>
        <v>0</v>
      </c>
      <c r="AV318" s="137"/>
      <c r="AW318" s="137"/>
      <c r="AX318" s="137"/>
      <c r="AY318" s="136">
        <f t="shared" si="15"/>
        <v>0</v>
      </c>
      <c r="AZ318" s="137"/>
      <c r="BA318" s="137"/>
      <c r="BB318" s="137"/>
      <c r="BC318" s="136">
        <f t="shared" si="16"/>
        <v>0</v>
      </c>
      <c r="BD318" s="137"/>
      <c r="BE318" s="137"/>
      <c r="BF318" s="137"/>
      <c r="BG318" s="137"/>
      <c r="BH318" s="137"/>
      <c r="BI318" s="136">
        <f t="shared" si="17"/>
        <v>0</v>
      </c>
      <c r="BJ318" s="138">
        <f t="shared" si="18"/>
        <v>0</v>
      </c>
      <c r="BK318" s="134"/>
      <c r="BL318" s="135"/>
      <c r="BM318" s="135"/>
      <c r="BN318" s="136">
        <f t="shared" si="19"/>
        <v>0</v>
      </c>
      <c r="BO318" s="137"/>
      <c r="BP318" s="137"/>
      <c r="BQ318" s="137"/>
      <c r="BR318" s="136">
        <f t="shared" si="20"/>
        <v>0</v>
      </c>
      <c r="BS318" s="137"/>
      <c r="BT318" s="137"/>
      <c r="BU318" s="137"/>
      <c r="BV318" s="136">
        <f t="shared" si="21"/>
        <v>0</v>
      </c>
      <c r="BW318" s="137"/>
      <c r="BX318" s="137"/>
      <c r="BY318" s="137"/>
      <c r="BZ318" s="136">
        <f t="shared" si="22"/>
        <v>0</v>
      </c>
      <c r="CA318" s="137"/>
      <c r="CB318" s="137"/>
      <c r="CC318" s="137"/>
      <c r="CD318" s="136">
        <f t="shared" si="23"/>
        <v>0</v>
      </c>
      <c r="CE318" s="137"/>
      <c r="CF318" s="137"/>
      <c r="CG318" s="137"/>
      <c r="CH318" s="137"/>
      <c r="CI318" s="137"/>
      <c r="CJ318" s="136">
        <f t="shared" si="24"/>
        <v>0</v>
      </c>
      <c r="CK318" s="137">
        <f t="shared" si="25"/>
        <v>0</v>
      </c>
      <c r="CL318" s="139"/>
      <c r="CM318" s="140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20">
        <f t="shared" si="26"/>
        <v>309</v>
      </c>
      <c r="C319" s="131" t="str">
        <f t="array" ref="C319">INDEX(_Rge_Projectdata_3rd,$B319,MATCH(C$10,_Rge_Headline_Projectdata,0))</f>
        <v/>
      </c>
      <c r="D319" s="131" t="str">
        <f t="array" ref="D319">INDEX(_Rge_Projectdata_3rd,$B319,MATCH(D$10,_Rge_Headline_Projectdata,0))</f>
        <v/>
      </c>
      <c r="E319" s="132" t="str">
        <f t="array" ref="E319">IF(INDEX(_Rge_Projectdata_3rd,$B319,MATCH(E$10,_Rge_Headline_Projectdata,0))=0,"",INDEX(_Rge_Projectdata_3rd,$B319,MATCH(E$10,_Rge_Headline_Projectdata,0)))</f>
        <v/>
      </c>
      <c r="F319" s="133" t="str">
        <f>IF(OR(E319=0,E319&gt;_Reportdate),"Open","Closed")</f>
        <v>Open</v>
      </c>
      <c r="G319" s="134"/>
      <c r="H319" s="135"/>
      <c r="I319" s="135"/>
      <c r="J319" s="135"/>
      <c r="K319" s="136">
        <f t="shared" si="5"/>
        <v>0</v>
      </c>
      <c r="L319" s="137"/>
      <c r="M319" s="137"/>
      <c r="N319" s="137"/>
      <c r="O319" s="136">
        <f t="shared" si="6"/>
        <v>0</v>
      </c>
      <c r="P319" s="137"/>
      <c r="Q319" s="137"/>
      <c r="R319" s="137"/>
      <c r="S319" s="136">
        <f t="shared" si="7"/>
        <v>0</v>
      </c>
      <c r="T319" s="137"/>
      <c r="U319" s="137"/>
      <c r="V319" s="137"/>
      <c r="W319" s="136">
        <f t="shared" si="8"/>
        <v>0</v>
      </c>
      <c r="X319" s="137"/>
      <c r="Y319" s="137"/>
      <c r="Z319" s="137"/>
      <c r="AA319" s="136">
        <f t="shared" si="9"/>
        <v>0</v>
      </c>
      <c r="AB319" s="137"/>
      <c r="AC319" s="137"/>
      <c r="AD319" s="137"/>
      <c r="AE319" s="137"/>
      <c r="AF319" s="137"/>
      <c r="AG319" s="136">
        <f t="shared" si="10"/>
        <v>0</v>
      </c>
      <c r="AH319" s="138">
        <f t="shared" si="11"/>
        <v>0</v>
      </c>
      <c r="AI319" s="134"/>
      <c r="AJ319" s="135"/>
      <c r="AK319" s="135"/>
      <c r="AL319" s="135"/>
      <c r="AM319" s="136">
        <f t="shared" si="12"/>
        <v>0</v>
      </c>
      <c r="AN319" s="137"/>
      <c r="AO319" s="137"/>
      <c r="AP319" s="137"/>
      <c r="AQ319" s="136">
        <f t="shared" si="13"/>
        <v>0</v>
      </c>
      <c r="AR319" s="137"/>
      <c r="AS319" s="137"/>
      <c r="AT319" s="137"/>
      <c r="AU319" s="136">
        <f t="shared" si="14"/>
        <v>0</v>
      </c>
      <c r="AV319" s="137"/>
      <c r="AW319" s="137"/>
      <c r="AX319" s="137"/>
      <c r="AY319" s="136">
        <f t="shared" si="15"/>
        <v>0</v>
      </c>
      <c r="AZ319" s="137"/>
      <c r="BA319" s="137"/>
      <c r="BB319" s="137"/>
      <c r="BC319" s="136">
        <f t="shared" si="16"/>
        <v>0</v>
      </c>
      <c r="BD319" s="137"/>
      <c r="BE319" s="137"/>
      <c r="BF319" s="137"/>
      <c r="BG319" s="137"/>
      <c r="BH319" s="137"/>
      <c r="BI319" s="136">
        <f t="shared" si="17"/>
        <v>0</v>
      </c>
      <c r="BJ319" s="138">
        <f t="shared" si="18"/>
        <v>0</v>
      </c>
      <c r="BK319" s="134"/>
      <c r="BL319" s="135"/>
      <c r="BM319" s="135"/>
      <c r="BN319" s="136">
        <f t="shared" si="19"/>
        <v>0</v>
      </c>
      <c r="BO319" s="137"/>
      <c r="BP319" s="137"/>
      <c r="BQ319" s="137"/>
      <c r="BR319" s="136">
        <f t="shared" si="20"/>
        <v>0</v>
      </c>
      <c r="BS319" s="137"/>
      <c r="BT319" s="137"/>
      <c r="BU319" s="137"/>
      <c r="BV319" s="136">
        <f t="shared" si="21"/>
        <v>0</v>
      </c>
      <c r="BW319" s="137"/>
      <c r="BX319" s="137"/>
      <c r="BY319" s="137"/>
      <c r="BZ319" s="136">
        <f t="shared" si="22"/>
        <v>0</v>
      </c>
      <c r="CA319" s="137"/>
      <c r="CB319" s="137"/>
      <c r="CC319" s="137"/>
      <c r="CD319" s="136">
        <f t="shared" si="23"/>
        <v>0</v>
      </c>
      <c r="CE319" s="137"/>
      <c r="CF319" s="137"/>
      <c r="CG319" s="137"/>
      <c r="CH319" s="137"/>
      <c r="CI319" s="137"/>
      <c r="CJ319" s="136">
        <f t="shared" si="24"/>
        <v>0</v>
      </c>
      <c r="CK319" s="137">
        <f t="shared" si="25"/>
        <v>0</v>
      </c>
      <c r="CL319" s="139"/>
      <c r="CM319" s="140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20">
        <f t="shared" si="26"/>
        <v>310</v>
      </c>
      <c r="C320" s="131" t="str">
        <f t="array" ref="C320">INDEX(_Rge_Projectdata_3rd,$B320,MATCH(C$10,_Rge_Headline_Projectdata,0))</f>
        <v/>
      </c>
      <c r="D320" s="131" t="str">
        <f t="array" ref="D320">INDEX(_Rge_Projectdata_3rd,$B320,MATCH(D$10,_Rge_Headline_Projectdata,0))</f>
        <v/>
      </c>
      <c r="E320" s="132" t="str">
        <f t="array" ref="E320">IF(INDEX(_Rge_Projectdata_3rd,$B320,MATCH(E$10,_Rge_Headline_Projectdata,0))=0,"",INDEX(_Rge_Projectdata_3rd,$B320,MATCH(E$10,_Rge_Headline_Projectdata,0)))</f>
        <v/>
      </c>
      <c r="F320" s="133" t="str">
        <f>IF(OR(E320=0,E320&gt;_Reportdate),"Open","Closed")</f>
        <v>Open</v>
      </c>
      <c r="G320" s="134"/>
      <c r="H320" s="135"/>
      <c r="I320" s="135"/>
      <c r="J320" s="135"/>
      <c r="K320" s="136">
        <f t="shared" si="5"/>
        <v>0</v>
      </c>
      <c r="L320" s="137"/>
      <c r="M320" s="137"/>
      <c r="N320" s="137"/>
      <c r="O320" s="136">
        <f t="shared" si="6"/>
        <v>0</v>
      </c>
      <c r="P320" s="137"/>
      <c r="Q320" s="137"/>
      <c r="R320" s="137"/>
      <c r="S320" s="136">
        <f t="shared" si="7"/>
        <v>0</v>
      </c>
      <c r="T320" s="137"/>
      <c r="U320" s="137"/>
      <c r="V320" s="137"/>
      <c r="W320" s="136">
        <f t="shared" si="8"/>
        <v>0</v>
      </c>
      <c r="X320" s="137"/>
      <c r="Y320" s="137"/>
      <c r="Z320" s="137"/>
      <c r="AA320" s="136">
        <f t="shared" si="9"/>
        <v>0</v>
      </c>
      <c r="AB320" s="137"/>
      <c r="AC320" s="137"/>
      <c r="AD320" s="137"/>
      <c r="AE320" s="137"/>
      <c r="AF320" s="137"/>
      <c r="AG320" s="136">
        <f t="shared" si="10"/>
        <v>0</v>
      </c>
      <c r="AH320" s="138">
        <f t="shared" si="11"/>
        <v>0</v>
      </c>
      <c r="AI320" s="134"/>
      <c r="AJ320" s="135"/>
      <c r="AK320" s="135"/>
      <c r="AL320" s="135"/>
      <c r="AM320" s="136">
        <f t="shared" si="12"/>
        <v>0</v>
      </c>
      <c r="AN320" s="137"/>
      <c r="AO320" s="137"/>
      <c r="AP320" s="137"/>
      <c r="AQ320" s="136">
        <f t="shared" si="13"/>
        <v>0</v>
      </c>
      <c r="AR320" s="137"/>
      <c r="AS320" s="137"/>
      <c r="AT320" s="137"/>
      <c r="AU320" s="136">
        <f t="shared" si="14"/>
        <v>0</v>
      </c>
      <c r="AV320" s="137"/>
      <c r="AW320" s="137"/>
      <c r="AX320" s="137"/>
      <c r="AY320" s="136">
        <f t="shared" si="15"/>
        <v>0</v>
      </c>
      <c r="AZ320" s="137"/>
      <c r="BA320" s="137"/>
      <c r="BB320" s="137"/>
      <c r="BC320" s="136">
        <f t="shared" si="16"/>
        <v>0</v>
      </c>
      <c r="BD320" s="137"/>
      <c r="BE320" s="137"/>
      <c r="BF320" s="137"/>
      <c r="BG320" s="137"/>
      <c r="BH320" s="137"/>
      <c r="BI320" s="136">
        <f t="shared" si="17"/>
        <v>0</v>
      </c>
      <c r="BJ320" s="138">
        <f t="shared" si="18"/>
        <v>0</v>
      </c>
      <c r="BK320" s="134"/>
      <c r="BL320" s="135"/>
      <c r="BM320" s="135"/>
      <c r="BN320" s="136">
        <f t="shared" si="19"/>
        <v>0</v>
      </c>
      <c r="BO320" s="137"/>
      <c r="BP320" s="137"/>
      <c r="BQ320" s="137"/>
      <c r="BR320" s="136">
        <f t="shared" si="20"/>
        <v>0</v>
      </c>
      <c r="BS320" s="137"/>
      <c r="BT320" s="137"/>
      <c r="BU320" s="137"/>
      <c r="BV320" s="136">
        <f t="shared" si="21"/>
        <v>0</v>
      </c>
      <c r="BW320" s="137"/>
      <c r="BX320" s="137"/>
      <c r="BY320" s="137"/>
      <c r="BZ320" s="136">
        <f t="shared" si="22"/>
        <v>0</v>
      </c>
      <c r="CA320" s="137"/>
      <c r="CB320" s="137"/>
      <c r="CC320" s="137"/>
      <c r="CD320" s="136">
        <f t="shared" si="23"/>
        <v>0</v>
      </c>
      <c r="CE320" s="137"/>
      <c r="CF320" s="137"/>
      <c r="CG320" s="137"/>
      <c r="CH320" s="137"/>
      <c r="CI320" s="137"/>
      <c r="CJ320" s="136">
        <f t="shared" si="24"/>
        <v>0</v>
      </c>
      <c r="CK320" s="137">
        <f t="shared" si="25"/>
        <v>0</v>
      </c>
      <c r="CL320" s="139"/>
      <c r="CM320" s="140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20">
        <f t="shared" si="26"/>
        <v>311</v>
      </c>
      <c r="C321" s="131" t="str">
        <f t="array" ref="C321">INDEX(_Rge_Projectdata_3rd,$B321,MATCH(C$10,_Rge_Headline_Projectdata,0))</f>
        <v/>
      </c>
      <c r="D321" s="131" t="str">
        <f t="array" ref="D321">INDEX(_Rge_Projectdata_3rd,$B321,MATCH(D$10,_Rge_Headline_Projectdata,0))</f>
        <v/>
      </c>
      <c r="E321" s="132" t="str">
        <f t="array" ref="E321">IF(INDEX(_Rge_Projectdata_3rd,$B321,MATCH(E$10,_Rge_Headline_Projectdata,0))=0,"",INDEX(_Rge_Projectdata_3rd,$B321,MATCH(E$10,_Rge_Headline_Projectdata,0)))</f>
        <v/>
      </c>
      <c r="F321" s="133" t="str">
        <f>IF(OR(E321=0,E321&gt;_Reportdate),"Open","Closed")</f>
        <v>Open</v>
      </c>
      <c r="G321" s="134"/>
      <c r="H321" s="135"/>
      <c r="I321" s="135"/>
      <c r="J321" s="135"/>
      <c r="K321" s="136">
        <f t="shared" si="5"/>
        <v>0</v>
      </c>
      <c r="L321" s="137"/>
      <c r="M321" s="137"/>
      <c r="N321" s="137"/>
      <c r="O321" s="136">
        <f t="shared" si="6"/>
        <v>0</v>
      </c>
      <c r="P321" s="137"/>
      <c r="Q321" s="137"/>
      <c r="R321" s="137"/>
      <c r="S321" s="136">
        <f t="shared" si="7"/>
        <v>0</v>
      </c>
      <c r="T321" s="137"/>
      <c r="U321" s="137"/>
      <c r="V321" s="137"/>
      <c r="W321" s="136">
        <f t="shared" si="8"/>
        <v>0</v>
      </c>
      <c r="X321" s="137"/>
      <c r="Y321" s="137"/>
      <c r="Z321" s="137"/>
      <c r="AA321" s="136">
        <f t="shared" si="9"/>
        <v>0</v>
      </c>
      <c r="AB321" s="137"/>
      <c r="AC321" s="137"/>
      <c r="AD321" s="137"/>
      <c r="AE321" s="137"/>
      <c r="AF321" s="137"/>
      <c r="AG321" s="136">
        <f t="shared" si="10"/>
        <v>0</v>
      </c>
      <c r="AH321" s="138">
        <f t="shared" si="11"/>
        <v>0</v>
      </c>
      <c r="AI321" s="134"/>
      <c r="AJ321" s="135"/>
      <c r="AK321" s="135"/>
      <c r="AL321" s="135"/>
      <c r="AM321" s="136">
        <f t="shared" si="12"/>
        <v>0</v>
      </c>
      <c r="AN321" s="137"/>
      <c r="AO321" s="137"/>
      <c r="AP321" s="137"/>
      <c r="AQ321" s="136">
        <f t="shared" si="13"/>
        <v>0</v>
      </c>
      <c r="AR321" s="137"/>
      <c r="AS321" s="137"/>
      <c r="AT321" s="137"/>
      <c r="AU321" s="136">
        <f t="shared" si="14"/>
        <v>0</v>
      </c>
      <c r="AV321" s="137"/>
      <c r="AW321" s="137"/>
      <c r="AX321" s="137"/>
      <c r="AY321" s="136">
        <f t="shared" si="15"/>
        <v>0</v>
      </c>
      <c r="AZ321" s="137"/>
      <c r="BA321" s="137"/>
      <c r="BB321" s="137"/>
      <c r="BC321" s="136">
        <f t="shared" si="16"/>
        <v>0</v>
      </c>
      <c r="BD321" s="137"/>
      <c r="BE321" s="137"/>
      <c r="BF321" s="137"/>
      <c r="BG321" s="137"/>
      <c r="BH321" s="137"/>
      <c r="BI321" s="136">
        <f t="shared" si="17"/>
        <v>0</v>
      </c>
      <c r="BJ321" s="138">
        <f t="shared" si="18"/>
        <v>0</v>
      </c>
      <c r="BK321" s="134"/>
      <c r="BL321" s="135"/>
      <c r="BM321" s="135"/>
      <c r="BN321" s="136">
        <f t="shared" si="19"/>
        <v>0</v>
      </c>
      <c r="BO321" s="137"/>
      <c r="BP321" s="137"/>
      <c r="BQ321" s="137"/>
      <c r="BR321" s="136">
        <f t="shared" si="20"/>
        <v>0</v>
      </c>
      <c r="BS321" s="137"/>
      <c r="BT321" s="137"/>
      <c r="BU321" s="137"/>
      <c r="BV321" s="136">
        <f t="shared" si="21"/>
        <v>0</v>
      </c>
      <c r="BW321" s="137"/>
      <c r="BX321" s="137"/>
      <c r="BY321" s="137"/>
      <c r="BZ321" s="136">
        <f t="shared" si="22"/>
        <v>0</v>
      </c>
      <c r="CA321" s="137"/>
      <c r="CB321" s="137"/>
      <c r="CC321" s="137"/>
      <c r="CD321" s="136">
        <f t="shared" si="23"/>
        <v>0</v>
      </c>
      <c r="CE321" s="137"/>
      <c r="CF321" s="137"/>
      <c r="CG321" s="137"/>
      <c r="CH321" s="137"/>
      <c r="CI321" s="137"/>
      <c r="CJ321" s="136">
        <f t="shared" si="24"/>
        <v>0</v>
      </c>
      <c r="CK321" s="137">
        <f t="shared" si="25"/>
        <v>0</v>
      </c>
      <c r="CL321" s="139"/>
      <c r="CM321" s="140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20">
        <f t="shared" si="26"/>
        <v>312</v>
      </c>
      <c r="C322" s="131" t="str">
        <f t="array" ref="C322">INDEX(_Rge_Projectdata_3rd,$B322,MATCH(C$10,_Rge_Headline_Projectdata,0))</f>
        <v/>
      </c>
      <c r="D322" s="131" t="str">
        <f t="array" ref="D322">INDEX(_Rge_Projectdata_3rd,$B322,MATCH(D$10,_Rge_Headline_Projectdata,0))</f>
        <v/>
      </c>
      <c r="E322" s="132" t="str">
        <f t="array" ref="E322">IF(INDEX(_Rge_Projectdata_3rd,$B322,MATCH(E$10,_Rge_Headline_Projectdata,0))=0,"",INDEX(_Rge_Projectdata_3rd,$B322,MATCH(E$10,_Rge_Headline_Projectdata,0)))</f>
        <v/>
      </c>
      <c r="F322" s="133" t="str">
        <f>IF(OR(E322=0,E322&gt;_Reportdate),"Open","Closed")</f>
        <v>Open</v>
      </c>
      <c r="G322" s="134"/>
      <c r="H322" s="135"/>
      <c r="I322" s="135"/>
      <c r="J322" s="135"/>
      <c r="K322" s="136">
        <f t="shared" si="5"/>
        <v>0</v>
      </c>
      <c r="L322" s="137"/>
      <c r="M322" s="137"/>
      <c r="N322" s="137"/>
      <c r="O322" s="136">
        <f t="shared" si="6"/>
        <v>0</v>
      </c>
      <c r="P322" s="137"/>
      <c r="Q322" s="137"/>
      <c r="R322" s="137"/>
      <c r="S322" s="136">
        <f t="shared" si="7"/>
        <v>0</v>
      </c>
      <c r="T322" s="137"/>
      <c r="U322" s="137"/>
      <c r="V322" s="137"/>
      <c r="W322" s="136">
        <f t="shared" si="8"/>
        <v>0</v>
      </c>
      <c r="X322" s="137"/>
      <c r="Y322" s="137"/>
      <c r="Z322" s="137"/>
      <c r="AA322" s="136">
        <f t="shared" si="9"/>
        <v>0</v>
      </c>
      <c r="AB322" s="137"/>
      <c r="AC322" s="137"/>
      <c r="AD322" s="137"/>
      <c r="AE322" s="137"/>
      <c r="AF322" s="137"/>
      <c r="AG322" s="136">
        <f t="shared" si="10"/>
        <v>0</v>
      </c>
      <c r="AH322" s="138">
        <f t="shared" si="11"/>
        <v>0</v>
      </c>
      <c r="AI322" s="134"/>
      <c r="AJ322" s="135"/>
      <c r="AK322" s="135"/>
      <c r="AL322" s="135"/>
      <c r="AM322" s="136">
        <f t="shared" si="12"/>
        <v>0</v>
      </c>
      <c r="AN322" s="137"/>
      <c r="AO322" s="137"/>
      <c r="AP322" s="137"/>
      <c r="AQ322" s="136">
        <f t="shared" si="13"/>
        <v>0</v>
      </c>
      <c r="AR322" s="137"/>
      <c r="AS322" s="137"/>
      <c r="AT322" s="137"/>
      <c r="AU322" s="136">
        <f t="shared" si="14"/>
        <v>0</v>
      </c>
      <c r="AV322" s="137"/>
      <c r="AW322" s="137"/>
      <c r="AX322" s="137"/>
      <c r="AY322" s="136">
        <f t="shared" si="15"/>
        <v>0</v>
      </c>
      <c r="AZ322" s="137"/>
      <c r="BA322" s="137"/>
      <c r="BB322" s="137"/>
      <c r="BC322" s="136">
        <f t="shared" si="16"/>
        <v>0</v>
      </c>
      <c r="BD322" s="137"/>
      <c r="BE322" s="137"/>
      <c r="BF322" s="137"/>
      <c r="BG322" s="137"/>
      <c r="BH322" s="137"/>
      <c r="BI322" s="136">
        <f t="shared" si="17"/>
        <v>0</v>
      </c>
      <c r="BJ322" s="138">
        <f t="shared" si="18"/>
        <v>0</v>
      </c>
      <c r="BK322" s="134"/>
      <c r="BL322" s="135"/>
      <c r="BM322" s="135"/>
      <c r="BN322" s="136">
        <f t="shared" si="19"/>
        <v>0</v>
      </c>
      <c r="BO322" s="137"/>
      <c r="BP322" s="137"/>
      <c r="BQ322" s="137"/>
      <c r="BR322" s="136">
        <f t="shared" si="20"/>
        <v>0</v>
      </c>
      <c r="BS322" s="137"/>
      <c r="BT322" s="137"/>
      <c r="BU322" s="137"/>
      <c r="BV322" s="136">
        <f t="shared" si="21"/>
        <v>0</v>
      </c>
      <c r="BW322" s="137"/>
      <c r="BX322" s="137"/>
      <c r="BY322" s="137"/>
      <c r="BZ322" s="136">
        <f t="shared" si="22"/>
        <v>0</v>
      </c>
      <c r="CA322" s="137"/>
      <c r="CB322" s="137"/>
      <c r="CC322" s="137"/>
      <c r="CD322" s="136">
        <f t="shared" si="23"/>
        <v>0</v>
      </c>
      <c r="CE322" s="137"/>
      <c r="CF322" s="137"/>
      <c r="CG322" s="137"/>
      <c r="CH322" s="137"/>
      <c r="CI322" s="137"/>
      <c r="CJ322" s="136">
        <f t="shared" si="24"/>
        <v>0</v>
      </c>
      <c r="CK322" s="137">
        <f t="shared" si="25"/>
        <v>0</v>
      </c>
      <c r="CL322" s="139"/>
      <c r="CM322" s="140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20">
        <f t="shared" si="26"/>
        <v>313</v>
      </c>
      <c r="C323" s="131" t="str">
        <f t="array" ref="C323">INDEX(_Rge_Projectdata_3rd,$B323,MATCH(C$10,_Rge_Headline_Projectdata,0))</f>
        <v/>
      </c>
      <c r="D323" s="131" t="str">
        <f t="array" ref="D323">INDEX(_Rge_Projectdata_3rd,$B323,MATCH(D$10,_Rge_Headline_Projectdata,0))</f>
        <v/>
      </c>
      <c r="E323" s="132" t="str">
        <f t="array" ref="E323">IF(INDEX(_Rge_Projectdata_3rd,$B323,MATCH(E$10,_Rge_Headline_Projectdata,0))=0,"",INDEX(_Rge_Projectdata_3rd,$B323,MATCH(E$10,_Rge_Headline_Projectdata,0)))</f>
        <v/>
      </c>
      <c r="F323" s="133" t="str">
        <f>IF(OR(E323=0,E323&gt;_Reportdate),"Open","Closed")</f>
        <v>Open</v>
      </c>
      <c r="G323" s="134"/>
      <c r="H323" s="135"/>
      <c r="I323" s="135"/>
      <c r="J323" s="135"/>
      <c r="K323" s="136">
        <f t="shared" si="5"/>
        <v>0</v>
      </c>
      <c r="L323" s="137"/>
      <c r="M323" s="137"/>
      <c r="N323" s="137"/>
      <c r="O323" s="136">
        <f t="shared" si="6"/>
        <v>0</v>
      </c>
      <c r="P323" s="137"/>
      <c r="Q323" s="137"/>
      <c r="R323" s="137"/>
      <c r="S323" s="136">
        <f t="shared" si="7"/>
        <v>0</v>
      </c>
      <c r="T323" s="137"/>
      <c r="U323" s="137"/>
      <c r="V323" s="137"/>
      <c r="W323" s="136">
        <f t="shared" si="8"/>
        <v>0</v>
      </c>
      <c r="X323" s="137"/>
      <c r="Y323" s="137"/>
      <c r="Z323" s="137"/>
      <c r="AA323" s="136">
        <f t="shared" si="9"/>
        <v>0</v>
      </c>
      <c r="AB323" s="137"/>
      <c r="AC323" s="137"/>
      <c r="AD323" s="137"/>
      <c r="AE323" s="137"/>
      <c r="AF323" s="137"/>
      <c r="AG323" s="136">
        <f t="shared" si="10"/>
        <v>0</v>
      </c>
      <c r="AH323" s="138">
        <f t="shared" si="11"/>
        <v>0</v>
      </c>
      <c r="AI323" s="134"/>
      <c r="AJ323" s="135"/>
      <c r="AK323" s="135"/>
      <c r="AL323" s="135"/>
      <c r="AM323" s="136">
        <f t="shared" si="12"/>
        <v>0</v>
      </c>
      <c r="AN323" s="137"/>
      <c r="AO323" s="137"/>
      <c r="AP323" s="137"/>
      <c r="AQ323" s="136">
        <f t="shared" si="13"/>
        <v>0</v>
      </c>
      <c r="AR323" s="137"/>
      <c r="AS323" s="137"/>
      <c r="AT323" s="137"/>
      <c r="AU323" s="136">
        <f t="shared" si="14"/>
        <v>0</v>
      </c>
      <c r="AV323" s="137"/>
      <c r="AW323" s="137"/>
      <c r="AX323" s="137"/>
      <c r="AY323" s="136">
        <f t="shared" si="15"/>
        <v>0</v>
      </c>
      <c r="AZ323" s="137"/>
      <c r="BA323" s="137"/>
      <c r="BB323" s="137"/>
      <c r="BC323" s="136">
        <f t="shared" si="16"/>
        <v>0</v>
      </c>
      <c r="BD323" s="137"/>
      <c r="BE323" s="137"/>
      <c r="BF323" s="137"/>
      <c r="BG323" s="137"/>
      <c r="BH323" s="137"/>
      <c r="BI323" s="136">
        <f t="shared" si="17"/>
        <v>0</v>
      </c>
      <c r="BJ323" s="138">
        <f t="shared" si="18"/>
        <v>0</v>
      </c>
      <c r="BK323" s="134"/>
      <c r="BL323" s="135"/>
      <c r="BM323" s="135"/>
      <c r="BN323" s="136">
        <f t="shared" si="19"/>
        <v>0</v>
      </c>
      <c r="BO323" s="137"/>
      <c r="BP323" s="137"/>
      <c r="BQ323" s="137"/>
      <c r="BR323" s="136">
        <f t="shared" si="20"/>
        <v>0</v>
      </c>
      <c r="BS323" s="137"/>
      <c r="BT323" s="137"/>
      <c r="BU323" s="137"/>
      <c r="BV323" s="136">
        <f t="shared" si="21"/>
        <v>0</v>
      </c>
      <c r="BW323" s="137"/>
      <c r="BX323" s="137"/>
      <c r="BY323" s="137"/>
      <c r="BZ323" s="136">
        <f t="shared" si="22"/>
        <v>0</v>
      </c>
      <c r="CA323" s="137"/>
      <c r="CB323" s="137"/>
      <c r="CC323" s="137"/>
      <c r="CD323" s="136">
        <f t="shared" si="23"/>
        <v>0</v>
      </c>
      <c r="CE323" s="137"/>
      <c r="CF323" s="137"/>
      <c r="CG323" s="137"/>
      <c r="CH323" s="137"/>
      <c r="CI323" s="137"/>
      <c r="CJ323" s="136">
        <f t="shared" si="24"/>
        <v>0</v>
      </c>
      <c r="CK323" s="137">
        <f t="shared" si="25"/>
        <v>0</v>
      </c>
      <c r="CL323" s="139"/>
      <c r="CM323" s="140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20">
        <f t="shared" si="26"/>
        <v>314</v>
      </c>
      <c r="C324" s="131" t="str">
        <f t="array" ref="C324">INDEX(_Rge_Projectdata_3rd,$B324,MATCH(C$10,_Rge_Headline_Projectdata,0))</f>
        <v/>
      </c>
      <c r="D324" s="131" t="str">
        <f t="array" ref="D324">INDEX(_Rge_Projectdata_3rd,$B324,MATCH(D$10,_Rge_Headline_Projectdata,0))</f>
        <v/>
      </c>
      <c r="E324" s="132" t="str">
        <f t="array" ref="E324">IF(INDEX(_Rge_Projectdata_3rd,$B324,MATCH(E$10,_Rge_Headline_Projectdata,0))=0,"",INDEX(_Rge_Projectdata_3rd,$B324,MATCH(E$10,_Rge_Headline_Projectdata,0)))</f>
        <v/>
      </c>
      <c r="F324" s="133" t="str">
        <f>IF(OR(E324=0,E324&gt;_Reportdate),"Open","Closed")</f>
        <v>Open</v>
      </c>
      <c r="G324" s="134"/>
      <c r="H324" s="135"/>
      <c r="I324" s="135"/>
      <c r="J324" s="135"/>
      <c r="K324" s="136">
        <f t="shared" si="5"/>
        <v>0</v>
      </c>
      <c r="L324" s="137"/>
      <c r="M324" s="137"/>
      <c r="N324" s="137"/>
      <c r="O324" s="136">
        <f t="shared" si="6"/>
        <v>0</v>
      </c>
      <c r="P324" s="137"/>
      <c r="Q324" s="137"/>
      <c r="R324" s="137"/>
      <c r="S324" s="136">
        <f t="shared" si="7"/>
        <v>0</v>
      </c>
      <c r="T324" s="137"/>
      <c r="U324" s="137"/>
      <c r="V324" s="137"/>
      <c r="W324" s="136">
        <f t="shared" si="8"/>
        <v>0</v>
      </c>
      <c r="X324" s="137"/>
      <c r="Y324" s="137"/>
      <c r="Z324" s="137"/>
      <c r="AA324" s="136">
        <f t="shared" si="9"/>
        <v>0</v>
      </c>
      <c r="AB324" s="137"/>
      <c r="AC324" s="137"/>
      <c r="AD324" s="137"/>
      <c r="AE324" s="137"/>
      <c r="AF324" s="137"/>
      <c r="AG324" s="136">
        <f t="shared" si="10"/>
        <v>0</v>
      </c>
      <c r="AH324" s="138">
        <f t="shared" si="11"/>
        <v>0</v>
      </c>
      <c r="AI324" s="134"/>
      <c r="AJ324" s="135"/>
      <c r="AK324" s="135"/>
      <c r="AL324" s="135"/>
      <c r="AM324" s="136">
        <f t="shared" si="12"/>
        <v>0</v>
      </c>
      <c r="AN324" s="137"/>
      <c r="AO324" s="137"/>
      <c r="AP324" s="137"/>
      <c r="AQ324" s="136">
        <f t="shared" si="13"/>
        <v>0</v>
      </c>
      <c r="AR324" s="137"/>
      <c r="AS324" s="137"/>
      <c r="AT324" s="137"/>
      <c r="AU324" s="136">
        <f t="shared" si="14"/>
        <v>0</v>
      </c>
      <c r="AV324" s="137"/>
      <c r="AW324" s="137"/>
      <c r="AX324" s="137"/>
      <c r="AY324" s="136">
        <f t="shared" si="15"/>
        <v>0</v>
      </c>
      <c r="AZ324" s="137"/>
      <c r="BA324" s="137"/>
      <c r="BB324" s="137"/>
      <c r="BC324" s="136">
        <f t="shared" si="16"/>
        <v>0</v>
      </c>
      <c r="BD324" s="137"/>
      <c r="BE324" s="137"/>
      <c r="BF324" s="137"/>
      <c r="BG324" s="137"/>
      <c r="BH324" s="137"/>
      <c r="BI324" s="136">
        <f t="shared" si="17"/>
        <v>0</v>
      </c>
      <c r="BJ324" s="138">
        <f t="shared" si="18"/>
        <v>0</v>
      </c>
      <c r="BK324" s="134"/>
      <c r="BL324" s="135"/>
      <c r="BM324" s="135"/>
      <c r="BN324" s="136">
        <f t="shared" si="19"/>
        <v>0</v>
      </c>
      <c r="BO324" s="137"/>
      <c r="BP324" s="137"/>
      <c r="BQ324" s="137"/>
      <c r="BR324" s="136">
        <f t="shared" si="20"/>
        <v>0</v>
      </c>
      <c r="BS324" s="137"/>
      <c r="BT324" s="137"/>
      <c r="BU324" s="137"/>
      <c r="BV324" s="136">
        <f t="shared" si="21"/>
        <v>0</v>
      </c>
      <c r="BW324" s="137"/>
      <c r="BX324" s="137"/>
      <c r="BY324" s="137"/>
      <c r="BZ324" s="136">
        <f t="shared" si="22"/>
        <v>0</v>
      </c>
      <c r="CA324" s="137"/>
      <c r="CB324" s="137"/>
      <c r="CC324" s="137"/>
      <c r="CD324" s="136">
        <f t="shared" si="23"/>
        <v>0</v>
      </c>
      <c r="CE324" s="137"/>
      <c r="CF324" s="137"/>
      <c r="CG324" s="137"/>
      <c r="CH324" s="137"/>
      <c r="CI324" s="137"/>
      <c r="CJ324" s="136">
        <f t="shared" si="24"/>
        <v>0</v>
      </c>
      <c r="CK324" s="137">
        <f t="shared" si="25"/>
        <v>0</v>
      </c>
      <c r="CL324" s="139"/>
      <c r="CM324" s="140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20">
        <f t="shared" si="26"/>
        <v>315</v>
      </c>
      <c r="C325" s="131" t="str">
        <f t="array" ref="C325">INDEX(_Rge_Projectdata_3rd,$B325,MATCH(C$10,_Rge_Headline_Projectdata,0))</f>
        <v/>
      </c>
      <c r="D325" s="131" t="str">
        <f t="array" ref="D325">INDEX(_Rge_Projectdata_3rd,$B325,MATCH(D$10,_Rge_Headline_Projectdata,0))</f>
        <v/>
      </c>
      <c r="E325" s="132" t="str">
        <f t="array" ref="E325">IF(INDEX(_Rge_Projectdata_3rd,$B325,MATCH(E$10,_Rge_Headline_Projectdata,0))=0,"",INDEX(_Rge_Projectdata_3rd,$B325,MATCH(E$10,_Rge_Headline_Projectdata,0)))</f>
        <v/>
      </c>
      <c r="F325" s="133" t="str">
        <f>IF(OR(E325=0,E325&gt;_Reportdate),"Open","Closed")</f>
        <v>Open</v>
      </c>
      <c r="G325" s="134"/>
      <c r="H325" s="135"/>
      <c r="I325" s="135"/>
      <c r="J325" s="135"/>
      <c r="K325" s="136">
        <f t="shared" si="5"/>
        <v>0</v>
      </c>
      <c r="L325" s="137"/>
      <c r="M325" s="137"/>
      <c r="N325" s="137"/>
      <c r="O325" s="136">
        <f t="shared" si="6"/>
        <v>0</v>
      </c>
      <c r="P325" s="137"/>
      <c r="Q325" s="137"/>
      <c r="R325" s="137"/>
      <c r="S325" s="136">
        <f t="shared" si="7"/>
        <v>0</v>
      </c>
      <c r="T325" s="137"/>
      <c r="U325" s="137"/>
      <c r="V325" s="137"/>
      <c r="W325" s="136">
        <f t="shared" si="8"/>
        <v>0</v>
      </c>
      <c r="X325" s="137"/>
      <c r="Y325" s="137"/>
      <c r="Z325" s="137"/>
      <c r="AA325" s="136">
        <f t="shared" si="9"/>
        <v>0</v>
      </c>
      <c r="AB325" s="137"/>
      <c r="AC325" s="137"/>
      <c r="AD325" s="137"/>
      <c r="AE325" s="137"/>
      <c r="AF325" s="137"/>
      <c r="AG325" s="136">
        <f t="shared" si="10"/>
        <v>0</v>
      </c>
      <c r="AH325" s="138">
        <f t="shared" si="11"/>
        <v>0</v>
      </c>
      <c r="AI325" s="134"/>
      <c r="AJ325" s="135"/>
      <c r="AK325" s="135"/>
      <c r="AL325" s="135"/>
      <c r="AM325" s="136">
        <f t="shared" si="12"/>
        <v>0</v>
      </c>
      <c r="AN325" s="137"/>
      <c r="AO325" s="137"/>
      <c r="AP325" s="137"/>
      <c r="AQ325" s="136">
        <f t="shared" si="13"/>
        <v>0</v>
      </c>
      <c r="AR325" s="137"/>
      <c r="AS325" s="137"/>
      <c r="AT325" s="137"/>
      <c r="AU325" s="136">
        <f t="shared" si="14"/>
        <v>0</v>
      </c>
      <c r="AV325" s="137"/>
      <c r="AW325" s="137"/>
      <c r="AX325" s="137"/>
      <c r="AY325" s="136">
        <f t="shared" si="15"/>
        <v>0</v>
      </c>
      <c r="AZ325" s="137"/>
      <c r="BA325" s="137"/>
      <c r="BB325" s="137"/>
      <c r="BC325" s="136">
        <f t="shared" si="16"/>
        <v>0</v>
      </c>
      <c r="BD325" s="137"/>
      <c r="BE325" s="137"/>
      <c r="BF325" s="137"/>
      <c r="BG325" s="137"/>
      <c r="BH325" s="137"/>
      <c r="BI325" s="136">
        <f t="shared" si="17"/>
        <v>0</v>
      </c>
      <c r="BJ325" s="138">
        <f t="shared" si="18"/>
        <v>0</v>
      </c>
      <c r="BK325" s="134"/>
      <c r="BL325" s="135"/>
      <c r="BM325" s="135"/>
      <c r="BN325" s="136">
        <f t="shared" si="19"/>
        <v>0</v>
      </c>
      <c r="BO325" s="137"/>
      <c r="BP325" s="137"/>
      <c r="BQ325" s="137"/>
      <c r="BR325" s="136">
        <f t="shared" si="20"/>
        <v>0</v>
      </c>
      <c r="BS325" s="137"/>
      <c r="BT325" s="137"/>
      <c r="BU325" s="137"/>
      <c r="BV325" s="136">
        <f t="shared" si="21"/>
        <v>0</v>
      </c>
      <c r="BW325" s="137"/>
      <c r="BX325" s="137"/>
      <c r="BY325" s="137"/>
      <c r="BZ325" s="136">
        <f t="shared" si="22"/>
        <v>0</v>
      </c>
      <c r="CA325" s="137"/>
      <c r="CB325" s="137"/>
      <c r="CC325" s="137"/>
      <c r="CD325" s="136">
        <f t="shared" si="23"/>
        <v>0</v>
      </c>
      <c r="CE325" s="137"/>
      <c r="CF325" s="137"/>
      <c r="CG325" s="137"/>
      <c r="CH325" s="137"/>
      <c r="CI325" s="137"/>
      <c r="CJ325" s="136">
        <f t="shared" si="24"/>
        <v>0</v>
      </c>
      <c r="CK325" s="137">
        <f t="shared" si="25"/>
        <v>0</v>
      </c>
      <c r="CL325" s="139"/>
      <c r="CM325" s="140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20">
        <f t="shared" si="26"/>
        <v>316</v>
      </c>
      <c r="C326" s="131" t="str">
        <f t="array" ref="C326">INDEX(_Rge_Projectdata_3rd,$B326,MATCH(C$10,_Rge_Headline_Projectdata,0))</f>
        <v/>
      </c>
      <c r="D326" s="131" t="str">
        <f t="array" ref="D326">INDEX(_Rge_Projectdata_3rd,$B326,MATCH(D$10,_Rge_Headline_Projectdata,0))</f>
        <v/>
      </c>
      <c r="E326" s="132" t="str">
        <f t="array" ref="E326">IF(INDEX(_Rge_Projectdata_3rd,$B326,MATCH(E$10,_Rge_Headline_Projectdata,0))=0,"",INDEX(_Rge_Projectdata_3rd,$B326,MATCH(E$10,_Rge_Headline_Projectdata,0)))</f>
        <v/>
      </c>
      <c r="F326" s="133" t="str">
        <f>IF(OR(E326=0,E326&gt;_Reportdate),"Open","Closed")</f>
        <v>Open</v>
      </c>
      <c r="G326" s="134"/>
      <c r="H326" s="135"/>
      <c r="I326" s="135"/>
      <c r="J326" s="135"/>
      <c r="K326" s="136">
        <f t="shared" si="5"/>
        <v>0</v>
      </c>
      <c r="L326" s="137"/>
      <c r="M326" s="137"/>
      <c r="N326" s="137"/>
      <c r="O326" s="136">
        <f t="shared" si="6"/>
        <v>0</v>
      </c>
      <c r="P326" s="137"/>
      <c r="Q326" s="137"/>
      <c r="R326" s="137"/>
      <c r="S326" s="136">
        <f t="shared" si="7"/>
        <v>0</v>
      </c>
      <c r="T326" s="137"/>
      <c r="U326" s="137"/>
      <c r="V326" s="137"/>
      <c r="W326" s="136">
        <f t="shared" si="8"/>
        <v>0</v>
      </c>
      <c r="X326" s="137"/>
      <c r="Y326" s="137"/>
      <c r="Z326" s="137"/>
      <c r="AA326" s="136">
        <f t="shared" si="9"/>
        <v>0</v>
      </c>
      <c r="AB326" s="137"/>
      <c r="AC326" s="137"/>
      <c r="AD326" s="137"/>
      <c r="AE326" s="137"/>
      <c r="AF326" s="137"/>
      <c r="AG326" s="136">
        <f t="shared" si="10"/>
        <v>0</v>
      </c>
      <c r="AH326" s="138">
        <f t="shared" si="11"/>
        <v>0</v>
      </c>
      <c r="AI326" s="134"/>
      <c r="AJ326" s="135"/>
      <c r="AK326" s="135"/>
      <c r="AL326" s="135"/>
      <c r="AM326" s="136">
        <f t="shared" si="12"/>
        <v>0</v>
      </c>
      <c r="AN326" s="137"/>
      <c r="AO326" s="137"/>
      <c r="AP326" s="137"/>
      <c r="AQ326" s="136">
        <f t="shared" si="13"/>
        <v>0</v>
      </c>
      <c r="AR326" s="137"/>
      <c r="AS326" s="137"/>
      <c r="AT326" s="137"/>
      <c r="AU326" s="136">
        <f t="shared" si="14"/>
        <v>0</v>
      </c>
      <c r="AV326" s="137"/>
      <c r="AW326" s="137"/>
      <c r="AX326" s="137"/>
      <c r="AY326" s="136">
        <f t="shared" si="15"/>
        <v>0</v>
      </c>
      <c r="AZ326" s="137"/>
      <c r="BA326" s="137"/>
      <c r="BB326" s="137"/>
      <c r="BC326" s="136">
        <f t="shared" si="16"/>
        <v>0</v>
      </c>
      <c r="BD326" s="137"/>
      <c r="BE326" s="137"/>
      <c r="BF326" s="137"/>
      <c r="BG326" s="137"/>
      <c r="BH326" s="137"/>
      <c r="BI326" s="136">
        <f t="shared" si="17"/>
        <v>0</v>
      </c>
      <c r="BJ326" s="138">
        <f t="shared" si="18"/>
        <v>0</v>
      </c>
      <c r="BK326" s="134"/>
      <c r="BL326" s="135"/>
      <c r="BM326" s="135"/>
      <c r="BN326" s="136">
        <f t="shared" si="19"/>
        <v>0</v>
      </c>
      <c r="BO326" s="137"/>
      <c r="BP326" s="137"/>
      <c r="BQ326" s="137"/>
      <c r="BR326" s="136">
        <f t="shared" si="20"/>
        <v>0</v>
      </c>
      <c r="BS326" s="137"/>
      <c r="BT326" s="137"/>
      <c r="BU326" s="137"/>
      <c r="BV326" s="136">
        <f t="shared" si="21"/>
        <v>0</v>
      </c>
      <c r="BW326" s="137"/>
      <c r="BX326" s="137"/>
      <c r="BY326" s="137"/>
      <c r="BZ326" s="136">
        <f t="shared" si="22"/>
        <v>0</v>
      </c>
      <c r="CA326" s="137"/>
      <c r="CB326" s="137"/>
      <c r="CC326" s="137"/>
      <c r="CD326" s="136">
        <f t="shared" si="23"/>
        <v>0</v>
      </c>
      <c r="CE326" s="137"/>
      <c r="CF326" s="137"/>
      <c r="CG326" s="137"/>
      <c r="CH326" s="137"/>
      <c r="CI326" s="137"/>
      <c r="CJ326" s="136">
        <f t="shared" si="24"/>
        <v>0</v>
      </c>
      <c r="CK326" s="137">
        <f t="shared" si="25"/>
        <v>0</v>
      </c>
      <c r="CL326" s="139"/>
      <c r="CM326" s="140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20">
        <f t="shared" si="26"/>
        <v>317</v>
      </c>
      <c r="C327" s="131" t="str">
        <f t="array" ref="C327">INDEX(_Rge_Projectdata_3rd,$B327,MATCH(C$10,_Rge_Headline_Projectdata,0))</f>
        <v/>
      </c>
      <c r="D327" s="131" t="str">
        <f t="array" ref="D327">INDEX(_Rge_Projectdata_3rd,$B327,MATCH(D$10,_Rge_Headline_Projectdata,0))</f>
        <v/>
      </c>
      <c r="E327" s="132" t="str">
        <f t="array" ref="E327">IF(INDEX(_Rge_Projectdata_3rd,$B327,MATCH(E$10,_Rge_Headline_Projectdata,0))=0,"",INDEX(_Rge_Projectdata_3rd,$B327,MATCH(E$10,_Rge_Headline_Projectdata,0)))</f>
        <v/>
      </c>
      <c r="F327" s="133" t="str">
        <f>IF(OR(E327=0,E327&gt;_Reportdate),"Open","Closed")</f>
        <v>Open</v>
      </c>
      <c r="G327" s="134"/>
      <c r="H327" s="135"/>
      <c r="I327" s="135"/>
      <c r="J327" s="135"/>
      <c r="K327" s="136">
        <f t="shared" si="5"/>
        <v>0</v>
      </c>
      <c r="L327" s="137"/>
      <c r="M327" s="137"/>
      <c r="N327" s="137"/>
      <c r="O327" s="136">
        <f t="shared" si="6"/>
        <v>0</v>
      </c>
      <c r="P327" s="137"/>
      <c r="Q327" s="137"/>
      <c r="R327" s="137"/>
      <c r="S327" s="136">
        <f t="shared" si="7"/>
        <v>0</v>
      </c>
      <c r="T327" s="137"/>
      <c r="U327" s="137"/>
      <c r="V327" s="137"/>
      <c r="W327" s="136">
        <f t="shared" si="8"/>
        <v>0</v>
      </c>
      <c r="X327" s="137"/>
      <c r="Y327" s="137"/>
      <c r="Z327" s="137"/>
      <c r="AA327" s="136">
        <f t="shared" si="9"/>
        <v>0</v>
      </c>
      <c r="AB327" s="137"/>
      <c r="AC327" s="137"/>
      <c r="AD327" s="137"/>
      <c r="AE327" s="137"/>
      <c r="AF327" s="137"/>
      <c r="AG327" s="136">
        <f t="shared" si="10"/>
        <v>0</v>
      </c>
      <c r="AH327" s="138">
        <f t="shared" si="11"/>
        <v>0</v>
      </c>
      <c r="AI327" s="134"/>
      <c r="AJ327" s="135"/>
      <c r="AK327" s="135"/>
      <c r="AL327" s="135"/>
      <c r="AM327" s="136">
        <f t="shared" si="12"/>
        <v>0</v>
      </c>
      <c r="AN327" s="137"/>
      <c r="AO327" s="137"/>
      <c r="AP327" s="137"/>
      <c r="AQ327" s="136">
        <f t="shared" si="13"/>
        <v>0</v>
      </c>
      <c r="AR327" s="137"/>
      <c r="AS327" s="137"/>
      <c r="AT327" s="137"/>
      <c r="AU327" s="136">
        <f t="shared" si="14"/>
        <v>0</v>
      </c>
      <c r="AV327" s="137"/>
      <c r="AW327" s="137"/>
      <c r="AX327" s="137"/>
      <c r="AY327" s="136">
        <f t="shared" si="15"/>
        <v>0</v>
      </c>
      <c r="AZ327" s="137"/>
      <c r="BA327" s="137"/>
      <c r="BB327" s="137"/>
      <c r="BC327" s="136">
        <f t="shared" si="16"/>
        <v>0</v>
      </c>
      <c r="BD327" s="137"/>
      <c r="BE327" s="137"/>
      <c r="BF327" s="137"/>
      <c r="BG327" s="137"/>
      <c r="BH327" s="137"/>
      <c r="BI327" s="136">
        <f t="shared" si="17"/>
        <v>0</v>
      </c>
      <c r="BJ327" s="138">
        <f t="shared" si="18"/>
        <v>0</v>
      </c>
      <c r="BK327" s="134"/>
      <c r="BL327" s="135"/>
      <c r="BM327" s="135"/>
      <c r="BN327" s="136">
        <f t="shared" si="19"/>
        <v>0</v>
      </c>
      <c r="BO327" s="137"/>
      <c r="BP327" s="137"/>
      <c r="BQ327" s="137"/>
      <c r="BR327" s="136">
        <f t="shared" si="20"/>
        <v>0</v>
      </c>
      <c r="BS327" s="137"/>
      <c r="BT327" s="137"/>
      <c r="BU327" s="137"/>
      <c r="BV327" s="136">
        <f t="shared" si="21"/>
        <v>0</v>
      </c>
      <c r="BW327" s="137"/>
      <c r="BX327" s="137"/>
      <c r="BY327" s="137"/>
      <c r="BZ327" s="136">
        <f t="shared" si="22"/>
        <v>0</v>
      </c>
      <c r="CA327" s="137"/>
      <c r="CB327" s="137"/>
      <c r="CC327" s="137"/>
      <c r="CD327" s="136">
        <f t="shared" si="23"/>
        <v>0</v>
      </c>
      <c r="CE327" s="137"/>
      <c r="CF327" s="137"/>
      <c r="CG327" s="137"/>
      <c r="CH327" s="137"/>
      <c r="CI327" s="137"/>
      <c r="CJ327" s="136">
        <f t="shared" si="24"/>
        <v>0</v>
      </c>
      <c r="CK327" s="137">
        <f t="shared" si="25"/>
        <v>0</v>
      </c>
      <c r="CL327" s="139"/>
      <c r="CM327" s="140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20">
        <f t="shared" si="26"/>
        <v>318</v>
      </c>
      <c r="C328" s="131" t="str">
        <f t="array" ref="C328">INDEX(_Rge_Projectdata_3rd,$B328,MATCH(C$10,_Rge_Headline_Projectdata,0))</f>
        <v/>
      </c>
      <c r="D328" s="131" t="str">
        <f t="array" ref="D328">INDEX(_Rge_Projectdata_3rd,$B328,MATCH(D$10,_Rge_Headline_Projectdata,0))</f>
        <v/>
      </c>
      <c r="E328" s="132" t="str">
        <f t="array" ref="E328">IF(INDEX(_Rge_Projectdata_3rd,$B328,MATCH(E$10,_Rge_Headline_Projectdata,0))=0,"",INDEX(_Rge_Projectdata_3rd,$B328,MATCH(E$10,_Rge_Headline_Projectdata,0)))</f>
        <v/>
      </c>
      <c r="F328" s="133" t="str">
        <f>IF(OR(E328=0,E328&gt;_Reportdate),"Open","Closed")</f>
        <v>Open</v>
      </c>
      <c r="G328" s="134"/>
      <c r="H328" s="135"/>
      <c r="I328" s="135"/>
      <c r="J328" s="135"/>
      <c r="K328" s="136">
        <f t="shared" si="5"/>
        <v>0</v>
      </c>
      <c r="L328" s="137"/>
      <c r="M328" s="137"/>
      <c r="N328" s="137"/>
      <c r="O328" s="136">
        <f t="shared" si="6"/>
        <v>0</v>
      </c>
      <c r="P328" s="137"/>
      <c r="Q328" s="137"/>
      <c r="R328" s="137"/>
      <c r="S328" s="136">
        <f t="shared" si="7"/>
        <v>0</v>
      </c>
      <c r="T328" s="137"/>
      <c r="U328" s="137"/>
      <c r="V328" s="137"/>
      <c r="W328" s="136">
        <f t="shared" si="8"/>
        <v>0</v>
      </c>
      <c r="X328" s="137"/>
      <c r="Y328" s="137"/>
      <c r="Z328" s="137"/>
      <c r="AA328" s="136">
        <f t="shared" si="9"/>
        <v>0</v>
      </c>
      <c r="AB328" s="137"/>
      <c r="AC328" s="137"/>
      <c r="AD328" s="137"/>
      <c r="AE328" s="137"/>
      <c r="AF328" s="137"/>
      <c r="AG328" s="136">
        <f t="shared" si="10"/>
        <v>0</v>
      </c>
      <c r="AH328" s="138">
        <f t="shared" si="11"/>
        <v>0</v>
      </c>
      <c r="AI328" s="134"/>
      <c r="AJ328" s="135"/>
      <c r="AK328" s="135"/>
      <c r="AL328" s="135"/>
      <c r="AM328" s="136">
        <f t="shared" si="12"/>
        <v>0</v>
      </c>
      <c r="AN328" s="137"/>
      <c r="AO328" s="137"/>
      <c r="AP328" s="137"/>
      <c r="AQ328" s="136">
        <f t="shared" si="13"/>
        <v>0</v>
      </c>
      <c r="AR328" s="137"/>
      <c r="AS328" s="137"/>
      <c r="AT328" s="137"/>
      <c r="AU328" s="136">
        <f t="shared" si="14"/>
        <v>0</v>
      </c>
      <c r="AV328" s="137"/>
      <c r="AW328" s="137"/>
      <c r="AX328" s="137"/>
      <c r="AY328" s="136">
        <f t="shared" si="15"/>
        <v>0</v>
      </c>
      <c r="AZ328" s="137"/>
      <c r="BA328" s="137"/>
      <c r="BB328" s="137"/>
      <c r="BC328" s="136">
        <f t="shared" si="16"/>
        <v>0</v>
      </c>
      <c r="BD328" s="137"/>
      <c r="BE328" s="137"/>
      <c r="BF328" s="137"/>
      <c r="BG328" s="137"/>
      <c r="BH328" s="137"/>
      <c r="BI328" s="136">
        <f t="shared" si="17"/>
        <v>0</v>
      </c>
      <c r="BJ328" s="138">
        <f t="shared" si="18"/>
        <v>0</v>
      </c>
      <c r="BK328" s="134"/>
      <c r="BL328" s="135"/>
      <c r="BM328" s="135"/>
      <c r="BN328" s="136">
        <f t="shared" si="19"/>
        <v>0</v>
      </c>
      <c r="BO328" s="137"/>
      <c r="BP328" s="137"/>
      <c r="BQ328" s="137"/>
      <c r="BR328" s="136">
        <f t="shared" si="20"/>
        <v>0</v>
      </c>
      <c r="BS328" s="137"/>
      <c r="BT328" s="137"/>
      <c r="BU328" s="137"/>
      <c r="BV328" s="136">
        <f t="shared" si="21"/>
        <v>0</v>
      </c>
      <c r="BW328" s="137"/>
      <c r="BX328" s="137"/>
      <c r="BY328" s="137"/>
      <c r="BZ328" s="136">
        <f t="shared" si="22"/>
        <v>0</v>
      </c>
      <c r="CA328" s="137"/>
      <c r="CB328" s="137"/>
      <c r="CC328" s="137"/>
      <c r="CD328" s="136">
        <f t="shared" si="23"/>
        <v>0</v>
      </c>
      <c r="CE328" s="137"/>
      <c r="CF328" s="137"/>
      <c r="CG328" s="137"/>
      <c r="CH328" s="137"/>
      <c r="CI328" s="137"/>
      <c r="CJ328" s="136">
        <f t="shared" si="24"/>
        <v>0</v>
      </c>
      <c r="CK328" s="137">
        <f t="shared" si="25"/>
        <v>0</v>
      </c>
      <c r="CL328" s="139"/>
      <c r="CM328" s="140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20">
        <f t="shared" si="26"/>
        <v>319</v>
      </c>
      <c r="C329" s="131" t="str">
        <f t="array" ref="C329">INDEX(_Rge_Projectdata_3rd,$B329,MATCH(C$10,_Rge_Headline_Projectdata,0))</f>
        <v/>
      </c>
      <c r="D329" s="131" t="str">
        <f t="array" ref="D329">INDEX(_Rge_Projectdata_3rd,$B329,MATCH(D$10,_Rge_Headline_Projectdata,0))</f>
        <v/>
      </c>
      <c r="E329" s="132" t="str">
        <f t="array" ref="E329">IF(INDEX(_Rge_Projectdata_3rd,$B329,MATCH(E$10,_Rge_Headline_Projectdata,0))=0,"",INDEX(_Rge_Projectdata_3rd,$B329,MATCH(E$10,_Rge_Headline_Projectdata,0)))</f>
        <v/>
      </c>
      <c r="F329" s="133" t="str">
        <f>IF(OR(E329=0,E329&gt;_Reportdate),"Open","Closed")</f>
        <v>Open</v>
      </c>
      <c r="G329" s="134"/>
      <c r="H329" s="135"/>
      <c r="I329" s="135"/>
      <c r="J329" s="135"/>
      <c r="K329" s="136">
        <f t="shared" si="5"/>
        <v>0</v>
      </c>
      <c r="L329" s="137"/>
      <c r="M329" s="137"/>
      <c r="N329" s="137"/>
      <c r="O329" s="136">
        <f t="shared" si="6"/>
        <v>0</v>
      </c>
      <c r="P329" s="137"/>
      <c r="Q329" s="137"/>
      <c r="R329" s="137"/>
      <c r="S329" s="136">
        <f t="shared" si="7"/>
        <v>0</v>
      </c>
      <c r="T329" s="137"/>
      <c r="U329" s="137"/>
      <c r="V329" s="137"/>
      <c r="W329" s="136">
        <f t="shared" si="8"/>
        <v>0</v>
      </c>
      <c r="X329" s="137"/>
      <c r="Y329" s="137"/>
      <c r="Z329" s="137"/>
      <c r="AA329" s="136">
        <f t="shared" si="9"/>
        <v>0</v>
      </c>
      <c r="AB329" s="137"/>
      <c r="AC329" s="137"/>
      <c r="AD329" s="137"/>
      <c r="AE329" s="137"/>
      <c r="AF329" s="137"/>
      <c r="AG329" s="136">
        <f t="shared" si="10"/>
        <v>0</v>
      </c>
      <c r="AH329" s="138">
        <f t="shared" si="11"/>
        <v>0</v>
      </c>
      <c r="AI329" s="134"/>
      <c r="AJ329" s="135"/>
      <c r="AK329" s="135"/>
      <c r="AL329" s="135"/>
      <c r="AM329" s="136">
        <f t="shared" si="12"/>
        <v>0</v>
      </c>
      <c r="AN329" s="137"/>
      <c r="AO329" s="137"/>
      <c r="AP329" s="137"/>
      <c r="AQ329" s="136">
        <f t="shared" si="13"/>
        <v>0</v>
      </c>
      <c r="AR329" s="137"/>
      <c r="AS329" s="137"/>
      <c r="AT329" s="137"/>
      <c r="AU329" s="136">
        <f t="shared" si="14"/>
        <v>0</v>
      </c>
      <c r="AV329" s="137"/>
      <c r="AW329" s="137"/>
      <c r="AX329" s="137"/>
      <c r="AY329" s="136">
        <f t="shared" si="15"/>
        <v>0</v>
      </c>
      <c r="AZ329" s="137"/>
      <c r="BA329" s="137"/>
      <c r="BB329" s="137"/>
      <c r="BC329" s="136">
        <f t="shared" si="16"/>
        <v>0</v>
      </c>
      <c r="BD329" s="137"/>
      <c r="BE329" s="137"/>
      <c r="BF329" s="137"/>
      <c r="BG329" s="137"/>
      <c r="BH329" s="137"/>
      <c r="BI329" s="136">
        <f t="shared" si="17"/>
        <v>0</v>
      </c>
      <c r="BJ329" s="138">
        <f t="shared" si="18"/>
        <v>0</v>
      </c>
      <c r="BK329" s="134"/>
      <c r="BL329" s="135"/>
      <c r="BM329" s="135"/>
      <c r="BN329" s="136">
        <f t="shared" si="19"/>
        <v>0</v>
      </c>
      <c r="BO329" s="137"/>
      <c r="BP329" s="137"/>
      <c r="BQ329" s="137"/>
      <c r="BR329" s="136">
        <f t="shared" si="20"/>
        <v>0</v>
      </c>
      <c r="BS329" s="137"/>
      <c r="BT329" s="137"/>
      <c r="BU329" s="137"/>
      <c r="BV329" s="136">
        <f t="shared" si="21"/>
        <v>0</v>
      </c>
      <c r="BW329" s="137"/>
      <c r="BX329" s="137"/>
      <c r="BY329" s="137"/>
      <c r="BZ329" s="136">
        <f t="shared" si="22"/>
        <v>0</v>
      </c>
      <c r="CA329" s="137"/>
      <c r="CB329" s="137"/>
      <c r="CC329" s="137"/>
      <c r="CD329" s="136">
        <f t="shared" si="23"/>
        <v>0</v>
      </c>
      <c r="CE329" s="137"/>
      <c r="CF329" s="137"/>
      <c r="CG329" s="137"/>
      <c r="CH329" s="137"/>
      <c r="CI329" s="137"/>
      <c r="CJ329" s="136">
        <f t="shared" si="24"/>
        <v>0</v>
      </c>
      <c r="CK329" s="137">
        <f t="shared" si="25"/>
        <v>0</v>
      </c>
      <c r="CL329" s="139"/>
      <c r="CM329" s="140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20">
        <f t="shared" si="26"/>
        <v>320</v>
      </c>
      <c r="C330" s="131" t="str">
        <f t="array" ref="C330">INDEX(_Rge_Projectdata_3rd,$B330,MATCH(C$10,_Rge_Headline_Projectdata,0))</f>
        <v/>
      </c>
      <c r="D330" s="131" t="str">
        <f t="array" ref="D330">INDEX(_Rge_Projectdata_3rd,$B330,MATCH(D$10,_Rge_Headline_Projectdata,0))</f>
        <v/>
      </c>
      <c r="E330" s="132" t="str">
        <f t="array" ref="E330">IF(INDEX(_Rge_Projectdata_3rd,$B330,MATCH(E$10,_Rge_Headline_Projectdata,0))=0,"",INDEX(_Rge_Projectdata_3rd,$B330,MATCH(E$10,_Rge_Headline_Projectdata,0)))</f>
        <v/>
      </c>
      <c r="F330" s="133" t="str">
        <f>IF(OR(E330=0,E330&gt;_Reportdate),"Open","Closed")</f>
        <v>Open</v>
      </c>
      <c r="G330" s="134"/>
      <c r="H330" s="135"/>
      <c r="I330" s="135"/>
      <c r="J330" s="135"/>
      <c r="K330" s="136">
        <f t="shared" si="5"/>
        <v>0</v>
      </c>
      <c r="L330" s="137"/>
      <c r="M330" s="137"/>
      <c r="N330" s="137"/>
      <c r="O330" s="136">
        <f t="shared" si="6"/>
        <v>0</v>
      </c>
      <c r="P330" s="137"/>
      <c r="Q330" s="137"/>
      <c r="R330" s="137"/>
      <c r="S330" s="136">
        <f t="shared" si="7"/>
        <v>0</v>
      </c>
      <c r="T330" s="137"/>
      <c r="U330" s="137"/>
      <c r="V330" s="137"/>
      <c r="W330" s="136">
        <f t="shared" si="8"/>
        <v>0</v>
      </c>
      <c r="X330" s="137"/>
      <c r="Y330" s="137"/>
      <c r="Z330" s="137"/>
      <c r="AA330" s="136">
        <f t="shared" si="9"/>
        <v>0</v>
      </c>
      <c r="AB330" s="137"/>
      <c r="AC330" s="137"/>
      <c r="AD330" s="137"/>
      <c r="AE330" s="137"/>
      <c r="AF330" s="137"/>
      <c r="AG330" s="136">
        <f t="shared" si="10"/>
        <v>0</v>
      </c>
      <c r="AH330" s="138">
        <f t="shared" si="11"/>
        <v>0</v>
      </c>
      <c r="AI330" s="134"/>
      <c r="AJ330" s="135"/>
      <c r="AK330" s="135"/>
      <c r="AL330" s="135"/>
      <c r="AM330" s="136">
        <f t="shared" si="12"/>
        <v>0</v>
      </c>
      <c r="AN330" s="137"/>
      <c r="AO330" s="137"/>
      <c r="AP330" s="137"/>
      <c r="AQ330" s="136">
        <f t="shared" si="13"/>
        <v>0</v>
      </c>
      <c r="AR330" s="137"/>
      <c r="AS330" s="137"/>
      <c r="AT330" s="137"/>
      <c r="AU330" s="136">
        <f t="shared" si="14"/>
        <v>0</v>
      </c>
      <c r="AV330" s="137"/>
      <c r="AW330" s="137"/>
      <c r="AX330" s="137"/>
      <c r="AY330" s="136">
        <f t="shared" si="15"/>
        <v>0</v>
      </c>
      <c r="AZ330" s="137"/>
      <c r="BA330" s="137"/>
      <c r="BB330" s="137"/>
      <c r="BC330" s="136">
        <f t="shared" si="16"/>
        <v>0</v>
      </c>
      <c r="BD330" s="137"/>
      <c r="BE330" s="137"/>
      <c r="BF330" s="137"/>
      <c r="BG330" s="137"/>
      <c r="BH330" s="137"/>
      <c r="BI330" s="136">
        <f t="shared" si="17"/>
        <v>0</v>
      </c>
      <c r="BJ330" s="138">
        <f t="shared" si="18"/>
        <v>0</v>
      </c>
      <c r="BK330" s="134"/>
      <c r="BL330" s="135"/>
      <c r="BM330" s="135"/>
      <c r="BN330" s="136">
        <f t="shared" si="19"/>
        <v>0</v>
      </c>
      <c r="BO330" s="137"/>
      <c r="BP330" s="137"/>
      <c r="BQ330" s="137"/>
      <c r="BR330" s="136">
        <f t="shared" si="20"/>
        <v>0</v>
      </c>
      <c r="BS330" s="137"/>
      <c r="BT330" s="137"/>
      <c r="BU330" s="137"/>
      <c r="BV330" s="136">
        <f t="shared" si="21"/>
        <v>0</v>
      </c>
      <c r="BW330" s="137"/>
      <c r="BX330" s="137"/>
      <c r="BY330" s="137"/>
      <c r="BZ330" s="136">
        <f t="shared" si="22"/>
        <v>0</v>
      </c>
      <c r="CA330" s="137"/>
      <c r="CB330" s="137"/>
      <c r="CC330" s="137"/>
      <c r="CD330" s="136">
        <f t="shared" si="23"/>
        <v>0</v>
      </c>
      <c r="CE330" s="137"/>
      <c r="CF330" s="137"/>
      <c r="CG330" s="137"/>
      <c r="CH330" s="137"/>
      <c r="CI330" s="137"/>
      <c r="CJ330" s="136">
        <f t="shared" si="24"/>
        <v>0</v>
      </c>
      <c r="CK330" s="137">
        <f t="shared" si="25"/>
        <v>0</v>
      </c>
      <c r="CL330" s="139"/>
      <c r="CM330" s="140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20">
        <f t="shared" si="26"/>
        <v>321</v>
      </c>
      <c r="C331" s="131" t="str">
        <f t="array" ref="C331">INDEX(_Rge_Projectdata_3rd,$B331,MATCH(C$10,_Rge_Headline_Projectdata,0))</f>
        <v/>
      </c>
      <c r="D331" s="131" t="str">
        <f t="array" ref="D331">INDEX(_Rge_Projectdata_3rd,$B331,MATCH(D$10,_Rge_Headline_Projectdata,0))</f>
        <v/>
      </c>
      <c r="E331" s="132" t="str">
        <f t="array" ref="E331">IF(INDEX(_Rge_Projectdata_3rd,$B331,MATCH(E$10,_Rge_Headline_Projectdata,0))=0,"",INDEX(_Rge_Projectdata_3rd,$B331,MATCH(E$10,_Rge_Headline_Projectdata,0)))</f>
        <v/>
      </c>
      <c r="F331" s="133" t="str">
        <f>IF(OR(E331=0,E331&gt;_Reportdate),"Open","Closed")</f>
        <v>Open</v>
      </c>
      <c r="G331" s="134"/>
      <c r="H331" s="135"/>
      <c r="I331" s="135"/>
      <c r="J331" s="135"/>
      <c r="K331" s="136">
        <f t="shared" si="5"/>
        <v>0</v>
      </c>
      <c r="L331" s="137"/>
      <c r="M331" s="137"/>
      <c r="N331" s="137"/>
      <c r="O331" s="136">
        <f t="shared" si="6"/>
        <v>0</v>
      </c>
      <c r="P331" s="137"/>
      <c r="Q331" s="137"/>
      <c r="R331" s="137"/>
      <c r="S331" s="136">
        <f t="shared" si="7"/>
        <v>0</v>
      </c>
      <c r="T331" s="137"/>
      <c r="U331" s="137"/>
      <c r="V331" s="137"/>
      <c r="W331" s="136">
        <f t="shared" si="8"/>
        <v>0</v>
      </c>
      <c r="X331" s="137"/>
      <c r="Y331" s="137"/>
      <c r="Z331" s="137"/>
      <c r="AA331" s="136">
        <f t="shared" si="9"/>
        <v>0</v>
      </c>
      <c r="AB331" s="137"/>
      <c r="AC331" s="137"/>
      <c r="AD331" s="137"/>
      <c r="AE331" s="137"/>
      <c r="AF331" s="137"/>
      <c r="AG331" s="136">
        <f t="shared" si="10"/>
        <v>0</v>
      </c>
      <c r="AH331" s="138">
        <f t="shared" si="11"/>
        <v>0</v>
      </c>
      <c r="AI331" s="134"/>
      <c r="AJ331" s="135"/>
      <c r="AK331" s="135"/>
      <c r="AL331" s="135"/>
      <c r="AM331" s="136">
        <f t="shared" si="12"/>
        <v>0</v>
      </c>
      <c r="AN331" s="137"/>
      <c r="AO331" s="137"/>
      <c r="AP331" s="137"/>
      <c r="AQ331" s="136">
        <f t="shared" si="13"/>
        <v>0</v>
      </c>
      <c r="AR331" s="137"/>
      <c r="AS331" s="137"/>
      <c r="AT331" s="137"/>
      <c r="AU331" s="136">
        <f t="shared" si="14"/>
        <v>0</v>
      </c>
      <c r="AV331" s="137"/>
      <c r="AW331" s="137"/>
      <c r="AX331" s="137"/>
      <c r="AY331" s="136">
        <f t="shared" si="15"/>
        <v>0</v>
      </c>
      <c r="AZ331" s="137"/>
      <c r="BA331" s="137"/>
      <c r="BB331" s="137"/>
      <c r="BC331" s="136">
        <f t="shared" si="16"/>
        <v>0</v>
      </c>
      <c r="BD331" s="137"/>
      <c r="BE331" s="137"/>
      <c r="BF331" s="137"/>
      <c r="BG331" s="137"/>
      <c r="BH331" s="137"/>
      <c r="BI331" s="136">
        <f t="shared" si="17"/>
        <v>0</v>
      </c>
      <c r="BJ331" s="138">
        <f t="shared" si="18"/>
        <v>0</v>
      </c>
      <c r="BK331" s="134"/>
      <c r="BL331" s="135"/>
      <c r="BM331" s="135"/>
      <c r="BN331" s="136">
        <f t="shared" si="19"/>
        <v>0</v>
      </c>
      <c r="BO331" s="137"/>
      <c r="BP331" s="137"/>
      <c r="BQ331" s="137"/>
      <c r="BR331" s="136">
        <f t="shared" si="20"/>
        <v>0</v>
      </c>
      <c r="BS331" s="137"/>
      <c r="BT331" s="137"/>
      <c r="BU331" s="137"/>
      <c r="BV331" s="136">
        <f t="shared" si="21"/>
        <v>0</v>
      </c>
      <c r="BW331" s="137"/>
      <c r="BX331" s="137"/>
      <c r="BY331" s="137"/>
      <c r="BZ331" s="136">
        <f t="shared" si="22"/>
        <v>0</v>
      </c>
      <c r="CA331" s="137"/>
      <c r="CB331" s="137"/>
      <c r="CC331" s="137"/>
      <c r="CD331" s="136">
        <f t="shared" si="23"/>
        <v>0</v>
      </c>
      <c r="CE331" s="137"/>
      <c r="CF331" s="137"/>
      <c r="CG331" s="137"/>
      <c r="CH331" s="137"/>
      <c r="CI331" s="137"/>
      <c r="CJ331" s="136">
        <f t="shared" si="24"/>
        <v>0</v>
      </c>
      <c r="CK331" s="137">
        <f t="shared" si="25"/>
        <v>0</v>
      </c>
      <c r="CL331" s="139"/>
      <c r="CM331" s="140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20">
        <f t="shared" si="26"/>
        <v>322</v>
      </c>
      <c r="C332" s="131" t="str">
        <f t="array" ref="C332">INDEX(_Rge_Projectdata_3rd,$B332,MATCH(C$10,_Rge_Headline_Projectdata,0))</f>
        <v/>
      </c>
      <c r="D332" s="131" t="str">
        <f t="array" ref="D332">INDEX(_Rge_Projectdata_3rd,$B332,MATCH(D$10,_Rge_Headline_Projectdata,0))</f>
        <v/>
      </c>
      <c r="E332" s="132" t="str">
        <f t="array" ref="E332">IF(INDEX(_Rge_Projectdata_3rd,$B332,MATCH(E$10,_Rge_Headline_Projectdata,0))=0,"",INDEX(_Rge_Projectdata_3rd,$B332,MATCH(E$10,_Rge_Headline_Projectdata,0)))</f>
        <v/>
      </c>
      <c r="F332" s="133" t="str">
        <f>IF(OR(E332=0,E332&gt;_Reportdate),"Open","Closed")</f>
        <v>Open</v>
      </c>
      <c r="G332" s="134"/>
      <c r="H332" s="135"/>
      <c r="I332" s="135"/>
      <c r="J332" s="135"/>
      <c r="K332" s="136">
        <f t="shared" si="5"/>
        <v>0</v>
      </c>
      <c r="L332" s="137"/>
      <c r="M332" s="137"/>
      <c r="N332" s="137"/>
      <c r="O332" s="136">
        <f t="shared" si="6"/>
        <v>0</v>
      </c>
      <c r="P332" s="137"/>
      <c r="Q332" s="137"/>
      <c r="R332" s="137"/>
      <c r="S332" s="136">
        <f t="shared" si="7"/>
        <v>0</v>
      </c>
      <c r="T332" s="137"/>
      <c r="U332" s="137"/>
      <c r="V332" s="137"/>
      <c r="W332" s="136">
        <f t="shared" si="8"/>
        <v>0</v>
      </c>
      <c r="X332" s="137"/>
      <c r="Y332" s="137"/>
      <c r="Z332" s="137"/>
      <c r="AA332" s="136">
        <f t="shared" si="9"/>
        <v>0</v>
      </c>
      <c r="AB332" s="137"/>
      <c r="AC332" s="137"/>
      <c r="AD332" s="137"/>
      <c r="AE332" s="137"/>
      <c r="AF332" s="137"/>
      <c r="AG332" s="136">
        <f t="shared" si="10"/>
        <v>0</v>
      </c>
      <c r="AH332" s="138">
        <f t="shared" si="11"/>
        <v>0</v>
      </c>
      <c r="AI332" s="134"/>
      <c r="AJ332" s="135"/>
      <c r="AK332" s="135"/>
      <c r="AL332" s="135"/>
      <c r="AM332" s="136">
        <f t="shared" si="12"/>
        <v>0</v>
      </c>
      <c r="AN332" s="137"/>
      <c r="AO332" s="137"/>
      <c r="AP332" s="137"/>
      <c r="AQ332" s="136">
        <f t="shared" si="13"/>
        <v>0</v>
      </c>
      <c r="AR332" s="137"/>
      <c r="AS332" s="137"/>
      <c r="AT332" s="137"/>
      <c r="AU332" s="136">
        <f t="shared" si="14"/>
        <v>0</v>
      </c>
      <c r="AV332" s="137"/>
      <c r="AW332" s="137"/>
      <c r="AX332" s="137"/>
      <c r="AY332" s="136">
        <f t="shared" si="15"/>
        <v>0</v>
      </c>
      <c r="AZ332" s="137"/>
      <c r="BA332" s="137"/>
      <c r="BB332" s="137"/>
      <c r="BC332" s="136">
        <f t="shared" si="16"/>
        <v>0</v>
      </c>
      <c r="BD332" s="137"/>
      <c r="BE332" s="137"/>
      <c r="BF332" s="137"/>
      <c r="BG332" s="137"/>
      <c r="BH332" s="137"/>
      <c r="BI332" s="136">
        <f t="shared" si="17"/>
        <v>0</v>
      </c>
      <c r="BJ332" s="138">
        <f t="shared" si="18"/>
        <v>0</v>
      </c>
      <c r="BK332" s="134"/>
      <c r="BL332" s="135"/>
      <c r="BM332" s="135"/>
      <c r="BN332" s="136">
        <f t="shared" si="19"/>
        <v>0</v>
      </c>
      <c r="BO332" s="137"/>
      <c r="BP332" s="137"/>
      <c r="BQ332" s="137"/>
      <c r="BR332" s="136">
        <f t="shared" si="20"/>
        <v>0</v>
      </c>
      <c r="BS332" s="137"/>
      <c r="BT332" s="137"/>
      <c r="BU332" s="137"/>
      <c r="BV332" s="136">
        <f t="shared" si="21"/>
        <v>0</v>
      </c>
      <c r="BW332" s="137"/>
      <c r="BX332" s="137"/>
      <c r="BY332" s="137"/>
      <c r="BZ332" s="136">
        <f t="shared" si="22"/>
        <v>0</v>
      </c>
      <c r="CA332" s="137"/>
      <c r="CB332" s="137"/>
      <c r="CC332" s="137"/>
      <c r="CD332" s="136">
        <f t="shared" si="23"/>
        <v>0</v>
      </c>
      <c r="CE332" s="137"/>
      <c r="CF332" s="137"/>
      <c r="CG332" s="137"/>
      <c r="CH332" s="137"/>
      <c r="CI332" s="137"/>
      <c r="CJ332" s="136">
        <f t="shared" si="24"/>
        <v>0</v>
      </c>
      <c r="CK332" s="137">
        <f t="shared" si="25"/>
        <v>0</v>
      </c>
      <c r="CL332" s="139"/>
      <c r="CM332" s="140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20">
        <f t="shared" si="26"/>
        <v>323</v>
      </c>
      <c r="C333" s="131" t="str">
        <f t="array" ref="C333">INDEX(_Rge_Projectdata_3rd,$B333,MATCH(C$10,_Rge_Headline_Projectdata,0))</f>
        <v/>
      </c>
      <c r="D333" s="131" t="str">
        <f t="array" ref="D333">INDEX(_Rge_Projectdata_3rd,$B333,MATCH(D$10,_Rge_Headline_Projectdata,0))</f>
        <v/>
      </c>
      <c r="E333" s="132" t="str">
        <f t="array" ref="E333">IF(INDEX(_Rge_Projectdata_3rd,$B333,MATCH(E$10,_Rge_Headline_Projectdata,0))=0,"",INDEX(_Rge_Projectdata_3rd,$B333,MATCH(E$10,_Rge_Headline_Projectdata,0)))</f>
        <v/>
      </c>
      <c r="F333" s="133" t="str">
        <f>IF(OR(E333=0,E333&gt;_Reportdate),"Open","Closed")</f>
        <v>Open</v>
      </c>
      <c r="G333" s="134"/>
      <c r="H333" s="135"/>
      <c r="I333" s="135"/>
      <c r="J333" s="135"/>
      <c r="K333" s="136">
        <f t="shared" si="5"/>
        <v>0</v>
      </c>
      <c r="L333" s="137"/>
      <c r="M333" s="137"/>
      <c r="N333" s="137"/>
      <c r="O333" s="136">
        <f t="shared" si="6"/>
        <v>0</v>
      </c>
      <c r="P333" s="137"/>
      <c r="Q333" s="137"/>
      <c r="R333" s="137"/>
      <c r="S333" s="136">
        <f t="shared" si="7"/>
        <v>0</v>
      </c>
      <c r="T333" s="137"/>
      <c r="U333" s="137"/>
      <c r="V333" s="137"/>
      <c r="W333" s="136">
        <f t="shared" si="8"/>
        <v>0</v>
      </c>
      <c r="X333" s="137"/>
      <c r="Y333" s="137"/>
      <c r="Z333" s="137"/>
      <c r="AA333" s="136">
        <f t="shared" si="9"/>
        <v>0</v>
      </c>
      <c r="AB333" s="137"/>
      <c r="AC333" s="137"/>
      <c r="AD333" s="137"/>
      <c r="AE333" s="137"/>
      <c r="AF333" s="137"/>
      <c r="AG333" s="136">
        <f t="shared" si="10"/>
        <v>0</v>
      </c>
      <c r="AH333" s="138">
        <f t="shared" si="11"/>
        <v>0</v>
      </c>
      <c r="AI333" s="134"/>
      <c r="AJ333" s="135"/>
      <c r="AK333" s="135"/>
      <c r="AL333" s="135"/>
      <c r="AM333" s="136">
        <f t="shared" si="12"/>
        <v>0</v>
      </c>
      <c r="AN333" s="137"/>
      <c r="AO333" s="137"/>
      <c r="AP333" s="137"/>
      <c r="AQ333" s="136">
        <f t="shared" si="13"/>
        <v>0</v>
      </c>
      <c r="AR333" s="137"/>
      <c r="AS333" s="137"/>
      <c r="AT333" s="137"/>
      <c r="AU333" s="136">
        <f t="shared" si="14"/>
        <v>0</v>
      </c>
      <c r="AV333" s="137"/>
      <c r="AW333" s="137"/>
      <c r="AX333" s="137"/>
      <c r="AY333" s="136">
        <f t="shared" si="15"/>
        <v>0</v>
      </c>
      <c r="AZ333" s="137"/>
      <c r="BA333" s="137"/>
      <c r="BB333" s="137"/>
      <c r="BC333" s="136">
        <f t="shared" si="16"/>
        <v>0</v>
      </c>
      <c r="BD333" s="137"/>
      <c r="BE333" s="137"/>
      <c r="BF333" s="137"/>
      <c r="BG333" s="137"/>
      <c r="BH333" s="137"/>
      <c r="BI333" s="136">
        <f t="shared" si="17"/>
        <v>0</v>
      </c>
      <c r="BJ333" s="138">
        <f t="shared" si="18"/>
        <v>0</v>
      </c>
      <c r="BK333" s="134"/>
      <c r="BL333" s="135"/>
      <c r="BM333" s="135"/>
      <c r="BN333" s="136">
        <f t="shared" si="19"/>
        <v>0</v>
      </c>
      <c r="BO333" s="137"/>
      <c r="BP333" s="137"/>
      <c r="BQ333" s="137"/>
      <c r="BR333" s="136">
        <f t="shared" si="20"/>
        <v>0</v>
      </c>
      <c r="BS333" s="137"/>
      <c r="BT333" s="137"/>
      <c r="BU333" s="137"/>
      <c r="BV333" s="136">
        <f t="shared" si="21"/>
        <v>0</v>
      </c>
      <c r="BW333" s="137"/>
      <c r="BX333" s="137"/>
      <c r="BY333" s="137"/>
      <c r="BZ333" s="136">
        <f t="shared" si="22"/>
        <v>0</v>
      </c>
      <c r="CA333" s="137"/>
      <c r="CB333" s="137"/>
      <c r="CC333" s="137"/>
      <c r="CD333" s="136">
        <f t="shared" si="23"/>
        <v>0</v>
      </c>
      <c r="CE333" s="137"/>
      <c r="CF333" s="137"/>
      <c r="CG333" s="137"/>
      <c r="CH333" s="137"/>
      <c r="CI333" s="137"/>
      <c r="CJ333" s="136">
        <f t="shared" si="24"/>
        <v>0</v>
      </c>
      <c r="CK333" s="137">
        <f t="shared" si="25"/>
        <v>0</v>
      </c>
      <c r="CL333" s="139"/>
      <c r="CM333" s="140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20">
        <f t="shared" si="26"/>
        <v>324</v>
      </c>
      <c r="C334" s="131" t="str">
        <f t="array" ref="C334">INDEX(_Rge_Projectdata_3rd,$B334,MATCH(C$10,_Rge_Headline_Projectdata,0))</f>
        <v/>
      </c>
      <c r="D334" s="131" t="str">
        <f t="array" ref="D334">INDEX(_Rge_Projectdata_3rd,$B334,MATCH(D$10,_Rge_Headline_Projectdata,0))</f>
        <v/>
      </c>
      <c r="E334" s="132" t="str">
        <f t="array" ref="E334">IF(INDEX(_Rge_Projectdata_3rd,$B334,MATCH(E$10,_Rge_Headline_Projectdata,0))=0,"",INDEX(_Rge_Projectdata_3rd,$B334,MATCH(E$10,_Rge_Headline_Projectdata,0)))</f>
        <v/>
      </c>
      <c r="F334" s="133" t="str">
        <f>IF(OR(E334=0,E334&gt;_Reportdate),"Open","Closed")</f>
        <v>Open</v>
      </c>
      <c r="G334" s="134"/>
      <c r="H334" s="135"/>
      <c r="I334" s="135"/>
      <c r="J334" s="135"/>
      <c r="K334" s="136">
        <f t="shared" si="5"/>
        <v>0</v>
      </c>
      <c r="L334" s="137"/>
      <c r="M334" s="137"/>
      <c r="N334" s="137"/>
      <c r="O334" s="136">
        <f t="shared" si="6"/>
        <v>0</v>
      </c>
      <c r="P334" s="137"/>
      <c r="Q334" s="137"/>
      <c r="R334" s="137"/>
      <c r="S334" s="136">
        <f t="shared" si="7"/>
        <v>0</v>
      </c>
      <c r="T334" s="137"/>
      <c r="U334" s="137"/>
      <c r="V334" s="137"/>
      <c r="W334" s="136">
        <f t="shared" si="8"/>
        <v>0</v>
      </c>
      <c r="X334" s="137"/>
      <c r="Y334" s="137"/>
      <c r="Z334" s="137"/>
      <c r="AA334" s="136">
        <f t="shared" si="9"/>
        <v>0</v>
      </c>
      <c r="AB334" s="137"/>
      <c r="AC334" s="137"/>
      <c r="AD334" s="137"/>
      <c r="AE334" s="137"/>
      <c r="AF334" s="137"/>
      <c r="AG334" s="136">
        <f t="shared" si="10"/>
        <v>0</v>
      </c>
      <c r="AH334" s="138">
        <f t="shared" si="11"/>
        <v>0</v>
      </c>
      <c r="AI334" s="134"/>
      <c r="AJ334" s="135"/>
      <c r="AK334" s="135"/>
      <c r="AL334" s="135"/>
      <c r="AM334" s="136">
        <f t="shared" si="12"/>
        <v>0</v>
      </c>
      <c r="AN334" s="137"/>
      <c r="AO334" s="137"/>
      <c r="AP334" s="137"/>
      <c r="AQ334" s="136">
        <f t="shared" si="13"/>
        <v>0</v>
      </c>
      <c r="AR334" s="137"/>
      <c r="AS334" s="137"/>
      <c r="AT334" s="137"/>
      <c r="AU334" s="136">
        <f t="shared" si="14"/>
        <v>0</v>
      </c>
      <c r="AV334" s="137"/>
      <c r="AW334" s="137"/>
      <c r="AX334" s="137"/>
      <c r="AY334" s="136">
        <f t="shared" si="15"/>
        <v>0</v>
      </c>
      <c r="AZ334" s="137"/>
      <c r="BA334" s="137"/>
      <c r="BB334" s="137"/>
      <c r="BC334" s="136">
        <f t="shared" si="16"/>
        <v>0</v>
      </c>
      <c r="BD334" s="137"/>
      <c r="BE334" s="137"/>
      <c r="BF334" s="137"/>
      <c r="BG334" s="137"/>
      <c r="BH334" s="137"/>
      <c r="BI334" s="136">
        <f t="shared" si="17"/>
        <v>0</v>
      </c>
      <c r="BJ334" s="138">
        <f t="shared" si="18"/>
        <v>0</v>
      </c>
      <c r="BK334" s="134"/>
      <c r="BL334" s="135"/>
      <c r="BM334" s="135"/>
      <c r="BN334" s="136">
        <f t="shared" si="19"/>
        <v>0</v>
      </c>
      <c r="BO334" s="137"/>
      <c r="BP334" s="137"/>
      <c r="BQ334" s="137"/>
      <c r="BR334" s="136">
        <f t="shared" si="20"/>
        <v>0</v>
      </c>
      <c r="BS334" s="137"/>
      <c r="BT334" s="137"/>
      <c r="BU334" s="137"/>
      <c r="BV334" s="136">
        <f t="shared" si="21"/>
        <v>0</v>
      </c>
      <c r="BW334" s="137"/>
      <c r="BX334" s="137"/>
      <c r="BY334" s="137"/>
      <c r="BZ334" s="136">
        <f t="shared" si="22"/>
        <v>0</v>
      </c>
      <c r="CA334" s="137"/>
      <c r="CB334" s="137"/>
      <c r="CC334" s="137"/>
      <c r="CD334" s="136">
        <f t="shared" si="23"/>
        <v>0</v>
      </c>
      <c r="CE334" s="137"/>
      <c r="CF334" s="137"/>
      <c r="CG334" s="137"/>
      <c r="CH334" s="137"/>
      <c r="CI334" s="137"/>
      <c r="CJ334" s="136">
        <f t="shared" si="24"/>
        <v>0</v>
      </c>
      <c r="CK334" s="137">
        <f t="shared" si="25"/>
        <v>0</v>
      </c>
      <c r="CL334" s="139"/>
      <c r="CM334" s="140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20">
        <f t="shared" si="26"/>
        <v>325</v>
      </c>
      <c r="C335" s="131" t="str">
        <f t="array" ref="C335">INDEX(_Rge_Projectdata_3rd,$B335,MATCH(C$10,_Rge_Headline_Projectdata,0))</f>
        <v/>
      </c>
      <c r="D335" s="131" t="str">
        <f t="array" ref="D335">INDEX(_Rge_Projectdata_3rd,$B335,MATCH(D$10,_Rge_Headline_Projectdata,0))</f>
        <v/>
      </c>
      <c r="E335" s="132" t="str">
        <f t="array" ref="E335">IF(INDEX(_Rge_Projectdata_3rd,$B335,MATCH(E$10,_Rge_Headline_Projectdata,0))=0,"",INDEX(_Rge_Projectdata_3rd,$B335,MATCH(E$10,_Rge_Headline_Projectdata,0)))</f>
        <v/>
      </c>
      <c r="F335" s="133" t="str">
        <f>IF(OR(E335=0,E335&gt;_Reportdate),"Open","Closed")</f>
        <v>Open</v>
      </c>
      <c r="G335" s="134"/>
      <c r="H335" s="135"/>
      <c r="I335" s="135"/>
      <c r="J335" s="135"/>
      <c r="K335" s="136">
        <f t="shared" si="5"/>
        <v>0</v>
      </c>
      <c r="L335" s="137"/>
      <c r="M335" s="137"/>
      <c r="N335" s="137"/>
      <c r="O335" s="136">
        <f t="shared" si="6"/>
        <v>0</v>
      </c>
      <c r="P335" s="137"/>
      <c r="Q335" s="137"/>
      <c r="R335" s="137"/>
      <c r="S335" s="136">
        <f t="shared" si="7"/>
        <v>0</v>
      </c>
      <c r="T335" s="137"/>
      <c r="U335" s="137"/>
      <c r="V335" s="137"/>
      <c r="W335" s="136">
        <f t="shared" si="8"/>
        <v>0</v>
      </c>
      <c r="X335" s="137"/>
      <c r="Y335" s="137"/>
      <c r="Z335" s="137"/>
      <c r="AA335" s="136">
        <f t="shared" si="9"/>
        <v>0</v>
      </c>
      <c r="AB335" s="137"/>
      <c r="AC335" s="137"/>
      <c r="AD335" s="137"/>
      <c r="AE335" s="137"/>
      <c r="AF335" s="137"/>
      <c r="AG335" s="136">
        <f t="shared" si="10"/>
        <v>0</v>
      </c>
      <c r="AH335" s="138">
        <f t="shared" si="11"/>
        <v>0</v>
      </c>
      <c r="AI335" s="134"/>
      <c r="AJ335" s="135"/>
      <c r="AK335" s="135"/>
      <c r="AL335" s="135"/>
      <c r="AM335" s="136">
        <f t="shared" si="12"/>
        <v>0</v>
      </c>
      <c r="AN335" s="137"/>
      <c r="AO335" s="137"/>
      <c r="AP335" s="137"/>
      <c r="AQ335" s="136">
        <f t="shared" si="13"/>
        <v>0</v>
      </c>
      <c r="AR335" s="137"/>
      <c r="AS335" s="137"/>
      <c r="AT335" s="137"/>
      <c r="AU335" s="136">
        <f t="shared" si="14"/>
        <v>0</v>
      </c>
      <c r="AV335" s="137"/>
      <c r="AW335" s="137"/>
      <c r="AX335" s="137"/>
      <c r="AY335" s="136">
        <f t="shared" si="15"/>
        <v>0</v>
      </c>
      <c r="AZ335" s="137"/>
      <c r="BA335" s="137"/>
      <c r="BB335" s="137"/>
      <c r="BC335" s="136">
        <f t="shared" si="16"/>
        <v>0</v>
      </c>
      <c r="BD335" s="137"/>
      <c r="BE335" s="137"/>
      <c r="BF335" s="137"/>
      <c r="BG335" s="137"/>
      <c r="BH335" s="137"/>
      <c r="BI335" s="136">
        <f t="shared" si="17"/>
        <v>0</v>
      </c>
      <c r="BJ335" s="138">
        <f t="shared" si="18"/>
        <v>0</v>
      </c>
      <c r="BK335" s="134"/>
      <c r="BL335" s="135"/>
      <c r="BM335" s="135"/>
      <c r="BN335" s="136">
        <f t="shared" si="19"/>
        <v>0</v>
      </c>
      <c r="BO335" s="137"/>
      <c r="BP335" s="137"/>
      <c r="BQ335" s="137"/>
      <c r="BR335" s="136">
        <f t="shared" si="20"/>
        <v>0</v>
      </c>
      <c r="BS335" s="137"/>
      <c r="BT335" s="137"/>
      <c r="BU335" s="137"/>
      <c r="BV335" s="136">
        <f t="shared" si="21"/>
        <v>0</v>
      </c>
      <c r="BW335" s="137"/>
      <c r="BX335" s="137"/>
      <c r="BY335" s="137"/>
      <c r="BZ335" s="136">
        <f t="shared" si="22"/>
        <v>0</v>
      </c>
      <c r="CA335" s="137"/>
      <c r="CB335" s="137"/>
      <c r="CC335" s="137"/>
      <c r="CD335" s="136">
        <f t="shared" si="23"/>
        <v>0</v>
      </c>
      <c r="CE335" s="137"/>
      <c r="CF335" s="137"/>
      <c r="CG335" s="137"/>
      <c r="CH335" s="137"/>
      <c r="CI335" s="137"/>
      <c r="CJ335" s="136">
        <f t="shared" si="24"/>
        <v>0</v>
      </c>
      <c r="CK335" s="137">
        <f t="shared" si="25"/>
        <v>0</v>
      </c>
      <c r="CL335" s="139"/>
      <c r="CM335" s="140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20">
        <f t="shared" si="26"/>
        <v>326</v>
      </c>
      <c r="C336" s="131" t="str">
        <f t="array" ref="C336">INDEX(_Rge_Projectdata_3rd,$B336,MATCH(C$10,_Rge_Headline_Projectdata,0))</f>
        <v/>
      </c>
      <c r="D336" s="131" t="str">
        <f t="array" ref="D336">INDEX(_Rge_Projectdata_3rd,$B336,MATCH(D$10,_Rge_Headline_Projectdata,0))</f>
        <v/>
      </c>
      <c r="E336" s="132" t="str">
        <f t="array" ref="E336">IF(INDEX(_Rge_Projectdata_3rd,$B336,MATCH(E$10,_Rge_Headline_Projectdata,0))=0,"",INDEX(_Rge_Projectdata_3rd,$B336,MATCH(E$10,_Rge_Headline_Projectdata,0)))</f>
        <v/>
      </c>
      <c r="F336" s="133" t="str">
        <f>IF(OR(E336=0,E336&gt;_Reportdate),"Open","Closed")</f>
        <v>Open</v>
      </c>
      <c r="G336" s="134"/>
      <c r="H336" s="135"/>
      <c r="I336" s="135"/>
      <c r="J336" s="135"/>
      <c r="K336" s="136">
        <f t="shared" si="5"/>
        <v>0</v>
      </c>
      <c r="L336" s="137"/>
      <c r="M336" s="137"/>
      <c r="N336" s="137"/>
      <c r="O336" s="136">
        <f t="shared" si="6"/>
        <v>0</v>
      </c>
      <c r="P336" s="137"/>
      <c r="Q336" s="137"/>
      <c r="R336" s="137"/>
      <c r="S336" s="136">
        <f t="shared" si="7"/>
        <v>0</v>
      </c>
      <c r="T336" s="137"/>
      <c r="U336" s="137"/>
      <c r="V336" s="137"/>
      <c r="W336" s="136">
        <f t="shared" si="8"/>
        <v>0</v>
      </c>
      <c r="X336" s="137"/>
      <c r="Y336" s="137"/>
      <c r="Z336" s="137"/>
      <c r="AA336" s="136">
        <f t="shared" si="9"/>
        <v>0</v>
      </c>
      <c r="AB336" s="137"/>
      <c r="AC336" s="137"/>
      <c r="AD336" s="137"/>
      <c r="AE336" s="137"/>
      <c r="AF336" s="137"/>
      <c r="AG336" s="136">
        <f t="shared" si="10"/>
        <v>0</v>
      </c>
      <c r="AH336" s="138">
        <f t="shared" si="11"/>
        <v>0</v>
      </c>
      <c r="AI336" s="134"/>
      <c r="AJ336" s="135"/>
      <c r="AK336" s="135"/>
      <c r="AL336" s="135"/>
      <c r="AM336" s="136">
        <f t="shared" si="12"/>
        <v>0</v>
      </c>
      <c r="AN336" s="137"/>
      <c r="AO336" s="137"/>
      <c r="AP336" s="137"/>
      <c r="AQ336" s="136">
        <f t="shared" si="13"/>
        <v>0</v>
      </c>
      <c r="AR336" s="137"/>
      <c r="AS336" s="137"/>
      <c r="AT336" s="137"/>
      <c r="AU336" s="136">
        <f t="shared" si="14"/>
        <v>0</v>
      </c>
      <c r="AV336" s="137"/>
      <c r="AW336" s="137"/>
      <c r="AX336" s="137"/>
      <c r="AY336" s="136">
        <f t="shared" si="15"/>
        <v>0</v>
      </c>
      <c r="AZ336" s="137"/>
      <c r="BA336" s="137"/>
      <c r="BB336" s="137"/>
      <c r="BC336" s="136">
        <f t="shared" si="16"/>
        <v>0</v>
      </c>
      <c r="BD336" s="137"/>
      <c r="BE336" s="137"/>
      <c r="BF336" s="137"/>
      <c r="BG336" s="137"/>
      <c r="BH336" s="137"/>
      <c r="BI336" s="136">
        <f t="shared" si="17"/>
        <v>0</v>
      </c>
      <c r="BJ336" s="138">
        <f t="shared" si="18"/>
        <v>0</v>
      </c>
      <c r="BK336" s="134"/>
      <c r="BL336" s="135"/>
      <c r="BM336" s="135"/>
      <c r="BN336" s="136">
        <f t="shared" si="19"/>
        <v>0</v>
      </c>
      <c r="BO336" s="137"/>
      <c r="BP336" s="137"/>
      <c r="BQ336" s="137"/>
      <c r="BR336" s="136">
        <f t="shared" si="20"/>
        <v>0</v>
      </c>
      <c r="BS336" s="137"/>
      <c r="BT336" s="137"/>
      <c r="BU336" s="137"/>
      <c r="BV336" s="136">
        <f t="shared" si="21"/>
        <v>0</v>
      </c>
      <c r="BW336" s="137"/>
      <c r="BX336" s="137"/>
      <c r="BY336" s="137"/>
      <c r="BZ336" s="136">
        <f t="shared" si="22"/>
        <v>0</v>
      </c>
      <c r="CA336" s="137"/>
      <c r="CB336" s="137"/>
      <c r="CC336" s="137"/>
      <c r="CD336" s="136">
        <f t="shared" si="23"/>
        <v>0</v>
      </c>
      <c r="CE336" s="137"/>
      <c r="CF336" s="137"/>
      <c r="CG336" s="137"/>
      <c r="CH336" s="137"/>
      <c r="CI336" s="137"/>
      <c r="CJ336" s="136">
        <f t="shared" si="24"/>
        <v>0</v>
      </c>
      <c r="CK336" s="137">
        <f t="shared" si="25"/>
        <v>0</v>
      </c>
      <c r="CL336" s="139"/>
      <c r="CM336" s="140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20">
        <f t="shared" si="26"/>
        <v>327</v>
      </c>
      <c r="C337" s="131" t="str">
        <f t="array" ref="C337">INDEX(_Rge_Projectdata_3rd,$B337,MATCH(C$10,_Rge_Headline_Projectdata,0))</f>
        <v/>
      </c>
      <c r="D337" s="131" t="str">
        <f t="array" ref="D337">INDEX(_Rge_Projectdata_3rd,$B337,MATCH(D$10,_Rge_Headline_Projectdata,0))</f>
        <v/>
      </c>
      <c r="E337" s="132" t="str">
        <f t="array" ref="E337">IF(INDEX(_Rge_Projectdata_3rd,$B337,MATCH(E$10,_Rge_Headline_Projectdata,0))=0,"",INDEX(_Rge_Projectdata_3rd,$B337,MATCH(E$10,_Rge_Headline_Projectdata,0)))</f>
        <v/>
      </c>
      <c r="F337" s="133" t="str">
        <f>IF(OR(E337=0,E337&gt;_Reportdate),"Open","Closed")</f>
        <v>Open</v>
      </c>
      <c r="G337" s="134"/>
      <c r="H337" s="135"/>
      <c r="I337" s="135"/>
      <c r="J337" s="135"/>
      <c r="K337" s="136">
        <f t="shared" si="5"/>
        <v>0</v>
      </c>
      <c r="L337" s="137"/>
      <c r="M337" s="137"/>
      <c r="N337" s="137"/>
      <c r="O337" s="136">
        <f t="shared" si="6"/>
        <v>0</v>
      </c>
      <c r="P337" s="137"/>
      <c r="Q337" s="137"/>
      <c r="R337" s="137"/>
      <c r="S337" s="136">
        <f t="shared" si="7"/>
        <v>0</v>
      </c>
      <c r="T337" s="137"/>
      <c r="U337" s="137"/>
      <c r="V337" s="137"/>
      <c r="W337" s="136">
        <f t="shared" si="8"/>
        <v>0</v>
      </c>
      <c r="X337" s="137"/>
      <c r="Y337" s="137"/>
      <c r="Z337" s="137"/>
      <c r="AA337" s="136">
        <f t="shared" si="9"/>
        <v>0</v>
      </c>
      <c r="AB337" s="137"/>
      <c r="AC337" s="137"/>
      <c r="AD337" s="137"/>
      <c r="AE337" s="137"/>
      <c r="AF337" s="137"/>
      <c r="AG337" s="136">
        <f t="shared" si="10"/>
        <v>0</v>
      </c>
      <c r="AH337" s="138">
        <f t="shared" si="11"/>
        <v>0</v>
      </c>
      <c r="AI337" s="134"/>
      <c r="AJ337" s="135"/>
      <c r="AK337" s="135"/>
      <c r="AL337" s="135"/>
      <c r="AM337" s="136">
        <f t="shared" si="12"/>
        <v>0</v>
      </c>
      <c r="AN337" s="137"/>
      <c r="AO337" s="137"/>
      <c r="AP337" s="137"/>
      <c r="AQ337" s="136">
        <f t="shared" si="13"/>
        <v>0</v>
      </c>
      <c r="AR337" s="137"/>
      <c r="AS337" s="137"/>
      <c r="AT337" s="137"/>
      <c r="AU337" s="136">
        <f t="shared" si="14"/>
        <v>0</v>
      </c>
      <c r="AV337" s="137"/>
      <c r="AW337" s="137"/>
      <c r="AX337" s="137"/>
      <c r="AY337" s="136">
        <f t="shared" si="15"/>
        <v>0</v>
      </c>
      <c r="AZ337" s="137"/>
      <c r="BA337" s="137"/>
      <c r="BB337" s="137"/>
      <c r="BC337" s="136">
        <f t="shared" si="16"/>
        <v>0</v>
      </c>
      <c r="BD337" s="137"/>
      <c r="BE337" s="137"/>
      <c r="BF337" s="137"/>
      <c r="BG337" s="137"/>
      <c r="BH337" s="137"/>
      <c r="BI337" s="136">
        <f t="shared" si="17"/>
        <v>0</v>
      </c>
      <c r="BJ337" s="138">
        <f t="shared" si="18"/>
        <v>0</v>
      </c>
      <c r="BK337" s="134"/>
      <c r="BL337" s="135"/>
      <c r="BM337" s="135"/>
      <c r="BN337" s="136">
        <f t="shared" si="19"/>
        <v>0</v>
      </c>
      <c r="BO337" s="137"/>
      <c r="BP337" s="137"/>
      <c r="BQ337" s="137"/>
      <c r="BR337" s="136">
        <f t="shared" si="20"/>
        <v>0</v>
      </c>
      <c r="BS337" s="137"/>
      <c r="BT337" s="137"/>
      <c r="BU337" s="137"/>
      <c r="BV337" s="136">
        <f t="shared" si="21"/>
        <v>0</v>
      </c>
      <c r="BW337" s="137"/>
      <c r="BX337" s="137"/>
      <c r="BY337" s="137"/>
      <c r="BZ337" s="136">
        <f t="shared" si="22"/>
        <v>0</v>
      </c>
      <c r="CA337" s="137"/>
      <c r="CB337" s="137"/>
      <c r="CC337" s="137"/>
      <c r="CD337" s="136">
        <f t="shared" si="23"/>
        <v>0</v>
      </c>
      <c r="CE337" s="137"/>
      <c r="CF337" s="137"/>
      <c r="CG337" s="137"/>
      <c r="CH337" s="137"/>
      <c r="CI337" s="137"/>
      <c r="CJ337" s="136">
        <f t="shared" si="24"/>
        <v>0</v>
      </c>
      <c r="CK337" s="137">
        <f t="shared" si="25"/>
        <v>0</v>
      </c>
      <c r="CL337" s="139"/>
      <c r="CM337" s="140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20">
        <f t="shared" si="26"/>
        <v>328</v>
      </c>
      <c r="C338" s="131" t="str">
        <f t="array" ref="C338">INDEX(_Rge_Projectdata_3rd,$B338,MATCH(C$10,_Rge_Headline_Projectdata,0))</f>
        <v/>
      </c>
      <c r="D338" s="131" t="str">
        <f t="array" ref="D338">INDEX(_Rge_Projectdata_3rd,$B338,MATCH(D$10,_Rge_Headline_Projectdata,0))</f>
        <v/>
      </c>
      <c r="E338" s="132" t="str">
        <f t="array" ref="E338">IF(INDEX(_Rge_Projectdata_3rd,$B338,MATCH(E$10,_Rge_Headline_Projectdata,0))=0,"",INDEX(_Rge_Projectdata_3rd,$B338,MATCH(E$10,_Rge_Headline_Projectdata,0)))</f>
        <v/>
      </c>
      <c r="F338" s="133" t="str">
        <f>IF(OR(E338=0,E338&gt;_Reportdate),"Open","Closed")</f>
        <v>Open</v>
      </c>
      <c r="G338" s="134"/>
      <c r="H338" s="135"/>
      <c r="I338" s="135"/>
      <c r="J338" s="135"/>
      <c r="K338" s="136">
        <f t="shared" si="5"/>
        <v>0</v>
      </c>
      <c r="L338" s="137"/>
      <c r="M338" s="137"/>
      <c r="N338" s="137"/>
      <c r="O338" s="136">
        <f t="shared" si="6"/>
        <v>0</v>
      </c>
      <c r="P338" s="137"/>
      <c r="Q338" s="137"/>
      <c r="R338" s="137"/>
      <c r="S338" s="136">
        <f t="shared" si="7"/>
        <v>0</v>
      </c>
      <c r="T338" s="137"/>
      <c r="U338" s="137"/>
      <c r="V338" s="137"/>
      <c r="W338" s="136">
        <f t="shared" si="8"/>
        <v>0</v>
      </c>
      <c r="X338" s="137"/>
      <c r="Y338" s="137"/>
      <c r="Z338" s="137"/>
      <c r="AA338" s="136">
        <f t="shared" si="9"/>
        <v>0</v>
      </c>
      <c r="AB338" s="137"/>
      <c r="AC338" s="137"/>
      <c r="AD338" s="137"/>
      <c r="AE338" s="137"/>
      <c r="AF338" s="137"/>
      <c r="AG338" s="136">
        <f t="shared" si="10"/>
        <v>0</v>
      </c>
      <c r="AH338" s="138">
        <f t="shared" si="11"/>
        <v>0</v>
      </c>
      <c r="AI338" s="134"/>
      <c r="AJ338" s="135"/>
      <c r="AK338" s="135"/>
      <c r="AL338" s="135"/>
      <c r="AM338" s="136">
        <f t="shared" si="12"/>
        <v>0</v>
      </c>
      <c r="AN338" s="137"/>
      <c r="AO338" s="137"/>
      <c r="AP338" s="137"/>
      <c r="AQ338" s="136">
        <f t="shared" si="13"/>
        <v>0</v>
      </c>
      <c r="AR338" s="137"/>
      <c r="AS338" s="137"/>
      <c r="AT338" s="137"/>
      <c r="AU338" s="136">
        <f t="shared" si="14"/>
        <v>0</v>
      </c>
      <c r="AV338" s="137"/>
      <c r="AW338" s="137"/>
      <c r="AX338" s="137"/>
      <c r="AY338" s="136">
        <f t="shared" si="15"/>
        <v>0</v>
      </c>
      <c r="AZ338" s="137"/>
      <c r="BA338" s="137"/>
      <c r="BB338" s="137"/>
      <c r="BC338" s="136">
        <f t="shared" si="16"/>
        <v>0</v>
      </c>
      <c r="BD338" s="137"/>
      <c r="BE338" s="137"/>
      <c r="BF338" s="137"/>
      <c r="BG338" s="137"/>
      <c r="BH338" s="137"/>
      <c r="BI338" s="136">
        <f t="shared" si="17"/>
        <v>0</v>
      </c>
      <c r="BJ338" s="138">
        <f t="shared" si="18"/>
        <v>0</v>
      </c>
      <c r="BK338" s="134"/>
      <c r="BL338" s="135"/>
      <c r="BM338" s="135"/>
      <c r="BN338" s="136">
        <f t="shared" si="19"/>
        <v>0</v>
      </c>
      <c r="BO338" s="137"/>
      <c r="BP338" s="137"/>
      <c r="BQ338" s="137"/>
      <c r="BR338" s="136">
        <f t="shared" si="20"/>
        <v>0</v>
      </c>
      <c r="BS338" s="137"/>
      <c r="BT338" s="137"/>
      <c r="BU338" s="137"/>
      <c r="BV338" s="136">
        <f t="shared" si="21"/>
        <v>0</v>
      </c>
      <c r="BW338" s="137"/>
      <c r="BX338" s="137"/>
      <c r="BY338" s="137"/>
      <c r="BZ338" s="136">
        <f t="shared" si="22"/>
        <v>0</v>
      </c>
      <c r="CA338" s="137"/>
      <c r="CB338" s="137"/>
      <c r="CC338" s="137"/>
      <c r="CD338" s="136">
        <f t="shared" si="23"/>
        <v>0</v>
      </c>
      <c r="CE338" s="137"/>
      <c r="CF338" s="137"/>
      <c r="CG338" s="137"/>
      <c r="CH338" s="137"/>
      <c r="CI338" s="137"/>
      <c r="CJ338" s="136">
        <f t="shared" si="24"/>
        <v>0</v>
      </c>
      <c r="CK338" s="137">
        <f t="shared" si="25"/>
        <v>0</v>
      </c>
      <c r="CL338" s="139"/>
      <c r="CM338" s="140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20">
        <f t="shared" si="26"/>
        <v>329</v>
      </c>
      <c r="C339" s="131" t="str">
        <f t="array" ref="C339">INDEX(_Rge_Projectdata_3rd,$B339,MATCH(C$10,_Rge_Headline_Projectdata,0))</f>
        <v/>
      </c>
      <c r="D339" s="131" t="str">
        <f t="array" ref="D339">INDEX(_Rge_Projectdata_3rd,$B339,MATCH(D$10,_Rge_Headline_Projectdata,0))</f>
        <v/>
      </c>
      <c r="E339" s="132" t="str">
        <f t="array" ref="E339">IF(INDEX(_Rge_Projectdata_3rd,$B339,MATCH(E$10,_Rge_Headline_Projectdata,0))=0,"",INDEX(_Rge_Projectdata_3rd,$B339,MATCH(E$10,_Rge_Headline_Projectdata,0)))</f>
        <v/>
      </c>
      <c r="F339" s="133" t="str">
        <f>IF(OR(E339=0,E339&gt;_Reportdate),"Open","Closed")</f>
        <v>Open</v>
      </c>
      <c r="G339" s="134"/>
      <c r="H339" s="135"/>
      <c r="I339" s="135"/>
      <c r="J339" s="135"/>
      <c r="K339" s="136">
        <f t="shared" si="5"/>
        <v>0</v>
      </c>
      <c r="L339" s="137"/>
      <c r="M339" s="137"/>
      <c r="N339" s="137"/>
      <c r="O339" s="136">
        <f t="shared" si="6"/>
        <v>0</v>
      </c>
      <c r="P339" s="137"/>
      <c r="Q339" s="137"/>
      <c r="R339" s="137"/>
      <c r="S339" s="136">
        <f t="shared" si="7"/>
        <v>0</v>
      </c>
      <c r="T339" s="137"/>
      <c r="U339" s="137"/>
      <c r="V339" s="137"/>
      <c r="W339" s="136">
        <f t="shared" si="8"/>
        <v>0</v>
      </c>
      <c r="X339" s="137"/>
      <c r="Y339" s="137"/>
      <c r="Z339" s="137"/>
      <c r="AA339" s="136">
        <f t="shared" si="9"/>
        <v>0</v>
      </c>
      <c r="AB339" s="137"/>
      <c r="AC339" s="137"/>
      <c r="AD339" s="137"/>
      <c r="AE339" s="137"/>
      <c r="AF339" s="137"/>
      <c r="AG339" s="136">
        <f t="shared" si="10"/>
        <v>0</v>
      </c>
      <c r="AH339" s="138">
        <f t="shared" si="11"/>
        <v>0</v>
      </c>
      <c r="AI339" s="134"/>
      <c r="AJ339" s="135"/>
      <c r="AK339" s="135"/>
      <c r="AL339" s="135"/>
      <c r="AM339" s="136">
        <f t="shared" si="12"/>
        <v>0</v>
      </c>
      <c r="AN339" s="137"/>
      <c r="AO339" s="137"/>
      <c r="AP339" s="137"/>
      <c r="AQ339" s="136">
        <f t="shared" si="13"/>
        <v>0</v>
      </c>
      <c r="AR339" s="137"/>
      <c r="AS339" s="137"/>
      <c r="AT339" s="137"/>
      <c r="AU339" s="136">
        <f t="shared" si="14"/>
        <v>0</v>
      </c>
      <c r="AV339" s="137"/>
      <c r="AW339" s="137"/>
      <c r="AX339" s="137"/>
      <c r="AY339" s="136">
        <f t="shared" si="15"/>
        <v>0</v>
      </c>
      <c r="AZ339" s="137"/>
      <c r="BA339" s="137"/>
      <c r="BB339" s="137"/>
      <c r="BC339" s="136">
        <f t="shared" si="16"/>
        <v>0</v>
      </c>
      <c r="BD339" s="137"/>
      <c r="BE339" s="137"/>
      <c r="BF339" s="137"/>
      <c r="BG339" s="137"/>
      <c r="BH339" s="137"/>
      <c r="BI339" s="136">
        <f t="shared" si="17"/>
        <v>0</v>
      </c>
      <c r="BJ339" s="138">
        <f t="shared" si="18"/>
        <v>0</v>
      </c>
      <c r="BK339" s="134"/>
      <c r="BL339" s="135"/>
      <c r="BM339" s="135"/>
      <c r="BN339" s="136">
        <f t="shared" si="19"/>
        <v>0</v>
      </c>
      <c r="BO339" s="137"/>
      <c r="BP339" s="137"/>
      <c r="BQ339" s="137"/>
      <c r="BR339" s="136">
        <f t="shared" si="20"/>
        <v>0</v>
      </c>
      <c r="BS339" s="137"/>
      <c r="BT339" s="137"/>
      <c r="BU339" s="137"/>
      <c r="BV339" s="136">
        <f t="shared" si="21"/>
        <v>0</v>
      </c>
      <c r="BW339" s="137"/>
      <c r="BX339" s="137"/>
      <c r="BY339" s="137"/>
      <c r="BZ339" s="136">
        <f t="shared" si="22"/>
        <v>0</v>
      </c>
      <c r="CA339" s="137"/>
      <c r="CB339" s="137"/>
      <c r="CC339" s="137"/>
      <c r="CD339" s="136">
        <f t="shared" si="23"/>
        <v>0</v>
      </c>
      <c r="CE339" s="137"/>
      <c r="CF339" s="137"/>
      <c r="CG339" s="137"/>
      <c r="CH339" s="137"/>
      <c r="CI339" s="137"/>
      <c r="CJ339" s="136">
        <f t="shared" si="24"/>
        <v>0</v>
      </c>
      <c r="CK339" s="137">
        <f t="shared" si="25"/>
        <v>0</v>
      </c>
      <c r="CL339" s="139"/>
      <c r="CM339" s="140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20">
        <f t="shared" si="26"/>
        <v>330</v>
      </c>
      <c r="C340" s="131" t="str">
        <f t="array" ref="C340">INDEX(_Rge_Projectdata_3rd,$B340,MATCH(C$10,_Rge_Headline_Projectdata,0))</f>
        <v/>
      </c>
      <c r="D340" s="131" t="str">
        <f t="array" ref="D340">INDEX(_Rge_Projectdata_3rd,$B340,MATCH(D$10,_Rge_Headline_Projectdata,0))</f>
        <v/>
      </c>
      <c r="E340" s="132" t="str">
        <f t="array" ref="E340">IF(INDEX(_Rge_Projectdata_3rd,$B340,MATCH(E$10,_Rge_Headline_Projectdata,0))=0,"",INDEX(_Rge_Projectdata_3rd,$B340,MATCH(E$10,_Rge_Headline_Projectdata,0)))</f>
        <v/>
      </c>
      <c r="F340" s="133" t="str">
        <f>IF(OR(E340=0,E340&gt;_Reportdate),"Open","Closed")</f>
        <v>Open</v>
      </c>
      <c r="G340" s="134"/>
      <c r="H340" s="135"/>
      <c r="I340" s="135"/>
      <c r="J340" s="135"/>
      <c r="K340" s="136">
        <f t="shared" si="5"/>
        <v>0</v>
      </c>
      <c r="L340" s="137"/>
      <c r="M340" s="137"/>
      <c r="N340" s="137"/>
      <c r="O340" s="136">
        <f t="shared" si="6"/>
        <v>0</v>
      </c>
      <c r="P340" s="137"/>
      <c r="Q340" s="137"/>
      <c r="R340" s="137"/>
      <c r="S340" s="136">
        <f t="shared" si="7"/>
        <v>0</v>
      </c>
      <c r="T340" s="137"/>
      <c r="U340" s="137"/>
      <c r="V340" s="137"/>
      <c r="W340" s="136">
        <f t="shared" si="8"/>
        <v>0</v>
      </c>
      <c r="X340" s="137"/>
      <c r="Y340" s="137"/>
      <c r="Z340" s="137"/>
      <c r="AA340" s="136">
        <f t="shared" si="9"/>
        <v>0</v>
      </c>
      <c r="AB340" s="137"/>
      <c r="AC340" s="137"/>
      <c r="AD340" s="137"/>
      <c r="AE340" s="137"/>
      <c r="AF340" s="137"/>
      <c r="AG340" s="136">
        <f t="shared" si="10"/>
        <v>0</v>
      </c>
      <c r="AH340" s="138">
        <f t="shared" si="11"/>
        <v>0</v>
      </c>
      <c r="AI340" s="134"/>
      <c r="AJ340" s="135"/>
      <c r="AK340" s="135"/>
      <c r="AL340" s="135"/>
      <c r="AM340" s="136">
        <f t="shared" si="12"/>
        <v>0</v>
      </c>
      <c r="AN340" s="137"/>
      <c r="AO340" s="137"/>
      <c r="AP340" s="137"/>
      <c r="AQ340" s="136">
        <f t="shared" si="13"/>
        <v>0</v>
      </c>
      <c r="AR340" s="137"/>
      <c r="AS340" s="137"/>
      <c r="AT340" s="137"/>
      <c r="AU340" s="136">
        <f t="shared" si="14"/>
        <v>0</v>
      </c>
      <c r="AV340" s="137"/>
      <c r="AW340" s="137"/>
      <c r="AX340" s="137"/>
      <c r="AY340" s="136">
        <f t="shared" si="15"/>
        <v>0</v>
      </c>
      <c r="AZ340" s="137"/>
      <c r="BA340" s="137"/>
      <c r="BB340" s="137"/>
      <c r="BC340" s="136">
        <f t="shared" si="16"/>
        <v>0</v>
      </c>
      <c r="BD340" s="137"/>
      <c r="BE340" s="137"/>
      <c r="BF340" s="137"/>
      <c r="BG340" s="137"/>
      <c r="BH340" s="137"/>
      <c r="BI340" s="136">
        <f t="shared" si="17"/>
        <v>0</v>
      </c>
      <c r="BJ340" s="138">
        <f t="shared" si="18"/>
        <v>0</v>
      </c>
      <c r="BK340" s="134"/>
      <c r="BL340" s="135"/>
      <c r="BM340" s="135"/>
      <c r="BN340" s="136">
        <f t="shared" si="19"/>
        <v>0</v>
      </c>
      <c r="BO340" s="137"/>
      <c r="BP340" s="137"/>
      <c r="BQ340" s="137"/>
      <c r="BR340" s="136">
        <f t="shared" si="20"/>
        <v>0</v>
      </c>
      <c r="BS340" s="137"/>
      <c r="BT340" s="137"/>
      <c r="BU340" s="137"/>
      <c r="BV340" s="136">
        <f t="shared" si="21"/>
        <v>0</v>
      </c>
      <c r="BW340" s="137"/>
      <c r="BX340" s="137"/>
      <c r="BY340" s="137"/>
      <c r="BZ340" s="136">
        <f t="shared" si="22"/>
        <v>0</v>
      </c>
      <c r="CA340" s="137"/>
      <c r="CB340" s="137"/>
      <c r="CC340" s="137"/>
      <c r="CD340" s="136">
        <f t="shared" si="23"/>
        <v>0</v>
      </c>
      <c r="CE340" s="137"/>
      <c r="CF340" s="137"/>
      <c r="CG340" s="137"/>
      <c r="CH340" s="137"/>
      <c r="CI340" s="137"/>
      <c r="CJ340" s="136">
        <f t="shared" si="24"/>
        <v>0</v>
      </c>
      <c r="CK340" s="137">
        <f t="shared" si="25"/>
        <v>0</v>
      </c>
      <c r="CL340" s="139"/>
      <c r="CM340" s="140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20">
        <f t="shared" si="26"/>
        <v>331</v>
      </c>
      <c r="C341" s="131" t="str">
        <f t="array" ref="C341">INDEX(_Rge_Projectdata_3rd,$B341,MATCH(C$10,_Rge_Headline_Projectdata,0))</f>
        <v/>
      </c>
      <c r="D341" s="131" t="str">
        <f t="array" ref="D341">INDEX(_Rge_Projectdata_3rd,$B341,MATCH(D$10,_Rge_Headline_Projectdata,0))</f>
        <v/>
      </c>
      <c r="E341" s="132" t="str">
        <f t="array" ref="E341">IF(INDEX(_Rge_Projectdata_3rd,$B341,MATCH(E$10,_Rge_Headline_Projectdata,0))=0,"",INDEX(_Rge_Projectdata_3rd,$B341,MATCH(E$10,_Rge_Headline_Projectdata,0)))</f>
        <v/>
      </c>
      <c r="F341" s="133" t="str">
        <f>IF(OR(E341=0,E341&gt;_Reportdate),"Open","Closed")</f>
        <v>Open</v>
      </c>
      <c r="G341" s="134"/>
      <c r="H341" s="135"/>
      <c r="I341" s="135"/>
      <c r="J341" s="135"/>
      <c r="K341" s="136">
        <f t="shared" si="5"/>
        <v>0</v>
      </c>
      <c r="L341" s="137"/>
      <c r="M341" s="137"/>
      <c r="N341" s="137"/>
      <c r="O341" s="136">
        <f t="shared" si="6"/>
        <v>0</v>
      </c>
      <c r="P341" s="137"/>
      <c r="Q341" s="137"/>
      <c r="R341" s="137"/>
      <c r="S341" s="136">
        <f t="shared" si="7"/>
        <v>0</v>
      </c>
      <c r="T341" s="137"/>
      <c r="U341" s="137"/>
      <c r="V341" s="137"/>
      <c r="W341" s="136">
        <f t="shared" si="8"/>
        <v>0</v>
      </c>
      <c r="X341" s="137"/>
      <c r="Y341" s="137"/>
      <c r="Z341" s="137"/>
      <c r="AA341" s="136">
        <f t="shared" si="9"/>
        <v>0</v>
      </c>
      <c r="AB341" s="137"/>
      <c r="AC341" s="137"/>
      <c r="AD341" s="137"/>
      <c r="AE341" s="137"/>
      <c r="AF341" s="137"/>
      <c r="AG341" s="136">
        <f t="shared" si="10"/>
        <v>0</v>
      </c>
      <c r="AH341" s="138">
        <f t="shared" si="11"/>
        <v>0</v>
      </c>
      <c r="AI341" s="134"/>
      <c r="AJ341" s="135"/>
      <c r="AK341" s="135"/>
      <c r="AL341" s="135"/>
      <c r="AM341" s="136">
        <f t="shared" si="12"/>
        <v>0</v>
      </c>
      <c r="AN341" s="137"/>
      <c r="AO341" s="137"/>
      <c r="AP341" s="137"/>
      <c r="AQ341" s="136">
        <f t="shared" si="13"/>
        <v>0</v>
      </c>
      <c r="AR341" s="137"/>
      <c r="AS341" s="137"/>
      <c r="AT341" s="137"/>
      <c r="AU341" s="136">
        <f t="shared" si="14"/>
        <v>0</v>
      </c>
      <c r="AV341" s="137"/>
      <c r="AW341" s="137"/>
      <c r="AX341" s="137"/>
      <c r="AY341" s="136">
        <f t="shared" si="15"/>
        <v>0</v>
      </c>
      <c r="AZ341" s="137"/>
      <c r="BA341" s="137"/>
      <c r="BB341" s="137"/>
      <c r="BC341" s="136">
        <f t="shared" si="16"/>
        <v>0</v>
      </c>
      <c r="BD341" s="137"/>
      <c r="BE341" s="137"/>
      <c r="BF341" s="137"/>
      <c r="BG341" s="137"/>
      <c r="BH341" s="137"/>
      <c r="BI341" s="136">
        <f t="shared" si="17"/>
        <v>0</v>
      </c>
      <c r="BJ341" s="138">
        <f t="shared" si="18"/>
        <v>0</v>
      </c>
      <c r="BK341" s="134"/>
      <c r="BL341" s="135"/>
      <c r="BM341" s="135"/>
      <c r="BN341" s="136">
        <f t="shared" si="19"/>
        <v>0</v>
      </c>
      <c r="BO341" s="137"/>
      <c r="BP341" s="137"/>
      <c r="BQ341" s="137"/>
      <c r="BR341" s="136">
        <f t="shared" si="20"/>
        <v>0</v>
      </c>
      <c r="BS341" s="137"/>
      <c r="BT341" s="137"/>
      <c r="BU341" s="137"/>
      <c r="BV341" s="136">
        <f t="shared" si="21"/>
        <v>0</v>
      </c>
      <c r="BW341" s="137"/>
      <c r="BX341" s="137"/>
      <c r="BY341" s="137"/>
      <c r="BZ341" s="136">
        <f t="shared" si="22"/>
        <v>0</v>
      </c>
      <c r="CA341" s="137"/>
      <c r="CB341" s="137"/>
      <c r="CC341" s="137"/>
      <c r="CD341" s="136">
        <f t="shared" si="23"/>
        <v>0</v>
      </c>
      <c r="CE341" s="137"/>
      <c r="CF341" s="137"/>
      <c r="CG341" s="137"/>
      <c r="CH341" s="137"/>
      <c r="CI341" s="137"/>
      <c r="CJ341" s="136">
        <f t="shared" si="24"/>
        <v>0</v>
      </c>
      <c r="CK341" s="137">
        <f t="shared" si="25"/>
        <v>0</v>
      </c>
      <c r="CL341" s="139"/>
      <c r="CM341" s="140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20">
        <f t="shared" si="26"/>
        <v>332</v>
      </c>
      <c r="C342" s="131" t="str">
        <f t="array" ref="C342">INDEX(_Rge_Projectdata_3rd,$B342,MATCH(C$10,_Rge_Headline_Projectdata,0))</f>
        <v/>
      </c>
      <c r="D342" s="131" t="str">
        <f t="array" ref="D342">INDEX(_Rge_Projectdata_3rd,$B342,MATCH(D$10,_Rge_Headline_Projectdata,0))</f>
        <v/>
      </c>
      <c r="E342" s="132" t="str">
        <f t="array" ref="E342">IF(INDEX(_Rge_Projectdata_3rd,$B342,MATCH(E$10,_Rge_Headline_Projectdata,0))=0,"",INDEX(_Rge_Projectdata_3rd,$B342,MATCH(E$10,_Rge_Headline_Projectdata,0)))</f>
        <v/>
      </c>
      <c r="F342" s="133" t="str">
        <f>IF(OR(E342=0,E342&gt;_Reportdate),"Open","Closed")</f>
        <v>Open</v>
      </c>
      <c r="G342" s="134"/>
      <c r="H342" s="135"/>
      <c r="I342" s="135"/>
      <c r="J342" s="135"/>
      <c r="K342" s="136">
        <f t="shared" si="5"/>
        <v>0</v>
      </c>
      <c r="L342" s="137"/>
      <c r="M342" s="137"/>
      <c r="N342" s="137"/>
      <c r="O342" s="136">
        <f t="shared" si="6"/>
        <v>0</v>
      </c>
      <c r="P342" s="137"/>
      <c r="Q342" s="137"/>
      <c r="R342" s="137"/>
      <c r="S342" s="136">
        <f t="shared" si="7"/>
        <v>0</v>
      </c>
      <c r="T342" s="137"/>
      <c r="U342" s="137"/>
      <c r="V342" s="137"/>
      <c r="W342" s="136">
        <f t="shared" si="8"/>
        <v>0</v>
      </c>
      <c r="X342" s="137"/>
      <c r="Y342" s="137"/>
      <c r="Z342" s="137"/>
      <c r="AA342" s="136">
        <f t="shared" si="9"/>
        <v>0</v>
      </c>
      <c r="AB342" s="137"/>
      <c r="AC342" s="137"/>
      <c r="AD342" s="137"/>
      <c r="AE342" s="137"/>
      <c r="AF342" s="137"/>
      <c r="AG342" s="136">
        <f t="shared" si="10"/>
        <v>0</v>
      </c>
      <c r="AH342" s="138">
        <f t="shared" si="11"/>
        <v>0</v>
      </c>
      <c r="AI342" s="134"/>
      <c r="AJ342" s="135"/>
      <c r="AK342" s="135"/>
      <c r="AL342" s="135"/>
      <c r="AM342" s="136">
        <f t="shared" si="12"/>
        <v>0</v>
      </c>
      <c r="AN342" s="137"/>
      <c r="AO342" s="137"/>
      <c r="AP342" s="137"/>
      <c r="AQ342" s="136">
        <f t="shared" si="13"/>
        <v>0</v>
      </c>
      <c r="AR342" s="137"/>
      <c r="AS342" s="137"/>
      <c r="AT342" s="137"/>
      <c r="AU342" s="136">
        <f t="shared" si="14"/>
        <v>0</v>
      </c>
      <c r="AV342" s="137"/>
      <c r="AW342" s="137"/>
      <c r="AX342" s="137"/>
      <c r="AY342" s="136">
        <f t="shared" si="15"/>
        <v>0</v>
      </c>
      <c r="AZ342" s="137"/>
      <c r="BA342" s="137"/>
      <c r="BB342" s="137"/>
      <c r="BC342" s="136">
        <f t="shared" si="16"/>
        <v>0</v>
      </c>
      <c r="BD342" s="137"/>
      <c r="BE342" s="137"/>
      <c r="BF342" s="137"/>
      <c r="BG342" s="137"/>
      <c r="BH342" s="137"/>
      <c r="BI342" s="136">
        <f t="shared" si="17"/>
        <v>0</v>
      </c>
      <c r="BJ342" s="138">
        <f t="shared" si="18"/>
        <v>0</v>
      </c>
      <c r="BK342" s="134"/>
      <c r="BL342" s="135"/>
      <c r="BM342" s="135"/>
      <c r="BN342" s="136">
        <f t="shared" si="19"/>
        <v>0</v>
      </c>
      <c r="BO342" s="137"/>
      <c r="BP342" s="137"/>
      <c r="BQ342" s="137"/>
      <c r="BR342" s="136">
        <f t="shared" si="20"/>
        <v>0</v>
      </c>
      <c r="BS342" s="137"/>
      <c r="BT342" s="137"/>
      <c r="BU342" s="137"/>
      <c r="BV342" s="136">
        <f t="shared" si="21"/>
        <v>0</v>
      </c>
      <c r="BW342" s="137"/>
      <c r="BX342" s="137"/>
      <c r="BY342" s="137"/>
      <c r="BZ342" s="136">
        <f t="shared" si="22"/>
        <v>0</v>
      </c>
      <c r="CA342" s="137"/>
      <c r="CB342" s="137"/>
      <c r="CC342" s="137"/>
      <c r="CD342" s="136">
        <f t="shared" si="23"/>
        <v>0</v>
      </c>
      <c r="CE342" s="137"/>
      <c r="CF342" s="137"/>
      <c r="CG342" s="137"/>
      <c r="CH342" s="137"/>
      <c r="CI342" s="137"/>
      <c r="CJ342" s="136">
        <f t="shared" si="24"/>
        <v>0</v>
      </c>
      <c r="CK342" s="137">
        <f t="shared" si="25"/>
        <v>0</v>
      </c>
      <c r="CL342" s="139"/>
      <c r="CM342" s="140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20">
        <f t="shared" si="26"/>
        <v>333</v>
      </c>
      <c r="C343" s="131" t="str">
        <f t="array" ref="C343">INDEX(_Rge_Projectdata_3rd,$B343,MATCH(C$10,_Rge_Headline_Projectdata,0))</f>
        <v/>
      </c>
      <c r="D343" s="131" t="str">
        <f t="array" ref="D343">INDEX(_Rge_Projectdata_3rd,$B343,MATCH(D$10,_Rge_Headline_Projectdata,0))</f>
        <v/>
      </c>
      <c r="E343" s="132" t="str">
        <f t="array" ref="E343">IF(INDEX(_Rge_Projectdata_3rd,$B343,MATCH(E$10,_Rge_Headline_Projectdata,0))=0,"",INDEX(_Rge_Projectdata_3rd,$B343,MATCH(E$10,_Rge_Headline_Projectdata,0)))</f>
        <v/>
      </c>
      <c r="F343" s="133" t="str">
        <f>IF(OR(E343=0,E343&gt;_Reportdate),"Open","Closed")</f>
        <v>Open</v>
      </c>
      <c r="G343" s="134"/>
      <c r="H343" s="135"/>
      <c r="I343" s="135"/>
      <c r="J343" s="135"/>
      <c r="K343" s="136">
        <f t="shared" si="5"/>
        <v>0</v>
      </c>
      <c r="L343" s="137"/>
      <c r="M343" s="137"/>
      <c r="N343" s="137"/>
      <c r="O343" s="136">
        <f t="shared" si="6"/>
        <v>0</v>
      </c>
      <c r="P343" s="137"/>
      <c r="Q343" s="137"/>
      <c r="R343" s="137"/>
      <c r="S343" s="136">
        <f t="shared" si="7"/>
        <v>0</v>
      </c>
      <c r="T343" s="137"/>
      <c r="U343" s="137"/>
      <c r="V343" s="137"/>
      <c r="W343" s="136">
        <f t="shared" si="8"/>
        <v>0</v>
      </c>
      <c r="X343" s="137"/>
      <c r="Y343" s="137"/>
      <c r="Z343" s="137"/>
      <c r="AA343" s="136">
        <f t="shared" si="9"/>
        <v>0</v>
      </c>
      <c r="AB343" s="137"/>
      <c r="AC343" s="137"/>
      <c r="AD343" s="137"/>
      <c r="AE343" s="137"/>
      <c r="AF343" s="137"/>
      <c r="AG343" s="136">
        <f t="shared" si="10"/>
        <v>0</v>
      </c>
      <c r="AH343" s="138">
        <f t="shared" si="11"/>
        <v>0</v>
      </c>
      <c r="AI343" s="134"/>
      <c r="AJ343" s="135"/>
      <c r="AK343" s="135"/>
      <c r="AL343" s="135"/>
      <c r="AM343" s="136">
        <f t="shared" si="12"/>
        <v>0</v>
      </c>
      <c r="AN343" s="137"/>
      <c r="AO343" s="137"/>
      <c r="AP343" s="137"/>
      <c r="AQ343" s="136">
        <f t="shared" si="13"/>
        <v>0</v>
      </c>
      <c r="AR343" s="137"/>
      <c r="AS343" s="137"/>
      <c r="AT343" s="137"/>
      <c r="AU343" s="136">
        <f t="shared" si="14"/>
        <v>0</v>
      </c>
      <c r="AV343" s="137"/>
      <c r="AW343" s="137"/>
      <c r="AX343" s="137"/>
      <c r="AY343" s="136">
        <f t="shared" si="15"/>
        <v>0</v>
      </c>
      <c r="AZ343" s="137"/>
      <c r="BA343" s="137"/>
      <c r="BB343" s="137"/>
      <c r="BC343" s="136">
        <f t="shared" si="16"/>
        <v>0</v>
      </c>
      <c r="BD343" s="137"/>
      <c r="BE343" s="137"/>
      <c r="BF343" s="137"/>
      <c r="BG343" s="137"/>
      <c r="BH343" s="137"/>
      <c r="BI343" s="136">
        <f t="shared" si="17"/>
        <v>0</v>
      </c>
      <c r="BJ343" s="138">
        <f t="shared" si="18"/>
        <v>0</v>
      </c>
      <c r="BK343" s="134"/>
      <c r="BL343" s="135"/>
      <c r="BM343" s="135"/>
      <c r="BN343" s="136">
        <f t="shared" si="19"/>
        <v>0</v>
      </c>
      <c r="BO343" s="137"/>
      <c r="BP343" s="137"/>
      <c r="BQ343" s="137"/>
      <c r="BR343" s="136">
        <f t="shared" si="20"/>
        <v>0</v>
      </c>
      <c r="BS343" s="137"/>
      <c r="BT343" s="137"/>
      <c r="BU343" s="137"/>
      <c r="BV343" s="136">
        <f t="shared" si="21"/>
        <v>0</v>
      </c>
      <c r="BW343" s="137"/>
      <c r="BX343" s="137"/>
      <c r="BY343" s="137"/>
      <c r="BZ343" s="136">
        <f t="shared" si="22"/>
        <v>0</v>
      </c>
      <c r="CA343" s="137"/>
      <c r="CB343" s="137"/>
      <c r="CC343" s="137"/>
      <c r="CD343" s="136">
        <f t="shared" si="23"/>
        <v>0</v>
      </c>
      <c r="CE343" s="137"/>
      <c r="CF343" s="137"/>
      <c r="CG343" s="137"/>
      <c r="CH343" s="137"/>
      <c r="CI343" s="137"/>
      <c r="CJ343" s="136">
        <f t="shared" si="24"/>
        <v>0</v>
      </c>
      <c r="CK343" s="137">
        <f t="shared" si="25"/>
        <v>0</v>
      </c>
      <c r="CL343" s="139"/>
      <c r="CM343" s="140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20">
        <f t="shared" si="26"/>
        <v>334</v>
      </c>
      <c r="C344" s="131" t="str">
        <f t="array" ref="C344">INDEX(_Rge_Projectdata_3rd,$B344,MATCH(C$10,_Rge_Headline_Projectdata,0))</f>
        <v/>
      </c>
      <c r="D344" s="131" t="str">
        <f t="array" ref="D344">INDEX(_Rge_Projectdata_3rd,$B344,MATCH(D$10,_Rge_Headline_Projectdata,0))</f>
        <v/>
      </c>
      <c r="E344" s="132" t="str">
        <f t="array" ref="E344">IF(INDEX(_Rge_Projectdata_3rd,$B344,MATCH(E$10,_Rge_Headline_Projectdata,0))=0,"",INDEX(_Rge_Projectdata_3rd,$B344,MATCH(E$10,_Rge_Headline_Projectdata,0)))</f>
        <v/>
      </c>
      <c r="F344" s="133" t="str">
        <f>IF(OR(E344=0,E344&gt;_Reportdate),"Open","Closed")</f>
        <v>Open</v>
      </c>
      <c r="G344" s="134"/>
      <c r="H344" s="135"/>
      <c r="I344" s="135"/>
      <c r="J344" s="135"/>
      <c r="K344" s="136">
        <f t="shared" si="5"/>
        <v>0</v>
      </c>
      <c r="L344" s="137"/>
      <c r="M344" s="137"/>
      <c r="N344" s="137"/>
      <c r="O344" s="136">
        <f t="shared" si="6"/>
        <v>0</v>
      </c>
      <c r="P344" s="137"/>
      <c r="Q344" s="137"/>
      <c r="R344" s="137"/>
      <c r="S344" s="136">
        <f t="shared" si="7"/>
        <v>0</v>
      </c>
      <c r="T344" s="137"/>
      <c r="U344" s="137"/>
      <c r="V344" s="137"/>
      <c r="W344" s="136">
        <f t="shared" si="8"/>
        <v>0</v>
      </c>
      <c r="X344" s="137"/>
      <c r="Y344" s="137"/>
      <c r="Z344" s="137"/>
      <c r="AA344" s="136">
        <f t="shared" si="9"/>
        <v>0</v>
      </c>
      <c r="AB344" s="137"/>
      <c r="AC344" s="137"/>
      <c r="AD344" s="137"/>
      <c r="AE344" s="137"/>
      <c r="AF344" s="137"/>
      <c r="AG344" s="136">
        <f t="shared" si="10"/>
        <v>0</v>
      </c>
      <c r="AH344" s="138">
        <f t="shared" si="11"/>
        <v>0</v>
      </c>
      <c r="AI344" s="134"/>
      <c r="AJ344" s="135"/>
      <c r="AK344" s="135"/>
      <c r="AL344" s="135"/>
      <c r="AM344" s="136">
        <f t="shared" si="12"/>
        <v>0</v>
      </c>
      <c r="AN344" s="137"/>
      <c r="AO344" s="137"/>
      <c r="AP344" s="137"/>
      <c r="AQ344" s="136">
        <f t="shared" si="13"/>
        <v>0</v>
      </c>
      <c r="AR344" s="137"/>
      <c r="AS344" s="137"/>
      <c r="AT344" s="137"/>
      <c r="AU344" s="136">
        <f t="shared" si="14"/>
        <v>0</v>
      </c>
      <c r="AV344" s="137"/>
      <c r="AW344" s="137"/>
      <c r="AX344" s="137"/>
      <c r="AY344" s="136">
        <f t="shared" si="15"/>
        <v>0</v>
      </c>
      <c r="AZ344" s="137"/>
      <c r="BA344" s="137"/>
      <c r="BB344" s="137"/>
      <c r="BC344" s="136">
        <f t="shared" si="16"/>
        <v>0</v>
      </c>
      <c r="BD344" s="137"/>
      <c r="BE344" s="137"/>
      <c r="BF344" s="137"/>
      <c r="BG344" s="137"/>
      <c r="BH344" s="137"/>
      <c r="BI344" s="136">
        <f t="shared" si="17"/>
        <v>0</v>
      </c>
      <c r="BJ344" s="138">
        <f t="shared" si="18"/>
        <v>0</v>
      </c>
      <c r="BK344" s="134"/>
      <c r="BL344" s="135"/>
      <c r="BM344" s="135"/>
      <c r="BN344" s="136">
        <f t="shared" si="19"/>
        <v>0</v>
      </c>
      <c r="BO344" s="137"/>
      <c r="BP344" s="137"/>
      <c r="BQ344" s="137"/>
      <c r="BR344" s="136">
        <f t="shared" si="20"/>
        <v>0</v>
      </c>
      <c r="BS344" s="137"/>
      <c r="BT344" s="137"/>
      <c r="BU344" s="137"/>
      <c r="BV344" s="136">
        <f t="shared" si="21"/>
        <v>0</v>
      </c>
      <c r="BW344" s="137"/>
      <c r="BX344" s="137"/>
      <c r="BY344" s="137"/>
      <c r="BZ344" s="136">
        <f t="shared" si="22"/>
        <v>0</v>
      </c>
      <c r="CA344" s="137"/>
      <c r="CB344" s="137"/>
      <c r="CC344" s="137"/>
      <c r="CD344" s="136">
        <f t="shared" si="23"/>
        <v>0</v>
      </c>
      <c r="CE344" s="137"/>
      <c r="CF344" s="137"/>
      <c r="CG344" s="137"/>
      <c r="CH344" s="137"/>
      <c r="CI344" s="137"/>
      <c r="CJ344" s="136">
        <f t="shared" si="24"/>
        <v>0</v>
      </c>
      <c r="CK344" s="137">
        <f t="shared" si="25"/>
        <v>0</v>
      </c>
      <c r="CL344" s="139"/>
      <c r="CM344" s="140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20">
        <f t="shared" si="26"/>
        <v>335</v>
      </c>
      <c r="C345" s="131" t="str">
        <f t="array" ref="C345">INDEX(_Rge_Projectdata_3rd,$B345,MATCH(C$10,_Rge_Headline_Projectdata,0))</f>
        <v/>
      </c>
      <c r="D345" s="131" t="str">
        <f t="array" ref="D345">INDEX(_Rge_Projectdata_3rd,$B345,MATCH(D$10,_Rge_Headline_Projectdata,0))</f>
        <v/>
      </c>
      <c r="E345" s="132" t="str">
        <f t="array" ref="E345">IF(INDEX(_Rge_Projectdata_3rd,$B345,MATCH(E$10,_Rge_Headline_Projectdata,0))=0,"",INDEX(_Rge_Projectdata_3rd,$B345,MATCH(E$10,_Rge_Headline_Projectdata,0)))</f>
        <v/>
      </c>
      <c r="F345" s="133" t="str">
        <f>IF(OR(E345=0,E345&gt;_Reportdate),"Open","Closed")</f>
        <v>Open</v>
      </c>
      <c r="G345" s="134"/>
      <c r="H345" s="135"/>
      <c r="I345" s="135"/>
      <c r="J345" s="135"/>
      <c r="K345" s="136">
        <f t="shared" si="5"/>
        <v>0</v>
      </c>
      <c r="L345" s="137"/>
      <c r="M345" s="137"/>
      <c r="N345" s="137"/>
      <c r="O345" s="136">
        <f t="shared" si="6"/>
        <v>0</v>
      </c>
      <c r="P345" s="137"/>
      <c r="Q345" s="137"/>
      <c r="R345" s="137"/>
      <c r="S345" s="136">
        <f t="shared" si="7"/>
        <v>0</v>
      </c>
      <c r="T345" s="137"/>
      <c r="U345" s="137"/>
      <c r="V345" s="137"/>
      <c r="W345" s="136">
        <f t="shared" si="8"/>
        <v>0</v>
      </c>
      <c r="X345" s="137"/>
      <c r="Y345" s="137"/>
      <c r="Z345" s="137"/>
      <c r="AA345" s="136">
        <f t="shared" si="9"/>
        <v>0</v>
      </c>
      <c r="AB345" s="137"/>
      <c r="AC345" s="137"/>
      <c r="AD345" s="137"/>
      <c r="AE345" s="137"/>
      <c r="AF345" s="137"/>
      <c r="AG345" s="136">
        <f t="shared" si="10"/>
        <v>0</v>
      </c>
      <c r="AH345" s="138">
        <f t="shared" si="11"/>
        <v>0</v>
      </c>
      <c r="AI345" s="134"/>
      <c r="AJ345" s="135"/>
      <c r="AK345" s="135"/>
      <c r="AL345" s="135"/>
      <c r="AM345" s="136">
        <f t="shared" si="12"/>
        <v>0</v>
      </c>
      <c r="AN345" s="137"/>
      <c r="AO345" s="137"/>
      <c r="AP345" s="137"/>
      <c r="AQ345" s="136">
        <f t="shared" si="13"/>
        <v>0</v>
      </c>
      <c r="AR345" s="137"/>
      <c r="AS345" s="137"/>
      <c r="AT345" s="137"/>
      <c r="AU345" s="136">
        <f t="shared" si="14"/>
        <v>0</v>
      </c>
      <c r="AV345" s="137"/>
      <c r="AW345" s="137"/>
      <c r="AX345" s="137"/>
      <c r="AY345" s="136">
        <f t="shared" si="15"/>
        <v>0</v>
      </c>
      <c r="AZ345" s="137"/>
      <c r="BA345" s="137"/>
      <c r="BB345" s="137"/>
      <c r="BC345" s="136">
        <f t="shared" si="16"/>
        <v>0</v>
      </c>
      <c r="BD345" s="137"/>
      <c r="BE345" s="137"/>
      <c r="BF345" s="137"/>
      <c r="BG345" s="137"/>
      <c r="BH345" s="137"/>
      <c r="BI345" s="136">
        <f t="shared" si="17"/>
        <v>0</v>
      </c>
      <c r="BJ345" s="138">
        <f t="shared" si="18"/>
        <v>0</v>
      </c>
      <c r="BK345" s="134"/>
      <c r="BL345" s="135"/>
      <c r="BM345" s="135"/>
      <c r="BN345" s="136">
        <f t="shared" si="19"/>
        <v>0</v>
      </c>
      <c r="BO345" s="137"/>
      <c r="BP345" s="137"/>
      <c r="BQ345" s="137"/>
      <c r="BR345" s="136">
        <f t="shared" si="20"/>
        <v>0</v>
      </c>
      <c r="BS345" s="137"/>
      <c r="BT345" s="137"/>
      <c r="BU345" s="137"/>
      <c r="BV345" s="136">
        <f t="shared" si="21"/>
        <v>0</v>
      </c>
      <c r="BW345" s="137"/>
      <c r="BX345" s="137"/>
      <c r="BY345" s="137"/>
      <c r="BZ345" s="136">
        <f t="shared" si="22"/>
        <v>0</v>
      </c>
      <c r="CA345" s="137"/>
      <c r="CB345" s="137"/>
      <c r="CC345" s="137"/>
      <c r="CD345" s="136">
        <f t="shared" si="23"/>
        <v>0</v>
      </c>
      <c r="CE345" s="137"/>
      <c r="CF345" s="137"/>
      <c r="CG345" s="137"/>
      <c r="CH345" s="137"/>
      <c r="CI345" s="137"/>
      <c r="CJ345" s="136">
        <f t="shared" si="24"/>
        <v>0</v>
      </c>
      <c r="CK345" s="137">
        <f t="shared" si="25"/>
        <v>0</v>
      </c>
      <c r="CL345" s="139"/>
      <c r="CM345" s="140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20">
        <f t="shared" si="26"/>
        <v>336</v>
      </c>
      <c r="C346" s="131" t="str">
        <f t="array" ref="C346">INDEX(_Rge_Projectdata_3rd,$B346,MATCH(C$10,_Rge_Headline_Projectdata,0))</f>
        <v/>
      </c>
      <c r="D346" s="131" t="str">
        <f t="array" ref="D346">INDEX(_Rge_Projectdata_3rd,$B346,MATCH(D$10,_Rge_Headline_Projectdata,0))</f>
        <v/>
      </c>
      <c r="E346" s="132" t="str">
        <f t="array" ref="E346">IF(INDEX(_Rge_Projectdata_3rd,$B346,MATCH(E$10,_Rge_Headline_Projectdata,0))=0,"",INDEX(_Rge_Projectdata_3rd,$B346,MATCH(E$10,_Rge_Headline_Projectdata,0)))</f>
        <v/>
      </c>
      <c r="F346" s="133" t="str">
        <f>IF(OR(E346=0,E346&gt;_Reportdate),"Open","Closed")</f>
        <v>Open</v>
      </c>
      <c r="G346" s="134"/>
      <c r="H346" s="135"/>
      <c r="I346" s="135"/>
      <c r="J346" s="135"/>
      <c r="K346" s="136">
        <f t="shared" si="5"/>
        <v>0</v>
      </c>
      <c r="L346" s="137"/>
      <c r="M346" s="137"/>
      <c r="N346" s="137"/>
      <c r="O346" s="136">
        <f t="shared" si="6"/>
        <v>0</v>
      </c>
      <c r="P346" s="137"/>
      <c r="Q346" s="137"/>
      <c r="R346" s="137"/>
      <c r="S346" s="136">
        <f t="shared" si="7"/>
        <v>0</v>
      </c>
      <c r="T346" s="137"/>
      <c r="U346" s="137"/>
      <c r="V346" s="137"/>
      <c r="W346" s="136">
        <f t="shared" si="8"/>
        <v>0</v>
      </c>
      <c r="X346" s="137"/>
      <c r="Y346" s="137"/>
      <c r="Z346" s="137"/>
      <c r="AA346" s="136">
        <f t="shared" si="9"/>
        <v>0</v>
      </c>
      <c r="AB346" s="137"/>
      <c r="AC346" s="137"/>
      <c r="AD346" s="137"/>
      <c r="AE346" s="137"/>
      <c r="AF346" s="137"/>
      <c r="AG346" s="136">
        <f t="shared" si="10"/>
        <v>0</v>
      </c>
      <c r="AH346" s="138">
        <f t="shared" si="11"/>
        <v>0</v>
      </c>
      <c r="AI346" s="134"/>
      <c r="AJ346" s="135"/>
      <c r="AK346" s="135"/>
      <c r="AL346" s="135"/>
      <c r="AM346" s="136">
        <f t="shared" si="12"/>
        <v>0</v>
      </c>
      <c r="AN346" s="137"/>
      <c r="AO346" s="137"/>
      <c r="AP346" s="137"/>
      <c r="AQ346" s="136">
        <f t="shared" si="13"/>
        <v>0</v>
      </c>
      <c r="AR346" s="137"/>
      <c r="AS346" s="137"/>
      <c r="AT346" s="137"/>
      <c r="AU346" s="136">
        <f t="shared" si="14"/>
        <v>0</v>
      </c>
      <c r="AV346" s="137"/>
      <c r="AW346" s="137"/>
      <c r="AX346" s="137"/>
      <c r="AY346" s="136">
        <f t="shared" si="15"/>
        <v>0</v>
      </c>
      <c r="AZ346" s="137"/>
      <c r="BA346" s="137"/>
      <c r="BB346" s="137"/>
      <c r="BC346" s="136">
        <f t="shared" si="16"/>
        <v>0</v>
      </c>
      <c r="BD346" s="137"/>
      <c r="BE346" s="137"/>
      <c r="BF346" s="137"/>
      <c r="BG346" s="137"/>
      <c r="BH346" s="137"/>
      <c r="BI346" s="136">
        <f t="shared" si="17"/>
        <v>0</v>
      </c>
      <c r="BJ346" s="138">
        <f t="shared" si="18"/>
        <v>0</v>
      </c>
      <c r="BK346" s="134"/>
      <c r="BL346" s="135"/>
      <c r="BM346" s="135"/>
      <c r="BN346" s="136">
        <f t="shared" si="19"/>
        <v>0</v>
      </c>
      <c r="BO346" s="137"/>
      <c r="BP346" s="137"/>
      <c r="BQ346" s="137"/>
      <c r="BR346" s="136">
        <f t="shared" si="20"/>
        <v>0</v>
      </c>
      <c r="BS346" s="137"/>
      <c r="BT346" s="137"/>
      <c r="BU346" s="137"/>
      <c r="BV346" s="136">
        <f t="shared" si="21"/>
        <v>0</v>
      </c>
      <c r="BW346" s="137"/>
      <c r="BX346" s="137"/>
      <c r="BY346" s="137"/>
      <c r="BZ346" s="136">
        <f t="shared" si="22"/>
        <v>0</v>
      </c>
      <c r="CA346" s="137"/>
      <c r="CB346" s="137"/>
      <c r="CC346" s="137"/>
      <c r="CD346" s="136">
        <f t="shared" si="23"/>
        <v>0</v>
      </c>
      <c r="CE346" s="137"/>
      <c r="CF346" s="137"/>
      <c r="CG346" s="137"/>
      <c r="CH346" s="137"/>
      <c r="CI346" s="137"/>
      <c r="CJ346" s="136">
        <f t="shared" si="24"/>
        <v>0</v>
      </c>
      <c r="CK346" s="137">
        <f t="shared" si="25"/>
        <v>0</v>
      </c>
      <c r="CL346" s="139"/>
      <c r="CM346" s="140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20">
        <f t="shared" si="26"/>
        <v>337</v>
      </c>
      <c r="C347" s="131" t="str">
        <f t="array" ref="C347">INDEX(_Rge_Projectdata_3rd,$B347,MATCH(C$10,_Rge_Headline_Projectdata,0))</f>
        <v/>
      </c>
      <c r="D347" s="131" t="str">
        <f t="array" ref="D347">INDEX(_Rge_Projectdata_3rd,$B347,MATCH(D$10,_Rge_Headline_Projectdata,0))</f>
        <v/>
      </c>
      <c r="E347" s="132" t="str">
        <f t="array" ref="E347">IF(INDEX(_Rge_Projectdata_3rd,$B347,MATCH(E$10,_Rge_Headline_Projectdata,0))=0,"",INDEX(_Rge_Projectdata_3rd,$B347,MATCH(E$10,_Rge_Headline_Projectdata,0)))</f>
        <v/>
      </c>
      <c r="F347" s="133" t="str">
        <f>IF(OR(E347=0,E347&gt;_Reportdate),"Open","Closed")</f>
        <v>Open</v>
      </c>
      <c r="G347" s="134"/>
      <c r="H347" s="135"/>
      <c r="I347" s="135"/>
      <c r="J347" s="135"/>
      <c r="K347" s="136">
        <f t="shared" si="5"/>
        <v>0</v>
      </c>
      <c r="L347" s="137"/>
      <c r="M347" s="137"/>
      <c r="N347" s="137"/>
      <c r="O347" s="136">
        <f t="shared" si="6"/>
        <v>0</v>
      </c>
      <c r="P347" s="137"/>
      <c r="Q347" s="137"/>
      <c r="R347" s="137"/>
      <c r="S347" s="136">
        <f t="shared" si="7"/>
        <v>0</v>
      </c>
      <c r="T347" s="137"/>
      <c r="U347" s="137"/>
      <c r="V347" s="137"/>
      <c r="W347" s="136">
        <f t="shared" si="8"/>
        <v>0</v>
      </c>
      <c r="X347" s="137"/>
      <c r="Y347" s="137"/>
      <c r="Z347" s="137"/>
      <c r="AA347" s="136">
        <f t="shared" si="9"/>
        <v>0</v>
      </c>
      <c r="AB347" s="137"/>
      <c r="AC347" s="137"/>
      <c r="AD347" s="137"/>
      <c r="AE347" s="137"/>
      <c r="AF347" s="137"/>
      <c r="AG347" s="136">
        <f t="shared" si="10"/>
        <v>0</v>
      </c>
      <c r="AH347" s="138">
        <f t="shared" si="11"/>
        <v>0</v>
      </c>
      <c r="AI347" s="134"/>
      <c r="AJ347" s="135"/>
      <c r="AK347" s="135"/>
      <c r="AL347" s="135"/>
      <c r="AM347" s="136">
        <f t="shared" si="12"/>
        <v>0</v>
      </c>
      <c r="AN347" s="137"/>
      <c r="AO347" s="137"/>
      <c r="AP347" s="137"/>
      <c r="AQ347" s="136">
        <f t="shared" si="13"/>
        <v>0</v>
      </c>
      <c r="AR347" s="137"/>
      <c r="AS347" s="137"/>
      <c r="AT347" s="137"/>
      <c r="AU347" s="136">
        <f t="shared" si="14"/>
        <v>0</v>
      </c>
      <c r="AV347" s="137"/>
      <c r="AW347" s="137"/>
      <c r="AX347" s="137"/>
      <c r="AY347" s="136">
        <f t="shared" si="15"/>
        <v>0</v>
      </c>
      <c r="AZ347" s="137"/>
      <c r="BA347" s="137"/>
      <c r="BB347" s="137"/>
      <c r="BC347" s="136">
        <f t="shared" si="16"/>
        <v>0</v>
      </c>
      <c r="BD347" s="137"/>
      <c r="BE347" s="137"/>
      <c r="BF347" s="137"/>
      <c r="BG347" s="137"/>
      <c r="BH347" s="137"/>
      <c r="BI347" s="136">
        <f t="shared" si="17"/>
        <v>0</v>
      </c>
      <c r="BJ347" s="138">
        <f t="shared" si="18"/>
        <v>0</v>
      </c>
      <c r="BK347" s="134"/>
      <c r="BL347" s="135"/>
      <c r="BM347" s="135"/>
      <c r="BN347" s="136">
        <f t="shared" si="19"/>
        <v>0</v>
      </c>
      <c r="BO347" s="137"/>
      <c r="BP347" s="137"/>
      <c r="BQ347" s="137"/>
      <c r="BR347" s="136">
        <f t="shared" si="20"/>
        <v>0</v>
      </c>
      <c r="BS347" s="137"/>
      <c r="BT347" s="137"/>
      <c r="BU347" s="137"/>
      <c r="BV347" s="136">
        <f t="shared" si="21"/>
        <v>0</v>
      </c>
      <c r="BW347" s="137"/>
      <c r="BX347" s="137"/>
      <c r="BY347" s="137"/>
      <c r="BZ347" s="136">
        <f t="shared" si="22"/>
        <v>0</v>
      </c>
      <c r="CA347" s="137"/>
      <c r="CB347" s="137"/>
      <c r="CC347" s="137"/>
      <c r="CD347" s="136">
        <f t="shared" si="23"/>
        <v>0</v>
      </c>
      <c r="CE347" s="137"/>
      <c r="CF347" s="137"/>
      <c r="CG347" s="137"/>
      <c r="CH347" s="137"/>
      <c r="CI347" s="137"/>
      <c r="CJ347" s="136">
        <f t="shared" si="24"/>
        <v>0</v>
      </c>
      <c r="CK347" s="137">
        <f t="shared" si="25"/>
        <v>0</v>
      </c>
      <c r="CL347" s="139"/>
      <c r="CM347" s="140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20">
        <f t="shared" si="26"/>
        <v>338</v>
      </c>
      <c r="C348" s="131" t="str">
        <f t="array" ref="C348">INDEX(_Rge_Projectdata_3rd,$B348,MATCH(C$10,_Rge_Headline_Projectdata,0))</f>
        <v/>
      </c>
      <c r="D348" s="131" t="str">
        <f t="array" ref="D348">INDEX(_Rge_Projectdata_3rd,$B348,MATCH(D$10,_Rge_Headline_Projectdata,0))</f>
        <v/>
      </c>
      <c r="E348" s="132" t="str">
        <f t="array" ref="E348">IF(INDEX(_Rge_Projectdata_3rd,$B348,MATCH(E$10,_Rge_Headline_Projectdata,0))=0,"",INDEX(_Rge_Projectdata_3rd,$B348,MATCH(E$10,_Rge_Headline_Projectdata,0)))</f>
        <v/>
      </c>
      <c r="F348" s="133" t="str">
        <f>IF(OR(E348=0,E348&gt;_Reportdate),"Open","Closed")</f>
        <v>Open</v>
      </c>
      <c r="G348" s="134"/>
      <c r="H348" s="135"/>
      <c r="I348" s="135"/>
      <c r="J348" s="135"/>
      <c r="K348" s="136">
        <f t="shared" si="5"/>
        <v>0</v>
      </c>
      <c r="L348" s="137"/>
      <c r="M348" s="137"/>
      <c r="N348" s="137"/>
      <c r="O348" s="136">
        <f t="shared" si="6"/>
        <v>0</v>
      </c>
      <c r="P348" s="137"/>
      <c r="Q348" s="137"/>
      <c r="R348" s="137"/>
      <c r="S348" s="136">
        <f t="shared" si="7"/>
        <v>0</v>
      </c>
      <c r="T348" s="137"/>
      <c r="U348" s="137"/>
      <c r="V348" s="137"/>
      <c r="W348" s="136">
        <f t="shared" si="8"/>
        <v>0</v>
      </c>
      <c r="X348" s="137"/>
      <c r="Y348" s="137"/>
      <c r="Z348" s="137"/>
      <c r="AA348" s="136">
        <f t="shared" si="9"/>
        <v>0</v>
      </c>
      <c r="AB348" s="137"/>
      <c r="AC348" s="137"/>
      <c r="AD348" s="137"/>
      <c r="AE348" s="137"/>
      <c r="AF348" s="137"/>
      <c r="AG348" s="136">
        <f t="shared" si="10"/>
        <v>0</v>
      </c>
      <c r="AH348" s="138">
        <f t="shared" si="11"/>
        <v>0</v>
      </c>
      <c r="AI348" s="134"/>
      <c r="AJ348" s="135"/>
      <c r="AK348" s="135"/>
      <c r="AL348" s="135"/>
      <c r="AM348" s="136">
        <f t="shared" si="12"/>
        <v>0</v>
      </c>
      <c r="AN348" s="137"/>
      <c r="AO348" s="137"/>
      <c r="AP348" s="137"/>
      <c r="AQ348" s="136">
        <f t="shared" si="13"/>
        <v>0</v>
      </c>
      <c r="AR348" s="137"/>
      <c r="AS348" s="137"/>
      <c r="AT348" s="137"/>
      <c r="AU348" s="136">
        <f t="shared" si="14"/>
        <v>0</v>
      </c>
      <c r="AV348" s="137"/>
      <c r="AW348" s="137"/>
      <c r="AX348" s="137"/>
      <c r="AY348" s="136">
        <f t="shared" si="15"/>
        <v>0</v>
      </c>
      <c r="AZ348" s="137"/>
      <c r="BA348" s="137"/>
      <c r="BB348" s="137"/>
      <c r="BC348" s="136">
        <f t="shared" si="16"/>
        <v>0</v>
      </c>
      <c r="BD348" s="137"/>
      <c r="BE348" s="137"/>
      <c r="BF348" s="137"/>
      <c r="BG348" s="137"/>
      <c r="BH348" s="137"/>
      <c r="BI348" s="136">
        <f t="shared" si="17"/>
        <v>0</v>
      </c>
      <c r="BJ348" s="138">
        <f t="shared" si="18"/>
        <v>0</v>
      </c>
      <c r="BK348" s="134"/>
      <c r="BL348" s="135"/>
      <c r="BM348" s="135"/>
      <c r="BN348" s="136">
        <f t="shared" si="19"/>
        <v>0</v>
      </c>
      <c r="BO348" s="137"/>
      <c r="BP348" s="137"/>
      <c r="BQ348" s="137"/>
      <c r="BR348" s="136">
        <f t="shared" si="20"/>
        <v>0</v>
      </c>
      <c r="BS348" s="137"/>
      <c r="BT348" s="137"/>
      <c r="BU348" s="137"/>
      <c r="BV348" s="136">
        <f t="shared" si="21"/>
        <v>0</v>
      </c>
      <c r="BW348" s="137"/>
      <c r="BX348" s="137"/>
      <c r="BY348" s="137"/>
      <c r="BZ348" s="136">
        <f t="shared" si="22"/>
        <v>0</v>
      </c>
      <c r="CA348" s="137"/>
      <c r="CB348" s="137"/>
      <c r="CC348" s="137"/>
      <c r="CD348" s="136">
        <f t="shared" si="23"/>
        <v>0</v>
      </c>
      <c r="CE348" s="137"/>
      <c r="CF348" s="137"/>
      <c r="CG348" s="137"/>
      <c r="CH348" s="137"/>
      <c r="CI348" s="137"/>
      <c r="CJ348" s="136">
        <f t="shared" si="24"/>
        <v>0</v>
      </c>
      <c r="CK348" s="137">
        <f t="shared" si="25"/>
        <v>0</v>
      </c>
      <c r="CL348" s="139"/>
      <c r="CM348" s="140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20">
        <f t="shared" si="26"/>
        <v>339</v>
      </c>
      <c r="C349" s="131" t="str">
        <f t="array" ref="C349">INDEX(_Rge_Projectdata_3rd,$B349,MATCH(C$10,_Rge_Headline_Projectdata,0))</f>
        <v/>
      </c>
      <c r="D349" s="131" t="str">
        <f t="array" ref="D349">INDEX(_Rge_Projectdata_3rd,$B349,MATCH(D$10,_Rge_Headline_Projectdata,0))</f>
        <v/>
      </c>
      <c r="E349" s="132" t="str">
        <f t="array" ref="E349">IF(INDEX(_Rge_Projectdata_3rd,$B349,MATCH(E$10,_Rge_Headline_Projectdata,0))=0,"",INDEX(_Rge_Projectdata_3rd,$B349,MATCH(E$10,_Rge_Headline_Projectdata,0)))</f>
        <v/>
      </c>
      <c r="F349" s="133" t="str">
        <f>IF(OR(E349=0,E349&gt;_Reportdate),"Open","Closed")</f>
        <v>Open</v>
      </c>
      <c r="G349" s="134"/>
      <c r="H349" s="135"/>
      <c r="I349" s="135"/>
      <c r="J349" s="135"/>
      <c r="K349" s="136">
        <f t="shared" si="5"/>
        <v>0</v>
      </c>
      <c r="L349" s="137"/>
      <c r="M349" s="137"/>
      <c r="N349" s="137"/>
      <c r="O349" s="136">
        <f t="shared" si="6"/>
        <v>0</v>
      </c>
      <c r="P349" s="137"/>
      <c r="Q349" s="137"/>
      <c r="R349" s="137"/>
      <c r="S349" s="136">
        <f t="shared" si="7"/>
        <v>0</v>
      </c>
      <c r="T349" s="137"/>
      <c r="U349" s="137"/>
      <c r="V349" s="137"/>
      <c r="W349" s="136">
        <f t="shared" si="8"/>
        <v>0</v>
      </c>
      <c r="X349" s="137"/>
      <c r="Y349" s="137"/>
      <c r="Z349" s="137"/>
      <c r="AA349" s="136">
        <f t="shared" si="9"/>
        <v>0</v>
      </c>
      <c r="AB349" s="137"/>
      <c r="AC349" s="137"/>
      <c r="AD349" s="137"/>
      <c r="AE349" s="137"/>
      <c r="AF349" s="137"/>
      <c r="AG349" s="136">
        <f t="shared" si="10"/>
        <v>0</v>
      </c>
      <c r="AH349" s="138">
        <f t="shared" si="11"/>
        <v>0</v>
      </c>
      <c r="AI349" s="134"/>
      <c r="AJ349" s="135"/>
      <c r="AK349" s="135"/>
      <c r="AL349" s="135"/>
      <c r="AM349" s="136">
        <f t="shared" si="12"/>
        <v>0</v>
      </c>
      <c r="AN349" s="137"/>
      <c r="AO349" s="137"/>
      <c r="AP349" s="137"/>
      <c r="AQ349" s="136">
        <f t="shared" si="13"/>
        <v>0</v>
      </c>
      <c r="AR349" s="137"/>
      <c r="AS349" s="137"/>
      <c r="AT349" s="137"/>
      <c r="AU349" s="136">
        <f t="shared" si="14"/>
        <v>0</v>
      </c>
      <c r="AV349" s="137"/>
      <c r="AW349" s="137"/>
      <c r="AX349" s="137"/>
      <c r="AY349" s="136">
        <f t="shared" si="15"/>
        <v>0</v>
      </c>
      <c r="AZ349" s="137"/>
      <c r="BA349" s="137"/>
      <c r="BB349" s="137"/>
      <c r="BC349" s="136">
        <f t="shared" si="16"/>
        <v>0</v>
      </c>
      <c r="BD349" s="137"/>
      <c r="BE349" s="137"/>
      <c r="BF349" s="137"/>
      <c r="BG349" s="137"/>
      <c r="BH349" s="137"/>
      <c r="BI349" s="136">
        <f t="shared" si="17"/>
        <v>0</v>
      </c>
      <c r="BJ349" s="138">
        <f t="shared" si="18"/>
        <v>0</v>
      </c>
      <c r="BK349" s="134"/>
      <c r="BL349" s="135"/>
      <c r="BM349" s="135"/>
      <c r="BN349" s="136">
        <f t="shared" si="19"/>
        <v>0</v>
      </c>
      <c r="BO349" s="137"/>
      <c r="BP349" s="137"/>
      <c r="BQ349" s="137"/>
      <c r="BR349" s="136">
        <f t="shared" si="20"/>
        <v>0</v>
      </c>
      <c r="BS349" s="137"/>
      <c r="BT349" s="137"/>
      <c r="BU349" s="137"/>
      <c r="BV349" s="136">
        <f t="shared" si="21"/>
        <v>0</v>
      </c>
      <c r="BW349" s="137"/>
      <c r="BX349" s="137"/>
      <c r="BY349" s="137"/>
      <c r="BZ349" s="136">
        <f t="shared" si="22"/>
        <v>0</v>
      </c>
      <c r="CA349" s="137"/>
      <c r="CB349" s="137"/>
      <c r="CC349" s="137"/>
      <c r="CD349" s="136">
        <f t="shared" si="23"/>
        <v>0</v>
      </c>
      <c r="CE349" s="137"/>
      <c r="CF349" s="137"/>
      <c r="CG349" s="137"/>
      <c r="CH349" s="137"/>
      <c r="CI349" s="137"/>
      <c r="CJ349" s="136">
        <f t="shared" si="24"/>
        <v>0</v>
      </c>
      <c r="CK349" s="137">
        <f t="shared" si="25"/>
        <v>0</v>
      </c>
      <c r="CL349" s="139"/>
      <c r="CM349" s="140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20">
        <f t="shared" si="26"/>
        <v>340</v>
      </c>
      <c r="C350" s="131" t="str">
        <f t="array" ref="C350">INDEX(_Rge_Projectdata_3rd,$B350,MATCH(C$10,_Rge_Headline_Projectdata,0))</f>
        <v/>
      </c>
      <c r="D350" s="131" t="str">
        <f t="array" ref="D350">INDEX(_Rge_Projectdata_3rd,$B350,MATCH(D$10,_Rge_Headline_Projectdata,0))</f>
        <v/>
      </c>
      <c r="E350" s="132" t="str">
        <f t="array" ref="E350">IF(INDEX(_Rge_Projectdata_3rd,$B350,MATCH(E$10,_Rge_Headline_Projectdata,0))=0,"",INDEX(_Rge_Projectdata_3rd,$B350,MATCH(E$10,_Rge_Headline_Projectdata,0)))</f>
        <v/>
      </c>
      <c r="F350" s="133" t="str">
        <f>IF(OR(E350=0,E350&gt;_Reportdate),"Open","Closed")</f>
        <v>Open</v>
      </c>
      <c r="G350" s="134"/>
      <c r="H350" s="135"/>
      <c r="I350" s="135"/>
      <c r="J350" s="135"/>
      <c r="K350" s="136">
        <f t="shared" si="5"/>
        <v>0</v>
      </c>
      <c r="L350" s="137"/>
      <c r="M350" s="137"/>
      <c r="N350" s="137"/>
      <c r="O350" s="136">
        <f t="shared" si="6"/>
        <v>0</v>
      </c>
      <c r="P350" s="137"/>
      <c r="Q350" s="137"/>
      <c r="R350" s="137"/>
      <c r="S350" s="136">
        <f t="shared" si="7"/>
        <v>0</v>
      </c>
      <c r="T350" s="137"/>
      <c r="U350" s="137"/>
      <c r="V350" s="137"/>
      <c r="W350" s="136">
        <f t="shared" si="8"/>
        <v>0</v>
      </c>
      <c r="X350" s="137"/>
      <c r="Y350" s="137"/>
      <c r="Z350" s="137"/>
      <c r="AA350" s="136">
        <f t="shared" si="9"/>
        <v>0</v>
      </c>
      <c r="AB350" s="137"/>
      <c r="AC350" s="137"/>
      <c r="AD350" s="137"/>
      <c r="AE350" s="137"/>
      <c r="AF350" s="137"/>
      <c r="AG350" s="136">
        <f t="shared" si="10"/>
        <v>0</v>
      </c>
      <c r="AH350" s="138">
        <f t="shared" si="11"/>
        <v>0</v>
      </c>
      <c r="AI350" s="134"/>
      <c r="AJ350" s="135"/>
      <c r="AK350" s="135"/>
      <c r="AL350" s="135"/>
      <c r="AM350" s="136">
        <f t="shared" si="12"/>
        <v>0</v>
      </c>
      <c r="AN350" s="137"/>
      <c r="AO350" s="137"/>
      <c r="AP350" s="137"/>
      <c r="AQ350" s="136">
        <f t="shared" si="13"/>
        <v>0</v>
      </c>
      <c r="AR350" s="137"/>
      <c r="AS350" s="137"/>
      <c r="AT350" s="137"/>
      <c r="AU350" s="136">
        <f t="shared" si="14"/>
        <v>0</v>
      </c>
      <c r="AV350" s="137"/>
      <c r="AW350" s="137"/>
      <c r="AX350" s="137"/>
      <c r="AY350" s="136">
        <f t="shared" si="15"/>
        <v>0</v>
      </c>
      <c r="AZ350" s="137"/>
      <c r="BA350" s="137"/>
      <c r="BB350" s="137"/>
      <c r="BC350" s="136">
        <f t="shared" si="16"/>
        <v>0</v>
      </c>
      <c r="BD350" s="137"/>
      <c r="BE350" s="137"/>
      <c r="BF350" s="137"/>
      <c r="BG350" s="137"/>
      <c r="BH350" s="137"/>
      <c r="BI350" s="136">
        <f t="shared" si="17"/>
        <v>0</v>
      </c>
      <c r="BJ350" s="138">
        <f t="shared" si="18"/>
        <v>0</v>
      </c>
      <c r="BK350" s="134"/>
      <c r="BL350" s="135"/>
      <c r="BM350" s="135"/>
      <c r="BN350" s="136">
        <f t="shared" si="19"/>
        <v>0</v>
      </c>
      <c r="BO350" s="137"/>
      <c r="BP350" s="137"/>
      <c r="BQ350" s="137"/>
      <c r="BR350" s="136">
        <f t="shared" si="20"/>
        <v>0</v>
      </c>
      <c r="BS350" s="137"/>
      <c r="BT350" s="137"/>
      <c r="BU350" s="137"/>
      <c r="BV350" s="136">
        <f t="shared" si="21"/>
        <v>0</v>
      </c>
      <c r="BW350" s="137"/>
      <c r="BX350" s="137"/>
      <c r="BY350" s="137"/>
      <c r="BZ350" s="136">
        <f t="shared" si="22"/>
        <v>0</v>
      </c>
      <c r="CA350" s="137"/>
      <c r="CB350" s="137"/>
      <c r="CC350" s="137"/>
      <c r="CD350" s="136">
        <f t="shared" si="23"/>
        <v>0</v>
      </c>
      <c r="CE350" s="137"/>
      <c r="CF350" s="137"/>
      <c r="CG350" s="137"/>
      <c r="CH350" s="137"/>
      <c r="CI350" s="137"/>
      <c r="CJ350" s="136">
        <f t="shared" si="24"/>
        <v>0</v>
      </c>
      <c r="CK350" s="137">
        <f t="shared" si="25"/>
        <v>0</v>
      </c>
      <c r="CL350" s="139"/>
      <c r="CM350" s="140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20">
        <f t="shared" si="26"/>
        <v>341</v>
      </c>
      <c r="C351" s="131" t="str">
        <f t="array" ref="C351">INDEX(_Rge_Projectdata_3rd,$B351,MATCH(C$10,_Rge_Headline_Projectdata,0))</f>
        <v/>
      </c>
      <c r="D351" s="131" t="str">
        <f t="array" ref="D351">INDEX(_Rge_Projectdata_3rd,$B351,MATCH(D$10,_Rge_Headline_Projectdata,0))</f>
        <v/>
      </c>
      <c r="E351" s="132" t="str">
        <f t="array" ref="E351">IF(INDEX(_Rge_Projectdata_3rd,$B351,MATCH(E$10,_Rge_Headline_Projectdata,0))=0,"",INDEX(_Rge_Projectdata_3rd,$B351,MATCH(E$10,_Rge_Headline_Projectdata,0)))</f>
        <v/>
      </c>
      <c r="F351" s="133" t="str">
        <f>IF(OR(E351=0,E351&gt;_Reportdate),"Open","Closed")</f>
        <v>Open</v>
      </c>
      <c r="G351" s="134"/>
      <c r="H351" s="135"/>
      <c r="I351" s="135"/>
      <c r="J351" s="135"/>
      <c r="K351" s="136">
        <f t="shared" si="5"/>
        <v>0</v>
      </c>
      <c r="L351" s="137"/>
      <c r="M351" s="137"/>
      <c r="N351" s="137"/>
      <c r="O351" s="136">
        <f t="shared" si="6"/>
        <v>0</v>
      </c>
      <c r="P351" s="137"/>
      <c r="Q351" s="137"/>
      <c r="R351" s="137"/>
      <c r="S351" s="136">
        <f t="shared" si="7"/>
        <v>0</v>
      </c>
      <c r="T351" s="137"/>
      <c r="U351" s="137"/>
      <c r="V351" s="137"/>
      <c r="W351" s="136">
        <f t="shared" si="8"/>
        <v>0</v>
      </c>
      <c r="X351" s="137"/>
      <c r="Y351" s="137"/>
      <c r="Z351" s="137"/>
      <c r="AA351" s="136">
        <f t="shared" si="9"/>
        <v>0</v>
      </c>
      <c r="AB351" s="137"/>
      <c r="AC351" s="137"/>
      <c r="AD351" s="137"/>
      <c r="AE351" s="137"/>
      <c r="AF351" s="137"/>
      <c r="AG351" s="136">
        <f t="shared" si="10"/>
        <v>0</v>
      </c>
      <c r="AH351" s="138">
        <f t="shared" si="11"/>
        <v>0</v>
      </c>
      <c r="AI351" s="134"/>
      <c r="AJ351" s="135"/>
      <c r="AK351" s="135"/>
      <c r="AL351" s="135"/>
      <c r="AM351" s="136">
        <f t="shared" si="12"/>
        <v>0</v>
      </c>
      <c r="AN351" s="137"/>
      <c r="AO351" s="137"/>
      <c r="AP351" s="137"/>
      <c r="AQ351" s="136">
        <f t="shared" si="13"/>
        <v>0</v>
      </c>
      <c r="AR351" s="137"/>
      <c r="AS351" s="137"/>
      <c r="AT351" s="137"/>
      <c r="AU351" s="136">
        <f t="shared" si="14"/>
        <v>0</v>
      </c>
      <c r="AV351" s="137"/>
      <c r="AW351" s="137"/>
      <c r="AX351" s="137"/>
      <c r="AY351" s="136">
        <f t="shared" si="15"/>
        <v>0</v>
      </c>
      <c r="AZ351" s="137"/>
      <c r="BA351" s="137"/>
      <c r="BB351" s="137"/>
      <c r="BC351" s="136">
        <f t="shared" si="16"/>
        <v>0</v>
      </c>
      <c r="BD351" s="137"/>
      <c r="BE351" s="137"/>
      <c r="BF351" s="137"/>
      <c r="BG351" s="137"/>
      <c r="BH351" s="137"/>
      <c r="BI351" s="136">
        <f t="shared" si="17"/>
        <v>0</v>
      </c>
      <c r="BJ351" s="138">
        <f t="shared" si="18"/>
        <v>0</v>
      </c>
      <c r="BK351" s="134"/>
      <c r="BL351" s="135"/>
      <c r="BM351" s="135"/>
      <c r="BN351" s="136">
        <f t="shared" si="19"/>
        <v>0</v>
      </c>
      <c r="BO351" s="137"/>
      <c r="BP351" s="137"/>
      <c r="BQ351" s="137"/>
      <c r="BR351" s="136">
        <f t="shared" si="20"/>
        <v>0</v>
      </c>
      <c r="BS351" s="137"/>
      <c r="BT351" s="137"/>
      <c r="BU351" s="137"/>
      <c r="BV351" s="136">
        <f t="shared" si="21"/>
        <v>0</v>
      </c>
      <c r="BW351" s="137"/>
      <c r="BX351" s="137"/>
      <c r="BY351" s="137"/>
      <c r="BZ351" s="136">
        <f t="shared" si="22"/>
        <v>0</v>
      </c>
      <c r="CA351" s="137"/>
      <c r="CB351" s="137"/>
      <c r="CC351" s="137"/>
      <c r="CD351" s="136">
        <f t="shared" si="23"/>
        <v>0</v>
      </c>
      <c r="CE351" s="137"/>
      <c r="CF351" s="137"/>
      <c r="CG351" s="137"/>
      <c r="CH351" s="137"/>
      <c r="CI351" s="137"/>
      <c r="CJ351" s="136">
        <f t="shared" si="24"/>
        <v>0</v>
      </c>
      <c r="CK351" s="137">
        <f t="shared" si="25"/>
        <v>0</v>
      </c>
      <c r="CL351" s="139"/>
      <c r="CM351" s="140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20">
        <f t="shared" si="26"/>
        <v>342</v>
      </c>
      <c r="C352" s="131" t="str">
        <f t="array" ref="C352">INDEX(_Rge_Projectdata_3rd,$B352,MATCH(C$10,_Rge_Headline_Projectdata,0))</f>
        <v/>
      </c>
      <c r="D352" s="131" t="str">
        <f t="array" ref="D352">INDEX(_Rge_Projectdata_3rd,$B352,MATCH(D$10,_Rge_Headline_Projectdata,0))</f>
        <v/>
      </c>
      <c r="E352" s="132" t="str">
        <f t="array" ref="E352">IF(INDEX(_Rge_Projectdata_3rd,$B352,MATCH(E$10,_Rge_Headline_Projectdata,0))=0,"",INDEX(_Rge_Projectdata_3rd,$B352,MATCH(E$10,_Rge_Headline_Projectdata,0)))</f>
        <v/>
      </c>
      <c r="F352" s="133" t="str">
        <f>IF(OR(E352=0,E352&gt;_Reportdate),"Open","Closed")</f>
        <v>Open</v>
      </c>
      <c r="G352" s="134"/>
      <c r="H352" s="135"/>
      <c r="I352" s="135"/>
      <c r="J352" s="135"/>
      <c r="K352" s="136">
        <f t="shared" si="5"/>
        <v>0</v>
      </c>
      <c r="L352" s="137"/>
      <c r="M352" s="137"/>
      <c r="N352" s="137"/>
      <c r="O352" s="136">
        <f t="shared" si="6"/>
        <v>0</v>
      </c>
      <c r="P352" s="137"/>
      <c r="Q352" s="137"/>
      <c r="R352" s="137"/>
      <c r="S352" s="136">
        <f t="shared" si="7"/>
        <v>0</v>
      </c>
      <c r="T352" s="137"/>
      <c r="U352" s="137"/>
      <c r="V352" s="137"/>
      <c r="W352" s="136">
        <f t="shared" si="8"/>
        <v>0</v>
      </c>
      <c r="X352" s="137"/>
      <c r="Y352" s="137"/>
      <c r="Z352" s="137"/>
      <c r="AA352" s="136">
        <f t="shared" si="9"/>
        <v>0</v>
      </c>
      <c r="AB352" s="137"/>
      <c r="AC352" s="137"/>
      <c r="AD352" s="137"/>
      <c r="AE352" s="137"/>
      <c r="AF352" s="137"/>
      <c r="AG352" s="136">
        <f t="shared" si="10"/>
        <v>0</v>
      </c>
      <c r="AH352" s="138">
        <f t="shared" si="11"/>
        <v>0</v>
      </c>
      <c r="AI352" s="134"/>
      <c r="AJ352" s="135"/>
      <c r="AK352" s="135"/>
      <c r="AL352" s="135"/>
      <c r="AM352" s="136">
        <f t="shared" si="12"/>
        <v>0</v>
      </c>
      <c r="AN352" s="137"/>
      <c r="AO352" s="137"/>
      <c r="AP352" s="137"/>
      <c r="AQ352" s="136">
        <f t="shared" si="13"/>
        <v>0</v>
      </c>
      <c r="AR352" s="137"/>
      <c r="AS352" s="137"/>
      <c r="AT352" s="137"/>
      <c r="AU352" s="136">
        <f t="shared" si="14"/>
        <v>0</v>
      </c>
      <c r="AV352" s="137"/>
      <c r="AW352" s="137"/>
      <c r="AX352" s="137"/>
      <c r="AY352" s="136">
        <f t="shared" si="15"/>
        <v>0</v>
      </c>
      <c r="AZ352" s="137"/>
      <c r="BA352" s="137"/>
      <c r="BB352" s="137"/>
      <c r="BC352" s="136">
        <f t="shared" si="16"/>
        <v>0</v>
      </c>
      <c r="BD352" s="137"/>
      <c r="BE352" s="137"/>
      <c r="BF352" s="137"/>
      <c r="BG352" s="137"/>
      <c r="BH352" s="137"/>
      <c r="BI352" s="136">
        <f t="shared" si="17"/>
        <v>0</v>
      </c>
      <c r="BJ352" s="138">
        <f t="shared" si="18"/>
        <v>0</v>
      </c>
      <c r="BK352" s="134"/>
      <c r="BL352" s="135"/>
      <c r="BM352" s="135"/>
      <c r="BN352" s="136">
        <f t="shared" si="19"/>
        <v>0</v>
      </c>
      <c r="BO352" s="137"/>
      <c r="BP352" s="137"/>
      <c r="BQ352" s="137"/>
      <c r="BR352" s="136">
        <f t="shared" si="20"/>
        <v>0</v>
      </c>
      <c r="BS352" s="137"/>
      <c r="BT352" s="137"/>
      <c r="BU352" s="137"/>
      <c r="BV352" s="136">
        <f t="shared" si="21"/>
        <v>0</v>
      </c>
      <c r="BW352" s="137"/>
      <c r="BX352" s="137"/>
      <c r="BY352" s="137"/>
      <c r="BZ352" s="136">
        <f t="shared" si="22"/>
        <v>0</v>
      </c>
      <c r="CA352" s="137"/>
      <c r="CB352" s="137"/>
      <c r="CC352" s="137"/>
      <c r="CD352" s="136">
        <f t="shared" si="23"/>
        <v>0</v>
      </c>
      <c r="CE352" s="137"/>
      <c r="CF352" s="137"/>
      <c r="CG352" s="137"/>
      <c r="CH352" s="137"/>
      <c r="CI352" s="137"/>
      <c r="CJ352" s="136">
        <f t="shared" si="24"/>
        <v>0</v>
      </c>
      <c r="CK352" s="137">
        <f t="shared" si="25"/>
        <v>0</v>
      </c>
      <c r="CL352" s="139"/>
      <c r="CM352" s="140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20">
        <f t="shared" si="26"/>
        <v>343</v>
      </c>
      <c r="C353" s="131" t="str">
        <f t="array" ref="C353">INDEX(_Rge_Projectdata_3rd,$B353,MATCH(C$10,_Rge_Headline_Projectdata,0))</f>
        <v/>
      </c>
      <c r="D353" s="131" t="str">
        <f t="array" ref="D353">INDEX(_Rge_Projectdata_3rd,$B353,MATCH(D$10,_Rge_Headline_Projectdata,0))</f>
        <v/>
      </c>
      <c r="E353" s="132" t="str">
        <f t="array" ref="E353">IF(INDEX(_Rge_Projectdata_3rd,$B353,MATCH(E$10,_Rge_Headline_Projectdata,0))=0,"",INDEX(_Rge_Projectdata_3rd,$B353,MATCH(E$10,_Rge_Headline_Projectdata,0)))</f>
        <v/>
      </c>
      <c r="F353" s="133" t="str">
        <f>IF(OR(E353=0,E353&gt;_Reportdate),"Open","Closed")</f>
        <v>Open</v>
      </c>
      <c r="G353" s="134"/>
      <c r="H353" s="135"/>
      <c r="I353" s="135"/>
      <c r="J353" s="135"/>
      <c r="K353" s="136">
        <f t="shared" si="5"/>
        <v>0</v>
      </c>
      <c r="L353" s="137"/>
      <c r="M353" s="137"/>
      <c r="N353" s="137"/>
      <c r="O353" s="136">
        <f t="shared" si="6"/>
        <v>0</v>
      </c>
      <c r="P353" s="137"/>
      <c r="Q353" s="137"/>
      <c r="R353" s="137"/>
      <c r="S353" s="136">
        <f t="shared" si="7"/>
        <v>0</v>
      </c>
      <c r="T353" s="137"/>
      <c r="U353" s="137"/>
      <c r="V353" s="137"/>
      <c r="W353" s="136">
        <f t="shared" si="8"/>
        <v>0</v>
      </c>
      <c r="X353" s="137"/>
      <c r="Y353" s="137"/>
      <c r="Z353" s="137"/>
      <c r="AA353" s="136">
        <f t="shared" si="9"/>
        <v>0</v>
      </c>
      <c r="AB353" s="137"/>
      <c r="AC353" s="137"/>
      <c r="AD353" s="137"/>
      <c r="AE353" s="137"/>
      <c r="AF353" s="137"/>
      <c r="AG353" s="136">
        <f t="shared" si="10"/>
        <v>0</v>
      </c>
      <c r="AH353" s="138">
        <f t="shared" si="11"/>
        <v>0</v>
      </c>
      <c r="AI353" s="134"/>
      <c r="AJ353" s="135"/>
      <c r="AK353" s="135"/>
      <c r="AL353" s="135"/>
      <c r="AM353" s="136">
        <f t="shared" si="12"/>
        <v>0</v>
      </c>
      <c r="AN353" s="137"/>
      <c r="AO353" s="137"/>
      <c r="AP353" s="137"/>
      <c r="AQ353" s="136">
        <f t="shared" si="13"/>
        <v>0</v>
      </c>
      <c r="AR353" s="137"/>
      <c r="AS353" s="137"/>
      <c r="AT353" s="137"/>
      <c r="AU353" s="136">
        <f t="shared" si="14"/>
        <v>0</v>
      </c>
      <c r="AV353" s="137"/>
      <c r="AW353" s="137"/>
      <c r="AX353" s="137"/>
      <c r="AY353" s="136">
        <f t="shared" si="15"/>
        <v>0</v>
      </c>
      <c r="AZ353" s="137"/>
      <c r="BA353" s="137"/>
      <c r="BB353" s="137"/>
      <c r="BC353" s="136">
        <f t="shared" si="16"/>
        <v>0</v>
      </c>
      <c r="BD353" s="137"/>
      <c r="BE353" s="137"/>
      <c r="BF353" s="137"/>
      <c r="BG353" s="137"/>
      <c r="BH353" s="137"/>
      <c r="BI353" s="136">
        <f t="shared" si="17"/>
        <v>0</v>
      </c>
      <c r="BJ353" s="138">
        <f t="shared" si="18"/>
        <v>0</v>
      </c>
      <c r="BK353" s="134"/>
      <c r="BL353" s="135"/>
      <c r="BM353" s="135"/>
      <c r="BN353" s="136">
        <f t="shared" si="19"/>
        <v>0</v>
      </c>
      <c r="BO353" s="137"/>
      <c r="BP353" s="137"/>
      <c r="BQ353" s="137"/>
      <c r="BR353" s="136">
        <f t="shared" si="20"/>
        <v>0</v>
      </c>
      <c r="BS353" s="137"/>
      <c r="BT353" s="137"/>
      <c r="BU353" s="137"/>
      <c r="BV353" s="136">
        <f t="shared" si="21"/>
        <v>0</v>
      </c>
      <c r="BW353" s="137"/>
      <c r="BX353" s="137"/>
      <c r="BY353" s="137"/>
      <c r="BZ353" s="136">
        <f t="shared" si="22"/>
        <v>0</v>
      </c>
      <c r="CA353" s="137"/>
      <c r="CB353" s="137"/>
      <c r="CC353" s="137"/>
      <c r="CD353" s="136">
        <f t="shared" si="23"/>
        <v>0</v>
      </c>
      <c r="CE353" s="137"/>
      <c r="CF353" s="137"/>
      <c r="CG353" s="137"/>
      <c r="CH353" s="137"/>
      <c r="CI353" s="137"/>
      <c r="CJ353" s="136">
        <f t="shared" si="24"/>
        <v>0</v>
      </c>
      <c r="CK353" s="137">
        <f t="shared" si="25"/>
        <v>0</v>
      </c>
      <c r="CL353" s="139"/>
      <c r="CM353" s="140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20">
        <f t="shared" si="26"/>
        <v>344</v>
      </c>
      <c r="C354" s="131" t="str">
        <f t="array" ref="C354">INDEX(_Rge_Projectdata_3rd,$B354,MATCH(C$10,_Rge_Headline_Projectdata,0))</f>
        <v/>
      </c>
      <c r="D354" s="131" t="str">
        <f t="array" ref="D354">INDEX(_Rge_Projectdata_3rd,$B354,MATCH(D$10,_Rge_Headline_Projectdata,0))</f>
        <v/>
      </c>
      <c r="E354" s="132" t="str">
        <f t="array" ref="E354">IF(INDEX(_Rge_Projectdata_3rd,$B354,MATCH(E$10,_Rge_Headline_Projectdata,0))=0,"",INDEX(_Rge_Projectdata_3rd,$B354,MATCH(E$10,_Rge_Headline_Projectdata,0)))</f>
        <v/>
      </c>
      <c r="F354" s="133" t="str">
        <f>IF(OR(E354=0,E354&gt;_Reportdate),"Open","Closed")</f>
        <v>Open</v>
      </c>
      <c r="G354" s="134"/>
      <c r="H354" s="135"/>
      <c r="I354" s="135"/>
      <c r="J354" s="135"/>
      <c r="K354" s="136">
        <f t="shared" si="5"/>
        <v>0</v>
      </c>
      <c r="L354" s="137"/>
      <c r="M354" s="137"/>
      <c r="N354" s="137"/>
      <c r="O354" s="136">
        <f t="shared" si="6"/>
        <v>0</v>
      </c>
      <c r="P354" s="137"/>
      <c r="Q354" s="137"/>
      <c r="R354" s="137"/>
      <c r="S354" s="136">
        <f t="shared" si="7"/>
        <v>0</v>
      </c>
      <c r="T354" s="137"/>
      <c r="U354" s="137"/>
      <c r="V354" s="137"/>
      <c r="W354" s="136">
        <f t="shared" si="8"/>
        <v>0</v>
      </c>
      <c r="X354" s="137"/>
      <c r="Y354" s="137"/>
      <c r="Z354" s="137"/>
      <c r="AA354" s="136">
        <f t="shared" si="9"/>
        <v>0</v>
      </c>
      <c r="AB354" s="137"/>
      <c r="AC354" s="137"/>
      <c r="AD354" s="137"/>
      <c r="AE354" s="137"/>
      <c r="AF354" s="137"/>
      <c r="AG354" s="136">
        <f t="shared" si="10"/>
        <v>0</v>
      </c>
      <c r="AH354" s="138">
        <f t="shared" si="11"/>
        <v>0</v>
      </c>
      <c r="AI354" s="134"/>
      <c r="AJ354" s="135"/>
      <c r="AK354" s="135"/>
      <c r="AL354" s="135"/>
      <c r="AM354" s="136">
        <f t="shared" si="12"/>
        <v>0</v>
      </c>
      <c r="AN354" s="137"/>
      <c r="AO354" s="137"/>
      <c r="AP354" s="137"/>
      <c r="AQ354" s="136">
        <f t="shared" si="13"/>
        <v>0</v>
      </c>
      <c r="AR354" s="137"/>
      <c r="AS354" s="137"/>
      <c r="AT354" s="137"/>
      <c r="AU354" s="136">
        <f t="shared" si="14"/>
        <v>0</v>
      </c>
      <c r="AV354" s="137"/>
      <c r="AW354" s="137"/>
      <c r="AX354" s="137"/>
      <c r="AY354" s="136">
        <f t="shared" si="15"/>
        <v>0</v>
      </c>
      <c r="AZ354" s="137"/>
      <c r="BA354" s="137"/>
      <c r="BB354" s="137"/>
      <c r="BC354" s="136">
        <f t="shared" si="16"/>
        <v>0</v>
      </c>
      <c r="BD354" s="137"/>
      <c r="BE354" s="137"/>
      <c r="BF354" s="137"/>
      <c r="BG354" s="137"/>
      <c r="BH354" s="137"/>
      <c r="BI354" s="136">
        <f t="shared" si="17"/>
        <v>0</v>
      </c>
      <c r="BJ354" s="138">
        <f t="shared" si="18"/>
        <v>0</v>
      </c>
      <c r="BK354" s="134"/>
      <c r="BL354" s="135"/>
      <c r="BM354" s="135"/>
      <c r="BN354" s="136">
        <f t="shared" si="19"/>
        <v>0</v>
      </c>
      <c r="BO354" s="137"/>
      <c r="BP354" s="137"/>
      <c r="BQ354" s="137"/>
      <c r="BR354" s="136">
        <f t="shared" si="20"/>
        <v>0</v>
      </c>
      <c r="BS354" s="137"/>
      <c r="BT354" s="137"/>
      <c r="BU354" s="137"/>
      <c r="BV354" s="136">
        <f t="shared" si="21"/>
        <v>0</v>
      </c>
      <c r="BW354" s="137"/>
      <c r="BX354" s="137"/>
      <c r="BY354" s="137"/>
      <c r="BZ354" s="136">
        <f t="shared" si="22"/>
        <v>0</v>
      </c>
      <c r="CA354" s="137"/>
      <c r="CB354" s="137"/>
      <c r="CC354" s="137"/>
      <c r="CD354" s="136">
        <f t="shared" si="23"/>
        <v>0</v>
      </c>
      <c r="CE354" s="137"/>
      <c r="CF354" s="137"/>
      <c r="CG354" s="137"/>
      <c r="CH354" s="137"/>
      <c r="CI354" s="137"/>
      <c r="CJ354" s="136">
        <f t="shared" si="24"/>
        <v>0</v>
      </c>
      <c r="CK354" s="137">
        <f t="shared" si="25"/>
        <v>0</v>
      </c>
      <c r="CL354" s="139"/>
      <c r="CM354" s="140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20">
        <f t="shared" si="26"/>
        <v>345</v>
      </c>
      <c r="C355" s="131" t="str">
        <f t="array" ref="C355">INDEX(_Rge_Projectdata_3rd,$B355,MATCH(C$10,_Rge_Headline_Projectdata,0))</f>
        <v/>
      </c>
      <c r="D355" s="131" t="str">
        <f t="array" ref="D355">INDEX(_Rge_Projectdata_3rd,$B355,MATCH(D$10,_Rge_Headline_Projectdata,0))</f>
        <v/>
      </c>
      <c r="E355" s="132" t="str">
        <f t="array" ref="E355">IF(INDEX(_Rge_Projectdata_3rd,$B355,MATCH(E$10,_Rge_Headline_Projectdata,0))=0,"",INDEX(_Rge_Projectdata_3rd,$B355,MATCH(E$10,_Rge_Headline_Projectdata,0)))</f>
        <v/>
      </c>
      <c r="F355" s="133" t="str">
        <f>IF(OR(E355=0,E355&gt;_Reportdate),"Open","Closed")</f>
        <v>Open</v>
      </c>
      <c r="G355" s="134"/>
      <c r="H355" s="135"/>
      <c r="I355" s="135"/>
      <c r="J355" s="135"/>
      <c r="K355" s="136">
        <f t="shared" si="5"/>
        <v>0</v>
      </c>
      <c r="L355" s="137"/>
      <c r="M355" s="137"/>
      <c r="N355" s="137"/>
      <c r="O355" s="136">
        <f t="shared" si="6"/>
        <v>0</v>
      </c>
      <c r="P355" s="137"/>
      <c r="Q355" s="137"/>
      <c r="R355" s="137"/>
      <c r="S355" s="136">
        <f t="shared" si="7"/>
        <v>0</v>
      </c>
      <c r="T355" s="137"/>
      <c r="U355" s="137"/>
      <c r="V355" s="137"/>
      <c r="W355" s="136">
        <f t="shared" si="8"/>
        <v>0</v>
      </c>
      <c r="X355" s="137"/>
      <c r="Y355" s="137"/>
      <c r="Z355" s="137"/>
      <c r="AA355" s="136">
        <f t="shared" si="9"/>
        <v>0</v>
      </c>
      <c r="AB355" s="137"/>
      <c r="AC355" s="137"/>
      <c r="AD355" s="137"/>
      <c r="AE355" s="137"/>
      <c r="AF355" s="137"/>
      <c r="AG355" s="136">
        <f t="shared" si="10"/>
        <v>0</v>
      </c>
      <c r="AH355" s="138">
        <f t="shared" si="11"/>
        <v>0</v>
      </c>
      <c r="AI355" s="134"/>
      <c r="AJ355" s="135"/>
      <c r="AK355" s="135"/>
      <c r="AL355" s="135"/>
      <c r="AM355" s="136">
        <f t="shared" si="12"/>
        <v>0</v>
      </c>
      <c r="AN355" s="137"/>
      <c r="AO355" s="137"/>
      <c r="AP355" s="137"/>
      <c r="AQ355" s="136">
        <f t="shared" si="13"/>
        <v>0</v>
      </c>
      <c r="AR355" s="137"/>
      <c r="AS355" s="137"/>
      <c r="AT355" s="137"/>
      <c r="AU355" s="136">
        <f t="shared" si="14"/>
        <v>0</v>
      </c>
      <c r="AV355" s="137"/>
      <c r="AW355" s="137"/>
      <c r="AX355" s="137"/>
      <c r="AY355" s="136">
        <f t="shared" si="15"/>
        <v>0</v>
      </c>
      <c r="AZ355" s="137"/>
      <c r="BA355" s="137"/>
      <c r="BB355" s="137"/>
      <c r="BC355" s="136">
        <f t="shared" si="16"/>
        <v>0</v>
      </c>
      <c r="BD355" s="137"/>
      <c r="BE355" s="137"/>
      <c r="BF355" s="137"/>
      <c r="BG355" s="137"/>
      <c r="BH355" s="137"/>
      <c r="BI355" s="136">
        <f t="shared" si="17"/>
        <v>0</v>
      </c>
      <c r="BJ355" s="138">
        <f t="shared" si="18"/>
        <v>0</v>
      </c>
      <c r="BK355" s="134"/>
      <c r="BL355" s="135"/>
      <c r="BM355" s="135"/>
      <c r="BN355" s="136">
        <f t="shared" si="19"/>
        <v>0</v>
      </c>
      <c r="BO355" s="137"/>
      <c r="BP355" s="137"/>
      <c r="BQ355" s="137"/>
      <c r="BR355" s="136">
        <f t="shared" si="20"/>
        <v>0</v>
      </c>
      <c r="BS355" s="137"/>
      <c r="BT355" s="137"/>
      <c r="BU355" s="137"/>
      <c r="BV355" s="136">
        <f t="shared" si="21"/>
        <v>0</v>
      </c>
      <c r="BW355" s="137"/>
      <c r="BX355" s="137"/>
      <c r="BY355" s="137"/>
      <c r="BZ355" s="136">
        <f t="shared" si="22"/>
        <v>0</v>
      </c>
      <c r="CA355" s="137"/>
      <c r="CB355" s="137"/>
      <c r="CC355" s="137"/>
      <c r="CD355" s="136">
        <f t="shared" si="23"/>
        <v>0</v>
      </c>
      <c r="CE355" s="137"/>
      <c r="CF355" s="137"/>
      <c r="CG355" s="137"/>
      <c r="CH355" s="137"/>
      <c r="CI355" s="137"/>
      <c r="CJ355" s="136">
        <f t="shared" si="24"/>
        <v>0</v>
      </c>
      <c r="CK355" s="137">
        <f t="shared" si="25"/>
        <v>0</v>
      </c>
      <c r="CL355" s="139"/>
      <c r="CM355" s="140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20">
        <f t="shared" si="26"/>
        <v>346</v>
      </c>
      <c r="C356" s="131" t="str">
        <f t="array" ref="C356">INDEX(_Rge_Projectdata_3rd,$B356,MATCH(C$10,_Rge_Headline_Projectdata,0))</f>
        <v/>
      </c>
      <c r="D356" s="131" t="str">
        <f t="array" ref="D356">INDEX(_Rge_Projectdata_3rd,$B356,MATCH(D$10,_Rge_Headline_Projectdata,0))</f>
        <v/>
      </c>
      <c r="E356" s="132" t="str">
        <f t="array" ref="E356">IF(INDEX(_Rge_Projectdata_3rd,$B356,MATCH(E$10,_Rge_Headline_Projectdata,0))=0,"",INDEX(_Rge_Projectdata_3rd,$B356,MATCH(E$10,_Rge_Headline_Projectdata,0)))</f>
        <v/>
      </c>
      <c r="F356" s="133" t="str">
        <f>IF(OR(E356=0,E356&gt;_Reportdate),"Open","Closed")</f>
        <v>Open</v>
      </c>
      <c r="G356" s="134"/>
      <c r="H356" s="135"/>
      <c r="I356" s="135"/>
      <c r="J356" s="135"/>
      <c r="K356" s="136">
        <f t="shared" si="5"/>
        <v>0</v>
      </c>
      <c r="L356" s="137"/>
      <c r="M356" s="137"/>
      <c r="N356" s="137"/>
      <c r="O356" s="136">
        <f t="shared" si="6"/>
        <v>0</v>
      </c>
      <c r="P356" s="137"/>
      <c r="Q356" s="137"/>
      <c r="R356" s="137"/>
      <c r="S356" s="136">
        <f t="shared" si="7"/>
        <v>0</v>
      </c>
      <c r="T356" s="137"/>
      <c r="U356" s="137"/>
      <c r="V356" s="137"/>
      <c r="W356" s="136">
        <f t="shared" si="8"/>
        <v>0</v>
      </c>
      <c r="X356" s="137"/>
      <c r="Y356" s="137"/>
      <c r="Z356" s="137"/>
      <c r="AA356" s="136">
        <f t="shared" si="9"/>
        <v>0</v>
      </c>
      <c r="AB356" s="137"/>
      <c r="AC356" s="137"/>
      <c r="AD356" s="137"/>
      <c r="AE356" s="137"/>
      <c r="AF356" s="137"/>
      <c r="AG356" s="136">
        <f t="shared" si="10"/>
        <v>0</v>
      </c>
      <c r="AH356" s="138">
        <f t="shared" si="11"/>
        <v>0</v>
      </c>
      <c r="AI356" s="134"/>
      <c r="AJ356" s="135"/>
      <c r="AK356" s="135"/>
      <c r="AL356" s="135"/>
      <c r="AM356" s="136">
        <f t="shared" si="12"/>
        <v>0</v>
      </c>
      <c r="AN356" s="137"/>
      <c r="AO356" s="137"/>
      <c r="AP356" s="137"/>
      <c r="AQ356" s="136">
        <f t="shared" si="13"/>
        <v>0</v>
      </c>
      <c r="AR356" s="137"/>
      <c r="AS356" s="137"/>
      <c r="AT356" s="137"/>
      <c r="AU356" s="136">
        <f t="shared" si="14"/>
        <v>0</v>
      </c>
      <c r="AV356" s="137"/>
      <c r="AW356" s="137"/>
      <c r="AX356" s="137"/>
      <c r="AY356" s="136">
        <f t="shared" si="15"/>
        <v>0</v>
      </c>
      <c r="AZ356" s="137"/>
      <c r="BA356" s="137"/>
      <c r="BB356" s="137"/>
      <c r="BC356" s="136">
        <f t="shared" si="16"/>
        <v>0</v>
      </c>
      <c r="BD356" s="137"/>
      <c r="BE356" s="137"/>
      <c r="BF356" s="137"/>
      <c r="BG356" s="137"/>
      <c r="BH356" s="137"/>
      <c r="BI356" s="136">
        <f t="shared" si="17"/>
        <v>0</v>
      </c>
      <c r="BJ356" s="138">
        <f t="shared" si="18"/>
        <v>0</v>
      </c>
      <c r="BK356" s="134"/>
      <c r="BL356" s="135"/>
      <c r="BM356" s="135"/>
      <c r="BN356" s="136">
        <f t="shared" si="19"/>
        <v>0</v>
      </c>
      <c r="BO356" s="137"/>
      <c r="BP356" s="137"/>
      <c r="BQ356" s="137"/>
      <c r="BR356" s="136">
        <f t="shared" si="20"/>
        <v>0</v>
      </c>
      <c r="BS356" s="137"/>
      <c r="BT356" s="137"/>
      <c r="BU356" s="137"/>
      <c r="BV356" s="136">
        <f t="shared" si="21"/>
        <v>0</v>
      </c>
      <c r="BW356" s="137"/>
      <c r="BX356" s="137"/>
      <c r="BY356" s="137"/>
      <c r="BZ356" s="136">
        <f t="shared" si="22"/>
        <v>0</v>
      </c>
      <c r="CA356" s="137"/>
      <c r="CB356" s="137"/>
      <c r="CC356" s="137"/>
      <c r="CD356" s="136">
        <f t="shared" si="23"/>
        <v>0</v>
      </c>
      <c r="CE356" s="137"/>
      <c r="CF356" s="137"/>
      <c r="CG356" s="137"/>
      <c r="CH356" s="137"/>
      <c r="CI356" s="137"/>
      <c r="CJ356" s="136">
        <f t="shared" si="24"/>
        <v>0</v>
      </c>
      <c r="CK356" s="137">
        <f t="shared" si="25"/>
        <v>0</v>
      </c>
      <c r="CL356" s="139"/>
      <c r="CM356" s="140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20">
        <f t="shared" si="26"/>
        <v>347</v>
      </c>
      <c r="C357" s="131" t="str">
        <f t="array" ref="C357">INDEX(_Rge_Projectdata_3rd,$B357,MATCH(C$10,_Rge_Headline_Projectdata,0))</f>
        <v/>
      </c>
      <c r="D357" s="131" t="str">
        <f t="array" ref="D357">INDEX(_Rge_Projectdata_3rd,$B357,MATCH(D$10,_Rge_Headline_Projectdata,0))</f>
        <v/>
      </c>
      <c r="E357" s="132" t="str">
        <f t="array" ref="E357">IF(INDEX(_Rge_Projectdata_3rd,$B357,MATCH(E$10,_Rge_Headline_Projectdata,0))=0,"",INDEX(_Rge_Projectdata_3rd,$B357,MATCH(E$10,_Rge_Headline_Projectdata,0)))</f>
        <v/>
      </c>
      <c r="F357" s="133" t="str">
        <f>IF(OR(E357=0,E357&gt;_Reportdate),"Open","Closed")</f>
        <v>Open</v>
      </c>
      <c r="G357" s="134"/>
      <c r="H357" s="135"/>
      <c r="I357" s="135"/>
      <c r="J357" s="135"/>
      <c r="K357" s="136">
        <f t="shared" si="5"/>
        <v>0</v>
      </c>
      <c r="L357" s="137"/>
      <c r="M357" s="137"/>
      <c r="N357" s="137"/>
      <c r="O357" s="136">
        <f t="shared" si="6"/>
        <v>0</v>
      </c>
      <c r="P357" s="137"/>
      <c r="Q357" s="137"/>
      <c r="R357" s="137"/>
      <c r="S357" s="136">
        <f t="shared" si="7"/>
        <v>0</v>
      </c>
      <c r="T357" s="137"/>
      <c r="U357" s="137"/>
      <c r="V357" s="137"/>
      <c r="W357" s="136">
        <f t="shared" si="8"/>
        <v>0</v>
      </c>
      <c r="X357" s="137"/>
      <c r="Y357" s="137"/>
      <c r="Z357" s="137"/>
      <c r="AA357" s="136">
        <f t="shared" si="9"/>
        <v>0</v>
      </c>
      <c r="AB357" s="137"/>
      <c r="AC357" s="137"/>
      <c r="AD357" s="137"/>
      <c r="AE357" s="137"/>
      <c r="AF357" s="137"/>
      <c r="AG357" s="136">
        <f t="shared" si="10"/>
        <v>0</v>
      </c>
      <c r="AH357" s="138">
        <f t="shared" si="11"/>
        <v>0</v>
      </c>
      <c r="AI357" s="134"/>
      <c r="AJ357" s="135"/>
      <c r="AK357" s="135"/>
      <c r="AL357" s="135"/>
      <c r="AM357" s="136">
        <f t="shared" si="12"/>
        <v>0</v>
      </c>
      <c r="AN357" s="137"/>
      <c r="AO357" s="137"/>
      <c r="AP357" s="137"/>
      <c r="AQ357" s="136">
        <f t="shared" si="13"/>
        <v>0</v>
      </c>
      <c r="AR357" s="137"/>
      <c r="AS357" s="137"/>
      <c r="AT357" s="137"/>
      <c r="AU357" s="136">
        <f t="shared" si="14"/>
        <v>0</v>
      </c>
      <c r="AV357" s="137"/>
      <c r="AW357" s="137"/>
      <c r="AX357" s="137"/>
      <c r="AY357" s="136">
        <f t="shared" si="15"/>
        <v>0</v>
      </c>
      <c r="AZ357" s="137"/>
      <c r="BA357" s="137"/>
      <c r="BB357" s="137"/>
      <c r="BC357" s="136">
        <f t="shared" si="16"/>
        <v>0</v>
      </c>
      <c r="BD357" s="137"/>
      <c r="BE357" s="137"/>
      <c r="BF357" s="137"/>
      <c r="BG357" s="137"/>
      <c r="BH357" s="137"/>
      <c r="BI357" s="136">
        <f t="shared" si="17"/>
        <v>0</v>
      </c>
      <c r="BJ357" s="138">
        <f t="shared" si="18"/>
        <v>0</v>
      </c>
      <c r="BK357" s="134"/>
      <c r="BL357" s="135"/>
      <c r="BM357" s="135"/>
      <c r="BN357" s="136">
        <f t="shared" si="19"/>
        <v>0</v>
      </c>
      <c r="BO357" s="137"/>
      <c r="BP357" s="137"/>
      <c r="BQ357" s="137"/>
      <c r="BR357" s="136">
        <f t="shared" si="20"/>
        <v>0</v>
      </c>
      <c r="BS357" s="137"/>
      <c r="BT357" s="137"/>
      <c r="BU357" s="137"/>
      <c r="BV357" s="136">
        <f t="shared" si="21"/>
        <v>0</v>
      </c>
      <c r="BW357" s="137"/>
      <c r="BX357" s="137"/>
      <c r="BY357" s="137"/>
      <c r="BZ357" s="136">
        <f t="shared" si="22"/>
        <v>0</v>
      </c>
      <c r="CA357" s="137"/>
      <c r="CB357" s="137"/>
      <c r="CC357" s="137"/>
      <c r="CD357" s="136">
        <f t="shared" si="23"/>
        <v>0</v>
      </c>
      <c r="CE357" s="137"/>
      <c r="CF357" s="137"/>
      <c r="CG357" s="137"/>
      <c r="CH357" s="137"/>
      <c r="CI357" s="137"/>
      <c r="CJ357" s="136">
        <f t="shared" si="24"/>
        <v>0</v>
      </c>
      <c r="CK357" s="137">
        <f t="shared" si="25"/>
        <v>0</v>
      </c>
      <c r="CL357" s="139"/>
      <c r="CM357" s="140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20">
        <f t="shared" si="26"/>
        <v>348</v>
      </c>
      <c r="C358" s="131" t="str">
        <f t="array" ref="C358">INDEX(_Rge_Projectdata_3rd,$B358,MATCH(C$10,_Rge_Headline_Projectdata,0))</f>
        <v/>
      </c>
      <c r="D358" s="131" t="str">
        <f t="array" ref="D358">INDEX(_Rge_Projectdata_3rd,$B358,MATCH(D$10,_Rge_Headline_Projectdata,0))</f>
        <v/>
      </c>
      <c r="E358" s="132" t="str">
        <f t="array" ref="E358">IF(INDEX(_Rge_Projectdata_3rd,$B358,MATCH(E$10,_Rge_Headline_Projectdata,0))=0,"",INDEX(_Rge_Projectdata_3rd,$B358,MATCH(E$10,_Rge_Headline_Projectdata,0)))</f>
        <v/>
      </c>
      <c r="F358" s="133" t="str">
        <f>IF(OR(E358=0,E358&gt;_Reportdate),"Open","Closed")</f>
        <v>Open</v>
      </c>
      <c r="G358" s="134"/>
      <c r="H358" s="135"/>
      <c r="I358" s="135"/>
      <c r="J358" s="135"/>
      <c r="K358" s="136">
        <f t="shared" si="5"/>
        <v>0</v>
      </c>
      <c r="L358" s="137"/>
      <c r="M358" s="137"/>
      <c r="N358" s="137"/>
      <c r="O358" s="136">
        <f t="shared" si="6"/>
        <v>0</v>
      </c>
      <c r="P358" s="137"/>
      <c r="Q358" s="137"/>
      <c r="R358" s="137"/>
      <c r="S358" s="136">
        <f t="shared" si="7"/>
        <v>0</v>
      </c>
      <c r="T358" s="137"/>
      <c r="U358" s="137"/>
      <c r="V358" s="137"/>
      <c r="W358" s="136">
        <f t="shared" si="8"/>
        <v>0</v>
      </c>
      <c r="X358" s="137"/>
      <c r="Y358" s="137"/>
      <c r="Z358" s="137"/>
      <c r="AA358" s="136">
        <f t="shared" si="9"/>
        <v>0</v>
      </c>
      <c r="AB358" s="137"/>
      <c r="AC358" s="137"/>
      <c r="AD358" s="137"/>
      <c r="AE358" s="137"/>
      <c r="AF358" s="137"/>
      <c r="AG358" s="136">
        <f t="shared" si="10"/>
        <v>0</v>
      </c>
      <c r="AH358" s="138">
        <f t="shared" si="11"/>
        <v>0</v>
      </c>
      <c r="AI358" s="134"/>
      <c r="AJ358" s="135"/>
      <c r="AK358" s="135"/>
      <c r="AL358" s="135"/>
      <c r="AM358" s="136">
        <f t="shared" si="12"/>
        <v>0</v>
      </c>
      <c r="AN358" s="137"/>
      <c r="AO358" s="137"/>
      <c r="AP358" s="137"/>
      <c r="AQ358" s="136">
        <f t="shared" si="13"/>
        <v>0</v>
      </c>
      <c r="AR358" s="137"/>
      <c r="AS358" s="137"/>
      <c r="AT358" s="137"/>
      <c r="AU358" s="136">
        <f t="shared" si="14"/>
        <v>0</v>
      </c>
      <c r="AV358" s="137"/>
      <c r="AW358" s="137"/>
      <c r="AX358" s="137"/>
      <c r="AY358" s="136">
        <f t="shared" si="15"/>
        <v>0</v>
      </c>
      <c r="AZ358" s="137"/>
      <c r="BA358" s="137"/>
      <c r="BB358" s="137"/>
      <c r="BC358" s="136">
        <f t="shared" si="16"/>
        <v>0</v>
      </c>
      <c r="BD358" s="137"/>
      <c r="BE358" s="137"/>
      <c r="BF358" s="137"/>
      <c r="BG358" s="137"/>
      <c r="BH358" s="137"/>
      <c r="BI358" s="136">
        <f t="shared" si="17"/>
        <v>0</v>
      </c>
      <c r="BJ358" s="138">
        <f t="shared" si="18"/>
        <v>0</v>
      </c>
      <c r="BK358" s="134"/>
      <c r="BL358" s="135"/>
      <c r="BM358" s="135"/>
      <c r="BN358" s="136">
        <f t="shared" si="19"/>
        <v>0</v>
      </c>
      <c r="BO358" s="137"/>
      <c r="BP358" s="137"/>
      <c r="BQ358" s="137"/>
      <c r="BR358" s="136">
        <f t="shared" si="20"/>
        <v>0</v>
      </c>
      <c r="BS358" s="137"/>
      <c r="BT358" s="137"/>
      <c r="BU358" s="137"/>
      <c r="BV358" s="136">
        <f t="shared" si="21"/>
        <v>0</v>
      </c>
      <c r="BW358" s="137"/>
      <c r="BX358" s="137"/>
      <c r="BY358" s="137"/>
      <c r="BZ358" s="136">
        <f t="shared" si="22"/>
        <v>0</v>
      </c>
      <c r="CA358" s="137"/>
      <c r="CB358" s="137"/>
      <c r="CC358" s="137"/>
      <c r="CD358" s="136">
        <f t="shared" si="23"/>
        <v>0</v>
      </c>
      <c r="CE358" s="137"/>
      <c r="CF358" s="137"/>
      <c r="CG358" s="137"/>
      <c r="CH358" s="137"/>
      <c r="CI358" s="137"/>
      <c r="CJ358" s="136">
        <f t="shared" si="24"/>
        <v>0</v>
      </c>
      <c r="CK358" s="137">
        <f t="shared" si="25"/>
        <v>0</v>
      </c>
      <c r="CL358" s="139"/>
      <c r="CM358" s="140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20">
        <f t="shared" si="26"/>
        <v>349</v>
      </c>
      <c r="C359" s="131" t="str">
        <f t="array" ref="C359">INDEX(_Rge_Projectdata_3rd,$B359,MATCH(C$10,_Rge_Headline_Projectdata,0))</f>
        <v/>
      </c>
      <c r="D359" s="131" t="str">
        <f t="array" ref="D359">INDEX(_Rge_Projectdata_3rd,$B359,MATCH(D$10,_Rge_Headline_Projectdata,0))</f>
        <v/>
      </c>
      <c r="E359" s="132" t="str">
        <f t="array" ref="E359">IF(INDEX(_Rge_Projectdata_3rd,$B359,MATCH(E$10,_Rge_Headline_Projectdata,0))=0,"",INDEX(_Rge_Projectdata_3rd,$B359,MATCH(E$10,_Rge_Headline_Projectdata,0)))</f>
        <v/>
      </c>
      <c r="F359" s="133" t="str">
        <f>IF(OR(E359=0,E359&gt;_Reportdate),"Open","Closed")</f>
        <v>Open</v>
      </c>
      <c r="G359" s="134"/>
      <c r="H359" s="135"/>
      <c r="I359" s="135"/>
      <c r="J359" s="135"/>
      <c r="K359" s="136">
        <f t="shared" si="5"/>
        <v>0</v>
      </c>
      <c r="L359" s="137"/>
      <c r="M359" s="137"/>
      <c r="N359" s="137"/>
      <c r="O359" s="136">
        <f t="shared" si="6"/>
        <v>0</v>
      </c>
      <c r="P359" s="137"/>
      <c r="Q359" s="137"/>
      <c r="R359" s="137"/>
      <c r="S359" s="136">
        <f t="shared" si="7"/>
        <v>0</v>
      </c>
      <c r="T359" s="137"/>
      <c r="U359" s="137"/>
      <c r="V359" s="137"/>
      <c r="W359" s="136">
        <f t="shared" si="8"/>
        <v>0</v>
      </c>
      <c r="X359" s="137"/>
      <c r="Y359" s="137"/>
      <c r="Z359" s="137"/>
      <c r="AA359" s="136">
        <f t="shared" si="9"/>
        <v>0</v>
      </c>
      <c r="AB359" s="137"/>
      <c r="AC359" s="137"/>
      <c r="AD359" s="137"/>
      <c r="AE359" s="137"/>
      <c r="AF359" s="137"/>
      <c r="AG359" s="136">
        <f t="shared" si="10"/>
        <v>0</v>
      </c>
      <c r="AH359" s="138">
        <f t="shared" si="11"/>
        <v>0</v>
      </c>
      <c r="AI359" s="134"/>
      <c r="AJ359" s="135"/>
      <c r="AK359" s="135"/>
      <c r="AL359" s="135"/>
      <c r="AM359" s="136">
        <f t="shared" si="12"/>
        <v>0</v>
      </c>
      <c r="AN359" s="137"/>
      <c r="AO359" s="137"/>
      <c r="AP359" s="137"/>
      <c r="AQ359" s="136">
        <f t="shared" si="13"/>
        <v>0</v>
      </c>
      <c r="AR359" s="137"/>
      <c r="AS359" s="137"/>
      <c r="AT359" s="137"/>
      <c r="AU359" s="136">
        <f t="shared" si="14"/>
        <v>0</v>
      </c>
      <c r="AV359" s="137"/>
      <c r="AW359" s="137"/>
      <c r="AX359" s="137"/>
      <c r="AY359" s="136">
        <f t="shared" si="15"/>
        <v>0</v>
      </c>
      <c r="AZ359" s="137"/>
      <c r="BA359" s="137"/>
      <c r="BB359" s="137"/>
      <c r="BC359" s="136">
        <f t="shared" si="16"/>
        <v>0</v>
      </c>
      <c r="BD359" s="137"/>
      <c r="BE359" s="137"/>
      <c r="BF359" s="137"/>
      <c r="BG359" s="137"/>
      <c r="BH359" s="137"/>
      <c r="BI359" s="136">
        <f t="shared" si="17"/>
        <v>0</v>
      </c>
      <c r="BJ359" s="138">
        <f t="shared" si="18"/>
        <v>0</v>
      </c>
      <c r="BK359" s="134"/>
      <c r="BL359" s="135"/>
      <c r="BM359" s="135"/>
      <c r="BN359" s="136">
        <f t="shared" si="19"/>
        <v>0</v>
      </c>
      <c r="BO359" s="137"/>
      <c r="BP359" s="137"/>
      <c r="BQ359" s="137"/>
      <c r="BR359" s="136">
        <f t="shared" si="20"/>
        <v>0</v>
      </c>
      <c r="BS359" s="137"/>
      <c r="BT359" s="137"/>
      <c r="BU359" s="137"/>
      <c r="BV359" s="136">
        <f t="shared" si="21"/>
        <v>0</v>
      </c>
      <c r="BW359" s="137"/>
      <c r="BX359" s="137"/>
      <c r="BY359" s="137"/>
      <c r="BZ359" s="136">
        <f t="shared" si="22"/>
        <v>0</v>
      </c>
      <c r="CA359" s="137"/>
      <c r="CB359" s="137"/>
      <c r="CC359" s="137"/>
      <c r="CD359" s="136">
        <f t="shared" si="23"/>
        <v>0</v>
      </c>
      <c r="CE359" s="137"/>
      <c r="CF359" s="137"/>
      <c r="CG359" s="137"/>
      <c r="CH359" s="137"/>
      <c r="CI359" s="137"/>
      <c r="CJ359" s="136">
        <f t="shared" si="24"/>
        <v>0</v>
      </c>
      <c r="CK359" s="137">
        <f t="shared" si="25"/>
        <v>0</v>
      </c>
      <c r="CL359" s="139"/>
      <c r="CM359" s="140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20">
        <f t="shared" si="26"/>
        <v>350</v>
      </c>
      <c r="C360" s="131" t="str">
        <f t="array" ref="C360">INDEX(_Rge_Projectdata_3rd,$B360,MATCH(C$10,_Rge_Headline_Projectdata,0))</f>
        <v/>
      </c>
      <c r="D360" s="131" t="str">
        <f t="array" ref="D360">INDEX(_Rge_Projectdata_3rd,$B360,MATCH(D$10,_Rge_Headline_Projectdata,0))</f>
        <v/>
      </c>
      <c r="E360" s="132" t="str">
        <f t="array" ref="E360">IF(INDEX(_Rge_Projectdata_3rd,$B360,MATCH(E$10,_Rge_Headline_Projectdata,0))=0,"",INDEX(_Rge_Projectdata_3rd,$B360,MATCH(E$10,_Rge_Headline_Projectdata,0)))</f>
        <v/>
      </c>
      <c r="F360" s="133" t="str">
        <f>IF(OR(E360=0,E360&gt;_Reportdate),"Open","Closed")</f>
        <v>Open</v>
      </c>
      <c r="G360" s="134"/>
      <c r="H360" s="135"/>
      <c r="I360" s="135"/>
      <c r="J360" s="135"/>
      <c r="K360" s="136">
        <f t="shared" si="5"/>
        <v>0</v>
      </c>
      <c r="L360" s="137"/>
      <c r="M360" s="137"/>
      <c r="N360" s="137"/>
      <c r="O360" s="136">
        <f t="shared" si="6"/>
        <v>0</v>
      </c>
      <c r="P360" s="137"/>
      <c r="Q360" s="137"/>
      <c r="R360" s="137"/>
      <c r="S360" s="136">
        <f t="shared" si="7"/>
        <v>0</v>
      </c>
      <c r="T360" s="137"/>
      <c r="U360" s="137"/>
      <c r="V360" s="137"/>
      <c r="W360" s="136">
        <f t="shared" si="8"/>
        <v>0</v>
      </c>
      <c r="X360" s="137"/>
      <c r="Y360" s="137"/>
      <c r="Z360" s="137"/>
      <c r="AA360" s="136">
        <f t="shared" si="9"/>
        <v>0</v>
      </c>
      <c r="AB360" s="137"/>
      <c r="AC360" s="137"/>
      <c r="AD360" s="137"/>
      <c r="AE360" s="137"/>
      <c r="AF360" s="137"/>
      <c r="AG360" s="136">
        <f t="shared" si="10"/>
        <v>0</v>
      </c>
      <c r="AH360" s="138">
        <f t="shared" si="11"/>
        <v>0</v>
      </c>
      <c r="AI360" s="134"/>
      <c r="AJ360" s="135"/>
      <c r="AK360" s="135"/>
      <c r="AL360" s="135"/>
      <c r="AM360" s="136">
        <f t="shared" si="12"/>
        <v>0</v>
      </c>
      <c r="AN360" s="137"/>
      <c r="AO360" s="137"/>
      <c r="AP360" s="137"/>
      <c r="AQ360" s="136">
        <f t="shared" si="13"/>
        <v>0</v>
      </c>
      <c r="AR360" s="137"/>
      <c r="AS360" s="137"/>
      <c r="AT360" s="137"/>
      <c r="AU360" s="136">
        <f t="shared" si="14"/>
        <v>0</v>
      </c>
      <c r="AV360" s="137"/>
      <c r="AW360" s="137"/>
      <c r="AX360" s="137"/>
      <c r="AY360" s="136">
        <f t="shared" si="15"/>
        <v>0</v>
      </c>
      <c r="AZ360" s="137"/>
      <c r="BA360" s="137"/>
      <c r="BB360" s="137"/>
      <c r="BC360" s="136">
        <f t="shared" si="16"/>
        <v>0</v>
      </c>
      <c r="BD360" s="137"/>
      <c r="BE360" s="137"/>
      <c r="BF360" s="137"/>
      <c r="BG360" s="137"/>
      <c r="BH360" s="137"/>
      <c r="BI360" s="136">
        <f t="shared" si="17"/>
        <v>0</v>
      </c>
      <c r="BJ360" s="138">
        <f t="shared" si="18"/>
        <v>0</v>
      </c>
      <c r="BK360" s="134"/>
      <c r="BL360" s="135"/>
      <c r="BM360" s="135"/>
      <c r="BN360" s="136">
        <f t="shared" si="19"/>
        <v>0</v>
      </c>
      <c r="BO360" s="137"/>
      <c r="BP360" s="137"/>
      <c r="BQ360" s="137"/>
      <c r="BR360" s="136">
        <f t="shared" si="20"/>
        <v>0</v>
      </c>
      <c r="BS360" s="137"/>
      <c r="BT360" s="137"/>
      <c r="BU360" s="137"/>
      <c r="BV360" s="136">
        <f t="shared" si="21"/>
        <v>0</v>
      </c>
      <c r="BW360" s="137"/>
      <c r="BX360" s="137"/>
      <c r="BY360" s="137"/>
      <c r="BZ360" s="136">
        <f t="shared" si="22"/>
        <v>0</v>
      </c>
      <c r="CA360" s="137"/>
      <c r="CB360" s="137"/>
      <c r="CC360" s="137"/>
      <c r="CD360" s="136">
        <f t="shared" si="23"/>
        <v>0</v>
      </c>
      <c r="CE360" s="137"/>
      <c r="CF360" s="137"/>
      <c r="CG360" s="137"/>
      <c r="CH360" s="137"/>
      <c r="CI360" s="137"/>
      <c r="CJ360" s="136">
        <f t="shared" si="24"/>
        <v>0</v>
      </c>
      <c r="CK360" s="137">
        <f t="shared" si="25"/>
        <v>0</v>
      </c>
      <c r="CL360" s="139"/>
      <c r="CM360" s="140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20">
        <f t="shared" si="26"/>
        <v>351</v>
      </c>
      <c r="C361" s="131" t="str">
        <f t="array" ref="C361">INDEX(_Rge_Projectdata_3rd,$B361,MATCH(C$10,_Rge_Headline_Projectdata,0))</f>
        <v/>
      </c>
      <c r="D361" s="131" t="str">
        <f t="array" ref="D361">INDEX(_Rge_Projectdata_3rd,$B361,MATCH(D$10,_Rge_Headline_Projectdata,0))</f>
        <v/>
      </c>
      <c r="E361" s="132" t="str">
        <f t="array" ref="E361">IF(INDEX(_Rge_Projectdata_3rd,$B361,MATCH(E$10,_Rge_Headline_Projectdata,0))=0,"",INDEX(_Rge_Projectdata_3rd,$B361,MATCH(E$10,_Rge_Headline_Projectdata,0)))</f>
        <v/>
      </c>
      <c r="F361" s="133" t="str">
        <f>IF(OR(E361=0,E361&gt;_Reportdate),"Open","Closed")</f>
        <v>Open</v>
      </c>
      <c r="G361" s="134"/>
      <c r="H361" s="135"/>
      <c r="I361" s="135"/>
      <c r="J361" s="135"/>
      <c r="K361" s="136">
        <f t="shared" si="5"/>
        <v>0</v>
      </c>
      <c r="L361" s="137"/>
      <c r="M361" s="137"/>
      <c r="N361" s="137"/>
      <c r="O361" s="136">
        <f t="shared" si="6"/>
        <v>0</v>
      </c>
      <c r="P361" s="137"/>
      <c r="Q361" s="137"/>
      <c r="R361" s="137"/>
      <c r="S361" s="136">
        <f t="shared" si="7"/>
        <v>0</v>
      </c>
      <c r="T361" s="137"/>
      <c r="U361" s="137"/>
      <c r="V361" s="137"/>
      <c r="W361" s="136">
        <f t="shared" si="8"/>
        <v>0</v>
      </c>
      <c r="X361" s="137"/>
      <c r="Y361" s="137"/>
      <c r="Z361" s="137"/>
      <c r="AA361" s="136">
        <f t="shared" si="9"/>
        <v>0</v>
      </c>
      <c r="AB361" s="137"/>
      <c r="AC361" s="137"/>
      <c r="AD361" s="137"/>
      <c r="AE361" s="137"/>
      <c r="AF361" s="137"/>
      <c r="AG361" s="136">
        <f t="shared" si="10"/>
        <v>0</v>
      </c>
      <c r="AH361" s="138">
        <f t="shared" si="11"/>
        <v>0</v>
      </c>
      <c r="AI361" s="134"/>
      <c r="AJ361" s="135"/>
      <c r="AK361" s="135"/>
      <c r="AL361" s="135"/>
      <c r="AM361" s="136">
        <f t="shared" si="12"/>
        <v>0</v>
      </c>
      <c r="AN361" s="137"/>
      <c r="AO361" s="137"/>
      <c r="AP361" s="137"/>
      <c r="AQ361" s="136">
        <f t="shared" si="13"/>
        <v>0</v>
      </c>
      <c r="AR361" s="137"/>
      <c r="AS361" s="137"/>
      <c r="AT361" s="137"/>
      <c r="AU361" s="136">
        <f t="shared" si="14"/>
        <v>0</v>
      </c>
      <c r="AV361" s="137"/>
      <c r="AW361" s="137"/>
      <c r="AX361" s="137"/>
      <c r="AY361" s="136">
        <f t="shared" si="15"/>
        <v>0</v>
      </c>
      <c r="AZ361" s="137"/>
      <c r="BA361" s="137"/>
      <c r="BB361" s="137"/>
      <c r="BC361" s="136">
        <f t="shared" si="16"/>
        <v>0</v>
      </c>
      <c r="BD361" s="137"/>
      <c r="BE361" s="137"/>
      <c r="BF361" s="137"/>
      <c r="BG361" s="137"/>
      <c r="BH361" s="137"/>
      <c r="BI361" s="136">
        <f t="shared" si="17"/>
        <v>0</v>
      </c>
      <c r="BJ361" s="138">
        <f t="shared" si="18"/>
        <v>0</v>
      </c>
      <c r="BK361" s="134"/>
      <c r="BL361" s="135"/>
      <c r="BM361" s="135"/>
      <c r="BN361" s="136">
        <f t="shared" si="19"/>
        <v>0</v>
      </c>
      <c r="BO361" s="137"/>
      <c r="BP361" s="137"/>
      <c r="BQ361" s="137"/>
      <c r="BR361" s="136">
        <f t="shared" si="20"/>
        <v>0</v>
      </c>
      <c r="BS361" s="137"/>
      <c r="BT361" s="137"/>
      <c r="BU361" s="137"/>
      <c r="BV361" s="136">
        <f t="shared" si="21"/>
        <v>0</v>
      </c>
      <c r="BW361" s="137"/>
      <c r="BX361" s="137"/>
      <c r="BY361" s="137"/>
      <c r="BZ361" s="136">
        <f t="shared" si="22"/>
        <v>0</v>
      </c>
      <c r="CA361" s="137"/>
      <c r="CB361" s="137"/>
      <c r="CC361" s="137"/>
      <c r="CD361" s="136">
        <f t="shared" si="23"/>
        <v>0</v>
      </c>
      <c r="CE361" s="137"/>
      <c r="CF361" s="137"/>
      <c r="CG361" s="137"/>
      <c r="CH361" s="137"/>
      <c r="CI361" s="137"/>
      <c r="CJ361" s="136">
        <f t="shared" si="24"/>
        <v>0</v>
      </c>
      <c r="CK361" s="137">
        <f t="shared" si="25"/>
        <v>0</v>
      </c>
      <c r="CL361" s="139"/>
      <c r="CM361" s="140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20">
        <f t="shared" si="26"/>
        <v>352</v>
      </c>
      <c r="C362" s="131" t="str">
        <f t="array" ref="C362">INDEX(_Rge_Projectdata_3rd,$B362,MATCH(C$10,_Rge_Headline_Projectdata,0))</f>
        <v/>
      </c>
      <c r="D362" s="131" t="str">
        <f t="array" ref="D362">INDEX(_Rge_Projectdata_3rd,$B362,MATCH(D$10,_Rge_Headline_Projectdata,0))</f>
        <v/>
      </c>
      <c r="E362" s="132" t="str">
        <f t="array" ref="E362">IF(INDEX(_Rge_Projectdata_3rd,$B362,MATCH(E$10,_Rge_Headline_Projectdata,0))=0,"",INDEX(_Rge_Projectdata_3rd,$B362,MATCH(E$10,_Rge_Headline_Projectdata,0)))</f>
        <v/>
      </c>
      <c r="F362" s="133" t="str">
        <f>IF(OR(E362=0,E362&gt;_Reportdate),"Open","Closed")</f>
        <v>Open</v>
      </c>
      <c r="G362" s="134"/>
      <c r="H362" s="135"/>
      <c r="I362" s="135"/>
      <c r="J362" s="135"/>
      <c r="K362" s="136">
        <f t="shared" si="5"/>
        <v>0</v>
      </c>
      <c r="L362" s="137"/>
      <c r="M362" s="137"/>
      <c r="N362" s="137"/>
      <c r="O362" s="136">
        <f t="shared" si="6"/>
        <v>0</v>
      </c>
      <c r="P362" s="137"/>
      <c r="Q362" s="137"/>
      <c r="R362" s="137"/>
      <c r="S362" s="136">
        <f t="shared" si="7"/>
        <v>0</v>
      </c>
      <c r="T362" s="137"/>
      <c r="U362" s="137"/>
      <c r="V362" s="137"/>
      <c r="W362" s="136">
        <f t="shared" si="8"/>
        <v>0</v>
      </c>
      <c r="X362" s="137"/>
      <c r="Y362" s="137"/>
      <c r="Z362" s="137"/>
      <c r="AA362" s="136">
        <f t="shared" si="9"/>
        <v>0</v>
      </c>
      <c r="AB362" s="137"/>
      <c r="AC362" s="137"/>
      <c r="AD362" s="137"/>
      <c r="AE362" s="137"/>
      <c r="AF362" s="137"/>
      <c r="AG362" s="136">
        <f t="shared" si="10"/>
        <v>0</v>
      </c>
      <c r="AH362" s="138">
        <f t="shared" si="11"/>
        <v>0</v>
      </c>
      <c r="AI362" s="134"/>
      <c r="AJ362" s="135"/>
      <c r="AK362" s="135"/>
      <c r="AL362" s="135"/>
      <c r="AM362" s="136">
        <f t="shared" si="12"/>
        <v>0</v>
      </c>
      <c r="AN362" s="137"/>
      <c r="AO362" s="137"/>
      <c r="AP362" s="137"/>
      <c r="AQ362" s="136">
        <f t="shared" si="13"/>
        <v>0</v>
      </c>
      <c r="AR362" s="137"/>
      <c r="AS362" s="137"/>
      <c r="AT362" s="137"/>
      <c r="AU362" s="136">
        <f t="shared" si="14"/>
        <v>0</v>
      </c>
      <c r="AV362" s="137"/>
      <c r="AW362" s="137"/>
      <c r="AX362" s="137"/>
      <c r="AY362" s="136">
        <f t="shared" si="15"/>
        <v>0</v>
      </c>
      <c r="AZ362" s="137"/>
      <c r="BA362" s="137"/>
      <c r="BB362" s="137"/>
      <c r="BC362" s="136">
        <f t="shared" si="16"/>
        <v>0</v>
      </c>
      <c r="BD362" s="137"/>
      <c r="BE362" s="137"/>
      <c r="BF362" s="137"/>
      <c r="BG362" s="137"/>
      <c r="BH362" s="137"/>
      <c r="BI362" s="136">
        <f t="shared" si="17"/>
        <v>0</v>
      </c>
      <c r="BJ362" s="138">
        <f t="shared" si="18"/>
        <v>0</v>
      </c>
      <c r="BK362" s="134"/>
      <c r="BL362" s="135"/>
      <c r="BM362" s="135"/>
      <c r="BN362" s="136">
        <f t="shared" si="19"/>
        <v>0</v>
      </c>
      <c r="BO362" s="137"/>
      <c r="BP362" s="137"/>
      <c r="BQ362" s="137"/>
      <c r="BR362" s="136">
        <f t="shared" si="20"/>
        <v>0</v>
      </c>
      <c r="BS362" s="137"/>
      <c r="BT362" s="137"/>
      <c r="BU362" s="137"/>
      <c r="BV362" s="136">
        <f t="shared" si="21"/>
        <v>0</v>
      </c>
      <c r="BW362" s="137"/>
      <c r="BX362" s="137"/>
      <c r="BY362" s="137"/>
      <c r="BZ362" s="136">
        <f t="shared" si="22"/>
        <v>0</v>
      </c>
      <c r="CA362" s="137"/>
      <c r="CB362" s="137"/>
      <c r="CC362" s="137"/>
      <c r="CD362" s="136">
        <f t="shared" si="23"/>
        <v>0</v>
      </c>
      <c r="CE362" s="137"/>
      <c r="CF362" s="137"/>
      <c r="CG362" s="137"/>
      <c r="CH362" s="137"/>
      <c r="CI362" s="137"/>
      <c r="CJ362" s="136">
        <f t="shared" si="24"/>
        <v>0</v>
      </c>
      <c r="CK362" s="137">
        <f t="shared" si="25"/>
        <v>0</v>
      </c>
      <c r="CL362" s="139"/>
      <c r="CM362" s="140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20">
        <f t="shared" si="26"/>
        <v>353</v>
      </c>
      <c r="C363" s="131" t="str">
        <f t="array" ref="C363">INDEX(_Rge_Projectdata_3rd,$B363,MATCH(C$10,_Rge_Headline_Projectdata,0))</f>
        <v/>
      </c>
      <c r="D363" s="131" t="str">
        <f t="array" ref="D363">INDEX(_Rge_Projectdata_3rd,$B363,MATCH(D$10,_Rge_Headline_Projectdata,0))</f>
        <v/>
      </c>
      <c r="E363" s="132" t="str">
        <f t="array" ref="E363">IF(INDEX(_Rge_Projectdata_3rd,$B363,MATCH(E$10,_Rge_Headline_Projectdata,0))=0,"",INDEX(_Rge_Projectdata_3rd,$B363,MATCH(E$10,_Rge_Headline_Projectdata,0)))</f>
        <v/>
      </c>
      <c r="F363" s="133" t="str">
        <f>IF(OR(E363=0,E363&gt;_Reportdate),"Open","Closed")</f>
        <v>Open</v>
      </c>
      <c r="G363" s="134"/>
      <c r="H363" s="135"/>
      <c r="I363" s="135"/>
      <c r="J363" s="135"/>
      <c r="K363" s="136">
        <f t="shared" si="5"/>
        <v>0</v>
      </c>
      <c r="L363" s="137"/>
      <c r="M363" s="137"/>
      <c r="N363" s="137"/>
      <c r="O363" s="136">
        <f t="shared" si="6"/>
        <v>0</v>
      </c>
      <c r="P363" s="137"/>
      <c r="Q363" s="137"/>
      <c r="R363" s="137"/>
      <c r="S363" s="136">
        <f t="shared" si="7"/>
        <v>0</v>
      </c>
      <c r="T363" s="137"/>
      <c r="U363" s="137"/>
      <c r="V363" s="137"/>
      <c r="W363" s="136">
        <f t="shared" si="8"/>
        <v>0</v>
      </c>
      <c r="X363" s="137"/>
      <c r="Y363" s="137"/>
      <c r="Z363" s="137"/>
      <c r="AA363" s="136">
        <f t="shared" si="9"/>
        <v>0</v>
      </c>
      <c r="AB363" s="137"/>
      <c r="AC363" s="137"/>
      <c r="AD363" s="137"/>
      <c r="AE363" s="137"/>
      <c r="AF363" s="137"/>
      <c r="AG363" s="136">
        <f t="shared" si="10"/>
        <v>0</v>
      </c>
      <c r="AH363" s="138">
        <f t="shared" si="11"/>
        <v>0</v>
      </c>
      <c r="AI363" s="134"/>
      <c r="AJ363" s="135"/>
      <c r="AK363" s="135"/>
      <c r="AL363" s="135"/>
      <c r="AM363" s="136">
        <f t="shared" si="12"/>
        <v>0</v>
      </c>
      <c r="AN363" s="137"/>
      <c r="AO363" s="137"/>
      <c r="AP363" s="137"/>
      <c r="AQ363" s="136">
        <f t="shared" si="13"/>
        <v>0</v>
      </c>
      <c r="AR363" s="137"/>
      <c r="AS363" s="137"/>
      <c r="AT363" s="137"/>
      <c r="AU363" s="136">
        <f t="shared" si="14"/>
        <v>0</v>
      </c>
      <c r="AV363" s="137"/>
      <c r="AW363" s="137"/>
      <c r="AX363" s="137"/>
      <c r="AY363" s="136">
        <f t="shared" si="15"/>
        <v>0</v>
      </c>
      <c r="AZ363" s="137"/>
      <c r="BA363" s="137"/>
      <c r="BB363" s="137"/>
      <c r="BC363" s="136">
        <f t="shared" si="16"/>
        <v>0</v>
      </c>
      <c r="BD363" s="137"/>
      <c r="BE363" s="137"/>
      <c r="BF363" s="137"/>
      <c r="BG363" s="137"/>
      <c r="BH363" s="137"/>
      <c r="BI363" s="136">
        <f t="shared" si="17"/>
        <v>0</v>
      </c>
      <c r="BJ363" s="138">
        <f t="shared" si="18"/>
        <v>0</v>
      </c>
      <c r="BK363" s="134"/>
      <c r="BL363" s="135"/>
      <c r="BM363" s="135"/>
      <c r="BN363" s="136">
        <f t="shared" si="19"/>
        <v>0</v>
      </c>
      <c r="BO363" s="137"/>
      <c r="BP363" s="137"/>
      <c r="BQ363" s="137"/>
      <c r="BR363" s="136">
        <f t="shared" si="20"/>
        <v>0</v>
      </c>
      <c r="BS363" s="137"/>
      <c r="BT363" s="137"/>
      <c r="BU363" s="137"/>
      <c r="BV363" s="136">
        <f t="shared" si="21"/>
        <v>0</v>
      </c>
      <c r="BW363" s="137"/>
      <c r="BX363" s="137"/>
      <c r="BY363" s="137"/>
      <c r="BZ363" s="136">
        <f t="shared" si="22"/>
        <v>0</v>
      </c>
      <c r="CA363" s="137"/>
      <c r="CB363" s="137"/>
      <c r="CC363" s="137"/>
      <c r="CD363" s="136">
        <f t="shared" si="23"/>
        <v>0</v>
      </c>
      <c r="CE363" s="137"/>
      <c r="CF363" s="137"/>
      <c r="CG363" s="137"/>
      <c r="CH363" s="137"/>
      <c r="CI363" s="137"/>
      <c r="CJ363" s="136">
        <f t="shared" si="24"/>
        <v>0</v>
      </c>
      <c r="CK363" s="137">
        <f t="shared" si="25"/>
        <v>0</v>
      </c>
      <c r="CL363" s="139"/>
      <c r="CM363" s="140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20">
        <f t="shared" si="26"/>
        <v>354</v>
      </c>
      <c r="C364" s="131" t="str">
        <f t="array" ref="C364">INDEX(_Rge_Projectdata_3rd,$B364,MATCH(C$10,_Rge_Headline_Projectdata,0))</f>
        <v/>
      </c>
      <c r="D364" s="131" t="str">
        <f t="array" ref="D364">INDEX(_Rge_Projectdata_3rd,$B364,MATCH(D$10,_Rge_Headline_Projectdata,0))</f>
        <v/>
      </c>
      <c r="E364" s="132" t="str">
        <f t="array" ref="E364">IF(INDEX(_Rge_Projectdata_3rd,$B364,MATCH(E$10,_Rge_Headline_Projectdata,0))=0,"",INDEX(_Rge_Projectdata_3rd,$B364,MATCH(E$10,_Rge_Headline_Projectdata,0)))</f>
        <v/>
      </c>
      <c r="F364" s="133" t="str">
        <f>IF(OR(E364=0,E364&gt;_Reportdate),"Open","Closed")</f>
        <v>Open</v>
      </c>
      <c r="G364" s="134"/>
      <c r="H364" s="135"/>
      <c r="I364" s="135"/>
      <c r="J364" s="135"/>
      <c r="K364" s="136">
        <f t="shared" si="5"/>
        <v>0</v>
      </c>
      <c r="L364" s="137"/>
      <c r="M364" s="137"/>
      <c r="N364" s="137"/>
      <c r="O364" s="136">
        <f t="shared" si="6"/>
        <v>0</v>
      </c>
      <c r="P364" s="137"/>
      <c r="Q364" s="137"/>
      <c r="R364" s="137"/>
      <c r="S364" s="136">
        <f t="shared" si="7"/>
        <v>0</v>
      </c>
      <c r="T364" s="137"/>
      <c r="U364" s="137"/>
      <c r="V364" s="137"/>
      <c r="W364" s="136">
        <f t="shared" si="8"/>
        <v>0</v>
      </c>
      <c r="X364" s="137"/>
      <c r="Y364" s="137"/>
      <c r="Z364" s="137"/>
      <c r="AA364" s="136">
        <f t="shared" si="9"/>
        <v>0</v>
      </c>
      <c r="AB364" s="137"/>
      <c r="AC364" s="137"/>
      <c r="AD364" s="137"/>
      <c r="AE364" s="137"/>
      <c r="AF364" s="137"/>
      <c r="AG364" s="136">
        <f t="shared" si="10"/>
        <v>0</v>
      </c>
      <c r="AH364" s="138">
        <f t="shared" si="11"/>
        <v>0</v>
      </c>
      <c r="AI364" s="134"/>
      <c r="AJ364" s="135"/>
      <c r="AK364" s="135"/>
      <c r="AL364" s="135"/>
      <c r="AM364" s="136">
        <f t="shared" si="12"/>
        <v>0</v>
      </c>
      <c r="AN364" s="137"/>
      <c r="AO364" s="137"/>
      <c r="AP364" s="137"/>
      <c r="AQ364" s="136">
        <f t="shared" si="13"/>
        <v>0</v>
      </c>
      <c r="AR364" s="137"/>
      <c r="AS364" s="137"/>
      <c r="AT364" s="137"/>
      <c r="AU364" s="136">
        <f t="shared" si="14"/>
        <v>0</v>
      </c>
      <c r="AV364" s="137"/>
      <c r="AW364" s="137"/>
      <c r="AX364" s="137"/>
      <c r="AY364" s="136">
        <f t="shared" si="15"/>
        <v>0</v>
      </c>
      <c r="AZ364" s="137"/>
      <c r="BA364" s="137"/>
      <c r="BB364" s="137"/>
      <c r="BC364" s="136">
        <f t="shared" si="16"/>
        <v>0</v>
      </c>
      <c r="BD364" s="137"/>
      <c r="BE364" s="137"/>
      <c r="BF364" s="137"/>
      <c r="BG364" s="137"/>
      <c r="BH364" s="137"/>
      <c r="BI364" s="136">
        <f t="shared" si="17"/>
        <v>0</v>
      </c>
      <c r="BJ364" s="138">
        <f t="shared" si="18"/>
        <v>0</v>
      </c>
      <c r="BK364" s="134"/>
      <c r="BL364" s="135"/>
      <c r="BM364" s="135"/>
      <c r="BN364" s="136">
        <f t="shared" si="19"/>
        <v>0</v>
      </c>
      <c r="BO364" s="137"/>
      <c r="BP364" s="137"/>
      <c r="BQ364" s="137"/>
      <c r="BR364" s="136">
        <f t="shared" si="20"/>
        <v>0</v>
      </c>
      <c r="BS364" s="137"/>
      <c r="BT364" s="137"/>
      <c r="BU364" s="137"/>
      <c r="BV364" s="136">
        <f t="shared" si="21"/>
        <v>0</v>
      </c>
      <c r="BW364" s="137"/>
      <c r="BX364" s="137"/>
      <c r="BY364" s="137"/>
      <c r="BZ364" s="136">
        <f t="shared" si="22"/>
        <v>0</v>
      </c>
      <c r="CA364" s="137"/>
      <c r="CB364" s="137"/>
      <c r="CC364" s="137"/>
      <c r="CD364" s="136">
        <f t="shared" si="23"/>
        <v>0</v>
      </c>
      <c r="CE364" s="137"/>
      <c r="CF364" s="137"/>
      <c r="CG364" s="137"/>
      <c r="CH364" s="137"/>
      <c r="CI364" s="137"/>
      <c r="CJ364" s="136">
        <f t="shared" si="24"/>
        <v>0</v>
      </c>
      <c r="CK364" s="137">
        <f t="shared" si="25"/>
        <v>0</v>
      </c>
      <c r="CL364" s="139"/>
      <c r="CM364" s="140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20">
        <f t="shared" si="26"/>
        <v>355</v>
      </c>
      <c r="C365" s="131" t="str">
        <f t="array" ref="C365">INDEX(_Rge_Projectdata_3rd,$B365,MATCH(C$10,_Rge_Headline_Projectdata,0))</f>
        <v/>
      </c>
      <c r="D365" s="131" t="str">
        <f t="array" ref="D365">INDEX(_Rge_Projectdata_3rd,$B365,MATCH(D$10,_Rge_Headline_Projectdata,0))</f>
        <v/>
      </c>
      <c r="E365" s="132" t="str">
        <f t="array" ref="E365">IF(INDEX(_Rge_Projectdata_3rd,$B365,MATCH(E$10,_Rge_Headline_Projectdata,0))=0,"",INDEX(_Rge_Projectdata_3rd,$B365,MATCH(E$10,_Rge_Headline_Projectdata,0)))</f>
        <v/>
      </c>
      <c r="F365" s="133" t="str">
        <f>IF(OR(E365=0,E365&gt;_Reportdate),"Open","Closed")</f>
        <v>Open</v>
      </c>
      <c r="G365" s="134"/>
      <c r="H365" s="135"/>
      <c r="I365" s="135"/>
      <c r="J365" s="135"/>
      <c r="K365" s="136">
        <f t="shared" si="5"/>
        <v>0</v>
      </c>
      <c r="L365" s="137"/>
      <c r="M365" s="137"/>
      <c r="N365" s="137"/>
      <c r="O365" s="136">
        <f t="shared" si="6"/>
        <v>0</v>
      </c>
      <c r="P365" s="137"/>
      <c r="Q365" s="137"/>
      <c r="R365" s="137"/>
      <c r="S365" s="136">
        <f t="shared" si="7"/>
        <v>0</v>
      </c>
      <c r="T365" s="137"/>
      <c r="U365" s="137"/>
      <c r="V365" s="137"/>
      <c r="W365" s="136">
        <f t="shared" si="8"/>
        <v>0</v>
      </c>
      <c r="X365" s="137"/>
      <c r="Y365" s="137"/>
      <c r="Z365" s="137"/>
      <c r="AA365" s="136">
        <f t="shared" si="9"/>
        <v>0</v>
      </c>
      <c r="AB365" s="137"/>
      <c r="AC365" s="137"/>
      <c r="AD365" s="137"/>
      <c r="AE365" s="137"/>
      <c r="AF365" s="137"/>
      <c r="AG365" s="136">
        <f t="shared" si="10"/>
        <v>0</v>
      </c>
      <c r="AH365" s="138">
        <f t="shared" si="11"/>
        <v>0</v>
      </c>
      <c r="AI365" s="134"/>
      <c r="AJ365" s="135"/>
      <c r="AK365" s="135"/>
      <c r="AL365" s="135"/>
      <c r="AM365" s="136">
        <f t="shared" si="12"/>
        <v>0</v>
      </c>
      <c r="AN365" s="137"/>
      <c r="AO365" s="137"/>
      <c r="AP365" s="137"/>
      <c r="AQ365" s="136">
        <f t="shared" si="13"/>
        <v>0</v>
      </c>
      <c r="AR365" s="137"/>
      <c r="AS365" s="137"/>
      <c r="AT365" s="137"/>
      <c r="AU365" s="136">
        <f t="shared" si="14"/>
        <v>0</v>
      </c>
      <c r="AV365" s="137"/>
      <c r="AW365" s="137"/>
      <c r="AX365" s="137"/>
      <c r="AY365" s="136">
        <f t="shared" si="15"/>
        <v>0</v>
      </c>
      <c r="AZ365" s="137"/>
      <c r="BA365" s="137"/>
      <c r="BB365" s="137"/>
      <c r="BC365" s="136">
        <f t="shared" si="16"/>
        <v>0</v>
      </c>
      <c r="BD365" s="137"/>
      <c r="BE365" s="137"/>
      <c r="BF365" s="137"/>
      <c r="BG365" s="137"/>
      <c r="BH365" s="137"/>
      <c r="BI365" s="136">
        <f t="shared" si="17"/>
        <v>0</v>
      </c>
      <c r="BJ365" s="138">
        <f t="shared" si="18"/>
        <v>0</v>
      </c>
      <c r="BK365" s="134"/>
      <c r="BL365" s="135"/>
      <c r="BM365" s="135"/>
      <c r="BN365" s="136">
        <f t="shared" si="19"/>
        <v>0</v>
      </c>
      <c r="BO365" s="137"/>
      <c r="BP365" s="137"/>
      <c r="BQ365" s="137"/>
      <c r="BR365" s="136">
        <f t="shared" si="20"/>
        <v>0</v>
      </c>
      <c r="BS365" s="137"/>
      <c r="BT365" s="137"/>
      <c r="BU365" s="137"/>
      <c r="BV365" s="136">
        <f t="shared" si="21"/>
        <v>0</v>
      </c>
      <c r="BW365" s="137"/>
      <c r="BX365" s="137"/>
      <c r="BY365" s="137"/>
      <c r="BZ365" s="136">
        <f t="shared" si="22"/>
        <v>0</v>
      </c>
      <c r="CA365" s="137"/>
      <c r="CB365" s="137"/>
      <c r="CC365" s="137"/>
      <c r="CD365" s="136">
        <f t="shared" si="23"/>
        <v>0</v>
      </c>
      <c r="CE365" s="137"/>
      <c r="CF365" s="137"/>
      <c r="CG365" s="137"/>
      <c r="CH365" s="137"/>
      <c r="CI365" s="137"/>
      <c r="CJ365" s="136">
        <f t="shared" si="24"/>
        <v>0</v>
      </c>
      <c r="CK365" s="137">
        <f t="shared" si="25"/>
        <v>0</v>
      </c>
      <c r="CL365" s="139"/>
      <c r="CM365" s="140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20">
        <f t="shared" si="26"/>
        <v>356</v>
      </c>
      <c r="C366" s="131" t="str">
        <f t="array" ref="C366">INDEX(_Rge_Projectdata_3rd,$B366,MATCH(C$10,_Rge_Headline_Projectdata,0))</f>
        <v/>
      </c>
      <c r="D366" s="131" t="str">
        <f t="array" ref="D366">INDEX(_Rge_Projectdata_3rd,$B366,MATCH(D$10,_Rge_Headline_Projectdata,0))</f>
        <v/>
      </c>
      <c r="E366" s="132" t="str">
        <f t="array" ref="E366">IF(INDEX(_Rge_Projectdata_3rd,$B366,MATCH(E$10,_Rge_Headline_Projectdata,0))=0,"",INDEX(_Rge_Projectdata_3rd,$B366,MATCH(E$10,_Rge_Headline_Projectdata,0)))</f>
        <v/>
      </c>
      <c r="F366" s="133" t="str">
        <f>IF(OR(E366=0,E366&gt;_Reportdate),"Open","Closed")</f>
        <v>Open</v>
      </c>
      <c r="G366" s="134"/>
      <c r="H366" s="135"/>
      <c r="I366" s="135"/>
      <c r="J366" s="135"/>
      <c r="K366" s="136">
        <f t="shared" si="5"/>
        <v>0</v>
      </c>
      <c r="L366" s="137"/>
      <c r="M366" s="137"/>
      <c r="N366" s="137"/>
      <c r="O366" s="136">
        <f t="shared" si="6"/>
        <v>0</v>
      </c>
      <c r="P366" s="137"/>
      <c r="Q366" s="137"/>
      <c r="R366" s="137"/>
      <c r="S366" s="136">
        <f t="shared" si="7"/>
        <v>0</v>
      </c>
      <c r="T366" s="137"/>
      <c r="U366" s="137"/>
      <c r="V366" s="137"/>
      <c r="W366" s="136">
        <f t="shared" si="8"/>
        <v>0</v>
      </c>
      <c r="X366" s="137"/>
      <c r="Y366" s="137"/>
      <c r="Z366" s="137"/>
      <c r="AA366" s="136">
        <f t="shared" si="9"/>
        <v>0</v>
      </c>
      <c r="AB366" s="137"/>
      <c r="AC366" s="137"/>
      <c r="AD366" s="137"/>
      <c r="AE366" s="137"/>
      <c r="AF366" s="137"/>
      <c r="AG366" s="136">
        <f t="shared" si="10"/>
        <v>0</v>
      </c>
      <c r="AH366" s="138">
        <f t="shared" si="11"/>
        <v>0</v>
      </c>
      <c r="AI366" s="134"/>
      <c r="AJ366" s="135"/>
      <c r="AK366" s="135"/>
      <c r="AL366" s="135"/>
      <c r="AM366" s="136">
        <f t="shared" si="12"/>
        <v>0</v>
      </c>
      <c r="AN366" s="137"/>
      <c r="AO366" s="137"/>
      <c r="AP366" s="137"/>
      <c r="AQ366" s="136">
        <f t="shared" si="13"/>
        <v>0</v>
      </c>
      <c r="AR366" s="137"/>
      <c r="AS366" s="137"/>
      <c r="AT366" s="137"/>
      <c r="AU366" s="136">
        <f t="shared" si="14"/>
        <v>0</v>
      </c>
      <c r="AV366" s="137"/>
      <c r="AW366" s="137"/>
      <c r="AX366" s="137"/>
      <c r="AY366" s="136">
        <f t="shared" si="15"/>
        <v>0</v>
      </c>
      <c r="AZ366" s="137"/>
      <c r="BA366" s="137"/>
      <c r="BB366" s="137"/>
      <c r="BC366" s="136">
        <f t="shared" si="16"/>
        <v>0</v>
      </c>
      <c r="BD366" s="137"/>
      <c r="BE366" s="137"/>
      <c r="BF366" s="137"/>
      <c r="BG366" s="137"/>
      <c r="BH366" s="137"/>
      <c r="BI366" s="136">
        <f t="shared" si="17"/>
        <v>0</v>
      </c>
      <c r="BJ366" s="138">
        <f t="shared" si="18"/>
        <v>0</v>
      </c>
      <c r="BK366" s="134"/>
      <c r="BL366" s="135"/>
      <c r="BM366" s="135"/>
      <c r="BN366" s="136">
        <f t="shared" si="19"/>
        <v>0</v>
      </c>
      <c r="BO366" s="137"/>
      <c r="BP366" s="137"/>
      <c r="BQ366" s="137"/>
      <c r="BR366" s="136">
        <f t="shared" si="20"/>
        <v>0</v>
      </c>
      <c r="BS366" s="137"/>
      <c r="BT366" s="137"/>
      <c r="BU366" s="137"/>
      <c r="BV366" s="136">
        <f t="shared" si="21"/>
        <v>0</v>
      </c>
      <c r="BW366" s="137"/>
      <c r="BX366" s="137"/>
      <c r="BY366" s="137"/>
      <c r="BZ366" s="136">
        <f t="shared" si="22"/>
        <v>0</v>
      </c>
      <c r="CA366" s="137"/>
      <c r="CB366" s="137"/>
      <c r="CC366" s="137"/>
      <c r="CD366" s="136">
        <f t="shared" si="23"/>
        <v>0</v>
      </c>
      <c r="CE366" s="137"/>
      <c r="CF366" s="137"/>
      <c r="CG366" s="137"/>
      <c r="CH366" s="137"/>
      <c r="CI366" s="137"/>
      <c r="CJ366" s="136">
        <f t="shared" si="24"/>
        <v>0</v>
      </c>
      <c r="CK366" s="137">
        <f t="shared" si="25"/>
        <v>0</v>
      </c>
      <c r="CL366" s="139"/>
      <c r="CM366" s="140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20">
        <f t="shared" si="26"/>
        <v>357</v>
      </c>
      <c r="C367" s="131" t="str">
        <f t="array" ref="C367">INDEX(_Rge_Projectdata_3rd,$B367,MATCH(C$10,_Rge_Headline_Projectdata,0))</f>
        <v/>
      </c>
      <c r="D367" s="131" t="str">
        <f t="array" ref="D367">INDEX(_Rge_Projectdata_3rd,$B367,MATCH(D$10,_Rge_Headline_Projectdata,0))</f>
        <v/>
      </c>
      <c r="E367" s="132" t="str">
        <f t="array" ref="E367">IF(INDEX(_Rge_Projectdata_3rd,$B367,MATCH(E$10,_Rge_Headline_Projectdata,0))=0,"",INDEX(_Rge_Projectdata_3rd,$B367,MATCH(E$10,_Rge_Headline_Projectdata,0)))</f>
        <v/>
      </c>
      <c r="F367" s="133" t="str">
        <f>IF(OR(E367=0,E367&gt;_Reportdate),"Open","Closed")</f>
        <v>Open</v>
      </c>
      <c r="G367" s="134"/>
      <c r="H367" s="135"/>
      <c r="I367" s="135"/>
      <c r="J367" s="135"/>
      <c r="K367" s="136">
        <f t="shared" si="5"/>
        <v>0</v>
      </c>
      <c r="L367" s="137"/>
      <c r="M367" s="137"/>
      <c r="N367" s="137"/>
      <c r="O367" s="136">
        <f t="shared" si="6"/>
        <v>0</v>
      </c>
      <c r="P367" s="137"/>
      <c r="Q367" s="137"/>
      <c r="R367" s="137"/>
      <c r="S367" s="136">
        <f t="shared" si="7"/>
        <v>0</v>
      </c>
      <c r="T367" s="137"/>
      <c r="U367" s="137"/>
      <c r="V367" s="137"/>
      <c r="W367" s="136">
        <f t="shared" si="8"/>
        <v>0</v>
      </c>
      <c r="X367" s="137"/>
      <c r="Y367" s="137"/>
      <c r="Z367" s="137"/>
      <c r="AA367" s="136">
        <f t="shared" si="9"/>
        <v>0</v>
      </c>
      <c r="AB367" s="137"/>
      <c r="AC367" s="137"/>
      <c r="AD367" s="137"/>
      <c r="AE367" s="137"/>
      <c r="AF367" s="137"/>
      <c r="AG367" s="136">
        <f t="shared" si="10"/>
        <v>0</v>
      </c>
      <c r="AH367" s="138">
        <f t="shared" si="11"/>
        <v>0</v>
      </c>
      <c r="AI367" s="134"/>
      <c r="AJ367" s="135"/>
      <c r="AK367" s="135"/>
      <c r="AL367" s="135"/>
      <c r="AM367" s="136">
        <f t="shared" si="12"/>
        <v>0</v>
      </c>
      <c r="AN367" s="137"/>
      <c r="AO367" s="137"/>
      <c r="AP367" s="137"/>
      <c r="AQ367" s="136">
        <f t="shared" si="13"/>
        <v>0</v>
      </c>
      <c r="AR367" s="137"/>
      <c r="AS367" s="137"/>
      <c r="AT367" s="137"/>
      <c r="AU367" s="136">
        <f t="shared" si="14"/>
        <v>0</v>
      </c>
      <c r="AV367" s="137"/>
      <c r="AW367" s="137"/>
      <c r="AX367" s="137"/>
      <c r="AY367" s="136">
        <f t="shared" si="15"/>
        <v>0</v>
      </c>
      <c r="AZ367" s="137"/>
      <c r="BA367" s="137"/>
      <c r="BB367" s="137"/>
      <c r="BC367" s="136">
        <f t="shared" si="16"/>
        <v>0</v>
      </c>
      <c r="BD367" s="137"/>
      <c r="BE367" s="137"/>
      <c r="BF367" s="137"/>
      <c r="BG367" s="137"/>
      <c r="BH367" s="137"/>
      <c r="BI367" s="136">
        <f t="shared" si="17"/>
        <v>0</v>
      </c>
      <c r="BJ367" s="138">
        <f t="shared" si="18"/>
        <v>0</v>
      </c>
      <c r="BK367" s="134"/>
      <c r="BL367" s="135"/>
      <c r="BM367" s="135"/>
      <c r="BN367" s="136">
        <f t="shared" si="19"/>
        <v>0</v>
      </c>
      <c r="BO367" s="137"/>
      <c r="BP367" s="137"/>
      <c r="BQ367" s="137"/>
      <c r="BR367" s="136">
        <f t="shared" si="20"/>
        <v>0</v>
      </c>
      <c r="BS367" s="137"/>
      <c r="BT367" s="137"/>
      <c r="BU367" s="137"/>
      <c r="BV367" s="136">
        <f t="shared" si="21"/>
        <v>0</v>
      </c>
      <c r="BW367" s="137"/>
      <c r="BX367" s="137"/>
      <c r="BY367" s="137"/>
      <c r="BZ367" s="136">
        <f t="shared" si="22"/>
        <v>0</v>
      </c>
      <c r="CA367" s="137"/>
      <c r="CB367" s="137"/>
      <c r="CC367" s="137"/>
      <c r="CD367" s="136">
        <f t="shared" si="23"/>
        <v>0</v>
      </c>
      <c r="CE367" s="137"/>
      <c r="CF367" s="137"/>
      <c r="CG367" s="137"/>
      <c r="CH367" s="137"/>
      <c r="CI367" s="137"/>
      <c r="CJ367" s="136">
        <f t="shared" si="24"/>
        <v>0</v>
      </c>
      <c r="CK367" s="137">
        <f t="shared" si="25"/>
        <v>0</v>
      </c>
      <c r="CL367" s="139"/>
      <c r="CM367" s="140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20">
        <f t="shared" si="26"/>
        <v>358</v>
      </c>
      <c r="C368" s="131" t="str">
        <f t="array" ref="C368">INDEX(_Rge_Projectdata_3rd,$B368,MATCH(C$10,_Rge_Headline_Projectdata,0))</f>
        <v/>
      </c>
      <c r="D368" s="131" t="str">
        <f t="array" ref="D368">INDEX(_Rge_Projectdata_3rd,$B368,MATCH(D$10,_Rge_Headline_Projectdata,0))</f>
        <v/>
      </c>
      <c r="E368" s="132" t="str">
        <f t="array" ref="E368">IF(INDEX(_Rge_Projectdata_3rd,$B368,MATCH(E$10,_Rge_Headline_Projectdata,0))=0,"",INDEX(_Rge_Projectdata_3rd,$B368,MATCH(E$10,_Rge_Headline_Projectdata,0)))</f>
        <v/>
      </c>
      <c r="F368" s="133" t="str">
        <f>IF(OR(E368=0,E368&gt;_Reportdate),"Open","Closed")</f>
        <v>Open</v>
      </c>
      <c r="G368" s="134"/>
      <c r="H368" s="135"/>
      <c r="I368" s="135"/>
      <c r="J368" s="135"/>
      <c r="K368" s="136">
        <f t="shared" si="5"/>
        <v>0</v>
      </c>
      <c r="L368" s="137"/>
      <c r="M368" s="137"/>
      <c r="N368" s="137"/>
      <c r="O368" s="136">
        <f t="shared" si="6"/>
        <v>0</v>
      </c>
      <c r="P368" s="137"/>
      <c r="Q368" s="137"/>
      <c r="R368" s="137"/>
      <c r="S368" s="136">
        <f t="shared" si="7"/>
        <v>0</v>
      </c>
      <c r="T368" s="137"/>
      <c r="U368" s="137"/>
      <c r="V368" s="137"/>
      <c r="W368" s="136">
        <f t="shared" si="8"/>
        <v>0</v>
      </c>
      <c r="X368" s="137"/>
      <c r="Y368" s="137"/>
      <c r="Z368" s="137"/>
      <c r="AA368" s="136">
        <f t="shared" si="9"/>
        <v>0</v>
      </c>
      <c r="AB368" s="137"/>
      <c r="AC368" s="137"/>
      <c r="AD368" s="137"/>
      <c r="AE368" s="137"/>
      <c r="AF368" s="137"/>
      <c r="AG368" s="136">
        <f t="shared" si="10"/>
        <v>0</v>
      </c>
      <c r="AH368" s="138">
        <f t="shared" si="11"/>
        <v>0</v>
      </c>
      <c r="AI368" s="134"/>
      <c r="AJ368" s="135"/>
      <c r="AK368" s="135"/>
      <c r="AL368" s="135"/>
      <c r="AM368" s="136">
        <f t="shared" si="12"/>
        <v>0</v>
      </c>
      <c r="AN368" s="137"/>
      <c r="AO368" s="137"/>
      <c r="AP368" s="137"/>
      <c r="AQ368" s="136">
        <f t="shared" si="13"/>
        <v>0</v>
      </c>
      <c r="AR368" s="137"/>
      <c r="AS368" s="137"/>
      <c r="AT368" s="137"/>
      <c r="AU368" s="136">
        <f t="shared" si="14"/>
        <v>0</v>
      </c>
      <c r="AV368" s="137"/>
      <c r="AW368" s="137"/>
      <c r="AX368" s="137"/>
      <c r="AY368" s="136">
        <f t="shared" si="15"/>
        <v>0</v>
      </c>
      <c r="AZ368" s="137"/>
      <c r="BA368" s="137"/>
      <c r="BB368" s="137"/>
      <c r="BC368" s="136">
        <f t="shared" si="16"/>
        <v>0</v>
      </c>
      <c r="BD368" s="137"/>
      <c r="BE368" s="137"/>
      <c r="BF368" s="137"/>
      <c r="BG368" s="137"/>
      <c r="BH368" s="137"/>
      <c r="BI368" s="136">
        <f t="shared" si="17"/>
        <v>0</v>
      </c>
      <c r="BJ368" s="138">
        <f t="shared" si="18"/>
        <v>0</v>
      </c>
      <c r="BK368" s="134"/>
      <c r="BL368" s="135"/>
      <c r="BM368" s="135"/>
      <c r="BN368" s="136">
        <f t="shared" si="19"/>
        <v>0</v>
      </c>
      <c r="BO368" s="137"/>
      <c r="BP368" s="137"/>
      <c r="BQ368" s="137"/>
      <c r="BR368" s="136">
        <f t="shared" si="20"/>
        <v>0</v>
      </c>
      <c r="BS368" s="137"/>
      <c r="BT368" s="137"/>
      <c r="BU368" s="137"/>
      <c r="BV368" s="136">
        <f t="shared" si="21"/>
        <v>0</v>
      </c>
      <c r="BW368" s="137"/>
      <c r="BX368" s="137"/>
      <c r="BY368" s="137"/>
      <c r="BZ368" s="136">
        <f t="shared" si="22"/>
        <v>0</v>
      </c>
      <c r="CA368" s="137"/>
      <c r="CB368" s="137"/>
      <c r="CC368" s="137"/>
      <c r="CD368" s="136">
        <f t="shared" si="23"/>
        <v>0</v>
      </c>
      <c r="CE368" s="137"/>
      <c r="CF368" s="137"/>
      <c r="CG368" s="137"/>
      <c r="CH368" s="137"/>
      <c r="CI368" s="137"/>
      <c r="CJ368" s="136">
        <f t="shared" si="24"/>
        <v>0</v>
      </c>
      <c r="CK368" s="137">
        <f t="shared" si="25"/>
        <v>0</v>
      </c>
      <c r="CL368" s="139"/>
      <c r="CM368" s="140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20">
        <f t="shared" si="26"/>
        <v>359</v>
      </c>
      <c r="C369" s="131" t="str">
        <f t="array" ref="C369">INDEX(_Rge_Projectdata_3rd,$B369,MATCH(C$10,_Rge_Headline_Projectdata,0))</f>
        <v/>
      </c>
      <c r="D369" s="131" t="str">
        <f t="array" ref="D369">INDEX(_Rge_Projectdata_3rd,$B369,MATCH(D$10,_Rge_Headline_Projectdata,0))</f>
        <v/>
      </c>
      <c r="E369" s="132" t="str">
        <f t="array" ref="E369">IF(INDEX(_Rge_Projectdata_3rd,$B369,MATCH(E$10,_Rge_Headline_Projectdata,0))=0,"",INDEX(_Rge_Projectdata_3rd,$B369,MATCH(E$10,_Rge_Headline_Projectdata,0)))</f>
        <v/>
      </c>
      <c r="F369" s="133" t="str">
        <f>IF(OR(E369=0,E369&gt;_Reportdate),"Open","Closed")</f>
        <v>Open</v>
      </c>
      <c r="G369" s="134"/>
      <c r="H369" s="135"/>
      <c r="I369" s="135"/>
      <c r="J369" s="135"/>
      <c r="K369" s="136">
        <f t="shared" si="5"/>
        <v>0</v>
      </c>
      <c r="L369" s="137"/>
      <c r="M369" s="137"/>
      <c r="N369" s="137"/>
      <c r="O369" s="136">
        <f t="shared" si="6"/>
        <v>0</v>
      </c>
      <c r="P369" s="137"/>
      <c r="Q369" s="137"/>
      <c r="R369" s="137"/>
      <c r="S369" s="136">
        <f t="shared" si="7"/>
        <v>0</v>
      </c>
      <c r="T369" s="137"/>
      <c r="U369" s="137"/>
      <c r="V369" s="137"/>
      <c r="W369" s="136">
        <f t="shared" si="8"/>
        <v>0</v>
      </c>
      <c r="X369" s="137"/>
      <c r="Y369" s="137"/>
      <c r="Z369" s="137"/>
      <c r="AA369" s="136">
        <f t="shared" si="9"/>
        <v>0</v>
      </c>
      <c r="AB369" s="137"/>
      <c r="AC369" s="137"/>
      <c r="AD369" s="137"/>
      <c r="AE369" s="137"/>
      <c r="AF369" s="137"/>
      <c r="AG369" s="136">
        <f t="shared" si="10"/>
        <v>0</v>
      </c>
      <c r="AH369" s="138">
        <f t="shared" si="11"/>
        <v>0</v>
      </c>
      <c r="AI369" s="134"/>
      <c r="AJ369" s="135"/>
      <c r="AK369" s="135"/>
      <c r="AL369" s="135"/>
      <c r="AM369" s="136">
        <f t="shared" si="12"/>
        <v>0</v>
      </c>
      <c r="AN369" s="137"/>
      <c r="AO369" s="137"/>
      <c r="AP369" s="137"/>
      <c r="AQ369" s="136">
        <f t="shared" si="13"/>
        <v>0</v>
      </c>
      <c r="AR369" s="137"/>
      <c r="AS369" s="137"/>
      <c r="AT369" s="137"/>
      <c r="AU369" s="136">
        <f t="shared" si="14"/>
        <v>0</v>
      </c>
      <c r="AV369" s="137"/>
      <c r="AW369" s="137"/>
      <c r="AX369" s="137"/>
      <c r="AY369" s="136">
        <f t="shared" si="15"/>
        <v>0</v>
      </c>
      <c r="AZ369" s="137"/>
      <c r="BA369" s="137"/>
      <c r="BB369" s="137"/>
      <c r="BC369" s="136">
        <f t="shared" si="16"/>
        <v>0</v>
      </c>
      <c r="BD369" s="137"/>
      <c r="BE369" s="137"/>
      <c r="BF369" s="137"/>
      <c r="BG369" s="137"/>
      <c r="BH369" s="137"/>
      <c r="BI369" s="136">
        <f t="shared" si="17"/>
        <v>0</v>
      </c>
      <c r="BJ369" s="138">
        <f t="shared" si="18"/>
        <v>0</v>
      </c>
      <c r="BK369" s="134"/>
      <c r="BL369" s="135"/>
      <c r="BM369" s="135"/>
      <c r="BN369" s="136">
        <f t="shared" si="19"/>
        <v>0</v>
      </c>
      <c r="BO369" s="137"/>
      <c r="BP369" s="137"/>
      <c r="BQ369" s="137"/>
      <c r="BR369" s="136">
        <f t="shared" si="20"/>
        <v>0</v>
      </c>
      <c r="BS369" s="137"/>
      <c r="BT369" s="137"/>
      <c r="BU369" s="137"/>
      <c r="BV369" s="136">
        <f t="shared" si="21"/>
        <v>0</v>
      </c>
      <c r="BW369" s="137"/>
      <c r="BX369" s="137"/>
      <c r="BY369" s="137"/>
      <c r="BZ369" s="136">
        <f t="shared" si="22"/>
        <v>0</v>
      </c>
      <c r="CA369" s="137"/>
      <c r="CB369" s="137"/>
      <c r="CC369" s="137"/>
      <c r="CD369" s="136">
        <f t="shared" si="23"/>
        <v>0</v>
      </c>
      <c r="CE369" s="137"/>
      <c r="CF369" s="137"/>
      <c r="CG369" s="137"/>
      <c r="CH369" s="137"/>
      <c r="CI369" s="137"/>
      <c r="CJ369" s="136">
        <f t="shared" si="24"/>
        <v>0</v>
      </c>
      <c r="CK369" s="137">
        <f t="shared" si="25"/>
        <v>0</v>
      </c>
      <c r="CL369" s="139"/>
      <c r="CM369" s="140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20">
        <f t="shared" si="26"/>
        <v>360</v>
      </c>
      <c r="C370" s="131" t="str">
        <f t="array" ref="C370">INDEX(_Rge_Projectdata_3rd,$B370,MATCH(C$10,_Rge_Headline_Projectdata,0))</f>
        <v/>
      </c>
      <c r="D370" s="131" t="str">
        <f t="array" ref="D370">INDEX(_Rge_Projectdata_3rd,$B370,MATCH(D$10,_Rge_Headline_Projectdata,0))</f>
        <v/>
      </c>
      <c r="E370" s="132" t="str">
        <f t="array" ref="E370">IF(INDEX(_Rge_Projectdata_3rd,$B370,MATCH(E$10,_Rge_Headline_Projectdata,0))=0,"",INDEX(_Rge_Projectdata_3rd,$B370,MATCH(E$10,_Rge_Headline_Projectdata,0)))</f>
        <v/>
      </c>
      <c r="F370" s="133" t="str">
        <f>IF(OR(E370=0,E370&gt;_Reportdate),"Open","Closed")</f>
        <v>Open</v>
      </c>
      <c r="G370" s="134"/>
      <c r="H370" s="135"/>
      <c r="I370" s="135"/>
      <c r="J370" s="135"/>
      <c r="K370" s="136">
        <f t="shared" si="5"/>
        <v>0</v>
      </c>
      <c r="L370" s="137"/>
      <c r="M370" s="137"/>
      <c r="N370" s="137"/>
      <c r="O370" s="136">
        <f t="shared" si="6"/>
        <v>0</v>
      </c>
      <c r="P370" s="137"/>
      <c r="Q370" s="137"/>
      <c r="R370" s="137"/>
      <c r="S370" s="136">
        <f t="shared" si="7"/>
        <v>0</v>
      </c>
      <c r="T370" s="137"/>
      <c r="U370" s="137"/>
      <c r="V370" s="137"/>
      <c r="W370" s="136">
        <f t="shared" si="8"/>
        <v>0</v>
      </c>
      <c r="X370" s="137"/>
      <c r="Y370" s="137"/>
      <c r="Z370" s="137"/>
      <c r="AA370" s="136">
        <f t="shared" si="9"/>
        <v>0</v>
      </c>
      <c r="AB370" s="137"/>
      <c r="AC370" s="137"/>
      <c r="AD370" s="137"/>
      <c r="AE370" s="137"/>
      <c r="AF370" s="137"/>
      <c r="AG370" s="136">
        <f t="shared" si="10"/>
        <v>0</v>
      </c>
      <c r="AH370" s="138">
        <f t="shared" si="11"/>
        <v>0</v>
      </c>
      <c r="AI370" s="134"/>
      <c r="AJ370" s="135"/>
      <c r="AK370" s="135"/>
      <c r="AL370" s="135"/>
      <c r="AM370" s="136">
        <f t="shared" si="12"/>
        <v>0</v>
      </c>
      <c r="AN370" s="137"/>
      <c r="AO370" s="137"/>
      <c r="AP370" s="137"/>
      <c r="AQ370" s="136">
        <f t="shared" si="13"/>
        <v>0</v>
      </c>
      <c r="AR370" s="137"/>
      <c r="AS370" s="137"/>
      <c r="AT370" s="137"/>
      <c r="AU370" s="136">
        <f t="shared" si="14"/>
        <v>0</v>
      </c>
      <c r="AV370" s="137"/>
      <c r="AW370" s="137"/>
      <c r="AX370" s="137"/>
      <c r="AY370" s="136">
        <f t="shared" si="15"/>
        <v>0</v>
      </c>
      <c r="AZ370" s="137"/>
      <c r="BA370" s="137"/>
      <c r="BB370" s="137"/>
      <c r="BC370" s="136">
        <f t="shared" si="16"/>
        <v>0</v>
      </c>
      <c r="BD370" s="137"/>
      <c r="BE370" s="137"/>
      <c r="BF370" s="137"/>
      <c r="BG370" s="137"/>
      <c r="BH370" s="137"/>
      <c r="BI370" s="136">
        <f t="shared" si="17"/>
        <v>0</v>
      </c>
      <c r="BJ370" s="138">
        <f t="shared" si="18"/>
        <v>0</v>
      </c>
      <c r="BK370" s="134"/>
      <c r="BL370" s="135"/>
      <c r="BM370" s="135"/>
      <c r="BN370" s="136">
        <f t="shared" si="19"/>
        <v>0</v>
      </c>
      <c r="BO370" s="137"/>
      <c r="BP370" s="137"/>
      <c r="BQ370" s="137"/>
      <c r="BR370" s="136">
        <f t="shared" si="20"/>
        <v>0</v>
      </c>
      <c r="BS370" s="137"/>
      <c r="BT370" s="137"/>
      <c r="BU370" s="137"/>
      <c r="BV370" s="136">
        <f t="shared" si="21"/>
        <v>0</v>
      </c>
      <c r="BW370" s="137"/>
      <c r="BX370" s="137"/>
      <c r="BY370" s="137"/>
      <c r="BZ370" s="136">
        <f t="shared" si="22"/>
        <v>0</v>
      </c>
      <c r="CA370" s="137"/>
      <c r="CB370" s="137"/>
      <c r="CC370" s="137"/>
      <c r="CD370" s="136">
        <f t="shared" si="23"/>
        <v>0</v>
      </c>
      <c r="CE370" s="137"/>
      <c r="CF370" s="137"/>
      <c r="CG370" s="137"/>
      <c r="CH370" s="137"/>
      <c r="CI370" s="137"/>
      <c r="CJ370" s="136">
        <f t="shared" si="24"/>
        <v>0</v>
      </c>
      <c r="CK370" s="137">
        <f t="shared" si="25"/>
        <v>0</v>
      </c>
      <c r="CL370" s="139"/>
      <c r="CM370" s="140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20">
        <f t="shared" si="26"/>
        <v>361</v>
      </c>
      <c r="C371" s="131" t="str">
        <f t="array" ref="C371">INDEX(_Rge_Projectdata_3rd,$B371,MATCH(C$10,_Rge_Headline_Projectdata,0))</f>
        <v/>
      </c>
      <c r="D371" s="131" t="str">
        <f t="array" ref="D371">INDEX(_Rge_Projectdata_3rd,$B371,MATCH(D$10,_Rge_Headline_Projectdata,0))</f>
        <v/>
      </c>
      <c r="E371" s="132" t="str">
        <f t="array" ref="E371">IF(INDEX(_Rge_Projectdata_3rd,$B371,MATCH(E$10,_Rge_Headline_Projectdata,0))=0,"",INDEX(_Rge_Projectdata_3rd,$B371,MATCH(E$10,_Rge_Headline_Projectdata,0)))</f>
        <v/>
      </c>
      <c r="F371" s="133" t="str">
        <f>IF(OR(E371=0,E371&gt;_Reportdate),"Open","Closed")</f>
        <v>Open</v>
      </c>
      <c r="G371" s="134"/>
      <c r="H371" s="135"/>
      <c r="I371" s="135"/>
      <c r="J371" s="135"/>
      <c r="K371" s="136">
        <f t="shared" si="5"/>
        <v>0</v>
      </c>
      <c r="L371" s="137"/>
      <c r="M371" s="137"/>
      <c r="N371" s="137"/>
      <c r="O371" s="136">
        <f t="shared" si="6"/>
        <v>0</v>
      </c>
      <c r="P371" s="137"/>
      <c r="Q371" s="137"/>
      <c r="R371" s="137"/>
      <c r="S371" s="136">
        <f t="shared" si="7"/>
        <v>0</v>
      </c>
      <c r="T371" s="137"/>
      <c r="U371" s="137"/>
      <c r="V371" s="137"/>
      <c r="W371" s="136">
        <f t="shared" si="8"/>
        <v>0</v>
      </c>
      <c r="X371" s="137"/>
      <c r="Y371" s="137"/>
      <c r="Z371" s="137"/>
      <c r="AA371" s="136">
        <f t="shared" si="9"/>
        <v>0</v>
      </c>
      <c r="AB371" s="137"/>
      <c r="AC371" s="137"/>
      <c r="AD371" s="137"/>
      <c r="AE371" s="137"/>
      <c r="AF371" s="137"/>
      <c r="AG371" s="136">
        <f t="shared" si="10"/>
        <v>0</v>
      </c>
      <c r="AH371" s="138">
        <f t="shared" si="11"/>
        <v>0</v>
      </c>
      <c r="AI371" s="134"/>
      <c r="AJ371" s="135"/>
      <c r="AK371" s="135"/>
      <c r="AL371" s="135"/>
      <c r="AM371" s="136">
        <f t="shared" si="12"/>
        <v>0</v>
      </c>
      <c r="AN371" s="137"/>
      <c r="AO371" s="137"/>
      <c r="AP371" s="137"/>
      <c r="AQ371" s="136">
        <f t="shared" si="13"/>
        <v>0</v>
      </c>
      <c r="AR371" s="137"/>
      <c r="AS371" s="137"/>
      <c r="AT371" s="137"/>
      <c r="AU371" s="136">
        <f t="shared" si="14"/>
        <v>0</v>
      </c>
      <c r="AV371" s="137"/>
      <c r="AW371" s="137"/>
      <c r="AX371" s="137"/>
      <c r="AY371" s="136">
        <f t="shared" si="15"/>
        <v>0</v>
      </c>
      <c r="AZ371" s="137"/>
      <c r="BA371" s="137"/>
      <c r="BB371" s="137"/>
      <c r="BC371" s="136">
        <f t="shared" si="16"/>
        <v>0</v>
      </c>
      <c r="BD371" s="137"/>
      <c r="BE371" s="137"/>
      <c r="BF371" s="137"/>
      <c r="BG371" s="137"/>
      <c r="BH371" s="137"/>
      <c r="BI371" s="136">
        <f t="shared" si="17"/>
        <v>0</v>
      </c>
      <c r="BJ371" s="138">
        <f t="shared" si="18"/>
        <v>0</v>
      </c>
      <c r="BK371" s="134"/>
      <c r="BL371" s="135"/>
      <c r="BM371" s="135"/>
      <c r="BN371" s="136">
        <f t="shared" si="19"/>
        <v>0</v>
      </c>
      <c r="BO371" s="137"/>
      <c r="BP371" s="137"/>
      <c r="BQ371" s="137"/>
      <c r="BR371" s="136">
        <f t="shared" si="20"/>
        <v>0</v>
      </c>
      <c r="BS371" s="137"/>
      <c r="BT371" s="137"/>
      <c r="BU371" s="137"/>
      <c r="BV371" s="136">
        <f t="shared" si="21"/>
        <v>0</v>
      </c>
      <c r="BW371" s="137"/>
      <c r="BX371" s="137"/>
      <c r="BY371" s="137"/>
      <c r="BZ371" s="136">
        <f t="shared" si="22"/>
        <v>0</v>
      </c>
      <c r="CA371" s="137"/>
      <c r="CB371" s="137"/>
      <c r="CC371" s="137"/>
      <c r="CD371" s="136">
        <f t="shared" si="23"/>
        <v>0</v>
      </c>
      <c r="CE371" s="137"/>
      <c r="CF371" s="137"/>
      <c r="CG371" s="137"/>
      <c r="CH371" s="137"/>
      <c r="CI371" s="137"/>
      <c r="CJ371" s="136">
        <f t="shared" si="24"/>
        <v>0</v>
      </c>
      <c r="CK371" s="137">
        <f t="shared" si="25"/>
        <v>0</v>
      </c>
      <c r="CL371" s="139"/>
      <c r="CM371" s="140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20">
        <f t="shared" si="26"/>
        <v>362</v>
      </c>
      <c r="C372" s="131" t="str">
        <f t="array" ref="C372">INDEX(_Rge_Projectdata_3rd,$B372,MATCH(C$10,_Rge_Headline_Projectdata,0))</f>
        <v/>
      </c>
      <c r="D372" s="131" t="str">
        <f t="array" ref="D372">INDEX(_Rge_Projectdata_3rd,$B372,MATCH(D$10,_Rge_Headline_Projectdata,0))</f>
        <v/>
      </c>
      <c r="E372" s="132" t="str">
        <f t="array" ref="E372">IF(INDEX(_Rge_Projectdata_3rd,$B372,MATCH(E$10,_Rge_Headline_Projectdata,0))=0,"",INDEX(_Rge_Projectdata_3rd,$B372,MATCH(E$10,_Rge_Headline_Projectdata,0)))</f>
        <v/>
      </c>
      <c r="F372" s="133" t="str">
        <f>IF(OR(E372=0,E372&gt;_Reportdate),"Open","Closed")</f>
        <v>Open</v>
      </c>
      <c r="G372" s="134"/>
      <c r="H372" s="135"/>
      <c r="I372" s="135"/>
      <c r="J372" s="135"/>
      <c r="K372" s="136">
        <f t="shared" si="5"/>
        <v>0</v>
      </c>
      <c r="L372" s="137"/>
      <c r="M372" s="137"/>
      <c r="N372" s="137"/>
      <c r="O372" s="136">
        <f t="shared" si="6"/>
        <v>0</v>
      </c>
      <c r="P372" s="137"/>
      <c r="Q372" s="137"/>
      <c r="R372" s="137"/>
      <c r="S372" s="136">
        <f t="shared" si="7"/>
        <v>0</v>
      </c>
      <c r="T372" s="137"/>
      <c r="U372" s="137"/>
      <c r="V372" s="137"/>
      <c r="W372" s="136">
        <f t="shared" si="8"/>
        <v>0</v>
      </c>
      <c r="X372" s="137"/>
      <c r="Y372" s="137"/>
      <c r="Z372" s="137"/>
      <c r="AA372" s="136">
        <f t="shared" si="9"/>
        <v>0</v>
      </c>
      <c r="AB372" s="137"/>
      <c r="AC372" s="137"/>
      <c r="AD372" s="137"/>
      <c r="AE372" s="137"/>
      <c r="AF372" s="137"/>
      <c r="AG372" s="136">
        <f t="shared" si="10"/>
        <v>0</v>
      </c>
      <c r="AH372" s="138">
        <f t="shared" si="11"/>
        <v>0</v>
      </c>
      <c r="AI372" s="134"/>
      <c r="AJ372" s="135"/>
      <c r="AK372" s="135"/>
      <c r="AL372" s="135"/>
      <c r="AM372" s="136">
        <f t="shared" si="12"/>
        <v>0</v>
      </c>
      <c r="AN372" s="137"/>
      <c r="AO372" s="137"/>
      <c r="AP372" s="137"/>
      <c r="AQ372" s="136">
        <f t="shared" si="13"/>
        <v>0</v>
      </c>
      <c r="AR372" s="137"/>
      <c r="AS372" s="137"/>
      <c r="AT372" s="137"/>
      <c r="AU372" s="136">
        <f t="shared" si="14"/>
        <v>0</v>
      </c>
      <c r="AV372" s="137"/>
      <c r="AW372" s="137"/>
      <c r="AX372" s="137"/>
      <c r="AY372" s="136">
        <f t="shared" si="15"/>
        <v>0</v>
      </c>
      <c r="AZ372" s="137"/>
      <c r="BA372" s="137"/>
      <c r="BB372" s="137"/>
      <c r="BC372" s="136">
        <f t="shared" si="16"/>
        <v>0</v>
      </c>
      <c r="BD372" s="137"/>
      <c r="BE372" s="137"/>
      <c r="BF372" s="137"/>
      <c r="BG372" s="137"/>
      <c r="BH372" s="137"/>
      <c r="BI372" s="136">
        <f t="shared" si="17"/>
        <v>0</v>
      </c>
      <c r="BJ372" s="138">
        <f t="shared" si="18"/>
        <v>0</v>
      </c>
      <c r="BK372" s="134"/>
      <c r="BL372" s="135"/>
      <c r="BM372" s="135"/>
      <c r="BN372" s="136">
        <f t="shared" si="19"/>
        <v>0</v>
      </c>
      <c r="BO372" s="137"/>
      <c r="BP372" s="137"/>
      <c r="BQ372" s="137"/>
      <c r="BR372" s="136">
        <f t="shared" si="20"/>
        <v>0</v>
      </c>
      <c r="BS372" s="137"/>
      <c r="BT372" s="137"/>
      <c r="BU372" s="137"/>
      <c r="BV372" s="136">
        <f t="shared" si="21"/>
        <v>0</v>
      </c>
      <c r="BW372" s="137"/>
      <c r="BX372" s="137"/>
      <c r="BY372" s="137"/>
      <c r="BZ372" s="136">
        <f t="shared" si="22"/>
        <v>0</v>
      </c>
      <c r="CA372" s="137"/>
      <c r="CB372" s="137"/>
      <c r="CC372" s="137"/>
      <c r="CD372" s="136">
        <f t="shared" si="23"/>
        <v>0</v>
      </c>
      <c r="CE372" s="137"/>
      <c r="CF372" s="137"/>
      <c r="CG372" s="137"/>
      <c r="CH372" s="137"/>
      <c r="CI372" s="137"/>
      <c r="CJ372" s="136">
        <f t="shared" si="24"/>
        <v>0</v>
      </c>
      <c r="CK372" s="137">
        <f t="shared" si="25"/>
        <v>0</v>
      </c>
      <c r="CL372" s="139"/>
      <c r="CM372" s="140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20">
        <f t="shared" si="26"/>
        <v>363</v>
      </c>
      <c r="C373" s="131" t="str">
        <f t="array" ref="C373">INDEX(_Rge_Projectdata_3rd,$B373,MATCH(C$10,_Rge_Headline_Projectdata,0))</f>
        <v/>
      </c>
      <c r="D373" s="131" t="str">
        <f t="array" ref="D373">INDEX(_Rge_Projectdata_3rd,$B373,MATCH(D$10,_Rge_Headline_Projectdata,0))</f>
        <v/>
      </c>
      <c r="E373" s="132" t="str">
        <f t="array" ref="E373">IF(INDEX(_Rge_Projectdata_3rd,$B373,MATCH(E$10,_Rge_Headline_Projectdata,0))=0,"",INDEX(_Rge_Projectdata_3rd,$B373,MATCH(E$10,_Rge_Headline_Projectdata,0)))</f>
        <v/>
      </c>
      <c r="F373" s="133" t="str">
        <f>IF(OR(E373=0,E373&gt;_Reportdate),"Open","Closed")</f>
        <v>Open</v>
      </c>
      <c r="G373" s="134"/>
      <c r="H373" s="135"/>
      <c r="I373" s="135"/>
      <c r="J373" s="135"/>
      <c r="K373" s="136">
        <f t="shared" si="5"/>
        <v>0</v>
      </c>
      <c r="L373" s="137"/>
      <c r="M373" s="137"/>
      <c r="N373" s="137"/>
      <c r="O373" s="136">
        <f t="shared" si="6"/>
        <v>0</v>
      </c>
      <c r="P373" s="137"/>
      <c r="Q373" s="137"/>
      <c r="R373" s="137"/>
      <c r="S373" s="136">
        <f t="shared" si="7"/>
        <v>0</v>
      </c>
      <c r="T373" s="137"/>
      <c r="U373" s="137"/>
      <c r="V373" s="137"/>
      <c r="W373" s="136">
        <f t="shared" si="8"/>
        <v>0</v>
      </c>
      <c r="X373" s="137"/>
      <c r="Y373" s="137"/>
      <c r="Z373" s="137"/>
      <c r="AA373" s="136">
        <f t="shared" si="9"/>
        <v>0</v>
      </c>
      <c r="AB373" s="137"/>
      <c r="AC373" s="137"/>
      <c r="AD373" s="137"/>
      <c r="AE373" s="137"/>
      <c r="AF373" s="137"/>
      <c r="AG373" s="136">
        <f t="shared" si="10"/>
        <v>0</v>
      </c>
      <c r="AH373" s="138">
        <f t="shared" si="11"/>
        <v>0</v>
      </c>
      <c r="AI373" s="134"/>
      <c r="AJ373" s="135"/>
      <c r="AK373" s="135"/>
      <c r="AL373" s="135"/>
      <c r="AM373" s="136">
        <f t="shared" si="12"/>
        <v>0</v>
      </c>
      <c r="AN373" s="137"/>
      <c r="AO373" s="137"/>
      <c r="AP373" s="137"/>
      <c r="AQ373" s="136">
        <f t="shared" si="13"/>
        <v>0</v>
      </c>
      <c r="AR373" s="137"/>
      <c r="AS373" s="137"/>
      <c r="AT373" s="137"/>
      <c r="AU373" s="136">
        <f t="shared" si="14"/>
        <v>0</v>
      </c>
      <c r="AV373" s="137"/>
      <c r="AW373" s="137"/>
      <c r="AX373" s="137"/>
      <c r="AY373" s="136">
        <f t="shared" si="15"/>
        <v>0</v>
      </c>
      <c r="AZ373" s="137"/>
      <c r="BA373" s="137"/>
      <c r="BB373" s="137"/>
      <c r="BC373" s="136">
        <f t="shared" si="16"/>
        <v>0</v>
      </c>
      <c r="BD373" s="137"/>
      <c r="BE373" s="137"/>
      <c r="BF373" s="137"/>
      <c r="BG373" s="137"/>
      <c r="BH373" s="137"/>
      <c r="BI373" s="136">
        <f t="shared" si="17"/>
        <v>0</v>
      </c>
      <c r="BJ373" s="138">
        <f t="shared" si="18"/>
        <v>0</v>
      </c>
      <c r="BK373" s="134"/>
      <c r="BL373" s="135"/>
      <c r="BM373" s="135"/>
      <c r="BN373" s="136">
        <f t="shared" si="19"/>
        <v>0</v>
      </c>
      <c r="BO373" s="137"/>
      <c r="BP373" s="137"/>
      <c r="BQ373" s="137"/>
      <c r="BR373" s="136">
        <f t="shared" si="20"/>
        <v>0</v>
      </c>
      <c r="BS373" s="137"/>
      <c r="BT373" s="137"/>
      <c r="BU373" s="137"/>
      <c r="BV373" s="136">
        <f t="shared" si="21"/>
        <v>0</v>
      </c>
      <c r="BW373" s="137"/>
      <c r="BX373" s="137"/>
      <c r="BY373" s="137"/>
      <c r="BZ373" s="136">
        <f t="shared" si="22"/>
        <v>0</v>
      </c>
      <c r="CA373" s="137"/>
      <c r="CB373" s="137"/>
      <c r="CC373" s="137"/>
      <c r="CD373" s="136">
        <f t="shared" si="23"/>
        <v>0</v>
      </c>
      <c r="CE373" s="137"/>
      <c r="CF373" s="137"/>
      <c r="CG373" s="137"/>
      <c r="CH373" s="137"/>
      <c r="CI373" s="137"/>
      <c r="CJ373" s="136">
        <f t="shared" si="24"/>
        <v>0</v>
      </c>
      <c r="CK373" s="137">
        <f t="shared" si="25"/>
        <v>0</v>
      </c>
      <c r="CL373" s="139"/>
      <c r="CM373" s="140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20">
        <f t="shared" si="26"/>
        <v>364</v>
      </c>
      <c r="C374" s="131" t="str">
        <f t="array" ref="C374">INDEX(_Rge_Projectdata_3rd,$B374,MATCH(C$10,_Rge_Headline_Projectdata,0))</f>
        <v/>
      </c>
      <c r="D374" s="131" t="str">
        <f t="array" ref="D374">INDEX(_Rge_Projectdata_3rd,$B374,MATCH(D$10,_Rge_Headline_Projectdata,0))</f>
        <v/>
      </c>
      <c r="E374" s="132" t="str">
        <f t="array" ref="E374">IF(INDEX(_Rge_Projectdata_3rd,$B374,MATCH(E$10,_Rge_Headline_Projectdata,0))=0,"",INDEX(_Rge_Projectdata_3rd,$B374,MATCH(E$10,_Rge_Headline_Projectdata,0)))</f>
        <v/>
      </c>
      <c r="F374" s="133" t="str">
        <f>IF(OR(E374=0,E374&gt;_Reportdate),"Open","Closed")</f>
        <v>Open</v>
      </c>
      <c r="G374" s="134"/>
      <c r="H374" s="135"/>
      <c r="I374" s="135"/>
      <c r="J374" s="135"/>
      <c r="K374" s="136">
        <f t="shared" si="5"/>
        <v>0</v>
      </c>
      <c r="L374" s="137"/>
      <c r="M374" s="137"/>
      <c r="N374" s="137"/>
      <c r="O374" s="136">
        <f t="shared" si="6"/>
        <v>0</v>
      </c>
      <c r="P374" s="137"/>
      <c r="Q374" s="137"/>
      <c r="R374" s="137"/>
      <c r="S374" s="136">
        <f t="shared" si="7"/>
        <v>0</v>
      </c>
      <c r="T374" s="137"/>
      <c r="U374" s="137"/>
      <c r="V374" s="137"/>
      <c r="W374" s="136">
        <f t="shared" si="8"/>
        <v>0</v>
      </c>
      <c r="X374" s="137"/>
      <c r="Y374" s="137"/>
      <c r="Z374" s="137"/>
      <c r="AA374" s="136">
        <f t="shared" si="9"/>
        <v>0</v>
      </c>
      <c r="AB374" s="137"/>
      <c r="AC374" s="137"/>
      <c r="AD374" s="137"/>
      <c r="AE374" s="137"/>
      <c r="AF374" s="137"/>
      <c r="AG374" s="136">
        <f t="shared" si="10"/>
        <v>0</v>
      </c>
      <c r="AH374" s="138">
        <f t="shared" si="11"/>
        <v>0</v>
      </c>
      <c r="AI374" s="134"/>
      <c r="AJ374" s="135"/>
      <c r="AK374" s="135"/>
      <c r="AL374" s="135"/>
      <c r="AM374" s="136">
        <f t="shared" si="12"/>
        <v>0</v>
      </c>
      <c r="AN374" s="137"/>
      <c r="AO374" s="137"/>
      <c r="AP374" s="137"/>
      <c r="AQ374" s="136">
        <f t="shared" si="13"/>
        <v>0</v>
      </c>
      <c r="AR374" s="137"/>
      <c r="AS374" s="137"/>
      <c r="AT374" s="137"/>
      <c r="AU374" s="136">
        <f t="shared" si="14"/>
        <v>0</v>
      </c>
      <c r="AV374" s="137"/>
      <c r="AW374" s="137"/>
      <c r="AX374" s="137"/>
      <c r="AY374" s="136">
        <f t="shared" si="15"/>
        <v>0</v>
      </c>
      <c r="AZ374" s="137"/>
      <c r="BA374" s="137"/>
      <c r="BB374" s="137"/>
      <c r="BC374" s="136">
        <f t="shared" si="16"/>
        <v>0</v>
      </c>
      <c r="BD374" s="137"/>
      <c r="BE374" s="137"/>
      <c r="BF374" s="137"/>
      <c r="BG374" s="137"/>
      <c r="BH374" s="137"/>
      <c r="BI374" s="136">
        <f t="shared" si="17"/>
        <v>0</v>
      </c>
      <c r="BJ374" s="138">
        <f t="shared" si="18"/>
        <v>0</v>
      </c>
      <c r="BK374" s="134"/>
      <c r="BL374" s="135"/>
      <c r="BM374" s="135"/>
      <c r="BN374" s="136">
        <f t="shared" si="19"/>
        <v>0</v>
      </c>
      <c r="BO374" s="137"/>
      <c r="BP374" s="137"/>
      <c r="BQ374" s="137"/>
      <c r="BR374" s="136">
        <f t="shared" si="20"/>
        <v>0</v>
      </c>
      <c r="BS374" s="137"/>
      <c r="BT374" s="137"/>
      <c r="BU374" s="137"/>
      <c r="BV374" s="136">
        <f t="shared" si="21"/>
        <v>0</v>
      </c>
      <c r="BW374" s="137"/>
      <c r="BX374" s="137"/>
      <c r="BY374" s="137"/>
      <c r="BZ374" s="136">
        <f t="shared" si="22"/>
        <v>0</v>
      </c>
      <c r="CA374" s="137"/>
      <c r="CB374" s="137"/>
      <c r="CC374" s="137"/>
      <c r="CD374" s="136">
        <f t="shared" si="23"/>
        <v>0</v>
      </c>
      <c r="CE374" s="137"/>
      <c r="CF374" s="137"/>
      <c r="CG374" s="137"/>
      <c r="CH374" s="137"/>
      <c r="CI374" s="137"/>
      <c r="CJ374" s="136">
        <f t="shared" si="24"/>
        <v>0</v>
      </c>
      <c r="CK374" s="137">
        <f t="shared" si="25"/>
        <v>0</v>
      </c>
      <c r="CL374" s="139"/>
      <c r="CM374" s="140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20">
        <f t="shared" si="26"/>
        <v>365</v>
      </c>
      <c r="C375" s="131" t="str">
        <f t="array" ref="C375">INDEX(_Rge_Projectdata_3rd,$B375,MATCH(C$10,_Rge_Headline_Projectdata,0))</f>
        <v/>
      </c>
      <c r="D375" s="131" t="str">
        <f t="array" ref="D375">INDEX(_Rge_Projectdata_3rd,$B375,MATCH(D$10,_Rge_Headline_Projectdata,0))</f>
        <v/>
      </c>
      <c r="E375" s="132" t="str">
        <f t="array" ref="E375">IF(INDEX(_Rge_Projectdata_3rd,$B375,MATCH(E$10,_Rge_Headline_Projectdata,0))=0,"",INDEX(_Rge_Projectdata_3rd,$B375,MATCH(E$10,_Rge_Headline_Projectdata,0)))</f>
        <v/>
      </c>
      <c r="F375" s="133" t="str">
        <f>IF(OR(E375=0,E375&gt;_Reportdate),"Open","Closed")</f>
        <v>Open</v>
      </c>
      <c r="G375" s="134"/>
      <c r="H375" s="135"/>
      <c r="I375" s="135"/>
      <c r="J375" s="135"/>
      <c r="K375" s="136">
        <f t="shared" si="5"/>
        <v>0</v>
      </c>
      <c r="L375" s="137"/>
      <c r="M375" s="137"/>
      <c r="N375" s="137"/>
      <c r="O375" s="136">
        <f t="shared" si="6"/>
        <v>0</v>
      </c>
      <c r="P375" s="137"/>
      <c r="Q375" s="137"/>
      <c r="R375" s="137"/>
      <c r="S375" s="136">
        <f t="shared" si="7"/>
        <v>0</v>
      </c>
      <c r="T375" s="137"/>
      <c r="U375" s="137"/>
      <c r="V375" s="137"/>
      <c r="W375" s="136">
        <f t="shared" si="8"/>
        <v>0</v>
      </c>
      <c r="X375" s="137"/>
      <c r="Y375" s="137"/>
      <c r="Z375" s="137"/>
      <c r="AA375" s="136">
        <f t="shared" si="9"/>
        <v>0</v>
      </c>
      <c r="AB375" s="137"/>
      <c r="AC375" s="137"/>
      <c r="AD375" s="137"/>
      <c r="AE375" s="137"/>
      <c r="AF375" s="137"/>
      <c r="AG375" s="136">
        <f t="shared" si="10"/>
        <v>0</v>
      </c>
      <c r="AH375" s="138">
        <f t="shared" si="11"/>
        <v>0</v>
      </c>
      <c r="AI375" s="134"/>
      <c r="AJ375" s="135"/>
      <c r="AK375" s="135"/>
      <c r="AL375" s="135"/>
      <c r="AM375" s="136">
        <f t="shared" si="12"/>
        <v>0</v>
      </c>
      <c r="AN375" s="137"/>
      <c r="AO375" s="137"/>
      <c r="AP375" s="137"/>
      <c r="AQ375" s="136">
        <f t="shared" si="13"/>
        <v>0</v>
      </c>
      <c r="AR375" s="137"/>
      <c r="AS375" s="137"/>
      <c r="AT375" s="137"/>
      <c r="AU375" s="136">
        <f t="shared" si="14"/>
        <v>0</v>
      </c>
      <c r="AV375" s="137"/>
      <c r="AW375" s="137"/>
      <c r="AX375" s="137"/>
      <c r="AY375" s="136">
        <f t="shared" si="15"/>
        <v>0</v>
      </c>
      <c r="AZ375" s="137"/>
      <c r="BA375" s="137"/>
      <c r="BB375" s="137"/>
      <c r="BC375" s="136">
        <f t="shared" si="16"/>
        <v>0</v>
      </c>
      <c r="BD375" s="137"/>
      <c r="BE375" s="137"/>
      <c r="BF375" s="137"/>
      <c r="BG375" s="137"/>
      <c r="BH375" s="137"/>
      <c r="BI375" s="136">
        <f t="shared" si="17"/>
        <v>0</v>
      </c>
      <c r="BJ375" s="138">
        <f t="shared" si="18"/>
        <v>0</v>
      </c>
      <c r="BK375" s="134"/>
      <c r="BL375" s="135"/>
      <c r="BM375" s="135"/>
      <c r="BN375" s="136">
        <f t="shared" si="19"/>
        <v>0</v>
      </c>
      <c r="BO375" s="137"/>
      <c r="BP375" s="137"/>
      <c r="BQ375" s="137"/>
      <c r="BR375" s="136">
        <f t="shared" si="20"/>
        <v>0</v>
      </c>
      <c r="BS375" s="137"/>
      <c r="BT375" s="137"/>
      <c r="BU375" s="137"/>
      <c r="BV375" s="136">
        <f t="shared" si="21"/>
        <v>0</v>
      </c>
      <c r="BW375" s="137"/>
      <c r="BX375" s="137"/>
      <c r="BY375" s="137"/>
      <c r="BZ375" s="136">
        <f t="shared" si="22"/>
        <v>0</v>
      </c>
      <c r="CA375" s="137"/>
      <c r="CB375" s="137"/>
      <c r="CC375" s="137"/>
      <c r="CD375" s="136">
        <f t="shared" si="23"/>
        <v>0</v>
      </c>
      <c r="CE375" s="137"/>
      <c r="CF375" s="137"/>
      <c r="CG375" s="137"/>
      <c r="CH375" s="137"/>
      <c r="CI375" s="137"/>
      <c r="CJ375" s="136">
        <f t="shared" si="24"/>
        <v>0</v>
      </c>
      <c r="CK375" s="137">
        <f t="shared" si="25"/>
        <v>0</v>
      </c>
      <c r="CL375" s="139"/>
      <c r="CM375" s="140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20">
        <f t="shared" si="26"/>
        <v>366</v>
      </c>
      <c r="C376" s="131" t="str">
        <f t="array" ref="C376">INDEX(_Rge_Projectdata_3rd,$B376,MATCH(C$10,_Rge_Headline_Projectdata,0))</f>
        <v/>
      </c>
      <c r="D376" s="131" t="str">
        <f t="array" ref="D376">INDEX(_Rge_Projectdata_3rd,$B376,MATCH(D$10,_Rge_Headline_Projectdata,0))</f>
        <v/>
      </c>
      <c r="E376" s="132" t="str">
        <f t="array" ref="E376">IF(INDEX(_Rge_Projectdata_3rd,$B376,MATCH(E$10,_Rge_Headline_Projectdata,0))=0,"",INDEX(_Rge_Projectdata_3rd,$B376,MATCH(E$10,_Rge_Headline_Projectdata,0)))</f>
        <v/>
      </c>
      <c r="F376" s="133" t="str">
        <f>IF(OR(E376=0,E376&gt;_Reportdate),"Open","Closed")</f>
        <v>Open</v>
      </c>
      <c r="G376" s="134"/>
      <c r="H376" s="135"/>
      <c r="I376" s="135"/>
      <c r="J376" s="135"/>
      <c r="K376" s="136">
        <f t="shared" si="5"/>
        <v>0</v>
      </c>
      <c r="L376" s="137"/>
      <c r="M376" s="137"/>
      <c r="N376" s="137"/>
      <c r="O376" s="136">
        <f t="shared" si="6"/>
        <v>0</v>
      </c>
      <c r="P376" s="137"/>
      <c r="Q376" s="137"/>
      <c r="R376" s="137"/>
      <c r="S376" s="136">
        <f t="shared" si="7"/>
        <v>0</v>
      </c>
      <c r="T376" s="137"/>
      <c r="U376" s="137"/>
      <c r="V376" s="137"/>
      <c r="W376" s="136">
        <f t="shared" si="8"/>
        <v>0</v>
      </c>
      <c r="X376" s="137"/>
      <c r="Y376" s="137"/>
      <c r="Z376" s="137"/>
      <c r="AA376" s="136">
        <f t="shared" si="9"/>
        <v>0</v>
      </c>
      <c r="AB376" s="137"/>
      <c r="AC376" s="137"/>
      <c r="AD376" s="137"/>
      <c r="AE376" s="137"/>
      <c r="AF376" s="137"/>
      <c r="AG376" s="136">
        <f t="shared" si="10"/>
        <v>0</v>
      </c>
      <c r="AH376" s="138">
        <f t="shared" si="11"/>
        <v>0</v>
      </c>
      <c r="AI376" s="134"/>
      <c r="AJ376" s="135"/>
      <c r="AK376" s="135"/>
      <c r="AL376" s="135"/>
      <c r="AM376" s="136">
        <f t="shared" si="12"/>
        <v>0</v>
      </c>
      <c r="AN376" s="137"/>
      <c r="AO376" s="137"/>
      <c r="AP376" s="137"/>
      <c r="AQ376" s="136">
        <f t="shared" si="13"/>
        <v>0</v>
      </c>
      <c r="AR376" s="137"/>
      <c r="AS376" s="137"/>
      <c r="AT376" s="137"/>
      <c r="AU376" s="136">
        <f t="shared" si="14"/>
        <v>0</v>
      </c>
      <c r="AV376" s="137"/>
      <c r="AW376" s="137"/>
      <c r="AX376" s="137"/>
      <c r="AY376" s="136">
        <f t="shared" si="15"/>
        <v>0</v>
      </c>
      <c r="AZ376" s="137"/>
      <c r="BA376" s="137"/>
      <c r="BB376" s="137"/>
      <c r="BC376" s="136">
        <f t="shared" si="16"/>
        <v>0</v>
      </c>
      <c r="BD376" s="137"/>
      <c r="BE376" s="137"/>
      <c r="BF376" s="137"/>
      <c r="BG376" s="137"/>
      <c r="BH376" s="137"/>
      <c r="BI376" s="136">
        <f t="shared" si="17"/>
        <v>0</v>
      </c>
      <c r="BJ376" s="138">
        <f t="shared" si="18"/>
        <v>0</v>
      </c>
      <c r="BK376" s="134"/>
      <c r="BL376" s="135"/>
      <c r="BM376" s="135"/>
      <c r="BN376" s="136">
        <f t="shared" si="19"/>
        <v>0</v>
      </c>
      <c r="BO376" s="137"/>
      <c r="BP376" s="137"/>
      <c r="BQ376" s="137"/>
      <c r="BR376" s="136">
        <f t="shared" si="20"/>
        <v>0</v>
      </c>
      <c r="BS376" s="137"/>
      <c r="BT376" s="137"/>
      <c r="BU376" s="137"/>
      <c r="BV376" s="136">
        <f t="shared" si="21"/>
        <v>0</v>
      </c>
      <c r="BW376" s="137"/>
      <c r="BX376" s="137"/>
      <c r="BY376" s="137"/>
      <c r="BZ376" s="136">
        <f t="shared" si="22"/>
        <v>0</v>
      </c>
      <c r="CA376" s="137"/>
      <c r="CB376" s="137"/>
      <c r="CC376" s="137"/>
      <c r="CD376" s="136">
        <f t="shared" si="23"/>
        <v>0</v>
      </c>
      <c r="CE376" s="137"/>
      <c r="CF376" s="137"/>
      <c r="CG376" s="137"/>
      <c r="CH376" s="137"/>
      <c r="CI376" s="137"/>
      <c r="CJ376" s="136">
        <f t="shared" si="24"/>
        <v>0</v>
      </c>
      <c r="CK376" s="137">
        <f t="shared" si="25"/>
        <v>0</v>
      </c>
      <c r="CL376" s="139"/>
      <c r="CM376" s="140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20">
        <f t="shared" si="26"/>
        <v>367</v>
      </c>
      <c r="C377" s="131" t="str">
        <f t="array" ref="C377">INDEX(_Rge_Projectdata_3rd,$B377,MATCH(C$10,_Rge_Headline_Projectdata,0))</f>
        <v/>
      </c>
      <c r="D377" s="131" t="str">
        <f t="array" ref="D377">INDEX(_Rge_Projectdata_3rd,$B377,MATCH(D$10,_Rge_Headline_Projectdata,0))</f>
        <v/>
      </c>
      <c r="E377" s="132" t="str">
        <f t="array" ref="E377">IF(INDEX(_Rge_Projectdata_3rd,$B377,MATCH(E$10,_Rge_Headline_Projectdata,0))=0,"",INDEX(_Rge_Projectdata_3rd,$B377,MATCH(E$10,_Rge_Headline_Projectdata,0)))</f>
        <v/>
      </c>
      <c r="F377" s="133" t="str">
        <f>IF(OR(E377=0,E377&gt;_Reportdate),"Open","Closed")</f>
        <v>Open</v>
      </c>
      <c r="G377" s="134"/>
      <c r="H377" s="135"/>
      <c r="I377" s="135"/>
      <c r="J377" s="135"/>
      <c r="K377" s="136">
        <f t="shared" si="5"/>
        <v>0</v>
      </c>
      <c r="L377" s="137"/>
      <c r="M377" s="137"/>
      <c r="N377" s="137"/>
      <c r="O377" s="136">
        <f t="shared" si="6"/>
        <v>0</v>
      </c>
      <c r="P377" s="137"/>
      <c r="Q377" s="137"/>
      <c r="R377" s="137"/>
      <c r="S377" s="136">
        <f t="shared" si="7"/>
        <v>0</v>
      </c>
      <c r="T377" s="137"/>
      <c r="U377" s="137"/>
      <c r="V377" s="137"/>
      <c r="W377" s="136">
        <f t="shared" si="8"/>
        <v>0</v>
      </c>
      <c r="X377" s="137"/>
      <c r="Y377" s="137"/>
      <c r="Z377" s="137"/>
      <c r="AA377" s="136">
        <f t="shared" si="9"/>
        <v>0</v>
      </c>
      <c r="AB377" s="137"/>
      <c r="AC377" s="137"/>
      <c r="AD377" s="137"/>
      <c r="AE377" s="137"/>
      <c r="AF377" s="137"/>
      <c r="AG377" s="136">
        <f t="shared" si="10"/>
        <v>0</v>
      </c>
      <c r="AH377" s="138">
        <f t="shared" si="11"/>
        <v>0</v>
      </c>
      <c r="AI377" s="134"/>
      <c r="AJ377" s="135"/>
      <c r="AK377" s="135"/>
      <c r="AL377" s="135"/>
      <c r="AM377" s="136">
        <f t="shared" si="12"/>
        <v>0</v>
      </c>
      <c r="AN377" s="137"/>
      <c r="AO377" s="137"/>
      <c r="AP377" s="137"/>
      <c r="AQ377" s="136">
        <f t="shared" si="13"/>
        <v>0</v>
      </c>
      <c r="AR377" s="137"/>
      <c r="AS377" s="137"/>
      <c r="AT377" s="137"/>
      <c r="AU377" s="136">
        <f t="shared" si="14"/>
        <v>0</v>
      </c>
      <c r="AV377" s="137"/>
      <c r="AW377" s="137"/>
      <c r="AX377" s="137"/>
      <c r="AY377" s="136">
        <f t="shared" si="15"/>
        <v>0</v>
      </c>
      <c r="AZ377" s="137"/>
      <c r="BA377" s="137"/>
      <c r="BB377" s="137"/>
      <c r="BC377" s="136">
        <f t="shared" si="16"/>
        <v>0</v>
      </c>
      <c r="BD377" s="137"/>
      <c r="BE377" s="137"/>
      <c r="BF377" s="137"/>
      <c r="BG377" s="137"/>
      <c r="BH377" s="137"/>
      <c r="BI377" s="136">
        <f t="shared" si="17"/>
        <v>0</v>
      </c>
      <c r="BJ377" s="138">
        <f t="shared" si="18"/>
        <v>0</v>
      </c>
      <c r="BK377" s="134"/>
      <c r="BL377" s="135"/>
      <c r="BM377" s="135"/>
      <c r="BN377" s="136">
        <f t="shared" si="19"/>
        <v>0</v>
      </c>
      <c r="BO377" s="137"/>
      <c r="BP377" s="137"/>
      <c r="BQ377" s="137"/>
      <c r="BR377" s="136">
        <f t="shared" si="20"/>
        <v>0</v>
      </c>
      <c r="BS377" s="137"/>
      <c r="BT377" s="137"/>
      <c r="BU377" s="137"/>
      <c r="BV377" s="136">
        <f t="shared" si="21"/>
        <v>0</v>
      </c>
      <c r="BW377" s="137"/>
      <c r="BX377" s="137"/>
      <c r="BY377" s="137"/>
      <c r="BZ377" s="136">
        <f t="shared" si="22"/>
        <v>0</v>
      </c>
      <c r="CA377" s="137"/>
      <c r="CB377" s="137"/>
      <c r="CC377" s="137"/>
      <c r="CD377" s="136">
        <f t="shared" si="23"/>
        <v>0</v>
      </c>
      <c r="CE377" s="137"/>
      <c r="CF377" s="137"/>
      <c r="CG377" s="137"/>
      <c r="CH377" s="137"/>
      <c r="CI377" s="137"/>
      <c r="CJ377" s="136">
        <f t="shared" si="24"/>
        <v>0</v>
      </c>
      <c r="CK377" s="137">
        <f t="shared" si="25"/>
        <v>0</v>
      </c>
      <c r="CL377" s="139"/>
      <c r="CM377" s="140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20">
        <f t="shared" si="26"/>
        <v>368</v>
      </c>
      <c r="C378" s="131" t="str">
        <f t="array" ref="C378">INDEX(_Rge_Projectdata_3rd,$B378,MATCH(C$10,_Rge_Headline_Projectdata,0))</f>
        <v/>
      </c>
      <c r="D378" s="131" t="str">
        <f t="array" ref="D378">INDEX(_Rge_Projectdata_3rd,$B378,MATCH(D$10,_Rge_Headline_Projectdata,0))</f>
        <v/>
      </c>
      <c r="E378" s="132" t="str">
        <f t="array" ref="E378">IF(INDEX(_Rge_Projectdata_3rd,$B378,MATCH(E$10,_Rge_Headline_Projectdata,0))=0,"",INDEX(_Rge_Projectdata_3rd,$B378,MATCH(E$10,_Rge_Headline_Projectdata,0)))</f>
        <v/>
      </c>
      <c r="F378" s="133" t="str">
        <f>IF(OR(E378=0,E378&gt;_Reportdate),"Open","Closed")</f>
        <v>Open</v>
      </c>
      <c r="G378" s="134"/>
      <c r="H378" s="135"/>
      <c r="I378" s="135"/>
      <c r="J378" s="135"/>
      <c r="K378" s="136">
        <f t="shared" si="5"/>
        <v>0</v>
      </c>
      <c r="L378" s="137"/>
      <c r="M378" s="137"/>
      <c r="N378" s="137"/>
      <c r="O378" s="136">
        <f t="shared" si="6"/>
        <v>0</v>
      </c>
      <c r="P378" s="137"/>
      <c r="Q378" s="137"/>
      <c r="R378" s="137"/>
      <c r="S378" s="136">
        <f t="shared" si="7"/>
        <v>0</v>
      </c>
      <c r="T378" s="137"/>
      <c r="U378" s="137"/>
      <c r="V378" s="137"/>
      <c r="W378" s="136">
        <f t="shared" si="8"/>
        <v>0</v>
      </c>
      <c r="X378" s="137"/>
      <c r="Y378" s="137"/>
      <c r="Z378" s="137"/>
      <c r="AA378" s="136">
        <f t="shared" si="9"/>
        <v>0</v>
      </c>
      <c r="AB378" s="137"/>
      <c r="AC378" s="137"/>
      <c r="AD378" s="137"/>
      <c r="AE378" s="137"/>
      <c r="AF378" s="137"/>
      <c r="AG378" s="136">
        <f t="shared" si="10"/>
        <v>0</v>
      </c>
      <c r="AH378" s="138">
        <f t="shared" si="11"/>
        <v>0</v>
      </c>
      <c r="AI378" s="134"/>
      <c r="AJ378" s="135"/>
      <c r="AK378" s="135"/>
      <c r="AL378" s="135"/>
      <c r="AM378" s="136">
        <f t="shared" si="12"/>
        <v>0</v>
      </c>
      <c r="AN378" s="137"/>
      <c r="AO378" s="137"/>
      <c r="AP378" s="137"/>
      <c r="AQ378" s="136">
        <f t="shared" si="13"/>
        <v>0</v>
      </c>
      <c r="AR378" s="137"/>
      <c r="AS378" s="137"/>
      <c r="AT378" s="137"/>
      <c r="AU378" s="136">
        <f t="shared" si="14"/>
        <v>0</v>
      </c>
      <c r="AV378" s="137"/>
      <c r="AW378" s="137"/>
      <c r="AX378" s="137"/>
      <c r="AY378" s="136">
        <f t="shared" si="15"/>
        <v>0</v>
      </c>
      <c r="AZ378" s="137"/>
      <c r="BA378" s="137"/>
      <c r="BB378" s="137"/>
      <c r="BC378" s="136">
        <f t="shared" si="16"/>
        <v>0</v>
      </c>
      <c r="BD378" s="137"/>
      <c r="BE378" s="137"/>
      <c r="BF378" s="137"/>
      <c r="BG378" s="137"/>
      <c r="BH378" s="137"/>
      <c r="BI378" s="136">
        <f t="shared" si="17"/>
        <v>0</v>
      </c>
      <c r="BJ378" s="138">
        <f t="shared" si="18"/>
        <v>0</v>
      </c>
      <c r="BK378" s="134"/>
      <c r="BL378" s="135"/>
      <c r="BM378" s="135"/>
      <c r="BN378" s="136">
        <f t="shared" si="19"/>
        <v>0</v>
      </c>
      <c r="BO378" s="137"/>
      <c r="BP378" s="137"/>
      <c r="BQ378" s="137"/>
      <c r="BR378" s="136">
        <f t="shared" si="20"/>
        <v>0</v>
      </c>
      <c r="BS378" s="137"/>
      <c r="BT378" s="137"/>
      <c r="BU378" s="137"/>
      <c r="BV378" s="136">
        <f t="shared" si="21"/>
        <v>0</v>
      </c>
      <c r="BW378" s="137"/>
      <c r="BX378" s="137"/>
      <c r="BY378" s="137"/>
      <c r="BZ378" s="136">
        <f t="shared" si="22"/>
        <v>0</v>
      </c>
      <c r="CA378" s="137"/>
      <c r="CB378" s="137"/>
      <c r="CC378" s="137"/>
      <c r="CD378" s="136">
        <f t="shared" si="23"/>
        <v>0</v>
      </c>
      <c r="CE378" s="137"/>
      <c r="CF378" s="137"/>
      <c r="CG378" s="137"/>
      <c r="CH378" s="137"/>
      <c r="CI378" s="137"/>
      <c r="CJ378" s="136">
        <f t="shared" si="24"/>
        <v>0</v>
      </c>
      <c r="CK378" s="137">
        <f t="shared" si="25"/>
        <v>0</v>
      </c>
      <c r="CL378" s="139"/>
      <c r="CM378" s="140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20">
        <f t="shared" si="26"/>
        <v>369</v>
      </c>
      <c r="C379" s="131" t="str">
        <f t="array" ref="C379">INDEX(_Rge_Projectdata_3rd,$B379,MATCH(C$10,_Rge_Headline_Projectdata,0))</f>
        <v/>
      </c>
      <c r="D379" s="131" t="str">
        <f t="array" ref="D379">INDEX(_Rge_Projectdata_3rd,$B379,MATCH(D$10,_Rge_Headline_Projectdata,0))</f>
        <v/>
      </c>
      <c r="E379" s="132" t="str">
        <f t="array" ref="E379">IF(INDEX(_Rge_Projectdata_3rd,$B379,MATCH(E$10,_Rge_Headline_Projectdata,0))=0,"",INDEX(_Rge_Projectdata_3rd,$B379,MATCH(E$10,_Rge_Headline_Projectdata,0)))</f>
        <v/>
      </c>
      <c r="F379" s="133" t="str">
        <f>IF(OR(E379=0,E379&gt;_Reportdate),"Open","Closed")</f>
        <v>Open</v>
      </c>
      <c r="G379" s="134"/>
      <c r="H379" s="135"/>
      <c r="I379" s="135"/>
      <c r="J379" s="135"/>
      <c r="K379" s="136">
        <f t="shared" si="5"/>
        <v>0</v>
      </c>
      <c r="L379" s="137"/>
      <c r="M379" s="137"/>
      <c r="N379" s="137"/>
      <c r="O379" s="136">
        <f t="shared" si="6"/>
        <v>0</v>
      </c>
      <c r="P379" s="137"/>
      <c r="Q379" s="137"/>
      <c r="R379" s="137"/>
      <c r="S379" s="136">
        <f t="shared" si="7"/>
        <v>0</v>
      </c>
      <c r="T379" s="137"/>
      <c r="U379" s="137"/>
      <c r="V379" s="137"/>
      <c r="W379" s="136">
        <f t="shared" si="8"/>
        <v>0</v>
      </c>
      <c r="X379" s="137"/>
      <c r="Y379" s="137"/>
      <c r="Z379" s="137"/>
      <c r="AA379" s="136">
        <f t="shared" si="9"/>
        <v>0</v>
      </c>
      <c r="AB379" s="137"/>
      <c r="AC379" s="137"/>
      <c r="AD379" s="137"/>
      <c r="AE379" s="137"/>
      <c r="AF379" s="137"/>
      <c r="AG379" s="136">
        <f t="shared" si="10"/>
        <v>0</v>
      </c>
      <c r="AH379" s="138">
        <f t="shared" si="11"/>
        <v>0</v>
      </c>
      <c r="AI379" s="134"/>
      <c r="AJ379" s="135"/>
      <c r="AK379" s="135"/>
      <c r="AL379" s="135"/>
      <c r="AM379" s="136">
        <f t="shared" si="12"/>
        <v>0</v>
      </c>
      <c r="AN379" s="137"/>
      <c r="AO379" s="137"/>
      <c r="AP379" s="137"/>
      <c r="AQ379" s="136">
        <f t="shared" si="13"/>
        <v>0</v>
      </c>
      <c r="AR379" s="137"/>
      <c r="AS379" s="137"/>
      <c r="AT379" s="137"/>
      <c r="AU379" s="136">
        <f t="shared" si="14"/>
        <v>0</v>
      </c>
      <c r="AV379" s="137"/>
      <c r="AW379" s="137"/>
      <c r="AX379" s="137"/>
      <c r="AY379" s="136">
        <f t="shared" si="15"/>
        <v>0</v>
      </c>
      <c r="AZ379" s="137"/>
      <c r="BA379" s="137"/>
      <c r="BB379" s="137"/>
      <c r="BC379" s="136">
        <f t="shared" si="16"/>
        <v>0</v>
      </c>
      <c r="BD379" s="137"/>
      <c r="BE379" s="137"/>
      <c r="BF379" s="137"/>
      <c r="BG379" s="137"/>
      <c r="BH379" s="137"/>
      <c r="BI379" s="136">
        <f t="shared" si="17"/>
        <v>0</v>
      </c>
      <c r="BJ379" s="138">
        <f t="shared" si="18"/>
        <v>0</v>
      </c>
      <c r="BK379" s="134"/>
      <c r="BL379" s="135"/>
      <c r="BM379" s="135"/>
      <c r="BN379" s="136">
        <f t="shared" si="19"/>
        <v>0</v>
      </c>
      <c r="BO379" s="137"/>
      <c r="BP379" s="137"/>
      <c r="BQ379" s="137"/>
      <c r="BR379" s="136">
        <f t="shared" si="20"/>
        <v>0</v>
      </c>
      <c r="BS379" s="137"/>
      <c r="BT379" s="137"/>
      <c r="BU379" s="137"/>
      <c r="BV379" s="136">
        <f t="shared" si="21"/>
        <v>0</v>
      </c>
      <c r="BW379" s="137"/>
      <c r="BX379" s="137"/>
      <c r="BY379" s="137"/>
      <c r="BZ379" s="136">
        <f t="shared" si="22"/>
        <v>0</v>
      </c>
      <c r="CA379" s="137"/>
      <c r="CB379" s="137"/>
      <c r="CC379" s="137"/>
      <c r="CD379" s="136">
        <f t="shared" si="23"/>
        <v>0</v>
      </c>
      <c r="CE379" s="137"/>
      <c r="CF379" s="137"/>
      <c r="CG379" s="137"/>
      <c r="CH379" s="137"/>
      <c r="CI379" s="137"/>
      <c r="CJ379" s="136">
        <f t="shared" si="24"/>
        <v>0</v>
      </c>
      <c r="CK379" s="137">
        <f t="shared" si="25"/>
        <v>0</v>
      </c>
      <c r="CL379" s="139"/>
      <c r="CM379" s="140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20">
        <f t="shared" si="26"/>
        <v>370</v>
      </c>
      <c r="C380" s="131" t="str">
        <f t="array" ref="C380">INDEX(_Rge_Projectdata_3rd,$B380,MATCH(C$10,_Rge_Headline_Projectdata,0))</f>
        <v/>
      </c>
      <c r="D380" s="131" t="str">
        <f t="array" ref="D380">INDEX(_Rge_Projectdata_3rd,$B380,MATCH(D$10,_Rge_Headline_Projectdata,0))</f>
        <v/>
      </c>
      <c r="E380" s="132" t="str">
        <f t="array" ref="E380">IF(INDEX(_Rge_Projectdata_3rd,$B380,MATCH(E$10,_Rge_Headline_Projectdata,0))=0,"",INDEX(_Rge_Projectdata_3rd,$B380,MATCH(E$10,_Rge_Headline_Projectdata,0)))</f>
        <v/>
      </c>
      <c r="F380" s="133" t="str">
        <f>IF(OR(E380=0,E380&gt;_Reportdate),"Open","Closed")</f>
        <v>Open</v>
      </c>
      <c r="G380" s="134"/>
      <c r="H380" s="135"/>
      <c r="I380" s="135"/>
      <c r="J380" s="135"/>
      <c r="K380" s="136">
        <f t="shared" si="5"/>
        <v>0</v>
      </c>
      <c r="L380" s="137"/>
      <c r="M380" s="137"/>
      <c r="N380" s="137"/>
      <c r="O380" s="136">
        <f t="shared" si="6"/>
        <v>0</v>
      </c>
      <c r="P380" s="137"/>
      <c r="Q380" s="137"/>
      <c r="R380" s="137"/>
      <c r="S380" s="136">
        <f t="shared" si="7"/>
        <v>0</v>
      </c>
      <c r="T380" s="137"/>
      <c r="U380" s="137"/>
      <c r="V380" s="137"/>
      <c r="W380" s="136">
        <f t="shared" si="8"/>
        <v>0</v>
      </c>
      <c r="X380" s="137"/>
      <c r="Y380" s="137"/>
      <c r="Z380" s="137"/>
      <c r="AA380" s="136">
        <f t="shared" si="9"/>
        <v>0</v>
      </c>
      <c r="AB380" s="137"/>
      <c r="AC380" s="137"/>
      <c r="AD380" s="137"/>
      <c r="AE380" s="137"/>
      <c r="AF380" s="137"/>
      <c r="AG380" s="136">
        <f t="shared" si="10"/>
        <v>0</v>
      </c>
      <c r="AH380" s="138">
        <f t="shared" si="11"/>
        <v>0</v>
      </c>
      <c r="AI380" s="134"/>
      <c r="AJ380" s="135"/>
      <c r="AK380" s="135"/>
      <c r="AL380" s="135"/>
      <c r="AM380" s="136">
        <f t="shared" si="12"/>
        <v>0</v>
      </c>
      <c r="AN380" s="137"/>
      <c r="AO380" s="137"/>
      <c r="AP380" s="137"/>
      <c r="AQ380" s="136">
        <f t="shared" si="13"/>
        <v>0</v>
      </c>
      <c r="AR380" s="137"/>
      <c r="AS380" s="137"/>
      <c r="AT380" s="137"/>
      <c r="AU380" s="136">
        <f t="shared" si="14"/>
        <v>0</v>
      </c>
      <c r="AV380" s="137"/>
      <c r="AW380" s="137"/>
      <c r="AX380" s="137"/>
      <c r="AY380" s="136">
        <f t="shared" si="15"/>
        <v>0</v>
      </c>
      <c r="AZ380" s="137"/>
      <c r="BA380" s="137"/>
      <c r="BB380" s="137"/>
      <c r="BC380" s="136">
        <f t="shared" si="16"/>
        <v>0</v>
      </c>
      <c r="BD380" s="137"/>
      <c r="BE380" s="137"/>
      <c r="BF380" s="137"/>
      <c r="BG380" s="137"/>
      <c r="BH380" s="137"/>
      <c r="BI380" s="136">
        <f t="shared" si="17"/>
        <v>0</v>
      </c>
      <c r="BJ380" s="138">
        <f t="shared" si="18"/>
        <v>0</v>
      </c>
      <c r="BK380" s="134"/>
      <c r="BL380" s="135"/>
      <c r="BM380" s="135"/>
      <c r="BN380" s="136">
        <f t="shared" si="19"/>
        <v>0</v>
      </c>
      <c r="BO380" s="137"/>
      <c r="BP380" s="137"/>
      <c r="BQ380" s="137"/>
      <c r="BR380" s="136">
        <f t="shared" si="20"/>
        <v>0</v>
      </c>
      <c r="BS380" s="137"/>
      <c r="BT380" s="137"/>
      <c r="BU380" s="137"/>
      <c r="BV380" s="136">
        <f t="shared" si="21"/>
        <v>0</v>
      </c>
      <c r="BW380" s="137"/>
      <c r="BX380" s="137"/>
      <c r="BY380" s="137"/>
      <c r="BZ380" s="136">
        <f t="shared" si="22"/>
        <v>0</v>
      </c>
      <c r="CA380" s="137"/>
      <c r="CB380" s="137"/>
      <c r="CC380" s="137"/>
      <c r="CD380" s="136">
        <f t="shared" si="23"/>
        <v>0</v>
      </c>
      <c r="CE380" s="137"/>
      <c r="CF380" s="137"/>
      <c r="CG380" s="137"/>
      <c r="CH380" s="137"/>
      <c r="CI380" s="137"/>
      <c r="CJ380" s="136">
        <f t="shared" si="24"/>
        <v>0</v>
      </c>
      <c r="CK380" s="137">
        <f t="shared" si="25"/>
        <v>0</v>
      </c>
      <c r="CL380" s="139"/>
      <c r="CM380" s="140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20">
        <f t="shared" si="26"/>
        <v>371</v>
      </c>
      <c r="C381" s="131" t="str">
        <f t="array" ref="C381">INDEX(_Rge_Projectdata_3rd,$B381,MATCH(C$10,_Rge_Headline_Projectdata,0))</f>
        <v/>
      </c>
      <c r="D381" s="131" t="str">
        <f t="array" ref="D381">INDEX(_Rge_Projectdata_3rd,$B381,MATCH(D$10,_Rge_Headline_Projectdata,0))</f>
        <v/>
      </c>
      <c r="E381" s="132" t="str">
        <f t="array" ref="E381">IF(INDEX(_Rge_Projectdata_3rd,$B381,MATCH(E$10,_Rge_Headline_Projectdata,0))=0,"",INDEX(_Rge_Projectdata_3rd,$B381,MATCH(E$10,_Rge_Headline_Projectdata,0)))</f>
        <v/>
      </c>
      <c r="F381" s="133" t="str">
        <f>IF(OR(E381=0,E381&gt;_Reportdate),"Open","Closed")</f>
        <v>Open</v>
      </c>
      <c r="G381" s="134"/>
      <c r="H381" s="135"/>
      <c r="I381" s="135"/>
      <c r="J381" s="135"/>
      <c r="K381" s="136">
        <f t="shared" si="5"/>
        <v>0</v>
      </c>
      <c r="L381" s="137"/>
      <c r="M381" s="137"/>
      <c r="N381" s="137"/>
      <c r="O381" s="136">
        <f t="shared" si="6"/>
        <v>0</v>
      </c>
      <c r="P381" s="137"/>
      <c r="Q381" s="137"/>
      <c r="R381" s="137"/>
      <c r="S381" s="136">
        <f t="shared" si="7"/>
        <v>0</v>
      </c>
      <c r="T381" s="137"/>
      <c r="U381" s="137"/>
      <c r="V381" s="137"/>
      <c r="W381" s="136">
        <f t="shared" si="8"/>
        <v>0</v>
      </c>
      <c r="X381" s="137"/>
      <c r="Y381" s="137"/>
      <c r="Z381" s="137"/>
      <c r="AA381" s="136">
        <f t="shared" si="9"/>
        <v>0</v>
      </c>
      <c r="AB381" s="137"/>
      <c r="AC381" s="137"/>
      <c r="AD381" s="137"/>
      <c r="AE381" s="137"/>
      <c r="AF381" s="137"/>
      <c r="AG381" s="136">
        <f t="shared" si="10"/>
        <v>0</v>
      </c>
      <c r="AH381" s="138">
        <f t="shared" si="11"/>
        <v>0</v>
      </c>
      <c r="AI381" s="134"/>
      <c r="AJ381" s="135"/>
      <c r="AK381" s="135"/>
      <c r="AL381" s="135"/>
      <c r="AM381" s="136">
        <f t="shared" si="12"/>
        <v>0</v>
      </c>
      <c r="AN381" s="137"/>
      <c r="AO381" s="137"/>
      <c r="AP381" s="137"/>
      <c r="AQ381" s="136">
        <f t="shared" si="13"/>
        <v>0</v>
      </c>
      <c r="AR381" s="137"/>
      <c r="AS381" s="137"/>
      <c r="AT381" s="137"/>
      <c r="AU381" s="136">
        <f t="shared" si="14"/>
        <v>0</v>
      </c>
      <c r="AV381" s="137"/>
      <c r="AW381" s="137"/>
      <c r="AX381" s="137"/>
      <c r="AY381" s="136">
        <f t="shared" si="15"/>
        <v>0</v>
      </c>
      <c r="AZ381" s="137"/>
      <c r="BA381" s="137"/>
      <c r="BB381" s="137"/>
      <c r="BC381" s="136">
        <f t="shared" si="16"/>
        <v>0</v>
      </c>
      <c r="BD381" s="137"/>
      <c r="BE381" s="137"/>
      <c r="BF381" s="137"/>
      <c r="BG381" s="137"/>
      <c r="BH381" s="137"/>
      <c r="BI381" s="136">
        <f t="shared" si="17"/>
        <v>0</v>
      </c>
      <c r="BJ381" s="138">
        <f t="shared" si="18"/>
        <v>0</v>
      </c>
      <c r="BK381" s="134"/>
      <c r="BL381" s="135"/>
      <c r="BM381" s="135"/>
      <c r="BN381" s="136">
        <f t="shared" si="19"/>
        <v>0</v>
      </c>
      <c r="BO381" s="137"/>
      <c r="BP381" s="137"/>
      <c r="BQ381" s="137"/>
      <c r="BR381" s="136">
        <f t="shared" si="20"/>
        <v>0</v>
      </c>
      <c r="BS381" s="137"/>
      <c r="BT381" s="137"/>
      <c r="BU381" s="137"/>
      <c r="BV381" s="136">
        <f t="shared" si="21"/>
        <v>0</v>
      </c>
      <c r="BW381" s="137"/>
      <c r="BX381" s="137"/>
      <c r="BY381" s="137"/>
      <c r="BZ381" s="136">
        <f t="shared" si="22"/>
        <v>0</v>
      </c>
      <c r="CA381" s="137"/>
      <c r="CB381" s="137"/>
      <c r="CC381" s="137"/>
      <c r="CD381" s="136">
        <f t="shared" si="23"/>
        <v>0</v>
      </c>
      <c r="CE381" s="137"/>
      <c r="CF381" s="137"/>
      <c r="CG381" s="137"/>
      <c r="CH381" s="137"/>
      <c r="CI381" s="137"/>
      <c r="CJ381" s="136">
        <f t="shared" si="24"/>
        <v>0</v>
      </c>
      <c r="CK381" s="137">
        <f t="shared" si="25"/>
        <v>0</v>
      </c>
      <c r="CL381" s="139"/>
      <c r="CM381" s="140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20">
        <f t="shared" si="26"/>
        <v>372</v>
      </c>
      <c r="C382" s="131" t="str">
        <f t="array" ref="C382">INDEX(_Rge_Projectdata_3rd,$B382,MATCH(C$10,_Rge_Headline_Projectdata,0))</f>
        <v/>
      </c>
      <c r="D382" s="131" t="str">
        <f t="array" ref="D382">INDEX(_Rge_Projectdata_3rd,$B382,MATCH(D$10,_Rge_Headline_Projectdata,0))</f>
        <v/>
      </c>
      <c r="E382" s="132" t="str">
        <f t="array" ref="E382">IF(INDEX(_Rge_Projectdata_3rd,$B382,MATCH(E$10,_Rge_Headline_Projectdata,0))=0,"",INDEX(_Rge_Projectdata_3rd,$B382,MATCH(E$10,_Rge_Headline_Projectdata,0)))</f>
        <v/>
      </c>
      <c r="F382" s="133" t="str">
        <f>IF(OR(E382=0,E382&gt;_Reportdate),"Open","Closed")</f>
        <v>Open</v>
      </c>
      <c r="G382" s="134"/>
      <c r="H382" s="135"/>
      <c r="I382" s="135"/>
      <c r="J382" s="135"/>
      <c r="K382" s="136">
        <f t="shared" si="5"/>
        <v>0</v>
      </c>
      <c r="L382" s="137"/>
      <c r="M382" s="137"/>
      <c r="N382" s="137"/>
      <c r="O382" s="136">
        <f t="shared" si="6"/>
        <v>0</v>
      </c>
      <c r="P382" s="137"/>
      <c r="Q382" s="137"/>
      <c r="R382" s="137"/>
      <c r="S382" s="136">
        <f t="shared" si="7"/>
        <v>0</v>
      </c>
      <c r="T382" s="137"/>
      <c r="U382" s="137"/>
      <c r="V382" s="137"/>
      <c r="W382" s="136">
        <f t="shared" si="8"/>
        <v>0</v>
      </c>
      <c r="X382" s="137"/>
      <c r="Y382" s="137"/>
      <c r="Z382" s="137"/>
      <c r="AA382" s="136">
        <f t="shared" si="9"/>
        <v>0</v>
      </c>
      <c r="AB382" s="137"/>
      <c r="AC382" s="137"/>
      <c r="AD382" s="137"/>
      <c r="AE382" s="137"/>
      <c r="AF382" s="137"/>
      <c r="AG382" s="136">
        <f t="shared" si="10"/>
        <v>0</v>
      </c>
      <c r="AH382" s="138">
        <f t="shared" si="11"/>
        <v>0</v>
      </c>
      <c r="AI382" s="134"/>
      <c r="AJ382" s="135"/>
      <c r="AK382" s="135"/>
      <c r="AL382" s="135"/>
      <c r="AM382" s="136">
        <f t="shared" si="12"/>
        <v>0</v>
      </c>
      <c r="AN382" s="137"/>
      <c r="AO382" s="137"/>
      <c r="AP382" s="137"/>
      <c r="AQ382" s="136">
        <f t="shared" si="13"/>
        <v>0</v>
      </c>
      <c r="AR382" s="137"/>
      <c r="AS382" s="137"/>
      <c r="AT382" s="137"/>
      <c r="AU382" s="136">
        <f t="shared" si="14"/>
        <v>0</v>
      </c>
      <c r="AV382" s="137"/>
      <c r="AW382" s="137"/>
      <c r="AX382" s="137"/>
      <c r="AY382" s="136">
        <f t="shared" si="15"/>
        <v>0</v>
      </c>
      <c r="AZ382" s="137"/>
      <c r="BA382" s="137"/>
      <c r="BB382" s="137"/>
      <c r="BC382" s="136">
        <f t="shared" si="16"/>
        <v>0</v>
      </c>
      <c r="BD382" s="137"/>
      <c r="BE382" s="137"/>
      <c r="BF382" s="137"/>
      <c r="BG382" s="137"/>
      <c r="BH382" s="137"/>
      <c r="BI382" s="136">
        <f t="shared" si="17"/>
        <v>0</v>
      </c>
      <c r="BJ382" s="138">
        <f t="shared" si="18"/>
        <v>0</v>
      </c>
      <c r="BK382" s="134"/>
      <c r="BL382" s="135"/>
      <c r="BM382" s="135"/>
      <c r="BN382" s="136">
        <f t="shared" si="19"/>
        <v>0</v>
      </c>
      <c r="BO382" s="137"/>
      <c r="BP382" s="137"/>
      <c r="BQ382" s="137"/>
      <c r="BR382" s="136">
        <f t="shared" si="20"/>
        <v>0</v>
      </c>
      <c r="BS382" s="137"/>
      <c r="BT382" s="137"/>
      <c r="BU382" s="137"/>
      <c r="BV382" s="136">
        <f t="shared" si="21"/>
        <v>0</v>
      </c>
      <c r="BW382" s="137"/>
      <c r="BX382" s="137"/>
      <c r="BY382" s="137"/>
      <c r="BZ382" s="136">
        <f t="shared" si="22"/>
        <v>0</v>
      </c>
      <c r="CA382" s="137"/>
      <c r="CB382" s="137"/>
      <c r="CC382" s="137"/>
      <c r="CD382" s="136">
        <f t="shared" si="23"/>
        <v>0</v>
      </c>
      <c r="CE382" s="137"/>
      <c r="CF382" s="137"/>
      <c r="CG382" s="137"/>
      <c r="CH382" s="137"/>
      <c r="CI382" s="137"/>
      <c r="CJ382" s="136">
        <f t="shared" si="24"/>
        <v>0</v>
      </c>
      <c r="CK382" s="137">
        <f t="shared" si="25"/>
        <v>0</v>
      </c>
      <c r="CL382" s="139"/>
      <c r="CM382" s="140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20">
        <f t="shared" si="26"/>
        <v>373</v>
      </c>
      <c r="C383" s="131" t="str">
        <f t="array" ref="C383">INDEX(_Rge_Projectdata_3rd,$B383,MATCH(C$10,_Rge_Headline_Projectdata,0))</f>
        <v/>
      </c>
      <c r="D383" s="131" t="str">
        <f t="array" ref="D383">INDEX(_Rge_Projectdata_3rd,$B383,MATCH(D$10,_Rge_Headline_Projectdata,0))</f>
        <v/>
      </c>
      <c r="E383" s="132" t="str">
        <f t="array" ref="E383">IF(INDEX(_Rge_Projectdata_3rd,$B383,MATCH(E$10,_Rge_Headline_Projectdata,0))=0,"",INDEX(_Rge_Projectdata_3rd,$B383,MATCH(E$10,_Rge_Headline_Projectdata,0)))</f>
        <v/>
      </c>
      <c r="F383" s="133" t="str">
        <f>IF(OR(E383=0,E383&gt;_Reportdate),"Open","Closed")</f>
        <v>Open</v>
      </c>
      <c r="G383" s="134"/>
      <c r="H383" s="135"/>
      <c r="I383" s="135"/>
      <c r="J383" s="135"/>
      <c r="K383" s="136">
        <f t="shared" si="5"/>
        <v>0</v>
      </c>
      <c r="L383" s="137"/>
      <c r="M383" s="137"/>
      <c r="N383" s="137"/>
      <c r="O383" s="136">
        <f t="shared" si="6"/>
        <v>0</v>
      </c>
      <c r="P383" s="137"/>
      <c r="Q383" s="137"/>
      <c r="R383" s="137"/>
      <c r="S383" s="136">
        <f t="shared" si="7"/>
        <v>0</v>
      </c>
      <c r="T383" s="137"/>
      <c r="U383" s="137"/>
      <c r="V383" s="137"/>
      <c r="W383" s="136">
        <f t="shared" si="8"/>
        <v>0</v>
      </c>
      <c r="X383" s="137"/>
      <c r="Y383" s="137"/>
      <c r="Z383" s="137"/>
      <c r="AA383" s="136">
        <f t="shared" si="9"/>
        <v>0</v>
      </c>
      <c r="AB383" s="137"/>
      <c r="AC383" s="137"/>
      <c r="AD383" s="137"/>
      <c r="AE383" s="137"/>
      <c r="AF383" s="137"/>
      <c r="AG383" s="136">
        <f t="shared" si="10"/>
        <v>0</v>
      </c>
      <c r="AH383" s="138">
        <f t="shared" si="11"/>
        <v>0</v>
      </c>
      <c r="AI383" s="134"/>
      <c r="AJ383" s="135"/>
      <c r="AK383" s="135"/>
      <c r="AL383" s="135"/>
      <c r="AM383" s="136">
        <f t="shared" si="12"/>
        <v>0</v>
      </c>
      <c r="AN383" s="137"/>
      <c r="AO383" s="137"/>
      <c r="AP383" s="137"/>
      <c r="AQ383" s="136">
        <f t="shared" si="13"/>
        <v>0</v>
      </c>
      <c r="AR383" s="137"/>
      <c r="AS383" s="137"/>
      <c r="AT383" s="137"/>
      <c r="AU383" s="136">
        <f t="shared" si="14"/>
        <v>0</v>
      </c>
      <c r="AV383" s="137"/>
      <c r="AW383" s="137"/>
      <c r="AX383" s="137"/>
      <c r="AY383" s="136">
        <f t="shared" si="15"/>
        <v>0</v>
      </c>
      <c r="AZ383" s="137"/>
      <c r="BA383" s="137"/>
      <c r="BB383" s="137"/>
      <c r="BC383" s="136">
        <f t="shared" si="16"/>
        <v>0</v>
      </c>
      <c r="BD383" s="137"/>
      <c r="BE383" s="137"/>
      <c r="BF383" s="137"/>
      <c r="BG383" s="137"/>
      <c r="BH383" s="137"/>
      <c r="BI383" s="136">
        <f t="shared" si="17"/>
        <v>0</v>
      </c>
      <c r="BJ383" s="138">
        <f t="shared" si="18"/>
        <v>0</v>
      </c>
      <c r="BK383" s="134"/>
      <c r="BL383" s="135"/>
      <c r="BM383" s="135"/>
      <c r="BN383" s="136">
        <f t="shared" si="19"/>
        <v>0</v>
      </c>
      <c r="BO383" s="137"/>
      <c r="BP383" s="137"/>
      <c r="BQ383" s="137"/>
      <c r="BR383" s="136">
        <f t="shared" si="20"/>
        <v>0</v>
      </c>
      <c r="BS383" s="137"/>
      <c r="BT383" s="137"/>
      <c r="BU383" s="137"/>
      <c r="BV383" s="136">
        <f t="shared" si="21"/>
        <v>0</v>
      </c>
      <c r="BW383" s="137"/>
      <c r="BX383" s="137"/>
      <c r="BY383" s="137"/>
      <c r="BZ383" s="136">
        <f t="shared" si="22"/>
        <v>0</v>
      </c>
      <c r="CA383" s="137"/>
      <c r="CB383" s="137"/>
      <c r="CC383" s="137"/>
      <c r="CD383" s="136">
        <f t="shared" si="23"/>
        <v>0</v>
      </c>
      <c r="CE383" s="137"/>
      <c r="CF383" s="137"/>
      <c r="CG383" s="137"/>
      <c r="CH383" s="137"/>
      <c r="CI383" s="137"/>
      <c r="CJ383" s="136">
        <f t="shared" si="24"/>
        <v>0</v>
      </c>
      <c r="CK383" s="137">
        <f t="shared" si="25"/>
        <v>0</v>
      </c>
      <c r="CL383" s="139"/>
      <c r="CM383" s="140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20">
        <f t="shared" si="26"/>
        <v>374</v>
      </c>
      <c r="C384" s="131" t="str">
        <f t="array" ref="C384">INDEX(_Rge_Projectdata_3rd,$B384,MATCH(C$10,_Rge_Headline_Projectdata,0))</f>
        <v/>
      </c>
      <c r="D384" s="131" t="str">
        <f t="array" ref="D384">INDEX(_Rge_Projectdata_3rd,$B384,MATCH(D$10,_Rge_Headline_Projectdata,0))</f>
        <v/>
      </c>
      <c r="E384" s="132" t="str">
        <f t="array" ref="E384">IF(INDEX(_Rge_Projectdata_3rd,$B384,MATCH(E$10,_Rge_Headline_Projectdata,0))=0,"",INDEX(_Rge_Projectdata_3rd,$B384,MATCH(E$10,_Rge_Headline_Projectdata,0)))</f>
        <v/>
      </c>
      <c r="F384" s="133" t="str">
        <f>IF(OR(E384=0,E384&gt;_Reportdate),"Open","Closed")</f>
        <v>Open</v>
      </c>
      <c r="G384" s="134"/>
      <c r="H384" s="135"/>
      <c r="I384" s="135"/>
      <c r="J384" s="135"/>
      <c r="K384" s="136">
        <f t="shared" si="5"/>
        <v>0</v>
      </c>
      <c r="L384" s="137"/>
      <c r="M384" s="137"/>
      <c r="N384" s="137"/>
      <c r="O384" s="136">
        <f t="shared" si="6"/>
        <v>0</v>
      </c>
      <c r="P384" s="137"/>
      <c r="Q384" s="137"/>
      <c r="R384" s="137"/>
      <c r="S384" s="136">
        <f t="shared" si="7"/>
        <v>0</v>
      </c>
      <c r="T384" s="137"/>
      <c r="U384" s="137"/>
      <c r="V384" s="137"/>
      <c r="W384" s="136">
        <f t="shared" si="8"/>
        <v>0</v>
      </c>
      <c r="X384" s="137"/>
      <c r="Y384" s="137"/>
      <c r="Z384" s="137"/>
      <c r="AA384" s="136">
        <f t="shared" si="9"/>
        <v>0</v>
      </c>
      <c r="AB384" s="137"/>
      <c r="AC384" s="137"/>
      <c r="AD384" s="137"/>
      <c r="AE384" s="137"/>
      <c r="AF384" s="137"/>
      <c r="AG384" s="136">
        <f t="shared" si="10"/>
        <v>0</v>
      </c>
      <c r="AH384" s="138">
        <f t="shared" si="11"/>
        <v>0</v>
      </c>
      <c r="AI384" s="134"/>
      <c r="AJ384" s="135"/>
      <c r="AK384" s="135"/>
      <c r="AL384" s="135"/>
      <c r="AM384" s="136">
        <f t="shared" si="12"/>
        <v>0</v>
      </c>
      <c r="AN384" s="137"/>
      <c r="AO384" s="137"/>
      <c r="AP384" s="137"/>
      <c r="AQ384" s="136">
        <f t="shared" si="13"/>
        <v>0</v>
      </c>
      <c r="AR384" s="137"/>
      <c r="AS384" s="137"/>
      <c r="AT384" s="137"/>
      <c r="AU384" s="136">
        <f t="shared" si="14"/>
        <v>0</v>
      </c>
      <c r="AV384" s="137"/>
      <c r="AW384" s="137"/>
      <c r="AX384" s="137"/>
      <c r="AY384" s="136">
        <f t="shared" si="15"/>
        <v>0</v>
      </c>
      <c r="AZ384" s="137"/>
      <c r="BA384" s="137"/>
      <c r="BB384" s="137"/>
      <c r="BC384" s="136">
        <f t="shared" si="16"/>
        <v>0</v>
      </c>
      <c r="BD384" s="137"/>
      <c r="BE384" s="137"/>
      <c r="BF384" s="137"/>
      <c r="BG384" s="137"/>
      <c r="BH384" s="137"/>
      <c r="BI384" s="136">
        <f t="shared" si="17"/>
        <v>0</v>
      </c>
      <c r="BJ384" s="138">
        <f t="shared" si="18"/>
        <v>0</v>
      </c>
      <c r="BK384" s="134"/>
      <c r="BL384" s="135"/>
      <c r="BM384" s="135"/>
      <c r="BN384" s="136">
        <f t="shared" si="19"/>
        <v>0</v>
      </c>
      <c r="BO384" s="137"/>
      <c r="BP384" s="137"/>
      <c r="BQ384" s="137"/>
      <c r="BR384" s="136">
        <f t="shared" si="20"/>
        <v>0</v>
      </c>
      <c r="BS384" s="137"/>
      <c r="BT384" s="137"/>
      <c r="BU384" s="137"/>
      <c r="BV384" s="136">
        <f t="shared" si="21"/>
        <v>0</v>
      </c>
      <c r="BW384" s="137"/>
      <c r="BX384" s="137"/>
      <c r="BY384" s="137"/>
      <c r="BZ384" s="136">
        <f t="shared" si="22"/>
        <v>0</v>
      </c>
      <c r="CA384" s="137"/>
      <c r="CB384" s="137"/>
      <c r="CC384" s="137"/>
      <c r="CD384" s="136">
        <f t="shared" si="23"/>
        <v>0</v>
      </c>
      <c r="CE384" s="137"/>
      <c r="CF384" s="137"/>
      <c r="CG384" s="137"/>
      <c r="CH384" s="137"/>
      <c r="CI384" s="137"/>
      <c r="CJ384" s="136">
        <f t="shared" si="24"/>
        <v>0</v>
      </c>
      <c r="CK384" s="137">
        <f t="shared" si="25"/>
        <v>0</v>
      </c>
      <c r="CL384" s="139"/>
      <c r="CM384" s="140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20">
        <f t="shared" si="26"/>
        <v>375</v>
      </c>
      <c r="C385" s="131" t="str">
        <f t="array" ref="C385">INDEX(_Rge_Projectdata_3rd,$B385,MATCH(C$10,_Rge_Headline_Projectdata,0))</f>
        <v/>
      </c>
      <c r="D385" s="131" t="str">
        <f t="array" ref="D385">INDEX(_Rge_Projectdata_3rd,$B385,MATCH(D$10,_Rge_Headline_Projectdata,0))</f>
        <v/>
      </c>
      <c r="E385" s="132" t="str">
        <f t="array" ref="E385">IF(INDEX(_Rge_Projectdata_3rd,$B385,MATCH(E$10,_Rge_Headline_Projectdata,0))=0,"",INDEX(_Rge_Projectdata_3rd,$B385,MATCH(E$10,_Rge_Headline_Projectdata,0)))</f>
        <v/>
      </c>
      <c r="F385" s="133" t="str">
        <f>IF(OR(E385=0,E385&gt;_Reportdate),"Open","Closed")</f>
        <v>Open</v>
      </c>
      <c r="G385" s="134"/>
      <c r="H385" s="135"/>
      <c r="I385" s="135"/>
      <c r="J385" s="135"/>
      <c r="K385" s="136">
        <f t="shared" si="5"/>
        <v>0</v>
      </c>
      <c r="L385" s="137"/>
      <c r="M385" s="137"/>
      <c r="N385" s="137"/>
      <c r="O385" s="136">
        <f t="shared" si="6"/>
        <v>0</v>
      </c>
      <c r="P385" s="137"/>
      <c r="Q385" s="137"/>
      <c r="R385" s="137"/>
      <c r="S385" s="136">
        <f t="shared" si="7"/>
        <v>0</v>
      </c>
      <c r="T385" s="137"/>
      <c r="U385" s="137"/>
      <c r="V385" s="137"/>
      <c r="W385" s="136">
        <f t="shared" si="8"/>
        <v>0</v>
      </c>
      <c r="X385" s="137"/>
      <c r="Y385" s="137"/>
      <c r="Z385" s="137"/>
      <c r="AA385" s="136">
        <f t="shared" si="9"/>
        <v>0</v>
      </c>
      <c r="AB385" s="137"/>
      <c r="AC385" s="137"/>
      <c r="AD385" s="137"/>
      <c r="AE385" s="137"/>
      <c r="AF385" s="137"/>
      <c r="AG385" s="136">
        <f t="shared" si="10"/>
        <v>0</v>
      </c>
      <c r="AH385" s="138">
        <f t="shared" si="11"/>
        <v>0</v>
      </c>
      <c r="AI385" s="134"/>
      <c r="AJ385" s="135"/>
      <c r="AK385" s="135"/>
      <c r="AL385" s="135"/>
      <c r="AM385" s="136">
        <f t="shared" si="12"/>
        <v>0</v>
      </c>
      <c r="AN385" s="137"/>
      <c r="AO385" s="137"/>
      <c r="AP385" s="137"/>
      <c r="AQ385" s="136">
        <f t="shared" si="13"/>
        <v>0</v>
      </c>
      <c r="AR385" s="137"/>
      <c r="AS385" s="137"/>
      <c r="AT385" s="137"/>
      <c r="AU385" s="136">
        <f t="shared" si="14"/>
        <v>0</v>
      </c>
      <c r="AV385" s="137"/>
      <c r="AW385" s="137"/>
      <c r="AX385" s="137"/>
      <c r="AY385" s="136">
        <f t="shared" si="15"/>
        <v>0</v>
      </c>
      <c r="AZ385" s="137"/>
      <c r="BA385" s="137"/>
      <c r="BB385" s="137"/>
      <c r="BC385" s="136">
        <f t="shared" si="16"/>
        <v>0</v>
      </c>
      <c r="BD385" s="137"/>
      <c r="BE385" s="137"/>
      <c r="BF385" s="137"/>
      <c r="BG385" s="137"/>
      <c r="BH385" s="137"/>
      <c r="BI385" s="136">
        <f t="shared" si="17"/>
        <v>0</v>
      </c>
      <c r="BJ385" s="138">
        <f t="shared" si="18"/>
        <v>0</v>
      </c>
      <c r="BK385" s="134"/>
      <c r="BL385" s="135"/>
      <c r="BM385" s="135"/>
      <c r="BN385" s="136">
        <f t="shared" si="19"/>
        <v>0</v>
      </c>
      <c r="BO385" s="137"/>
      <c r="BP385" s="137"/>
      <c r="BQ385" s="137"/>
      <c r="BR385" s="136">
        <f t="shared" si="20"/>
        <v>0</v>
      </c>
      <c r="BS385" s="137"/>
      <c r="BT385" s="137"/>
      <c r="BU385" s="137"/>
      <c r="BV385" s="136">
        <f t="shared" si="21"/>
        <v>0</v>
      </c>
      <c r="BW385" s="137"/>
      <c r="BX385" s="137"/>
      <c r="BY385" s="137"/>
      <c r="BZ385" s="136">
        <f t="shared" si="22"/>
        <v>0</v>
      </c>
      <c r="CA385" s="137"/>
      <c r="CB385" s="137"/>
      <c r="CC385" s="137"/>
      <c r="CD385" s="136">
        <f t="shared" si="23"/>
        <v>0</v>
      </c>
      <c r="CE385" s="137"/>
      <c r="CF385" s="137"/>
      <c r="CG385" s="137"/>
      <c r="CH385" s="137"/>
      <c r="CI385" s="137"/>
      <c r="CJ385" s="136">
        <f t="shared" si="24"/>
        <v>0</v>
      </c>
      <c r="CK385" s="137">
        <f t="shared" si="25"/>
        <v>0</v>
      </c>
      <c r="CL385" s="139"/>
      <c r="CM385" s="140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20">
        <f t="shared" si="26"/>
        <v>376</v>
      </c>
      <c r="C386" s="131" t="str">
        <f t="array" ref="C386">INDEX(_Rge_Projectdata_3rd,$B386,MATCH(C$10,_Rge_Headline_Projectdata,0))</f>
        <v/>
      </c>
      <c r="D386" s="131" t="str">
        <f t="array" ref="D386">INDEX(_Rge_Projectdata_3rd,$B386,MATCH(D$10,_Rge_Headline_Projectdata,0))</f>
        <v/>
      </c>
      <c r="E386" s="132" t="str">
        <f t="array" ref="E386">IF(INDEX(_Rge_Projectdata_3rd,$B386,MATCH(E$10,_Rge_Headline_Projectdata,0))=0,"",INDEX(_Rge_Projectdata_3rd,$B386,MATCH(E$10,_Rge_Headline_Projectdata,0)))</f>
        <v/>
      </c>
      <c r="F386" s="133" t="str">
        <f>IF(OR(E386=0,E386&gt;_Reportdate),"Open","Closed")</f>
        <v>Open</v>
      </c>
      <c r="G386" s="134"/>
      <c r="H386" s="135"/>
      <c r="I386" s="135"/>
      <c r="J386" s="135"/>
      <c r="K386" s="136">
        <f t="shared" si="5"/>
        <v>0</v>
      </c>
      <c r="L386" s="137"/>
      <c r="M386" s="137"/>
      <c r="N386" s="137"/>
      <c r="O386" s="136">
        <f t="shared" si="6"/>
        <v>0</v>
      </c>
      <c r="P386" s="137"/>
      <c r="Q386" s="137"/>
      <c r="R386" s="137"/>
      <c r="S386" s="136">
        <f t="shared" si="7"/>
        <v>0</v>
      </c>
      <c r="T386" s="137"/>
      <c r="U386" s="137"/>
      <c r="V386" s="137"/>
      <c r="W386" s="136">
        <f t="shared" si="8"/>
        <v>0</v>
      </c>
      <c r="X386" s="137"/>
      <c r="Y386" s="137"/>
      <c r="Z386" s="137"/>
      <c r="AA386" s="136">
        <f t="shared" si="9"/>
        <v>0</v>
      </c>
      <c r="AB386" s="137"/>
      <c r="AC386" s="137"/>
      <c r="AD386" s="137"/>
      <c r="AE386" s="137"/>
      <c r="AF386" s="137"/>
      <c r="AG386" s="136">
        <f t="shared" si="10"/>
        <v>0</v>
      </c>
      <c r="AH386" s="138">
        <f t="shared" si="11"/>
        <v>0</v>
      </c>
      <c r="AI386" s="134"/>
      <c r="AJ386" s="135"/>
      <c r="AK386" s="135"/>
      <c r="AL386" s="135"/>
      <c r="AM386" s="136">
        <f t="shared" si="12"/>
        <v>0</v>
      </c>
      <c r="AN386" s="137"/>
      <c r="AO386" s="137"/>
      <c r="AP386" s="137"/>
      <c r="AQ386" s="136">
        <f t="shared" si="13"/>
        <v>0</v>
      </c>
      <c r="AR386" s="137"/>
      <c r="AS386" s="137"/>
      <c r="AT386" s="137"/>
      <c r="AU386" s="136">
        <f t="shared" si="14"/>
        <v>0</v>
      </c>
      <c r="AV386" s="137"/>
      <c r="AW386" s="137"/>
      <c r="AX386" s="137"/>
      <c r="AY386" s="136">
        <f t="shared" si="15"/>
        <v>0</v>
      </c>
      <c r="AZ386" s="137"/>
      <c r="BA386" s="137"/>
      <c r="BB386" s="137"/>
      <c r="BC386" s="136">
        <f t="shared" si="16"/>
        <v>0</v>
      </c>
      <c r="BD386" s="137"/>
      <c r="BE386" s="137"/>
      <c r="BF386" s="137"/>
      <c r="BG386" s="137"/>
      <c r="BH386" s="137"/>
      <c r="BI386" s="136">
        <f t="shared" si="17"/>
        <v>0</v>
      </c>
      <c r="BJ386" s="138">
        <f t="shared" si="18"/>
        <v>0</v>
      </c>
      <c r="BK386" s="134"/>
      <c r="BL386" s="135"/>
      <c r="BM386" s="135"/>
      <c r="BN386" s="136">
        <f t="shared" si="19"/>
        <v>0</v>
      </c>
      <c r="BO386" s="137"/>
      <c r="BP386" s="137"/>
      <c r="BQ386" s="137"/>
      <c r="BR386" s="136">
        <f t="shared" si="20"/>
        <v>0</v>
      </c>
      <c r="BS386" s="137"/>
      <c r="BT386" s="137"/>
      <c r="BU386" s="137"/>
      <c r="BV386" s="136">
        <f t="shared" si="21"/>
        <v>0</v>
      </c>
      <c r="BW386" s="137"/>
      <c r="BX386" s="137"/>
      <c r="BY386" s="137"/>
      <c r="BZ386" s="136">
        <f t="shared" si="22"/>
        <v>0</v>
      </c>
      <c r="CA386" s="137"/>
      <c r="CB386" s="137"/>
      <c r="CC386" s="137"/>
      <c r="CD386" s="136">
        <f t="shared" si="23"/>
        <v>0</v>
      </c>
      <c r="CE386" s="137"/>
      <c r="CF386" s="137"/>
      <c r="CG386" s="137"/>
      <c r="CH386" s="137"/>
      <c r="CI386" s="137"/>
      <c r="CJ386" s="136">
        <f t="shared" si="24"/>
        <v>0</v>
      </c>
      <c r="CK386" s="137">
        <f t="shared" si="25"/>
        <v>0</v>
      </c>
      <c r="CL386" s="139"/>
      <c r="CM386" s="140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20">
        <f t="shared" si="26"/>
        <v>377</v>
      </c>
      <c r="C387" s="131" t="str">
        <f t="array" ref="C387">INDEX(_Rge_Projectdata_3rd,$B387,MATCH(C$10,_Rge_Headline_Projectdata,0))</f>
        <v/>
      </c>
      <c r="D387" s="131" t="str">
        <f t="array" ref="D387">INDEX(_Rge_Projectdata_3rd,$B387,MATCH(D$10,_Rge_Headline_Projectdata,0))</f>
        <v/>
      </c>
      <c r="E387" s="132" t="str">
        <f t="array" ref="E387">IF(INDEX(_Rge_Projectdata_3rd,$B387,MATCH(E$10,_Rge_Headline_Projectdata,0))=0,"",INDEX(_Rge_Projectdata_3rd,$B387,MATCH(E$10,_Rge_Headline_Projectdata,0)))</f>
        <v/>
      </c>
      <c r="F387" s="133" t="str">
        <f>IF(OR(E387=0,E387&gt;_Reportdate),"Open","Closed")</f>
        <v>Open</v>
      </c>
      <c r="G387" s="134"/>
      <c r="H387" s="135"/>
      <c r="I387" s="135"/>
      <c r="J387" s="135"/>
      <c r="K387" s="136">
        <f t="shared" si="5"/>
        <v>0</v>
      </c>
      <c r="L387" s="137"/>
      <c r="M387" s="137"/>
      <c r="N387" s="137"/>
      <c r="O387" s="136">
        <f t="shared" si="6"/>
        <v>0</v>
      </c>
      <c r="P387" s="137"/>
      <c r="Q387" s="137"/>
      <c r="R387" s="137"/>
      <c r="S387" s="136">
        <f t="shared" si="7"/>
        <v>0</v>
      </c>
      <c r="T387" s="137"/>
      <c r="U387" s="137"/>
      <c r="V387" s="137"/>
      <c r="W387" s="136">
        <f t="shared" si="8"/>
        <v>0</v>
      </c>
      <c r="X387" s="137"/>
      <c r="Y387" s="137"/>
      <c r="Z387" s="137"/>
      <c r="AA387" s="136">
        <f t="shared" si="9"/>
        <v>0</v>
      </c>
      <c r="AB387" s="137"/>
      <c r="AC387" s="137"/>
      <c r="AD387" s="137"/>
      <c r="AE387" s="137"/>
      <c r="AF387" s="137"/>
      <c r="AG387" s="136">
        <f t="shared" si="10"/>
        <v>0</v>
      </c>
      <c r="AH387" s="138">
        <f t="shared" si="11"/>
        <v>0</v>
      </c>
      <c r="AI387" s="134"/>
      <c r="AJ387" s="135"/>
      <c r="AK387" s="135"/>
      <c r="AL387" s="135"/>
      <c r="AM387" s="136">
        <f t="shared" si="12"/>
        <v>0</v>
      </c>
      <c r="AN387" s="137"/>
      <c r="AO387" s="137"/>
      <c r="AP387" s="137"/>
      <c r="AQ387" s="136">
        <f t="shared" si="13"/>
        <v>0</v>
      </c>
      <c r="AR387" s="137"/>
      <c r="AS387" s="137"/>
      <c r="AT387" s="137"/>
      <c r="AU387" s="136">
        <f t="shared" si="14"/>
        <v>0</v>
      </c>
      <c r="AV387" s="137"/>
      <c r="AW387" s="137"/>
      <c r="AX387" s="137"/>
      <c r="AY387" s="136">
        <f t="shared" si="15"/>
        <v>0</v>
      </c>
      <c r="AZ387" s="137"/>
      <c r="BA387" s="137"/>
      <c r="BB387" s="137"/>
      <c r="BC387" s="136">
        <f t="shared" si="16"/>
        <v>0</v>
      </c>
      <c r="BD387" s="137"/>
      <c r="BE387" s="137"/>
      <c r="BF387" s="137"/>
      <c r="BG387" s="137"/>
      <c r="BH387" s="137"/>
      <c r="BI387" s="136">
        <f t="shared" si="17"/>
        <v>0</v>
      </c>
      <c r="BJ387" s="138">
        <f t="shared" si="18"/>
        <v>0</v>
      </c>
      <c r="BK387" s="134"/>
      <c r="BL387" s="135"/>
      <c r="BM387" s="135"/>
      <c r="BN387" s="136">
        <f t="shared" si="19"/>
        <v>0</v>
      </c>
      <c r="BO387" s="137"/>
      <c r="BP387" s="137"/>
      <c r="BQ387" s="137"/>
      <c r="BR387" s="136">
        <f t="shared" si="20"/>
        <v>0</v>
      </c>
      <c r="BS387" s="137"/>
      <c r="BT387" s="137"/>
      <c r="BU387" s="137"/>
      <c r="BV387" s="136">
        <f t="shared" si="21"/>
        <v>0</v>
      </c>
      <c r="BW387" s="137"/>
      <c r="BX387" s="137"/>
      <c r="BY387" s="137"/>
      <c r="BZ387" s="136">
        <f t="shared" si="22"/>
        <v>0</v>
      </c>
      <c r="CA387" s="137"/>
      <c r="CB387" s="137"/>
      <c r="CC387" s="137"/>
      <c r="CD387" s="136">
        <f t="shared" si="23"/>
        <v>0</v>
      </c>
      <c r="CE387" s="137"/>
      <c r="CF387" s="137"/>
      <c r="CG387" s="137"/>
      <c r="CH387" s="137"/>
      <c r="CI387" s="137"/>
      <c r="CJ387" s="136">
        <f t="shared" si="24"/>
        <v>0</v>
      </c>
      <c r="CK387" s="137">
        <f t="shared" si="25"/>
        <v>0</v>
      </c>
      <c r="CL387" s="139"/>
      <c r="CM387" s="140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20">
        <f t="shared" si="26"/>
        <v>378</v>
      </c>
      <c r="C388" s="131" t="str">
        <f t="array" ref="C388">INDEX(_Rge_Projectdata_3rd,$B388,MATCH(C$10,_Rge_Headline_Projectdata,0))</f>
        <v/>
      </c>
      <c r="D388" s="131" t="str">
        <f t="array" ref="D388">INDEX(_Rge_Projectdata_3rd,$B388,MATCH(D$10,_Rge_Headline_Projectdata,0))</f>
        <v/>
      </c>
      <c r="E388" s="132" t="str">
        <f t="array" ref="E388">IF(INDEX(_Rge_Projectdata_3rd,$B388,MATCH(E$10,_Rge_Headline_Projectdata,0))=0,"",INDEX(_Rge_Projectdata_3rd,$B388,MATCH(E$10,_Rge_Headline_Projectdata,0)))</f>
        <v/>
      </c>
      <c r="F388" s="133" t="str">
        <f>IF(OR(E388=0,E388&gt;_Reportdate),"Open","Closed")</f>
        <v>Open</v>
      </c>
      <c r="G388" s="134"/>
      <c r="H388" s="135"/>
      <c r="I388" s="135"/>
      <c r="J388" s="135"/>
      <c r="K388" s="136">
        <f t="shared" si="5"/>
        <v>0</v>
      </c>
      <c r="L388" s="137"/>
      <c r="M388" s="137"/>
      <c r="N388" s="137"/>
      <c r="O388" s="136">
        <f t="shared" si="6"/>
        <v>0</v>
      </c>
      <c r="P388" s="137"/>
      <c r="Q388" s="137"/>
      <c r="R388" s="137"/>
      <c r="S388" s="136">
        <f t="shared" si="7"/>
        <v>0</v>
      </c>
      <c r="T388" s="137"/>
      <c r="U388" s="137"/>
      <c r="V388" s="137"/>
      <c r="W388" s="136">
        <f t="shared" si="8"/>
        <v>0</v>
      </c>
      <c r="X388" s="137"/>
      <c r="Y388" s="137"/>
      <c r="Z388" s="137"/>
      <c r="AA388" s="136">
        <f t="shared" si="9"/>
        <v>0</v>
      </c>
      <c r="AB388" s="137"/>
      <c r="AC388" s="137"/>
      <c r="AD388" s="137"/>
      <c r="AE388" s="137"/>
      <c r="AF388" s="137"/>
      <c r="AG388" s="136">
        <f t="shared" si="10"/>
        <v>0</v>
      </c>
      <c r="AH388" s="138">
        <f t="shared" si="11"/>
        <v>0</v>
      </c>
      <c r="AI388" s="134"/>
      <c r="AJ388" s="135"/>
      <c r="AK388" s="135"/>
      <c r="AL388" s="135"/>
      <c r="AM388" s="136">
        <f t="shared" si="12"/>
        <v>0</v>
      </c>
      <c r="AN388" s="137"/>
      <c r="AO388" s="137"/>
      <c r="AP388" s="137"/>
      <c r="AQ388" s="136">
        <f t="shared" si="13"/>
        <v>0</v>
      </c>
      <c r="AR388" s="137"/>
      <c r="AS388" s="137"/>
      <c r="AT388" s="137"/>
      <c r="AU388" s="136">
        <f t="shared" si="14"/>
        <v>0</v>
      </c>
      <c r="AV388" s="137"/>
      <c r="AW388" s="137"/>
      <c r="AX388" s="137"/>
      <c r="AY388" s="136">
        <f t="shared" si="15"/>
        <v>0</v>
      </c>
      <c r="AZ388" s="137"/>
      <c r="BA388" s="137"/>
      <c r="BB388" s="137"/>
      <c r="BC388" s="136">
        <f t="shared" si="16"/>
        <v>0</v>
      </c>
      <c r="BD388" s="137"/>
      <c r="BE388" s="137"/>
      <c r="BF388" s="137"/>
      <c r="BG388" s="137"/>
      <c r="BH388" s="137"/>
      <c r="BI388" s="136">
        <f t="shared" si="17"/>
        <v>0</v>
      </c>
      <c r="BJ388" s="138">
        <f t="shared" si="18"/>
        <v>0</v>
      </c>
      <c r="BK388" s="134"/>
      <c r="BL388" s="135"/>
      <c r="BM388" s="135"/>
      <c r="BN388" s="136">
        <f t="shared" si="19"/>
        <v>0</v>
      </c>
      <c r="BO388" s="137"/>
      <c r="BP388" s="137"/>
      <c r="BQ388" s="137"/>
      <c r="BR388" s="136">
        <f t="shared" si="20"/>
        <v>0</v>
      </c>
      <c r="BS388" s="137"/>
      <c r="BT388" s="137"/>
      <c r="BU388" s="137"/>
      <c r="BV388" s="136">
        <f t="shared" si="21"/>
        <v>0</v>
      </c>
      <c r="BW388" s="137"/>
      <c r="BX388" s="137"/>
      <c r="BY388" s="137"/>
      <c r="BZ388" s="136">
        <f t="shared" si="22"/>
        <v>0</v>
      </c>
      <c r="CA388" s="137"/>
      <c r="CB388" s="137"/>
      <c r="CC388" s="137"/>
      <c r="CD388" s="136">
        <f t="shared" si="23"/>
        <v>0</v>
      </c>
      <c r="CE388" s="137"/>
      <c r="CF388" s="137"/>
      <c r="CG388" s="137"/>
      <c r="CH388" s="137"/>
      <c r="CI388" s="137"/>
      <c r="CJ388" s="136">
        <f t="shared" si="24"/>
        <v>0</v>
      </c>
      <c r="CK388" s="137">
        <f t="shared" si="25"/>
        <v>0</v>
      </c>
      <c r="CL388" s="139"/>
      <c r="CM388" s="140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20">
        <f t="shared" si="26"/>
        <v>379</v>
      </c>
      <c r="C389" s="131" t="str">
        <f t="array" ref="C389">INDEX(_Rge_Projectdata_3rd,$B389,MATCH(C$10,_Rge_Headline_Projectdata,0))</f>
        <v/>
      </c>
      <c r="D389" s="131" t="str">
        <f t="array" ref="D389">INDEX(_Rge_Projectdata_3rd,$B389,MATCH(D$10,_Rge_Headline_Projectdata,0))</f>
        <v/>
      </c>
      <c r="E389" s="132" t="str">
        <f t="array" ref="E389">IF(INDEX(_Rge_Projectdata_3rd,$B389,MATCH(E$10,_Rge_Headline_Projectdata,0))=0,"",INDEX(_Rge_Projectdata_3rd,$B389,MATCH(E$10,_Rge_Headline_Projectdata,0)))</f>
        <v/>
      </c>
      <c r="F389" s="133" t="str">
        <f>IF(OR(E389=0,E389&gt;_Reportdate),"Open","Closed")</f>
        <v>Open</v>
      </c>
      <c r="G389" s="134"/>
      <c r="H389" s="135"/>
      <c r="I389" s="135"/>
      <c r="J389" s="135"/>
      <c r="K389" s="136">
        <f t="shared" si="5"/>
        <v>0</v>
      </c>
      <c r="L389" s="137"/>
      <c r="M389" s="137"/>
      <c r="N389" s="137"/>
      <c r="O389" s="136">
        <f t="shared" si="6"/>
        <v>0</v>
      </c>
      <c r="P389" s="137"/>
      <c r="Q389" s="137"/>
      <c r="R389" s="137"/>
      <c r="S389" s="136">
        <f t="shared" si="7"/>
        <v>0</v>
      </c>
      <c r="T389" s="137"/>
      <c r="U389" s="137"/>
      <c r="V389" s="137"/>
      <c r="W389" s="136">
        <f t="shared" si="8"/>
        <v>0</v>
      </c>
      <c r="X389" s="137"/>
      <c r="Y389" s="137"/>
      <c r="Z389" s="137"/>
      <c r="AA389" s="136">
        <f t="shared" si="9"/>
        <v>0</v>
      </c>
      <c r="AB389" s="137"/>
      <c r="AC389" s="137"/>
      <c r="AD389" s="137"/>
      <c r="AE389" s="137"/>
      <c r="AF389" s="137"/>
      <c r="AG389" s="136">
        <f t="shared" si="10"/>
        <v>0</v>
      </c>
      <c r="AH389" s="138">
        <f t="shared" si="11"/>
        <v>0</v>
      </c>
      <c r="AI389" s="134"/>
      <c r="AJ389" s="135"/>
      <c r="AK389" s="135"/>
      <c r="AL389" s="135"/>
      <c r="AM389" s="136">
        <f t="shared" si="12"/>
        <v>0</v>
      </c>
      <c r="AN389" s="137"/>
      <c r="AO389" s="137"/>
      <c r="AP389" s="137"/>
      <c r="AQ389" s="136">
        <f t="shared" si="13"/>
        <v>0</v>
      </c>
      <c r="AR389" s="137"/>
      <c r="AS389" s="137"/>
      <c r="AT389" s="137"/>
      <c r="AU389" s="136">
        <f t="shared" si="14"/>
        <v>0</v>
      </c>
      <c r="AV389" s="137"/>
      <c r="AW389" s="137"/>
      <c r="AX389" s="137"/>
      <c r="AY389" s="136">
        <f t="shared" si="15"/>
        <v>0</v>
      </c>
      <c r="AZ389" s="137"/>
      <c r="BA389" s="137"/>
      <c r="BB389" s="137"/>
      <c r="BC389" s="136">
        <f t="shared" si="16"/>
        <v>0</v>
      </c>
      <c r="BD389" s="137"/>
      <c r="BE389" s="137"/>
      <c r="BF389" s="137"/>
      <c r="BG389" s="137"/>
      <c r="BH389" s="137"/>
      <c r="BI389" s="136">
        <f t="shared" si="17"/>
        <v>0</v>
      </c>
      <c r="BJ389" s="138">
        <f t="shared" si="18"/>
        <v>0</v>
      </c>
      <c r="BK389" s="134"/>
      <c r="BL389" s="135"/>
      <c r="BM389" s="135"/>
      <c r="BN389" s="136">
        <f t="shared" si="19"/>
        <v>0</v>
      </c>
      <c r="BO389" s="137"/>
      <c r="BP389" s="137"/>
      <c r="BQ389" s="137"/>
      <c r="BR389" s="136">
        <f t="shared" si="20"/>
        <v>0</v>
      </c>
      <c r="BS389" s="137"/>
      <c r="BT389" s="137"/>
      <c r="BU389" s="137"/>
      <c r="BV389" s="136">
        <f t="shared" si="21"/>
        <v>0</v>
      </c>
      <c r="BW389" s="137"/>
      <c r="BX389" s="137"/>
      <c r="BY389" s="137"/>
      <c r="BZ389" s="136">
        <f t="shared" si="22"/>
        <v>0</v>
      </c>
      <c r="CA389" s="137"/>
      <c r="CB389" s="137"/>
      <c r="CC389" s="137"/>
      <c r="CD389" s="136">
        <f t="shared" si="23"/>
        <v>0</v>
      </c>
      <c r="CE389" s="137"/>
      <c r="CF389" s="137"/>
      <c r="CG389" s="137"/>
      <c r="CH389" s="137"/>
      <c r="CI389" s="137"/>
      <c r="CJ389" s="136">
        <f t="shared" si="24"/>
        <v>0</v>
      </c>
      <c r="CK389" s="137">
        <f t="shared" si="25"/>
        <v>0</v>
      </c>
      <c r="CL389" s="139"/>
      <c r="CM389" s="140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20">
        <f t="shared" si="26"/>
        <v>380</v>
      </c>
      <c r="C390" s="131" t="str">
        <f t="array" ref="C390">INDEX(_Rge_Projectdata_3rd,$B390,MATCH(C$10,_Rge_Headline_Projectdata,0))</f>
        <v/>
      </c>
      <c r="D390" s="131" t="str">
        <f t="array" ref="D390">INDEX(_Rge_Projectdata_3rd,$B390,MATCH(D$10,_Rge_Headline_Projectdata,0))</f>
        <v/>
      </c>
      <c r="E390" s="132" t="str">
        <f t="array" ref="E390">IF(INDEX(_Rge_Projectdata_3rd,$B390,MATCH(E$10,_Rge_Headline_Projectdata,0))=0,"",INDEX(_Rge_Projectdata_3rd,$B390,MATCH(E$10,_Rge_Headline_Projectdata,0)))</f>
        <v/>
      </c>
      <c r="F390" s="133" t="str">
        <f>IF(OR(E390=0,E390&gt;_Reportdate),"Open","Closed")</f>
        <v>Open</v>
      </c>
      <c r="G390" s="134"/>
      <c r="H390" s="135"/>
      <c r="I390" s="135"/>
      <c r="J390" s="135"/>
      <c r="K390" s="136">
        <f t="shared" si="5"/>
        <v>0</v>
      </c>
      <c r="L390" s="137"/>
      <c r="M390" s="137"/>
      <c r="N390" s="137"/>
      <c r="O390" s="136">
        <f t="shared" si="6"/>
        <v>0</v>
      </c>
      <c r="P390" s="137"/>
      <c r="Q390" s="137"/>
      <c r="R390" s="137"/>
      <c r="S390" s="136">
        <f t="shared" si="7"/>
        <v>0</v>
      </c>
      <c r="T390" s="137"/>
      <c r="U390" s="137"/>
      <c r="V390" s="137"/>
      <c r="W390" s="136">
        <f t="shared" si="8"/>
        <v>0</v>
      </c>
      <c r="X390" s="137"/>
      <c r="Y390" s="137"/>
      <c r="Z390" s="137"/>
      <c r="AA390" s="136">
        <f t="shared" si="9"/>
        <v>0</v>
      </c>
      <c r="AB390" s="137"/>
      <c r="AC390" s="137"/>
      <c r="AD390" s="137"/>
      <c r="AE390" s="137"/>
      <c r="AF390" s="137"/>
      <c r="AG390" s="136">
        <f t="shared" si="10"/>
        <v>0</v>
      </c>
      <c r="AH390" s="138">
        <f t="shared" si="11"/>
        <v>0</v>
      </c>
      <c r="AI390" s="134"/>
      <c r="AJ390" s="135"/>
      <c r="AK390" s="135"/>
      <c r="AL390" s="135"/>
      <c r="AM390" s="136">
        <f t="shared" si="12"/>
        <v>0</v>
      </c>
      <c r="AN390" s="137"/>
      <c r="AO390" s="137"/>
      <c r="AP390" s="137"/>
      <c r="AQ390" s="136">
        <f t="shared" si="13"/>
        <v>0</v>
      </c>
      <c r="AR390" s="137"/>
      <c r="AS390" s="137"/>
      <c r="AT390" s="137"/>
      <c r="AU390" s="136">
        <f t="shared" si="14"/>
        <v>0</v>
      </c>
      <c r="AV390" s="137"/>
      <c r="AW390" s="137"/>
      <c r="AX390" s="137"/>
      <c r="AY390" s="136">
        <f t="shared" si="15"/>
        <v>0</v>
      </c>
      <c r="AZ390" s="137"/>
      <c r="BA390" s="137"/>
      <c r="BB390" s="137"/>
      <c r="BC390" s="136">
        <f t="shared" si="16"/>
        <v>0</v>
      </c>
      <c r="BD390" s="137"/>
      <c r="BE390" s="137"/>
      <c r="BF390" s="137"/>
      <c r="BG390" s="137"/>
      <c r="BH390" s="137"/>
      <c r="BI390" s="136">
        <f t="shared" si="17"/>
        <v>0</v>
      </c>
      <c r="BJ390" s="138">
        <f t="shared" si="18"/>
        <v>0</v>
      </c>
      <c r="BK390" s="134"/>
      <c r="BL390" s="135"/>
      <c r="BM390" s="135"/>
      <c r="BN390" s="136">
        <f t="shared" si="19"/>
        <v>0</v>
      </c>
      <c r="BO390" s="137"/>
      <c r="BP390" s="137"/>
      <c r="BQ390" s="137"/>
      <c r="BR390" s="136">
        <f t="shared" si="20"/>
        <v>0</v>
      </c>
      <c r="BS390" s="137"/>
      <c r="BT390" s="137"/>
      <c r="BU390" s="137"/>
      <c r="BV390" s="136">
        <f t="shared" si="21"/>
        <v>0</v>
      </c>
      <c r="BW390" s="137"/>
      <c r="BX390" s="137"/>
      <c r="BY390" s="137"/>
      <c r="BZ390" s="136">
        <f t="shared" si="22"/>
        <v>0</v>
      </c>
      <c r="CA390" s="137"/>
      <c r="CB390" s="137"/>
      <c r="CC390" s="137"/>
      <c r="CD390" s="136">
        <f t="shared" si="23"/>
        <v>0</v>
      </c>
      <c r="CE390" s="137"/>
      <c r="CF390" s="137"/>
      <c r="CG390" s="137"/>
      <c r="CH390" s="137"/>
      <c r="CI390" s="137"/>
      <c r="CJ390" s="136">
        <f t="shared" si="24"/>
        <v>0</v>
      </c>
      <c r="CK390" s="137">
        <f t="shared" si="25"/>
        <v>0</v>
      </c>
      <c r="CL390" s="139"/>
      <c r="CM390" s="140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20">
        <f t="shared" si="26"/>
        <v>381</v>
      </c>
      <c r="C391" s="131" t="str">
        <f t="array" ref="C391">INDEX(_Rge_Projectdata_3rd,$B391,MATCH(C$10,_Rge_Headline_Projectdata,0))</f>
        <v/>
      </c>
      <c r="D391" s="131" t="str">
        <f t="array" ref="D391">INDEX(_Rge_Projectdata_3rd,$B391,MATCH(D$10,_Rge_Headline_Projectdata,0))</f>
        <v/>
      </c>
      <c r="E391" s="132" t="str">
        <f t="array" ref="E391">IF(INDEX(_Rge_Projectdata_3rd,$B391,MATCH(E$10,_Rge_Headline_Projectdata,0))=0,"",INDEX(_Rge_Projectdata_3rd,$B391,MATCH(E$10,_Rge_Headline_Projectdata,0)))</f>
        <v/>
      </c>
      <c r="F391" s="133" t="str">
        <f>IF(OR(E391=0,E391&gt;_Reportdate),"Open","Closed")</f>
        <v>Open</v>
      </c>
      <c r="G391" s="134"/>
      <c r="H391" s="135"/>
      <c r="I391" s="135"/>
      <c r="J391" s="135"/>
      <c r="K391" s="136">
        <f t="shared" si="5"/>
        <v>0</v>
      </c>
      <c r="L391" s="137"/>
      <c r="M391" s="137"/>
      <c r="N391" s="137"/>
      <c r="O391" s="136">
        <f t="shared" si="6"/>
        <v>0</v>
      </c>
      <c r="P391" s="137"/>
      <c r="Q391" s="137"/>
      <c r="R391" s="137"/>
      <c r="S391" s="136">
        <f t="shared" si="7"/>
        <v>0</v>
      </c>
      <c r="T391" s="137"/>
      <c r="U391" s="137"/>
      <c r="V391" s="137"/>
      <c r="W391" s="136">
        <f t="shared" si="8"/>
        <v>0</v>
      </c>
      <c r="X391" s="137"/>
      <c r="Y391" s="137"/>
      <c r="Z391" s="137"/>
      <c r="AA391" s="136">
        <f t="shared" si="9"/>
        <v>0</v>
      </c>
      <c r="AB391" s="137"/>
      <c r="AC391" s="137"/>
      <c r="AD391" s="137"/>
      <c r="AE391" s="137"/>
      <c r="AF391" s="137"/>
      <c r="AG391" s="136">
        <f t="shared" si="10"/>
        <v>0</v>
      </c>
      <c r="AH391" s="138">
        <f t="shared" si="11"/>
        <v>0</v>
      </c>
      <c r="AI391" s="134"/>
      <c r="AJ391" s="135"/>
      <c r="AK391" s="135"/>
      <c r="AL391" s="135"/>
      <c r="AM391" s="136">
        <f t="shared" si="12"/>
        <v>0</v>
      </c>
      <c r="AN391" s="137"/>
      <c r="AO391" s="137"/>
      <c r="AP391" s="137"/>
      <c r="AQ391" s="136">
        <f t="shared" si="13"/>
        <v>0</v>
      </c>
      <c r="AR391" s="137"/>
      <c r="AS391" s="137"/>
      <c r="AT391" s="137"/>
      <c r="AU391" s="136">
        <f t="shared" si="14"/>
        <v>0</v>
      </c>
      <c r="AV391" s="137"/>
      <c r="AW391" s="137"/>
      <c r="AX391" s="137"/>
      <c r="AY391" s="136">
        <f t="shared" si="15"/>
        <v>0</v>
      </c>
      <c r="AZ391" s="137"/>
      <c r="BA391" s="137"/>
      <c r="BB391" s="137"/>
      <c r="BC391" s="136">
        <f t="shared" si="16"/>
        <v>0</v>
      </c>
      <c r="BD391" s="137"/>
      <c r="BE391" s="137"/>
      <c r="BF391" s="137"/>
      <c r="BG391" s="137"/>
      <c r="BH391" s="137"/>
      <c r="BI391" s="136">
        <f t="shared" si="17"/>
        <v>0</v>
      </c>
      <c r="BJ391" s="138">
        <f t="shared" si="18"/>
        <v>0</v>
      </c>
      <c r="BK391" s="134"/>
      <c r="BL391" s="135"/>
      <c r="BM391" s="135"/>
      <c r="BN391" s="136">
        <f t="shared" si="19"/>
        <v>0</v>
      </c>
      <c r="BO391" s="137"/>
      <c r="BP391" s="137"/>
      <c r="BQ391" s="137"/>
      <c r="BR391" s="136">
        <f t="shared" si="20"/>
        <v>0</v>
      </c>
      <c r="BS391" s="137"/>
      <c r="BT391" s="137"/>
      <c r="BU391" s="137"/>
      <c r="BV391" s="136">
        <f t="shared" si="21"/>
        <v>0</v>
      </c>
      <c r="BW391" s="137"/>
      <c r="BX391" s="137"/>
      <c r="BY391" s="137"/>
      <c r="BZ391" s="136">
        <f t="shared" si="22"/>
        <v>0</v>
      </c>
      <c r="CA391" s="137"/>
      <c r="CB391" s="137"/>
      <c r="CC391" s="137"/>
      <c r="CD391" s="136">
        <f t="shared" si="23"/>
        <v>0</v>
      </c>
      <c r="CE391" s="137"/>
      <c r="CF391" s="137"/>
      <c r="CG391" s="137"/>
      <c r="CH391" s="137"/>
      <c r="CI391" s="137"/>
      <c r="CJ391" s="136">
        <f t="shared" si="24"/>
        <v>0</v>
      </c>
      <c r="CK391" s="137">
        <f t="shared" si="25"/>
        <v>0</v>
      </c>
      <c r="CL391" s="139"/>
      <c r="CM391" s="140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20">
        <f t="shared" si="26"/>
        <v>382</v>
      </c>
      <c r="C392" s="131" t="str">
        <f t="array" ref="C392">INDEX(_Rge_Projectdata_3rd,$B392,MATCH(C$10,_Rge_Headline_Projectdata,0))</f>
        <v/>
      </c>
      <c r="D392" s="131" t="str">
        <f t="array" ref="D392">INDEX(_Rge_Projectdata_3rd,$B392,MATCH(D$10,_Rge_Headline_Projectdata,0))</f>
        <v/>
      </c>
      <c r="E392" s="132" t="str">
        <f t="array" ref="E392">IF(INDEX(_Rge_Projectdata_3rd,$B392,MATCH(E$10,_Rge_Headline_Projectdata,0))=0,"",INDEX(_Rge_Projectdata_3rd,$B392,MATCH(E$10,_Rge_Headline_Projectdata,0)))</f>
        <v/>
      </c>
      <c r="F392" s="133" t="str">
        <f>IF(OR(E392=0,E392&gt;_Reportdate),"Open","Closed")</f>
        <v>Open</v>
      </c>
      <c r="G392" s="134"/>
      <c r="H392" s="135"/>
      <c r="I392" s="135"/>
      <c r="J392" s="135"/>
      <c r="K392" s="136">
        <f t="shared" si="5"/>
        <v>0</v>
      </c>
      <c r="L392" s="137"/>
      <c r="M392" s="137"/>
      <c r="N392" s="137"/>
      <c r="O392" s="136">
        <f t="shared" si="6"/>
        <v>0</v>
      </c>
      <c r="P392" s="137"/>
      <c r="Q392" s="137"/>
      <c r="R392" s="137"/>
      <c r="S392" s="136">
        <f t="shared" si="7"/>
        <v>0</v>
      </c>
      <c r="T392" s="137"/>
      <c r="U392" s="137"/>
      <c r="V392" s="137"/>
      <c r="W392" s="136">
        <f t="shared" si="8"/>
        <v>0</v>
      </c>
      <c r="X392" s="137"/>
      <c r="Y392" s="137"/>
      <c r="Z392" s="137"/>
      <c r="AA392" s="136">
        <f t="shared" si="9"/>
        <v>0</v>
      </c>
      <c r="AB392" s="137"/>
      <c r="AC392" s="137"/>
      <c r="AD392" s="137"/>
      <c r="AE392" s="137"/>
      <c r="AF392" s="137"/>
      <c r="AG392" s="136">
        <f t="shared" si="10"/>
        <v>0</v>
      </c>
      <c r="AH392" s="138">
        <f t="shared" si="11"/>
        <v>0</v>
      </c>
      <c r="AI392" s="134"/>
      <c r="AJ392" s="135"/>
      <c r="AK392" s="135"/>
      <c r="AL392" s="135"/>
      <c r="AM392" s="136">
        <f t="shared" si="12"/>
        <v>0</v>
      </c>
      <c r="AN392" s="137"/>
      <c r="AO392" s="137"/>
      <c r="AP392" s="137"/>
      <c r="AQ392" s="136">
        <f t="shared" si="13"/>
        <v>0</v>
      </c>
      <c r="AR392" s="137"/>
      <c r="AS392" s="137"/>
      <c r="AT392" s="137"/>
      <c r="AU392" s="136">
        <f t="shared" si="14"/>
        <v>0</v>
      </c>
      <c r="AV392" s="137"/>
      <c r="AW392" s="137"/>
      <c r="AX392" s="137"/>
      <c r="AY392" s="136">
        <f t="shared" si="15"/>
        <v>0</v>
      </c>
      <c r="AZ392" s="137"/>
      <c r="BA392" s="137"/>
      <c r="BB392" s="137"/>
      <c r="BC392" s="136">
        <f t="shared" si="16"/>
        <v>0</v>
      </c>
      <c r="BD392" s="137"/>
      <c r="BE392" s="137"/>
      <c r="BF392" s="137"/>
      <c r="BG392" s="137"/>
      <c r="BH392" s="137"/>
      <c r="BI392" s="136">
        <f t="shared" si="17"/>
        <v>0</v>
      </c>
      <c r="BJ392" s="138">
        <f t="shared" si="18"/>
        <v>0</v>
      </c>
      <c r="BK392" s="134"/>
      <c r="BL392" s="135"/>
      <c r="BM392" s="135"/>
      <c r="BN392" s="136">
        <f t="shared" si="19"/>
        <v>0</v>
      </c>
      <c r="BO392" s="137"/>
      <c r="BP392" s="137"/>
      <c r="BQ392" s="137"/>
      <c r="BR392" s="136">
        <f t="shared" si="20"/>
        <v>0</v>
      </c>
      <c r="BS392" s="137"/>
      <c r="BT392" s="137"/>
      <c r="BU392" s="137"/>
      <c r="BV392" s="136">
        <f t="shared" si="21"/>
        <v>0</v>
      </c>
      <c r="BW392" s="137"/>
      <c r="BX392" s="137"/>
      <c r="BY392" s="137"/>
      <c r="BZ392" s="136">
        <f t="shared" si="22"/>
        <v>0</v>
      </c>
      <c r="CA392" s="137"/>
      <c r="CB392" s="137"/>
      <c r="CC392" s="137"/>
      <c r="CD392" s="136">
        <f t="shared" si="23"/>
        <v>0</v>
      </c>
      <c r="CE392" s="137"/>
      <c r="CF392" s="137"/>
      <c r="CG392" s="137"/>
      <c r="CH392" s="137"/>
      <c r="CI392" s="137"/>
      <c r="CJ392" s="136">
        <f t="shared" si="24"/>
        <v>0</v>
      </c>
      <c r="CK392" s="137">
        <f t="shared" si="25"/>
        <v>0</v>
      </c>
      <c r="CL392" s="139"/>
      <c r="CM392" s="140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20">
        <f t="shared" si="26"/>
        <v>383</v>
      </c>
      <c r="C393" s="131" t="str">
        <f t="array" ref="C393">INDEX(_Rge_Projectdata_3rd,$B393,MATCH(C$10,_Rge_Headline_Projectdata,0))</f>
        <v/>
      </c>
      <c r="D393" s="131" t="str">
        <f t="array" ref="D393">INDEX(_Rge_Projectdata_3rd,$B393,MATCH(D$10,_Rge_Headline_Projectdata,0))</f>
        <v/>
      </c>
      <c r="E393" s="132" t="str">
        <f t="array" ref="E393">IF(INDEX(_Rge_Projectdata_3rd,$B393,MATCH(E$10,_Rge_Headline_Projectdata,0))=0,"",INDEX(_Rge_Projectdata_3rd,$B393,MATCH(E$10,_Rge_Headline_Projectdata,0)))</f>
        <v/>
      </c>
      <c r="F393" s="133" t="str">
        <f>IF(OR(E393=0,E393&gt;_Reportdate),"Open","Closed")</f>
        <v>Open</v>
      </c>
      <c r="G393" s="134"/>
      <c r="H393" s="135"/>
      <c r="I393" s="135"/>
      <c r="J393" s="135"/>
      <c r="K393" s="136">
        <f t="shared" si="5"/>
        <v>0</v>
      </c>
      <c r="L393" s="137"/>
      <c r="M393" s="137"/>
      <c r="N393" s="137"/>
      <c r="O393" s="136">
        <f t="shared" si="6"/>
        <v>0</v>
      </c>
      <c r="P393" s="137"/>
      <c r="Q393" s="137"/>
      <c r="R393" s="137"/>
      <c r="S393" s="136">
        <f t="shared" si="7"/>
        <v>0</v>
      </c>
      <c r="T393" s="137"/>
      <c r="U393" s="137"/>
      <c r="V393" s="137"/>
      <c r="W393" s="136">
        <f t="shared" si="8"/>
        <v>0</v>
      </c>
      <c r="X393" s="137"/>
      <c r="Y393" s="137"/>
      <c r="Z393" s="137"/>
      <c r="AA393" s="136">
        <f t="shared" si="9"/>
        <v>0</v>
      </c>
      <c r="AB393" s="137"/>
      <c r="AC393" s="137"/>
      <c r="AD393" s="137"/>
      <c r="AE393" s="137"/>
      <c r="AF393" s="137"/>
      <c r="AG393" s="136">
        <f t="shared" si="10"/>
        <v>0</v>
      </c>
      <c r="AH393" s="138">
        <f t="shared" si="11"/>
        <v>0</v>
      </c>
      <c r="AI393" s="134"/>
      <c r="AJ393" s="135"/>
      <c r="AK393" s="135"/>
      <c r="AL393" s="135"/>
      <c r="AM393" s="136">
        <f t="shared" si="12"/>
        <v>0</v>
      </c>
      <c r="AN393" s="137"/>
      <c r="AO393" s="137"/>
      <c r="AP393" s="137"/>
      <c r="AQ393" s="136">
        <f t="shared" si="13"/>
        <v>0</v>
      </c>
      <c r="AR393" s="137"/>
      <c r="AS393" s="137"/>
      <c r="AT393" s="137"/>
      <c r="AU393" s="136">
        <f t="shared" si="14"/>
        <v>0</v>
      </c>
      <c r="AV393" s="137"/>
      <c r="AW393" s="137"/>
      <c r="AX393" s="137"/>
      <c r="AY393" s="136">
        <f t="shared" si="15"/>
        <v>0</v>
      </c>
      <c r="AZ393" s="137"/>
      <c r="BA393" s="137"/>
      <c r="BB393" s="137"/>
      <c r="BC393" s="136">
        <f t="shared" si="16"/>
        <v>0</v>
      </c>
      <c r="BD393" s="137"/>
      <c r="BE393" s="137"/>
      <c r="BF393" s="137"/>
      <c r="BG393" s="137"/>
      <c r="BH393" s="137"/>
      <c r="BI393" s="136">
        <f t="shared" si="17"/>
        <v>0</v>
      </c>
      <c r="BJ393" s="138">
        <f t="shared" si="18"/>
        <v>0</v>
      </c>
      <c r="BK393" s="134"/>
      <c r="BL393" s="135"/>
      <c r="BM393" s="135"/>
      <c r="BN393" s="136">
        <f t="shared" si="19"/>
        <v>0</v>
      </c>
      <c r="BO393" s="137"/>
      <c r="BP393" s="137"/>
      <c r="BQ393" s="137"/>
      <c r="BR393" s="136">
        <f t="shared" si="20"/>
        <v>0</v>
      </c>
      <c r="BS393" s="137"/>
      <c r="BT393" s="137"/>
      <c r="BU393" s="137"/>
      <c r="BV393" s="136">
        <f t="shared" si="21"/>
        <v>0</v>
      </c>
      <c r="BW393" s="137"/>
      <c r="BX393" s="137"/>
      <c r="BY393" s="137"/>
      <c r="BZ393" s="136">
        <f t="shared" si="22"/>
        <v>0</v>
      </c>
      <c r="CA393" s="137"/>
      <c r="CB393" s="137"/>
      <c r="CC393" s="137"/>
      <c r="CD393" s="136">
        <f t="shared" si="23"/>
        <v>0</v>
      </c>
      <c r="CE393" s="137"/>
      <c r="CF393" s="137"/>
      <c r="CG393" s="137"/>
      <c r="CH393" s="137"/>
      <c r="CI393" s="137"/>
      <c r="CJ393" s="136">
        <f t="shared" si="24"/>
        <v>0</v>
      </c>
      <c r="CK393" s="137">
        <f t="shared" si="25"/>
        <v>0</v>
      </c>
      <c r="CL393" s="139"/>
      <c r="CM393" s="140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20">
        <f t="shared" si="26"/>
        <v>384</v>
      </c>
      <c r="C394" s="131" t="str">
        <f t="array" ref="C394">INDEX(_Rge_Projectdata_3rd,$B394,MATCH(C$10,_Rge_Headline_Projectdata,0))</f>
        <v/>
      </c>
      <c r="D394" s="131" t="str">
        <f t="array" ref="D394">INDEX(_Rge_Projectdata_3rd,$B394,MATCH(D$10,_Rge_Headline_Projectdata,0))</f>
        <v/>
      </c>
      <c r="E394" s="132" t="str">
        <f t="array" ref="E394">IF(INDEX(_Rge_Projectdata_3rd,$B394,MATCH(E$10,_Rge_Headline_Projectdata,0))=0,"",INDEX(_Rge_Projectdata_3rd,$B394,MATCH(E$10,_Rge_Headline_Projectdata,0)))</f>
        <v/>
      </c>
      <c r="F394" s="133" t="str">
        <f>IF(OR(E394=0,E394&gt;_Reportdate),"Open","Closed")</f>
        <v>Open</v>
      </c>
      <c r="G394" s="134"/>
      <c r="H394" s="135"/>
      <c r="I394" s="135"/>
      <c r="J394" s="135"/>
      <c r="K394" s="136">
        <f t="shared" si="5"/>
        <v>0</v>
      </c>
      <c r="L394" s="137"/>
      <c r="M394" s="137"/>
      <c r="N394" s="137"/>
      <c r="O394" s="136">
        <f t="shared" si="6"/>
        <v>0</v>
      </c>
      <c r="P394" s="137"/>
      <c r="Q394" s="137"/>
      <c r="R394" s="137"/>
      <c r="S394" s="136">
        <f t="shared" si="7"/>
        <v>0</v>
      </c>
      <c r="T394" s="137"/>
      <c r="U394" s="137"/>
      <c r="V394" s="137"/>
      <c r="W394" s="136">
        <f t="shared" si="8"/>
        <v>0</v>
      </c>
      <c r="X394" s="137"/>
      <c r="Y394" s="137"/>
      <c r="Z394" s="137"/>
      <c r="AA394" s="136">
        <f t="shared" si="9"/>
        <v>0</v>
      </c>
      <c r="AB394" s="137"/>
      <c r="AC394" s="137"/>
      <c r="AD394" s="137"/>
      <c r="AE394" s="137"/>
      <c r="AF394" s="137"/>
      <c r="AG394" s="136">
        <f t="shared" si="10"/>
        <v>0</v>
      </c>
      <c r="AH394" s="138">
        <f t="shared" si="11"/>
        <v>0</v>
      </c>
      <c r="AI394" s="134"/>
      <c r="AJ394" s="135"/>
      <c r="AK394" s="135"/>
      <c r="AL394" s="135"/>
      <c r="AM394" s="136">
        <f t="shared" si="12"/>
        <v>0</v>
      </c>
      <c r="AN394" s="137"/>
      <c r="AO394" s="137"/>
      <c r="AP394" s="137"/>
      <c r="AQ394" s="136">
        <f t="shared" si="13"/>
        <v>0</v>
      </c>
      <c r="AR394" s="137"/>
      <c r="AS394" s="137"/>
      <c r="AT394" s="137"/>
      <c r="AU394" s="136">
        <f t="shared" si="14"/>
        <v>0</v>
      </c>
      <c r="AV394" s="137"/>
      <c r="AW394" s="137"/>
      <c r="AX394" s="137"/>
      <c r="AY394" s="136">
        <f t="shared" si="15"/>
        <v>0</v>
      </c>
      <c r="AZ394" s="137"/>
      <c r="BA394" s="137"/>
      <c r="BB394" s="137"/>
      <c r="BC394" s="136">
        <f t="shared" si="16"/>
        <v>0</v>
      </c>
      <c r="BD394" s="137"/>
      <c r="BE394" s="137"/>
      <c r="BF394" s="137"/>
      <c r="BG394" s="137"/>
      <c r="BH394" s="137"/>
      <c r="BI394" s="136">
        <f t="shared" si="17"/>
        <v>0</v>
      </c>
      <c r="BJ394" s="138">
        <f t="shared" si="18"/>
        <v>0</v>
      </c>
      <c r="BK394" s="134"/>
      <c r="BL394" s="135"/>
      <c r="BM394" s="135"/>
      <c r="BN394" s="136">
        <f t="shared" si="19"/>
        <v>0</v>
      </c>
      <c r="BO394" s="137"/>
      <c r="BP394" s="137"/>
      <c r="BQ394" s="137"/>
      <c r="BR394" s="136">
        <f t="shared" si="20"/>
        <v>0</v>
      </c>
      <c r="BS394" s="137"/>
      <c r="BT394" s="137"/>
      <c r="BU394" s="137"/>
      <c r="BV394" s="136">
        <f t="shared" si="21"/>
        <v>0</v>
      </c>
      <c r="BW394" s="137"/>
      <c r="BX394" s="137"/>
      <c r="BY394" s="137"/>
      <c r="BZ394" s="136">
        <f t="shared" si="22"/>
        <v>0</v>
      </c>
      <c r="CA394" s="137"/>
      <c r="CB394" s="137"/>
      <c r="CC394" s="137"/>
      <c r="CD394" s="136">
        <f t="shared" si="23"/>
        <v>0</v>
      </c>
      <c r="CE394" s="137"/>
      <c r="CF394" s="137"/>
      <c r="CG394" s="137"/>
      <c r="CH394" s="137"/>
      <c r="CI394" s="137"/>
      <c r="CJ394" s="136">
        <f t="shared" si="24"/>
        <v>0</v>
      </c>
      <c r="CK394" s="137">
        <f t="shared" si="25"/>
        <v>0</v>
      </c>
      <c r="CL394" s="139"/>
      <c r="CM394" s="140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20">
        <f t="shared" si="26"/>
        <v>385</v>
      </c>
      <c r="C395" s="131" t="str">
        <f t="array" ref="C395">INDEX(_Rge_Projectdata_3rd,$B395,MATCH(C$10,_Rge_Headline_Projectdata,0))</f>
        <v/>
      </c>
      <c r="D395" s="131" t="str">
        <f t="array" ref="D395">INDEX(_Rge_Projectdata_3rd,$B395,MATCH(D$10,_Rge_Headline_Projectdata,0))</f>
        <v/>
      </c>
      <c r="E395" s="132" t="str">
        <f t="array" ref="E395">IF(INDEX(_Rge_Projectdata_3rd,$B395,MATCH(E$10,_Rge_Headline_Projectdata,0))=0,"",INDEX(_Rge_Projectdata_3rd,$B395,MATCH(E$10,_Rge_Headline_Projectdata,0)))</f>
        <v/>
      </c>
      <c r="F395" s="133" t="str">
        <f>IF(OR(E395=0,E395&gt;_Reportdate),"Open","Closed")</f>
        <v>Open</v>
      </c>
      <c r="G395" s="134"/>
      <c r="H395" s="135"/>
      <c r="I395" s="135"/>
      <c r="J395" s="135"/>
      <c r="K395" s="136">
        <f t="shared" si="5"/>
        <v>0</v>
      </c>
      <c r="L395" s="137"/>
      <c r="M395" s="137"/>
      <c r="N395" s="137"/>
      <c r="O395" s="136">
        <f t="shared" si="6"/>
        <v>0</v>
      </c>
      <c r="P395" s="137"/>
      <c r="Q395" s="137"/>
      <c r="R395" s="137"/>
      <c r="S395" s="136">
        <f t="shared" si="7"/>
        <v>0</v>
      </c>
      <c r="T395" s="137"/>
      <c r="U395" s="137"/>
      <c r="V395" s="137"/>
      <c r="W395" s="136">
        <f t="shared" si="8"/>
        <v>0</v>
      </c>
      <c r="X395" s="137"/>
      <c r="Y395" s="137"/>
      <c r="Z395" s="137"/>
      <c r="AA395" s="136">
        <f t="shared" si="9"/>
        <v>0</v>
      </c>
      <c r="AB395" s="137"/>
      <c r="AC395" s="137"/>
      <c r="AD395" s="137"/>
      <c r="AE395" s="137"/>
      <c r="AF395" s="137"/>
      <c r="AG395" s="136">
        <f t="shared" si="10"/>
        <v>0</v>
      </c>
      <c r="AH395" s="138">
        <f t="shared" si="11"/>
        <v>0</v>
      </c>
      <c r="AI395" s="134"/>
      <c r="AJ395" s="135"/>
      <c r="AK395" s="135"/>
      <c r="AL395" s="135"/>
      <c r="AM395" s="136">
        <f t="shared" si="12"/>
        <v>0</v>
      </c>
      <c r="AN395" s="137"/>
      <c r="AO395" s="137"/>
      <c r="AP395" s="137"/>
      <c r="AQ395" s="136">
        <f t="shared" si="13"/>
        <v>0</v>
      </c>
      <c r="AR395" s="137"/>
      <c r="AS395" s="137"/>
      <c r="AT395" s="137"/>
      <c r="AU395" s="136">
        <f t="shared" si="14"/>
        <v>0</v>
      </c>
      <c r="AV395" s="137"/>
      <c r="AW395" s="137"/>
      <c r="AX395" s="137"/>
      <c r="AY395" s="136">
        <f t="shared" si="15"/>
        <v>0</v>
      </c>
      <c r="AZ395" s="137"/>
      <c r="BA395" s="137"/>
      <c r="BB395" s="137"/>
      <c r="BC395" s="136">
        <f t="shared" si="16"/>
        <v>0</v>
      </c>
      <c r="BD395" s="137"/>
      <c r="BE395" s="137"/>
      <c r="BF395" s="137"/>
      <c r="BG395" s="137"/>
      <c r="BH395" s="137"/>
      <c r="BI395" s="136">
        <f t="shared" si="17"/>
        <v>0</v>
      </c>
      <c r="BJ395" s="138">
        <f t="shared" si="18"/>
        <v>0</v>
      </c>
      <c r="BK395" s="134"/>
      <c r="BL395" s="135"/>
      <c r="BM395" s="135"/>
      <c r="BN395" s="136">
        <f t="shared" si="19"/>
        <v>0</v>
      </c>
      <c r="BO395" s="137"/>
      <c r="BP395" s="137"/>
      <c r="BQ395" s="137"/>
      <c r="BR395" s="136">
        <f t="shared" si="20"/>
        <v>0</v>
      </c>
      <c r="BS395" s="137"/>
      <c r="BT395" s="137"/>
      <c r="BU395" s="137"/>
      <c r="BV395" s="136">
        <f t="shared" si="21"/>
        <v>0</v>
      </c>
      <c r="BW395" s="137"/>
      <c r="BX395" s="137"/>
      <c r="BY395" s="137"/>
      <c r="BZ395" s="136">
        <f t="shared" si="22"/>
        <v>0</v>
      </c>
      <c r="CA395" s="137"/>
      <c r="CB395" s="137"/>
      <c r="CC395" s="137"/>
      <c r="CD395" s="136">
        <f t="shared" si="23"/>
        <v>0</v>
      </c>
      <c r="CE395" s="137"/>
      <c r="CF395" s="137"/>
      <c r="CG395" s="137"/>
      <c r="CH395" s="137"/>
      <c r="CI395" s="137"/>
      <c r="CJ395" s="136">
        <f t="shared" si="24"/>
        <v>0</v>
      </c>
      <c r="CK395" s="137">
        <f t="shared" si="25"/>
        <v>0</v>
      </c>
      <c r="CL395" s="139"/>
      <c r="CM395" s="140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20">
        <f t="shared" si="26"/>
        <v>386</v>
      </c>
      <c r="C396" s="131" t="str">
        <f t="array" ref="C396">INDEX(_Rge_Projectdata_3rd,$B396,MATCH(C$10,_Rge_Headline_Projectdata,0))</f>
        <v/>
      </c>
      <c r="D396" s="131" t="str">
        <f t="array" ref="D396">INDEX(_Rge_Projectdata_3rd,$B396,MATCH(D$10,_Rge_Headline_Projectdata,0))</f>
        <v/>
      </c>
      <c r="E396" s="132" t="str">
        <f t="array" ref="E396">IF(INDEX(_Rge_Projectdata_3rd,$B396,MATCH(E$10,_Rge_Headline_Projectdata,0))=0,"",INDEX(_Rge_Projectdata_3rd,$B396,MATCH(E$10,_Rge_Headline_Projectdata,0)))</f>
        <v/>
      </c>
      <c r="F396" s="133" t="str">
        <f>IF(OR(E396=0,E396&gt;_Reportdate),"Open","Closed")</f>
        <v>Open</v>
      </c>
      <c r="G396" s="134"/>
      <c r="H396" s="135"/>
      <c r="I396" s="135"/>
      <c r="J396" s="135"/>
      <c r="K396" s="136">
        <f t="shared" si="5"/>
        <v>0</v>
      </c>
      <c r="L396" s="137"/>
      <c r="M396" s="137"/>
      <c r="N396" s="137"/>
      <c r="O396" s="136">
        <f t="shared" si="6"/>
        <v>0</v>
      </c>
      <c r="P396" s="137"/>
      <c r="Q396" s="137"/>
      <c r="R396" s="137"/>
      <c r="S396" s="136">
        <f t="shared" si="7"/>
        <v>0</v>
      </c>
      <c r="T396" s="137"/>
      <c r="U396" s="137"/>
      <c r="V396" s="137"/>
      <c r="W396" s="136">
        <f t="shared" si="8"/>
        <v>0</v>
      </c>
      <c r="X396" s="137"/>
      <c r="Y396" s="137"/>
      <c r="Z396" s="137"/>
      <c r="AA396" s="136">
        <f t="shared" si="9"/>
        <v>0</v>
      </c>
      <c r="AB396" s="137"/>
      <c r="AC396" s="137"/>
      <c r="AD396" s="137"/>
      <c r="AE396" s="137"/>
      <c r="AF396" s="137"/>
      <c r="AG396" s="136">
        <f t="shared" si="10"/>
        <v>0</v>
      </c>
      <c r="AH396" s="138">
        <f t="shared" si="11"/>
        <v>0</v>
      </c>
      <c r="AI396" s="134"/>
      <c r="AJ396" s="135"/>
      <c r="AK396" s="135"/>
      <c r="AL396" s="135"/>
      <c r="AM396" s="136">
        <f t="shared" si="12"/>
        <v>0</v>
      </c>
      <c r="AN396" s="137"/>
      <c r="AO396" s="137"/>
      <c r="AP396" s="137"/>
      <c r="AQ396" s="136">
        <f t="shared" si="13"/>
        <v>0</v>
      </c>
      <c r="AR396" s="137"/>
      <c r="AS396" s="137"/>
      <c r="AT396" s="137"/>
      <c r="AU396" s="136">
        <f t="shared" si="14"/>
        <v>0</v>
      </c>
      <c r="AV396" s="137"/>
      <c r="AW396" s="137"/>
      <c r="AX396" s="137"/>
      <c r="AY396" s="136">
        <f t="shared" si="15"/>
        <v>0</v>
      </c>
      <c r="AZ396" s="137"/>
      <c r="BA396" s="137"/>
      <c r="BB396" s="137"/>
      <c r="BC396" s="136">
        <f t="shared" si="16"/>
        <v>0</v>
      </c>
      <c r="BD396" s="137"/>
      <c r="BE396" s="137"/>
      <c r="BF396" s="137"/>
      <c r="BG396" s="137"/>
      <c r="BH396" s="137"/>
      <c r="BI396" s="136">
        <f t="shared" si="17"/>
        <v>0</v>
      </c>
      <c r="BJ396" s="138">
        <f t="shared" si="18"/>
        <v>0</v>
      </c>
      <c r="BK396" s="134"/>
      <c r="BL396" s="135"/>
      <c r="BM396" s="135"/>
      <c r="BN396" s="136">
        <f t="shared" si="19"/>
        <v>0</v>
      </c>
      <c r="BO396" s="137"/>
      <c r="BP396" s="137"/>
      <c r="BQ396" s="137"/>
      <c r="BR396" s="136">
        <f t="shared" si="20"/>
        <v>0</v>
      </c>
      <c r="BS396" s="137"/>
      <c r="BT396" s="137"/>
      <c r="BU396" s="137"/>
      <c r="BV396" s="136">
        <f t="shared" si="21"/>
        <v>0</v>
      </c>
      <c r="BW396" s="137"/>
      <c r="BX396" s="137"/>
      <c r="BY396" s="137"/>
      <c r="BZ396" s="136">
        <f t="shared" si="22"/>
        <v>0</v>
      </c>
      <c r="CA396" s="137"/>
      <c r="CB396" s="137"/>
      <c r="CC396" s="137"/>
      <c r="CD396" s="136">
        <f t="shared" si="23"/>
        <v>0</v>
      </c>
      <c r="CE396" s="137"/>
      <c r="CF396" s="137"/>
      <c r="CG396" s="137"/>
      <c r="CH396" s="137"/>
      <c r="CI396" s="137"/>
      <c r="CJ396" s="136">
        <f t="shared" si="24"/>
        <v>0</v>
      </c>
      <c r="CK396" s="137">
        <f t="shared" si="25"/>
        <v>0</v>
      </c>
      <c r="CL396" s="139"/>
      <c r="CM396" s="140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20">
        <f t="shared" si="26"/>
        <v>387</v>
      </c>
      <c r="C397" s="131" t="str">
        <f t="array" ref="C397">INDEX(_Rge_Projectdata_3rd,$B397,MATCH(C$10,_Rge_Headline_Projectdata,0))</f>
        <v/>
      </c>
      <c r="D397" s="131" t="str">
        <f t="array" ref="D397">INDEX(_Rge_Projectdata_3rd,$B397,MATCH(D$10,_Rge_Headline_Projectdata,0))</f>
        <v/>
      </c>
      <c r="E397" s="132" t="str">
        <f t="array" ref="E397">IF(INDEX(_Rge_Projectdata_3rd,$B397,MATCH(E$10,_Rge_Headline_Projectdata,0))=0,"",INDEX(_Rge_Projectdata_3rd,$B397,MATCH(E$10,_Rge_Headline_Projectdata,0)))</f>
        <v/>
      </c>
      <c r="F397" s="133" t="str">
        <f>IF(OR(E397=0,E397&gt;_Reportdate),"Open","Closed")</f>
        <v>Open</v>
      </c>
      <c r="G397" s="134"/>
      <c r="H397" s="135"/>
      <c r="I397" s="135"/>
      <c r="J397" s="135"/>
      <c r="K397" s="136">
        <f t="shared" si="5"/>
        <v>0</v>
      </c>
      <c r="L397" s="137"/>
      <c r="M397" s="137"/>
      <c r="N397" s="137"/>
      <c r="O397" s="136">
        <f t="shared" si="6"/>
        <v>0</v>
      </c>
      <c r="P397" s="137"/>
      <c r="Q397" s="137"/>
      <c r="R397" s="137"/>
      <c r="S397" s="136">
        <f t="shared" si="7"/>
        <v>0</v>
      </c>
      <c r="T397" s="137"/>
      <c r="U397" s="137"/>
      <c r="V397" s="137"/>
      <c r="W397" s="136">
        <f t="shared" si="8"/>
        <v>0</v>
      </c>
      <c r="X397" s="137"/>
      <c r="Y397" s="137"/>
      <c r="Z397" s="137"/>
      <c r="AA397" s="136">
        <f t="shared" si="9"/>
        <v>0</v>
      </c>
      <c r="AB397" s="137"/>
      <c r="AC397" s="137"/>
      <c r="AD397" s="137"/>
      <c r="AE397" s="137"/>
      <c r="AF397" s="137"/>
      <c r="AG397" s="136">
        <f t="shared" si="10"/>
        <v>0</v>
      </c>
      <c r="AH397" s="138">
        <f t="shared" si="11"/>
        <v>0</v>
      </c>
      <c r="AI397" s="134"/>
      <c r="AJ397" s="135"/>
      <c r="AK397" s="135"/>
      <c r="AL397" s="135"/>
      <c r="AM397" s="136">
        <f t="shared" si="12"/>
        <v>0</v>
      </c>
      <c r="AN397" s="137"/>
      <c r="AO397" s="137"/>
      <c r="AP397" s="137"/>
      <c r="AQ397" s="136">
        <f t="shared" si="13"/>
        <v>0</v>
      </c>
      <c r="AR397" s="137"/>
      <c r="AS397" s="137"/>
      <c r="AT397" s="137"/>
      <c r="AU397" s="136">
        <f t="shared" si="14"/>
        <v>0</v>
      </c>
      <c r="AV397" s="137"/>
      <c r="AW397" s="137"/>
      <c r="AX397" s="137"/>
      <c r="AY397" s="136">
        <f t="shared" si="15"/>
        <v>0</v>
      </c>
      <c r="AZ397" s="137"/>
      <c r="BA397" s="137"/>
      <c r="BB397" s="137"/>
      <c r="BC397" s="136">
        <f t="shared" si="16"/>
        <v>0</v>
      </c>
      <c r="BD397" s="137"/>
      <c r="BE397" s="137"/>
      <c r="BF397" s="137"/>
      <c r="BG397" s="137"/>
      <c r="BH397" s="137"/>
      <c r="BI397" s="136">
        <f t="shared" si="17"/>
        <v>0</v>
      </c>
      <c r="BJ397" s="138">
        <f t="shared" si="18"/>
        <v>0</v>
      </c>
      <c r="BK397" s="134"/>
      <c r="BL397" s="135"/>
      <c r="BM397" s="135"/>
      <c r="BN397" s="136">
        <f t="shared" si="19"/>
        <v>0</v>
      </c>
      <c r="BO397" s="137"/>
      <c r="BP397" s="137"/>
      <c r="BQ397" s="137"/>
      <c r="BR397" s="136">
        <f t="shared" si="20"/>
        <v>0</v>
      </c>
      <c r="BS397" s="137"/>
      <c r="BT397" s="137"/>
      <c r="BU397" s="137"/>
      <c r="BV397" s="136">
        <f t="shared" si="21"/>
        <v>0</v>
      </c>
      <c r="BW397" s="137"/>
      <c r="BX397" s="137"/>
      <c r="BY397" s="137"/>
      <c r="BZ397" s="136">
        <f t="shared" si="22"/>
        <v>0</v>
      </c>
      <c r="CA397" s="137"/>
      <c r="CB397" s="137"/>
      <c r="CC397" s="137"/>
      <c r="CD397" s="136">
        <f t="shared" si="23"/>
        <v>0</v>
      </c>
      <c r="CE397" s="137"/>
      <c r="CF397" s="137"/>
      <c r="CG397" s="137"/>
      <c r="CH397" s="137"/>
      <c r="CI397" s="137"/>
      <c r="CJ397" s="136">
        <f t="shared" si="24"/>
        <v>0</v>
      </c>
      <c r="CK397" s="137">
        <f t="shared" si="25"/>
        <v>0</v>
      </c>
      <c r="CL397" s="139"/>
      <c r="CM397" s="140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20">
        <f t="shared" si="26"/>
        <v>388</v>
      </c>
      <c r="C398" s="131" t="str">
        <f t="array" ref="C398">INDEX(_Rge_Projectdata_3rd,$B398,MATCH(C$10,_Rge_Headline_Projectdata,0))</f>
        <v/>
      </c>
      <c r="D398" s="131" t="str">
        <f t="array" ref="D398">INDEX(_Rge_Projectdata_3rd,$B398,MATCH(D$10,_Rge_Headline_Projectdata,0))</f>
        <v/>
      </c>
      <c r="E398" s="132" t="str">
        <f t="array" ref="E398">IF(INDEX(_Rge_Projectdata_3rd,$B398,MATCH(E$10,_Rge_Headline_Projectdata,0))=0,"",INDEX(_Rge_Projectdata_3rd,$B398,MATCH(E$10,_Rge_Headline_Projectdata,0)))</f>
        <v/>
      </c>
      <c r="F398" s="133" t="str">
        <f>IF(OR(E398=0,E398&gt;_Reportdate),"Open","Closed")</f>
        <v>Open</v>
      </c>
      <c r="G398" s="134"/>
      <c r="H398" s="135"/>
      <c r="I398" s="135"/>
      <c r="J398" s="135"/>
      <c r="K398" s="136">
        <f t="shared" si="5"/>
        <v>0</v>
      </c>
      <c r="L398" s="137"/>
      <c r="M398" s="137"/>
      <c r="N398" s="137"/>
      <c r="O398" s="136">
        <f t="shared" si="6"/>
        <v>0</v>
      </c>
      <c r="P398" s="137"/>
      <c r="Q398" s="137"/>
      <c r="R398" s="137"/>
      <c r="S398" s="136">
        <f t="shared" si="7"/>
        <v>0</v>
      </c>
      <c r="T398" s="137"/>
      <c r="U398" s="137"/>
      <c r="V398" s="137"/>
      <c r="W398" s="136">
        <f t="shared" si="8"/>
        <v>0</v>
      </c>
      <c r="X398" s="137"/>
      <c r="Y398" s="137"/>
      <c r="Z398" s="137"/>
      <c r="AA398" s="136">
        <f t="shared" si="9"/>
        <v>0</v>
      </c>
      <c r="AB398" s="137"/>
      <c r="AC398" s="137"/>
      <c r="AD398" s="137"/>
      <c r="AE398" s="137"/>
      <c r="AF398" s="137"/>
      <c r="AG398" s="136">
        <f t="shared" si="10"/>
        <v>0</v>
      </c>
      <c r="AH398" s="138">
        <f t="shared" si="11"/>
        <v>0</v>
      </c>
      <c r="AI398" s="134"/>
      <c r="AJ398" s="135"/>
      <c r="AK398" s="135"/>
      <c r="AL398" s="135"/>
      <c r="AM398" s="136">
        <f t="shared" si="12"/>
        <v>0</v>
      </c>
      <c r="AN398" s="137"/>
      <c r="AO398" s="137"/>
      <c r="AP398" s="137"/>
      <c r="AQ398" s="136">
        <f t="shared" si="13"/>
        <v>0</v>
      </c>
      <c r="AR398" s="137"/>
      <c r="AS398" s="137"/>
      <c r="AT398" s="137"/>
      <c r="AU398" s="136">
        <f t="shared" si="14"/>
        <v>0</v>
      </c>
      <c r="AV398" s="137"/>
      <c r="AW398" s="137"/>
      <c r="AX398" s="137"/>
      <c r="AY398" s="136">
        <f t="shared" si="15"/>
        <v>0</v>
      </c>
      <c r="AZ398" s="137"/>
      <c r="BA398" s="137"/>
      <c r="BB398" s="137"/>
      <c r="BC398" s="136">
        <f t="shared" si="16"/>
        <v>0</v>
      </c>
      <c r="BD398" s="137"/>
      <c r="BE398" s="137"/>
      <c r="BF398" s="137"/>
      <c r="BG398" s="137"/>
      <c r="BH398" s="137"/>
      <c r="BI398" s="136">
        <f t="shared" si="17"/>
        <v>0</v>
      </c>
      <c r="BJ398" s="138">
        <f t="shared" si="18"/>
        <v>0</v>
      </c>
      <c r="BK398" s="134"/>
      <c r="BL398" s="135"/>
      <c r="BM398" s="135"/>
      <c r="BN398" s="136">
        <f t="shared" si="19"/>
        <v>0</v>
      </c>
      <c r="BO398" s="137"/>
      <c r="BP398" s="137"/>
      <c r="BQ398" s="137"/>
      <c r="BR398" s="136">
        <f t="shared" si="20"/>
        <v>0</v>
      </c>
      <c r="BS398" s="137"/>
      <c r="BT398" s="137"/>
      <c r="BU398" s="137"/>
      <c r="BV398" s="136">
        <f t="shared" si="21"/>
        <v>0</v>
      </c>
      <c r="BW398" s="137"/>
      <c r="BX398" s="137"/>
      <c r="BY398" s="137"/>
      <c r="BZ398" s="136">
        <f t="shared" si="22"/>
        <v>0</v>
      </c>
      <c r="CA398" s="137"/>
      <c r="CB398" s="137"/>
      <c r="CC398" s="137"/>
      <c r="CD398" s="136">
        <f t="shared" si="23"/>
        <v>0</v>
      </c>
      <c r="CE398" s="137"/>
      <c r="CF398" s="137"/>
      <c r="CG398" s="137"/>
      <c r="CH398" s="137"/>
      <c r="CI398" s="137"/>
      <c r="CJ398" s="136">
        <f t="shared" si="24"/>
        <v>0</v>
      </c>
      <c r="CK398" s="137">
        <f t="shared" si="25"/>
        <v>0</v>
      </c>
      <c r="CL398" s="139"/>
      <c r="CM398" s="140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20">
        <f t="shared" si="26"/>
        <v>389</v>
      </c>
      <c r="C399" s="131" t="str">
        <f t="array" ref="C399">INDEX(_Rge_Projectdata_3rd,$B399,MATCH(C$10,_Rge_Headline_Projectdata,0))</f>
        <v/>
      </c>
      <c r="D399" s="131" t="str">
        <f t="array" ref="D399">INDEX(_Rge_Projectdata_3rd,$B399,MATCH(D$10,_Rge_Headline_Projectdata,0))</f>
        <v/>
      </c>
      <c r="E399" s="132" t="str">
        <f t="array" ref="E399">IF(INDEX(_Rge_Projectdata_3rd,$B399,MATCH(E$10,_Rge_Headline_Projectdata,0))=0,"",INDEX(_Rge_Projectdata_3rd,$B399,MATCH(E$10,_Rge_Headline_Projectdata,0)))</f>
        <v/>
      </c>
      <c r="F399" s="133" t="str">
        <f>IF(OR(E399=0,E399&gt;_Reportdate),"Open","Closed")</f>
        <v>Open</v>
      </c>
      <c r="G399" s="134"/>
      <c r="H399" s="135"/>
      <c r="I399" s="135"/>
      <c r="J399" s="135"/>
      <c r="K399" s="136">
        <f t="shared" si="5"/>
        <v>0</v>
      </c>
      <c r="L399" s="137"/>
      <c r="M399" s="137"/>
      <c r="N399" s="137"/>
      <c r="O399" s="136">
        <f t="shared" si="6"/>
        <v>0</v>
      </c>
      <c r="P399" s="137"/>
      <c r="Q399" s="137"/>
      <c r="R399" s="137"/>
      <c r="S399" s="136">
        <f t="shared" si="7"/>
        <v>0</v>
      </c>
      <c r="T399" s="137"/>
      <c r="U399" s="137"/>
      <c r="V399" s="137"/>
      <c r="W399" s="136">
        <f t="shared" si="8"/>
        <v>0</v>
      </c>
      <c r="X399" s="137"/>
      <c r="Y399" s="137"/>
      <c r="Z399" s="137"/>
      <c r="AA399" s="136">
        <f t="shared" si="9"/>
        <v>0</v>
      </c>
      <c r="AB399" s="137"/>
      <c r="AC399" s="137"/>
      <c r="AD399" s="137"/>
      <c r="AE399" s="137"/>
      <c r="AF399" s="137"/>
      <c r="AG399" s="136">
        <f t="shared" si="10"/>
        <v>0</v>
      </c>
      <c r="AH399" s="138">
        <f t="shared" si="11"/>
        <v>0</v>
      </c>
      <c r="AI399" s="134"/>
      <c r="AJ399" s="135"/>
      <c r="AK399" s="135"/>
      <c r="AL399" s="135"/>
      <c r="AM399" s="136">
        <f t="shared" si="12"/>
        <v>0</v>
      </c>
      <c r="AN399" s="137"/>
      <c r="AO399" s="137"/>
      <c r="AP399" s="137"/>
      <c r="AQ399" s="136">
        <f t="shared" si="13"/>
        <v>0</v>
      </c>
      <c r="AR399" s="137"/>
      <c r="AS399" s="137"/>
      <c r="AT399" s="137"/>
      <c r="AU399" s="136">
        <f t="shared" si="14"/>
        <v>0</v>
      </c>
      <c r="AV399" s="137"/>
      <c r="AW399" s="137"/>
      <c r="AX399" s="137"/>
      <c r="AY399" s="136">
        <f t="shared" si="15"/>
        <v>0</v>
      </c>
      <c r="AZ399" s="137"/>
      <c r="BA399" s="137"/>
      <c r="BB399" s="137"/>
      <c r="BC399" s="136">
        <f t="shared" si="16"/>
        <v>0</v>
      </c>
      <c r="BD399" s="137"/>
      <c r="BE399" s="137"/>
      <c r="BF399" s="137"/>
      <c r="BG399" s="137"/>
      <c r="BH399" s="137"/>
      <c r="BI399" s="136">
        <f t="shared" si="17"/>
        <v>0</v>
      </c>
      <c r="BJ399" s="138">
        <f t="shared" si="18"/>
        <v>0</v>
      </c>
      <c r="BK399" s="134"/>
      <c r="BL399" s="135"/>
      <c r="BM399" s="135"/>
      <c r="BN399" s="136">
        <f t="shared" si="19"/>
        <v>0</v>
      </c>
      <c r="BO399" s="137"/>
      <c r="BP399" s="137"/>
      <c r="BQ399" s="137"/>
      <c r="BR399" s="136">
        <f t="shared" si="20"/>
        <v>0</v>
      </c>
      <c r="BS399" s="137"/>
      <c r="BT399" s="137"/>
      <c r="BU399" s="137"/>
      <c r="BV399" s="136">
        <f t="shared" si="21"/>
        <v>0</v>
      </c>
      <c r="BW399" s="137"/>
      <c r="BX399" s="137"/>
      <c r="BY399" s="137"/>
      <c r="BZ399" s="136">
        <f t="shared" si="22"/>
        <v>0</v>
      </c>
      <c r="CA399" s="137"/>
      <c r="CB399" s="137"/>
      <c r="CC399" s="137"/>
      <c r="CD399" s="136">
        <f t="shared" si="23"/>
        <v>0</v>
      </c>
      <c r="CE399" s="137"/>
      <c r="CF399" s="137"/>
      <c r="CG399" s="137"/>
      <c r="CH399" s="137"/>
      <c r="CI399" s="137"/>
      <c r="CJ399" s="136">
        <f t="shared" si="24"/>
        <v>0</v>
      </c>
      <c r="CK399" s="137">
        <f t="shared" si="25"/>
        <v>0</v>
      </c>
      <c r="CL399" s="139"/>
      <c r="CM399" s="140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20">
        <f t="shared" si="26"/>
        <v>390</v>
      </c>
      <c r="C400" s="131" t="str">
        <f t="array" ref="C400">INDEX(_Rge_Projectdata_3rd,$B400,MATCH(C$10,_Rge_Headline_Projectdata,0))</f>
        <v/>
      </c>
      <c r="D400" s="131" t="str">
        <f t="array" ref="D400">INDEX(_Rge_Projectdata_3rd,$B400,MATCH(D$10,_Rge_Headline_Projectdata,0))</f>
        <v/>
      </c>
      <c r="E400" s="132" t="str">
        <f t="array" ref="E400">IF(INDEX(_Rge_Projectdata_3rd,$B400,MATCH(E$10,_Rge_Headline_Projectdata,0))=0,"",INDEX(_Rge_Projectdata_3rd,$B400,MATCH(E$10,_Rge_Headline_Projectdata,0)))</f>
        <v/>
      </c>
      <c r="F400" s="133" t="str">
        <f>IF(OR(E400=0,E400&gt;_Reportdate),"Open","Closed")</f>
        <v>Open</v>
      </c>
      <c r="G400" s="134"/>
      <c r="H400" s="135"/>
      <c r="I400" s="135"/>
      <c r="J400" s="135"/>
      <c r="K400" s="136">
        <f t="shared" si="5"/>
        <v>0</v>
      </c>
      <c r="L400" s="137"/>
      <c r="M400" s="137"/>
      <c r="N400" s="137"/>
      <c r="O400" s="136">
        <f t="shared" si="6"/>
        <v>0</v>
      </c>
      <c r="P400" s="137"/>
      <c r="Q400" s="137"/>
      <c r="R400" s="137"/>
      <c r="S400" s="136">
        <f t="shared" si="7"/>
        <v>0</v>
      </c>
      <c r="T400" s="137"/>
      <c r="U400" s="137"/>
      <c r="V400" s="137"/>
      <c r="W400" s="136">
        <f t="shared" si="8"/>
        <v>0</v>
      </c>
      <c r="X400" s="137"/>
      <c r="Y400" s="137"/>
      <c r="Z400" s="137"/>
      <c r="AA400" s="136">
        <f t="shared" si="9"/>
        <v>0</v>
      </c>
      <c r="AB400" s="137"/>
      <c r="AC400" s="137"/>
      <c r="AD400" s="137"/>
      <c r="AE400" s="137"/>
      <c r="AF400" s="137"/>
      <c r="AG400" s="136">
        <f t="shared" si="10"/>
        <v>0</v>
      </c>
      <c r="AH400" s="138">
        <f t="shared" si="11"/>
        <v>0</v>
      </c>
      <c r="AI400" s="134"/>
      <c r="AJ400" s="135"/>
      <c r="AK400" s="135"/>
      <c r="AL400" s="135"/>
      <c r="AM400" s="136">
        <f t="shared" si="12"/>
        <v>0</v>
      </c>
      <c r="AN400" s="137"/>
      <c r="AO400" s="137"/>
      <c r="AP400" s="137"/>
      <c r="AQ400" s="136">
        <f t="shared" si="13"/>
        <v>0</v>
      </c>
      <c r="AR400" s="137"/>
      <c r="AS400" s="137"/>
      <c r="AT400" s="137"/>
      <c r="AU400" s="136">
        <f t="shared" si="14"/>
        <v>0</v>
      </c>
      <c r="AV400" s="137"/>
      <c r="AW400" s="137"/>
      <c r="AX400" s="137"/>
      <c r="AY400" s="136">
        <f t="shared" si="15"/>
        <v>0</v>
      </c>
      <c r="AZ400" s="137"/>
      <c r="BA400" s="137"/>
      <c r="BB400" s="137"/>
      <c r="BC400" s="136">
        <f t="shared" si="16"/>
        <v>0</v>
      </c>
      <c r="BD400" s="137"/>
      <c r="BE400" s="137"/>
      <c r="BF400" s="137"/>
      <c r="BG400" s="137"/>
      <c r="BH400" s="137"/>
      <c r="BI400" s="136">
        <f t="shared" si="17"/>
        <v>0</v>
      </c>
      <c r="BJ400" s="138">
        <f t="shared" si="18"/>
        <v>0</v>
      </c>
      <c r="BK400" s="134"/>
      <c r="BL400" s="135"/>
      <c r="BM400" s="135"/>
      <c r="BN400" s="136">
        <f t="shared" si="19"/>
        <v>0</v>
      </c>
      <c r="BO400" s="137"/>
      <c r="BP400" s="137"/>
      <c r="BQ400" s="137"/>
      <c r="BR400" s="136">
        <f t="shared" si="20"/>
        <v>0</v>
      </c>
      <c r="BS400" s="137"/>
      <c r="BT400" s="137"/>
      <c r="BU400" s="137"/>
      <c r="BV400" s="136">
        <f t="shared" si="21"/>
        <v>0</v>
      </c>
      <c r="BW400" s="137"/>
      <c r="BX400" s="137"/>
      <c r="BY400" s="137"/>
      <c r="BZ400" s="136">
        <f t="shared" si="22"/>
        <v>0</v>
      </c>
      <c r="CA400" s="137"/>
      <c r="CB400" s="137"/>
      <c r="CC400" s="137"/>
      <c r="CD400" s="136">
        <f t="shared" si="23"/>
        <v>0</v>
      </c>
      <c r="CE400" s="137"/>
      <c r="CF400" s="137"/>
      <c r="CG400" s="137"/>
      <c r="CH400" s="137"/>
      <c r="CI400" s="137"/>
      <c r="CJ400" s="136">
        <f t="shared" si="24"/>
        <v>0</v>
      </c>
      <c r="CK400" s="137">
        <f t="shared" si="25"/>
        <v>0</v>
      </c>
      <c r="CL400" s="139"/>
      <c r="CM400" s="140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20">
        <f t="shared" si="26"/>
        <v>391</v>
      </c>
      <c r="C401" s="131" t="str">
        <f t="array" ref="C401">INDEX(_Rge_Projectdata_3rd,$B401,MATCH(C$10,_Rge_Headline_Projectdata,0))</f>
        <v/>
      </c>
      <c r="D401" s="131" t="str">
        <f t="array" ref="D401">INDEX(_Rge_Projectdata_3rd,$B401,MATCH(D$10,_Rge_Headline_Projectdata,0))</f>
        <v/>
      </c>
      <c r="E401" s="132" t="str">
        <f t="array" ref="E401">IF(INDEX(_Rge_Projectdata_3rd,$B401,MATCH(E$10,_Rge_Headline_Projectdata,0))=0,"",INDEX(_Rge_Projectdata_3rd,$B401,MATCH(E$10,_Rge_Headline_Projectdata,0)))</f>
        <v/>
      </c>
      <c r="F401" s="133" t="str">
        <f>IF(OR(E401=0,E401&gt;_Reportdate),"Open","Closed")</f>
        <v>Open</v>
      </c>
      <c r="G401" s="134"/>
      <c r="H401" s="135"/>
      <c r="I401" s="135"/>
      <c r="J401" s="135"/>
      <c r="K401" s="136">
        <f t="shared" si="5"/>
        <v>0</v>
      </c>
      <c r="L401" s="137"/>
      <c r="M401" s="137"/>
      <c r="N401" s="137"/>
      <c r="O401" s="136">
        <f t="shared" si="6"/>
        <v>0</v>
      </c>
      <c r="P401" s="137"/>
      <c r="Q401" s="137"/>
      <c r="R401" s="137"/>
      <c r="S401" s="136">
        <f t="shared" si="7"/>
        <v>0</v>
      </c>
      <c r="T401" s="137"/>
      <c r="U401" s="137"/>
      <c r="V401" s="137"/>
      <c r="W401" s="136">
        <f t="shared" si="8"/>
        <v>0</v>
      </c>
      <c r="X401" s="137"/>
      <c r="Y401" s="137"/>
      <c r="Z401" s="137"/>
      <c r="AA401" s="136">
        <f t="shared" si="9"/>
        <v>0</v>
      </c>
      <c r="AB401" s="137"/>
      <c r="AC401" s="137"/>
      <c r="AD401" s="137"/>
      <c r="AE401" s="137"/>
      <c r="AF401" s="137"/>
      <c r="AG401" s="136">
        <f t="shared" si="10"/>
        <v>0</v>
      </c>
      <c r="AH401" s="138">
        <f t="shared" si="11"/>
        <v>0</v>
      </c>
      <c r="AI401" s="134"/>
      <c r="AJ401" s="135"/>
      <c r="AK401" s="135"/>
      <c r="AL401" s="135"/>
      <c r="AM401" s="136">
        <f t="shared" si="12"/>
        <v>0</v>
      </c>
      <c r="AN401" s="137"/>
      <c r="AO401" s="137"/>
      <c r="AP401" s="137"/>
      <c r="AQ401" s="136">
        <f t="shared" si="13"/>
        <v>0</v>
      </c>
      <c r="AR401" s="137"/>
      <c r="AS401" s="137"/>
      <c r="AT401" s="137"/>
      <c r="AU401" s="136">
        <f t="shared" si="14"/>
        <v>0</v>
      </c>
      <c r="AV401" s="137"/>
      <c r="AW401" s="137"/>
      <c r="AX401" s="137"/>
      <c r="AY401" s="136">
        <f t="shared" si="15"/>
        <v>0</v>
      </c>
      <c r="AZ401" s="137"/>
      <c r="BA401" s="137"/>
      <c r="BB401" s="137"/>
      <c r="BC401" s="136">
        <f t="shared" si="16"/>
        <v>0</v>
      </c>
      <c r="BD401" s="137"/>
      <c r="BE401" s="137"/>
      <c r="BF401" s="137"/>
      <c r="BG401" s="137"/>
      <c r="BH401" s="137"/>
      <c r="BI401" s="136">
        <f t="shared" si="17"/>
        <v>0</v>
      </c>
      <c r="BJ401" s="138">
        <f t="shared" si="18"/>
        <v>0</v>
      </c>
      <c r="BK401" s="134"/>
      <c r="BL401" s="135"/>
      <c r="BM401" s="135"/>
      <c r="BN401" s="136">
        <f t="shared" si="19"/>
        <v>0</v>
      </c>
      <c r="BO401" s="137"/>
      <c r="BP401" s="137"/>
      <c r="BQ401" s="137"/>
      <c r="BR401" s="136">
        <f t="shared" si="20"/>
        <v>0</v>
      </c>
      <c r="BS401" s="137"/>
      <c r="BT401" s="137"/>
      <c r="BU401" s="137"/>
      <c r="BV401" s="136">
        <f t="shared" si="21"/>
        <v>0</v>
      </c>
      <c r="BW401" s="137"/>
      <c r="BX401" s="137"/>
      <c r="BY401" s="137"/>
      <c r="BZ401" s="136">
        <f t="shared" si="22"/>
        <v>0</v>
      </c>
      <c r="CA401" s="137"/>
      <c r="CB401" s="137"/>
      <c r="CC401" s="137"/>
      <c r="CD401" s="136">
        <f t="shared" si="23"/>
        <v>0</v>
      </c>
      <c r="CE401" s="137"/>
      <c r="CF401" s="137"/>
      <c r="CG401" s="137"/>
      <c r="CH401" s="137"/>
      <c r="CI401" s="137"/>
      <c r="CJ401" s="136">
        <f t="shared" si="24"/>
        <v>0</v>
      </c>
      <c r="CK401" s="137">
        <f t="shared" si="25"/>
        <v>0</v>
      </c>
      <c r="CL401" s="139"/>
      <c r="CM401" s="140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20">
        <f t="shared" si="26"/>
        <v>392</v>
      </c>
      <c r="C402" s="131" t="str">
        <f t="array" ref="C402">INDEX(_Rge_Projectdata_3rd,$B402,MATCH(C$10,_Rge_Headline_Projectdata,0))</f>
        <v/>
      </c>
      <c r="D402" s="131" t="str">
        <f t="array" ref="D402">INDEX(_Rge_Projectdata_3rd,$B402,MATCH(D$10,_Rge_Headline_Projectdata,0))</f>
        <v/>
      </c>
      <c r="E402" s="132" t="str">
        <f t="array" ref="E402">IF(INDEX(_Rge_Projectdata_3rd,$B402,MATCH(E$10,_Rge_Headline_Projectdata,0))=0,"",INDEX(_Rge_Projectdata_3rd,$B402,MATCH(E$10,_Rge_Headline_Projectdata,0)))</f>
        <v/>
      </c>
      <c r="F402" s="133" t="str">
        <f>IF(OR(E402=0,E402&gt;_Reportdate),"Open","Closed")</f>
        <v>Open</v>
      </c>
      <c r="G402" s="134"/>
      <c r="H402" s="135"/>
      <c r="I402" s="135"/>
      <c r="J402" s="135"/>
      <c r="K402" s="136">
        <f t="shared" si="5"/>
        <v>0</v>
      </c>
      <c r="L402" s="137"/>
      <c r="M402" s="137"/>
      <c r="N402" s="137"/>
      <c r="O402" s="136">
        <f t="shared" si="6"/>
        <v>0</v>
      </c>
      <c r="P402" s="137"/>
      <c r="Q402" s="137"/>
      <c r="R402" s="137"/>
      <c r="S402" s="136">
        <f t="shared" si="7"/>
        <v>0</v>
      </c>
      <c r="T402" s="137"/>
      <c r="U402" s="137"/>
      <c r="V402" s="137"/>
      <c r="W402" s="136">
        <f t="shared" si="8"/>
        <v>0</v>
      </c>
      <c r="X402" s="137"/>
      <c r="Y402" s="137"/>
      <c r="Z402" s="137"/>
      <c r="AA402" s="136">
        <f t="shared" si="9"/>
        <v>0</v>
      </c>
      <c r="AB402" s="137"/>
      <c r="AC402" s="137"/>
      <c r="AD402" s="137"/>
      <c r="AE402" s="137"/>
      <c r="AF402" s="137"/>
      <c r="AG402" s="136">
        <f t="shared" si="10"/>
        <v>0</v>
      </c>
      <c r="AH402" s="138">
        <f t="shared" si="11"/>
        <v>0</v>
      </c>
      <c r="AI402" s="134"/>
      <c r="AJ402" s="135"/>
      <c r="AK402" s="135"/>
      <c r="AL402" s="135"/>
      <c r="AM402" s="136">
        <f t="shared" si="12"/>
        <v>0</v>
      </c>
      <c r="AN402" s="137"/>
      <c r="AO402" s="137"/>
      <c r="AP402" s="137"/>
      <c r="AQ402" s="136">
        <f t="shared" si="13"/>
        <v>0</v>
      </c>
      <c r="AR402" s="137"/>
      <c r="AS402" s="137"/>
      <c r="AT402" s="137"/>
      <c r="AU402" s="136">
        <f t="shared" si="14"/>
        <v>0</v>
      </c>
      <c r="AV402" s="137"/>
      <c r="AW402" s="137"/>
      <c r="AX402" s="137"/>
      <c r="AY402" s="136">
        <f t="shared" si="15"/>
        <v>0</v>
      </c>
      <c r="AZ402" s="137"/>
      <c r="BA402" s="137"/>
      <c r="BB402" s="137"/>
      <c r="BC402" s="136">
        <f t="shared" si="16"/>
        <v>0</v>
      </c>
      <c r="BD402" s="137"/>
      <c r="BE402" s="137"/>
      <c r="BF402" s="137"/>
      <c r="BG402" s="137"/>
      <c r="BH402" s="137"/>
      <c r="BI402" s="136">
        <f t="shared" si="17"/>
        <v>0</v>
      </c>
      <c r="BJ402" s="138">
        <f t="shared" si="18"/>
        <v>0</v>
      </c>
      <c r="BK402" s="134"/>
      <c r="BL402" s="135"/>
      <c r="BM402" s="135"/>
      <c r="BN402" s="136">
        <f t="shared" si="19"/>
        <v>0</v>
      </c>
      <c r="BO402" s="137"/>
      <c r="BP402" s="137"/>
      <c r="BQ402" s="137"/>
      <c r="BR402" s="136">
        <f t="shared" si="20"/>
        <v>0</v>
      </c>
      <c r="BS402" s="137"/>
      <c r="BT402" s="137"/>
      <c r="BU402" s="137"/>
      <c r="BV402" s="136">
        <f t="shared" si="21"/>
        <v>0</v>
      </c>
      <c r="BW402" s="137"/>
      <c r="BX402" s="137"/>
      <c r="BY402" s="137"/>
      <c r="BZ402" s="136">
        <f t="shared" si="22"/>
        <v>0</v>
      </c>
      <c r="CA402" s="137"/>
      <c r="CB402" s="137"/>
      <c r="CC402" s="137"/>
      <c r="CD402" s="136">
        <f t="shared" si="23"/>
        <v>0</v>
      </c>
      <c r="CE402" s="137"/>
      <c r="CF402" s="137"/>
      <c r="CG402" s="137"/>
      <c r="CH402" s="137"/>
      <c r="CI402" s="137"/>
      <c r="CJ402" s="136">
        <f t="shared" si="24"/>
        <v>0</v>
      </c>
      <c r="CK402" s="137">
        <f t="shared" si="25"/>
        <v>0</v>
      </c>
      <c r="CL402" s="139"/>
      <c r="CM402" s="140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20">
        <f t="shared" si="26"/>
        <v>393</v>
      </c>
      <c r="C403" s="131" t="str">
        <f t="array" ref="C403">INDEX(_Rge_Projectdata_3rd,$B403,MATCH(C$10,_Rge_Headline_Projectdata,0))</f>
        <v/>
      </c>
      <c r="D403" s="131" t="str">
        <f t="array" ref="D403">INDEX(_Rge_Projectdata_3rd,$B403,MATCH(D$10,_Rge_Headline_Projectdata,0))</f>
        <v/>
      </c>
      <c r="E403" s="132" t="str">
        <f t="array" ref="E403">IF(INDEX(_Rge_Projectdata_3rd,$B403,MATCH(E$10,_Rge_Headline_Projectdata,0))=0,"",INDEX(_Rge_Projectdata_3rd,$B403,MATCH(E$10,_Rge_Headline_Projectdata,0)))</f>
        <v/>
      </c>
      <c r="F403" s="133" t="str">
        <f>IF(OR(E403=0,E403&gt;_Reportdate),"Open","Closed")</f>
        <v>Open</v>
      </c>
      <c r="G403" s="134"/>
      <c r="H403" s="135"/>
      <c r="I403" s="135"/>
      <c r="J403" s="135"/>
      <c r="K403" s="136">
        <f t="shared" si="5"/>
        <v>0</v>
      </c>
      <c r="L403" s="137"/>
      <c r="M403" s="137"/>
      <c r="N403" s="137"/>
      <c r="O403" s="136">
        <f t="shared" si="6"/>
        <v>0</v>
      </c>
      <c r="P403" s="137"/>
      <c r="Q403" s="137"/>
      <c r="R403" s="137"/>
      <c r="S403" s="136">
        <f t="shared" si="7"/>
        <v>0</v>
      </c>
      <c r="T403" s="137"/>
      <c r="U403" s="137"/>
      <c r="V403" s="137"/>
      <c r="W403" s="136">
        <f t="shared" si="8"/>
        <v>0</v>
      </c>
      <c r="X403" s="137"/>
      <c r="Y403" s="137"/>
      <c r="Z403" s="137"/>
      <c r="AA403" s="136">
        <f t="shared" si="9"/>
        <v>0</v>
      </c>
      <c r="AB403" s="137"/>
      <c r="AC403" s="137"/>
      <c r="AD403" s="137"/>
      <c r="AE403" s="137"/>
      <c r="AF403" s="137"/>
      <c r="AG403" s="136">
        <f t="shared" si="10"/>
        <v>0</v>
      </c>
      <c r="AH403" s="138">
        <f t="shared" si="11"/>
        <v>0</v>
      </c>
      <c r="AI403" s="134"/>
      <c r="AJ403" s="135"/>
      <c r="AK403" s="135"/>
      <c r="AL403" s="135"/>
      <c r="AM403" s="136">
        <f t="shared" si="12"/>
        <v>0</v>
      </c>
      <c r="AN403" s="137"/>
      <c r="AO403" s="137"/>
      <c r="AP403" s="137"/>
      <c r="AQ403" s="136">
        <f t="shared" si="13"/>
        <v>0</v>
      </c>
      <c r="AR403" s="137"/>
      <c r="AS403" s="137"/>
      <c r="AT403" s="137"/>
      <c r="AU403" s="136">
        <f t="shared" si="14"/>
        <v>0</v>
      </c>
      <c r="AV403" s="137"/>
      <c r="AW403" s="137"/>
      <c r="AX403" s="137"/>
      <c r="AY403" s="136">
        <f t="shared" si="15"/>
        <v>0</v>
      </c>
      <c r="AZ403" s="137"/>
      <c r="BA403" s="137"/>
      <c r="BB403" s="137"/>
      <c r="BC403" s="136">
        <f t="shared" si="16"/>
        <v>0</v>
      </c>
      <c r="BD403" s="137"/>
      <c r="BE403" s="137"/>
      <c r="BF403" s="137"/>
      <c r="BG403" s="137"/>
      <c r="BH403" s="137"/>
      <c r="BI403" s="136">
        <f t="shared" si="17"/>
        <v>0</v>
      </c>
      <c r="BJ403" s="138">
        <f t="shared" si="18"/>
        <v>0</v>
      </c>
      <c r="BK403" s="134"/>
      <c r="BL403" s="135"/>
      <c r="BM403" s="135"/>
      <c r="BN403" s="136">
        <f t="shared" si="19"/>
        <v>0</v>
      </c>
      <c r="BO403" s="137"/>
      <c r="BP403" s="137"/>
      <c r="BQ403" s="137"/>
      <c r="BR403" s="136">
        <f t="shared" si="20"/>
        <v>0</v>
      </c>
      <c r="BS403" s="137"/>
      <c r="BT403" s="137"/>
      <c r="BU403" s="137"/>
      <c r="BV403" s="136">
        <f t="shared" si="21"/>
        <v>0</v>
      </c>
      <c r="BW403" s="137"/>
      <c r="BX403" s="137"/>
      <c r="BY403" s="137"/>
      <c r="BZ403" s="136">
        <f t="shared" si="22"/>
        <v>0</v>
      </c>
      <c r="CA403" s="137"/>
      <c r="CB403" s="137"/>
      <c r="CC403" s="137"/>
      <c r="CD403" s="136">
        <f t="shared" si="23"/>
        <v>0</v>
      </c>
      <c r="CE403" s="137"/>
      <c r="CF403" s="137"/>
      <c r="CG403" s="137"/>
      <c r="CH403" s="137"/>
      <c r="CI403" s="137"/>
      <c r="CJ403" s="136">
        <f t="shared" si="24"/>
        <v>0</v>
      </c>
      <c r="CK403" s="137">
        <f t="shared" si="25"/>
        <v>0</v>
      </c>
      <c r="CL403" s="139"/>
      <c r="CM403" s="140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20">
        <f t="shared" si="26"/>
        <v>394</v>
      </c>
      <c r="C404" s="131" t="str">
        <f t="array" ref="C404">INDEX(_Rge_Projectdata_3rd,$B404,MATCH(C$10,_Rge_Headline_Projectdata,0))</f>
        <v/>
      </c>
      <c r="D404" s="131" t="str">
        <f t="array" ref="D404">INDEX(_Rge_Projectdata_3rd,$B404,MATCH(D$10,_Rge_Headline_Projectdata,0))</f>
        <v/>
      </c>
      <c r="E404" s="132" t="str">
        <f t="array" ref="E404">IF(INDEX(_Rge_Projectdata_3rd,$B404,MATCH(E$10,_Rge_Headline_Projectdata,0))=0,"",INDEX(_Rge_Projectdata_3rd,$B404,MATCH(E$10,_Rge_Headline_Projectdata,0)))</f>
        <v/>
      </c>
      <c r="F404" s="133" t="str">
        <f>IF(OR(E404=0,E404&gt;_Reportdate),"Open","Closed")</f>
        <v>Open</v>
      </c>
      <c r="G404" s="134"/>
      <c r="H404" s="135"/>
      <c r="I404" s="135"/>
      <c r="J404" s="135"/>
      <c r="K404" s="136">
        <f t="shared" si="5"/>
        <v>0</v>
      </c>
      <c r="L404" s="137"/>
      <c r="M404" s="137"/>
      <c r="N404" s="137"/>
      <c r="O404" s="136">
        <f t="shared" si="6"/>
        <v>0</v>
      </c>
      <c r="P404" s="137"/>
      <c r="Q404" s="137"/>
      <c r="R404" s="137"/>
      <c r="S404" s="136">
        <f t="shared" si="7"/>
        <v>0</v>
      </c>
      <c r="T404" s="137"/>
      <c r="U404" s="137"/>
      <c r="V404" s="137"/>
      <c r="W404" s="136">
        <f t="shared" si="8"/>
        <v>0</v>
      </c>
      <c r="X404" s="137"/>
      <c r="Y404" s="137"/>
      <c r="Z404" s="137"/>
      <c r="AA404" s="136">
        <f t="shared" si="9"/>
        <v>0</v>
      </c>
      <c r="AB404" s="137"/>
      <c r="AC404" s="137"/>
      <c r="AD404" s="137"/>
      <c r="AE404" s="137"/>
      <c r="AF404" s="137"/>
      <c r="AG404" s="136">
        <f t="shared" si="10"/>
        <v>0</v>
      </c>
      <c r="AH404" s="138">
        <f t="shared" si="11"/>
        <v>0</v>
      </c>
      <c r="AI404" s="134"/>
      <c r="AJ404" s="135"/>
      <c r="AK404" s="135"/>
      <c r="AL404" s="135"/>
      <c r="AM404" s="136">
        <f t="shared" si="12"/>
        <v>0</v>
      </c>
      <c r="AN404" s="137"/>
      <c r="AO404" s="137"/>
      <c r="AP404" s="137"/>
      <c r="AQ404" s="136">
        <f t="shared" si="13"/>
        <v>0</v>
      </c>
      <c r="AR404" s="137"/>
      <c r="AS404" s="137"/>
      <c r="AT404" s="137"/>
      <c r="AU404" s="136">
        <f t="shared" si="14"/>
        <v>0</v>
      </c>
      <c r="AV404" s="137"/>
      <c r="AW404" s="137"/>
      <c r="AX404" s="137"/>
      <c r="AY404" s="136">
        <f t="shared" si="15"/>
        <v>0</v>
      </c>
      <c r="AZ404" s="137"/>
      <c r="BA404" s="137"/>
      <c r="BB404" s="137"/>
      <c r="BC404" s="136">
        <f t="shared" si="16"/>
        <v>0</v>
      </c>
      <c r="BD404" s="137"/>
      <c r="BE404" s="137"/>
      <c r="BF404" s="137"/>
      <c r="BG404" s="137"/>
      <c r="BH404" s="137"/>
      <c r="BI404" s="136">
        <f t="shared" si="17"/>
        <v>0</v>
      </c>
      <c r="BJ404" s="138">
        <f t="shared" si="18"/>
        <v>0</v>
      </c>
      <c r="BK404" s="134"/>
      <c r="BL404" s="135"/>
      <c r="BM404" s="135"/>
      <c r="BN404" s="136">
        <f t="shared" si="19"/>
        <v>0</v>
      </c>
      <c r="BO404" s="137"/>
      <c r="BP404" s="137"/>
      <c r="BQ404" s="137"/>
      <c r="BR404" s="136">
        <f t="shared" si="20"/>
        <v>0</v>
      </c>
      <c r="BS404" s="137"/>
      <c r="BT404" s="137"/>
      <c r="BU404" s="137"/>
      <c r="BV404" s="136">
        <f t="shared" si="21"/>
        <v>0</v>
      </c>
      <c r="BW404" s="137"/>
      <c r="BX404" s="137"/>
      <c r="BY404" s="137"/>
      <c r="BZ404" s="136">
        <f t="shared" si="22"/>
        <v>0</v>
      </c>
      <c r="CA404" s="137"/>
      <c r="CB404" s="137"/>
      <c r="CC404" s="137"/>
      <c r="CD404" s="136">
        <f t="shared" si="23"/>
        <v>0</v>
      </c>
      <c r="CE404" s="137"/>
      <c r="CF404" s="137"/>
      <c r="CG404" s="137"/>
      <c r="CH404" s="137"/>
      <c r="CI404" s="137"/>
      <c r="CJ404" s="136">
        <f t="shared" si="24"/>
        <v>0</v>
      </c>
      <c r="CK404" s="137">
        <f t="shared" si="25"/>
        <v>0</v>
      </c>
      <c r="CL404" s="139"/>
      <c r="CM404" s="140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20">
        <f t="shared" si="26"/>
        <v>395</v>
      </c>
      <c r="C405" s="131" t="str">
        <f t="array" ref="C405">INDEX(_Rge_Projectdata_3rd,$B405,MATCH(C$10,_Rge_Headline_Projectdata,0))</f>
        <v/>
      </c>
      <c r="D405" s="131" t="str">
        <f t="array" ref="D405">INDEX(_Rge_Projectdata_3rd,$B405,MATCH(D$10,_Rge_Headline_Projectdata,0))</f>
        <v/>
      </c>
      <c r="E405" s="132" t="str">
        <f t="array" ref="E405">IF(INDEX(_Rge_Projectdata_3rd,$B405,MATCH(E$10,_Rge_Headline_Projectdata,0))=0,"",INDEX(_Rge_Projectdata_3rd,$B405,MATCH(E$10,_Rge_Headline_Projectdata,0)))</f>
        <v/>
      </c>
      <c r="F405" s="133" t="str">
        <f>IF(OR(E405=0,E405&gt;_Reportdate),"Open","Closed")</f>
        <v>Open</v>
      </c>
      <c r="G405" s="134"/>
      <c r="H405" s="135"/>
      <c r="I405" s="135"/>
      <c r="J405" s="135"/>
      <c r="K405" s="136">
        <f t="shared" si="5"/>
        <v>0</v>
      </c>
      <c r="L405" s="137"/>
      <c r="M405" s="137"/>
      <c r="N405" s="137"/>
      <c r="O405" s="136">
        <f t="shared" si="6"/>
        <v>0</v>
      </c>
      <c r="P405" s="137"/>
      <c r="Q405" s="137"/>
      <c r="R405" s="137"/>
      <c r="S405" s="136">
        <f t="shared" si="7"/>
        <v>0</v>
      </c>
      <c r="T405" s="137"/>
      <c r="U405" s="137"/>
      <c r="V405" s="137"/>
      <c r="W405" s="136">
        <f t="shared" si="8"/>
        <v>0</v>
      </c>
      <c r="X405" s="137"/>
      <c r="Y405" s="137"/>
      <c r="Z405" s="137"/>
      <c r="AA405" s="136">
        <f t="shared" si="9"/>
        <v>0</v>
      </c>
      <c r="AB405" s="137"/>
      <c r="AC405" s="137"/>
      <c r="AD405" s="137"/>
      <c r="AE405" s="137"/>
      <c r="AF405" s="137"/>
      <c r="AG405" s="136">
        <f t="shared" si="10"/>
        <v>0</v>
      </c>
      <c r="AH405" s="138">
        <f t="shared" si="11"/>
        <v>0</v>
      </c>
      <c r="AI405" s="134"/>
      <c r="AJ405" s="135"/>
      <c r="AK405" s="135"/>
      <c r="AL405" s="135"/>
      <c r="AM405" s="136">
        <f t="shared" si="12"/>
        <v>0</v>
      </c>
      <c r="AN405" s="137"/>
      <c r="AO405" s="137"/>
      <c r="AP405" s="137"/>
      <c r="AQ405" s="136">
        <f t="shared" si="13"/>
        <v>0</v>
      </c>
      <c r="AR405" s="137"/>
      <c r="AS405" s="137"/>
      <c r="AT405" s="137"/>
      <c r="AU405" s="136">
        <f t="shared" si="14"/>
        <v>0</v>
      </c>
      <c r="AV405" s="137"/>
      <c r="AW405" s="137"/>
      <c r="AX405" s="137"/>
      <c r="AY405" s="136">
        <f t="shared" si="15"/>
        <v>0</v>
      </c>
      <c r="AZ405" s="137"/>
      <c r="BA405" s="137"/>
      <c r="BB405" s="137"/>
      <c r="BC405" s="136">
        <f t="shared" si="16"/>
        <v>0</v>
      </c>
      <c r="BD405" s="137"/>
      <c r="BE405" s="137"/>
      <c r="BF405" s="137"/>
      <c r="BG405" s="137"/>
      <c r="BH405" s="137"/>
      <c r="BI405" s="136">
        <f t="shared" si="17"/>
        <v>0</v>
      </c>
      <c r="BJ405" s="138">
        <f t="shared" si="18"/>
        <v>0</v>
      </c>
      <c r="BK405" s="134"/>
      <c r="BL405" s="135"/>
      <c r="BM405" s="135"/>
      <c r="BN405" s="136">
        <f t="shared" si="19"/>
        <v>0</v>
      </c>
      <c r="BO405" s="137"/>
      <c r="BP405" s="137"/>
      <c r="BQ405" s="137"/>
      <c r="BR405" s="136">
        <f t="shared" si="20"/>
        <v>0</v>
      </c>
      <c r="BS405" s="137"/>
      <c r="BT405" s="137"/>
      <c r="BU405" s="137"/>
      <c r="BV405" s="136">
        <f t="shared" si="21"/>
        <v>0</v>
      </c>
      <c r="BW405" s="137"/>
      <c r="BX405" s="137"/>
      <c r="BY405" s="137"/>
      <c r="BZ405" s="136">
        <f t="shared" si="22"/>
        <v>0</v>
      </c>
      <c r="CA405" s="137"/>
      <c r="CB405" s="137"/>
      <c r="CC405" s="137"/>
      <c r="CD405" s="136">
        <f t="shared" si="23"/>
        <v>0</v>
      </c>
      <c r="CE405" s="137"/>
      <c r="CF405" s="137"/>
      <c r="CG405" s="137"/>
      <c r="CH405" s="137"/>
      <c r="CI405" s="137"/>
      <c r="CJ405" s="136">
        <f t="shared" si="24"/>
        <v>0</v>
      </c>
      <c r="CK405" s="137">
        <f t="shared" si="25"/>
        <v>0</v>
      </c>
      <c r="CL405" s="139"/>
      <c r="CM405" s="140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20">
        <f t="shared" si="26"/>
        <v>396</v>
      </c>
      <c r="C406" s="131" t="str">
        <f t="array" ref="C406">INDEX(_Rge_Projectdata_3rd,$B406,MATCH(C$10,_Rge_Headline_Projectdata,0))</f>
        <v/>
      </c>
      <c r="D406" s="131" t="str">
        <f t="array" ref="D406">INDEX(_Rge_Projectdata_3rd,$B406,MATCH(D$10,_Rge_Headline_Projectdata,0))</f>
        <v/>
      </c>
      <c r="E406" s="132" t="str">
        <f t="array" ref="E406">IF(INDEX(_Rge_Projectdata_3rd,$B406,MATCH(E$10,_Rge_Headline_Projectdata,0))=0,"",INDEX(_Rge_Projectdata_3rd,$B406,MATCH(E$10,_Rge_Headline_Projectdata,0)))</f>
        <v/>
      </c>
      <c r="F406" s="133" t="str">
        <f>IF(OR(E406=0,E406&gt;_Reportdate),"Open","Closed")</f>
        <v>Open</v>
      </c>
      <c r="G406" s="134"/>
      <c r="H406" s="135"/>
      <c r="I406" s="135"/>
      <c r="J406" s="135"/>
      <c r="K406" s="136">
        <f t="shared" si="5"/>
        <v>0</v>
      </c>
      <c r="L406" s="137"/>
      <c r="M406" s="137"/>
      <c r="N406" s="137"/>
      <c r="O406" s="136">
        <f t="shared" si="6"/>
        <v>0</v>
      </c>
      <c r="P406" s="137"/>
      <c r="Q406" s="137"/>
      <c r="R406" s="137"/>
      <c r="S406" s="136">
        <f t="shared" si="7"/>
        <v>0</v>
      </c>
      <c r="T406" s="137"/>
      <c r="U406" s="137"/>
      <c r="V406" s="137"/>
      <c r="W406" s="136">
        <f t="shared" si="8"/>
        <v>0</v>
      </c>
      <c r="X406" s="137"/>
      <c r="Y406" s="137"/>
      <c r="Z406" s="137"/>
      <c r="AA406" s="136">
        <f t="shared" si="9"/>
        <v>0</v>
      </c>
      <c r="AB406" s="137"/>
      <c r="AC406" s="137"/>
      <c r="AD406" s="137"/>
      <c r="AE406" s="137"/>
      <c r="AF406" s="137"/>
      <c r="AG406" s="136">
        <f t="shared" si="10"/>
        <v>0</v>
      </c>
      <c r="AH406" s="138">
        <f t="shared" si="11"/>
        <v>0</v>
      </c>
      <c r="AI406" s="134"/>
      <c r="AJ406" s="135"/>
      <c r="AK406" s="135"/>
      <c r="AL406" s="135"/>
      <c r="AM406" s="136">
        <f t="shared" si="12"/>
        <v>0</v>
      </c>
      <c r="AN406" s="137"/>
      <c r="AO406" s="137"/>
      <c r="AP406" s="137"/>
      <c r="AQ406" s="136">
        <f t="shared" si="13"/>
        <v>0</v>
      </c>
      <c r="AR406" s="137"/>
      <c r="AS406" s="137"/>
      <c r="AT406" s="137"/>
      <c r="AU406" s="136">
        <f t="shared" si="14"/>
        <v>0</v>
      </c>
      <c r="AV406" s="137"/>
      <c r="AW406" s="137"/>
      <c r="AX406" s="137"/>
      <c r="AY406" s="136">
        <f t="shared" si="15"/>
        <v>0</v>
      </c>
      <c r="AZ406" s="137"/>
      <c r="BA406" s="137"/>
      <c r="BB406" s="137"/>
      <c r="BC406" s="136">
        <f t="shared" si="16"/>
        <v>0</v>
      </c>
      <c r="BD406" s="137"/>
      <c r="BE406" s="137"/>
      <c r="BF406" s="137"/>
      <c r="BG406" s="137"/>
      <c r="BH406" s="137"/>
      <c r="BI406" s="136">
        <f t="shared" si="17"/>
        <v>0</v>
      </c>
      <c r="BJ406" s="138">
        <f t="shared" si="18"/>
        <v>0</v>
      </c>
      <c r="BK406" s="134"/>
      <c r="BL406" s="135"/>
      <c r="BM406" s="135"/>
      <c r="BN406" s="136">
        <f t="shared" si="19"/>
        <v>0</v>
      </c>
      <c r="BO406" s="137"/>
      <c r="BP406" s="137"/>
      <c r="BQ406" s="137"/>
      <c r="BR406" s="136">
        <f t="shared" si="20"/>
        <v>0</v>
      </c>
      <c r="BS406" s="137"/>
      <c r="BT406" s="137"/>
      <c r="BU406" s="137"/>
      <c r="BV406" s="136">
        <f t="shared" si="21"/>
        <v>0</v>
      </c>
      <c r="BW406" s="137"/>
      <c r="BX406" s="137"/>
      <c r="BY406" s="137"/>
      <c r="BZ406" s="136">
        <f t="shared" si="22"/>
        <v>0</v>
      </c>
      <c r="CA406" s="137"/>
      <c r="CB406" s="137"/>
      <c r="CC406" s="137"/>
      <c r="CD406" s="136">
        <f t="shared" si="23"/>
        <v>0</v>
      </c>
      <c r="CE406" s="137"/>
      <c r="CF406" s="137"/>
      <c r="CG406" s="137"/>
      <c r="CH406" s="137"/>
      <c r="CI406" s="137"/>
      <c r="CJ406" s="136">
        <f t="shared" si="24"/>
        <v>0</v>
      </c>
      <c r="CK406" s="137">
        <f t="shared" si="25"/>
        <v>0</v>
      </c>
      <c r="CL406" s="139"/>
      <c r="CM406" s="140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20">
        <f t="shared" si="26"/>
        <v>397</v>
      </c>
      <c r="C407" s="131" t="str">
        <f t="array" ref="C407">INDEX(_Rge_Projectdata_3rd,$B407,MATCH(C$10,_Rge_Headline_Projectdata,0))</f>
        <v/>
      </c>
      <c r="D407" s="131" t="str">
        <f t="array" ref="D407">INDEX(_Rge_Projectdata_3rd,$B407,MATCH(D$10,_Rge_Headline_Projectdata,0))</f>
        <v/>
      </c>
      <c r="E407" s="132" t="str">
        <f t="array" ref="E407">IF(INDEX(_Rge_Projectdata_3rd,$B407,MATCH(E$10,_Rge_Headline_Projectdata,0))=0,"",INDEX(_Rge_Projectdata_3rd,$B407,MATCH(E$10,_Rge_Headline_Projectdata,0)))</f>
        <v/>
      </c>
      <c r="F407" s="133" t="str">
        <f>IF(OR(E407=0,E407&gt;_Reportdate),"Open","Closed")</f>
        <v>Open</v>
      </c>
      <c r="G407" s="134"/>
      <c r="H407" s="135"/>
      <c r="I407" s="135"/>
      <c r="J407" s="135"/>
      <c r="K407" s="136">
        <f t="shared" si="5"/>
        <v>0</v>
      </c>
      <c r="L407" s="137"/>
      <c r="M407" s="137"/>
      <c r="N407" s="137"/>
      <c r="O407" s="136">
        <f t="shared" si="6"/>
        <v>0</v>
      </c>
      <c r="P407" s="137"/>
      <c r="Q407" s="137"/>
      <c r="R407" s="137"/>
      <c r="S407" s="136">
        <f t="shared" si="7"/>
        <v>0</v>
      </c>
      <c r="T407" s="137"/>
      <c r="U407" s="137"/>
      <c r="V407" s="137"/>
      <c r="W407" s="136">
        <f t="shared" si="8"/>
        <v>0</v>
      </c>
      <c r="X407" s="137"/>
      <c r="Y407" s="137"/>
      <c r="Z407" s="137"/>
      <c r="AA407" s="136">
        <f t="shared" si="9"/>
        <v>0</v>
      </c>
      <c r="AB407" s="137"/>
      <c r="AC407" s="137"/>
      <c r="AD407" s="137"/>
      <c r="AE407" s="137"/>
      <c r="AF407" s="137"/>
      <c r="AG407" s="136">
        <f t="shared" si="10"/>
        <v>0</v>
      </c>
      <c r="AH407" s="138">
        <f t="shared" si="11"/>
        <v>0</v>
      </c>
      <c r="AI407" s="134"/>
      <c r="AJ407" s="135"/>
      <c r="AK407" s="135"/>
      <c r="AL407" s="135"/>
      <c r="AM407" s="136">
        <f t="shared" si="12"/>
        <v>0</v>
      </c>
      <c r="AN407" s="137"/>
      <c r="AO407" s="137"/>
      <c r="AP407" s="137"/>
      <c r="AQ407" s="136">
        <f t="shared" si="13"/>
        <v>0</v>
      </c>
      <c r="AR407" s="137"/>
      <c r="AS407" s="137"/>
      <c r="AT407" s="137"/>
      <c r="AU407" s="136">
        <f t="shared" si="14"/>
        <v>0</v>
      </c>
      <c r="AV407" s="137"/>
      <c r="AW407" s="137"/>
      <c r="AX407" s="137"/>
      <c r="AY407" s="136">
        <f t="shared" si="15"/>
        <v>0</v>
      </c>
      <c r="AZ407" s="137"/>
      <c r="BA407" s="137"/>
      <c r="BB407" s="137"/>
      <c r="BC407" s="136">
        <f t="shared" si="16"/>
        <v>0</v>
      </c>
      <c r="BD407" s="137"/>
      <c r="BE407" s="137"/>
      <c r="BF407" s="137"/>
      <c r="BG407" s="137"/>
      <c r="BH407" s="137"/>
      <c r="BI407" s="136">
        <f t="shared" si="17"/>
        <v>0</v>
      </c>
      <c r="BJ407" s="138">
        <f t="shared" si="18"/>
        <v>0</v>
      </c>
      <c r="BK407" s="134"/>
      <c r="BL407" s="135"/>
      <c r="BM407" s="135"/>
      <c r="BN407" s="136">
        <f t="shared" si="19"/>
        <v>0</v>
      </c>
      <c r="BO407" s="137"/>
      <c r="BP407" s="137"/>
      <c r="BQ407" s="137"/>
      <c r="BR407" s="136">
        <f t="shared" si="20"/>
        <v>0</v>
      </c>
      <c r="BS407" s="137"/>
      <c r="BT407" s="137"/>
      <c r="BU407" s="137"/>
      <c r="BV407" s="136">
        <f t="shared" si="21"/>
        <v>0</v>
      </c>
      <c r="BW407" s="137"/>
      <c r="BX407" s="137"/>
      <c r="BY407" s="137"/>
      <c r="BZ407" s="136">
        <f t="shared" si="22"/>
        <v>0</v>
      </c>
      <c r="CA407" s="137"/>
      <c r="CB407" s="137"/>
      <c r="CC407" s="137"/>
      <c r="CD407" s="136">
        <f t="shared" si="23"/>
        <v>0</v>
      </c>
      <c r="CE407" s="137"/>
      <c r="CF407" s="137"/>
      <c r="CG407" s="137"/>
      <c r="CH407" s="137"/>
      <c r="CI407" s="137"/>
      <c r="CJ407" s="136">
        <f t="shared" si="24"/>
        <v>0</v>
      </c>
      <c r="CK407" s="137">
        <f t="shared" si="25"/>
        <v>0</v>
      </c>
      <c r="CL407" s="139"/>
      <c r="CM407" s="140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20">
        <f t="shared" si="26"/>
        <v>398</v>
      </c>
      <c r="C408" s="131" t="str">
        <f t="array" ref="C408">INDEX(_Rge_Projectdata_3rd,$B408,MATCH(C$10,_Rge_Headline_Projectdata,0))</f>
        <v/>
      </c>
      <c r="D408" s="131" t="str">
        <f t="array" ref="D408">INDEX(_Rge_Projectdata_3rd,$B408,MATCH(D$10,_Rge_Headline_Projectdata,0))</f>
        <v/>
      </c>
      <c r="E408" s="132" t="str">
        <f t="array" ref="E408">IF(INDEX(_Rge_Projectdata_3rd,$B408,MATCH(E$10,_Rge_Headline_Projectdata,0))=0,"",INDEX(_Rge_Projectdata_3rd,$B408,MATCH(E$10,_Rge_Headline_Projectdata,0)))</f>
        <v/>
      </c>
      <c r="F408" s="133" t="str">
        <f>IF(OR(E408=0,E408&gt;_Reportdate),"Open","Closed")</f>
        <v>Open</v>
      </c>
      <c r="G408" s="134"/>
      <c r="H408" s="135"/>
      <c r="I408" s="135"/>
      <c r="J408" s="135"/>
      <c r="K408" s="136">
        <f t="shared" si="5"/>
        <v>0</v>
      </c>
      <c r="L408" s="137"/>
      <c r="M408" s="137"/>
      <c r="N408" s="137"/>
      <c r="O408" s="136">
        <f t="shared" si="6"/>
        <v>0</v>
      </c>
      <c r="P408" s="137"/>
      <c r="Q408" s="137"/>
      <c r="R408" s="137"/>
      <c r="S408" s="136">
        <f t="shared" si="7"/>
        <v>0</v>
      </c>
      <c r="T408" s="137"/>
      <c r="U408" s="137"/>
      <c r="V408" s="137"/>
      <c r="W408" s="136">
        <f t="shared" si="8"/>
        <v>0</v>
      </c>
      <c r="X408" s="137"/>
      <c r="Y408" s="137"/>
      <c r="Z408" s="137"/>
      <c r="AA408" s="136">
        <f t="shared" si="9"/>
        <v>0</v>
      </c>
      <c r="AB408" s="137"/>
      <c r="AC408" s="137"/>
      <c r="AD408" s="137"/>
      <c r="AE408" s="137"/>
      <c r="AF408" s="137"/>
      <c r="AG408" s="136">
        <f t="shared" si="10"/>
        <v>0</v>
      </c>
      <c r="AH408" s="138">
        <f t="shared" si="11"/>
        <v>0</v>
      </c>
      <c r="AI408" s="134"/>
      <c r="AJ408" s="135"/>
      <c r="AK408" s="135"/>
      <c r="AL408" s="135"/>
      <c r="AM408" s="136">
        <f t="shared" si="12"/>
        <v>0</v>
      </c>
      <c r="AN408" s="137"/>
      <c r="AO408" s="137"/>
      <c r="AP408" s="137"/>
      <c r="AQ408" s="136">
        <f t="shared" si="13"/>
        <v>0</v>
      </c>
      <c r="AR408" s="137"/>
      <c r="AS408" s="137"/>
      <c r="AT408" s="137"/>
      <c r="AU408" s="136">
        <f t="shared" si="14"/>
        <v>0</v>
      </c>
      <c r="AV408" s="137"/>
      <c r="AW408" s="137"/>
      <c r="AX408" s="137"/>
      <c r="AY408" s="136">
        <f t="shared" si="15"/>
        <v>0</v>
      </c>
      <c r="AZ408" s="137"/>
      <c r="BA408" s="137"/>
      <c r="BB408" s="137"/>
      <c r="BC408" s="136">
        <f t="shared" si="16"/>
        <v>0</v>
      </c>
      <c r="BD408" s="137"/>
      <c r="BE408" s="137"/>
      <c r="BF408" s="137"/>
      <c r="BG408" s="137"/>
      <c r="BH408" s="137"/>
      <c r="BI408" s="136">
        <f t="shared" si="17"/>
        <v>0</v>
      </c>
      <c r="BJ408" s="138">
        <f t="shared" si="18"/>
        <v>0</v>
      </c>
      <c r="BK408" s="134"/>
      <c r="BL408" s="135"/>
      <c r="BM408" s="135"/>
      <c r="BN408" s="136">
        <f t="shared" si="19"/>
        <v>0</v>
      </c>
      <c r="BO408" s="137"/>
      <c r="BP408" s="137"/>
      <c r="BQ408" s="137"/>
      <c r="BR408" s="136">
        <f t="shared" si="20"/>
        <v>0</v>
      </c>
      <c r="BS408" s="137"/>
      <c r="BT408" s="137"/>
      <c r="BU408" s="137"/>
      <c r="BV408" s="136">
        <f t="shared" si="21"/>
        <v>0</v>
      </c>
      <c r="BW408" s="137"/>
      <c r="BX408" s="137"/>
      <c r="BY408" s="137"/>
      <c r="BZ408" s="136">
        <f t="shared" si="22"/>
        <v>0</v>
      </c>
      <c r="CA408" s="137"/>
      <c r="CB408" s="137"/>
      <c r="CC408" s="137"/>
      <c r="CD408" s="136">
        <f t="shared" si="23"/>
        <v>0</v>
      </c>
      <c r="CE408" s="137"/>
      <c r="CF408" s="137"/>
      <c r="CG408" s="137"/>
      <c r="CH408" s="137"/>
      <c r="CI408" s="137"/>
      <c r="CJ408" s="136">
        <f t="shared" si="24"/>
        <v>0</v>
      </c>
      <c r="CK408" s="137">
        <f t="shared" si="25"/>
        <v>0</v>
      </c>
      <c r="CL408" s="139"/>
      <c r="CM408" s="140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20">
        <f t="shared" si="26"/>
        <v>399</v>
      </c>
      <c r="C409" s="131" t="str">
        <f t="array" ref="C409">INDEX(_Rge_Projectdata_3rd,$B409,MATCH(C$10,_Rge_Headline_Projectdata,0))</f>
        <v/>
      </c>
      <c r="D409" s="131" t="str">
        <f t="array" ref="D409">INDEX(_Rge_Projectdata_3rd,$B409,MATCH(D$10,_Rge_Headline_Projectdata,0))</f>
        <v/>
      </c>
      <c r="E409" s="132" t="str">
        <f t="array" ref="E409">IF(INDEX(_Rge_Projectdata_3rd,$B409,MATCH(E$10,_Rge_Headline_Projectdata,0))=0,"",INDEX(_Rge_Projectdata_3rd,$B409,MATCH(E$10,_Rge_Headline_Projectdata,0)))</f>
        <v/>
      </c>
      <c r="F409" s="133" t="str">
        <f>IF(OR(E409=0,E409&gt;_Reportdate),"Open","Closed")</f>
        <v>Open</v>
      </c>
      <c r="G409" s="134"/>
      <c r="H409" s="135"/>
      <c r="I409" s="135"/>
      <c r="J409" s="135"/>
      <c r="K409" s="136">
        <f t="shared" si="5"/>
        <v>0</v>
      </c>
      <c r="L409" s="137"/>
      <c r="M409" s="137"/>
      <c r="N409" s="137"/>
      <c r="O409" s="136">
        <f t="shared" si="6"/>
        <v>0</v>
      </c>
      <c r="P409" s="137"/>
      <c r="Q409" s="137"/>
      <c r="R409" s="137"/>
      <c r="S409" s="136">
        <f t="shared" si="7"/>
        <v>0</v>
      </c>
      <c r="T409" s="137"/>
      <c r="U409" s="137"/>
      <c r="V409" s="137"/>
      <c r="W409" s="136">
        <f t="shared" si="8"/>
        <v>0</v>
      </c>
      <c r="X409" s="137"/>
      <c r="Y409" s="137"/>
      <c r="Z409" s="137"/>
      <c r="AA409" s="136">
        <f t="shared" si="9"/>
        <v>0</v>
      </c>
      <c r="AB409" s="137"/>
      <c r="AC409" s="137"/>
      <c r="AD409" s="137"/>
      <c r="AE409" s="137"/>
      <c r="AF409" s="137"/>
      <c r="AG409" s="136">
        <f t="shared" si="10"/>
        <v>0</v>
      </c>
      <c r="AH409" s="138">
        <f t="shared" si="11"/>
        <v>0</v>
      </c>
      <c r="AI409" s="134"/>
      <c r="AJ409" s="135"/>
      <c r="AK409" s="135"/>
      <c r="AL409" s="135"/>
      <c r="AM409" s="136">
        <f t="shared" si="12"/>
        <v>0</v>
      </c>
      <c r="AN409" s="137"/>
      <c r="AO409" s="137"/>
      <c r="AP409" s="137"/>
      <c r="AQ409" s="136">
        <f t="shared" si="13"/>
        <v>0</v>
      </c>
      <c r="AR409" s="137"/>
      <c r="AS409" s="137"/>
      <c r="AT409" s="137"/>
      <c r="AU409" s="136">
        <f t="shared" si="14"/>
        <v>0</v>
      </c>
      <c r="AV409" s="137"/>
      <c r="AW409" s="137"/>
      <c r="AX409" s="137"/>
      <c r="AY409" s="136">
        <f t="shared" si="15"/>
        <v>0</v>
      </c>
      <c r="AZ409" s="137"/>
      <c r="BA409" s="137"/>
      <c r="BB409" s="137"/>
      <c r="BC409" s="136">
        <f t="shared" si="16"/>
        <v>0</v>
      </c>
      <c r="BD409" s="137"/>
      <c r="BE409" s="137"/>
      <c r="BF409" s="137"/>
      <c r="BG409" s="137"/>
      <c r="BH409" s="137"/>
      <c r="BI409" s="136">
        <f t="shared" si="17"/>
        <v>0</v>
      </c>
      <c r="BJ409" s="138">
        <f t="shared" si="18"/>
        <v>0</v>
      </c>
      <c r="BK409" s="134"/>
      <c r="BL409" s="135"/>
      <c r="BM409" s="135"/>
      <c r="BN409" s="136">
        <f t="shared" si="19"/>
        <v>0</v>
      </c>
      <c r="BO409" s="137"/>
      <c r="BP409" s="137"/>
      <c r="BQ409" s="137"/>
      <c r="BR409" s="136">
        <f t="shared" si="20"/>
        <v>0</v>
      </c>
      <c r="BS409" s="137"/>
      <c r="BT409" s="137"/>
      <c r="BU409" s="137"/>
      <c r="BV409" s="136">
        <f t="shared" si="21"/>
        <v>0</v>
      </c>
      <c r="BW409" s="137"/>
      <c r="BX409" s="137"/>
      <c r="BY409" s="137"/>
      <c r="BZ409" s="136">
        <f t="shared" si="22"/>
        <v>0</v>
      </c>
      <c r="CA409" s="137"/>
      <c r="CB409" s="137"/>
      <c r="CC409" s="137"/>
      <c r="CD409" s="136">
        <f t="shared" si="23"/>
        <v>0</v>
      </c>
      <c r="CE409" s="137"/>
      <c r="CF409" s="137"/>
      <c r="CG409" s="137"/>
      <c r="CH409" s="137"/>
      <c r="CI409" s="137"/>
      <c r="CJ409" s="136">
        <f t="shared" si="24"/>
        <v>0</v>
      </c>
      <c r="CK409" s="137">
        <f t="shared" si="25"/>
        <v>0</v>
      </c>
      <c r="CL409" s="139"/>
      <c r="CM409" s="140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20">
        <f t="shared" si="26"/>
        <v>400</v>
      </c>
      <c r="C410" s="131" t="str">
        <f t="array" ref="C410">INDEX(_Rge_Projectdata_3rd,$B410,MATCH(C$10,_Rge_Headline_Projectdata,0))</f>
        <v/>
      </c>
      <c r="D410" s="131" t="str">
        <f t="array" ref="D410">INDEX(_Rge_Projectdata_3rd,$B410,MATCH(D$10,_Rge_Headline_Projectdata,0))</f>
        <v/>
      </c>
      <c r="E410" s="132" t="str">
        <f t="array" ref="E410">IF(INDEX(_Rge_Projectdata_3rd,$B410,MATCH(E$10,_Rge_Headline_Projectdata,0))=0,"",INDEX(_Rge_Projectdata_3rd,$B410,MATCH(E$10,_Rge_Headline_Projectdata,0)))</f>
        <v/>
      </c>
      <c r="F410" s="133" t="str">
        <f>IF(OR(E410=0,E410&gt;_Reportdate),"Open","Closed")</f>
        <v>Open</v>
      </c>
      <c r="G410" s="134"/>
      <c r="H410" s="135"/>
      <c r="I410" s="135"/>
      <c r="J410" s="135"/>
      <c r="K410" s="136">
        <f t="shared" si="5"/>
        <v>0</v>
      </c>
      <c r="L410" s="137"/>
      <c r="M410" s="137"/>
      <c r="N410" s="137"/>
      <c r="O410" s="136">
        <f t="shared" si="6"/>
        <v>0</v>
      </c>
      <c r="P410" s="137"/>
      <c r="Q410" s="137"/>
      <c r="R410" s="137"/>
      <c r="S410" s="136">
        <f t="shared" si="7"/>
        <v>0</v>
      </c>
      <c r="T410" s="137"/>
      <c r="U410" s="137"/>
      <c r="V410" s="137"/>
      <c r="W410" s="136">
        <f t="shared" si="8"/>
        <v>0</v>
      </c>
      <c r="X410" s="137"/>
      <c r="Y410" s="137"/>
      <c r="Z410" s="137"/>
      <c r="AA410" s="136">
        <f t="shared" si="9"/>
        <v>0</v>
      </c>
      <c r="AB410" s="137"/>
      <c r="AC410" s="137"/>
      <c r="AD410" s="137"/>
      <c r="AE410" s="137"/>
      <c r="AF410" s="137"/>
      <c r="AG410" s="136">
        <f t="shared" si="10"/>
        <v>0</v>
      </c>
      <c r="AH410" s="138">
        <f t="shared" si="11"/>
        <v>0</v>
      </c>
      <c r="AI410" s="134"/>
      <c r="AJ410" s="135"/>
      <c r="AK410" s="135"/>
      <c r="AL410" s="135"/>
      <c r="AM410" s="136">
        <f t="shared" si="12"/>
        <v>0</v>
      </c>
      <c r="AN410" s="137"/>
      <c r="AO410" s="137"/>
      <c r="AP410" s="137"/>
      <c r="AQ410" s="136">
        <f t="shared" si="13"/>
        <v>0</v>
      </c>
      <c r="AR410" s="137"/>
      <c r="AS410" s="137"/>
      <c r="AT410" s="137"/>
      <c r="AU410" s="136">
        <f t="shared" si="14"/>
        <v>0</v>
      </c>
      <c r="AV410" s="137"/>
      <c r="AW410" s="137"/>
      <c r="AX410" s="137"/>
      <c r="AY410" s="136">
        <f t="shared" si="15"/>
        <v>0</v>
      </c>
      <c r="AZ410" s="137"/>
      <c r="BA410" s="137"/>
      <c r="BB410" s="137"/>
      <c r="BC410" s="136">
        <f t="shared" si="16"/>
        <v>0</v>
      </c>
      <c r="BD410" s="137"/>
      <c r="BE410" s="137"/>
      <c r="BF410" s="137"/>
      <c r="BG410" s="137"/>
      <c r="BH410" s="137"/>
      <c r="BI410" s="136">
        <f t="shared" si="17"/>
        <v>0</v>
      </c>
      <c r="BJ410" s="138">
        <f t="shared" si="18"/>
        <v>0</v>
      </c>
      <c r="BK410" s="134"/>
      <c r="BL410" s="135"/>
      <c r="BM410" s="135"/>
      <c r="BN410" s="136">
        <f t="shared" si="19"/>
        <v>0</v>
      </c>
      <c r="BO410" s="137"/>
      <c r="BP410" s="137"/>
      <c r="BQ410" s="137"/>
      <c r="BR410" s="136">
        <f t="shared" si="20"/>
        <v>0</v>
      </c>
      <c r="BS410" s="137"/>
      <c r="BT410" s="137"/>
      <c r="BU410" s="137"/>
      <c r="BV410" s="136">
        <f t="shared" si="21"/>
        <v>0</v>
      </c>
      <c r="BW410" s="137"/>
      <c r="BX410" s="137"/>
      <c r="BY410" s="137"/>
      <c r="BZ410" s="136">
        <f t="shared" si="22"/>
        <v>0</v>
      </c>
      <c r="CA410" s="137"/>
      <c r="CB410" s="137"/>
      <c r="CC410" s="137"/>
      <c r="CD410" s="136">
        <f t="shared" si="23"/>
        <v>0</v>
      </c>
      <c r="CE410" s="137"/>
      <c r="CF410" s="137"/>
      <c r="CG410" s="137"/>
      <c r="CH410" s="137"/>
      <c r="CI410" s="137"/>
      <c r="CJ410" s="136">
        <f t="shared" si="24"/>
        <v>0</v>
      </c>
      <c r="CK410" s="137">
        <f t="shared" si="25"/>
        <v>0</v>
      </c>
      <c r="CL410" s="139"/>
      <c r="CM410" s="140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20">
        <f t="shared" si="26"/>
        <v>401</v>
      </c>
      <c r="C411" s="131" t="str">
        <f t="array" ref="C411">INDEX(_Rge_Projectdata_3rd,$B411,MATCH(C$10,_Rge_Headline_Projectdata,0))</f>
        <v/>
      </c>
      <c r="D411" s="131" t="str">
        <f t="array" ref="D411">INDEX(_Rge_Projectdata_3rd,$B411,MATCH(D$10,_Rge_Headline_Projectdata,0))</f>
        <v/>
      </c>
      <c r="E411" s="132" t="str">
        <f t="array" ref="E411">IF(INDEX(_Rge_Projectdata_3rd,$B411,MATCH(E$10,_Rge_Headline_Projectdata,0))=0,"",INDEX(_Rge_Projectdata_3rd,$B411,MATCH(E$10,_Rge_Headline_Projectdata,0)))</f>
        <v/>
      </c>
      <c r="F411" s="133" t="str">
        <f>IF(OR(E411=0,E411&gt;_Reportdate),"Open","Closed")</f>
        <v>Open</v>
      </c>
      <c r="G411" s="134"/>
      <c r="H411" s="135"/>
      <c r="I411" s="135"/>
      <c r="J411" s="135"/>
      <c r="K411" s="136">
        <f t="shared" si="5"/>
        <v>0</v>
      </c>
      <c r="L411" s="137"/>
      <c r="M411" s="137"/>
      <c r="N411" s="137"/>
      <c r="O411" s="136">
        <f t="shared" si="6"/>
        <v>0</v>
      </c>
      <c r="P411" s="137"/>
      <c r="Q411" s="137"/>
      <c r="R411" s="137"/>
      <c r="S411" s="136">
        <f t="shared" si="7"/>
        <v>0</v>
      </c>
      <c r="T411" s="137"/>
      <c r="U411" s="137"/>
      <c r="V411" s="137"/>
      <c r="W411" s="136">
        <f t="shared" si="8"/>
        <v>0</v>
      </c>
      <c r="X411" s="137"/>
      <c r="Y411" s="137"/>
      <c r="Z411" s="137"/>
      <c r="AA411" s="136">
        <f t="shared" si="9"/>
        <v>0</v>
      </c>
      <c r="AB411" s="137"/>
      <c r="AC411" s="137"/>
      <c r="AD411" s="137"/>
      <c r="AE411" s="137"/>
      <c r="AF411" s="137"/>
      <c r="AG411" s="136">
        <f t="shared" si="10"/>
        <v>0</v>
      </c>
      <c r="AH411" s="138">
        <f t="shared" si="11"/>
        <v>0</v>
      </c>
      <c r="AI411" s="134"/>
      <c r="AJ411" s="135"/>
      <c r="AK411" s="135"/>
      <c r="AL411" s="135"/>
      <c r="AM411" s="136">
        <f t="shared" si="12"/>
        <v>0</v>
      </c>
      <c r="AN411" s="137"/>
      <c r="AO411" s="137"/>
      <c r="AP411" s="137"/>
      <c r="AQ411" s="136">
        <f t="shared" si="13"/>
        <v>0</v>
      </c>
      <c r="AR411" s="137"/>
      <c r="AS411" s="137"/>
      <c r="AT411" s="137"/>
      <c r="AU411" s="136">
        <f t="shared" si="14"/>
        <v>0</v>
      </c>
      <c r="AV411" s="137"/>
      <c r="AW411" s="137"/>
      <c r="AX411" s="137"/>
      <c r="AY411" s="136">
        <f t="shared" si="15"/>
        <v>0</v>
      </c>
      <c r="AZ411" s="137"/>
      <c r="BA411" s="137"/>
      <c r="BB411" s="137"/>
      <c r="BC411" s="136">
        <f t="shared" si="16"/>
        <v>0</v>
      </c>
      <c r="BD411" s="137"/>
      <c r="BE411" s="137"/>
      <c r="BF411" s="137"/>
      <c r="BG411" s="137"/>
      <c r="BH411" s="137"/>
      <c r="BI411" s="136">
        <f t="shared" si="17"/>
        <v>0</v>
      </c>
      <c r="BJ411" s="138">
        <f t="shared" si="18"/>
        <v>0</v>
      </c>
      <c r="BK411" s="134"/>
      <c r="BL411" s="135"/>
      <c r="BM411" s="135"/>
      <c r="BN411" s="136">
        <f t="shared" si="19"/>
        <v>0</v>
      </c>
      <c r="BO411" s="137"/>
      <c r="BP411" s="137"/>
      <c r="BQ411" s="137"/>
      <c r="BR411" s="136">
        <f t="shared" si="20"/>
        <v>0</v>
      </c>
      <c r="BS411" s="137"/>
      <c r="BT411" s="137"/>
      <c r="BU411" s="137"/>
      <c r="BV411" s="136">
        <f t="shared" si="21"/>
        <v>0</v>
      </c>
      <c r="BW411" s="137"/>
      <c r="BX411" s="137"/>
      <c r="BY411" s="137"/>
      <c r="BZ411" s="136">
        <f t="shared" si="22"/>
        <v>0</v>
      </c>
      <c r="CA411" s="137"/>
      <c r="CB411" s="137"/>
      <c r="CC411" s="137"/>
      <c r="CD411" s="136">
        <f t="shared" si="23"/>
        <v>0</v>
      </c>
      <c r="CE411" s="137"/>
      <c r="CF411" s="137"/>
      <c r="CG411" s="137"/>
      <c r="CH411" s="137"/>
      <c r="CI411" s="137"/>
      <c r="CJ411" s="136">
        <f t="shared" si="24"/>
        <v>0</v>
      </c>
      <c r="CK411" s="137">
        <f t="shared" si="25"/>
        <v>0</v>
      </c>
      <c r="CL411" s="139"/>
      <c r="CM411" s="140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20">
        <f t="shared" si="26"/>
        <v>402</v>
      </c>
      <c r="C412" s="131" t="str">
        <f t="array" ref="C412">INDEX(_Rge_Projectdata_3rd,$B412,MATCH(C$10,_Rge_Headline_Projectdata,0))</f>
        <v/>
      </c>
      <c r="D412" s="131" t="str">
        <f t="array" ref="D412">INDEX(_Rge_Projectdata_3rd,$B412,MATCH(D$10,_Rge_Headline_Projectdata,0))</f>
        <v/>
      </c>
      <c r="E412" s="132" t="str">
        <f t="array" ref="E412">IF(INDEX(_Rge_Projectdata_3rd,$B412,MATCH(E$10,_Rge_Headline_Projectdata,0))=0,"",INDEX(_Rge_Projectdata_3rd,$B412,MATCH(E$10,_Rge_Headline_Projectdata,0)))</f>
        <v/>
      </c>
      <c r="F412" s="133" t="str">
        <f>IF(OR(E412=0,E412&gt;_Reportdate),"Open","Closed")</f>
        <v>Open</v>
      </c>
      <c r="G412" s="134"/>
      <c r="H412" s="135"/>
      <c r="I412" s="135"/>
      <c r="J412" s="135"/>
      <c r="K412" s="136">
        <f t="shared" si="5"/>
        <v>0</v>
      </c>
      <c r="L412" s="137"/>
      <c r="M412" s="137"/>
      <c r="N412" s="137"/>
      <c r="O412" s="136">
        <f t="shared" si="6"/>
        <v>0</v>
      </c>
      <c r="P412" s="137"/>
      <c r="Q412" s="137"/>
      <c r="R412" s="137"/>
      <c r="S412" s="136">
        <f t="shared" si="7"/>
        <v>0</v>
      </c>
      <c r="T412" s="137"/>
      <c r="U412" s="137"/>
      <c r="V412" s="137"/>
      <c r="W412" s="136">
        <f t="shared" si="8"/>
        <v>0</v>
      </c>
      <c r="X412" s="137"/>
      <c r="Y412" s="137"/>
      <c r="Z412" s="137"/>
      <c r="AA412" s="136">
        <f t="shared" si="9"/>
        <v>0</v>
      </c>
      <c r="AB412" s="137"/>
      <c r="AC412" s="137"/>
      <c r="AD412" s="137"/>
      <c r="AE412" s="137"/>
      <c r="AF412" s="137"/>
      <c r="AG412" s="136">
        <f t="shared" si="10"/>
        <v>0</v>
      </c>
      <c r="AH412" s="138">
        <f t="shared" si="11"/>
        <v>0</v>
      </c>
      <c r="AI412" s="134"/>
      <c r="AJ412" s="135"/>
      <c r="AK412" s="135"/>
      <c r="AL412" s="135"/>
      <c r="AM412" s="136">
        <f t="shared" si="12"/>
        <v>0</v>
      </c>
      <c r="AN412" s="137"/>
      <c r="AO412" s="137"/>
      <c r="AP412" s="137"/>
      <c r="AQ412" s="136">
        <f t="shared" si="13"/>
        <v>0</v>
      </c>
      <c r="AR412" s="137"/>
      <c r="AS412" s="137"/>
      <c r="AT412" s="137"/>
      <c r="AU412" s="136">
        <f t="shared" si="14"/>
        <v>0</v>
      </c>
      <c r="AV412" s="137"/>
      <c r="AW412" s="137"/>
      <c r="AX412" s="137"/>
      <c r="AY412" s="136">
        <f t="shared" si="15"/>
        <v>0</v>
      </c>
      <c r="AZ412" s="137"/>
      <c r="BA412" s="137"/>
      <c r="BB412" s="137"/>
      <c r="BC412" s="136">
        <f t="shared" si="16"/>
        <v>0</v>
      </c>
      <c r="BD412" s="137"/>
      <c r="BE412" s="137"/>
      <c r="BF412" s="137"/>
      <c r="BG412" s="137"/>
      <c r="BH412" s="137"/>
      <c r="BI412" s="136">
        <f t="shared" si="17"/>
        <v>0</v>
      </c>
      <c r="BJ412" s="138">
        <f t="shared" si="18"/>
        <v>0</v>
      </c>
      <c r="BK412" s="134"/>
      <c r="BL412" s="135"/>
      <c r="BM412" s="135"/>
      <c r="BN412" s="136">
        <f t="shared" si="19"/>
        <v>0</v>
      </c>
      <c r="BO412" s="137"/>
      <c r="BP412" s="137"/>
      <c r="BQ412" s="137"/>
      <c r="BR412" s="136">
        <f t="shared" si="20"/>
        <v>0</v>
      </c>
      <c r="BS412" s="137"/>
      <c r="BT412" s="137"/>
      <c r="BU412" s="137"/>
      <c r="BV412" s="136">
        <f t="shared" si="21"/>
        <v>0</v>
      </c>
      <c r="BW412" s="137"/>
      <c r="BX412" s="137"/>
      <c r="BY412" s="137"/>
      <c r="BZ412" s="136">
        <f t="shared" si="22"/>
        <v>0</v>
      </c>
      <c r="CA412" s="137"/>
      <c r="CB412" s="137"/>
      <c r="CC412" s="137"/>
      <c r="CD412" s="136">
        <f t="shared" si="23"/>
        <v>0</v>
      </c>
      <c r="CE412" s="137"/>
      <c r="CF412" s="137"/>
      <c r="CG412" s="137"/>
      <c r="CH412" s="137"/>
      <c r="CI412" s="137"/>
      <c r="CJ412" s="136">
        <f t="shared" si="24"/>
        <v>0</v>
      </c>
      <c r="CK412" s="137">
        <f t="shared" si="25"/>
        <v>0</v>
      </c>
      <c r="CL412" s="139"/>
      <c r="CM412" s="140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20">
        <f t="shared" si="26"/>
        <v>403</v>
      </c>
      <c r="C413" s="131" t="str">
        <f t="array" ref="C413">INDEX(_Rge_Projectdata_3rd,$B413,MATCH(C$10,_Rge_Headline_Projectdata,0))</f>
        <v/>
      </c>
      <c r="D413" s="131" t="str">
        <f t="array" ref="D413">INDEX(_Rge_Projectdata_3rd,$B413,MATCH(D$10,_Rge_Headline_Projectdata,0))</f>
        <v/>
      </c>
      <c r="E413" s="132" t="str">
        <f t="array" ref="E413">IF(INDEX(_Rge_Projectdata_3rd,$B413,MATCH(E$10,_Rge_Headline_Projectdata,0))=0,"",INDEX(_Rge_Projectdata_3rd,$B413,MATCH(E$10,_Rge_Headline_Projectdata,0)))</f>
        <v/>
      </c>
      <c r="F413" s="133" t="str">
        <f>IF(OR(E413=0,E413&gt;_Reportdate),"Open","Closed")</f>
        <v>Open</v>
      </c>
      <c r="G413" s="134"/>
      <c r="H413" s="135"/>
      <c r="I413" s="135"/>
      <c r="J413" s="135"/>
      <c r="K413" s="136">
        <f t="shared" si="5"/>
        <v>0</v>
      </c>
      <c r="L413" s="137"/>
      <c r="M413" s="137"/>
      <c r="N413" s="137"/>
      <c r="O413" s="136">
        <f t="shared" si="6"/>
        <v>0</v>
      </c>
      <c r="P413" s="137"/>
      <c r="Q413" s="137"/>
      <c r="R413" s="137"/>
      <c r="S413" s="136">
        <f t="shared" si="7"/>
        <v>0</v>
      </c>
      <c r="T413" s="137"/>
      <c r="U413" s="137"/>
      <c r="V413" s="137"/>
      <c r="W413" s="136">
        <f t="shared" si="8"/>
        <v>0</v>
      </c>
      <c r="X413" s="137"/>
      <c r="Y413" s="137"/>
      <c r="Z413" s="137"/>
      <c r="AA413" s="136">
        <f t="shared" si="9"/>
        <v>0</v>
      </c>
      <c r="AB413" s="137"/>
      <c r="AC413" s="137"/>
      <c r="AD413" s="137"/>
      <c r="AE413" s="137"/>
      <c r="AF413" s="137"/>
      <c r="AG413" s="136">
        <f t="shared" si="10"/>
        <v>0</v>
      </c>
      <c r="AH413" s="138">
        <f t="shared" si="11"/>
        <v>0</v>
      </c>
      <c r="AI413" s="134"/>
      <c r="AJ413" s="135"/>
      <c r="AK413" s="135"/>
      <c r="AL413" s="135"/>
      <c r="AM413" s="136">
        <f t="shared" si="12"/>
        <v>0</v>
      </c>
      <c r="AN413" s="137"/>
      <c r="AO413" s="137"/>
      <c r="AP413" s="137"/>
      <c r="AQ413" s="136">
        <f t="shared" si="13"/>
        <v>0</v>
      </c>
      <c r="AR413" s="137"/>
      <c r="AS413" s="137"/>
      <c r="AT413" s="137"/>
      <c r="AU413" s="136">
        <f t="shared" si="14"/>
        <v>0</v>
      </c>
      <c r="AV413" s="137"/>
      <c r="AW413" s="137"/>
      <c r="AX413" s="137"/>
      <c r="AY413" s="136">
        <f t="shared" si="15"/>
        <v>0</v>
      </c>
      <c r="AZ413" s="137"/>
      <c r="BA413" s="137"/>
      <c r="BB413" s="137"/>
      <c r="BC413" s="136">
        <f t="shared" si="16"/>
        <v>0</v>
      </c>
      <c r="BD413" s="137"/>
      <c r="BE413" s="137"/>
      <c r="BF413" s="137"/>
      <c r="BG413" s="137"/>
      <c r="BH413" s="137"/>
      <c r="BI413" s="136">
        <f t="shared" si="17"/>
        <v>0</v>
      </c>
      <c r="BJ413" s="138">
        <f t="shared" si="18"/>
        <v>0</v>
      </c>
      <c r="BK413" s="134"/>
      <c r="BL413" s="135"/>
      <c r="BM413" s="135"/>
      <c r="BN413" s="136">
        <f t="shared" si="19"/>
        <v>0</v>
      </c>
      <c r="BO413" s="137"/>
      <c r="BP413" s="137"/>
      <c r="BQ413" s="137"/>
      <c r="BR413" s="136">
        <f t="shared" si="20"/>
        <v>0</v>
      </c>
      <c r="BS413" s="137"/>
      <c r="BT413" s="137"/>
      <c r="BU413" s="137"/>
      <c r="BV413" s="136">
        <f t="shared" si="21"/>
        <v>0</v>
      </c>
      <c r="BW413" s="137"/>
      <c r="BX413" s="137"/>
      <c r="BY413" s="137"/>
      <c r="BZ413" s="136">
        <f t="shared" si="22"/>
        <v>0</v>
      </c>
      <c r="CA413" s="137"/>
      <c r="CB413" s="137"/>
      <c r="CC413" s="137"/>
      <c r="CD413" s="136">
        <f t="shared" si="23"/>
        <v>0</v>
      </c>
      <c r="CE413" s="137"/>
      <c r="CF413" s="137"/>
      <c r="CG413" s="137"/>
      <c r="CH413" s="137"/>
      <c r="CI413" s="137"/>
      <c r="CJ413" s="136">
        <f t="shared" si="24"/>
        <v>0</v>
      </c>
      <c r="CK413" s="137">
        <f t="shared" si="25"/>
        <v>0</v>
      </c>
      <c r="CL413" s="139"/>
      <c r="CM413" s="140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20">
        <f t="shared" si="26"/>
        <v>404</v>
      </c>
      <c r="C414" s="131" t="str">
        <f t="array" ref="C414">INDEX(_Rge_Projectdata_3rd,$B414,MATCH(C$10,_Rge_Headline_Projectdata,0))</f>
        <v/>
      </c>
      <c r="D414" s="131" t="str">
        <f t="array" ref="D414">INDEX(_Rge_Projectdata_3rd,$B414,MATCH(D$10,_Rge_Headline_Projectdata,0))</f>
        <v/>
      </c>
      <c r="E414" s="132" t="str">
        <f t="array" ref="E414">IF(INDEX(_Rge_Projectdata_3rd,$B414,MATCH(E$10,_Rge_Headline_Projectdata,0))=0,"",INDEX(_Rge_Projectdata_3rd,$B414,MATCH(E$10,_Rge_Headline_Projectdata,0)))</f>
        <v/>
      </c>
      <c r="F414" s="133" t="str">
        <f>IF(OR(E414=0,E414&gt;_Reportdate),"Open","Closed")</f>
        <v>Open</v>
      </c>
      <c r="G414" s="134"/>
      <c r="H414" s="135"/>
      <c r="I414" s="135"/>
      <c r="J414" s="135"/>
      <c r="K414" s="136">
        <f t="shared" si="5"/>
        <v>0</v>
      </c>
      <c r="L414" s="137"/>
      <c r="M414" s="137"/>
      <c r="N414" s="137"/>
      <c r="O414" s="136">
        <f t="shared" si="6"/>
        <v>0</v>
      </c>
      <c r="P414" s="137"/>
      <c r="Q414" s="137"/>
      <c r="R414" s="137"/>
      <c r="S414" s="136">
        <f t="shared" si="7"/>
        <v>0</v>
      </c>
      <c r="T414" s="137"/>
      <c r="U414" s="137"/>
      <c r="V414" s="137"/>
      <c r="W414" s="136">
        <f t="shared" si="8"/>
        <v>0</v>
      </c>
      <c r="X414" s="137"/>
      <c r="Y414" s="137"/>
      <c r="Z414" s="137"/>
      <c r="AA414" s="136">
        <f t="shared" si="9"/>
        <v>0</v>
      </c>
      <c r="AB414" s="137"/>
      <c r="AC414" s="137"/>
      <c r="AD414" s="137"/>
      <c r="AE414" s="137"/>
      <c r="AF414" s="137"/>
      <c r="AG414" s="136">
        <f t="shared" si="10"/>
        <v>0</v>
      </c>
      <c r="AH414" s="138">
        <f t="shared" si="11"/>
        <v>0</v>
      </c>
      <c r="AI414" s="134"/>
      <c r="AJ414" s="135"/>
      <c r="AK414" s="135"/>
      <c r="AL414" s="135"/>
      <c r="AM414" s="136">
        <f t="shared" si="12"/>
        <v>0</v>
      </c>
      <c r="AN414" s="137"/>
      <c r="AO414" s="137"/>
      <c r="AP414" s="137"/>
      <c r="AQ414" s="136">
        <f t="shared" si="13"/>
        <v>0</v>
      </c>
      <c r="AR414" s="137"/>
      <c r="AS414" s="137"/>
      <c r="AT414" s="137"/>
      <c r="AU414" s="136">
        <f t="shared" si="14"/>
        <v>0</v>
      </c>
      <c r="AV414" s="137"/>
      <c r="AW414" s="137"/>
      <c r="AX414" s="137"/>
      <c r="AY414" s="136">
        <f t="shared" si="15"/>
        <v>0</v>
      </c>
      <c r="AZ414" s="137"/>
      <c r="BA414" s="137"/>
      <c r="BB414" s="137"/>
      <c r="BC414" s="136">
        <f t="shared" si="16"/>
        <v>0</v>
      </c>
      <c r="BD414" s="137"/>
      <c r="BE414" s="137"/>
      <c r="BF414" s="137"/>
      <c r="BG414" s="137"/>
      <c r="BH414" s="137"/>
      <c r="BI414" s="136">
        <f t="shared" si="17"/>
        <v>0</v>
      </c>
      <c r="BJ414" s="138">
        <f t="shared" si="18"/>
        <v>0</v>
      </c>
      <c r="BK414" s="134"/>
      <c r="BL414" s="135"/>
      <c r="BM414" s="135"/>
      <c r="BN414" s="136">
        <f t="shared" si="19"/>
        <v>0</v>
      </c>
      <c r="BO414" s="137"/>
      <c r="BP414" s="137"/>
      <c r="BQ414" s="137"/>
      <c r="BR414" s="136">
        <f t="shared" si="20"/>
        <v>0</v>
      </c>
      <c r="BS414" s="137"/>
      <c r="BT414" s="137"/>
      <c r="BU414" s="137"/>
      <c r="BV414" s="136">
        <f t="shared" si="21"/>
        <v>0</v>
      </c>
      <c r="BW414" s="137"/>
      <c r="BX414" s="137"/>
      <c r="BY414" s="137"/>
      <c r="BZ414" s="136">
        <f t="shared" si="22"/>
        <v>0</v>
      </c>
      <c r="CA414" s="137"/>
      <c r="CB414" s="137"/>
      <c r="CC414" s="137"/>
      <c r="CD414" s="136">
        <f t="shared" si="23"/>
        <v>0</v>
      </c>
      <c r="CE414" s="137"/>
      <c r="CF414" s="137"/>
      <c r="CG414" s="137"/>
      <c r="CH414" s="137"/>
      <c r="CI414" s="137"/>
      <c r="CJ414" s="136">
        <f t="shared" si="24"/>
        <v>0</v>
      </c>
      <c r="CK414" s="137">
        <f t="shared" si="25"/>
        <v>0</v>
      </c>
      <c r="CL414" s="139"/>
      <c r="CM414" s="140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20">
        <f t="shared" si="26"/>
        <v>405</v>
      </c>
      <c r="C415" s="131" t="str">
        <f t="array" ref="C415">INDEX(_Rge_Projectdata_3rd,$B415,MATCH(C$10,_Rge_Headline_Projectdata,0))</f>
        <v/>
      </c>
      <c r="D415" s="131" t="str">
        <f t="array" ref="D415">INDEX(_Rge_Projectdata_3rd,$B415,MATCH(D$10,_Rge_Headline_Projectdata,0))</f>
        <v/>
      </c>
      <c r="E415" s="132" t="str">
        <f t="array" ref="E415">IF(INDEX(_Rge_Projectdata_3rd,$B415,MATCH(E$10,_Rge_Headline_Projectdata,0))=0,"",INDEX(_Rge_Projectdata_3rd,$B415,MATCH(E$10,_Rge_Headline_Projectdata,0)))</f>
        <v/>
      </c>
      <c r="F415" s="133" t="str">
        <f>IF(OR(E415=0,E415&gt;_Reportdate),"Open","Closed")</f>
        <v>Open</v>
      </c>
      <c r="G415" s="134"/>
      <c r="H415" s="135"/>
      <c r="I415" s="135"/>
      <c r="J415" s="135"/>
      <c r="K415" s="136">
        <f t="shared" si="5"/>
        <v>0</v>
      </c>
      <c r="L415" s="137"/>
      <c r="M415" s="137"/>
      <c r="N415" s="137"/>
      <c r="O415" s="136">
        <f t="shared" si="6"/>
        <v>0</v>
      </c>
      <c r="P415" s="137"/>
      <c r="Q415" s="137"/>
      <c r="R415" s="137"/>
      <c r="S415" s="136">
        <f t="shared" si="7"/>
        <v>0</v>
      </c>
      <c r="T415" s="137"/>
      <c r="U415" s="137"/>
      <c r="V415" s="137"/>
      <c r="W415" s="136">
        <f t="shared" si="8"/>
        <v>0</v>
      </c>
      <c r="X415" s="137"/>
      <c r="Y415" s="137"/>
      <c r="Z415" s="137"/>
      <c r="AA415" s="136">
        <f t="shared" si="9"/>
        <v>0</v>
      </c>
      <c r="AB415" s="137"/>
      <c r="AC415" s="137"/>
      <c r="AD415" s="137"/>
      <c r="AE415" s="137"/>
      <c r="AF415" s="137"/>
      <c r="AG415" s="136">
        <f t="shared" si="10"/>
        <v>0</v>
      </c>
      <c r="AH415" s="138">
        <f t="shared" si="11"/>
        <v>0</v>
      </c>
      <c r="AI415" s="134"/>
      <c r="AJ415" s="135"/>
      <c r="AK415" s="135"/>
      <c r="AL415" s="135"/>
      <c r="AM415" s="136">
        <f t="shared" si="12"/>
        <v>0</v>
      </c>
      <c r="AN415" s="137"/>
      <c r="AO415" s="137"/>
      <c r="AP415" s="137"/>
      <c r="AQ415" s="136">
        <f t="shared" si="13"/>
        <v>0</v>
      </c>
      <c r="AR415" s="137"/>
      <c r="AS415" s="137"/>
      <c r="AT415" s="137"/>
      <c r="AU415" s="136">
        <f t="shared" si="14"/>
        <v>0</v>
      </c>
      <c r="AV415" s="137"/>
      <c r="AW415" s="137"/>
      <c r="AX415" s="137"/>
      <c r="AY415" s="136">
        <f t="shared" si="15"/>
        <v>0</v>
      </c>
      <c r="AZ415" s="137"/>
      <c r="BA415" s="137"/>
      <c r="BB415" s="137"/>
      <c r="BC415" s="136">
        <f t="shared" si="16"/>
        <v>0</v>
      </c>
      <c r="BD415" s="137"/>
      <c r="BE415" s="137"/>
      <c r="BF415" s="137"/>
      <c r="BG415" s="137"/>
      <c r="BH415" s="137"/>
      <c r="BI415" s="136">
        <f t="shared" si="17"/>
        <v>0</v>
      </c>
      <c r="BJ415" s="138">
        <f t="shared" si="18"/>
        <v>0</v>
      </c>
      <c r="BK415" s="134"/>
      <c r="BL415" s="135"/>
      <c r="BM415" s="135"/>
      <c r="BN415" s="136">
        <f t="shared" si="19"/>
        <v>0</v>
      </c>
      <c r="BO415" s="137"/>
      <c r="BP415" s="137"/>
      <c r="BQ415" s="137"/>
      <c r="BR415" s="136">
        <f t="shared" si="20"/>
        <v>0</v>
      </c>
      <c r="BS415" s="137"/>
      <c r="BT415" s="137"/>
      <c r="BU415" s="137"/>
      <c r="BV415" s="136">
        <f t="shared" si="21"/>
        <v>0</v>
      </c>
      <c r="BW415" s="137"/>
      <c r="BX415" s="137"/>
      <c r="BY415" s="137"/>
      <c r="BZ415" s="136">
        <f t="shared" si="22"/>
        <v>0</v>
      </c>
      <c r="CA415" s="137"/>
      <c r="CB415" s="137"/>
      <c r="CC415" s="137"/>
      <c r="CD415" s="136">
        <f t="shared" si="23"/>
        <v>0</v>
      </c>
      <c r="CE415" s="137"/>
      <c r="CF415" s="137"/>
      <c r="CG415" s="137"/>
      <c r="CH415" s="137"/>
      <c r="CI415" s="137"/>
      <c r="CJ415" s="136">
        <f t="shared" si="24"/>
        <v>0</v>
      </c>
      <c r="CK415" s="137">
        <f t="shared" si="25"/>
        <v>0</v>
      </c>
      <c r="CL415" s="139"/>
      <c r="CM415" s="140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20">
        <f t="shared" si="26"/>
        <v>406</v>
      </c>
      <c r="C416" s="131" t="str">
        <f t="array" ref="C416">INDEX(_Rge_Projectdata_3rd,$B416,MATCH(C$10,_Rge_Headline_Projectdata,0))</f>
        <v/>
      </c>
      <c r="D416" s="131" t="str">
        <f t="array" ref="D416">INDEX(_Rge_Projectdata_3rd,$B416,MATCH(D$10,_Rge_Headline_Projectdata,0))</f>
        <v/>
      </c>
      <c r="E416" s="132" t="str">
        <f t="array" ref="E416">IF(INDEX(_Rge_Projectdata_3rd,$B416,MATCH(E$10,_Rge_Headline_Projectdata,0))=0,"",INDEX(_Rge_Projectdata_3rd,$B416,MATCH(E$10,_Rge_Headline_Projectdata,0)))</f>
        <v/>
      </c>
      <c r="F416" s="133" t="str">
        <f>IF(OR(E416=0,E416&gt;_Reportdate),"Open","Closed")</f>
        <v>Open</v>
      </c>
      <c r="G416" s="134"/>
      <c r="H416" s="135"/>
      <c r="I416" s="135"/>
      <c r="J416" s="135"/>
      <c r="K416" s="136">
        <f t="shared" si="5"/>
        <v>0</v>
      </c>
      <c r="L416" s="137"/>
      <c r="M416" s="137"/>
      <c r="N416" s="137"/>
      <c r="O416" s="136">
        <f t="shared" si="6"/>
        <v>0</v>
      </c>
      <c r="P416" s="137"/>
      <c r="Q416" s="137"/>
      <c r="R416" s="137"/>
      <c r="S416" s="136">
        <f t="shared" si="7"/>
        <v>0</v>
      </c>
      <c r="T416" s="137"/>
      <c r="U416" s="137"/>
      <c r="V416" s="137"/>
      <c r="W416" s="136">
        <f t="shared" si="8"/>
        <v>0</v>
      </c>
      <c r="X416" s="137"/>
      <c r="Y416" s="137"/>
      <c r="Z416" s="137"/>
      <c r="AA416" s="136">
        <f t="shared" si="9"/>
        <v>0</v>
      </c>
      <c r="AB416" s="137"/>
      <c r="AC416" s="137"/>
      <c r="AD416" s="137"/>
      <c r="AE416" s="137"/>
      <c r="AF416" s="137"/>
      <c r="AG416" s="136">
        <f t="shared" si="10"/>
        <v>0</v>
      </c>
      <c r="AH416" s="138">
        <f t="shared" si="11"/>
        <v>0</v>
      </c>
      <c r="AI416" s="134"/>
      <c r="AJ416" s="135"/>
      <c r="AK416" s="135"/>
      <c r="AL416" s="135"/>
      <c r="AM416" s="136">
        <f t="shared" si="12"/>
        <v>0</v>
      </c>
      <c r="AN416" s="137"/>
      <c r="AO416" s="137"/>
      <c r="AP416" s="137"/>
      <c r="AQ416" s="136">
        <f t="shared" si="13"/>
        <v>0</v>
      </c>
      <c r="AR416" s="137"/>
      <c r="AS416" s="137"/>
      <c r="AT416" s="137"/>
      <c r="AU416" s="136">
        <f t="shared" si="14"/>
        <v>0</v>
      </c>
      <c r="AV416" s="137"/>
      <c r="AW416" s="137"/>
      <c r="AX416" s="137"/>
      <c r="AY416" s="136">
        <f t="shared" si="15"/>
        <v>0</v>
      </c>
      <c r="AZ416" s="137"/>
      <c r="BA416" s="137"/>
      <c r="BB416" s="137"/>
      <c r="BC416" s="136">
        <f t="shared" si="16"/>
        <v>0</v>
      </c>
      <c r="BD416" s="137"/>
      <c r="BE416" s="137"/>
      <c r="BF416" s="137"/>
      <c r="BG416" s="137"/>
      <c r="BH416" s="137"/>
      <c r="BI416" s="136">
        <f t="shared" si="17"/>
        <v>0</v>
      </c>
      <c r="BJ416" s="138">
        <f t="shared" si="18"/>
        <v>0</v>
      </c>
      <c r="BK416" s="134"/>
      <c r="BL416" s="135"/>
      <c r="BM416" s="135"/>
      <c r="BN416" s="136">
        <f t="shared" si="19"/>
        <v>0</v>
      </c>
      <c r="BO416" s="137"/>
      <c r="BP416" s="137"/>
      <c r="BQ416" s="137"/>
      <c r="BR416" s="136">
        <f t="shared" si="20"/>
        <v>0</v>
      </c>
      <c r="BS416" s="137"/>
      <c r="BT416" s="137"/>
      <c r="BU416" s="137"/>
      <c r="BV416" s="136">
        <f t="shared" si="21"/>
        <v>0</v>
      </c>
      <c r="BW416" s="137"/>
      <c r="BX416" s="137"/>
      <c r="BY416" s="137"/>
      <c r="BZ416" s="136">
        <f t="shared" si="22"/>
        <v>0</v>
      </c>
      <c r="CA416" s="137"/>
      <c r="CB416" s="137"/>
      <c r="CC416" s="137"/>
      <c r="CD416" s="136">
        <f t="shared" si="23"/>
        <v>0</v>
      </c>
      <c r="CE416" s="137"/>
      <c r="CF416" s="137"/>
      <c r="CG416" s="137"/>
      <c r="CH416" s="137"/>
      <c r="CI416" s="137"/>
      <c r="CJ416" s="136">
        <f t="shared" si="24"/>
        <v>0</v>
      </c>
      <c r="CK416" s="137">
        <f t="shared" si="25"/>
        <v>0</v>
      </c>
      <c r="CL416" s="139"/>
      <c r="CM416" s="140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20">
        <f t="shared" si="26"/>
        <v>407</v>
      </c>
      <c r="C417" s="131" t="str">
        <f t="array" ref="C417">INDEX(_Rge_Projectdata_3rd,$B417,MATCH(C$10,_Rge_Headline_Projectdata,0))</f>
        <v/>
      </c>
      <c r="D417" s="131" t="str">
        <f t="array" ref="D417">INDEX(_Rge_Projectdata_3rd,$B417,MATCH(D$10,_Rge_Headline_Projectdata,0))</f>
        <v/>
      </c>
      <c r="E417" s="132" t="str">
        <f t="array" ref="E417">IF(INDEX(_Rge_Projectdata_3rd,$B417,MATCH(E$10,_Rge_Headline_Projectdata,0))=0,"",INDEX(_Rge_Projectdata_3rd,$B417,MATCH(E$10,_Rge_Headline_Projectdata,0)))</f>
        <v/>
      </c>
      <c r="F417" s="133" t="str">
        <f>IF(OR(E417=0,E417&gt;_Reportdate),"Open","Closed")</f>
        <v>Open</v>
      </c>
      <c r="G417" s="134"/>
      <c r="H417" s="135"/>
      <c r="I417" s="135"/>
      <c r="J417" s="135"/>
      <c r="K417" s="136">
        <f t="shared" si="5"/>
        <v>0</v>
      </c>
      <c r="L417" s="137"/>
      <c r="M417" s="137"/>
      <c r="N417" s="137"/>
      <c r="O417" s="136">
        <f t="shared" si="6"/>
        <v>0</v>
      </c>
      <c r="P417" s="137"/>
      <c r="Q417" s="137"/>
      <c r="R417" s="137"/>
      <c r="S417" s="136">
        <f t="shared" si="7"/>
        <v>0</v>
      </c>
      <c r="T417" s="137"/>
      <c r="U417" s="137"/>
      <c r="V417" s="137"/>
      <c r="W417" s="136">
        <f t="shared" si="8"/>
        <v>0</v>
      </c>
      <c r="X417" s="137"/>
      <c r="Y417" s="137"/>
      <c r="Z417" s="137"/>
      <c r="AA417" s="136">
        <f t="shared" si="9"/>
        <v>0</v>
      </c>
      <c r="AB417" s="137"/>
      <c r="AC417" s="137"/>
      <c r="AD417" s="137"/>
      <c r="AE417" s="137"/>
      <c r="AF417" s="137"/>
      <c r="AG417" s="136">
        <f t="shared" si="10"/>
        <v>0</v>
      </c>
      <c r="AH417" s="138">
        <f t="shared" si="11"/>
        <v>0</v>
      </c>
      <c r="AI417" s="134"/>
      <c r="AJ417" s="135"/>
      <c r="AK417" s="135"/>
      <c r="AL417" s="135"/>
      <c r="AM417" s="136">
        <f t="shared" si="12"/>
        <v>0</v>
      </c>
      <c r="AN417" s="137"/>
      <c r="AO417" s="137"/>
      <c r="AP417" s="137"/>
      <c r="AQ417" s="136">
        <f t="shared" si="13"/>
        <v>0</v>
      </c>
      <c r="AR417" s="137"/>
      <c r="AS417" s="137"/>
      <c r="AT417" s="137"/>
      <c r="AU417" s="136">
        <f t="shared" si="14"/>
        <v>0</v>
      </c>
      <c r="AV417" s="137"/>
      <c r="AW417" s="137"/>
      <c r="AX417" s="137"/>
      <c r="AY417" s="136">
        <f t="shared" si="15"/>
        <v>0</v>
      </c>
      <c r="AZ417" s="137"/>
      <c r="BA417" s="137"/>
      <c r="BB417" s="137"/>
      <c r="BC417" s="136">
        <f t="shared" si="16"/>
        <v>0</v>
      </c>
      <c r="BD417" s="137"/>
      <c r="BE417" s="137"/>
      <c r="BF417" s="137"/>
      <c r="BG417" s="137"/>
      <c r="BH417" s="137"/>
      <c r="BI417" s="136">
        <f t="shared" si="17"/>
        <v>0</v>
      </c>
      <c r="BJ417" s="138">
        <f t="shared" si="18"/>
        <v>0</v>
      </c>
      <c r="BK417" s="134"/>
      <c r="BL417" s="135"/>
      <c r="BM417" s="135"/>
      <c r="BN417" s="136">
        <f t="shared" si="19"/>
        <v>0</v>
      </c>
      <c r="BO417" s="137"/>
      <c r="BP417" s="137"/>
      <c r="BQ417" s="137"/>
      <c r="BR417" s="136">
        <f t="shared" si="20"/>
        <v>0</v>
      </c>
      <c r="BS417" s="137"/>
      <c r="BT417" s="137"/>
      <c r="BU417" s="137"/>
      <c r="BV417" s="136">
        <f t="shared" si="21"/>
        <v>0</v>
      </c>
      <c r="BW417" s="137"/>
      <c r="BX417" s="137"/>
      <c r="BY417" s="137"/>
      <c r="BZ417" s="136">
        <f t="shared" si="22"/>
        <v>0</v>
      </c>
      <c r="CA417" s="137"/>
      <c r="CB417" s="137"/>
      <c r="CC417" s="137"/>
      <c r="CD417" s="136">
        <f t="shared" si="23"/>
        <v>0</v>
      </c>
      <c r="CE417" s="137"/>
      <c r="CF417" s="137"/>
      <c r="CG417" s="137"/>
      <c r="CH417" s="137"/>
      <c r="CI417" s="137"/>
      <c r="CJ417" s="136">
        <f t="shared" si="24"/>
        <v>0</v>
      </c>
      <c r="CK417" s="137">
        <f t="shared" si="25"/>
        <v>0</v>
      </c>
      <c r="CL417" s="139"/>
      <c r="CM417" s="140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20">
        <f t="shared" si="26"/>
        <v>408</v>
      </c>
      <c r="C418" s="131" t="str">
        <f t="array" ref="C418">INDEX(_Rge_Projectdata_3rd,$B418,MATCH(C$10,_Rge_Headline_Projectdata,0))</f>
        <v/>
      </c>
      <c r="D418" s="131" t="str">
        <f t="array" ref="D418">INDEX(_Rge_Projectdata_3rd,$B418,MATCH(D$10,_Rge_Headline_Projectdata,0))</f>
        <v/>
      </c>
      <c r="E418" s="132" t="str">
        <f t="array" ref="E418">IF(INDEX(_Rge_Projectdata_3rd,$B418,MATCH(E$10,_Rge_Headline_Projectdata,0))=0,"",INDEX(_Rge_Projectdata_3rd,$B418,MATCH(E$10,_Rge_Headline_Projectdata,0)))</f>
        <v/>
      </c>
      <c r="F418" s="133" t="str">
        <f>IF(OR(E418=0,E418&gt;_Reportdate),"Open","Closed")</f>
        <v>Open</v>
      </c>
      <c r="G418" s="134"/>
      <c r="H418" s="135"/>
      <c r="I418" s="135"/>
      <c r="J418" s="135"/>
      <c r="K418" s="136">
        <f t="shared" si="5"/>
        <v>0</v>
      </c>
      <c r="L418" s="137"/>
      <c r="M418" s="137"/>
      <c r="N418" s="137"/>
      <c r="O418" s="136">
        <f t="shared" si="6"/>
        <v>0</v>
      </c>
      <c r="P418" s="137"/>
      <c r="Q418" s="137"/>
      <c r="R418" s="137"/>
      <c r="S418" s="136">
        <f t="shared" si="7"/>
        <v>0</v>
      </c>
      <c r="T418" s="137"/>
      <c r="U418" s="137"/>
      <c r="V418" s="137"/>
      <c r="W418" s="136">
        <f t="shared" si="8"/>
        <v>0</v>
      </c>
      <c r="X418" s="137"/>
      <c r="Y418" s="137"/>
      <c r="Z418" s="137"/>
      <c r="AA418" s="136">
        <f t="shared" si="9"/>
        <v>0</v>
      </c>
      <c r="AB418" s="137"/>
      <c r="AC418" s="137"/>
      <c r="AD418" s="137"/>
      <c r="AE418" s="137"/>
      <c r="AF418" s="137"/>
      <c r="AG418" s="136">
        <f t="shared" si="10"/>
        <v>0</v>
      </c>
      <c r="AH418" s="138">
        <f t="shared" si="11"/>
        <v>0</v>
      </c>
      <c r="AI418" s="134"/>
      <c r="AJ418" s="135"/>
      <c r="AK418" s="135"/>
      <c r="AL418" s="135"/>
      <c r="AM418" s="136">
        <f t="shared" si="12"/>
        <v>0</v>
      </c>
      <c r="AN418" s="137"/>
      <c r="AO418" s="137"/>
      <c r="AP418" s="137"/>
      <c r="AQ418" s="136">
        <f t="shared" si="13"/>
        <v>0</v>
      </c>
      <c r="AR418" s="137"/>
      <c r="AS418" s="137"/>
      <c r="AT418" s="137"/>
      <c r="AU418" s="136">
        <f t="shared" si="14"/>
        <v>0</v>
      </c>
      <c r="AV418" s="137"/>
      <c r="AW418" s="137"/>
      <c r="AX418" s="137"/>
      <c r="AY418" s="136">
        <f t="shared" si="15"/>
        <v>0</v>
      </c>
      <c r="AZ418" s="137"/>
      <c r="BA418" s="137"/>
      <c r="BB418" s="137"/>
      <c r="BC418" s="136">
        <f t="shared" si="16"/>
        <v>0</v>
      </c>
      <c r="BD418" s="137"/>
      <c r="BE418" s="137"/>
      <c r="BF418" s="137"/>
      <c r="BG418" s="137"/>
      <c r="BH418" s="137"/>
      <c r="BI418" s="136">
        <f t="shared" si="17"/>
        <v>0</v>
      </c>
      <c r="BJ418" s="138">
        <f t="shared" si="18"/>
        <v>0</v>
      </c>
      <c r="BK418" s="134"/>
      <c r="BL418" s="135"/>
      <c r="BM418" s="135"/>
      <c r="BN418" s="136">
        <f t="shared" si="19"/>
        <v>0</v>
      </c>
      <c r="BO418" s="137"/>
      <c r="BP418" s="137"/>
      <c r="BQ418" s="137"/>
      <c r="BR418" s="136">
        <f t="shared" si="20"/>
        <v>0</v>
      </c>
      <c r="BS418" s="137"/>
      <c r="BT418" s="137"/>
      <c r="BU418" s="137"/>
      <c r="BV418" s="136">
        <f t="shared" si="21"/>
        <v>0</v>
      </c>
      <c r="BW418" s="137"/>
      <c r="BX418" s="137"/>
      <c r="BY418" s="137"/>
      <c r="BZ418" s="136">
        <f t="shared" si="22"/>
        <v>0</v>
      </c>
      <c r="CA418" s="137"/>
      <c r="CB418" s="137"/>
      <c r="CC418" s="137"/>
      <c r="CD418" s="136">
        <f t="shared" si="23"/>
        <v>0</v>
      </c>
      <c r="CE418" s="137"/>
      <c r="CF418" s="137"/>
      <c r="CG418" s="137"/>
      <c r="CH418" s="137"/>
      <c r="CI418" s="137"/>
      <c r="CJ418" s="136">
        <f t="shared" si="24"/>
        <v>0</v>
      </c>
      <c r="CK418" s="137">
        <f t="shared" si="25"/>
        <v>0</v>
      </c>
      <c r="CL418" s="139"/>
      <c r="CM418" s="140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20">
        <f t="shared" si="26"/>
        <v>409</v>
      </c>
      <c r="C419" s="131" t="str">
        <f t="array" ref="C419">INDEX(_Rge_Projectdata_3rd,$B419,MATCH(C$10,_Rge_Headline_Projectdata,0))</f>
        <v/>
      </c>
      <c r="D419" s="131" t="str">
        <f t="array" ref="D419">INDEX(_Rge_Projectdata_3rd,$B419,MATCH(D$10,_Rge_Headline_Projectdata,0))</f>
        <v/>
      </c>
      <c r="E419" s="132" t="str">
        <f t="array" ref="E419">IF(INDEX(_Rge_Projectdata_3rd,$B419,MATCH(E$10,_Rge_Headline_Projectdata,0))=0,"",INDEX(_Rge_Projectdata_3rd,$B419,MATCH(E$10,_Rge_Headline_Projectdata,0)))</f>
        <v/>
      </c>
      <c r="F419" s="133" t="str">
        <f>IF(OR(E419=0,E419&gt;_Reportdate),"Open","Closed")</f>
        <v>Open</v>
      </c>
      <c r="G419" s="134"/>
      <c r="H419" s="135"/>
      <c r="I419" s="135"/>
      <c r="J419" s="135"/>
      <c r="K419" s="136">
        <f t="shared" si="5"/>
        <v>0</v>
      </c>
      <c r="L419" s="137"/>
      <c r="M419" s="137"/>
      <c r="N419" s="137"/>
      <c r="O419" s="136">
        <f t="shared" si="6"/>
        <v>0</v>
      </c>
      <c r="P419" s="137"/>
      <c r="Q419" s="137"/>
      <c r="R419" s="137"/>
      <c r="S419" s="136">
        <f t="shared" si="7"/>
        <v>0</v>
      </c>
      <c r="T419" s="137"/>
      <c r="U419" s="137"/>
      <c r="V419" s="137"/>
      <c r="W419" s="136">
        <f t="shared" si="8"/>
        <v>0</v>
      </c>
      <c r="X419" s="137"/>
      <c r="Y419" s="137"/>
      <c r="Z419" s="137"/>
      <c r="AA419" s="136">
        <f t="shared" si="9"/>
        <v>0</v>
      </c>
      <c r="AB419" s="137"/>
      <c r="AC419" s="137"/>
      <c r="AD419" s="137"/>
      <c r="AE419" s="137"/>
      <c r="AF419" s="137"/>
      <c r="AG419" s="136">
        <f t="shared" si="10"/>
        <v>0</v>
      </c>
      <c r="AH419" s="138">
        <f t="shared" si="11"/>
        <v>0</v>
      </c>
      <c r="AI419" s="134"/>
      <c r="AJ419" s="135"/>
      <c r="AK419" s="135"/>
      <c r="AL419" s="135"/>
      <c r="AM419" s="136">
        <f t="shared" si="12"/>
        <v>0</v>
      </c>
      <c r="AN419" s="137"/>
      <c r="AO419" s="137"/>
      <c r="AP419" s="137"/>
      <c r="AQ419" s="136">
        <f t="shared" si="13"/>
        <v>0</v>
      </c>
      <c r="AR419" s="137"/>
      <c r="AS419" s="137"/>
      <c r="AT419" s="137"/>
      <c r="AU419" s="136">
        <f t="shared" si="14"/>
        <v>0</v>
      </c>
      <c r="AV419" s="137"/>
      <c r="AW419" s="137"/>
      <c r="AX419" s="137"/>
      <c r="AY419" s="136">
        <f t="shared" si="15"/>
        <v>0</v>
      </c>
      <c r="AZ419" s="137"/>
      <c r="BA419" s="137"/>
      <c r="BB419" s="137"/>
      <c r="BC419" s="136">
        <f t="shared" si="16"/>
        <v>0</v>
      </c>
      <c r="BD419" s="137"/>
      <c r="BE419" s="137"/>
      <c r="BF419" s="137"/>
      <c r="BG419" s="137"/>
      <c r="BH419" s="137"/>
      <c r="BI419" s="136">
        <f t="shared" si="17"/>
        <v>0</v>
      </c>
      <c r="BJ419" s="138">
        <f t="shared" si="18"/>
        <v>0</v>
      </c>
      <c r="BK419" s="134"/>
      <c r="BL419" s="135"/>
      <c r="BM419" s="135"/>
      <c r="BN419" s="136">
        <f t="shared" si="19"/>
        <v>0</v>
      </c>
      <c r="BO419" s="137"/>
      <c r="BP419" s="137"/>
      <c r="BQ419" s="137"/>
      <c r="BR419" s="136">
        <f t="shared" si="20"/>
        <v>0</v>
      </c>
      <c r="BS419" s="137"/>
      <c r="BT419" s="137"/>
      <c r="BU419" s="137"/>
      <c r="BV419" s="136">
        <f t="shared" si="21"/>
        <v>0</v>
      </c>
      <c r="BW419" s="137"/>
      <c r="BX419" s="137"/>
      <c r="BY419" s="137"/>
      <c r="BZ419" s="136">
        <f t="shared" si="22"/>
        <v>0</v>
      </c>
      <c r="CA419" s="137"/>
      <c r="CB419" s="137"/>
      <c r="CC419" s="137"/>
      <c r="CD419" s="136">
        <f t="shared" si="23"/>
        <v>0</v>
      </c>
      <c r="CE419" s="137"/>
      <c r="CF419" s="137"/>
      <c r="CG419" s="137"/>
      <c r="CH419" s="137"/>
      <c r="CI419" s="137"/>
      <c r="CJ419" s="136">
        <f t="shared" si="24"/>
        <v>0</v>
      </c>
      <c r="CK419" s="137">
        <f t="shared" si="25"/>
        <v>0</v>
      </c>
      <c r="CL419" s="139"/>
      <c r="CM419" s="140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20">
        <f t="shared" si="26"/>
        <v>410</v>
      </c>
      <c r="C420" s="131" t="str">
        <f t="array" ref="C420">INDEX(_Rge_Projectdata_3rd,$B420,MATCH(C$10,_Rge_Headline_Projectdata,0))</f>
        <v/>
      </c>
      <c r="D420" s="131" t="str">
        <f t="array" ref="D420">INDEX(_Rge_Projectdata_3rd,$B420,MATCH(D$10,_Rge_Headline_Projectdata,0))</f>
        <v/>
      </c>
      <c r="E420" s="132" t="str">
        <f t="array" ref="E420">IF(INDEX(_Rge_Projectdata_3rd,$B420,MATCH(E$10,_Rge_Headline_Projectdata,0))=0,"",INDEX(_Rge_Projectdata_3rd,$B420,MATCH(E$10,_Rge_Headline_Projectdata,0)))</f>
        <v/>
      </c>
      <c r="F420" s="133" t="str">
        <f>IF(OR(E420=0,E420&gt;_Reportdate),"Open","Closed")</f>
        <v>Open</v>
      </c>
      <c r="G420" s="134"/>
      <c r="H420" s="135"/>
      <c r="I420" s="135"/>
      <c r="J420" s="135"/>
      <c r="K420" s="136">
        <f t="shared" si="5"/>
        <v>0</v>
      </c>
      <c r="L420" s="137"/>
      <c r="M420" s="137"/>
      <c r="N420" s="137"/>
      <c r="O420" s="136">
        <f t="shared" si="6"/>
        <v>0</v>
      </c>
      <c r="P420" s="137"/>
      <c r="Q420" s="137"/>
      <c r="R420" s="137"/>
      <c r="S420" s="136">
        <f t="shared" si="7"/>
        <v>0</v>
      </c>
      <c r="T420" s="137"/>
      <c r="U420" s="137"/>
      <c r="V420" s="137"/>
      <c r="W420" s="136">
        <f t="shared" si="8"/>
        <v>0</v>
      </c>
      <c r="X420" s="137"/>
      <c r="Y420" s="137"/>
      <c r="Z420" s="137"/>
      <c r="AA420" s="136">
        <f t="shared" si="9"/>
        <v>0</v>
      </c>
      <c r="AB420" s="137"/>
      <c r="AC420" s="137"/>
      <c r="AD420" s="137"/>
      <c r="AE420" s="137"/>
      <c r="AF420" s="137"/>
      <c r="AG420" s="136">
        <f t="shared" si="10"/>
        <v>0</v>
      </c>
      <c r="AH420" s="138">
        <f t="shared" si="11"/>
        <v>0</v>
      </c>
      <c r="AI420" s="134"/>
      <c r="AJ420" s="135"/>
      <c r="AK420" s="135"/>
      <c r="AL420" s="135"/>
      <c r="AM420" s="136">
        <f t="shared" si="12"/>
        <v>0</v>
      </c>
      <c r="AN420" s="137"/>
      <c r="AO420" s="137"/>
      <c r="AP420" s="137"/>
      <c r="AQ420" s="136">
        <f t="shared" si="13"/>
        <v>0</v>
      </c>
      <c r="AR420" s="137"/>
      <c r="AS420" s="137"/>
      <c r="AT420" s="137"/>
      <c r="AU420" s="136">
        <f t="shared" si="14"/>
        <v>0</v>
      </c>
      <c r="AV420" s="137"/>
      <c r="AW420" s="137"/>
      <c r="AX420" s="137"/>
      <c r="AY420" s="136">
        <f t="shared" si="15"/>
        <v>0</v>
      </c>
      <c r="AZ420" s="137"/>
      <c r="BA420" s="137"/>
      <c r="BB420" s="137"/>
      <c r="BC420" s="136">
        <f t="shared" si="16"/>
        <v>0</v>
      </c>
      <c r="BD420" s="137"/>
      <c r="BE420" s="137"/>
      <c r="BF420" s="137"/>
      <c r="BG420" s="137"/>
      <c r="BH420" s="137"/>
      <c r="BI420" s="136">
        <f t="shared" si="17"/>
        <v>0</v>
      </c>
      <c r="BJ420" s="138">
        <f t="shared" si="18"/>
        <v>0</v>
      </c>
      <c r="BK420" s="134"/>
      <c r="BL420" s="135"/>
      <c r="BM420" s="135"/>
      <c r="BN420" s="136">
        <f t="shared" si="19"/>
        <v>0</v>
      </c>
      <c r="BO420" s="137"/>
      <c r="BP420" s="137"/>
      <c r="BQ420" s="137"/>
      <c r="BR420" s="136">
        <f t="shared" si="20"/>
        <v>0</v>
      </c>
      <c r="BS420" s="137"/>
      <c r="BT420" s="137"/>
      <c r="BU420" s="137"/>
      <c r="BV420" s="136">
        <f t="shared" si="21"/>
        <v>0</v>
      </c>
      <c r="BW420" s="137"/>
      <c r="BX420" s="137"/>
      <c r="BY420" s="137"/>
      <c r="BZ420" s="136">
        <f t="shared" si="22"/>
        <v>0</v>
      </c>
      <c r="CA420" s="137"/>
      <c r="CB420" s="137"/>
      <c r="CC420" s="137"/>
      <c r="CD420" s="136">
        <f t="shared" si="23"/>
        <v>0</v>
      </c>
      <c r="CE420" s="137"/>
      <c r="CF420" s="137"/>
      <c r="CG420" s="137"/>
      <c r="CH420" s="137"/>
      <c r="CI420" s="137"/>
      <c r="CJ420" s="136">
        <f t="shared" si="24"/>
        <v>0</v>
      </c>
      <c r="CK420" s="137">
        <f t="shared" si="25"/>
        <v>0</v>
      </c>
      <c r="CL420" s="139"/>
      <c r="CM420" s="140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20">
        <f t="shared" si="26"/>
        <v>411</v>
      </c>
      <c r="C421" s="131" t="str">
        <f t="array" ref="C421">INDEX(_Rge_Projectdata_3rd,$B421,MATCH(C$10,_Rge_Headline_Projectdata,0))</f>
        <v/>
      </c>
      <c r="D421" s="131" t="str">
        <f t="array" ref="D421">INDEX(_Rge_Projectdata_3rd,$B421,MATCH(D$10,_Rge_Headline_Projectdata,0))</f>
        <v/>
      </c>
      <c r="E421" s="132" t="str">
        <f t="array" ref="E421">IF(INDEX(_Rge_Projectdata_3rd,$B421,MATCH(E$10,_Rge_Headline_Projectdata,0))=0,"",INDEX(_Rge_Projectdata_3rd,$B421,MATCH(E$10,_Rge_Headline_Projectdata,0)))</f>
        <v/>
      </c>
      <c r="F421" s="133" t="str">
        <f>IF(OR(E421=0,E421&gt;_Reportdate),"Open","Closed")</f>
        <v>Open</v>
      </c>
      <c r="G421" s="134"/>
      <c r="H421" s="135"/>
      <c r="I421" s="135"/>
      <c r="J421" s="135"/>
      <c r="K421" s="136">
        <f t="shared" si="5"/>
        <v>0</v>
      </c>
      <c r="L421" s="137"/>
      <c r="M421" s="137"/>
      <c r="N421" s="137"/>
      <c r="O421" s="136">
        <f t="shared" si="6"/>
        <v>0</v>
      </c>
      <c r="P421" s="137"/>
      <c r="Q421" s="137"/>
      <c r="R421" s="137"/>
      <c r="S421" s="136">
        <f t="shared" si="7"/>
        <v>0</v>
      </c>
      <c r="T421" s="137"/>
      <c r="U421" s="137"/>
      <c r="V421" s="137"/>
      <c r="W421" s="136">
        <f t="shared" si="8"/>
        <v>0</v>
      </c>
      <c r="X421" s="137"/>
      <c r="Y421" s="137"/>
      <c r="Z421" s="137"/>
      <c r="AA421" s="136">
        <f t="shared" si="9"/>
        <v>0</v>
      </c>
      <c r="AB421" s="137"/>
      <c r="AC421" s="137"/>
      <c r="AD421" s="137"/>
      <c r="AE421" s="137"/>
      <c r="AF421" s="137"/>
      <c r="AG421" s="136">
        <f t="shared" si="10"/>
        <v>0</v>
      </c>
      <c r="AH421" s="138">
        <f t="shared" si="11"/>
        <v>0</v>
      </c>
      <c r="AI421" s="134"/>
      <c r="AJ421" s="135"/>
      <c r="AK421" s="135"/>
      <c r="AL421" s="135"/>
      <c r="AM421" s="136">
        <f t="shared" si="12"/>
        <v>0</v>
      </c>
      <c r="AN421" s="137"/>
      <c r="AO421" s="137"/>
      <c r="AP421" s="137"/>
      <c r="AQ421" s="136">
        <f t="shared" si="13"/>
        <v>0</v>
      </c>
      <c r="AR421" s="137"/>
      <c r="AS421" s="137"/>
      <c r="AT421" s="137"/>
      <c r="AU421" s="136">
        <f t="shared" si="14"/>
        <v>0</v>
      </c>
      <c r="AV421" s="137"/>
      <c r="AW421" s="137"/>
      <c r="AX421" s="137"/>
      <c r="AY421" s="136">
        <f t="shared" si="15"/>
        <v>0</v>
      </c>
      <c r="AZ421" s="137"/>
      <c r="BA421" s="137"/>
      <c r="BB421" s="137"/>
      <c r="BC421" s="136">
        <f t="shared" si="16"/>
        <v>0</v>
      </c>
      <c r="BD421" s="137"/>
      <c r="BE421" s="137"/>
      <c r="BF421" s="137"/>
      <c r="BG421" s="137"/>
      <c r="BH421" s="137"/>
      <c r="BI421" s="136">
        <f t="shared" si="17"/>
        <v>0</v>
      </c>
      <c r="BJ421" s="138">
        <f t="shared" si="18"/>
        <v>0</v>
      </c>
      <c r="BK421" s="134"/>
      <c r="BL421" s="135"/>
      <c r="BM421" s="135"/>
      <c r="BN421" s="136">
        <f t="shared" si="19"/>
        <v>0</v>
      </c>
      <c r="BO421" s="137"/>
      <c r="BP421" s="137"/>
      <c r="BQ421" s="137"/>
      <c r="BR421" s="136">
        <f t="shared" si="20"/>
        <v>0</v>
      </c>
      <c r="BS421" s="137"/>
      <c r="BT421" s="137"/>
      <c r="BU421" s="137"/>
      <c r="BV421" s="136">
        <f t="shared" si="21"/>
        <v>0</v>
      </c>
      <c r="BW421" s="137"/>
      <c r="BX421" s="137"/>
      <c r="BY421" s="137"/>
      <c r="BZ421" s="136">
        <f t="shared" si="22"/>
        <v>0</v>
      </c>
      <c r="CA421" s="137"/>
      <c r="CB421" s="137"/>
      <c r="CC421" s="137"/>
      <c r="CD421" s="136">
        <f t="shared" si="23"/>
        <v>0</v>
      </c>
      <c r="CE421" s="137"/>
      <c r="CF421" s="137"/>
      <c r="CG421" s="137"/>
      <c r="CH421" s="137"/>
      <c r="CI421" s="137"/>
      <c r="CJ421" s="136">
        <f t="shared" si="24"/>
        <v>0</v>
      </c>
      <c r="CK421" s="137">
        <f t="shared" si="25"/>
        <v>0</v>
      </c>
      <c r="CL421" s="139"/>
      <c r="CM421" s="140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20">
        <f t="shared" si="26"/>
        <v>412</v>
      </c>
      <c r="C422" s="131" t="str">
        <f t="array" ref="C422">INDEX(_Rge_Projectdata_3rd,$B422,MATCH(C$10,_Rge_Headline_Projectdata,0))</f>
        <v/>
      </c>
      <c r="D422" s="131" t="str">
        <f t="array" ref="D422">INDEX(_Rge_Projectdata_3rd,$B422,MATCH(D$10,_Rge_Headline_Projectdata,0))</f>
        <v/>
      </c>
      <c r="E422" s="132" t="str">
        <f t="array" ref="E422">IF(INDEX(_Rge_Projectdata_3rd,$B422,MATCH(E$10,_Rge_Headline_Projectdata,0))=0,"",INDEX(_Rge_Projectdata_3rd,$B422,MATCH(E$10,_Rge_Headline_Projectdata,0)))</f>
        <v/>
      </c>
      <c r="F422" s="133" t="str">
        <f>IF(OR(E422=0,E422&gt;_Reportdate),"Open","Closed")</f>
        <v>Open</v>
      </c>
      <c r="G422" s="134"/>
      <c r="H422" s="135"/>
      <c r="I422" s="135"/>
      <c r="J422" s="135"/>
      <c r="K422" s="136">
        <f t="shared" si="5"/>
        <v>0</v>
      </c>
      <c r="L422" s="137"/>
      <c r="M422" s="137"/>
      <c r="N422" s="137"/>
      <c r="O422" s="136">
        <f t="shared" si="6"/>
        <v>0</v>
      </c>
      <c r="P422" s="137"/>
      <c r="Q422" s="137"/>
      <c r="R422" s="137"/>
      <c r="S422" s="136">
        <f t="shared" si="7"/>
        <v>0</v>
      </c>
      <c r="T422" s="137"/>
      <c r="U422" s="137"/>
      <c r="V422" s="137"/>
      <c r="W422" s="136">
        <f t="shared" si="8"/>
        <v>0</v>
      </c>
      <c r="X422" s="137"/>
      <c r="Y422" s="137"/>
      <c r="Z422" s="137"/>
      <c r="AA422" s="136">
        <f t="shared" si="9"/>
        <v>0</v>
      </c>
      <c r="AB422" s="137"/>
      <c r="AC422" s="137"/>
      <c r="AD422" s="137"/>
      <c r="AE422" s="137"/>
      <c r="AF422" s="137"/>
      <c r="AG422" s="136">
        <f t="shared" si="10"/>
        <v>0</v>
      </c>
      <c r="AH422" s="138">
        <f t="shared" si="11"/>
        <v>0</v>
      </c>
      <c r="AI422" s="134"/>
      <c r="AJ422" s="135"/>
      <c r="AK422" s="135"/>
      <c r="AL422" s="135"/>
      <c r="AM422" s="136">
        <f t="shared" si="12"/>
        <v>0</v>
      </c>
      <c r="AN422" s="137"/>
      <c r="AO422" s="137"/>
      <c r="AP422" s="137"/>
      <c r="AQ422" s="136">
        <f t="shared" si="13"/>
        <v>0</v>
      </c>
      <c r="AR422" s="137"/>
      <c r="AS422" s="137"/>
      <c r="AT422" s="137"/>
      <c r="AU422" s="136">
        <f t="shared" si="14"/>
        <v>0</v>
      </c>
      <c r="AV422" s="137"/>
      <c r="AW422" s="137"/>
      <c r="AX422" s="137"/>
      <c r="AY422" s="136">
        <f t="shared" si="15"/>
        <v>0</v>
      </c>
      <c r="AZ422" s="137"/>
      <c r="BA422" s="137"/>
      <c r="BB422" s="137"/>
      <c r="BC422" s="136">
        <f t="shared" si="16"/>
        <v>0</v>
      </c>
      <c r="BD422" s="137"/>
      <c r="BE422" s="137"/>
      <c r="BF422" s="137"/>
      <c r="BG422" s="137"/>
      <c r="BH422" s="137"/>
      <c r="BI422" s="136">
        <f t="shared" si="17"/>
        <v>0</v>
      </c>
      <c r="BJ422" s="138">
        <f t="shared" si="18"/>
        <v>0</v>
      </c>
      <c r="BK422" s="134"/>
      <c r="BL422" s="135"/>
      <c r="BM422" s="135"/>
      <c r="BN422" s="136">
        <f t="shared" si="19"/>
        <v>0</v>
      </c>
      <c r="BO422" s="137"/>
      <c r="BP422" s="137"/>
      <c r="BQ422" s="137"/>
      <c r="BR422" s="136">
        <f t="shared" si="20"/>
        <v>0</v>
      </c>
      <c r="BS422" s="137"/>
      <c r="BT422" s="137"/>
      <c r="BU422" s="137"/>
      <c r="BV422" s="136">
        <f t="shared" si="21"/>
        <v>0</v>
      </c>
      <c r="BW422" s="137"/>
      <c r="BX422" s="137"/>
      <c r="BY422" s="137"/>
      <c r="BZ422" s="136">
        <f t="shared" si="22"/>
        <v>0</v>
      </c>
      <c r="CA422" s="137"/>
      <c r="CB422" s="137"/>
      <c r="CC422" s="137"/>
      <c r="CD422" s="136">
        <f t="shared" si="23"/>
        <v>0</v>
      </c>
      <c r="CE422" s="137"/>
      <c r="CF422" s="137"/>
      <c r="CG422" s="137"/>
      <c r="CH422" s="137"/>
      <c r="CI422" s="137"/>
      <c r="CJ422" s="136">
        <f t="shared" si="24"/>
        <v>0</v>
      </c>
      <c r="CK422" s="137">
        <f t="shared" si="25"/>
        <v>0</v>
      </c>
      <c r="CL422" s="139"/>
      <c r="CM422" s="140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20">
        <f t="shared" si="26"/>
        <v>413</v>
      </c>
      <c r="C423" s="131" t="str">
        <f t="array" ref="C423">INDEX(_Rge_Projectdata_3rd,$B423,MATCH(C$10,_Rge_Headline_Projectdata,0))</f>
        <v/>
      </c>
      <c r="D423" s="131" t="str">
        <f t="array" ref="D423">INDEX(_Rge_Projectdata_3rd,$B423,MATCH(D$10,_Rge_Headline_Projectdata,0))</f>
        <v/>
      </c>
      <c r="E423" s="132" t="str">
        <f t="array" ref="E423">IF(INDEX(_Rge_Projectdata_3rd,$B423,MATCH(E$10,_Rge_Headline_Projectdata,0))=0,"",INDEX(_Rge_Projectdata_3rd,$B423,MATCH(E$10,_Rge_Headline_Projectdata,0)))</f>
        <v/>
      </c>
      <c r="F423" s="133" t="str">
        <f>IF(OR(E423=0,E423&gt;_Reportdate),"Open","Closed")</f>
        <v>Open</v>
      </c>
      <c r="G423" s="134"/>
      <c r="H423" s="135"/>
      <c r="I423" s="135"/>
      <c r="J423" s="135"/>
      <c r="K423" s="136">
        <f t="shared" si="5"/>
        <v>0</v>
      </c>
      <c r="L423" s="137"/>
      <c r="M423" s="137"/>
      <c r="N423" s="137"/>
      <c r="O423" s="136">
        <f t="shared" si="6"/>
        <v>0</v>
      </c>
      <c r="P423" s="137"/>
      <c r="Q423" s="137"/>
      <c r="R423" s="137"/>
      <c r="S423" s="136">
        <f t="shared" si="7"/>
        <v>0</v>
      </c>
      <c r="T423" s="137"/>
      <c r="U423" s="137"/>
      <c r="V423" s="137"/>
      <c r="W423" s="136">
        <f t="shared" si="8"/>
        <v>0</v>
      </c>
      <c r="X423" s="137"/>
      <c r="Y423" s="137"/>
      <c r="Z423" s="137"/>
      <c r="AA423" s="136">
        <f t="shared" si="9"/>
        <v>0</v>
      </c>
      <c r="AB423" s="137"/>
      <c r="AC423" s="137"/>
      <c r="AD423" s="137"/>
      <c r="AE423" s="137"/>
      <c r="AF423" s="137"/>
      <c r="AG423" s="136">
        <f t="shared" si="10"/>
        <v>0</v>
      </c>
      <c r="AH423" s="138">
        <f t="shared" si="11"/>
        <v>0</v>
      </c>
      <c r="AI423" s="134"/>
      <c r="AJ423" s="135"/>
      <c r="AK423" s="135"/>
      <c r="AL423" s="135"/>
      <c r="AM423" s="136">
        <f t="shared" si="12"/>
        <v>0</v>
      </c>
      <c r="AN423" s="137"/>
      <c r="AO423" s="137"/>
      <c r="AP423" s="137"/>
      <c r="AQ423" s="136">
        <f t="shared" si="13"/>
        <v>0</v>
      </c>
      <c r="AR423" s="137"/>
      <c r="AS423" s="137"/>
      <c r="AT423" s="137"/>
      <c r="AU423" s="136">
        <f t="shared" si="14"/>
        <v>0</v>
      </c>
      <c r="AV423" s="137"/>
      <c r="AW423" s="137"/>
      <c r="AX423" s="137"/>
      <c r="AY423" s="136">
        <f t="shared" si="15"/>
        <v>0</v>
      </c>
      <c r="AZ423" s="137"/>
      <c r="BA423" s="137"/>
      <c r="BB423" s="137"/>
      <c r="BC423" s="136">
        <f t="shared" si="16"/>
        <v>0</v>
      </c>
      <c r="BD423" s="137"/>
      <c r="BE423" s="137"/>
      <c r="BF423" s="137"/>
      <c r="BG423" s="137"/>
      <c r="BH423" s="137"/>
      <c r="BI423" s="136">
        <f t="shared" si="17"/>
        <v>0</v>
      </c>
      <c r="BJ423" s="138">
        <f t="shared" si="18"/>
        <v>0</v>
      </c>
      <c r="BK423" s="134"/>
      <c r="BL423" s="135"/>
      <c r="BM423" s="135"/>
      <c r="BN423" s="136">
        <f t="shared" si="19"/>
        <v>0</v>
      </c>
      <c r="BO423" s="137"/>
      <c r="BP423" s="137"/>
      <c r="BQ423" s="137"/>
      <c r="BR423" s="136">
        <f t="shared" si="20"/>
        <v>0</v>
      </c>
      <c r="BS423" s="137"/>
      <c r="BT423" s="137"/>
      <c r="BU423" s="137"/>
      <c r="BV423" s="136">
        <f t="shared" si="21"/>
        <v>0</v>
      </c>
      <c r="BW423" s="137"/>
      <c r="BX423" s="137"/>
      <c r="BY423" s="137"/>
      <c r="BZ423" s="136">
        <f t="shared" si="22"/>
        <v>0</v>
      </c>
      <c r="CA423" s="137"/>
      <c r="CB423" s="137"/>
      <c r="CC423" s="137"/>
      <c r="CD423" s="136">
        <f t="shared" si="23"/>
        <v>0</v>
      </c>
      <c r="CE423" s="137"/>
      <c r="CF423" s="137"/>
      <c r="CG423" s="137"/>
      <c r="CH423" s="137"/>
      <c r="CI423" s="137"/>
      <c r="CJ423" s="136">
        <f t="shared" si="24"/>
        <v>0</v>
      </c>
      <c r="CK423" s="137">
        <f t="shared" si="25"/>
        <v>0</v>
      </c>
      <c r="CL423" s="139"/>
      <c r="CM423" s="140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20">
        <f t="shared" si="26"/>
        <v>414</v>
      </c>
      <c r="C424" s="131" t="str">
        <f t="array" ref="C424">INDEX(_Rge_Projectdata_3rd,$B424,MATCH(C$10,_Rge_Headline_Projectdata,0))</f>
        <v/>
      </c>
      <c r="D424" s="131" t="str">
        <f t="array" ref="D424">INDEX(_Rge_Projectdata_3rd,$B424,MATCH(D$10,_Rge_Headline_Projectdata,0))</f>
        <v/>
      </c>
      <c r="E424" s="132" t="str">
        <f t="array" ref="E424">IF(INDEX(_Rge_Projectdata_3rd,$B424,MATCH(E$10,_Rge_Headline_Projectdata,0))=0,"",INDEX(_Rge_Projectdata_3rd,$B424,MATCH(E$10,_Rge_Headline_Projectdata,0)))</f>
        <v/>
      </c>
      <c r="F424" s="133" t="str">
        <f>IF(OR(E424=0,E424&gt;_Reportdate),"Open","Closed")</f>
        <v>Open</v>
      </c>
      <c r="G424" s="134"/>
      <c r="H424" s="135"/>
      <c r="I424" s="135"/>
      <c r="J424" s="135"/>
      <c r="K424" s="136">
        <f t="shared" si="5"/>
        <v>0</v>
      </c>
      <c r="L424" s="137"/>
      <c r="M424" s="137"/>
      <c r="N424" s="137"/>
      <c r="O424" s="136">
        <f t="shared" si="6"/>
        <v>0</v>
      </c>
      <c r="P424" s="137"/>
      <c r="Q424" s="137"/>
      <c r="R424" s="137"/>
      <c r="S424" s="136">
        <f t="shared" si="7"/>
        <v>0</v>
      </c>
      <c r="T424" s="137"/>
      <c r="U424" s="137"/>
      <c r="V424" s="137"/>
      <c r="W424" s="136">
        <f t="shared" si="8"/>
        <v>0</v>
      </c>
      <c r="X424" s="137"/>
      <c r="Y424" s="137"/>
      <c r="Z424" s="137"/>
      <c r="AA424" s="136">
        <f t="shared" si="9"/>
        <v>0</v>
      </c>
      <c r="AB424" s="137"/>
      <c r="AC424" s="137"/>
      <c r="AD424" s="137"/>
      <c r="AE424" s="137"/>
      <c r="AF424" s="137"/>
      <c r="AG424" s="136">
        <f t="shared" si="10"/>
        <v>0</v>
      </c>
      <c r="AH424" s="138">
        <f t="shared" si="11"/>
        <v>0</v>
      </c>
      <c r="AI424" s="134"/>
      <c r="AJ424" s="135"/>
      <c r="AK424" s="135"/>
      <c r="AL424" s="135"/>
      <c r="AM424" s="136">
        <f t="shared" si="12"/>
        <v>0</v>
      </c>
      <c r="AN424" s="137"/>
      <c r="AO424" s="137"/>
      <c r="AP424" s="137"/>
      <c r="AQ424" s="136">
        <f t="shared" si="13"/>
        <v>0</v>
      </c>
      <c r="AR424" s="137"/>
      <c r="AS424" s="137"/>
      <c r="AT424" s="137"/>
      <c r="AU424" s="136">
        <f t="shared" si="14"/>
        <v>0</v>
      </c>
      <c r="AV424" s="137"/>
      <c r="AW424" s="137"/>
      <c r="AX424" s="137"/>
      <c r="AY424" s="136">
        <f t="shared" si="15"/>
        <v>0</v>
      </c>
      <c r="AZ424" s="137"/>
      <c r="BA424" s="137"/>
      <c r="BB424" s="137"/>
      <c r="BC424" s="136">
        <f t="shared" si="16"/>
        <v>0</v>
      </c>
      <c r="BD424" s="137"/>
      <c r="BE424" s="137"/>
      <c r="BF424" s="137"/>
      <c r="BG424" s="137"/>
      <c r="BH424" s="137"/>
      <c r="BI424" s="136">
        <f t="shared" si="17"/>
        <v>0</v>
      </c>
      <c r="BJ424" s="138">
        <f t="shared" si="18"/>
        <v>0</v>
      </c>
      <c r="BK424" s="134"/>
      <c r="BL424" s="135"/>
      <c r="BM424" s="135"/>
      <c r="BN424" s="136">
        <f t="shared" si="19"/>
        <v>0</v>
      </c>
      <c r="BO424" s="137"/>
      <c r="BP424" s="137"/>
      <c r="BQ424" s="137"/>
      <c r="BR424" s="136">
        <f t="shared" si="20"/>
        <v>0</v>
      </c>
      <c r="BS424" s="137"/>
      <c r="BT424" s="137"/>
      <c r="BU424" s="137"/>
      <c r="BV424" s="136">
        <f t="shared" si="21"/>
        <v>0</v>
      </c>
      <c r="BW424" s="137"/>
      <c r="BX424" s="137"/>
      <c r="BY424" s="137"/>
      <c r="BZ424" s="136">
        <f t="shared" si="22"/>
        <v>0</v>
      </c>
      <c r="CA424" s="137"/>
      <c r="CB424" s="137"/>
      <c r="CC424" s="137"/>
      <c r="CD424" s="136">
        <f t="shared" si="23"/>
        <v>0</v>
      </c>
      <c r="CE424" s="137"/>
      <c r="CF424" s="137"/>
      <c r="CG424" s="137"/>
      <c r="CH424" s="137"/>
      <c r="CI424" s="137"/>
      <c r="CJ424" s="136">
        <f t="shared" si="24"/>
        <v>0</v>
      </c>
      <c r="CK424" s="137">
        <f t="shared" si="25"/>
        <v>0</v>
      </c>
      <c r="CL424" s="139"/>
      <c r="CM424" s="140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20">
        <f t="shared" si="26"/>
        <v>415</v>
      </c>
      <c r="C425" s="131" t="str">
        <f t="array" ref="C425">INDEX(_Rge_Projectdata_3rd,$B425,MATCH(C$10,_Rge_Headline_Projectdata,0))</f>
        <v/>
      </c>
      <c r="D425" s="131" t="str">
        <f t="array" ref="D425">INDEX(_Rge_Projectdata_3rd,$B425,MATCH(D$10,_Rge_Headline_Projectdata,0))</f>
        <v/>
      </c>
      <c r="E425" s="132" t="str">
        <f t="array" ref="E425">IF(INDEX(_Rge_Projectdata_3rd,$B425,MATCH(E$10,_Rge_Headline_Projectdata,0))=0,"",INDEX(_Rge_Projectdata_3rd,$B425,MATCH(E$10,_Rge_Headline_Projectdata,0)))</f>
        <v/>
      </c>
      <c r="F425" s="133" t="str">
        <f>IF(OR(E425=0,E425&gt;_Reportdate),"Open","Closed")</f>
        <v>Open</v>
      </c>
      <c r="G425" s="134"/>
      <c r="H425" s="135"/>
      <c r="I425" s="135"/>
      <c r="J425" s="135"/>
      <c r="K425" s="136">
        <f t="shared" si="5"/>
        <v>0</v>
      </c>
      <c r="L425" s="137"/>
      <c r="M425" s="137"/>
      <c r="N425" s="137"/>
      <c r="O425" s="136">
        <f t="shared" si="6"/>
        <v>0</v>
      </c>
      <c r="P425" s="137"/>
      <c r="Q425" s="137"/>
      <c r="R425" s="137"/>
      <c r="S425" s="136">
        <f t="shared" si="7"/>
        <v>0</v>
      </c>
      <c r="T425" s="137"/>
      <c r="U425" s="137"/>
      <c r="V425" s="137"/>
      <c r="W425" s="136">
        <f t="shared" si="8"/>
        <v>0</v>
      </c>
      <c r="X425" s="137"/>
      <c r="Y425" s="137"/>
      <c r="Z425" s="137"/>
      <c r="AA425" s="136">
        <f t="shared" si="9"/>
        <v>0</v>
      </c>
      <c r="AB425" s="137"/>
      <c r="AC425" s="137"/>
      <c r="AD425" s="137"/>
      <c r="AE425" s="137"/>
      <c r="AF425" s="137"/>
      <c r="AG425" s="136">
        <f t="shared" si="10"/>
        <v>0</v>
      </c>
      <c r="AH425" s="138">
        <f t="shared" si="11"/>
        <v>0</v>
      </c>
      <c r="AI425" s="134"/>
      <c r="AJ425" s="135"/>
      <c r="AK425" s="135"/>
      <c r="AL425" s="135"/>
      <c r="AM425" s="136">
        <f t="shared" si="12"/>
        <v>0</v>
      </c>
      <c r="AN425" s="137"/>
      <c r="AO425" s="137"/>
      <c r="AP425" s="137"/>
      <c r="AQ425" s="136">
        <f t="shared" si="13"/>
        <v>0</v>
      </c>
      <c r="AR425" s="137"/>
      <c r="AS425" s="137"/>
      <c r="AT425" s="137"/>
      <c r="AU425" s="136">
        <f t="shared" si="14"/>
        <v>0</v>
      </c>
      <c r="AV425" s="137"/>
      <c r="AW425" s="137"/>
      <c r="AX425" s="137"/>
      <c r="AY425" s="136">
        <f t="shared" si="15"/>
        <v>0</v>
      </c>
      <c r="AZ425" s="137"/>
      <c r="BA425" s="137"/>
      <c r="BB425" s="137"/>
      <c r="BC425" s="136">
        <f t="shared" si="16"/>
        <v>0</v>
      </c>
      <c r="BD425" s="137"/>
      <c r="BE425" s="137"/>
      <c r="BF425" s="137"/>
      <c r="BG425" s="137"/>
      <c r="BH425" s="137"/>
      <c r="BI425" s="136">
        <f t="shared" si="17"/>
        <v>0</v>
      </c>
      <c r="BJ425" s="138">
        <f t="shared" si="18"/>
        <v>0</v>
      </c>
      <c r="BK425" s="134"/>
      <c r="BL425" s="135"/>
      <c r="BM425" s="135"/>
      <c r="BN425" s="136">
        <f t="shared" si="19"/>
        <v>0</v>
      </c>
      <c r="BO425" s="137"/>
      <c r="BP425" s="137"/>
      <c r="BQ425" s="137"/>
      <c r="BR425" s="136">
        <f t="shared" si="20"/>
        <v>0</v>
      </c>
      <c r="BS425" s="137"/>
      <c r="BT425" s="137"/>
      <c r="BU425" s="137"/>
      <c r="BV425" s="136">
        <f t="shared" si="21"/>
        <v>0</v>
      </c>
      <c r="BW425" s="137"/>
      <c r="BX425" s="137"/>
      <c r="BY425" s="137"/>
      <c r="BZ425" s="136">
        <f t="shared" si="22"/>
        <v>0</v>
      </c>
      <c r="CA425" s="137"/>
      <c r="CB425" s="137"/>
      <c r="CC425" s="137"/>
      <c r="CD425" s="136">
        <f t="shared" si="23"/>
        <v>0</v>
      </c>
      <c r="CE425" s="137"/>
      <c r="CF425" s="137"/>
      <c r="CG425" s="137"/>
      <c r="CH425" s="137"/>
      <c r="CI425" s="137"/>
      <c r="CJ425" s="136">
        <f t="shared" si="24"/>
        <v>0</v>
      </c>
      <c r="CK425" s="137">
        <f t="shared" si="25"/>
        <v>0</v>
      </c>
      <c r="CL425" s="139"/>
      <c r="CM425" s="140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20">
        <f t="shared" si="26"/>
        <v>416</v>
      </c>
      <c r="C426" s="131" t="str">
        <f t="array" ref="C426">INDEX(_Rge_Projectdata_3rd,$B426,MATCH(C$10,_Rge_Headline_Projectdata,0))</f>
        <v/>
      </c>
      <c r="D426" s="131" t="str">
        <f t="array" ref="D426">INDEX(_Rge_Projectdata_3rd,$B426,MATCH(D$10,_Rge_Headline_Projectdata,0))</f>
        <v/>
      </c>
      <c r="E426" s="132" t="str">
        <f t="array" ref="E426">IF(INDEX(_Rge_Projectdata_3rd,$B426,MATCH(E$10,_Rge_Headline_Projectdata,0))=0,"",INDEX(_Rge_Projectdata_3rd,$B426,MATCH(E$10,_Rge_Headline_Projectdata,0)))</f>
        <v/>
      </c>
      <c r="F426" s="133" t="str">
        <f>IF(OR(E426=0,E426&gt;_Reportdate),"Open","Closed")</f>
        <v>Open</v>
      </c>
      <c r="G426" s="134"/>
      <c r="H426" s="135"/>
      <c r="I426" s="135"/>
      <c r="J426" s="135"/>
      <c r="K426" s="136">
        <f t="shared" si="5"/>
        <v>0</v>
      </c>
      <c r="L426" s="137"/>
      <c r="M426" s="137"/>
      <c r="N426" s="137"/>
      <c r="O426" s="136">
        <f t="shared" si="6"/>
        <v>0</v>
      </c>
      <c r="P426" s="137"/>
      <c r="Q426" s="137"/>
      <c r="R426" s="137"/>
      <c r="S426" s="136">
        <f t="shared" si="7"/>
        <v>0</v>
      </c>
      <c r="T426" s="137"/>
      <c r="U426" s="137"/>
      <c r="V426" s="137"/>
      <c r="W426" s="136">
        <f t="shared" si="8"/>
        <v>0</v>
      </c>
      <c r="X426" s="137"/>
      <c r="Y426" s="137"/>
      <c r="Z426" s="137"/>
      <c r="AA426" s="136">
        <f t="shared" si="9"/>
        <v>0</v>
      </c>
      <c r="AB426" s="137"/>
      <c r="AC426" s="137"/>
      <c r="AD426" s="137"/>
      <c r="AE426" s="137"/>
      <c r="AF426" s="137"/>
      <c r="AG426" s="136">
        <f t="shared" si="10"/>
        <v>0</v>
      </c>
      <c r="AH426" s="138">
        <f t="shared" si="11"/>
        <v>0</v>
      </c>
      <c r="AI426" s="134"/>
      <c r="AJ426" s="135"/>
      <c r="AK426" s="135"/>
      <c r="AL426" s="135"/>
      <c r="AM426" s="136">
        <f t="shared" si="12"/>
        <v>0</v>
      </c>
      <c r="AN426" s="137"/>
      <c r="AO426" s="137"/>
      <c r="AP426" s="137"/>
      <c r="AQ426" s="136">
        <f t="shared" si="13"/>
        <v>0</v>
      </c>
      <c r="AR426" s="137"/>
      <c r="AS426" s="137"/>
      <c r="AT426" s="137"/>
      <c r="AU426" s="136">
        <f t="shared" si="14"/>
        <v>0</v>
      </c>
      <c r="AV426" s="137"/>
      <c r="AW426" s="137"/>
      <c r="AX426" s="137"/>
      <c r="AY426" s="136">
        <f t="shared" si="15"/>
        <v>0</v>
      </c>
      <c r="AZ426" s="137"/>
      <c r="BA426" s="137"/>
      <c r="BB426" s="137"/>
      <c r="BC426" s="136">
        <f t="shared" si="16"/>
        <v>0</v>
      </c>
      <c r="BD426" s="137"/>
      <c r="BE426" s="137"/>
      <c r="BF426" s="137"/>
      <c r="BG426" s="137"/>
      <c r="BH426" s="137"/>
      <c r="BI426" s="136">
        <f t="shared" si="17"/>
        <v>0</v>
      </c>
      <c r="BJ426" s="138">
        <f t="shared" si="18"/>
        <v>0</v>
      </c>
      <c r="BK426" s="134"/>
      <c r="BL426" s="135"/>
      <c r="BM426" s="135"/>
      <c r="BN426" s="136">
        <f t="shared" si="19"/>
        <v>0</v>
      </c>
      <c r="BO426" s="137"/>
      <c r="BP426" s="137"/>
      <c r="BQ426" s="137"/>
      <c r="BR426" s="136">
        <f t="shared" si="20"/>
        <v>0</v>
      </c>
      <c r="BS426" s="137"/>
      <c r="BT426" s="137"/>
      <c r="BU426" s="137"/>
      <c r="BV426" s="136">
        <f t="shared" si="21"/>
        <v>0</v>
      </c>
      <c r="BW426" s="137"/>
      <c r="BX426" s="137"/>
      <c r="BY426" s="137"/>
      <c r="BZ426" s="136">
        <f t="shared" si="22"/>
        <v>0</v>
      </c>
      <c r="CA426" s="137"/>
      <c r="CB426" s="137"/>
      <c r="CC426" s="137"/>
      <c r="CD426" s="136">
        <f t="shared" si="23"/>
        <v>0</v>
      </c>
      <c r="CE426" s="137"/>
      <c r="CF426" s="137"/>
      <c r="CG426" s="137"/>
      <c r="CH426" s="137"/>
      <c r="CI426" s="137"/>
      <c r="CJ426" s="136">
        <f t="shared" si="24"/>
        <v>0</v>
      </c>
      <c r="CK426" s="137">
        <f t="shared" si="25"/>
        <v>0</v>
      </c>
      <c r="CL426" s="139"/>
      <c r="CM426" s="140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20">
        <f t="shared" si="26"/>
        <v>417</v>
      </c>
      <c r="C427" s="131" t="str">
        <f t="array" ref="C427">INDEX(_Rge_Projectdata_3rd,$B427,MATCH(C$10,_Rge_Headline_Projectdata,0))</f>
        <v/>
      </c>
      <c r="D427" s="131" t="str">
        <f t="array" ref="D427">INDEX(_Rge_Projectdata_3rd,$B427,MATCH(D$10,_Rge_Headline_Projectdata,0))</f>
        <v/>
      </c>
      <c r="E427" s="132" t="str">
        <f t="array" ref="E427">IF(INDEX(_Rge_Projectdata_3rd,$B427,MATCH(E$10,_Rge_Headline_Projectdata,0))=0,"",INDEX(_Rge_Projectdata_3rd,$B427,MATCH(E$10,_Rge_Headline_Projectdata,0)))</f>
        <v/>
      </c>
      <c r="F427" s="133" t="str">
        <f>IF(OR(E427=0,E427&gt;_Reportdate),"Open","Closed")</f>
        <v>Open</v>
      </c>
      <c r="G427" s="134"/>
      <c r="H427" s="135"/>
      <c r="I427" s="135"/>
      <c r="J427" s="135"/>
      <c r="K427" s="136">
        <f t="shared" si="5"/>
        <v>0</v>
      </c>
      <c r="L427" s="137"/>
      <c r="M427" s="137"/>
      <c r="N427" s="137"/>
      <c r="O427" s="136">
        <f t="shared" si="6"/>
        <v>0</v>
      </c>
      <c r="P427" s="137"/>
      <c r="Q427" s="137"/>
      <c r="R427" s="137"/>
      <c r="S427" s="136">
        <f t="shared" si="7"/>
        <v>0</v>
      </c>
      <c r="T427" s="137"/>
      <c r="U427" s="137"/>
      <c r="V427" s="137"/>
      <c r="W427" s="136">
        <f t="shared" si="8"/>
        <v>0</v>
      </c>
      <c r="X427" s="137"/>
      <c r="Y427" s="137"/>
      <c r="Z427" s="137"/>
      <c r="AA427" s="136">
        <f t="shared" si="9"/>
        <v>0</v>
      </c>
      <c r="AB427" s="137"/>
      <c r="AC427" s="137"/>
      <c r="AD427" s="137"/>
      <c r="AE427" s="137"/>
      <c r="AF427" s="137"/>
      <c r="AG427" s="136">
        <f t="shared" si="10"/>
        <v>0</v>
      </c>
      <c r="AH427" s="138">
        <f t="shared" si="11"/>
        <v>0</v>
      </c>
      <c r="AI427" s="134"/>
      <c r="AJ427" s="135"/>
      <c r="AK427" s="135"/>
      <c r="AL427" s="135"/>
      <c r="AM427" s="136">
        <f t="shared" si="12"/>
        <v>0</v>
      </c>
      <c r="AN427" s="137"/>
      <c r="AO427" s="137"/>
      <c r="AP427" s="137"/>
      <c r="AQ427" s="136">
        <f t="shared" si="13"/>
        <v>0</v>
      </c>
      <c r="AR427" s="137"/>
      <c r="AS427" s="137"/>
      <c r="AT427" s="137"/>
      <c r="AU427" s="136">
        <f t="shared" si="14"/>
        <v>0</v>
      </c>
      <c r="AV427" s="137"/>
      <c r="AW427" s="137"/>
      <c r="AX427" s="137"/>
      <c r="AY427" s="136">
        <f t="shared" si="15"/>
        <v>0</v>
      </c>
      <c r="AZ427" s="137"/>
      <c r="BA427" s="137"/>
      <c r="BB427" s="137"/>
      <c r="BC427" s="136">
        <f t="shared" si="16"/>
        <v>0</v>
      </c>
      <c r="BD427" s="137"/>
      <c r="BE427" s="137"/>
      <c r="BF427" s="137"/>
      <c r="BG427" s="137"/>
      <c r="BH427" s="137"/>
      <c r="BI427" s="136">
        <f t="shared" si="17"/>
        <v>0</v>
      </c>
      <c r="BJ427" s="138">
        <f t="shared" si="18"/>
        <v>0</v>
      </c>
      <c r="BK427" s="134"/>
      <c r="BL427" s="135"/>
      <c r="BM427" s="135"/>
      <c r="BN427" s="136">
        <f t="shared" si="19"/>
        <v>0</v>
      </c>
      <c r="BO427" s="137"/>
      <c r="BP427" s="137"/>
      <c r="BQ427" s="137"/>
      <c r="BR427" s="136">
        <f t="shared" si="20"/>
        <v>0</v>
      </c>
      <c r="BS427" s="137"/>
      <c r="BT427" s="137"/>
      <c r="BU427" s="137"/>
      <c r="BV427" s="136">
        <f t="shared" si="21"/>
        <v>0</v>
      </c>
      <c r="BW427" s="137"/>
      <c r="BX427" s="137"/>
      <c r="BY427" s="137"/>
      <c r="BZ427" s="136">
        <f t="shared" si="22"/>
        <v>0</v>
      </c>
      <c r="CA427" s="137"/>
      <c r="CB427" s="137"/>
      <c r="CC427" s="137"/>
      <c r="CD427" s="136">
        <f t="shared" si="23"/>
        <v>0</v>
      </c>
      <c r="CE427" s="137"/>
      <c r="CF427" s="137"/>
      <c r="CG427" s="137"/>
      <c r="CH427" s="137"/>
      <c r="CI427" s="137"/>
      <c r="CJ427" s="136">
        <f t="shared" si="24"/>
        <v>0</v>
      </c>
      <c r="CK427" s="137">
        <f t="shared" si="25"/>
        <v>0</v>
      </c>
      <c r="CL427" s="139"/>
      <c r="CM427" s="140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20">
        <f t="shared" si="26"/>
        <v>418</v>
      </c>
      <c r="C428" s="131" t="str">
        <f t="array" ref="C428">INDEX(_Rge_Projectdata_3rd,$B428,MATCH(C$10,_Rge_Headline_Projectdata,0))</f>
        <v/>
      </c>
      <c r="D428" s="131" t="str">
        <f t="array" ref="D428">INDEX(_Rge_Projectdata_3rd,$B428,MATCH(D$10,_Rge_Headline_Projectdata,0))</f>
        <v/>
      </c>
      <c r="E428" s="132" t="str">
        <f t="array" ref="E428">IF(INDEX(_Rge_Projectdata_3rd,$B428,MATCH(E$10,_Rge_Headline_Projectdata,0))=0,"",INDEX(_Rge_Projectdata_3rd,$B428,MATCH(E$10,_Rge_Headline_Projectdata,0)))</f>
        <v/>
      </c>
      <c r="F428" s="133" t="str">
        <f>IF(OR(E428=0,E428&gt;_Reportdate),"Open","Closed")</f>
        <v>Open</v>
      </c>
      <c r="G428" s="134"/>
      <c r="H428" s="135"/>
      <c r="I428" s="135"/>
      <c r="J428" s="135"/>
      <c r="K428" s="136">
        <f t="shared" si="5"/>
        <v>0</v>
      </c>
      <c r="L428" s="137"/>
      <c r="M428" s="137"/>
      <c r="N428" s="137"/>
      <c r="O428" s="136">
        <f t="shared" si="6"/>
        <v>0</v>
      </c>
      <c r="P428" s="137"/>
      <c r="Q428" s="137"/>
      <c r="R428" s="137"/>
      <c r="S428" s="136">
        <f t="shared" si="7"/>
        <v>0</v>
      </c>
      <c r="T428" s="137"/>
      <c r="U428" s="137"/>
      <c r="V428" s="137"/>
      <c r="W428" s="136">
        <f t="shared" si="8"/>
        <v>0</v>
      </c>
      <c r="X428" s="137"/>
      <c r="Y428" s="137"/>
      <c r="Z428" s="137"/>
      <c r="AA428" s="136">
        <f t="shared" si="9"/>
        <v>0</v>
      </c>
      <c r="AB428" s="137"/>
      <c r="AC428" s="137"/>
      <c r="AD428" s="137"/>
      <c r="AE428" s="137"/>
      <c r="AF428" s="137"/>
      <c r="AG428" s="136">
        <f t="shared" si="10"/>
        <v>0</v>
      </c>
      <c r="AH428" s="138">
        <f t="shared" si="11"/>
        <v>0</v>
      </c>
      <c r="AI428" s="134"/>
      <c r="AJ428" s="135"/>
      <c r="AK428" s="135"/>
      <c r="AL428" s="135"/>
      <c r="AM428" s="136">
        <f t="shared" si="12"/>
        <v>0</v>
      </c>
      <c r="AN428" s="137"/>
      <c r="AO428" s="137"/>
      <c r="AP428" s="137"/>
      <c r="AQ428" s="136">
        <f t="shared" si="13"/>
        <v>0</v>
      </c>
      <c r="AR428" s="137"/>
      <c r="AS428" s="137"/>
      <c r="AT428" s="137"/>
      <c r="AU428" s="136">
        <f t="shared" si="14"/>
        <v>0</v>
      </c>
      <c r="AV428" s="137"/>
      <c r="AW428" s="137"/>
      <c r="AX428" s="137"/>
      <c r="AY428" s="136">
        <f t="shared" si="15"/>
        <v>0</v>
      </c>
      <c r="AZ428" s="137"/>
      <c r="BA428" s="137"/>
      <c r="BB428" s="137"/>
      <c r="BC428" s="136">
        <f t="shared" si="16"/>
        <v>0</v>
      </c>
      <c r="BD428" s="137"/>
      <c r="BE428" s="137"/>
      <c r="BF428" s="137"/>
      <c r="BG428" s="137"/>
      <c r="BH428" s="137"/>
      <c r="BI428" s="136">
        <f t="shared" si="17"/>
        <v>0</v>
      </c>
      <c r="BJ428" s="138">
        <f t="shared" si="18"/>
        <v>0</v>
      </c>
      <c r="BK428" s="134"/>
      <c r="BL428" s="135"/>
      <c r="BM428" s="135"/>
      <c r="BN428" s="136">
        <f t="shared" si="19"/>
        <v>0</v>
      </c>
      <c r="BO428" s="137"/>
      <c r="BP428" s="137"/>
      <c r="BQ428" s="137"/>
      <c r="BR428" s="136">
        <f t="shared" si="20"/>
        <v>0</v>
      </c>
      <c r="BS428" s="137"/>
      <c r="BT428" s="137"/>
      <c r="BU428" s="137"/>
      <c r="BV428" s="136">
        <f t="shared" si="21"/>
        <v>0</v>
      </c>
      <c r="BW428" s="137"/>
      <c r="BX428" s="137"/>
      <c r="BY428" s="137"/>
      <c r="BZ428" s="136">
        <f t="shared" si="22"/>
        <v>0</v>
      </c>
      <c r="CA428" s="137"/>
      <c r="CB428" s="137"/>
      <c r="CC428" s="137"/>
      <c r="CD428" s="136">
        <f t="shared" si="23"/>
        <v>0</v>
      </c>
      <c r="CE428" s="137"/>
      <c r="CF428" s="137"/>
      <c r="CG428" s="137"/>
      <c r="CH428" s="137"/>
      <c r="CI428" s="137"/>
      <c r="CJ428" s="136">
        <f t="shared" si="24"/>
        <v>0</v>
      </c>
      <c r="CK428" s="137">
        <f t="shared" si="25"/>
        <v>0</v>
      </c>
      <c r="CL428" s="139"/>
      <c r="CM428" s="140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20">
        <f t="shared" si="26"/>
        <v>419</v>
      </c>
      <c r="C429" s="131" t="str">
        <f t="array" ref="C429">INDEX(_Rge_Projectdata_3rd,$B429,MATCH(C$10,_Rge_Headline_Projectdata,0))</f>
        <v/>
      </c>
      <c r="D429" s="131" t="str">
        <f t="array" ref="D429">INDEX(_Rge_Projectdata_3rd,$B429,MATCH(D$10,_Rge_Headline_Projectdata,0))</f>
        <v/>
      </c>
      <c r="E429" s="132" t="str">
        <f t="array" ref="E429">IF(INDEX(_Rge_Projectdata_3rd,$B429,MATCH(E$10,_Rge_Headline_Projectdata,0))=0,"",INDEX(_Rge_Projectdata_3rd,$B429,MATCH(E$10,_Rge_Headline_Projectdata,0)))</f>
        <v/>
      </c>
      <c r="F429" s="133" t="str">
        <f>IF(OR(E429=0,E429&gt;_Reportdate),"Open","Closed")</f>
        <v>Open</v>
      </c>
      <c r="G429" s="134"/>
      <c r="H429" s="135"/>
      <c r="I429" s="135"/>
      <c r="J429" s="135"/>
      <c r="K429" s="136">
        <f t="shared" si="5"/>
        <v>0</v>
      </c>
      <c r="L429" s="137"/>
      <c r="M429" s="137"/>
      <c r="N429" s="137"/>
      <c r="O429" s="136">
        <f t="shared" si="6"/>
        <v>0</v>
      </c>
      <c r="P429" s="137"/>
      <c r="Q429" s="137"/>
      <c r="R429" s="137"/>
      <c r="S429" s="136">
        <f t="shared" si="7"/>
        <v>0</v>
      </c>
      <c r="T429" s="137"/>
      <c r="U429" s="137"/>
      <c r="V429" s="137"/>
      <c r="W429" s="136">
        <f t="shared" si="8"/>
        <v>0</v>
      </c>
      <c r="X429" s="137"/>
      <c r="Y429" s="137"/>
      <c r="Z429" s="137"/>
      <c r="AA429" s="136">
        <f t="shared" si="9"/>
        <v>0</v>
      </c>
      <c r="AB429" s="137"/>
      <c r="AC429" s="137"/>
      <c r="AD429" s="137"/>
      <c r="AE429" s="137"/>
      <c r="AF429" s="137"/>
      <c r="AG429" s="136">
        <f t="shared" si="10"/>
        <v>0</v>
      </c>
      <c r="AH429" s="138">
        <f t="shared" si="11"/>
        <v>0</v>
      </c>
      <c r="AI429" s="134"/>
      <c r="AJ429" s="135"/>
      <c r="AK429" s="135"/>
      <c r="AL429" s="135"/>
      <c r="AM429" s="136">
        <f t="shared" si="12"/>
        <v>0</v>
      </c>
      <c r="AN429" s="137"/>
      <c r="AO429" s="137"/>
      <c r="AP429" s="137"/>
      <c r="AQ429" s="136">
        <f t="shared" si="13"/>
        <v>0</v>
      </c>
      <c r="AR429" s="137"/>
      <c r="AS429" s="137"/>
      <c r="AT429" s="137"/>
      <c r="AU429" s="136">
        <f t="shared" si="14"/>
        <v>0</v>
      </c>
      <c r="AV429" s="137"/>
      <c r="AW429" s="137"/>
      <c r="AX429" s="137"/>
      <c r="AY429" s="136">
        <f t="shared" si="15"/>
        <v>0</v>
      </c>
      <c r="AZ429" s="137"/>
      <c r="BA429" s="137"/>
      <c r="BB429" s="137"/>
      <c r="BC429" s="136">
        <f t="shared" si="16"/>
        <v>0</v>
      </c>
      <c r="BD429" s="137"/>
      <c r="BE429" s="137"/>
      <c r="BF429" s="137"/>
      <c r="BG429" s="137"/>
      <c r="BH429" s="137"/>
      <c r="BI429" s="136">
        <f t="shared" si="17"/>
        <v>0</v>
      </c>
      <c r="BJ429" s="138">
        <f t="shared" si="18"/>
        <v>0</v>
      </c>
      <c r="BK429" s="134"/>
      <c r="BL429" s="135"/>
      <c r="BM429" s="135"/>
      <c r="BN429" s="136">
        <f t="shared" si="19"/>
        <v>0</v>
      </c>
      <c r="BO429" s="137"/>
      <c r="BP429" s="137"/>
      <c r="BQ429" s="137"/>
      <c r="BR429" s="136">
        <f t="shared" si="20"/>
        <v>0</v>
      </c>
      <c r="BS429" s="137"/>
      <c r="BT429" s="137"/>
      <c r="BU429" s="137"/>
      <c r="BV429" s="136">
        <f t="shared" si="21"/>
        <v>0</v>
      </c>
      <c r="BW429" s="137"/>
      <c r="BX429" s="137"/>
      <c r="BY429" s="137"/>
      <c r="BZ429" s="136">
        <f t="shared" si="22"/>
        <v>0</v>
      </c>
      <c r="CA429" s="137"/>
      <c r="CB429" s="137"/>
      <c r="CC429" s="137"/>
      <c r="CD429" s="136">
        <f t="shared" si="23"/>
        <v>0</v>
      </c>
      <c r="CE429" s="137"/>
      <c r="CF429" s="137"/>
      <c r="CG429" s="137"/>
      <c r="CH429" s="137"/>
      <c r="CI429" s="137"/>
      <c r="CJ429" s="136">
        <f t="shared" si="24"/>
        <v>0</v>
      </c>
      <c r="CK429" s="137">
        <f t="shared" si="25"/>
        <v>0</v>
      </c>
      <c r="CL429" s="139"/>
      <c r="CM429" s="140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20">
        <f t="shared" si="26"/>
        <v>420</v>
      </c>
      <c r="C430" s="131" t="str">
        <f t="array" ref="C430">INDEX(_Rge_Projectdata_3rd,$B430,MATCH(C$10,_Rge_Headline_Projectdata,0))</f>
        <v/>
      </c>
      <c r="D430" s="131" t="str">
        <f t="array" ref="D430">INDEX(_Rge_Projectdata_3rd,$B430,MATCH(D$10,_Rge_Headline_Projectdata,0))</f>
        <v/>
      </c>
      <c r="E430" s="132" t="str">
        <f t="array" ref="E430">IF(INDEX(_Rge_Projectdata_3rd,$B430,MATCH(E$10,_Rge_Headline_Projectdata,0))=0,"",INDEX(_Rge_Projectdata_3rd,$B430,MATCH(E$10,_Rge_Headline_Projectdata,0)))</f>
        <v/>
      </c>
      <c r="F430" s="133" t="str">
        <f>IF(OR(E430=0,E430&gt;_Reportdate),"Open","Closed")</f>
        <v>Open</v>
      </c>
      <c r="G430" s="134"/>
      <c r="H430" s="135"/>
      <c r="I430" s="135"/>
      <c r="J430" s="135"/>
      <c r="K430" s="136">
        <f t="shared" si="5"/>
        <v>0</v>
      </c>
      <c r="L430" s="137"/>
      <c r="M430" s="137"/>
      <c r="N430" s="137"/>
      <c r="O430" s="136">
        <f t="shared" si="6"/>
        <v>0</v>
      </c>
      <c r="P430" s="137"/>
      <c r="Q430" s="137"/>
      <c r="R430" s="137"/>
      <c r="S430" s="136">
        <f t="shared" si="7"/>
        <v>0</v>
      </c>
      <c r="T430" s="137"/>
      <c r="U430" s="137"/>
      <c r="V430" s="137"/>
      <c r="W430" s="136">
        <f t="shared" si="8"/>
        <v>0</v>
      </c>
      <c r="X430" s="137"/>
      <c r="Y430" s="137"/>
      <c r="Z430" s="137"/>
      <c r="AA430" s="136">
        <f t="shared" si="9"/>
        <v>0</v>
      </c>
      <c r="AB430" s="137"/>
      <c r="AC430" s="137"/>
      <c r="AD430" s="137"/>
      <c r="AE430" s="137"/>
      <c r="AF430" s="137"/>
      <c r="AG430" s="136">
        <f t="shared" si="10"/>
        <v>0</v>
      </c>
      <c r="AH430" s="138">
        <f t="shared" si="11"/>
        <v>0</v>
      </c>
      <c r="AI430" s="134"/>
      <c r="AJ430" s="135"/>
      <c r="AK430" s="135"/>
      <c r="AL430" s="135"/>
      <c r="AM430" s="136">
        <f t="shared" si="12"/>
        <v>0</v>
      </c>
      <c r="AN430" s="137"/>
      <c r="AO430" s="137"/>
      <c r="AP430" s="137"/>
      <c r="AQ430" s="136">
        <f t="shared" si="13"/>
        <v>0</v>
      </c>
      <c r="AR430" s="137"/>
      <c r="AS430" s="137"/>
      <c r="AT430" s="137"/>
      <c r="AU430" s="136">
        <f t="shared" si="14"/>
        <v>0</v>
      </c>
      <c r="AV430" s="137"/>
      <c r="AW430" s="137"/>
      <c r="AX430" s="137"/>
      <c r="AY430" s="136">
        <f t="shared" si="15"/>
        <v>0</v>
      </c>
      <c r="AZ430" s="137"/>
      <c r="BA430" s="137"/>
      <c r="BB430" s="137"/>
      <c r="BC430" s="136">
        <f t="shared" si="16"/>
        <v>0</v>
      </c>
      <c r="BD430" s="137"/>
      <c r="BE430" s="137"/>
      <c r="BF430" s="137"/>
      <c r="BG430" s="137"/>
      <c r="BH430" s="137"/>
      <c r="BI430" s="136">
        <f t="shared" si="17"/>
        <v>0</v>
      </c>
      <c r="BJ430" s="138">
        <f t="shared" si="18"/>
        <v>0</v>
      </c>
      <c r="BK430" s="134"/>
      <c r="BL430" s="135"/>
      <c r="BM430" s="135"/>
      <c r="BN430" s="136">
        <f t="shared" si="19"/>
        <v>0</v>
      </c>
      <c r="BO430" s="137"/>
      <c r="BP430" s="137"/>
      <c r="BQ430" s="137"/>
      <c r="BR430" s="136">
        <f t="shared" si="20"/>
        <v>0</v>
      </c>
      <c r="BS430" s="137"/>
      <c r="BT430" s="137"/>
      <c r="BU430" s="137"/>
      <c r="BV430" s="136">
        <f t="shared" si="21"/>
        <v>0</v>
      </c>
      <c r="BW430" s="137"/>
      <c r="BX430" s="137"/>
      <c r="BY430" s="137"/>
      <c r="BZ430" s="136">
        <f t="shared" si="22"/>
        <v>0</v>
      </c>
      <c r="CA430" s="137"/>
      <c r="CB430" s="137"/>
      <c r="CC430" s="137"/>
      <c r="CD430" s="136">
        <f t="shared" si="23"/>
        <v>0</v>
      </c>
      <c r="CE430" s="137"/>
      <c r="CF430" s="137"/>
      <c r="CG430" s="137"/>
      <c r="CH430" s="137"/>
      <c r="CI430" s="137"/>
      <c r="CJ430" s="136">
        <f t="shared" si="24"/>
        <v>0</v>
      </c>
      <c r="CK430" s="137">
        <f t="shared" si="25"/>
        <v>0</v>
      </c>
      <c r="CL430" s="139"/>
      <c r="CM430" s="140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20">
        <f t="shared" si="26"/>
        <v>421</v>
      </c>
      <c r="C431" s="131" t="str">
        <f t="array" ref="C431">INDEX(_Rge_Projectdata_3rd,$B431,MATCH(C$10,_Rge_Headline_Projectdata,0))</f>
        <v/>
      </c>
      <c r="D431" s="131" t="str">
        <f t="array" ref="D431">INDEX(_Rge_Projectdata_3rd,$B431,MATCH(D$10,_Rge_Headline_Projectdata,0))</f>
        <v/>
      </c>
      <c r="E431" s="132" t="str">
        <f t="array" ref="E431">IF(INDEX(_Rge_Projectdata_3rd,$B431,MATCH(E$10,_Rge_Headline_Projectdata,0))=0,"",INDEX(_Rge_Projectdata_3rd,$B431,MATCH(E$10,_Rge_Headline_Projectdata,0)))</f>
        <v/>
      </c>
      <c r="F431" s="133" t="str">
        <f>IF(OR(E431=0,E431&gt;_Reportdate),"Open","Closed")</f>
        <v>Open</v>
      </c>
      <c r="G431" s="134"/>
      <c r="H431" s="135"/>
      <c r="I431" s="135"/>
      <c r="J431" s="135"/>
      <c r="K431" s="136">
        <f t="shared" si="5"/>
        <v>0</v>
      </c>
      <c r="L431" s="137"/>
      <c r="M431" s="137"/>
      <c r="N431" s="137"/>
      <c r="O431" s="136">
        <f t="shared" si="6"/>
        <v>0</v>
      </c>
      <c r="P431" s="137"/>
      <c r="Q431" s="137"/>
      <c r="R431" s="137"/>
      <c r="S431" s="136">
        <f t="shared" si="7"/>
        <v>0</v>
      </c>
      <c r="T431" s="137"/>
      <c r="U431" s="137"/>
      <c r="V431" s="137"/>
      <c r="W431" s="136">
        <f t="shared" si="8"/>
        <v>0</v>
      </c>
      <c r="X431" s="137"/>
      <c r="Y431" s="137"/>
      <c r="Z431" s="137"/>
      <c r="AA431" s="136">
        <f t="shared" si="9"/>
        <v>0</v>
      </c>
      <c r="AB431" s="137"/>
      <c r="AC431" s="137"/>
      <c r="AD431" s="137"/>
      <c r="AE431" s="137"/>
      <c r="AF431" s="137"/>
      <c r="AG431" s="136">
        <f t="shared" si="10"/>
        <v>0</v>
      </c>
      <c r="AH431" s="138">
        <f t="shared" si="11"/>
        <v>0</v>
      </c>
      <c r="AI431" s="134"/>
      <c r="AJ431" s="135"/>
      <c r="AK431" s="135"/>
      <c r="AL431" s="135"/>
      <c r="AM431" s="136">
        <f t="shared" si="12"/>
        <v>0</v>
      </c>
      <c r="AN431" s="137"/>
      <c r="AO431" s="137"/>
      <c r="AP431" s="137"/>
      <c r="AQ431" s="136">
        <f t="shared" si="13"/>
        <v>0</v>
      </c>
      <c r="AR431" s="137"/>
      <c r="AS431" s="137"/>
      <c r="AT431" s="137"/>
      <c r="AU431" s="136">
        <f t="shared" si="14"/>
        <v>0</v>
      </c>
      <c r="AV431" s="137"/>
      <c r="AW431" s="137"/>
      <c r="AX431" s="137"/>
      <c r="AY431" s="136">
        <f t="shared" si="15"/>
        <v>0</v>
      </c>
      <c r="AZ431" s="137"/>
      <c r="BA431" s="137"/>
      <c r="BB431" s="137"/>
      <c r="BC431" s="136">
        <f t="shared" si="16"/>
        <v>0</v>
      </c>
      <c r="BD431" s="137"/>
      <c r="BE431" s="137"/>
      <c r="BF431" s="137"/>
      <c r="BG431" s="137"/>
      <c r="BH431" s="137"/>
      <c r="BI431" s="136">
        <f t="shared" si="17"/>
        <v>0</v>
      </c>
      <c r="BJ431" s="138">
        <f t="shared" si="18"/>
        <v>0</v>
      </c>
      <c r="BK431" s="134"/>
      <c r="BL431" s="135"/>
      <c r="BM431" s="135"/>
      <c r="BN431" s="136">
        <f t="shared" si="19"/>
        <v>0</v>
      </c>
      <c r="BO431" s="137"/>
      <c r="BP431" s="137"/>
      <c r="BQ431" s="137"/>
      <c r="BR431" s="136">
        <f t="shared" si="20"/>
        <v>0</v>
      </c>
      <c r="BS431" s="137"/>
      <c r="BT431" s="137"/>
      <c r="BU431" s="137"/>
      <c r="BV431" s="136">
        <f t="shared" si="21"/>
        <v>0</v>
      </c>
      <c r="BW431" s="137"/>
      <c r="BX431" s="137"/>
      <c r="BY431" s="137"/>
      <c r="BZ431" s="136">
        <f t="shared" si="22"/>
        <v>0</v>
      </c>
      <c r="CA431" s="137"/>
      <c r="CB431" s="137"/>
      <c r="CC431" s="137"/>
      <c r="CD431" s="136">
        <f t="shared" si="23"/>
        <v>0</v>
      </c>
      <c r="CE431" s="137"/>
      <c r="CF431" s="137"/>
      <c r="CG431" s="137"/>
      <c r="CH431" s="137"/>
      <c r="CI431" s="137"/>
      <c r="CJ431" s="136">
        <f t="shared" si="24"/>
        <v>0</v>
      </c>
      <c r="CK431" s="137">
        <f t="shared" si="25"/>
        <v>0</v>
      </c>
      <c r="CL431" s="139"/>
      <c r="CM431" s="140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20">
        <f t="shared" si="26"/>
        <v>422</v>
      </c>
      <c r="C432" s="131" t="str">
        <f t="array" ref="C432">INDEX(_Rge_Projectdata_3rd,$B432,MATCH(C$10,_Rge_Headline_Projectdata,0))</f>
        <v/>
      </c>
      <c r="D432" s="131" t="str">
        <f t="array" ref="D432">INDEX(_Rge_Projectdata_3rd,$B432,MATCH(D$10,_Rge_Headline_Projectdata,0))</f>
        <v/>
      </c>
      <c r="E432" s="132" t="str">
        <f t="array" ref="E432">IF(INDEX(_Rge_Projectdata_3rd,$B432,MATCH(E$10,_Rge_Headline_Projectdata,0))=0,"",INDEX(_Rge_Projectdata_3rd,$B432,MATCH(E$10,_Rge_Headline_Projectdata,0)))</f>
        <v/>
      </c>
      <c r="F432" s="133" t="str">
        <f>IF(OR(E432=0,E432&gt;_Reportdate),"Open","Closed")</f>
        <v>Open</v>
      </c>
      <c r="G432" s="134"/>
      <c r="H432" s="135"/>
      <c r="I432" s="135"/>
      <c r="J432" s="135"/>
      <c r="K432" s="136">
        <f t="shared" si="5"/>
        <v>0</v>
      </c>
      <c r="L432" s="137"/>
      <c r="M432" s="137"/>
      <c r="N432" s="137"/>
      <c r="O432" s="136">
        <f t="shared" si="6"/>
        <v>0</v>
      </c>
      <c r="P432" s="137"/>
      <c r="Q432" s="137"/>
      <c r="R432" s="137"/>
      <c r="S432" s="136">
        <f t="shared" si="7"/>
        <v>0</v>
      </c>
      <c r="T432" s="137"/>
      <c r="U432" s="137"/>
      <c r="V432" s="137"/>
      <c r="W432" s="136">
        <f t="shared" si="8"/>
        <v>0</v>
      </c>
      <c r="X432" s="137"/>
      <c r="Y432" s="137"/>
      <c r="Z432" s="137"/>
      <c r="AA432" s="136">
        <f t="shared" si="9"/>
        <v>0</v>
      </c>
      <c r="AB432" s="137"/>
      <c r="AC432" s="137"/>
      <c r="AD432" s="137"/>
      <c r="AE432" s="137"/>
      <c r="AF432" s="137"/>
      <c r="AG432" s="136">
        <f t="shared" si="10"/>
        <v>0</v>
      </c>
      <c r="AH432" s="138">
        <f t="shared" si="11"/>
        <v>0</v>
      </c>
      <c r="AI432" s="134"/>
      <c r="AJ432" s="135"/>
      <c r="AK432" s="135"/>
      <c r="AL432" s="135"/>
      <c r="AM432" s="136">
        <f t="shared" si="12"/>
        <v>0</v>
      </c>
      <c r="AN432" s="137"/>
      <c r="AO432" s="137"/>
      <c r="AP432" s="137"/>
      <c r="AQ432" s="136">
        <f t="shared" si="13"/>
        <v>0</v>
      </c>
      <c r="AR432" s="137"/>
      <c r="AS432" s="137"/>
      <c r="AT432" s="137"/>
      <c r="AU432" s="136">
        <f t="shared" si="14"/>
        <v>0</v>
      </c>
      <c r="AV432" s="137"/>
      <c r="AW432" s="137"/>
      <c r="AX432" s="137"/>
      <c r="AY432" s="136">
        <f t="shared" si="15"/>
        <v>0</v>
      </c>
      <c r="AZ432" s="137"/>
      <c r="BA432" s="137"/>
      <c r="BB432" s="137"/>
      <c r="BC432" s="136">
        <f t="shared" si="16"/>
        <v>0</v>
      </c>
      <c r="BD432" s="137"/>
      <c r="BE432" s="137"/>
      <c r="BF432" s="137"/>
      <c r="BG432" s="137"/>
      <c r="BH432" s="137"/>
      <c r="BI432" s="136">
        <f t="shared" si="17"/>
        <v>0</v>
      </c>
      <c r="BJ432" s="138">
        <f t="shared" si="18"/>
        <v>0</v>
      </c>
      <c r="BK432" s="134"/>
      <c r="BL432" s="135"/>
      <c r="BM432" s="135"/>
      <c r="BN432" s="136">
        <f t="shared" si="19"/>
        <v>0</v>
      </c>
      <c r="BO432" s="137"/>
      <c r="BP432" s="137"/>
      <c r="BQ432" s="137"/>
      <c r="BR432" s="136">
        <f t="shared" si="20"/>
        <v>0</v>
      </c>
      <c r="BS432" s="137"/>
      <c r="BT432" s="137"/>
      <c r="BU432" s="137"/>
      <c r="BV432" s="136">
        <f t="shared" si="21"/>
        <v>0</v>
      </c>
      <c r="BW432" s="137"/>
      <c r="BX432" s="137"/>
      <c r="BY432" s="137"/>
      <c r="BZ432" s="136">
        <f t="shared" si="22"/>
        <v>0</v>
      </c>
      <c r="CA432" s="137"/>
      <c r="CB432" s="137"/>
      <c r="CC432" s="137"/>
      <c r="CD432" s="136">
        <f t="shared" si="23"/>
        <v>0</v>
      </c>
      <c r="CE432" s="137"/>
      <c r="CF432" s="137"/>
      <c r="CG432" s="137"/>
      <c r="CH432" s="137"/>
      <c r="CI432" s="137"/>
      <c r="CJ432" s="136">
        <f t="shared" si="24"/>
        <v>0</v>
      </c>
      <c r="CK432" s="137">
        <f t="shared" si="25"/>
        <v>0</v>
      </c>
      <c r="CL432" s="139"/>
      <c r="CM432" s="140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20">
        <f t="shared" si="26"/>
        <v>423</v>
      </c>
      <c r="C433" s="131" t="str">
        <f t="array" ref="C433">INDEX(_Rge_Projectdata_3rd,$B433,MATCH(C$10,_Rge_Headline_Projectdata,0))</f>
        <v/>
      </c>
      <c r="D433" s="131" t="str">
        <f t="array" ref="D433">INDEX(_Rge_Projectdata_3rd,$B433,MATCH(D$10,_Rge_Headline_Projectdata,0))</f>
        <v/>
      </c>
      <c r="E433" s="132" t="str">
        <f t="array" ref="E433">IF(INDEX(_Rge_Projectdata_3rd,$B433,MATCH(E$10,_Rge_Headline_Projectdata,0))=0,"",INDEX(_Rge_Projectdata_3rd,$B433,MATCH(E$10,_Rge_Headline_Projectdata,0)))</f>
        <v/>
      </c>
      <c r="F433" s="133" t="str">
        <f>IF(OR(E433=0,E433&gt;_Reportdate),"Open","Closed")</f>
        <v>Open</v>
      </c>
      <c r="G433" s="134"/>
      <c r="H433" s="135"/>
      <c r="I433" s="135"/>
      <c r="J433" s="135"/>
      <c r="K433" s="136">
        <f t="shared" si="5"/>
        <v>0</v>
      </c>
      <c r="L433" s="137"/>
      <c r="M433" s="137"/>
      <c r="N433" s="137"/>
      <c r="O433" s="136">
        <f t="shared" si="6"/>
        <v>0</v>
      </c>
      <c r="P433" s="137"/>
      <c r="Q433" s="137"/>
      <c r="R433" s="137"/>
      <c r="S433" s="136">
        <f t="shared" si="7"/>
        <v>0</v>
      </c>
      <c r="T433" s="137"/>
      <c r="U433" s="137"/>
      <c r="V433" s="137"/>
      <c r="W433" s="136">
        <f t="shared" si="8"/>
        <v>0</v>
      </c>
      <c r="X433" s="137"/>
      <c r="Y433" s="137"/>
      <c r="Z433" s="137"/>
      <c r="AA433" s="136">
        <f t="shared" si="9"/>
        <v>0</v>
      </c>
      <c r="AB433" s="137"/>
      <c r="AC433" s="137"/>
      <c r="AD433" s="137"/>
      <c r="AE433" s="137"/>
      <c r="AF433" s="137"/>
      <c r="AG433" s="136">
        <f t="shared" si="10"/>
        <v>0</v>
      </c>
      <c r="AH433" s="138">
        <f t="shared" si="11"/>
        <v>0</v>
      </c>
      <c r="AI433" s="134"/>
      <c r="AJ433" s="135"/>
      <c r="AK433" s="135"/>
      <c r="AL433" s="135"/>
      <c r="AM433" s="136">
        <f t="shared" si="12"/>
        <v>0</v>
      </c>
      <c r="AN433" s="137"/>
      <c r="AO433" s="137"/>
      <c r="AP433" s="137"/>
      <c r="AQ433" s="136">
        <f t="shared" si="13"/>
        <v>0</v>
      </c>
      <c r="AR433" s="137"/>
      <c r="AS433" s="137"/>
      <c r="AT433" s="137"/>
      <c r="AU433" s="136">
        <f t="shared" si="14"/>
        <v>0</v>
      </c>
      <c r="AV433" s="137"/>
      <c r="AW433" s="137"/>
      <c r="AX433" s="137"/>
      <c r="AY433" s="136">
        <f t="shared" si="15"/>
        <v>0</v>
      </c>
      <c r="AZ433" s="137"/>
      <c r="BA433" s="137"/>
      <c r="BB433" s="137"/>
      <c r="BC433" s="136">
        <f t="shared" si="16"/>
        <v>0</v>
      </c>
      <c r="BD433" s="137"/>
      <c r="BE433" s="137"/>
      <c r="BF433" s="137"/>
      <c r="BG433" s="137"/>
      <c r="BH433" s="137"/>
      <c r="BI433" s="136">
        <f t="shared" si="17"/>
        <v>0</v>
      </c>
      <c r="BJ433" s="138">
        <f t="shared" si="18"/>
        <v>0</v>
      </c>
      <c r="BK433" s="134"/>
      <c r="BL433" s="135"/>
      <c r="BM433" s="135"/>
      <c r="BN433" s="136">
        <f t="shared" si="19"/>
        <v>0</v>
      </c>
      <c r="BO433" s="137"/>
      <c r="BP433" s="137"/>
      <c r="BQ433" s="137"/>
      <c r="BR433" s="136">
        <f t="shared" si="20"/>
        <v>0</v>
      </c>
      <c r="BS433" s="137"/>
      <c r="BT433" s="137"/>
      <c r="BU433" s="137"/>
      <c r="BV433" s="136">
        <f t="shared" si="21"/>
        <v>0</v>
      </c>
      <c r="BW433" s="137"/>
      <c r="BX433" s="137"/>
      <c r="BY433" s="137"/>
      <c r="BZ433" s="136">
        <f t="shared" si="22"/>
        <v>0</v>
      </c>
      <c r="CA433" s="137"/>
      <c r="CB433" s="137"/>
      <c r="CC433" s="137"/>
      <c r="CD433" s="136">
        <f t="shared" si="23"/>
        <v>0</v>
      </c>
      <c r="CE433" s="137"/>
      <c r="CF433" s="137"/>
      <c r="CG433" s="137"/>
      <c r="CH433" s="137"/>
      <c r="CI433" s="137"/>
      <c r="CJ433" s="136">
        <f t="shared" si="24"/>
        <v>0</v>
      </c>
      <c r="CK433" s="137">
        <f t="shared" si="25"/>
        <v>0</v>
      </c>
      <c r="CL433" s="139"/>
      <c r="CM433" s="140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20">
        <f t="shared" si="26"/>
        <v>424</v>
      </c>
      <c r="C434" s="131" t="str">
        <f t="array" ref="C434">INDEX(_Rge_Projectdata_3rd,$B434,MATCH(C$10,_Rge_Headline_Projectdata,0))</f>
        <v/>
      </c>
      <c r="D434" s="131" t="str">
        <f t="array" ref="D434">INDEX(_Rge_Projectdata_3rd,$B434,MATCH(D$10,_Rge_Headline_Projectdata,0))</f>
        <v/>
      </c>
      <c r="E434" s="132" t="str">
        <f t="array" ref="E434">IF(INDEX(_Rge_Projectdata_3rd,$B434,MATCH(E$10,_Rge_Headline_Projectdata,0))=0,"",INDEX(_Rge_Projectdata_3rd,$B434,MATCH(E$10,_Rge_Headline_Projectdata,0)))</f>
        <v/>
      </c>
      <c r="F434" s="133" t="str">
        <f>IF(OR(E434=0,E434&gt;_Reportdate),"Open","Closed")</f>
        <v>Open</v>
      </c>
      <c r="G434" s="134"/>
      <c r="H434" s="135"/>
      <c r="I434" s="135"/>
      <c r="J434" s="135"/>
      <c r="K434" s="136">
        <f t="shared" si="5"/>
        <v>0</v>
      </c>
      <c r="L434" s="137"/>
      <c r="M434" s="137"/>
      <c r="N434" s="137"/>
      <c r="O434" s="136">
        <f t="shared" si="6"/>
        <v>0</v>
      </c>
      <c r="P434" s="137"/>
      <c r="Q434" s="137"/>
      <c r="R434" s="137"/>
      <c r="S434" s="136">
        <f t="shared" si="7"/>
        <v>0</v>
      </c>
      <c r="T434" s="137"/>
      <c r="U434" s="137"/>
      <c r="V434" s="137"/>
      <c r="W434" s="136">
        <f t="shared" si="8"/>
        <v>0</v>
      </c>
      <c r="X434" s="137"/>
      <c r="Y434" s="137"/>
      <c r="Z434" s="137"/>
      <c r="AA434" s="136">
        <f t="shared" si="9"/>
        <v>0</v>
      </c>
      <c r="AB434" s="137"/>
      <c r="AC434" s="137"/>
      <c r="AD434" s="137"/>
      <c r="AE434" s="137"/>
      <c r="AF434" s="137"/>
      <c r="AG434" s="136">
        <f t="shared" si="10"/>
        <v>0</v>
      </c>
      <c r="AH434" s="138">
        <f t="shared" si="11"/>
        <v>0</v>
      </c>
      <c r="AI434" s="134"/>
      <c r="AJ434" s="135"/>
      <c r="AK434" s="135"/>
      <c r="AL434" s="135"/>
      <c r="AM434" s="136">
        <f t="shared" si="12"/>
        <v>0</v>
      </c>
      <c r="AN434" s="137"/>
      <c r="AO434" s="137"/>
      <c r="AP434" s="137"/>
      <c r="AQ434" s="136">
        <f t="shared" si="13"/>
        <v>0</v>
      </c>
      <c r="AR434" s="137"/>
      <c r="AS434" s="137"/>
      <c r="AT434" s="137"/>
      <c r="AU434" s="136">
        <f t="shared" si="14"/>
        <v>0</v>
      </c>
      <c r="AV434" s="137"/>
      <c r="AW434" s="137"/>
      <c r="AX434" s="137"/>
      <c r="AY434" s="136">
        <f t="shared" si="15"/>
        <v>0</v>
      </c>
      <c r="AZ434" s="137"/>
      <c r="BA434" s="137"/>
      <c r="BB434" s="137"/>
      <c r="BC434" s="136">
        <f t="shared" si="16"/>
        <v>0</v>
      </c>
      <c r="BD434" s="137"/>
      <c r="BE434" s="137"/>
      <c r="BF434" s="137"/>
      <c r="BG434" s="137"/>
      <c r="BH434" s="137"/>
      <c r="BI434" s="136">
        <f t="shared" si="17"/>
        <v>0</v>
      </c>
      <c r="BJ434" s="138">
        <f t="shared" si="18"/>
        <v>0</v>
      </c>
      <c r="BK434" s="134"/>
      <c r="BL434" s="135"/>
      <c r="BM434" s="135"/>
      <c r="BN434" s="136">
        <f t="shared" si="19"/>
        <v>0</v>
      </c>
      <c r="BO434" s="137"/>
      <c r="BP434" s="137"/>
      <c r="BQ434" s="137"/>
      <c r="BR434" s="136">
        <f t="shared" si="20"/>
        <v>0</v>
      </c>
      <c r="BS434" s="137"/>
      <c r="BT434" s="137"/>
      <c r="BU434" s="137"/>
      <c r="BV434" s="136">
        <f t="shared" si="21"/>
        <v>0</v>
      </c>
      <c r="BW434" s="137"/>
      <c r="BX434" s="137"/>
      <c r="BY434" s="137"/>
      <c r="BZ434" s="136">
        <f t="shared" si="22"/>
        <v>0</v>
      </c>
      <c r="CA434" s="137"/>
      <c r="CB434" s="137"/>
      <c r="CC434" s="137"/>
      <c r="CD434" s="136">
        <f t="shared" si="23"/>
        <v>0</v>
      </c>
      <c r="CE434" s="137"/>
      <c r="CF434" s="137"/>
      <c r="CG434" s="137"/>
      <c r="CH434" s="137"/>
      <c r="CI434" s="137"/>
      <c r="CJ434" s="136">
        <f t="shared" si="24"/>
        <v>0</v>
      </c>
      <c r="CK434" s="137">
        <f t="shared" si="25"/>
        <v>0</v>
      </c>
      <c r="CL434" s="139"/>
      <c r="CM434" s="140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20">
        <f t="shared" si="26"/>
        <v>425</v>
      </c>
      <c r="C435" s="131" t="str">
        <f t="array" ref="C435">INDEX(_Rge_Projectdata_3rd,$B435,MATCH(C$10,_Rge_Headline_Projectdata,0))</f>
        <v/>
      </c>
      <c r="D435" s="131" t="str">
        <f t="array" ref="D435">INDEX(_Rge_Projectdata_3rd,$B435,MATCH(D$10,_Rge_Headline_Projectdata,0))</f>
        <v/>
      </c>
      <c r="E435" s="132" t="str">
        <f t="array" ref="E435">IF(INDEX(_Rge_Projectdata_3rd,$B435,MATCH(E$10,_Rge_Headline_Projectdata,0))=0,"",INDEX(_Rge_Projectdata_3rd,$B435,MATCH(E$10,_Rge_Headline_Projectdata,0)))</f>
        <v/>
      </c>
      <c r="F435" s="133" t="str">
        <f>IF(OR(E435=0,E435&gt;_Reportdate),"Open","Closed")</f>
        <v>Open</v>
      </c>
      <c r="G435" s="134"/>
      <c r="H435" s="135"/>
      <c r="I435" s="135"/>
      <c r="J435" s="135"/>
      <c r="K435" s="136">
        <f t="shared" si="5"/>
        <v>0</v>
      </c>
      <c r="L435" s="137"/>
      <c r="M435" s="137"/>
      <c r="N435" s="137"/>
      <c r="O435" s="136">
        <f t="shared" si="6"/>
        <v>0</v>
      </c>
      <c r="P435" s="137"/>
      <c r="Q435" s="137"/>
      <c r="R435" s="137"/>
      <c r="S435" s="136">
        <f t="shared" si="7"/>
        <v>0</v>
      </c>
      <c r="T435" s="137"/>
      <c r="U435" s="137"/>
      <c r="V435" s="137"/>
      <c r="W435" s="136">
        <f t="shared" si="8"/>
        <v>0</v>
      </c>
      <c r="X435" s="137"/>
      <c r="Y435" s="137"/>
      <c r="Z435" s="137"/>
      <c r="AA435" s="136">
        <f t="shared" si="9"/>
        <v>0</v>
      </c>
      <c r="AB435" s="137"/>
      <c r="AC435" s="137"/>
      <c r="AD435" s="137"/>
      <c r="AE435" s="137"/>
      <c r="AF435" s="137"/>
      <c r="AG435" s="136">
        <f t="shared" si="10"/>
        <v>0</v>
      </c>
      <c r="AH435" s="138">
        <f t="shared" si="11"/>
        <v>0</v>
      </c>
      <c r="AI435" s="134"/>
      <c r="AJ435" s="135"/>
      <c r="AK435" s="135"/>
      <c r="AL435" s="135"/>
      <c r="AM435" s="136">
        <f t="shared" si="12"/>
        <v>0</v>
      </c>
      <c r="AN435" s="137"/>
      <c r="AO435" s="137"/>
      <c r="AP435" s="137"/>
      <c r="AQ435" s="136">
        <f t="shared" si="13"/>
        <v>0</v>
      </c>
      <c r="AR435" s="137"/>
      <c r="AS435" s="137"/>
      <c r="AT435" s="137"/>
      <c r="AU435" s="136">
        <f t="shared" si="14"/>
        <v>0</v>
      </c>
      <c r="AV435" s="137"/>
      <c r="AW435" s="137"/>
      <c r="AX435" s="137"/>
      <c r="AY435" s="136">
        <f t="shared" si="15"/>
        <v>0</v>
      </c>
      <c r="AZ435" s="137"/>
      <c r="BA435" s="137"/>
      <c r="BB435" s="137"/>
      <c r="BC435" s="136">
        <f t="shared" si="16"/>
        <v>0</v>
      </c>
      <c r="BD435" s="137"/>
      <c r="BE435" s="137"/>
      <c r="BF435" s="137"/>
      <c r="BG435" s="137"/>
      <c r="BH435" s="137"/>
      <c r="BI435" s="136">
        <f t="shared" si="17"/>
        <v>0</v>
      </c>
      <c r="BJ435" s="138">
        <f t="shared" si="18"/>
        <v>0</v>
      </c>
      <c r="BK435" s="134"/>
      <c r="BL435" s="135"/>
      <c r="BM435" s="135"/>
      <c r="BN435" s="136">
        <f t="shared" si="19"/>
        <v>0</v>
      </c>
      <c r="BO435" s="137"/>
      <c r="BP435" s="137"/>
      <c r="BQ435" s="137"/>
      <c r="BR435" s="136">
        <f t="shared" si="20"/>
        <v>0</v>
      </c>
      <c r="BS435" s="137"/>
      <c r="BT435" s="137"/>
      <c r="BU435" s="137"/>
      <c r="BV435" s="136">
        <f t="shared" si="21"/>
        <v>0</v>
      </c>
      <c r="BW435" s="137"/>
      <c r="BX435" s="137"/>
      <c r="BY435" s="137"/>
      <c r="BZ435" s="136">
        <f t="shared" si="22"/>
        <v>0</v>
      </c>
      <c r="CA435" s="137"/>
      <c r="CB435" s="137"/>
      <c r="CC435" s="137"/>
      <c r="CD435" s="136">
        <f t="shared" si="23"/>
        <v>0</v>
      </c>
      <c r="CE435" s="137"/>
      <c r="CF435" s="137"/>
      <c r="CG435" s="137"/>
      <c r="CH435" s="137"/>
      <c r="CI435" s="137"/>
      <c r="CJ435" s="136">
        <f t="shared" si="24"/>
        <v>0</v>
      </c>
      <c r="CK435" s="137">
        <f t="shared" si="25"/>
        <v>0</v>
      </c>
      <c r="CL435" s="139"/>
      <c r="CM435" s="140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20">
        <f t="shared" si="26"/>
        <v>426</v>
      </c>
      <c r="C436" s="131" t="str">
        <f t="array" ref="C436">INDEX(_Rge_Projectdata_3rd,$B436,MATCH(C$10,_Rge_Headline_Projectdata,0))</f>
        <v/>
      </c>
      <c r="D436" s="131" t="str">
        <f t="array" ref="D436">INDEX(_Rge_Projectdata_3rd,$B436,MATCH(D$10,_Rge_Headline_Projectdata,0))</f>
        <v/>
      </c>
      <c r="E436" s="132" t="str">
        <f t="array" ref="E436">IF(INDEX(_Rge_Projectdata_3rd,$B436,MATCH(E$10,_Rge_Headline_Projectdata,0))=0,"",INDEX(_Rge_Projectdata_3rd,$B436,MATCH(E$10,_Rge_Headline_Projectdata,0)))</f>
        <v/>
      </c>
      <c r="F436" s="133" t="str">
        <f>IF(OR(E436=0,E436&gt;_Reportdate),"Open","Closed")</f>
        <v>Open</v>
      </c>
      <c r="G436" s="134"/>
      <c r="H436" s="135"/>
      <c r="I436" s="135"/>
      <c r="J436" s="135"/>
      <c r="K436" s="136">
        <f t="shared" si="5"/>
        <v>0</v>
      </c>
      <c r="L436" s="137"/>
      <c r="M436" s="137"/>
      <c r="N436" s="137"/>
      <c r="O436" s="136">
        <f t="shared" si="6"/>
        <v>0</v>
      </c>
      <c r="P436" s="137"/>
      <c r="Q436" s="137"/>
      <c r="R436" s="137"/>
      <c r="S436" s="136">
        <f t="shared" si="7"/>
        <v>0</v>
      </c>
      <c r="T436" s="137"/>
      <c r="U436" s="137"/>
      <c r="V436" s="137"/>
      <c r="W436" s="136">
        <f t="shared" si="8"/>
        <v>0</v>
      </c>
      <c r="X436" s="137"/>
      <c r="Y436" s="137"/>
      <c r="Z436" s="137"/>
      <c r="AA436" s="136">
        <f t="shared" si="9"/>
        <v>0</v>
      </c>
      <c r="AB436" s="137"/>
      <c r="AC436" s="137"/>
      <c r="AD436" s="137"/>
      <c r="AE436" s="137"/>
      <c r="AF436" s="137"/>
      <c r="AG436" s="136">
        <f t="shared" si="10"/>
        <v>0</v>
      </c>
      <c r="AH436" s="138">
        <f t="shared" si="11"/>
        <v>0</v>
      </c>
      <c r="AI436" s="134"/>
      <c r="AJ436" s="135"/>
      <c r="AK436" s="135"/>
      <c r="AL436" s="135"/>
      <c r="AM436" s="136">
        <f t="shared" si="12"/>
        <v>0</v>
      </c>
      <c r="AN436" s="137"/>
      <c r="AO436" s="137"/>
      <c r="AP436" s="137"/>
      <c r="AQ436" s="136">
        <f t="shared" si="13"/>
        <v>0</v>
      </c>
      <c r="AR436" s="137"/>
      <c r="AS436" s="137"/>
      <c r="AT436" s="137"/>
      <c r="AU436" s="136">
        <f t="shared" si="14"/>
        <v>0</v>
      </c>
      <c r="AV436" s="137"/>
      <c r="AW436" s="137"/>
      <c r="AX436" s="137"/>
      <c r="AY436" s="136">
        <f t="shared" si="15"/>
        <v>0</v>
      </c>
      <c r="AZ436" s="137"/>
      <c r="BA436" s="137"/>
      <c r="BB436" s="137"/>
      <c r="BC436" s="136">
        <f t="shared" si="16"/>
        <v>0</v>
      </c>
      <c r="BD436" s="137"/>
      <c r="BE436" s="137"/>
      <c r="BF436" s="137"/>
      <c r="BG436" s="137"/>
      <c r="BH436" s="137"/>
      <c r="BI436" s="136">
        <f t="shared" si="17"/>
        <v>0</v>
      </c>
      <c r="BJ436" s="138">
        <f t="shared" si="18"/>
        <v>0</v>
      </c>
      <c r="BK436" s="134"/>
      <c r="BL436" s="135"/>
      <c r="BM436" s="135"/>
      <c r="BN436" s="136">
        <f t="shared" si="19"/>
        <v>0</v>
      </c>
      <c r="BO436" s="137"/>
      <c r="BP436" s="137"/>
      <c r="BQ436" s="137"/>
      <c r="BR436" s="136">
        <f t="shared" si="20"/>
        <v>0</v>
      </c>
      <c r="BS436" s="137"/>
      <c r="BT436" s="137"/>
      <c r="BU436" s="137"/>
      <c r="BV436" s="136">
        <f t="shared" si="21"/>
        <v>0</v>
      </c>
      <c r="BW436" s="137"/>
      <c r="BX436" s="137"/>
      <c r="BY436" s="137"/>
      <c r="BZ436" s="136">
        <f t="shared" si="22"/>
        <v>0</v>
      </c>
      <c r="CA436" s="137"/>
      <c r="CB436" s="137"/>
      <c r="CC436" s="137"/>
      <c r="CD436" s="136">
        <f t="shared" si="23"/>
        <v>0</v>
      </c>
      <c r="CE436" s="137"/>
      <c r="CF436" s="137"/>
      <c r="CG436" s="137"/>
      <c r="CH436" s="137"/>
      <c r="CI436" s="137"/>
      <c r="CJ436" s="136">
        <f t="shared" si="24"/>
        <v>0</v>
      </c>
      <c r="CK436" s="137">
        <f t="shared" si="25"/>
        <v>0</v>
      </c>
      <c r="CL436" s="139"/>
      <c r="CM436" s="140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20">
        <f t="shared" si="26"/>
        <v>427</v>
      </c>
      <c r="C437" s="131" t="str">
        <f t="array" ref="C437">INDEX(_Rge_Projectdata_3rd,$B437,MATCH(C$10,_Rge_Headline_Projectdata,0))</f>
        <v/>
      </c>
      <c r="D437" s="131" t="str">
        <f t="array" ref="D437">INDEX(_Rge_Projectdata_3rd,$B437,MATCH(D$10,_Rge_Headline_Projectdata,0))</f>
        <v/>
      </c>
      <c r="E437" s="132" t="str">
        <f t="array" ref="E437">IF(INDEX(_Rge_Projectdata_3rd,$B437,MATCH(E$10,_Rge_Headline_Projectdata,0))=0,"",INDEX(_Rge_Projectdata_3rd,$B437,MATCH(E$10,_Rge_Headline_Projectdata,0)))</f>
        <v/>
      </c>
      <c r="F437" s="133" t="str">
        <f>IF(OR(E437=0,E437&gt;_Reportdate),"Open","Closed")</f>
        <v>Open</v>
      </c>
      <c r="G437" s="134"/>
      <c r="H437" s="135"/>
      <c r="I437" s="135"/>
      <c r="J437" s="135"/>
      <c r="K437" s="136">
        <f t="shared" si="5"/>
        <v>0</v>
      </c>
      <c r="L437" s="137"/>
      <c r="M437" s="137"/>
      <c r="N437" s="137"/>
      <c r="O437" s="136">
        <f t="shared" si="6"/>
        <v>0</v>
      </c>
      <c r="P437" s="137"/>
      <c r="Q437" s="137"/>
      <c r="R437" s="137"/>
      <c r="S437" s="136">
        <f t="shared" si="7"/>
        <v>0</v>
      </c>
      <c r="T437" s="137"/>
      <c r="U437" s="137"/>
      <c r="V437" s="137"/>
      <c r="W437" s="136">
        <f t="shared" si="8"/>
        <v>0</v>
      </c>
      <c r="X437" s="137"/>
      <c r="Y437" s="137"/>
      <c r="Z437" s="137"/>
      <c r="AA437" s="136">
        <f t="shared" si="9"/>
        <v>0</v>
      </c>
      <c r="AB437" s="137"/>
      <c r="AC437" s="137"/>
      <c r="AD437" s="137"/>
      <c r="AE437" s="137"/>
      <c r="AF437" s="137"/>
      <c r="AG437" s="136">
        <f t="shared" si="10"/>
        <v>0</v>
      </c>
      <c r="AH437" s="138">
        <f t="shared" si="11"/>
        <v>0</v>
      </c>
      <c r="AI437" s="134"/>
      <c r="AJ437" s="135"/>
      <c r="AK437" s="135"/>
      <c r="AL437" s="135"/>
      <c r="AM437" s="136">
        <f t="shared" si="12"/>
        <v>0</v>
      </c>
      <c r="AN437" s="137"/>
      <c r="AO437" s="137"/>
      <c r="AP437" s="137"/>
      <c r="AQ437" s="136">
        <f t="shared" si="13"/>
        <v>0</v>
      </c>
      <c r="AR437" s="137"/>
      <c r="AS437" s="137"/>
      <c r="AT437" s="137"/>
      <c r="AU437" s="136">
        <f t="shared" si="14"/>
        <v>0</v>
      </c>
      <c r="AV437" s="137"/>
      <c r="AW437" s="137"/>
      <c r="AX437" s="137"/>
      <c r="AY437" s="136">
        <f t="shared" si="15"/>
        <v>0</v>
      </c>
      <c r="AZ437" s="137"/>
      <c r="BA437" s="137"/>
      <c r="BB437" s="137"/>
      <c r="BC437" s="136">
        <f t="shared" si="16"/>
        <v>0</v>
      </c>
      <c r="BD437" s="137"/>
      <c r="BE437" s="137"/>
      <c r="BF437" s="137"/>
      <c r="BG437" s="137"/>
      <c r="BH437" s="137"/>
      <c r="BI437" s="136">
        <f t="shared" si="17"/>
        <v>0</v>
      </c>
      <c r="BJ437" s="138">
        <f t="shared" si="18"/>
        <v>0</v>
      </c>
      <c r="BK437" s="134"/>
      <c r="BL437" s="135"/>
      <c r="BM437" s="135"/>
      <c r="BN437" s="136">
        <f t="shared" si="19"/>
        <v>0</v>
      </c>
      <c r="BO437" s="137"/>
      <c r="BP437" s="137"/>
      <c r="BQ437" s="137"/>
      <c r="BR437" s="136">
        <f t="shared" si="20"/>
        <v>0</v>
      </c>
      <c r="BS437" s="137"/>
      <c r="BT437" s="137"/>
      <c r="BU437" s="137"/>
      <c r="BV437" s="136">
        <f t="shared" si="21"/>
        <v>0</v>
      </c>
      <c r="BW437" s="137"/>
      <c r="BX437" s="137"/>
      <c r="BY437" s="137"/>
      <c r="BZ437" s="136">
        <f t="shared" si="22"/>
        <v>0</v>
      </c>
      <c r="CA437" s="137"/>
      <c r="CB437" s="137"/>
      <c r="CC437" s="137"/>
      <c r="CD437" s="136">
        <f t="shared" si="23"/>
        <v>0</v>
      </c>
      <c r="CE437" s="137"/>
      <c r="CF437" s="137"/>
      <c r="CG437" s="137"/>
      <c r="CH437" s="137"/>
      <c r="CI437" s="137"/>
      <c r="CJ437" s="136">
        <f t="shared" si="24"/>
        <v>0</v>
      </c>
      <c r="CK437" s="137">
        <f t="shared" si="25"/>
        <v>0</v>
      </c>
      <c r="CL437" s="139"/>
      <c r="CM437" s="140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20">
        <f t="shared" si="26"/>
        <v>428</v>
      </c>
      <c r="C438" s="131" t="str">
        <f t="array" ref="C438">INDEX(_Rge_Projectdata_3rd,$B438,MATCH(C$10,_Rge_Headline_Projectdata,0))</f>
        <v/>
      </c>
      <c r="D438" s="131" t="str">
        <f t="array" ref="D438">INDEX(_Rge_Projectdata_3rd,$B438,MATCH(D$10,_Rge_Headline_Projectdata,0))</f>
        <v/>
      </c>
      <c r="E438" s="132" t="str">
        <f t="array" ref="E438">IF(INDEX(_Rge_Projectdata_3rd,$B438,MATCH(E$10,_Rge_Headline_Projectdata,0))=0,"",INDEX(_Rge_Projectdata_3rd,$B438,MATCH(E$10,_Rge_Headline_Projectdata,0)))</f>
        <v/>
      </c>
      <c r="F438" s="133" t="str">
        <f>IF(OR(E438=0,E438&gt;_Reportdate),"Open","Closed")</f>
        <v>Open</v>
      </c>
      <c r="G438" s="134"/>
      <c r="H438" s="135"/>
      <c r="I438" s="135"/>
      <c r="J438" s="135"/>
      <c r="K438" s="136">
        <f t="shared" si="5"/>
        <v>0</v>
      </c>
      <c r="L438" s="137"/>
      <c r="M438" s="137"/>
      <c r="N438" s="137"/>
      <c r="O438" s="136">
        <f t="shared" si="6"/>
        <v>0</v>
      </c>
      <c r="P438" s="137"/>
      <c r="Q438" s="137"/>
      <c r="R438" s="137"/>
      <c r="S438" s="136">
        <f t="shared" si="7"/>
        <v>0</v>
      </c>
      <c r="T438" s="137"/>
      <c r="U438" s="137"/>
      <c r="V438" s="137"/>
      <c r="W438" s="136">
        <f t="shared" si="8"/>
        <v>0</v>
      </c>
      <c r="X438" s="137"/>
      <c r="Y438" s="137"/>
      <c r="Z438" s="137"/>
      <c r="AA438" s="136">
        <f t="shared" si="9"/>
        <v>0</v>
      </c>
      <c r="AB438" s="137"/>
      <c r="AC438" s="137"/>
      <c r="AD438" s="137"/>
      <c r="AE438" s="137"/>
      <c r="AF438" s="137"/>
      <c r="AG438" s="136">
        <f t="shared" si="10"/>
        <v>0</v>
      </c>
      <c r="AH438" s="138">
        <f t="shared" si="11"/>
        <v>0</v>
      </c>
      <c r="AI438" s="134"/>
      <c r="AJ438" s="135"/>
      <c r="AK438" s="135"/>
      <c r="AL438" s="135"/>
      <c r="AM438" s="136">
        <f t="shared" si="12"/>
        <v>0</v>
      </c>
      <c r="AN438" s="137"/>
      <c r="AO438" s="137"/>
      <c r="AP438" s="137"/>
      <c r="AQ438" s="136">
        <f t="shared" si="13"/>
        <v>0</v>
      </c>
      <c r="AR438" s="137"/>
      <c r="AS438" s="137"/>
      <c r="AT438" s="137"/>
      <c r="AU438" s="136">
        <f t="shared" si="14"/>
        <v>0</v>
      </c>
      <c r="AV438" s="137"/>
      <c r="AW438" s="137"/>
      <c r="AX438" s="137"/>
      <c r="AY438" s="136">
        <f t="shared" si="15"/>
        <v>0</v>
      </c>
      <c r="AZ438" s="137"/>
      <c r="BA438" s="137"/>
      <c r="BB438" s="137"/>
      <c r="BC438" s="136">
        <f t="shared" si="16"/>
        <v>0</v>
      </c>
      <c r="BD438" s="137"/>
      <c r="BE438" s="137"/>
      <c r="BF438" s="137"/>
      <c r="BG438" s="137"/>
      <c r="BH438" s="137"/>
      <c r="BI438" s="136">
        <f t="shared" si="17"/>
        <v>0</v>
      </c>
      <c r="BJ438" s="138">
        <f t="shared" si="18"/>
        <v>0</v>
      </c>
      <c r="BK438" s="134"/>
      <c r="BL438" s="135"/>
      <c r="BM438" s="135"/>
      <c r="BN438" s="136">
        <f t="shared" si="19"/>
        <v>0</v>
      </c>
      <c r="BO438" s="137"/>
      <c r="BP438" s="137"/>
      <c r="BQ438" s="137"/>
      <c r="BR438" s="136">
        <f t="shared" si="20"/>
        <v>0</v>
      </c>
      <c r="BS438" s="137"/>
      <c r="BT438" s="137"/>
      <c r="BU438" s="137"/>
      <c r="BV438" s="136">
        <f t="shared" si="21"/>
        <v>0</v>
      </c>
      <c r="BW438" s="137"/>
      <c r="BX438" s="137"/>
      <c r="BY438" s="137"/>
      <c r="BZ438" s="136">
        <f t="shared" si="22"/>
        <v>0</v>
      </c>
      <c r="CA438" s="137"/>
      <c r="CB438" s="137"/>
      <c r="CC438" s="137"/>
      <c r="CD438" s="136">
        <f t="shared" si="23"/>
        <v>0</v>
      </c>
      <c r="CE438" s="137"/>
      <c r="CF438" s="137"/>
      <c r="CG438" s="137"/>
      <c r="CH438" s="137"/>
      <c r="CI438" s="137"/>
      <c r="CJ438" s="136">
        <f t="shared" si="24"/>
        <v>0</v>
      </c>
      <c r="CK438" s="137">
        <f t="shared" si="25"/>
        <v>0</v>
      </c>
      <c r="CL438" s="139"/>
      <c r="CM438" s="140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20">
        <f t="shared" si="26"/>
        <v>429</v>
      </c>
      <c r="C439" s="131" t="str">
        <f t="array" ref="C439">INDEX(_Rge_Projectdata_3rd,$B439,MATCH(C$10,_Rge_Headline_Projectdata,0))</f>
        <v/>
      </c>
      <c r="D439" s="131" t="str">
        <f t="array" ref="D439">INDEX(_Rge_Projectdata_3rd,$B439,MATCH(D$10,_Rge_Headline_Projectdata,0))</f>
        <v/>
      </c>
      <c r="E439" s="132" t="str">
        <f t="array" ref="E439">IF(INDEX(_Rge_Projectdata_3rd,$B439,MATCH(E$10,_Rge_Headline_Projectdata,0))=0,"",INDEX(_Rge_Projectdata_3rd,$B439,MATCH(E$10,_Rge_Headline_Projectdata,0)))</f>
        <v/>
      </c>
      <c r="F439" s="133" t="str">
        <f>IF(OR(E439=0,E439&gt;_Reportdate),"Open","Closed")</f>
        <v>Open</v>
      </c>
      <c r="G439" s="134"/>
      <c r="H439" s="135"/>
      <c r="I439" s="135"/>
      <c r="J439" s="135"/>
      <c r="K439" s="136">
        <f t="shared" si="5"/>
        <v>0</v>
      </c>
      <c r="L439" s="137"/>
      <c r="M439" s="137"/>
      <c r="N439" s="137"/>
      <c r="O439" s="136">
        <f t="shared" si="6"/>
        <v>0</v>
      </c>
      <c r="P439" s="137"/>
      <c r="Q439" s="137"/>
      <c r="R439" s="137"/>
      <c r="S439" s="136">
        <f t="shared" si="7"/>
        <v>0</v>
      </c>
      <c r="T439" s="137"/>
      <c r="U439" s="137"/>
      <c r="V439" s="137"/>
      <c r="W439" s="136">
        <f t="shared" si="8"/>
        <v>0</v>
      </c>
      <c r="X439" s="137"/>
      <c r="Y439" s="137"/>
      <c r="Z439" s="137"/>
      <c r="AA439" s="136">
        <f t="shared" si="9"/>
        <v>0</v>
      </c>
      <c r="AB439" s="137"/>
      <c r="AC439" s="137"/>
      <c r="AD439" s="137"/>
      <c r="AE439" s="137"/>
      <c r="AF439" s="137"/>
      <c r="AG439" s="136">
        <f t="shared" si="10"/>
        <v>0</v>
      </c>
      <c r="AH439" s="138">
        <f t="shared" si="11"/>
        <v>0</v>
      </c>
      <c r="AI439" s="134"/>
      <c r="AJ439" s="135"/>
      <c r="AK439" s="135"/>
      <c r="AL439" s="135"/>
      <c r="AM439" s="136">
        <f t="shared" si="12"/>
        <v>0</v>
      </c>
      <c r="AN439" s="137"/>
      <c r="AO439" s="137"/>
      <c r="AP439" s="137"/>
      <c r="AQ439" s="136">
        <f t="shared" si="13"/>
        <v>0</v>
      </c>
      <c r="AR439" s="137"/>
      <c r="AS439" s="137"/>
      <c r="AT439" s="137"/>
      <c r="AU439" s="136">
        <f t="shared" si="14"/>
        <v>0</v>
      </c>
      <c r="AV439" s="137"/>
      <c r="AW439" s="137"/>
      <c r="AX439" s="137"/>
      <c r="AY439" s="136">
        <f t="shared" si="15"/>
        <v>0</v>
      </c>
      <c r="AZ439" s="137"/>
      <c r="BA439" s="137"/>
      <c r="BB439" s="137"/>
      <c r="BC439" s="136">
        <f t="shared" si="16"/>
        <v>0</v>
      </c>
      <c r="BD439" s="137"/>
      <c r="BE439" s="137"/>
      <c r="BF439" s="137"/>
      <c r="BG439" s="137"/>
      <c r="BH439" s="137"/>
      <c r="BI439" s="136">
        <f t="shared" si="17"/>
        <v>0</v>
      </c>
      <c r="BJ439" s="138">
        <f t="shared" si="18"/>
        <v>0</v>
      </c>
      <c r="BK439" s="134"/>
      <c r="BL439" s="135"/>
      <c r="BM439" s="135"/>
      <c r="BN439" s="136">
        <f t="shared" si="19"/>
        <v>0</v>
      </c>
      <c r="BO439" s="137"/>
      <c r="BP439" s="137"/>
      <c r="BQ439" s="137"/>
      <c r="BR439" s="136">
        <f t="shared" si="20"/>
        <v>0</v>
      </c>
      <c r="BS439" s="137"/>
      <c r="BT439" s="137"/>
      <c r="BU439" s="137"/>
      <c r="BV439" s="136">
        <f t="shared" si="21"/>
        <v>0</v>
      </c>
      <c r="BW439" s="137"/>
      <c r="BX439" s="137"/>
      <c r="BY439" s="137"/>
      <c r="BZ439" s="136">
        <f t="shared" si="22"/>
        <v>0</v>
      </c>
      <c r="CA439" s="137"/>
      <c r="CB439" s="137"/>
      <c r="CC439" s="137"/>
      <c r="CD439" s="136">
        <f t="shared" si="23"/>
        <v>0</v>
      </c>
      <c r="CE439" s="137"/>
      <c r="CF439" s="137"/>
      <c r="CG439" s="137"/>
      <c r="CH439" s="137"/>
      <c r="CI439" s="137"/>
      <c r="CJ439" s="136">
        <f t="shared" si="24"/>
        <v>0</v>
      </c>
      <c r="CK439" s="137">
        <f t="shared" si="25"/>
        <v>0</v>
      </c>
      <c r="CL439" s="139"/>
      <c r="CM439" s="140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20">
        <f t="shared" si="26"/>
        <v>430</v>
      </c>
      <c r="C440" s="131" t="str">
        <f t="array" ref="C440">INDEX(_Rge_Projectdata_3rd,$B440,MATCH(C$10,_Rge_Headline_Projectdata,0))</f>
        <v/>
      </c>
      <c r="D440" s="131" t="str">
        <f t="array" ref="D440">INDEX(_Rge_Projectdata_3rd,$B440,MATCH(D$10,_Rge_Headline_Projectdata,0))</f>
        <v/>
      </c>
      <c r="E440" s="132" t="str">
        <f t="array" ref="E440">IF(INDEX(_Rge_Projectdata_3rd,$B440,MATCH(E$10,_Rge_Headline_Projectdata,0))=0,"",INDEX(_Rge_Projectdata_3rd,$B440,MATCH(E$10,_Rge_Headline_Projectdata,0)))</f>
        <v/>
      </c>
      <c r="F440" s="133" t="str">
        <f>IF(OR(E440=0,E440&gt;_Reportdate),"Open","Closed")</f>
        <v>Open</v>
      </c>
      <c r="G440" s="134"/>
      <c r="H440" s="135"/>
      <c r="I440" s="135"/>
      <c r="J440" s="135"/>
      <c r="K440" s="136">
        <f t="shared" si="5"/>
        <v>0</v>
      </c>
      <c r="L440" s="137"/>
      <c r="M440" s="137"/>
      <c r="N440" s="137"/>
      <c r="O440" s="136">
        <f t="shared" si="6"/>
        <v>0</v>
      </c>
      <c r="P440" s="137"/>
      <c r="Q440" s="137"/>
      <c r="R440" s="137"/>
      <c r="S440" s="136">
        <f t="shared" si="7"/>
        <v>0</v>
      </c>
      <c r="T440" s="137"/>
      <c r="U440" s="137"/>
      <c r="V440" s="137"/>
      <c r="W440" s="136">
        <f t="shared" si="8"/>
        <v>0</v>
      </c>
      <c r="X440" s="137"/>
      <c r="Y440" s="137"/>
      <c r="Z440" s="137"/>
      <c r="AA440" s="136">
        <f t="shared" si="9"/>
        <v>0</v>
      </c>
      <c r="AB440" s="137"/>
      <c r="AC440" s="137"/>
      <c r="AD440" s="137"/>
      <c r="AE440" s="137"/>
      <c r="AF440" s="137"/>
      <c r="AG440" s="136">
        <f t="shared" si="10"/>
        <v>0</v>
      </c>
      <c r="AH440" s="138">
        <f t="shared" si="11"/>
        <v>0</v>
      </c>
      <c r="AI440" s="134"/>
      <c r="AJ440" s="135"/>
      <c r="AK440" s="135"/>
      <c r="AL440" s="135"/>
      <c r="AM440" s="136">
        <f t="shared" si="12"/>
        <v>0</v>
      </c>
      <c r="AN440" s="137"/>
      <c r="AO440" s="137"/>
      <c r="AP440" s="137"/>
      <c r="AQ440" s="136">
        <f t="shared" si="13"/>
        <v>0</v>
      </c>
      <c r="AR440" s="137"/>
      <c r="AS440" s="137"/>
      <c r="AT440" s="137"/>
      <c r="AU440" s="136">
        <f t="shared" si="14"/>
        <v>0</v>
      </c>
      <c r="AV440" s="137"/>
      <c r="AW440" s="137"/>
      <c r="AX440" s="137"/>
      <c r="AY440" s="136">
        <f t="shared" si="15"/>
        <v>0</v>
      </c>
      <c r="AZ440" s="137"/>
      <c r="BA440" s="137"/>
      <c r="BB440" s="137"/>
      <c r="BC440" s="136">
        <f t="shared" si="16"/>
        <v>0</v>
      </c>
      <c r="BD440" s="137"/>
      <c r="BE440" s="137"/>
      <c r="BF440" s="137"/>
      <c r="BG440" s="137"/>
      <c r="BH440" s="137"/>
      <c r="BI440" s="136">
        <f t="shared" si="17"/>
        <v>0</v>
      </c>
      <c r="BJ440" s="138">
        <f t="shared" si="18"/>
        <v>0</v>
      </c>
      <c r="BK440" s="134"/>
      <c r="BL440" s="135"/>
      <c r="BM440" s="135"/>
      <c r="BN440" s="136">
        <f t="shared" si="19"/>
        <v>0</v>
      </c>
      <c r="BO440" s="137"/>
      <c r="BP440" s="137"/>
      <c r="BQ440" s="137"/>
      <c r="BR440" s="136">
        <f t="shared" si="20"/>
        <v>0</v>
      </c>
      <c r="BS440" s="137"/>
      <c r="BT440" s="137"/>
      <c r="BU440" s="137"/>
      <c r="BV440" s="136">
        <f t="shared" si="21"/>
        <v>0</v>
      </c>
      <c r="BW440" s="137"/>
      <c r="BX440" s="137"/>
      <c r="BY440" s="137"/>
      <c r="BZ440" s="136">
        <f t="shared" si="22"/>
        <v>0</v>
      </c>
      <c r="CA440" s="137"/>
      <c r="CB440" s="137"/>
      <c r="CC440" s="137"/>
      <c r="CD440" s="136">
        <f t="shared" si="23"/>
        <v>0</v>
      </c>
      <c r="CE440" s="137"/>
      <c r="CF440" s="137"/>
      <c r="CG440" s="137"/>
      <c r="CH440" s="137"/>
      <c r="CI440" s="137"/>
      <c r="CJ440" s="136">
        <f t="shared" si="24"/>
        <v>0</v>
      </c>
      <c r="CK440" s="137">
        <f t="shared" si="25"/>
        <v>0</v>
      </c>
      <c r="CL440" s="139"/>
      <c r="CM440" s="140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20">
        <f t="shared" si="26"/>
        <v>431</v>
      </c>
      <c r="C441" s="131" t="str">
        <f t="array" ref="C441">INDEX(_Rge_Projectdata_3rd,$B441,MATCH(C$10,_Rge_Headline_Projectdata,0))</f>
        <v/>
      </c>
      <c r="D441" s="131" t="str">
        <f t="array" ref="D441">INDEX(_Rge_Projectdata_3rd,$B441,MATCH(D$10,_Rge_Headline_Projectdata,0))</f>
        <v/>
      </c>
      <c r="E441" s="132" t="str">
        <f t="array" ref="E441">IF(INDEX(_Rge_Projectdata_3rd,$B441,MATCH(E$10,_Rge_Headline_Projectdata,0))=0,"",INDEX(_Rge_Projectdata_3rd,$B441,MATCH(E$10,_Rge_Headline_Projectdata,0)))</f>
        <v/>
      </c>
      <c r="F441" s="133" t="str">
        <f>IF(OR(E441=0,E441&gt;_Reportdate),"Open","Closed")</f>
        <v>Open</v>
      </c>
      <c r="G441" s="134"/>
      <c r="H441" s="135"/>
      <c r="I441" s="135"/>
      <c r="J441" s="135"/>
      <c r="K441" s="136">
        <f t="shared" si="5"/>
        <v>0</v>
      </c>
      <c r="L441" s="137"/>
      <c r="M441" s="137"/>
      <c r="N441" s="137"/>
      <c r="O441" s="136">
        <f t="shared" si="6"/>
        <v>0</v>
      </c>
      <c r="P441" s="137"/>
      <c r="Q441" s="137"/>
      <c r="R441" s="137"/>
      <c r="S441" s="136">
        <f t="shared" si="7"/>
        <v>0</v>
      </c>
      <c r="T441" s="137"/>
      <c r="U441" s="137"/>
      <c r="V441" s="137"/>
      <c r="W441" s="136">
        <f t="shared" si="8"/>
        <v>0</v>
      </c>
      <c r="X441" s="137"/>
      <c r="Y441" s="137"/>
      <c r="Z441" s="137"/>
      <c r="AA441" s="136">
        <f t="shared" si="9"/>
        <v>0</v>
      </c>
      <c r="AB441" s="137"/>
      <c r="AC441" s="137"/>
      <c r="AD441" s="137"/>
      <c r="AE441" s="137"/>
      <c r="AF441" s="137"/>
      <c r="AG441" s="136">
        <f t="shared" si="10"/>
        <v>0</v>
      </c>
      <c r="AH441" s="138">
        <f t="shared" si="11"/>
        <v>0</v>
      </c>
      <c r="AI441" s="134"/>
      <c r="AJ441" s="135"/>
      <c r="AK441" s="135"/>
      <c r="AL441" s="135"/>
      <c r="AM441" s="136">
        <f t="shared" si="12"/>
        <v>0</v>
      </c>
      <c r="AN441" s="137"/>
      <c r="AO441" s="137"/>
      <c r="AP441" s="137"/>
      <c r="AQ441" s="136">
        <f t="shared" si="13"/>
        <v>0</v>
      </c>
      <c r="AR441" s="137"/>
      <c r="AS441" s="137"/>
      <c r="AT441" s="137"/>
      <c r="AU441" s="136">
        <f t="shared" si="14"/>
        <v>0</v>
      </c>
      <c r="AV441" s="137"/>
      <c r="AW441" s="137"/>
      <c r="AX441" s="137"/>
      <c r="AY441" s="136">
        <f t="shared" si="15"/>
        <v>0</v>
      </c>
      <c r="AZ441" s="137"/>
      <c r="BA441" s="137"/>
      <c r="BB441" s="137"/>
      <c r="BC441" s="136">
        <f t="shared" si="16"/>
        <v>0</v>
      </c>
      <c r="BD441" s="137"/>
      <c r="BE441" s="137"/>
      <c r="BF441" s="137"/>
      <c r="BG441" s="137"/>
      <c r="BH441" s="137"/>
      <c r="BI441" s="136">
        <f t="shared" si="17"/>
        <v>0</v>
      </c>
      <c r="BJ441" s="138">
        <f t="shared" si="18"/>
        <v>0</v>
      </c>
      <c r="BK441" s="134"/>
      <c r="BL441" s="135"/>
      <c r="BM441" s="135"/>
      <c r="BN441" s="136">
        <f t="shared" si="19"/>
        <v>0</v>
      </c>
      <c r="BO441" s="137"/>
      <c r="BP441" s="137"/>
      <c r="BQ441" s="137"/>
      <c r="BR441" s="136">
        <f t="shared" si="20"/>
        <v>0</v>
      </c>
      <c r="BS441" s="137"/>
      <c r="BT441" s="137"/>
      <c r="BU441" s="137"/>
      <c r="BV441" s="136">
        <f t="shared" si="21"/>
        <v>0</v>
      </c>
      <c r="BW441" s="137"/>
      <c r="BX441" s="137"/>
      <c r="BY441" s="137"/>
      <c r="BZ441" s="136">
        <f t="shared" si="22"/>
        <v>0</v>
      </c>
      <c r="CA441" s="137"/>
      <c r="CB441" s="137"/>
      <c r="CC441" s="137"/>
      <c r="CD441" s="136">
        <f t="shared" si="23"/>
        <v>0</v>
      </c>
      <c r="CE441" s="137"/>
      <c r="CF441" s="137"/>
      <c r="CG441" s="137"/>
      <c r="CH441" s="137"/>
      <c r="CI441" s="137"/>
      <c r="CJ441" s="136">
        <f t="shared" si="24"/>
        <v>0</v>
      </c>
      <c r="CK441" s="137">
        <f t="shared" si="25"/>
        <v>0</v>
      </c>
      <c r="CL441" s="139"/>
      <c r="CM441" s="140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20">
        <f t="shared" si="26"/>
        <v>432</v>
      </c>
      <c r="C442" s="131" t="str">
        <f t="array" ref="C442">INDEX(_Rge_Projectdata_3rd,$B442,MATCH(C$10,_Rge_Headline_Projectdata,0))</f>
        <v/>
      </c>
      <c r="D442" s="131" t="str">
        <f t="array" ref="D442">INDEX(_Rge_Projectdata_3rd,$B442,MATCH(D$10,_Rge_Headline_Projectdata,0))</f>
        <v/>
      </c>
      <c r="E442" s="132" t="str">
        <f t="array" ref="E442">IF(INDEX(_Rge_Projectdata_3rd,$B442,MATCH(E$10,_Rge_Headline_Projectdata,0))=0,"",INDEX(_Rge_Projectdata_3rd,$B442,MATCH(E$10,_Rge_Headline_Projectdata,0)))</f>
        <v/>
      </c>
      <c r="F442" s="133" t="str">
        <f>IF(OR(E442=0,E442&gt;_Reportdate),"Open","Closed")</f>
        <v>Open</v>
      </c>
      <c r="G442" s="134"/>
      <c r="H442" s="135"/>
      <c r="I442" s="135"/>
      <c r="J442" s="135"/>
      <c r="K442" s="136">
        <f t="shared" si="5"/>
        <v>0</v>
      </c>
      <c r="L442" s="137"/>
      <c r="M442" s="137"/>
      <c r="N442" s="137"/>
      <c r="O442" s="136">
        <f t="shared" si="6"/>
        <v>0</v>
      </c>
      <c r="P442" s="137"/>
      <c r="Q442" s="137"/>
      <c r="R442" s="137"/>
      <c r="S442" s="136">
        <f t="shared" si="7"/>
        <v>0</v>
      </c>
      <c r="T442" s="137"/>
      <c r="U442" s="137"/>
      <c r="V442" s="137"/>
      <c r="W442" s="136">
        <f t="shared" si="8"/>
        <v>0</v>
      </c>
      <c r="X442" s="137"/>
      <c r="Y442" s="137"/>
      <c r="Z442" s="137"/>
      <c r="AA442" s="136">
        <f t="shared" si="9"/>
        <v>0</v>
      </c>
      <c r="AB442" s="137"/>
      <c r="AC442" s="137"/>
      <c r="AD442" s="137"/>
      <c r="AE442" s="137"/>
      <c r="AF442" s="137"/>
      <c r="AG442" s="136">
        <f t="shared" si="10"/>
        <v>0</v>
      </c>
      <c r="AH442" s="138">
        <f t="shared" si="11"/>
        <v>0</v>
      </c>
      <c r="AI442" s="134"/>
      <c r="AJ442" s="135"/>
      <c r="AK442" s="135"/>
      <c r="AL442" s="135"/>
      <c r="AM442" s="136">
        <f t="shared" si="12"/>
        <v>0</v>
      </c>
      <c r="AN442" s="137"/>
      <c r="AO442" s="137"/>
      <c r="AP442" s="137"/>
      <c r="AQ442" s="136">
        <f t="shared" si="13"/>
        <v>0</v>
      </c>
      <c r="AR442" s="137"/>
      <c r="AS442" s="137"/>
      <c r="AT442" s="137"/>
      <c r="AU442" s="136">
        <f t="shared" si="14"/>
        <v>0</v>
      </c>
      <c r="AV442" s="137"/>
      <c r="AW442" s="137"/>
      <c r="AX442" s="137"/>
      <c r="AY442" s="136">
        <f t="shared" si="15"/>
        <v>0</v>
      </c>
      <c r="AZ442" s="137"/>
      <c r="BA442" s="137"/>
      <c r="BB442" s="137"/>
      <c r="BC442" s="136">
        <f t="shared" si="16"/>
        <v>0</v>
      </c>
      <c r="BD442" s="137"/>
      <c r="BE442" s="137"/>
      <c r="BF442" s="137"/>
      <c r="BG442" s="137"/>
      <c r="BH442" s="137"/>
      <c r="BI442" s="136">
        <f t="shared" si="17"/>
        <v>0</v>
      </c>
      <c r="BJ442" s="138">
        <f t="shared" si="18"/>
        <v>0</v>
      </c>
      <c r="BK442" s="134"/>
      <c r="BL442" s="135"/>
      <c r="BM442" s="135"/>
      <c r="BN442" s="136">
        <f t="shared" si="19"/>
        <v>0</v>
      </c>
      <c r="BO442" s="137"/>
      <c r="BP442" s="137"/>
      <c r="BQ442" s="137"/>
      <c r="BR442" s="136">
        <f t="shared" si="20"/>
        <v>0</v>
      </c>
      <c r="BS442" s="137"/>
      <c r="BT442" s="137"/>
      <c r="BU442" s="137"/>
      <c r="BV442" s="136">
        <f t="shared" si="21"/>
        <v>0</v>
      </c>
      <c r="BW442" s="137"/>
      <c r="BX442" s="137"/>
      <c r="BY442" s="137"/>
      <c r="BZ442" s="136">
        <f t="shared" si="22"/>
        <v>0</v>
      </c>
      <c r="CA442" s="137"/>
      <c r="CB442" s="137"/>
      <c r="CC442" s="137"/>
      <c r="CD442" s="136">
        <f t="shared" si="23"/>
        <v>0</v>
      </c>
      <c r="CE442" s="137"/>
      <c r="CF442" s="137"/>
      <c r="CG442" s="137"/>
      <c r="CH442" s="137"/>
      <c r="CI442" s="137"/>
      <c r="CJ442" s="136">
        <f t="shared" si="24"/>
        <v>0</v>
      </c>
      <c r="CK442" s="137">
        <f t="shared" si="25"/>
        <v>0</v>
      </c>
      <c r="CL442" s="139"/>
      <c r="CM442" s="140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20">
        <f t="shared" si="26"/>
        <v>433</v>
      </c>
      <c r="C443" s="131" t="str">
        <f t="array" ref="C443">INDEX(_Rge_Projectdata_3rd,$B443,MATCH(C$10,_Rge_Headline_Projectdata,0))</f>
        <v/>
      </c>
      <c r="D443" s="131" t="str">
        <f t="array" ref="D443">INDEX(_Rge_Projectdata_3rd,$B443,MATCH(D$10,_Rge_Headline_Projectdata,0))</f>
        <v/>
      </c>
      <c r="E443" s="132" t="str">
        <f t="array" ref="E443">IF(INDEX(_Rge_Projectdata_3rd,$B443,MATCH(E$10,_Rge_Headline_Projectdata,0))=0,"",INDEX(_Rge_Projectdata_3rd,$B443,MATCH(E$10,_Rge_Headline_Projectdata,0)))</f>
        <v/>
      </c>
      <c r="F443" s="133" t="str">
        <f>IF(OR(E443=0,E443&gt;_Reportdate),"Open","Closed")</f>
        <v>Open</v>
      </c>
      <c r="G443" s="134"/>
      <c r="H443" s="135"/>
      <c r="I443" s="135"/>
      <c r="J443" s="135"/>
      <c r="K443" s="136">
        <f t="shared" si="5"/>
        <v>0</v>
      </c>
      <c r="L443" s="137"/>
      <c r="M443" s="137"/>
      <c r="N443" s="137"/>
      <c r="O443" s="136">
        <f t="shared" si="6"/>
        <v>0</v>
      </c>
      <c r="P443" s="137"/>
      <c r="Q443" s="137"/>
      <c r="R443" s="137"/>
      <c r="S443" s="136">
        <f t="shared" si="7"/>
        <v>0</v>
      </c>
      <c r="T443" s="137"/>
      <c r="U443" s="137"/>
      <c r="V443" s="137"/>
      <c r="W443" s="136">
        <f t="shared" si="8"/>
        <v>0</v>
      </c>
      <c r="X443" s="137"/>
      <c r="Y443" s="137"/>
      <c r="Z443" s="137"/>
      <c r="AA443" s="136">
        <f t="shared" si="9"/>
        <v>0</v>
      </c>
      <c r="AB443" s="137"/>
      <c r="AC443" s="137"/>
      <c r="AD443" s="137"/>
      <c r="AE443" s="137"/>
      <c r="AF443" s="137"/>
      <c r="AG443" s="136">
        <f t="shared" si="10"/>
        <v>0</v>
      </c>
      <c r="AH443" s="138">
        <f t="shared" si="11"/>
        <v>0</v>
      </c>
      <c r="AI443" s="134"/>
      <c r="AJ443" s="135"/>
      <c r="AK443" s="135"/>
      <c r="AL443" s="135"/>
      <c r="AM443" s="136">
        <f t="shared" si="12"/>
        <v>0</v>
      </c>
      <c r="AN443" s="137"/>
      <c r="AO443" s="137"/>
      <c r="AP443" s="137"/>
      <c r="AQ443" s="136">
        <f t="shared" si="13"/>
        <v>0</v>
      </c>
      <c r="AR443" s="137"/>
      <c r="AS443" s="137"/>
      <c r="AT443" s="137"/>
      <c r="AU443" s="136">
        <f t="shared" si="14"/>
        <v>0</v>
      </c>
      <c r="AV443" s="137"/>
      <c r="AW443" s="137"/>
      <c r="AX443" s="137"/>
      <c r="AY443" s="136">
        <f t="shared" si="15"/>
        <v>0</v>
      </c>
      <c r="AZ443" s="137"/>
      <c r="BA443" s="137"/>
      <c r="BB443" s="137"/>
      <c r="BC443" s="136">
        <f t="shared" si="16"/>
        <v>0</v>
      </c>
      <c r="BD443" s="137"/>
      <c r="BE443" s="137"/>
      <c r="BF443" s="137"/>
      <c r="BG443" s="137"/>
      <c r="BH443" s="137"/>
      <c r="BI443" s="136">
        <f t="shared" si="17"/>
        <v>0</v>
      </c>
      <c r="BJ443" s="138">
        <f t="shared" si="18"/>
        <v>0</v>
      </c>
      <c r="BK443" s="134"/>
      <c r="BL443" s="135"/>
      <c r="BM443" s="135"/>
      <c r="BN443" s="136">
        <f t="shared" si="19"/>
        <v>0</v>
      </c>
      <c r="BO443" s="137"/>
      <c r="BP443" s="137"/>
      <c r="BQ443" s="137"/>
      <c r="BR443" s="136">
        <f t="shared" si="20"/>
        <v>0</v>
      </c>
      <c r="BS443" s="137"/>
      <c r="BT443" s="137"/>
      <c r="BU443" s="137"/>
      <c r="BV443" s="136">
        <f t="shared" si="21"/>
        <v>0</v>
      </c>
      <c r="BW443" s="137"/>
      <c r="BX443" s="137"/>
      <c r="BY443" s="137"/>
      <c r="BZ443" s="136">
        <f t="shared" si="22"/>
        <v>0</v>
      </c>
      <c r="CA443" s="137"/>
      <c r="CB443" s="137"/>
      <c r="CC443" s="137"/>
      <c r="CD443" s="136">
        <f t="shared" si="23"/>
        <v>0</v>
      </c>
      <c r="CE443" s="137"/>
      <c r="CF443" s="137"/>
      <c r="CG443" s="137"/>
      <c r="CH443" s="137"/>
      <c r="CI443" s="137"/>
      <c r="CJ443" s="136">
        <f t="shared" si="24"/>
        <v>0</v>
      </c>
      <c r="CK443" s="137">
        <f t="shared" si="25"/>
        <v>0</v>
      </c>
      <c r="CL443" s="139"/>
      <c r="CM443" s="140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20">
        <f t="shared" si="26"/>
        <v>434</v>
      </c>
      <c r="C444" s="131" t="str">
        <f t="array" ref="C444">INDEX(_Rge_Projectdata_3rd,$B444,MATCH(C$10,_Rge_Headline_Projectdata,0))</f>
        <v/>
      </c>
      <c r="D444" s="131" t="str">
        <f t="array" ref="D444">INDEX(_Rge_Projectdata_3rd,$B444,MATCH(D$10,_Rge_Headline_Projectdata,0))</f>
        <v/>
      </c>
      <c r="E444" s="132" t="str">
        <f t="array" ref="E444">IF(INDEX(_Rge_Projectdata_3rd,$B444,MATCH(E$10,_Rge_Headline_Projectdata,0))=0,"",INDEX(_Rge_Projectdata_3rd,$B444,MATCH(E$10,_Rge_Headline_Projectdata,0)))</f>
        <v/>
      </c>
      <c r="F444" s="133" t="str">
        <f>IF(OR(E444=0,E444&gt;_Reportdate),"Open","Closed")</f>
        <v>Open</v>
      </c>
      <c r="G444" s="134"/>
      <c r="H444" s="135"/>
      <c r="I444" s="135"/>
      <c r="J444" s="135"/>
      <c r="K444" s="136">
        <f t="shared" si="5"/>
        <v>0</v>
      </c>
      <c r="L444" s="137"/>
      <c r="M444" s="137"/>
      <c r="N444" s="137"/>
      <c r="O444" s="136">
        <f t="shared" si="6"/>
        <v>0</v>
      </c>
      <c r="P444" s="137"/>
      <c r="Q444" s="137"/>
      <c r="R444" s="137"/>
      <c r="S444" s="136">
        <f t="shared" si="7"/>
        <v>0</v>
      </c>
      <c r="T444" s="137"/>
      <c r="U444" s="137"/>
      <c r="V444" s="137"/>
      <c r="W444" s="136">
        <f t="shared" si="8"/>
        <v>0</v>
      </c>
      <c r="X444" s="137"/>
      <c r="Y444" s="137"/>
      <c r="Z444" s="137"/>
      <c r="AA444" s="136">
        <f t="shared" si="9"/>
        <v>0</v>
      </c>
      <c r="AB444" s="137"/>
      <c r="AC444" s="137"/>
      <c r="AD444" s="137"/>
      <c r="AE444" s="137"/>
      <c r="AF444" s="137"/>
      <c r="AG444" s="136">
        <f t="shared" si="10"/>
        <v>0</v>
      </c>
      <c r="AH444" s="138">
        <f t="shared" si="11"/>
        <v>0</v>
      </c>
      <c r="AI444" s="134"/>
      <c r="AJ444" s="135"/>
      <c r="AK444" s="135"/>
      <c r="AL444" s="135"/>
      <c r="AM444" s="136">
        <f t="shared" si="12"/>
        <v>0</v>
      </c>
      <c r="AN444" s="137"/>
      <c r="AO444" s="137"/>
      <c r="AP444" s="137"/>
      <c r="AQ444" s="136">
        <f t="shared" si="13"/>
        <v>0</v>
      </c>
      <c r="AR444" s="137"/>
      <c r="AS444" s="137"/>
      <c r="AT444" s="137"/>
      <c r="AU444" s="136">
        <f t="shared" si="14"/>
        <v>0</v>
      </c>
      <c r="AV444" s="137"/>
      <c r="AW444" s="137"/>
      <c r="AX444" s="137"/>
      <c r="AY444" s="136">
        <f t="shared" si="15"/>
        <v>0</v>
      </c>
      <c r="AZ444" s="137"/>
      <c r="BA444" s="137"/>
      <c r="BB444" s="137"/>
      <c r="BC444" s="136">
        <f t="shared" si="16"/>
        <v>0</v>
      </c>
      <c r="BD444" s="137"/>
      <c r="BE444" s="137"/>
      <c r="BF444" s="137"/>
      <c r="BG444" s="137"/>
      <c r="BH444" s="137"/>
      <c r="BI444" s="136">
        <f t="shared" si="17"/>
        <v>0</v>
      </c>
      <c r="BJ444" s="138">
        <f t="shared" si="18"/>
        <v>0</v>
      </c>
      <c r="BK444" s="134"/>
      <c r="BL444" s="135"/>
      <c r="BM444" s="135"/>
      <c r="BN444" s="136">
        <f t="shared" si="19"/>
        <v>0</v>
      </c>
      <c r="BO444" s="137"/>
      <c r="BP444" s="137"/>
      <c r="BQ444" s="137"/>
      <c r="BR444" s="136">
        <f t="shared" si="20"/>
        <v>0</v>
      </c>
      <c r="BS444" s="137"/>
      <c r="BT444" s="137"/>
      <c r="BU444" s="137"/>
      <c r="BV444" s="136">
        <f t="shared" si="21"/>
        <v>0</v>
      </c>
      <c r="BW444" s="137"/>
      <c r="BX444" s="137"/>
      <c r="BY444" s="137"/>
      <c r="BZ444" s="136">
        <f t="shared" si="22"/>
        <v>0</v>
      </c>
      <c r="CA444" s="137"/>
      <c r="CB444" s="137"/>
      <c r="CC444" s="137"/>
      <c r="CD444" s="136">
        <f t="shared" si="23"/>
        <v>0</v>
      </c>
      <c r="CE444" s="137"/>
      <c r="CF444" s="137"/>
      <c r="CG444" s="137"/>
      <c r="CH444" s="137"/>
      <c r="CI444" s="137"/>
      <c r="CJ444" s="136">
        <f t="shared" si="24"/>
        <v>0</v>
      </c>
      <c r="CK444" s="137">
        <f t="shared" si="25"/>
        <v>0</v>
      </c>
      <c r="CL444" s="139"/>
      <c r="CM444" s="140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20">
        <f t="shared" si="26"/>
        <v>435</v>
      </c>
      <c r="C445" s="131" t="str">
        <f t="array" ref="C445">INDEX(_Rge_Projectdata_3rd,$B445,MATCH(C$10,_Rge_Headline_Projectdata,0))</f>
        <v/>
      </c>
      <c r="D445" s="131" t="str">
        <f t="array" ref="D445">INDEX(_Rge_Projectdata_3rd,$B445,MATCH(D$10,_Rge_Headline_Projectdata,0))</f>
        <v/>
      </c>
      <c r="E445" s="132" t="str">
        <f t="array" ref="E445">IF(INDEX(_Rge_Projectdata_3rd,$B445,MATCH(E$10,_Rge_Headline_Projectdata,0))=0,"",INDEX(_Rge_Projectdata_3rd,$B445,MATCH(E$10,_Rge_Headline_Projectdata,0)))</f>
        <v/>
      </c>
      <c r="F445" s="133" t="str">
        <f>IF(OR(E445=0,E445&gt;_Reportdate),"Open","Closed")</f>
        <v>Open</v>
      </c>
      <c r="G445" s="134"/>
      <c r="H445" s="135"/>
      <c r="I445" s="135"/>
      <c r="J445" s="135"/>
      <c r="K445" s="136">
        <f t="shared" si="5"/>
        <v>0</v>
      </c>
      <c r="L445" s="137"/>
      <c r="M445" s="137"/>
      <c r="N445" s="137"/>
      <c r="O445" s="136">
        <f t="shared" si="6"/>
        <v>0</v>
      </c>
      <c r="P445" s="137"/>
      <c r="Q445" s="137"/>
      <c r="R445" s="137"/>
      <c r="S445" s="136">
        <f t="shared" si="7"/>
        <v>0</v>
      </c>
      <c r="T445" s="137"/>
      <c r="U445" s="137"/>
      <c r="V445" s="137"/>
      <c r="W445" s="136">
        <f t="shared" si="8"/>
        <v>0</v>
      </c>
      <c r="X445" s="137"/>
      <c r="Y445" s="137"/>
      <c r="Z445" s="137"/>
      <c r="AA445" s="136">
        <f t="shared" si="9"/>
        <v>0</v>
      </c>
      <c r="AB445" s="137"/>
      <c r="AC445" s="137"/>
      <c r="AD445" s="137"/>
      <c r="AE445" s="137"/>
      <c r="AF445" s="137"/>
      <c r="AG445" s="136">
        <f t="shared" si="10"/>
        <v>0</v>
      </c>
      <c r="AH445" s="138">
        <f t="shared" si="11"/>
        <v>0</v>
      </c>
      <c r="AI445" s="134"/>
      <c r="AJ445" s="135"/>
      <c r="AK445" s="135"/>
      <c r="AL445" s="135"/>
      <c r="AM445" s="136">
        <f t="shared" si="12"/>
        <v>0</v>
      </c>
      <c r="AN445" s="137"/>
      <c r="AO445" s="137"/>
      <c r="AP445" s="137"/>
      <c r="AQ445" s="136">
        <f t="shared" si="13"/>
        <v>0</v>
      </c>
      <c r="AR445" s="137"/>
      <c r="AS445" s="137"/>
      <c r="AT445" s="137"/>
      <c r="AU445" s="136">
        <f t="shared" si="14"/>
        <v>0</v>
      </c>
      <c r="AV445" s="137"/>
      <c r="AW445" s="137"/>
      <c r="AX445" s="137"/>
      <c r="AY445" s="136">
        <f t="shared" si="15"/>
        <v>0</v>
      </c>
      <c r="AZ445" s="137"/>
      <c r="BA445" s="137"/>
      <c r="BB445" s="137"/>
      <c r="BC445" s="136">
        <f t="shared" si="16"/>
        <v>0</v>
      </c>
      <c r="BD445" s="137"/>
      <c r="BE445" s="137"/>
      <c r="BF445" s="137"/>
      <c r="BG445" s="137"/>
      <c r="BH445" s="137"/>
      <c r="BI445" s="136">
        <f t="shared" si="17"/>
        <v>0</v>
      </c>
      <c r="BJ445" s="138">
        <f t="shared" si="18"/>
        <v>0</v>
      </c>
      <c r="BK445" s="134"/>
      <c r="BL445" s="135"/>
      <c r="BM445" s="135"/>
      <c r="BN445" s="136">
        <f t="shared" si="19"/>
        <v>0</v>
      </c>
      <c r="BO445" s="137"/>
      <c r="BP445" s="137"/>
      <c r="BQ445" s="137"/>
      <c r="BR445" s="136">
        <f t="shared" si="20"/>
        <v>0</v>
      </c>
      <c r="BS445" s="137"/>
      <c r="BT445" s="137"/>
      <c r="BU445" s="137"/>
      <c r="BV445" s="136">
        <f t="shared" si="21"/>
        <v>0</v>
      </c>
      <c r="BW445" s="137"/>
      <c r="BX445" s="137"/>
      <c r="BY445" s="137"/>
      <c r="BZ445" s="136">
        <f t="shared" si="22"/>
        <v>0</v>
      </c>
      <c r="CA445" s="137"/>
      <c r="CB445" s="137"/>
      <c r="CC445" s="137"/>
      <c r="CD445" s="136">
        <f t="shared" si="23"/>
        <v>0</v>
      </c>
      <c r="CE445" s="137"/>
      <c r="CF445" s="137"/>
      <c r="CG445" s="137"/>
      <c r="CH445" s="137"/>
      <c r="CI445" s="137"/>
      <c r="CJ445" s="136">
        <f t="shared" si="24"/>
        <v>0</v>
      </c>
      <c r="CK445" s="137">
        <f t="shared" si="25"/>
        <v>0</v>
      </c>
      <c r="CL445" s="139"/>
      <c r="CM445" s="140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20">
        <f t="shared" si="26"/>
        <v>436</v>
      </c>
      <c r="C446" s="131" t="str">
        <f t="array" ref="C446">INDEX(_Rge_Projectdata_3rd,$B446,MATCH(C$10,_Rge_Headline_Projectdata,0))</f>
        <v/>
      </c>
      <c r="D446" s="131" t="str">
        <f t="array" ref="D446">INDEX(_Rge_Projectdata_3rd,$B446,MATCH(D$10,_Rge_Headline_Projectdata,0))</f>
        <v/>
      </c>
      <c r="E446" s="132" t="str">
        <f t="array" ref="E446">IF(INDEX(_Rge_Projectdata_3rd,$B446,MATCH(E$10,_Rge_Headline_Projectdata,0))=0,"",INDEX(_Rge_Projectdata_3rd,$B446,MATCH(E$10,_Rge_Headline_Projectdata,0)))</f>
        <v/>
      </c>
      <c r="F446" s="133" t="str">
        <f>IF(OR(E446=0,E446&gt;_Reportdate),"Open","Closed")</f>
        <v>Open</v>
      </c>
      <c r="G446" s="134"/>
      <c r="H446" s="135"/>
      <c r="I446" s="135"/>
      <c r="J446" s="135"/>
      <c r="K446" s="136">
        <f t="shared" si="5"/>
        <v>0</v>
      </c>
      <c r="L446" s="137"/>
      <c r="M446" s="137"/>
      <c r="N446" s="137"/>
      <c r="O446" s="136">
        <f t="shared" si="6"/>
        <v>0</v>
      </c>
      <c r="P446" s="137"/>
      <c r="Q446" s="137"/>
      <c r="R446" s="137"/>
      <c r="S446" s="136">
        <f t="shared" si="7"/>
        <v>0</v>
      </c>
      <c r="T446" s="137"/>
      <c r="U446" s="137"/>
      <c r="V446" s="137"/>
      <c r="W446" s="136">
        <f t="shared" si="8"/>
        <v>0</v>
      </c>
      <c r="X446" s="137"/>
      <c r="Y446" s="137"/>
      <c r="Z446" s="137"/>
      <c r="AA446" s="136">
        <f t="shared" si="9"/>
        <v>0</v>
      </c>
      <c r="AB446" s="137"/>
      <c r="AC446" s="137"/>
      <c r="AD446" s="137"/>
      <c r="AE446" s="137"/>
      <c r="AF446" s="137"/>
      <c r="AG446" s="136">
        <f t="shared" si="10"/>
        <v>0</v>
      </c>
      <c r="AH446" s="138">
        <f t="shared" si="11"/>
        <v>0</v>
      </c>
      <c r="AI446" s="134"/>
      <c r="AJ446" s="135"/>
      <c r="AK446" s="135"/>
      <c r="AL446" s="135"/>
      <c r="AM446" s="136">
        <f t="shared" si="12"/>
        <v>0</v>
      </c>
      <c r="AN446" s="137"/>
      <c r="AO446" s="137"/>
      <c r="AP446" s="137"/>
      <c r="AQ446" s="136">
        <f t="shared" si="13"/>
        <v>0</v>
      </c>
      <c r="AR446" s="137"/>
      <c r="AS446" s="137"/>
      <c r="AT446" s="137"/>
      <c r="AU446" s="136">
        <f t="shared" si="14"/>
        <v>0</v>
      </c>
      <c r="AV446" s="137"/>
      <c r="AW446" s="137"/>
      <c r="AX446" s="137"/>
      <c r="AY446" s="136">
        <f t="shared" si="15"/>
        <v>0</v>
      </c>
      <c r="AZ446" s="137"/>
      <c r="BA446" s="137"/>
      <c r="BB446" s="137"/>
      <c r="BC446" s="136">
        <f t="shared" si="16"/>
        <v>0</v>
      </c>
      <c r="BD446" s="137"/>
      <c r="BE446" s="137"/>
      <c r="BF446" s="137"/>
      <c r="BG446" s="137"/>
      <c r="BH446" s="137"/>
      <c r="BI446" s="136">
        <f t="shared" si="17"/>
        <v>0</v>
      </c>
      <c r="BJ446" s="138">
        <f t="shared" si="18"/>
        <v>0</v>
      </c>
      <c r="BK446" s="134"/>
      <c r="BL446" s="135"/>
      <c r="BM446" s="135"/>
      <c r="BN446" s="136">
        <f t="shared" si="19"/>
        <v>0</v>
      </c>
      <c r="BO446" s="137"/>
      <c r="BP446" s="137"/>
      <c r="BQ446" s="137"/>
      <c r="BR446" s="136">
        <f t="shared" si="20"/>
        <v>0</v>
      </c>
      <c r="BS446" s="137"/>
      <c r="BT446" s="137"/>
      <c r="BU446" s="137"/>
      <c r="BV446" s="136">
        <f t="shared" si="21"/>
        <v>0</v>
      </c>
      <c r="BW446" s="137"/>
      <c r="BX446" s="137"/>
      <c r="BY446" s="137"/>
      <c r="BZ446" s="136">
        <f t="shared" si="22"/>
        <v>0</v>
      </c>
      <c r="CA446" s="137"/>
      <c r="CB446" s="137"/>
      <c r="CC446" s="137"/>
      <c r="CD446" s="136">
        <f t="shared" si="23"/>
        <v>0</v>
      </c>
      <c r="CE446" s="137"/>
      <c r="CF446" s="137"/>
      <c r="CG446" s="137"/>
      <c r="CH446" s="137"/>
      <c r="CI446" s="137"/>
      <c r="CJ446" s="136">
        <f t="shared" si="24"/>
        <v>0</v>
      </c>
      <c r="CK446" s="137">
        <f t="shared" si="25"/>
        <v>0</v>
      </c>
      <c r="CL446" s="139"/>
      <c r="CM446" s="140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20">
        <f t="shared" si="26"/>
        <v>437</v>
      </c>
      <c r="C447" s="131" t="str">
        <f t="array" ref="C447">INDEX(_Rge_Projectdata_3rd,$B447,MATCH(C$10,_Rge_Headline_Projectdata,0))</f>
        <v/>
      </c>
      <c r="D447" s="131" t="str">
        <f t="array" ref="D447">INDEX(_Rge_Projectdata_3rd,$B447,MATCH(D$10,_Rge_Headline_Projectdata,0))</f>
        <v/>
      </c>
      <c r="E447" s="132" t="str">
        <f t="array" ref="E447">IF(INDEX(_Rge_Projectdata_3rd,$B447,MATCH(E$10,_Rge_Headline_Projectdata,0))=0,"",INDEX(_Rge_Projectdata_3rd,$B447,MATCH(E$10,_Rge_Headline_Projectdata,0)))</f>
        <v/>
      </c>
      <c r="F447" s="133" t="str">
        <f>IF(OR(E447=0,E447&gt;_Reportdate),"Open","Closed")</f>
        <v>Open</v>
      </c>
      <c r="G447" s="134"/>
      <c r="H447" s="135"/>
      <c r="I447" s="135"/>
      <c r="J447" s="135"/>
      <c r="K447" s="136">
        <f t="shared" si="5"/>
        <v>0</v>
      </c>
      <c r="L447" s="137"/>
      <c r="M447" s="137"/>
      <c r="N447" s="137"/>
      <c r="O447" s="136">
        <f t="shared" si="6"/>
        <v>0</v>
      </c>
      <c r="P447" s="137"/>
      <c r="Q447" s="137"/>
      <c r="R447" s="137"/>
      <c r="S447" s="136">
        <f t="shared" si="7"/>
        <v>0</v>
      </c>
      <c r="T447" s="137"/>
      <c r="U447" s="137"/>
      <c r="V447" s="137"/>
      <c r="W447" s="136">
        <f t="shared" si="8"/>
        <v>0</v>
      </c>
      <c r="X447" s="137"/>
      <c r="Y447" s="137"/>
      <c r="Z447" s="137"/>
      <c r="AA447" s="136">
        <f t="shared" si="9"/>
        <v>0</v>
      </c>
      <c r="AB447" s="137"/>
      <c r="AC447" s="137"/>
      <c r="AD447" s="137"/>
      <c r="AE447" s="137"/>
      <c r="AF447" s="137"/>
      <c r="AG447" s="136">
        <f t="shared" si="10"/>
        <v>0</v>
      </c>
      <c r="AH447" s="138">
        <f t="shared" si="11"/>
        <v>0</v>
      </c>
      <c r="AI447" s="134"/>
      <c r="AJ447" s="135"/>
      <c r="AK447" s="135"/>
      <c r="AL447" s="135"/>
      <c r="AM447" s="136">
        <f t="shared" si="12"/>
        <v>0</v>
      </c>
      <c r="AN447" s="137"/>
      <c r="AO447" s="137"/>
      <c r="AP447" s="137"/>
      <c r="AQ447" s="136">
        <f t="shared" si="13"/>
        <v>0</v>
      </c>
      <c r="AR447" s="137"/>
      <c r="AS447" s="137"/>
      <c r="AT447" s="137"/>
      <c r="AU447" s="136">
        <f t="shared" si="14"/>
        <v>0</v>
      </c>
      <c r="AV447" s="137"/>
      <c r="AW447" s="137"/>
      <c r="AX447" s="137"/>
      <c r="AY447" s="136">
        <f t="shared" si="15"/>
        <v>0</v>
      </c>
      <c r="AZ447" s="137"/>
      <c r="BA447" s="137"/>
      <c r="BB447" s="137"/>
      <c r="BC447" s="136">
        <f t="shared" si="16"/>
        <v>0</v>
      </c>
      <c r="BD447" s="137"/>
      <c r="BE447" s="137"/>
      <c r="BF447" s="137"/>
      <c r="BG447" s="137"/>
      <c r="BH447" s="137"/>
      <c r="BI447" s="136">
        <f t="shared" si="17"/>
        <v>0</v>
      </c>
      <c r="BJ447" s="138">
        <f t="shared" si="18"/>
        <v>0</v>
      </c>
      <c r="BK447" s="134"/>
      <c r="BL447" s="135"/>
      <c r="BM447" s="135"/>
      <c r="BN447" s="136">
        <f t="shared" si="19"/>
        <v>0</v>
      </c>
      <c r="BO447" s="137"/>
      <c r="BP447" s="137"/>
      <c r="BQ447" s="137"/>
      <c r="BR447" s="136">
        <f t="shared" si="20"/>
        <v>0</v>
      </c>
      <c r="BS447" s="137"/>
      <c r="BT447" s="137"/>
      <c r="BU447" s="137"/>
      <c r="BV447" s="136">
        <f t="shared" si="21"/>
        <v>0</v>
      </c>
      <c r="BW447" s="137"/>
      <c r="BX447" s="137"/>
      <c r="BY447" s="137"/>
      <c r="BZ447" s="136">
        <f t="shared" si="22"/>
        <v>0</v>
      </c>
      <c r="CA447" s="137"/>
      <c r="CB447" s="137"/>
      <c r="CC447" s="137"/>
      <c r="CD447" s="136">
        <f t="shared" si="23"/>
        <v>0</v>
      </c>
      <c r="CE447" s="137"/>
      <c r="CF447" s="137"/>
      <c r="CG447" s="137"/>
      <c r="CH447" s="137"/>
      <c r="CI447" s="137"/>
      <c r="CJ447" s="136">
        <f t="shared" si="24"/>
        <v>0</v>
      </c>
      <c r="CK447" s="137">
        <f t="shared" si="25"/>
        <v>0</v>
      </c>
      <c r="CL447" s="139"/>
      <c r="CM447" s="140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20">
        <f t="shared" si="26"/>
        <v>438</v>
      </c>
      <c r="C448" s="131" t="str">
        <f t="array" ref="C448">INDEX(_Rge_Projectdata_3rd,$B448,MATCH(C$10,_Rge_Headline_Projectdata,0))</f>
        <v/>
      </c>
      <c r="D448" s="131" t="str">
        <f t="array" ref="D448">INDEX(_Rge_Projectdata_3rd,$B448,MATCH(D$10,_Rge_Headline_Projectdata,0))</f>
        <v/>
      </c>
      <c r="E448" s="132" t="str">
        <f t="array" ref="E448">IF(INDEX(_Rge_Projectdata_3rd,$B448,MATCH(E$10,_Rge_Headline_Projectdata,0))=0,"",INDEX(_Rge_Projectdata_3rd,$B448,MATCH(E$10,_Rge_Headline_Projectdata,0)))</f>
        <v/>
      </c>
      <c r="F448" s="133" t="str">
        <f>IF(OR(E448=0,E448&gt;_Reportdate),"Open","Closed")</f>
        <v>Open</v>
      </c>
      <c r="G448" s="134"/>
      <c r="H448" s="135"/>
      <c r="I448" s="135"/>
      <c r="J448" s="135"/>
      <c r="K448" s="136">
        <f t="shared" si="5"/>
        <v>0</v>
      </c>
      <c r="L448" s="137"/>
      <c r="M448" s="137"/>
      <c r="N448" s="137"/>
      <c r="O448" s="136">
        <f t="shared" si="6"/>
        <v>0</v>
      </c>
      <c r="P448" s="137"/>
      <c r="Q448" s="137"/>
      <c r="R448" s="137"/>
      <c r="S448" s="136">
        <f t="shared" si="7"/>
        <v>0</v>
      </c>
      <c r="T448" s="137"/>
      <c r="U448" s="137"/>
      <c r="V448" s="137"/>
      <c r="W448" s="136">
        <f t="shared" si="8"/>
        <v>0</v>
      </c>
      <c r="X448" s="137"/>
      <c r="Y448" s="137"/>
      <c r="Z448" s="137"/>
      <c r="AA448" s="136">
        <f t="shared" si="9"/>
        <v>0</v>
      </c>
      <c r="AB448" s="137"/>
      <c r="AC448" s="137"/>
      <c r="AD448" s="137"/>
      <c r="AE448" s="137"/>
      <c r="AF448" s="137"/>
      <c r="AG448" s="136">
        <f t="shared" si="10"/>
        <v>0</v>
      </c>
      <c r="AH448" s="138">
        <f t="shared" si="11"/>
        <v>0</v>
      </c>
      <c r="AI448" s="134"/>
      <c r="AJ448" s="135"/>
      <c r="AK448" s="135"/>
      <c r="AL448" s="135"/>
      <c r="AM448" s="136">
        <f t="shared" si="12"/>
        <v>0</v>
      </c>
      <c r="AN448" s="137"/>
      <c r="AO448" s="137"/>
      <c r="AP448" s="137"/>
      <c r="AQ448" s="136">
        <f t="shared" si="13"/>
        <v>0</v>
      </c>
      <c r="AR448" s="137"/>
      <c r="AS448" s="137"/>
      <c r="AT448" s="137"/>
      <c r="AU448" s="136">
        <f t="shared" si="14"/>
        <v>0</v>
      </c>
      <c r="AV448" s="137"/>
      <c r="AW448" s="137"/>
      <c r="AX448" s="137"/>
      <c r="AY448" s="136">
        <f t="shared" si="15"/>
        <v>0</v>
      </c>
      <c r="AZ448" s="137"/>
      <c r="BA448" s="137"/>
      <c r="BB448" s="137"/>
      <c r="BC448" s="136">
        <f t="shared" si="16"/>
        <v>0</v>
      </c>
      <c r="BD448" s="137"/>
      <c r="BE448" s="137"/>
      <c r="BF448" s="137"/>
      <c r="BG448" s="137"/>
      <c r="BH448" s="137"/>
      <c r="BI448" s="136">
        <f t="shared" si="17"/>
        <v>0</v>
      </c>
      <c r="BJ448" s="138">
        <f t="shared" si="18"/>
        <v>0</v>
      </c>
      <c r="BK448" s="134"/>
      <c r="BL448" s="135"/>
      <c r="BM448" s="135"/>
      <c r="BN448" s="136">
        <f t="shared" si="19"/>
        <v>0</v>
      </c>
      <c r="BO448" s="137"/>
      <c r="BP448" s="137"/>
      <c r="BQ448" s="137"/>
      <c r="BR448" s="136">
        <f t="shared" si="20"/>
        <v>0</v>
      </c>
      <c r="BS448" s="137"/>
      <c r="BT448" s="137"/>
      <c r="BU448" s="137"/>
      <c r="BV448" s="136">
        <f t="shared" si="21"/>
        <v>0</v>
      </c>
      <c r="BW448" s="137"/>
      <c r="BX448" s="137"/>
      <c r="BY448" s="137"/>
      <c r="BZ448" s="136">
        <f t="shared" si="22"/>
        <v>0</v>
      </c>
      <c r="CA448" s="137"/>
      <c r="CB448" s="137"/>
      <c r="CC448" s="137"/>
      <c r="CD448" s="136">
        <f t="shared" si="23"/>
        <v>0</v>
      </c>
      <c r="CE448" s="137"/>
      <c r="CF448" s="137"/>
      <c r="CG448" s="137"/>
      <c r="CH448" s="137"/>
      <c r="CI448" s="137"/>
      <c r="CJ448" s="136">
        <f t="shared" si="24"/>
        <v>0</v>
      </c>
      <c r="CK448" s="137">
        <f t="shared" si="25"/>
        <v>0</v>
      </c>
      <c r="CL448" s="139"/>
      <c r="CM448" s="140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20">
        <f t="shared" si="26"/>
        <v>439</v>
      </c>
      <c r="C449" s="131" t="str">
        <f t="array" ref="C449">INDEX(_Rge_Projectdata_3rd,$B449,MATCH(C$10,_Rge_Headline_Projectdata,0))</f>
        <v/>
      </c>
      <c r="D449" s="131" t="str">
        <f t="array" ref="D449">INDEX(_Rge_Projectdata_3rd,$B449,MATCH(D$10,_Rge_Headline_Projectdata,0))</f>
        <v/>
      </c>
      <c r="E449" s="132" t="str">
        <f t="array" ref="E449">IF(INDEX(_Rge_Projectdata_3rd,$B449,MATCH(E$10,_Rge_Headline_Projectdata,0))=0,"",INDEX(_Rge_Projectdata_3rd,$B449,MATCH(E$10,_Rge_Headline_Projectdata,0)))</f>
        <v/>
      </c>
      <c r="F449" s="133" t="str">
        <f>IF(OR(E449=0,E449&gt;_Reportdate),"Open","Closed")</f>
        <v>Open</v>
      </c>
      <c r="G449" s="134"/>
      <c r="H449" s="135"/>
      <c r="I449" s="135"/>
      <c r="J449" s="135"/>
      <c r="K449" s="136">
        <f t="shared" si="5"/>
        <v>0</v>
      </c>
      <c r="L449" s="137"/>
      <c r="M449" s="137"/>
      <c r="N449" s="137"/>
      <c r="O449" s="136">
        <f t="shared" si="6"/>
        <v>0</v>
      </c>
      <c r="P449" s="137"/>
      <c r="Q449" s="137"/>
      <c r="R449" s="137"/>
      <c r="S449" s="136">
        <f t="shared" si="7"/>
        <v>0</v>
      </c>
      <c r="T449" s="137"/>
      <c r="U449" s="137"/>
      <c r="V449" s="137"/>
      <c r="W449" s="136">
        <f t="shared" si="8"/>
        <v>0</v>
      </c>
      <c r="X449" s="137"/>
      <c r="Y449" s="137"/>
      <c r="Z449" s="137"/>
      <c r="AA449" s="136">
        <f t="shared" si="9"/>
        <v>0</v>
      </c>
      <c r="AB449" s="137"/>
      <c r="AC449" s="137"/>
      <c r="AD449" s="137"/>
      <c r="AE449" s="137"/>
      <c r="AF449" s="137"/>
      <c r="AG449" s="136">
        <f t="shared" si="10"/>
        <v>0</v>
      </c>
      <c r="AH449" s="138">
        <f t="shared" si="11"/>
        <v>0</v>
      </c>
      <c r="AI449" s="134"/>
      <c r="AJ449" s="135"/>
      <c r="AK449" s="135"/>
      <c r="AL449" s="135"/>
      <c r="AM449" s="136">
        <f t="shared" si="12"/>
        <v>0</v>
      </c>
      <c r="AN449" s="137"/>
      <c r="AO449" s="137"/>
      <c r="AP449" s="137"/>
      <c r="AQ449" s="136">
        <f t="shared" si="13"/>
        <v>0</v>
      </c>
      <c r="AR449" s="137"/>
      <c r="AS449" s="137"/>
      <c r="AT449" s="137"/>
      <c r="AU449" s="136">
        <f t="shared" si="14"/>
        <v>0</v>
      </c>
      <c r="AV449" s="137"/>
      <c r="AW449" s="137"/>
      <c r="AX449" s="137"/>
      <c r="AY449" s="136">
        <f t="shared" si="15"/>
        <v>0</v>
      </c>
      <c r="AZ449" s="137"/>
      <c r="BA449" s="137"/>
      <c r="BB449" s="137"/>
      <c r="BC449" s="136">
        <f t="shared" si="16"/>
        <v>0</v>
      </c>
      <c r="BD449" s="137"/>
      <c r="BE449" s="137"/>
      <c r="BF449" s="137"/>
      <c r="BG449" s="137"/>
      <c r="BH449" s="137"/>
      <c r="BI449" s="136">
        <f t="shared" si="17"/>
        <v>0</v>
      </c>
      <c r="BJ449" s="138">
        <f t="shared" si="18"/>
        <v>0</v>
      </c>
      <c r="BK449" s="134"/>
      <c r="BL449" s="135"/>
      <c r="BM449" s="135"/>
      <c r="BN449" s="136">
        <f t="shared" si="19"/>
        <v>0</v>
      </c>
      <c r="BO449" s="137"/>
      <c r="BP449" s="137"/>
      <c r="BQ449" s="137"/>
      <c r="BR449" s="136">
        <f t="shared" si="20"/>
        <v>0</v>
      </c>
      <c r="BS449" s="137"/>
      <c r="BT449" s="137"/>
      <c r="BU449" s="137"/>
      <c r="BV449" s="136">
        <f t="shared" si="21"/>
        <v>0</v>
      </c>
      <c r="BW449" s="137"/>
      <c r="BX449" s="137"/>
      <c r="BY449" s="137"/>
      <c r="BZ449" s="136">
        <f t="shared" si="22"/>
        <v>0</v>
      </c>
      <c r="CA449" s="137"/>
      <c r="CB449" s="137"/>
      <c r="CC449" s="137"/>
      <c r="CD449" s="136">
        <f t="shared" si="23"/>
        <v>0</v>
      </c>
      <c r="CE449" s="137"/>
      <c r="CF449" s="137"/>
      <c r="CG449" s="137"/>
      <c r="CH449" s="137"/>
      <c r="CI449" s="137"/>
      <c r="CJ449" s="136">
        <f t="shared" si="24"/>
        <v>0</v>
      </c>
      <c r="CK449" s="137">
        <f t="shared" si="25"/>
        <v>0</v>
      </c>
      <c r="CL449" s="139"/>
      <c r="CM449" s="140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20">
        <f t="shared" si="26"/>
        <v>440</v>
      </c>
      <c r="C450" s="131" t="str">
        <f t="array" ref="C450">INDEX(_Rge_Projectdata_3rd,$B450,MATCH(C$10,_Rge_Headline_Projectdata,0))</f>
        <v/>
      </c>
      <c r="D450" s="131" t="str">
        <f t="array" ref="D450">INDEX(_Rge_Projectdata_3rd,$B450,MATCH(D$10,_Rge_Headline_Projectdata,0))</f>
        <v/>
      </c>
      <c r="E450" s="132" t="str">
        <f t="array" ref="E450">IF(INDEX(_Rge_Projectdata_3rd,$B450,MATCH(E$10,_Rge_Headline_Projectdata,0))=0,"",INDEX(_Rge_Projectdata_3rd,$B450,MATCH(E$10,_Rge_Headline_Projectdata,0)))</f>
        <v/>
      </c>
      <c r="F450" s="133" t="str">
        <f>IF(OR(E450=0,E450&gt;_Reportdate),"Open","Closed")</f>
        <v>Open</v>
      </c>
      <c r="G450" s="134"/>
      <c r="H450" s="135"/>
      <c r="I450" s="135"/>
      <c r="J450" s="135"/>
      <c r="K450" s="136">
        <f t="shared" si="5"/>
        <v>0</v>
      </c>
      <c r="L450" s="137"/>
      <c r="M450" s="137"/>
      <c r="N450" s="137"/>
      <c r="O450" s="136">
        <f t="shared" si="6"/>
        <v>0</v>
      </c>
      <c r="P450" s="137"/>
      <c r="Q450" s="137"/>
      <c r="R450" s="137"/>
      <c r="S450" s="136">
        <f t="shared" si="7"/>
        <v>0</v>
      </c>
      <c r="T450" s="137"/>
      <c r="U450" s="137"/>
      <c r="V450" s="137"/>
      <c r="W450" s="136">
        <f t="shared" si="8"/>
        <v>0</v>
      </c>
      <c r="X450" s="137"/>
      <c r="Y450" s="137"/>
      <c r="Z450" s="137"/>
      <c r="AA450" s="136">
        <f t="shared" si="9"/>
        <v>0</v>
      </c>
      <c r="AB450" s="137"/>
      <c r="AC450" s="137"/>
      <c r="AD450" s="137"/>
      <c r="AE450" s="137"/>
      <c r="AF450" s="137"/>
      <c r="AG450" s="136">
        <f t="shared" si="10"/>
        <v>0</v>
      </c>
      <c r="AH450" s="138">
        <f t="shared" si="11"/>
        <v>0</v>
      </c>
      <c r="AI450" s="134"/>
      <c r="AJ450" s="135"/>
      <c r="AK450" s="135"/>
      <c r="AL450" s="135"/>
      <c r="AM450" s="136">
        <f t="shared" si="12"/>
        <v>0</v>
      </c>
      <c r="AN450" s="137"/>
      <c r="AO450" s="137"/>
      <c r="AP450" s="137"/>
      <c r="AQ450" s="136">
        <f t="shared" si="13"/>
        <v>0</v>
      </c>
      <c r="AR450" s="137"/>
      <c r="AS450" s="137"/>
      <c r="AT450" s="137"/>
      <c r="AU450" s="136">
        <f t="shared" si="14"/>
        <v>0</v>
      </c>
      <c r="AV450" s="137"/>
      <c r="AW450" s="137"/>
      <c r="AX450" s="137"/>
      <c r="AY450" s="136">
        <f t="shared" si="15"/>
        <v>0</v>
      </c>
      <c r="AZ450" s="137"/>
      <c r="BA450" s="137"/>
      <c r="BB450" s="137"/>
      <c r="BC450" s="136">
        <f t="shared" si="16"/>
        <v>0</v>
      </c>
      <c r="BD450" s="137"/>
      <c r="BE450" s="137"/>
      <c r="BF450" s="137"/>
      <c r="BG450" s="137"/>
      <c r="BH450" s="137"/>
      <c r="BI450" s="136">
        <f t="shared" si="17"/>
        <v>0</v>
      </c>
      <c r="BJ450" s="138">
        <f t="shared" si="18"/>
        <v>0</v>
      </c>
      <c r="BK450" s="134"/>
      <c r="BL450" s="135"/>
      <c r="BM450" s="135"/>
      <c r="BN450" s="136">
        <f t="shared" si="19"/>
        <v>0</v>
      </c>
      <c r="BO450" s="137"/>
      <c r="BP450" s="137"/>
      <c r="BQ450" s="137"/>
      <c r="BR450" s="136">
        <f t="shared" si="20"/>
        <v>0</v>
      </c>
      <c r="BS450" s="137"/>
      <c r="BT450" s="137"/>
      <c r="BU450" s="137"/>
      <c r="BV450" s="136">
        <f t="shared" si="21"/>
        <v>0</v>
      </c>
      <c r="BW450" s="137"/>
      <c r="BX450" s="137"/>
      <c r="BY450" s="137"/>
      <c r="BZ450" s="136">
        <f t="shared" si="22"/>
        <v>0</v>
      </c>
      <c r="CA450" s="137"/>
      <c r="CB450" s="137"/>
      <c r="CC450" s="137"/>
      <c r="CD450" s="136">
        <f t="shared" si="23"/>
        <v>0</v>
      </c>
      <c r="CE450" s="137"/>
      <c r="CF450" s="137"/>
      <c r="CG450" s="137"/>
      <c r="CH450" s="137"/>
      <c r="CI450" s="137"/>
      <c r="CJ450" s="136">
        <f t="shared" si="24"/>
        <v>0</v>
      </c>
      <c r="CK450" s="137">
        <f t="shared" si="25"/>
        <v>0</v>
      </c>
      <c r="CL450" s="139"/>
      <c r="CM450" s="140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20">
        <f t="shared" si="26"/>
        <v>441</v>
      </c>
      <c r="C451" s="131" t="str">
        <f t="array" ref="C451">INDEX(_Rge_Projectdata_3rd,$B451,MATCH(C$10,_Rge_Headline_Projectdata,0))</f>
        <v/>
      </c>
      <c r="D451" s="131" t="str">
        <f t="array" ref="D451">INDEX(_Rge_Projectdata_3rd,$B451,MATCH(D$10,_Rge_Headline_Projectdata,0))</f>
        <v/>
      </c>
      <c r="E451" s="132" t="str">
        <f t="array" ref="E451">IF(INDEX(_Rge_Projectdata_3rd,$B451,MATCH(E$10,_Rge_Headline_Projectdata,0))=0,"",INDEX(_Rge_Projectdata_3rd,$B451,MATCH(E$10,_Rge_Headline_Projectdata,0)))</f>
        <v/>
      </c>
      <c r="F451" s="133" t="str">
        <f>IF(OR(E451=0,E451&gt;_Reportdate),"Open","Closed")</f>
        <v>Open</v>
      </c>
      <c r="G451" s="134"/>
      <c r="H451" s="135"/>
      <c r="I451" s="135"/>
      <c r="J451" s="135"/>
      <c r="K451" s="136">
        <f t="shared" si="5"/>
        <v>0</v>
      </c>
      <c r="L451" s="137"/>
      <c r="M451" s="137"/>
      <c r="N451" s="137"/>
      <c r="O451" s="136">
        <f t="shared" si="6"/>
        <v>0</v>
      </c>
      <c r="P451" s="137"/>
      <c r="Q451" s="137"/>
      <c r="R451" s="137"/>
      <c r="S451" s="136">
        <f t="shared" si="7"/>
        <v>0</v>
      </c>
      <c r="T451" s="137"/>
      <c r="U451" s="137"/>
      <c r="V451" s="137"/>
      <c r="W451" s="136">
        <f t="shared" si="8"/>
        <v>0</v>
      </c>
      <c r="X451" s="137"/>
      <c r="Y451" s="137"/>
      <c r="Z451" s="137"/>
      <c r="AA451" s="136">
        <f t="shared" si="9"/>
        <v>0</v>
      </c>
      <c r="AB451" s="137"/>
      <c r="AC451" s="137"/>
      <c r="AD451" s="137"/>
      <c r="AE451" s="137"/>
      <c r="AF451" s="137"/>
      <c r="AG451" s="136">
        <f t="shared" si="10"/>
        <v>0</v>
      </c>
      <c r="AH451" s="138">
        <f t="shared" si="11"/>
        <v>0</v>
      </c>
      <c r="AI451" s="134"/>
      <c r="AJ451" s="135"/>
      <c r="AK451" s="135"/>
      <c r="AL451" s="135"/>
      <c r="AM451" s="136">
        <f t="shared" si="12"/>
        <v>0</v>
      </c>
      <c r="AN451" s="137"/>
      <c r="AO451" s="137"/>
      <c r="AP451" s="137"/>
      <c r="AQ451" s="136">
        <f t="shared" si="13"/>
        <v>0</v>
      </c>
      <c r="AR451" s="137"/>
      <c r="AS451" s="137"/>
      <c r="AT451" s="137"/>
      <c r="AU451" s="136">
        <f t="shared" si="14"/>
        <v>0</v>
      </c>
      <c r="AV451" s="137"/>
      <c r="AW451" s="137"/>
      <c r="AX451" s="137"/>
      <c r="AY451" s="136">
        <f t="shared" si="15"/>
        <v>0</v>
      </c>
      <c r="AZ451" s="137"/>
      <c r="BA451" s="137"/>
      <c r="BB451" s="137"/>
      <c r="BC451" s="136">
        <f t="shared" si="16"/>
        <v>0</v>
      </c>
      <c r="BD451" s="137"/>
      <c r="BE451" s="137"/>
      <c r="BF451" s="137"/>
      <c r="BG451" s="137"/>
      <c r="BH451" s="137"/>
      <c r="BI451" s="136">
        <f t="shared" si="17"/>
        <v>0</v>
      </c>
      <c r="BJ451" s="138">
        <f t="shared" si="18"/>
        <v>0</v>
      </c>
      <c r="BK451" s="134"/>
      <c r="BL451" s="135"/>
      <c r="BM451" s="135"/>
      <c r="BN451" s="136">
        <f t="shared" si="19"/>
        <v>0</v>
      </c>
      <c r="BO451" s="137"/>
      <c r="BP451" s="137"/>
      <c r="BQ451" s="137"/>
      <c r="BR451" s="136">
        <f t="shared" si="20"/>
        <v>0</v>
      </c>
      <c r="BS451" s="137"/>
      <c r="BT451" s="137"/>
      <c r="BU451" s="137"/>
      <c r="BV451" s="136">
        <f t="shared" si="21"/>
        <v>0</v>
      </c>
      <c r="BW451" s="137"/>
      <c r="BX451" s="137"/>
      <c r="BY451" s="137"/>
      <c r="BZ451" s="136">
        <f t="shared" si="22"/>
        <v>0</v>
      </c>
      <c r="CA451" s="137"/>
      <c r="CB451" s="137"/>
      <c r="CC451" s="137"/>
      <c r="CD451" s="136">
        <f t="shared" si="23"/>
        <v>0</v>
      </c>
      <c r="CE451" s="137"/>
      <c r="CF451" s="137"/>
      <c r="CG451" s="137"/>
      <c r="CH451" s="137"/>
      <c r="CI451" s="137"/>
      <c r="CJ451" s="136">
        <f t="shared" si="24"/>
        <v>0</v>
      </c>
      <c r="CK451" s="137">
        <f t="shared" si="25"/>
        <v>0</v>
      </c>
      <c r="CL451" s="139"/>
      <c r="CM451" s="140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20">
        <f t="shared" si="26"/>
        <v>442</v>
      </c>
      <c r="C452" s="131" t="str">
        <f t="array" ref="C452">INDEX(_Rge_Projectdata_3rd,$B452,MATCH(C$10,_Rge_Headline_Projectdata,0))</f>
        <v/>
      </c>
      <c r="D452" s="131" t="str">
        <f t="array" ref="D452">INDEX(_Rge_Projectdata_3rd,$B452,MATCH(D$10,_Rge_Headline_Projectdata,0))</f>
        <v/>
      </c>
      <c r="E452" s="132" t="str">
        <f t="array" ref="E452">IF(INDEX(_Rge_Projectdata_3rd,$B452,MATCH(E$10,_Rge_Headline_Projectdata,0))=0,"",INDEX(_Rge_Projectdata_3rd,$B452,MATCH(E$10,_Rge_Headline_Projectdata,0)))</f>
        <v/>
      </c>
      <c r="F452" s="133" t="str">
        <f>IF(OR(E452=0,E452&gt;_Reportdate),"Open","Closed")</f>
        <v>Open</v>
      </c>
      <c r="G452" s="134"/>
      <c r="H452" s="135"/>
      <c r="I452" s="135"/>
      <c r="J452" s="135"/>
      <c r="K452" s="136">
        <f t="shared" si="5"/>
        <v>0</v>
      </c>
      <c r="L452" s="137"/>
      <c r="M452" s="137"/>
      <c r="N452" s="137"/>
      <c r="O452" s="136">
        <f t="shared" si="6"/>
        <v>0</v>
      </c>
      <c r="P452" s="137"/>
      <c r="Q452" s="137"/>
      <c r="R452" s="137"/>
      <c r="S452" s="136">
        <f t="shared" si="7"/>
        <v>0</v>
      </c>
      <c r="T452" s="137"/>
      <c r="U452" s="137"/>
      <c r="V452" s="137"/>
      <c r="W452" s="136">
        <f t="shared" si="8"/>
        <v>0</v>
      </c>
      <c r="X452" s="137"/>
      <c r="Y452" s="137"/>
      <c r="Z452" s="137"/>
      <c r="AA452" s="136">
        <f t="shared" si="9"/>
        <v>0</v>
      </c>
      <c r="AB452" s="137"/>
      <c r="AC452" s="137"/>
      <c r="AD452" s="137"/>
      <c r="AE452" s="137"/>
      <c r="AF452" s="137"/>
      <c r="AG452" s="136">
        <f t="shared" si="10"/>
        <v>0</v>
      </c>
      <c r="AH452" s="138">
        <f t="shared" si="11"/>
        <v>0</v>
      </c>
      <c r="AI452" s="134"/>
      <c r="AJ452" s="135"/>
      <c r="AK452" s="135"/>
      <c r="AL452" s="135"/>
      <c r="AM452" s="136">
        <f t="shared" si="12"/>
        <v>0</v>
      </c>
      <c r="AN452" s="137"/>
      <c r="AO452" s="137"/>
      <c r="AP452" s="137"/>
      <c r="AQ452" s="136">
        <f t="shared" si="13"/>
        <v>0</v>
      </c>
      <c r="AR452" s="137"/>
      <c r="AS452" s="137"/>
      <c r="AT452" s="137"/>
      <c r="AU452" s="136">
        <f t="shared" si="14"/>
        <v>0</v>
      </c>
      <c r="AV452" s="137"/>
      <c r="AW452" s="137"/>
      <c r="AX452" s="137"/>
      <c r="AY452" s="136">
        <f t="shared" si="15"/>
        <v>0</v>
      </c>
      <c r="AZ452" s="137"/>
      <c r="BA452" s="137"/>
      <c r="BB452" s="137"/>
      <c r="BC452" s="136">
        <f t="shared" si="16"/>
        <v>0</v>
      </c>
      <c r="BD452" s="137"/>
      <c r="BE452" s="137"/>
      <c r="BF452" s="137"/>
      <c r="BG452" s="137"/>
      <c r="BH452" s="137"/>
      <c r="BI452" s="136">
        <f t="shared" si="17"/>
        <v>0</v>
      </c>
      <c r="BJ452" s="138">
        <f t="shared" si="18"/>
        <v>0</v>
      </c>
      <c r="BK452" s="134"/>
      <c r="BL452" s="135"/>
      <c r="BM452" s="135"/>
      <c r="BN452" s="136">
        <f t="shared" si="19"/>
        <v>0</v>
      </c>
      <c r="BO452" s="137"/>
      <c r="BP452" s="137"/>
      <c r="BQ452" s="137"/>
      <c r="BR452" s="136">
        <f t="shared" si="20"/>
        <v>0</v>
      </c>
      <c r="BS452" s="137"/>
      <c r="BT452" s="137"/>
      <c r="BU452" s="137"/>
      <c r="BV452" s="136">
        <f t="shared" si="21"/>
        <v>0</v>
      </c>
      <c r="BW452" s="137"/>
      <c r="BX452" s="137"/>
      <c r="BY452" s="137"/>
      <c r="BZ452" s="136">
        <f t="shared" si="22"/>
        <v>0</v>
      </c>
      <c r="CA452" s="137"/>
      <c r="CB452" s="137"/>
      <c r="CC452" s="137"/>
      <c r="CD452" s="136">
        <f t="shared" si="23"/>
        <v>0</v>
      </c>
      <c r="CE452" s="137"/>
      <c r="CF452" s="137"/>
      <c r="CG452" s="137"/>
      <c r="CH452" s="137"/>
      <c r="CI452" s="137"/>
      <c r="CJ452" s="136">
        <f t="shared" si="24"/>
        <v>0</v>
      </c>
      <c r="CK452" s="137">
        <f t="shared" si="25"/>
        <v>0</v>
      </c>
      <c r="CL452" s="139"/>
      <c r="CM452" s="140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20">
        <f t="shared" si="26"/>
        <v>443</v>
      </c>
      <c r="C453" s="131" t="str">
        <f t="array" ref="C453">INDEX(_Rge_Projectdata_3rd,$B453,MATCH(C$10,_Rge_Headline_Projectdata,0))</f>
        <v/>
      </c>
      <c r="D453" s="131" t="str">
        <f t="array" ref="D453">INDEX(_Rge_Projectdata_3rd,$B453,MATCH(D$10,_Rge_Headline_Projectdata,0))</f>
        <v/>
      </c>
      <c r="E453" s="132" t="str">
        <f t="array" ref="E453">IF(INDEX(_Rge_Projectdata_3rd,$B453,MATCH(E$10,_Rge_Headline_Projectdata,0))=0,"",INDEX(_Rge_Projectdata_3rd,$B453,MATCH(E$10,_Rge_Headline_Projectdata,0)))</f>
        <v/>
      </c>
      <c r="F453" s="133" t="str">
        <f>IF(OR(E453=0,E453&gt;_Reportdate),"Open","Closed")</f>
        <v>Open</v>
      </c>
      <c r="G453" s="134"/>
      <c r="H453" s="135"/>
      <c r="I453" s="135"/>
      <c r="J453" s="135"/>
      <c r="K453" s="136">
        <f t="shared" si="5"/>
        <v>0</v>
      </c>
      <c r="L453" s="137"/>
      <c r="M453" s="137"/>
      <c r="N453" s="137"/>
      <c r="O453" s="136">
        <f t="shared" si="6"/>
        <v>0</v>
      </c>
      <c r="P453" s="137"/>
      <c r="Q453" s="137"/>
      <c r="R453" s="137"/>
      <c r="S453" s="136">
        <f t="shared" si="7"/>
        <v>0</v>
      </c>
      <c r="T453" s="137"/>
      <c r="U453" s="137"/>
      <c r="V453" s="137"/>
      <c r="W453" s="136">
        <f t="shared" si="8"/>
        <v>0</v>
      </c>
      <c r="X453" s="137"/>
      <c r="Y453" s="137"/>
      <c r="Z453" s="137"/>
      <c r="AA453" s="136">
        <f t="shared" si="9"/>
        <v>0</v>
      </c>
      <c r="AB453" s="137"/>
      <c r="AC453" s="137"/>
      <c r="AD453" s="137"/>
      <c r="AE453" s="137"/>
      <c r="AF453" s="137"/>
      <c r="AG453" s="136">
        <f t="shared" si="10"/>
        <v>0</v>
      </c>
      <c r="AH453" s="138">
        <f t="shared" si="11"/>
        <v>0</v>
      </c>
      <c r="AI453" s="134"/>
      <c r="AJ453" s="135"/>
      <c r="AK453" s="135"/>
      <c r="AL453" s="135"/>
      <c r="AM453" s="136">
        <f t="shared" si="12"/>
        <v>0</v>
      </c>
      <c r="AN453" s="137"/>
      <c r="AO453" s="137"/>
      <c r="AP453" s="137"/>
      <c r="AQ453" s="136">
        <f t="shared" si="13"/>
        <v>0</v>
      </c>
      <c r="AR453" s="137"/>
      <c r="AS453" s="137"/>
      <c r="AT453" s="137"/>
      <c r="AU453" s="136">
        <f t="shared" si="14"/>
        <v>0</v>
      </c>
      <c r="AV453" s="137"/>
      <c r="AW453" s="137"/>
      <c r="AX453" s="137"/>
      <c r="AY453" s="136">
        <f t="shared" si="15"/>
        <v>0</v>
      </c>
      <c r="AZ453" s="137"/>
      <c r="BA453" s="137"/>
      <c r="BB453" s="137"/>
      <c r="BC453" s="136">
        <f t="shared" si="16"/>
        <v>0</v>
      </c>
      <c r="BD453" s="137"/>
      <c r="BE453" s="137"/>
      <c r="BF453" s="137"/>
      <c r="BG453" s="137"/>
      <c r="BH453" s="137"/>
      <c r="BI453" s="136">
        <f t="shared" si="17"/>
        <v>0</v>
      </c>
      <c r="BJ453" s="138">
        <f t="shared" si="18"/>
        <v>0</v>
      </c>
      <c r="BK453" s="134"/>
      <c r="BL453" s="135"/>
      <c r="BM453" s="135"/>
      <c r="BN453" s="136">
        <f t="shared" si="19"/>
        <v>0</v>
      </c>
      <c r="BO453" s="137"/>
      <c r="BP453" s="137"/>
      <c r="BQ453" s="137"/>
      <c r="BR453" s="136">
        <f t="shared" si="20"/>
        <v>0</v>
      </c>
      <c r="BS453" s="137"/>
      <c r="BT453" s="137"/>
      <c r="BU453" s="137"/>
      <c r="BV453" s="136">
        <f t="shared" si="21"/>
        <v>0</v>
      </c>
      <c r="BW453" s="137"/>
      <c r="BX453" s="137"/>
      <c r="BY453" s="137"/>
      <c r="BZ453" s="136">
        <f t="shared" si="22"/>
        <v>0</v>
      </c>
      <c r="CA453" s="137"/>
      <c r="CB453" s="137"/>
      <c r="CC453" s="137"/>
      <c r="CD453" s="136">
        <f t="shared" si="23"/>
        <v>0</v>
      </c>
      <c r="CE453" s="137"/>
      <c r="CF453" s="137"/>
      <c r="CG453" s="137"/>
      <c r="CH453" s="137"/>
      <c r="CI453" s="137"/>
      <c r="CJ453" s="136">
        <f t="shared" si="24"/>
        <v>0</v>
      </c>
      <c r="CK453" s="137">
        <f t="shared" si="25"/>
        <v>0</v>
      </c>
      <c r="CL453" s="139"/>
      <c r="CM453" s="140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20">
        <f t="shared" si="26"/>
        <v>444</v>
      </c>
      <c r="C454" s="131" t="str">
        <f t="array" ref="C454">INDEX(_Rge_Projectdata_3rd,$B454,MATCH(C$10,_Rge_Headline_Projectdata,0))</f>
        <v/>
      </c>
      <c r="D454" s="131" t="str">
        <f t="array" ref="D454">INDEX(_Rge_Projectdata_3rd,$B454,MATCH(D$10,_Rge_Headline_Projectdata,0))</f>
        <v/>
      </c>
      <c r="E454" s="132" t="str">
        <f t="array" ref="E454">IF(INDEX(_Rge_Projectdata_3rd,$B454,MATCH(E$10,_Rge_Headline_Projectdata,0))=0,"",INDEX(_Rge_Projectdata_3rd,$B454,MATCH(E$10,_Rge_Headline_Projectdata,0)))</f>
        <v/>
      </c>
      <c r="F454" s="133" t="str">
        <f>IF(OR(E454=0,E454&gt;_Reportdate),"Open","Closed")</f>
        <v>Open</v>
      </c>
      <c r="G454" s="134"/>
      <c r="H454" s="135"/>
      <c r="I454" s="135"/>
      <c r="J454" s="135"/>
      <c r="K454" s="136">
        <f t="shared" si="5"/>
        <v>0</v>
      </c>
      <c r="L454" s="137"/>
      <c r="M454" s="137"/>
      <c r="N454" s="137"/>
      <c r="O454" s="136">
        <f t="shared" si="6"/>
        <v>0</v>
      </c>
      <c r="P454" s="137"/>
      <c r="Q454" s="137"/>
      <c r="R454" s="137"/>
      <c r="S454" s="136">
        <f t="shared" si="7"/>
        <v>0</v>
      </c>
      <c r="T454" s="137"/>
      <c r="U454" s="137"/>
      <c r="V454" s="137"/>
      <c r="W454" s="136">
        <f t="shared" si="8"/>
        <v>0</v>
      </c>
      <c r="X454" s="137"/>
      <c r="Y454" s="137"/>
      <c r="Z454" s="137"/>
      <c r="AA454" s="136">
        <f t="shared" si="9"/>
        <v>0</v>
      </c>
      <c r="AB454" s="137"/>
      <c r="AC454" s="137"/>
      <c r="AD454" s="137"/>
      <c r="AE454" s="137"/>
      <c r="AF454" s="137"/>
      <c r="AG454" s="136">
        <f t="shared" si="10"/>
        <v>0</v>
      </c>
      <c r="AH454" s="138">
        <f t="shared" si="11"/>
        <v>0</v>
      </c>
      <c r="AI454" s="134"/>
      <c r="AJ454" s="135"/>
      <c r="AK454" s="135"/>
      <c r="AL454" s="135"/>
      <c r="AM454" s="136">
        <f t="shared" si="12"/>
        <v>0</v>
      </c>
      <c r="AN454" s="137"/>
      <c r="AO454" s="137"/>
      <c r="AP454" s="137"/>
      <c r="AQ454" s="136">
        <f t="shared" si="13"/>
        <v>0</v>
      </c>
      <c r="AR454" s="137"/>
      <c r="AS454" s="137"/>
      <c r="AT454" s="137"/>
      <c r="AU454" s="136">
        <f t="shared" si="14"/>
        <v>0</v>
      </c>
      <c r="AV454" s="137"/>
      <c r="AW454" s="137"/>
      <c r="AX454" s="137"/>
      <c r="AY454" s="136">
        <f t="shared" si="15"/>
        <v>0</v>
      </c>
      <c r="AZ454" s="137"/>
      <c r="BA454" s="137"/>
      <c r="BB454" s="137"/>
      <c r="BC454" s="136">
        <f t="shared" si="16"/>
        <v>0</v>
      </c>
      <c r="BD454" s="137"/>
      <c r="BE454" s="137"/>
      <c r="BF454" s="137"/>
      <c r="BG454" s="137"/>
      <c r="BH454" s="137"/>
      <c r="BI454" s="136">
        <f t="shared" si="17"/>
        <v>0</v>
      </c>
      <c r="BJ454" s="138">
        <f t="shared" si="18"/>
        <v>0</v>
      </c>
      <c r="BK454" s="134"/>
      <c r="BL454" s="135"/>
      <c r="BM454" s="135"/>
      <c r="BN454" s="136">
        <f t="shared" si="19"/>
        <v>0</v>
      </c>
      <c r="BO454" s="137"/>
      <c r="BP454" s="137"/>
      <c r="BQ454" s="137"/>
      <c r="BR454" s="136">
        <f t="shared" si="20"/>
        <v>0</v>
      </c>
      <c r="BS454" s="137"/>
      <c r="BT454" s="137"/>
      <c r="BU454" s="137"/>
      <c r="BV454" s="136">
        <f t="shared" si="21"/>
        <v>0</v>
      </c>
      <c r="BW454" s="137"/>
      <c r="BX454" s="137"/>
      <c r="BY454" s="137"/>
      <c r="BZ454" s="136">
        <f t="shared" si="22"/>
        <v>0</v>
      </c>
      <c r="CA454" s="137"/>
      <c r="CB454" s="137"/>
      <c r="CC454" s="137"/>
      <c r="CD454" s="136">
        <f t="shared" si="23"/>
        <v>0</v>
      </c>
      <c r="CE454" s="137"/>
      <c r="CF454" s="137"/>
      <c r="CG454" s="137"/>
      <c r="CH454" s="137"/>
      <c r="CI454" s="137"/>
      <c r="CJ454" s="136">
        <f t="shared" si="24"/>
        <v>0</v>
      </c>
      <c r="CK454" s="137">
        <f t="shared" si="25"/>
        <v>0</v>
      </c>
      <c r="CL454" s="139"/>
      <c r="CM454" s="140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20">
        <f t="shared" si="26"/>
        <v>445</v>
      </c>
      <c r="C455" s="131" t="str">
        <f t="array" ref="C455">INDEX(_Rge_Projectdata_3rd,$B455,MATCH(C$10,_Rge_Headline_Projectdata,0))</f>
        <v/>
      </c>
      <c r="D455" s="131" t="str">
        <f t="array" ref="D455">INDEX(_Rge_Projectdata_3rd,$B455,MATCH(D$10,_Rge_Headline_Projectdata,0))</f>
        <v/>
      </c>
      <c r="E455" s="132" t="str">
        <f t="array" ref="E455">IF(INDEX(_Rge_Projectdata_3rd,$B455,MATCH(E$10,_Rge_Headline_Projectdata,0))=0,"",INDEX(_Rge_Projectdata_3rd,$B455,MATCH(E$10,_Rge_Headline_Projectdata,0)))</f>
        <v/>
      </c>
      <c r="F455" s="133" t="str">
        <f>IF(OR(E455=0,E455&gt;_Reportdate),"Open","Closed")</f>
        <v>Open</v>
      </c>
      <c r="G455" s="134"/>
      <c r="H455" s="135"/>
      <c r="I455" s="135"/>
      <c r="J455" s="135"/>
      <c r="K455" s="136">
        <f t="shared" si="5"/>
        <v>0</v>
      </c>
      <c r="L455" s="137"/>
      <c r="M455" s="137"/>
      <c r="N455" s="137"/>
      <c r="O455" s="136">
        <f t="shared" si="6"/>
        <v>0</v>
      </c>
      <c r="P455" s="137"/>
      <c r="Q455" s="137"/>
      <c r="R455" s="137"/>
      <c r="S455" s="136">
        <f t="shared" si="7"/>
        <v>0</v>
      </c>
      <c r="T455" s="137"/>
      <c r="U455" s="137"/>
      <c r="V455" s="137"/>
      <c r="W455" s="136">
        <f t="shared" si="8"/>
        <v>0</v>
      </c>
      <c r="X455" s="137"/>
      <c r="Y455" s="137"/>
      <c r="Z455" s="137"/>
      <c r="AA455" s="136">
        <f t="shared" si="9"/>
        <v>0</v>
      </c>
      <c r="AB455" s="137"/>
      <c r="AC455" s="137"/>
      <c r="AD455" s="137"/>
      <c r="AE455" s="137"/>
      <c r="AF455" s="137"/>
      <c r="AG455" s="136">
        <f t="shared" si="10"/>
        <v>0</v>
      </c>
      <c r="AH455" s="138">
        <f t="shared" si="11"/>
        <v>0</v>
      </c>
      <c r="AI455" s="134"/>
      <c r="AJ455" s="135"/>
      <c r="AK455" s="135"/>
      <c r="AL455" s="135"/>
      <c r="AM455" s="136">
        <f t="shared" si="12"/>
        <v>0</v>
      </c>
      <c r="AN455" s="137"/>
      <c r="AO455" s="137"/>
      <c r="AP455" s="137"/>
      <c r="AQ455" s="136">
        <f t="shared" si="13"/>
        <v>0</v>
      </c>
      <c r="AR455" s="137"/>
      <c r="AS455" s="137"/>
      <c r="AT455" s="137"/>
      <c r="AU455" s="136">
        <f t="shared" si="14"/>
        <v>0</v>
      </c>
      <c r="AV455" s="137"/>
      <c r="AW455" s="137"/>
      <c r="AX455" s="137"/>
      <c r="AY455" s="136">
        <f t="shared" si="15"/>
        <v>0</v>
      </c>
      <c r="AZ455" s="137"/>
      <c r="BA455" s="137"/>
      <c r="BB455" s="137"/>
      <c r="BC455" s="136">
        <f t="shared" si="16"/>
        <v>0</v>
      </c>
      <c r="BD455" s="137"/>
      <c r="BE455" s="137"/>
      <c r="BF455" s="137"/>
      <c r="BG455" s="137"/>
      <c r="BH455" s="137"/>
      <c r="BI455" s="136">
        <f t="shared" si="17"/>
        <v>0</v>
      </c>
      <c r="BJ455" s="138">
        <f t="shared" si="18"/>
        <v>0</v>
      </c>
      <c r="BK455" s="134"/>
      <c r="BL455" s="135"/>
      <c r="BM455" s="135"/>
      <c r="BN455" s="136">
        <f t="shared" si="19"/>
        <v>0</v>
      </c>
      <c r="BO455" s="137"/>
      <c r="BP455" s="137"/>
      <c r="BQ455" s="137"/>
      <c r="BR455" s="136">
        <f t="shared" si="20"/>
        <v>0</v>
      </c>
      <c r="BS455" s="137"/>
      <c r="BT455" s="137"/>
      <c r="BU455" s="137"/>
      <c r="BV455" s="136">
        <f t="shared" si="21"/>
        <v>0</v>
      </c>
      <c r="BW455" s="137"/>
      <c r="BX455" s="137"/>
      <c r="BY455" s="137"/>
      <c r="BZ455" s="136">
        <f t="shared" si="22"/>
        <v>0</v>
      </c>
      <c r="CA455" s="137"/>
      <c r="CB455" s="137"/>
      <c r="CC455" s="137"/>
      <c r="CD455" s="136">
        <f t="shared" si="23"/>
        <v>0</v>
      </c>
      <c r="CE455" s="137"/>
      <c r="CF455" s="137"/>
      <c r="CG455" s="137"/>
      <c r="CH455" s="137"/>
      <c r="CI455" s="137"/>
      <c r="CJ455" s="136">
        <f t="shared" si="24"/>
        <v>0</v>
      </c>
      <c r="CK455" s="137">
        <f t="shared" si="25"/>
        <v>0</v>
      </c>
      <c r="CL455" s="139"/>
      <c r="CM455" s="140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20">
        <f t="shared" si="26"/>
        <v>446</v>
      </c>
      <c r="C456" s="131" t="str">
        <f t="array" ref="C456">INDEX(_Rge_Projectdata_3rd,$B456,MATCH(C$10,_Rge_Headline_Projectdata,0))</f>
        <v/>
      </c>
      <c r="D456" s="131" t="str">
        <f t="array" ref="D456">INDEX(_Rge_Projectdata_3rd,$B456,MATCH(D$10,_Rge_Headline_Projectdata,0))</f>
        <v/>
      </c>
      <c r="E456" s="132" t="str">
        <f t="array" ref="E456">IF(INDEX(_Rge_Projectdata_3rd,$B456,MATCH(E$10,_Rge_Headline_Projectdata,0))=0,"",INDEX(_Rge_Projectdata_3rd,$B456,MATCH(E$10,_Rge_Headline_Projectdata,0)))</f>
        <v/>
      </c>
      <c r="F456" s="133" t="str">
        <f>IF(OR(E456=0,E456&gt;_Reportdate),"Open","Closed")</f>
        <v>Open</v>
      </c>
      <c r="G456" s="134"/>
      <c r="H456" s="135"/>
      <c r="I456" s="135"/>
      <c r="J456" s="135"/>
      <c r="K456" s="136">
        <f t="shared" si="5"/>
        <v>0</v>
      </c>
      <c r="L456" s="137"/>
      <c r="M456" s="137"/>
      <c r="N456" s="137"/>
      <c r="O456" s="136">
        <f t="shared" si="6"/>
        <v>0</v>
      </c>
      <c r="P456" s="137"/>
      <c r="Q456" s="137"/>
      <c r="R456" s="137"/>
      <c r="S456" s="136">
        <f t="shared" si="7"/>
        <v>0</v>
      </c>
      <c r="T456" s="137"/>
      <c r="U456" s="137"/>
      <c r="V456" s="137"/>
      <c r="W456" s="136">
        <f t="shared" si="8"/>
        <v>0</v>
      </c>
      <c r="X456" s="137"/>
      <c r="Y456" s="137"/>
      <c r="Z456" s="137"/>
      <c r="AA456" s="136">
        <f t="shared" si="9"/>
        <v>0</v>
      </c>
      <c r="AB456" s="137"/>
      <c r="AC456" s="137"/>
      <c r="AD456" s="137"/>
      <c r="AE456" s="137"/>
      <c r="AF456" s="137"/>
      <c r="AG456" s="136">
        <f t="shared" si="10"/>
        <v>0</v>
      </c>
      <c r="AH456" s="138">
        <f t="shared" si="11"/>
        <v>0</v>
      </c>
      <c r="AI456" s="134"/>
      <c r="AJ456" s="135"/>
      <c r="AK456" s="135"/>
      <c r="AL456" s="135"/>
      <c r="AM456" s="136">
        <f t="shared" si="12"/>
        <v>0</v>
      </c>
      <c r="AN456" s="137"/>
      <c r="AO456" s="137"/>
      <c r="AP456" s="137"/>
      <c r="AQ456" s="136">
        <f t="shared" si="13"/>
        <v>0</v>
      </c>
      <c r="AR456" s="137"/>
      <c r="AS456" s="137"/>
      <c r="AT456" s="137"/>
      <c r="AU456" s="136">
        <f t="shared" si="14"/>
        <v>0</v>
      </c>
      <c r="AV456" s="137"/>
      <c r="AW456" s="137"/>
      <c r="AX456" s="137"/>
      <c r="AY456" s="136">
        <f t="shared" si="15"/>
        <v>0</v>
      </c>
      <c r="AZ456" s="137"/>
      <c r="BA456" s="137"/>
      <c r="BB456" s="137"/>
      <c r="BC456" s="136">
        <f t="shared" si="16"/>
        <v>0</v>
      </c>
      <c r="BD456" s="137"/>
      <c r="BE456" s="137"/>
      <c r="BF456" s="137"/>
      <c r="BG456" s="137"/>
      <c r="BH456" s="137"/>
      <c r="BI456" s="136">
        <f t="shared" si="17"/>
        <v>0</v>
      </c>
      <c r="BJ456" s="138">
        <f t="shared" si="18"/>
        <v>0</v>
      </c>
      <c r="BK456" s="134"/>
      <c r="BL456" s="135"/>
      <c r="BM456" s="135"/>
      <c r="BN456" s="136">
        <f t="shared" si="19"/>
        <v>0</v>
      </c>
      <c r="BO456" s="137"/>
      <c r="BP456" s="137"/>
      <c r="BQ456" s="137"/>
      <c r="BR456" s="136">
        <f t="shared" si="20"/>
        <v>0</v>
      </c>
      <c r="BS456" s="137"/>
      <c r="BT456" s="137"/>
      <c r="BU456" s="137"/>
      <c r="BV456" s="136">
        <f t="shared" si="21"/>
        <v>0</v>
      </c>
      <c r="BW456" s="137"/>
      <c r="BX456" s="137"/>
      <c r="BY456" s="137"/>
      <c r="BZ456" s="136">
        <f t="shared" si="22"/>
        <v>0</v>
      </c>
      <c r="CA456" s="137"/>
      <c r="CB456" s="137"/>
      <c r="CC456" s="137"/>
      <c r="CD456" s="136">
        <f t="shared" si="23"/>
        <v>0</v>
      </c>
      <c r="CE456" s="137"/>
      <c r="CF456" s="137"/>
      <c r="CG456" s="137"/>
      <c r="CH456" s="137"/>
      <c r="CI456" s="137"/>
      <c r="CJ456" s="136">
        <f t="shared" si="24"/>
        <v>0</v>
      </c>
      <c r="CK456" s="137">
        <f t="shared" si="25"/>
        <v>0</v>
      </c>
      <c r="CL456" s="139"/>
      <c r="CM456" s="140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20">
        <f t="shared" si="26"/>
        <v>447</v>
      </c>
      <c r="C457" s="131" t="str">
        <f t="array" ref="C457">INDEX(_Rge_Projectdata_3rd,$B457,MATCH(C$10,_Rge_Headline_Projectdata,0))</f>
        <v/>
      </c>
      <c r="D457" s="131" t="str">
        <f t="array" ref="D457">INDEX(_Rge_Projectdata_3rd,$B457,MATCH(D$10,_Rge_Headline_Projectdata,0))</f>
        <v/>
      </c>
      <c r="E457" s="132" t="str">
        <f t="array" ref="E457">IF(INDEX(_Rge_Projectdata_3rd,$B457,MATCH(E$10,_Rge_Headline_Projectdata,0))=0,"",INDEX(_Rge_Projectdata_3rd,$B457,MATCH(E$10,_Rge_Headline_Projectdata,0)))</f>
        <v/>
      </c>
      <c r="F457" s="133" t="str">
        <f>IF(OR(E457=0,E457&gt;_Reportdate),"Open","Closed")</f>
        <v>Open</v>
      </c>
      <c r="G457" s="134"/>
      <c r="H457" s="135"/>
      <c r="I457" s="135"/>
      <c r="J457" s="135"/>
      <c r="K457" s="136">
        <f t="shared" si="5"/>
        <v>0</v>
      </c>
      <c r="L457" s="137"/>
      <c r="M457" s="137"/>
      <c r="N457" s="137"/>
      <c r="O457" s="136">
        <f t="shared" si="6"/>
        <v>0</v>
      </c>
      <c r="P457" s="137"/>
      <c r="Q457" s="137"/>
      <c r="R457" s="137"/>
      <c r="S457" s="136">
        <f t="shared" si="7"/>
        <v>0</v>
      </c>
      <c r="T457" s="137"/>
      <c r="U457" s="137"/>
      <c r="V457" s="137"/>
      <c r="W457" s="136">
        <f t="shared" si="8"/>
        <v>0</v>
      </c>
      <c r="X457" s="137"/>
      <c r="Y457" s="137"/>
      <c r="Z457" s="137"/>
      <c r="AA457" s="136">
        <f t="shared" si="9"/>
        <v>0</v>
      </c>
      <c r="AB457" s="137"/>
      <c r="AC457" s="137"/>
      <c r="AD457" s="137"/>
      <c r="AE457" s="137"/>
      <c r="AF457" s="137"/>
      <c r="AG457" s="136">
        <f t="shared" si="10"/>
        <v>0</v>
      </c>
      <c r="AH457" s="138">
        <f t="shared" si="11"/>
        <v>0</v>
      </c>
      <c r="AI457" s="134"/>
      <c r="AJ457" s="135"/>
      <c r="AK457" s="135"/>
      <c r="AL457" s="135"/>
      <c r="AM457" s="136">
        <f t="shared" si="12"/>
        <v>0</v>
      </c>
      <c r="AN457" s="137"/>
      <c r="AO457" s="137"/>
      <c r="AP457" s="137"/>
      <c r="AQ457" s="136">
        <f t="shared" si="13"/>
        <v>0</v>
      </c>
      <c r="AR457" s="137"/>
      <c r="AS457" s="137"/>
      <c r="AT457" s="137"/>
      <c r="AU457" s="136">
        <f t="shared" si="14"/>
        <v>0</v>
      </c>
      <c r="AV457" s="137"/>
      <c r="AW457" s="137"/>
      <c r="AX457" s="137"/>
      <c r="AY457" s="136">
        <f t="shared" si="15"/>
        <v>0</v>
      </c>
      <c r="AZ457" s="137"/>
      <c r="BA457" s="137"/>
      <c r="BB457" s="137"/>
      <c r="BC457" s="136">
        <f t="shared" si="16"/>
        <v>0</v>
      </c>
      <c r="BD457" s="137"/>
      <c r="BE457" s="137"/>
      <c r="BF457" s="137"/>
      <c r="BG457" s="137"/>
      <c r="BH457" s="137"/>
      <c r="BI457" s="136">
        <f t="shared" si="17"/>
        <v>0</v>
      </c>
      <c r="BJ457" s="138">
        <f t="shared" si="18"/>
        <v>0</v>
      </c>
      <c r="BK457" s="134"/>
      <c r="BL457" s="135"/>
      <c r="BM457" s="135"/>
      <c r="BN457" s="136">
        <f t="shared" si="19"/>
        <v>0</v>
      </c>
      <c r="BO457" s="137"/>
      <c r="BP457" s="137"/>
      <c r="BQ457" s="137"/>
      <c r="BR457" s="136">
        <f t="shared" si="20"/>
        <v>0</v>
      </c>
      <c r="BS457" s="137"/>
      <c r="BT457" s="137"/>
      <c r="BU457" s="137"/>
      <c r="BV457" s="136">
        <f t="shared" si="21"/>
        <v>0</v>
      </c>
      <c r="BW457" s="137"/>
      <c r="BX457" s="137"/>
      <c r="BY457" s="137"/>
      <c r="BZ457" s="136">
        <f t="shared" si="22"/>
        <v>0</v>
      </c>
      <c r="CA457" s="137"/>
      <c r="CB457" s="137"/>
      <c r="CC457" s="137"/>
      <c r="CD457" s="136">
        <f t="shared" si="23"/>
        <v>0</v>
      </c>
      <c r="CE457" s="137"/>
      <c r="CF457" s="137"/>
      <c r="CG457" s="137"/>
      <c r="CH457" s="137"/>
      <c r="CI457" s="137"/>
      <c r="CJ457" s="136">
        <f t="shared" si="24"/>
        <v>0</v>
      </c>
      <c r="CK457" s="137">
        <f t="shared" si="25"/>
        <v>0</v>
      </c>
      <c r="CL457" s="139"/>
      <c r="CM457" s="140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20">
        <f t="shared" si="26"/>
        <v>448</v>
      </c>
      <c r="C458" s="131" t="str">
        <f t="array" ref="C458">INDEX(_Rge_Projectdata_3rd,$B458,MATCH(C$10,_Rge_Headline_Projectdata,0))</f>
        <v/>
      </c>
      <c r="D458" s="131" t="str">
        <f t="array" ref="D458">INDEX(_Rge_Projectdata_3rd,$B458,MATCH(D$10,_Rge_Headline_Projectdata,0))</f>
        <v/>
      </c>
      <c r="E458" s="132" t="str">
        <f t="array" ref="E458">IF(INDEX(_Rge_Projectdata_3rd,$B458,MATCH(E$10,_Rge_Headline_Projectdata,0))=0,"",INDEX(_Rge_Projectdata_3rd,$B458,MATCH(E$10,_Rge_Headline_Projectdata,0)))</f>
        <v/>
      </c>
      <c r="F458" s="133" t="str">
        <f>IF(OR(E458=0,E458&gt;_Reportdate),"Open","Closed")</f>
        <v>Open</v>
      </c>
      <c r="G458" s="134"/>
      <c r="H458" s="135"/>
      <c r="I458" s="135"/>
      <c r="J458" s="135"/>
      <c r="K458" s="136">
        <f t="shared" si="5"/>
        <v>0</v>
      </c>
      <c r="L458" s="137"/>
      <c r="M458" s="137"/>
      <c r="N458" s="137"/>
      <c r="O458" s="136">
        <f t="shared" si="6"/>
        <v>0</v>
      </c>
      <c r="P458" s="137"/>
      <c r="Q458" s="137"/>
      <c r="R458" s="137"/>
      <c r="S458" s="136">
        <f t="shared" si="7"/>
        <v>0</v>
      </c>
      <c r="T458" s="137"/>
      <c r="U458" s="137"/>
      <c r="V458" s="137"/>
      <c r="W458" s="136">
        <f t="shared" si="8"/>
        <v>0</v>
      </c>
      <c r="X458" s="137"/>
      <c r="Y458" s="137"/>
      <c r="Z458" s="137"/>
      <c r="AA458" s="136">
        <f t="shared" si="9"/>
        <v>0</v>
      </c>
      <c r="AB458" s="137"/>
      <c r="AC458" s="137"/>
      <c r="AD458" s="137"/>
      <c r="AE458" s="137"/>
      <c r="AF458" s="137"/>
      <c r="AG458" s="136">
        <f t="shared" si="10"/>
        <v>0</v>
      </c>
      <c r="AH458" s="138">
        <f t="shared" si="11"/>
        <v>0</v>
      </c>
      <c r="AI458" s="134"/>
      <c r="AJ458" s="135"/>
      <c r="AK458" s="135"/>
      <c r="AL458" s="135"/>
      <c r="AM458" s="136">
        <f t="shared" si="12"/>
        <v>0</v>
      </c>
      <c r="AN458" s="137"/>
      <c r="AO458" s="137"/>
      <c r="AP458" s="137"/>
      <c r="AQ458" s="136">
        <f t="shared" si="13"/>
        <v>0</v>
      </c>
      <c r="AR458" s="137"/>
      <c r="AS458" s="137"/>
      <c r="AT458" s="137"/>
      <c r="AU458" s="136">
        <f t="shared" si="14"/>
        <v>0</v>
      </c>
      <c r="AV458" s="137"/>
      <c r="AW458" s="137"/>
      <c r="AX458" s="137"/>
      <c r="AY458" s="136">
        <f t="shared" si="15"/>
        <v>0</v>
      </c>
      <c r="AZ458" s="137"/>
      <c r="BA458" s="137"/>
      <c r="BB458" s="137"/>
      <c r="BC458" s="136">
        <f t="shared" si="16"/>
        <v>0</v>
      </c>
      <c r="BD458" s="137"/>
      <c r="BE458" s="137"/>
      <c r="BF458" s="137"/>
      <c r="BG458" s="137"/>
      <c r="BH458" s="137"/>
      <c r="BI458" s="136">
        <f t="shared" si="17"/>
        <v>0</v>
      </c>
      <c r="BJ458" s="138">
        <f t="shared" si="18"/>
        <v>0</v>
      </c>
      <c r="BK458" s="134"/>
      <c r="BL458" s="135"/>
      <c r="BM458" s="135"/>
      <c r="BN458" s="136">
        <f t="shared" si="19"/>
        <v>0</v>
      </c>
      <c r="BO458" s="137"/>
      <c r="BP458" s="137"/>
      <c r="BQ458" s="137"/>
      <c r="BR458" s="136">
        <f t="shared" si="20"/>
        <v>0</v>
      </c>
      <c r="BS458" s="137"/>
      <c r="BT458" s="137"/>
      <c r="BU458" s="137"/>
      <c r="BV458" s="136">
        <f t="shared" si="21"/>
        <v>0</v>
      </c>
      <c r="BW458" s="137"/>
      <c r="BX458" s="137"/>
      <c r="BY458" s="137"/>
      <c r="BZ458" s="136">
        <f t="shared" si="22"/>
        <v>0</v>
      </c>
      <c r="CA458" s="137"/>
      <c r="CB458" s="137"/>
      <c r="CC458" s="137"/>
      <c r="CD458" s="136">
        <f t="shared" si="23"/>
        <v>0</v>
      </c>
      <c r="CE458" s="137"/>
      <c r="CF458" s="137"/>
      <c r="CG458" s="137"/>
      <c r="CH458" s="137"/>
      <c r="CI458" s="137"/>
      <c r="CJ458" s="136">
        <f t="shared" si="24"/>
        <v>0</v>
      </c>
      <c r="CK458" s="137">
        <f t="shared" si="25"/>
        <v>0</v>
      </c>
      <c r="CL458" s="139"/>
      <c r="CM458" s="140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20">
        <f t="shared" si="26"/>
        <v>449</v>
      </c>
      <c r="C459" s="131" t="str">
        <f t="array" ref="C459">INDEX(_Rge_Projectdata_3rd,$B459,MATCH(C$10,_Rge_Headline_Projectdata,0))</f>
        <v/>
      </c>
      <c r="D459" s="131" t="str">
        <f t="array" ref="D459">INDEX(_Rge_Projectdata_3rd,$B459,MATCH(D$10,_Rge_Headline_Projectdata,0))</f>
        <v/>
      </c>
      <c r="E459" s="132" t="str">
        <f t="array" ref="E459">IF(INDEX(_Rge_Projectdata_3rd,$B459,MATCH(E$10,_Rge_Headline_Projectdata,0))=0,"",INDEX(_Rge_Projectdata_3rd,$B459,MATCH(E$10,_Rge_Headline_Projectdata,0)))</f>
        <v/>
      </c>
      <c r="F459" s="133" t="str">
        <f>IF(OR(E459=0,E459&gt;_Reportdate),"Open","Closed")</f>
        <v>Open</v>
      </c>
      <c r="G459" s="134"/>
      <c r="H459" s="135"/>
      <c r="I459" s="135"/>
      <c r="J459" s="135"/>
      <c r="K459" s="136">
        <f t="shared" si="5"/>
        <v>0</v>
      </c>
      <c r="L459" s="137"/>
      <c r="M459" s="137"/>
      <c r="N459" s="137"/>
      <c r="O459" s="136">
        <f t="shared" si="6"/>
        <v>0</v>
      </c>
      <c r="P459" s="137"/>
      <c r="Q459" s="137"/>
      <c r="R459" s="137"/>
      <c r="S459" s="136">
        <f t="shared" si="7"/>
        <v>0</v>
      </c>
      <c r="T459" s="137"/>
      <c r="U459" s="137"/>
      <c r="V459" s="137"/>
      <c r="W459" s="136">
        <f t="shared" si="8"/>
        <v>0</v>
      </c>
      <c r="X459" s="137"/>
      <c r="Y459" s="137"/>
      <c r="Z459" s="137"/>
      <c r="AA459" s="136">
        <f t="shared" si="9"/>
        <v>0</v>
      </c>
      <c r="AB459" s="137"/>
      <c r="AC459" s="137"/>
      <c r="AD459" s="137"/>
      <c r="AE459" s="137"/>
      <c r="AF459" s="137"/>
      <c r="AG459" s="136">
        <f t="shared" si="10"/>
        <v>0</v>
      </c>
      <c r="AH459" s="138">
        <f t="shared" si="11"/>
        <v>0</v>
      </c>
      <c r="AI459" s="134"/>
      <c r="AJ459" s="135"/>
      <c r="AK459" s="135"/>
      <c r="AL459" s="135"/>
      <c r="AM459" s="136">
        <f t="shared" si="12"/>
        <v>0</v>
      </c>
      <c r="AN459" s="137"/>
      <c r="AO459" s="137"/>
      <c r="AP459" s="137"/>
      <c r="AQ459" s="136">
        <f t="shared" si="13"/>
        <v>0</v>
      </c>
      <c r="AR459" s="137"/>
      <c r="AS459" s="137"/>
      <c r="AT459" s="137"/>
      <c r="AU459" s="136">
        <f t="shared" si="14"/>
        <v>0</v>
      </c>
      <c r="AV459" s="137"/>
      <c r="AW459" s="137"/>
      <c r="AX459" s="137"/>
      <c r="AY459" s="136">
        <f t="shared" si="15"/>
        <v>0</v>
      </c>
      <c r="AZ459" s="137"/>
      <c r="BA459" s="137"/>
      <c r="BB459" s="137"/>
      <c r="BC459" s="136">
        <f t="shared" si="16"/>
        <v>0</v>
      </c>
      <c r="BD459" s="137"/>
      <c r="BE459" s="137"/>
      <c r="BF459" s="137"/>
      <c r="BG459" s="137"/>
      <c r="BH459" s="137"/>
      <c r="BI459" s="136">
        <f t="shared" si="17"/>
        <v>0</v>
      </c>
      <c r="BJ459" s="138">
        <f t="shared" si="18"/>
        <v>0</v>
      </c>
      <c r="BK459" s="134"/>
      <c r="BL459" s="135"/>
      <c r="BM459" s="135"/>
      <c r="BN459" s="136">
        <f t="shared" si="19"/>
        <v>0</v>
      </c>
      <c r="BO459" s="137"/>
      <c r="BP459" s="137"/>
      <c r="BQ459" s="137"/>
      <c r="BR459" s="136">
        <f t="shared" si="20"/>
        <v>0</v>
      </c>
      <c r="BS459" s="137"/>
      <c r="BT459" s="137"/>
      <c r="BU459" s="137"/>
      <c r="BV459" s="136">
        <f t="shared" si="21"/>
        <v>0</v>
      </c>
      <c r="BW459" s="137"/>
      <c r="BX459" s="137"/>
      <c r="BY459" s="137"/>
      <c r="BZ459" s="136">
        <f t="shared" si="22"/>
        <v>0</v>
      </c>
      <c r="CA459" s="137"/>
      <c r="CB459" s="137"/>
      <c r="CC459" s="137"/>
      <c r="CD459" s="136">
        <f t="shared" si="23"/>
        <v>0</v>
      </c>
      <c r="CE459" s="137"/>
      <c r="CF459" s="137"/>
      <c r="CG459" s="137"/>
      <c r="CH459" s="137"/>
      <c r="CI459" s="137"/>
      <c r="CJ459" s="136">
        <f t="shared" si="24"/>
        <v>0</v>
      </c>
      <c r="CK459" s="137">
        <f t="shared" si="25"/>
        <v>0</v>
      </c>
      <c r="CL459" s="139"/>
      <c r="CM459" s="140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20">
        <f t="shared" si="26"/>
        <v>450</v>
      </c>
      <c r="C460" s="131" t="str">
        <f t="array" ref="C460">INDEX(_Rge_Projectdata_3rd,$B460,MATCH(C$10,_Rge_Headline_Projectdata,0))</f>
        <v/>
      </c>
      <c r="D460" s="131" t="str">
        <f t="array" ref="D460">INDEX(_Rge_Projectdata_3rd,$B460,MATCH(D$10,_Rge_Headline_Projectdata,0))</f>
        <v/>
      </c>
      <c r="E460" s="132" t="str">
        <f t="array" ref="E460">IF(INDEX(_Rge_Projectdata_3rd,$B460,MATCH(E$10,_Rge_Headline_Projectdata,0))=0,"",INDEX(_Rge_Projectdata_3rd,$B460,MATCH(E$10,_Rge_Headline_Projectdata,0)))</f>
        <v/>
      </c>
      <c r="F460" s="133" t="str">
        <f>IF(OR(E460=0,E460&gt;_Reportdate),"Open","Closed")</f>
        <v>Open</v>
      </c>
      <c r="G460" s="134"/>
      <c r="H460" s="135"/>
      <c r="I460" s="135"/>
      <c r="J460" s="135"/>
      <c r="K460" s="136">
        <f t="shared" si="5"/>
        <v>0</v>
      </c>
      <c r="L460" s="137"/>
      <c r="M460" s="137"/>
      <c r="N460" s="137"/>
      <c r="O460" s="136">
        <f t="shared" si="6"/>
        <v>0</v>
      </c>
      <c r="P460" s="137"/>
      <c r="Q460" s="137"/>
      <c r="R460" s="137"/>
      <c r="S460" s="136">
        <f t="shared" si="7"/>
        <v>0</v>
      </c>
      <c r="T460" s="137"/>
      <c r="U460" s="137"/>
      <c r="V460" s="137"/>
      <c r="W460" s="136">
        <f t="shared" si="8"/>
        <v>0</v>
      </c>
      <c r="X460" s="137"/>
      <c r="Y460" s="137"/>
      <c r="Z460" s="137"/>
      <c r="AA460" s="136">
        <f t="shared" si="9"/>
        <v>0</v>
      </c>
      <c r="AB460" s="137"/>
      <c r="AC460" s="137"/>
      <c r="AD460" s="137"/>
      <c r="AE460" s="137"/>
      <c r="AF460" s="137"/>
      <c r="AG460" s="136">
        <f t="shared" si="10"/>
        <v>0</v>
      </c>
      <c r="AH460" s="138">
        <f t="shared" si="11"/>
        <v>0</v>
      </c>
      <c r="AI460" s="134"/>
      <c r="AJ460" s="135"/>
      <c r="AK460" s="135"/>
      <c r="AL460" s="135"/>
      <c r="AM460" s="136">
        <f t="shared" si="12"/>
        <v>0</v>
      </c>
      <c r="AN460" s="137"/>
      <c r="AO460" s="137"/>
      <c r="AP460" s="137"/>
      <c r="AQ460" s="136">
        <f t="shared" si="13"/>
        <v>0</v>
      </c>
      <c r="AR460" s="137"/>
      <c r="AS460" s="137"/>
      <c r="AT460" s="137"/>
      <c r="AU460" s="136">
        <f t="shared" si="14"/>
        <v>0</v>
      </c>
      <c r="AV460" s="137"/>
      <c r="AW460" s="137"/>
      <c r="AX460" s="137"/>
      <c r="AY460" s="136">
        <f t="shared" si="15"/>
        <v>0</v>
      </c>
      <c r="AZ460" s="137"/>
      <c r="BA460" s="137"/>
      <c r="BB460" s="137"/>
      <c r="BC460" s="136">
        <f t="shared" si="16"/>
        <v>0</v>
      </c>
      <c r="BD460" s="137"/>
      <c r="BE460" s="137"/>
      <c r="BF460" s="137"/>
      <c r="BG460" s="137"/>
      <c r="BH460" s="137"/>
      <c r="BI460" s="136">
        <f t="shared" si="17"/>
        <v>0</v>
      </c>
      <c r="BJ460" s="138">
        <f t="shared" si="18"/>
        <v>0</v>
      </c>
      <c r="BK460" s="134"/>
      <c r="BL460" s="135"/>
      <c r="BM460" s="135"/>
      <c r="BN460" s="136">
        <f t="shared" si="19"/>
        <v>0</v>
      </c>
      <c r="BO460" s="137"/>
      <c r="BP460" s="137"/>
      <c r="BQ460" s="137"/>
      <c r="BR460" s="136">
        <f t="shared" si="20"/>
        <v>0</v>
      </c>
      <c r="BS460" s="137"/>
      <c r="BT460" s="137"/>
      <c r="BU460" s="137"/>
      <c r="BV460" s="136">
        <f t="shared" si="21"/>
        <v>0</v>
      </c>
      <c r="BW460" s="137"/>
      <c r="BX460" s="137"/>
      <c r="BY460" s="137"/>
      <c r="BZ460" s="136">
        <f t="shared" si="22"/>
        <v>0</v>
      </c>
      <c r="CA460" s="137"/>
      <c r="CB460" s="137"/>
      <c r="CC460" s="137"/>
      <c r="CD460" s="136">
        <f t="shared" si="23"/>
        <v>0</v>
      </c>
      <c r="CE460" s="137"/>
      <c r="CF460" s="137"/>
      <c r="CG460" s="137"/>
      <c r="CH460" s="137"/>
      <c r="CI460" s="137"/>
      <c r="CJ460" s="136">
        <f t="shared" si="24"/>
        <v>0</v>
      </c>
      <c r="CK460" s="137">
        <f t="shared" si="25"/>
        <v>0</v>
      </c>
      <c r="CL460" s="139"/>
      <c r="CM460" s="140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20">
        <f t="shared" si="26"/>
        <v>451</v>
      </c>
      <c r="C461" s="131" t="str">
        <f t="array" ref="C461">INDEX(_Rge_Projectdata_3rd,$B461,MATCH(C$10,_Rge_Headline_Projectdata,0))</f>
        <v/>
      </c>
      <c r="D461" s="131" t="str">
        <f t="array" ref="D461">INDEX(_Rge_Projectdata_3rd,$B461,MATCH(D$10,_Rge_Headline_Projectdata,0))</f>
        <v/>
      </c>
      <c r="E461" s="132" t="str">
        <f t="array" ref="E461">IF(INDEX(_Rge_Projectdata_3rd,$B461,MATCH(E$10,_Rge_Headline_Projectdata,0))=0,"",INDEX(_Rge_Projectdata_3rd,$B461,MATCH(E$10,_Rge_Headline_Projectdata,0)))</f>
        <v/>
      </c>
      <c r="F461" s="133" t="str">
        <f>IF(OR(E461=0,E461&gt;_Reportdate),"Open","Closed")</f>
        <v>Open</v>
      </c>
      <c r="G461" s="134"/>
      <c r="H461" s="135"/>
      <c r="I461" s="135"/>
      <c r="J461" s="135"/>
      <c r="K461" s="136">
        <f t="shared" si="5"/>
        <v>0</v>
      </c>
      <c r="L461" s="137"/>
      <c r="M461" s="137"/>
      <c r="N461" s="137"/>
      <c r="O461" s="136">
        <f t="shared" si="6"/>
        <v>0</v>
      </c>
      <c r="P461" s="137"/>
      <c r="Q461" s="137"/>
      <c r="R461" s="137"/>
      <c r="S461" s="136">
        <f t="shared" si="7"/>
        <v>0</v>
      </c>
      <c r="T461" s="137"/>
      <c r="U461" s="137"/>
      <c r="V461" s="137"/>
      <c r="W461" s="136">
        <f t="shared" si="8"/>
        <v>0</v>
      </c>
      <c r="X461" s="137"/>
      <c r="Y461" s="137"/>
      <c r="Z461" s="137"/>
      <c r="AA461" s="136">
        <f t="shared" si="9"/>
        <v>0</v>
      </c>
      <c r="AB461" s="137"/>
      <c r="AC461" s="137"/>
      <c r="AD461" s="137"/>
      <c r="AE461" s="137"/>
      <c r="AF461" s="137"/>
      <c r="AG461" s="136">
        <f t="shared" si="10"/>
        <v>0</v>
      </c>
      <c r="AH461" s="138">
        <f t="shared" si="11"/>
        <v>0</v>
      </c>
      <c r="AI461" s="134"/>
      <c r="AJ461" s="135"/>
      <c r="AK461" s="135"/>
      <c r="AL461" s="135"/>
      <c r="AM461" s="136">
        <f t="shared" si="12"/>
        <v>0</v>
      </c>
      <c r="AN461" s="137"/>
      <c r="AO461" s="137"/>
      <c r="AP461" s="137"/>
      <c r="AQ461" s="136">
        <f t="shared" si="13"/>
        <v>0</v>
      </c>
      <c r="AR461" s="137"/>
      <c r="AS461" s="137"/>
      <c r="AT461" s="137"/>
      <c r="AU461" s="136">
        <f t="shared" si="14"/>
        <v>0</v>
      </c>
      <c r="AV461" s="137"/>
      <c r="AW461" s="137"/>
      <c r="AX461" s="137"/>
      <c r="AY461" s="136">
        <f t="shared" si="15"/>
        <v>0</v>
      </c>
      <c r="AZ461" s="137"/>
      <c r="BA461" s="137"/>
      <c r="BB461" s="137"/>
      <c r="BC461" s="136">
        <f t="shared" si="16"/>
        <v>0</v>
      </c>
      <c r="BD461" s="137"/>
      <c r="BE461" s="137"/>
      <c r="BF461" s="137"/>
      <c r="BG461" s="137"/>
      <c r="BH461" s="137"/>
      <c r="BI461" s="136">
        <f t="shared" si="17"/>
        <v>0</v>
      </c>
      <c r="BJ461" s="138">
        <f t="shared" si="18"/>
        <v>0</v>
      </c>
      <c r="BK461" s="134"/>
      <c r="BL461" s="135"/>
      <c r="BM461" s="135"/>
      <c r="BN461" s="136">
        <f t="shared" si="19"/>
        <v>0</v>
      </c>
      <c r="BO461" s="137"/>
      <c r="BP461" s="137"/>
      <c r="BQ461" s="137"/>
      <c r="BR461" s="136">
        <f t="shared" si="20"/>
        <v>0</v>
      </c>
      <c r="BS461" s="137"/>
      <c r="BT461" s="137"/>
      <c r="BU461" s="137"/>
      <c r="BV461" s="136">
        <f t="shared" si="21"/>
        <v>0</v>
      </c>
      <c r="BW461" s="137"/>
      <c r="BX461" s="137"/>
      <c r="BY461" s="137"/>
      <c r="BZ461" s="136">
        <f t="shared" si="22"/>
        <v>0</v>
      </c>
      <c r="CA461" s="137"/>
      <c r="CB461" s="137"/>
      <c r="CC461" s="137"/>
      <c r="CD461" s="136">
        <f t="shared" si="23"/>
        <v>0</v>
      </c>
      <c r="CE461" s="137"/>
      <c r="CF461" s="137"/>
      <c r="CG461" s="137"/>
      <c r="CH461" s="137"/>
      <c r="CI461" s="137"/>
      <c r="CJ461" s="136">
        <f t="shared" si="24"/>
        <v>0</v>
      </c>
      <c r="CK461" s="137">
        <f t="shared" si="25"/>
        <v>0</v>
      </c>
      <c r="CL461" s="139"/>
      <c r="CM461" s="140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20">
        <f t="shared" si="26"/>
        <v>452</v>
      </c>
      <c r="C462" s="131" t="str">
        <f t="array" ref="C462">INDEX(_Rge_Projectdata_3rd,$B462,MATCH(C$10,_Rge_Headline_Projectdata,0))</f>
        <v/>
      </c>
      <c r="D462" s="131" t="str">
        <f t="array" ref="D462">INDEX(_Rge_Projectdata_3rd,$B462,MATCH(D$10,_Rge_Headline_Projectdata,0))</f>
        <v/>
      </c>
      <c r="E462" s="132" t="str">
        <f t="array" ref="E462">IF(INDEX(_Rge_Projectdata_3rd,$B462,MATCH(E$10,_Rge_Headline_Projectdata,0))=0,"",INDEX(_Rge_Projectdata_3rd,$B462,MATCH(E$10,_Rge_Headline_Projectdata,0)))</f>
        <v/>
      </c>
      <c r="F462" s="133" t="str">
        <f>IF(OR(E462=0,E462&gt;_Reportdate),"Open","Closed")</f>
        <v>Open</v>
      </c>
      <c r="G462" s="134"/>
      <c r="H462" s="135"/>
      <c r="I462" s="135"/>
      <c r="J462" s="135"/>
      <c r="K462" s="136">
        <f t="shared" si="5"/>
        <v>0</v>
      </c>
      <c r="L462" s="137"/>
      <c r="M462" s="137"/>
      <c r="N462" s="137"/>
      <c r="O462" s="136">
        <f t="shared" si="6"/>
        <v>0</v>
      </c>
      <c r="P462" s="137"/>
      <c r="Q462" s="137"/>
      <c r="R462" s="137"/>
      <c r="S462" s="136">
        <f t="shared" si="7"/>
        <v>0</v>
      </c>
      <c r="T462" s="137"/>
      <c r="U462" s="137"/>
      <c r="V462" s="137"/>
      <c r="W462" s="136">
        <f t="shared" si="8"/>
        <v>0</v>
      </c>
      <c r="X462" s="137"/>
      <c r="Y462" s="137"/>
      <c r="Z462" s="137"/>
      <c r="AA462" s="136">
        <f t="shared" si="9"/>
        <v>0</v>
      </c>
      <c r="AB462" s="137"/>
      <c r="AC462" s="137"/>
      <c r="AD462" s="137"/>
      <c r="AE462" s="137"/>
      <c r="AF462" s="137"/>
      <c r="AG462" s="136">
        <f t="shared" si="10"/>
        <v>0</v>
      </c>
      <c r="AH462" s="138">
        <f t="shared" si="11"/>
        <v>0</v>
      </c>
      <c r="AI462" s="134"/>
      <c r="AJ462" s="135"/>
      <c r="AK462" s="135"/>
      <c r="AL462" s="135"/>
      <c r="AM462" s="136">
        <f t="shared" si="12"/>
        <v>0</v>
      </c>
      <c r="AN462" s="137"/>
      <c r="AO462" s="137"/>
      <c r="AP462" s="137"/>
      <c r="AQ462" s="136">
        <f t="shared" si="13"/>
        <v>0</v>
      </c>
      <c r="AR462" s="137"/>
      <c r="AS462" s="137"/>
      <c r="AT462" s="137"/>
      <c r="AU462" s="136">
        <f t="shared" si="14"/>
        <v>0</v>
      </c>
      <c r="AV462" s="137"/>
      <c r="AW462" s="137"/>
      <c r="AX462" s="137"/>
      <c r="AY462" s="136">
        <f t="shared" si="15"/>
        <v>0</v>
      </c>
      <c r="AZ462" s="137"/>
      <c r="BA462" s="137"/>
      <c r="BB462" s="137"/>
      <c r="BC462" s="136">
        <f t="shared" si="16"/>
        <v>0</v>
      </c>
      <c r="BD462" s="137"/>
      <c r="BE462" s="137"/>
      <c r="BF462" s="137"/>
      <c r="BG462" s="137"/>
      <c r="BH462" s="137"/>
      <c r="BI462" s="136">
        <f t="shared" si="17"/>
        <v>0</v>
      </c>
      <c r="BJ462" s="138">
        <f t="shared" si="18"/>
        <v>0</v>
      </c>
      <c r="BK462" s="134"/>
      <c r="BL462" s="135"/>
      <c r="BM462" s="135"/>
      <c r="BN462" s="136">
        <f t="shared" si="19"/>
        <v>0</v>
      </c>
      <c r="BO462" s="137"/>
      <c r="BP462" s="137"/>
      <c r="BQ462" s="137"/>
      <c r="BR462" s="136">
        <f t="shared" si="20"/>
        <v>0</v>
      </c>
      <c r="BS462" s="137"/>
      <c r="BT462" s="137"/>
      <c r="BU462" s="137"/>
      <c r="BV462" s="136">
        <f t="shared" si="21"/>
        <v>0</v>
      </c>
      <c r="BW462" s="137"/>
      <c r="BX462" s="137"/>
      <c r="BY462" s="137"/>
      <c r="BZ462" s="136">
        <f t="shared" si="22"/>
        <v>0</v>
      </c>
      <c r="CA462" s="137"/>
      <c r="CB462" s="137"/>
      <c r="CC462" s="137"/>
      <c r="CD462" s="136">
        <f t="shared" si="23"/>
        <v>0</v>
      </c>
      <c r="CE462" s="137"/>
      <c r="CF462" s="137"/>
      <c r="CG462" s="137"/>
      <c r="CH462" s="137"/>
      <c r="CI462" s="137"/>
      <c r="CJ462" s="136">
        <f t="shared" si="24"/>
        <v>0</v>
      </c>
      <c r="CK462" s="137">
        <f t="shared" si="25"/>
        <v>0</v>
      </c>
      <c r="CL462" s="139"/>
      <c r="CM462" s="140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20">
        <f t="shared" si="26"/>
        <v>453</v>
      </c>
      <c r="C463" s="131" t="str">
        <f t="array" ref="C463">INDEX(_Rge_Projectdata_3rd,$B463,MATCH(C$10,_Rge_Headline_Projectdata,0))</f>
        <v/>
      </c>
      <c r="D463" s="131" t="str">
        <f t="array" ref="D463">INDEX(_Rge_Projectdata_3rd,$B463,MATCH(D$10,_Rge_Headline_Projectdata,0))</f>
        <v/>
      </c>
      <c r="E463" s="132" t="str">
        <f t="array" ref="E463">IF(INDEX(_Rge_Projectdata_3rd,$B463,MATCH(E$10,_Rge_Headline_Projectdata,0))=0,"",INDEX(_Rge_Projectdata_3rd,$B463,MATCH(E$10,_Rge_Headline_Projectdata,0)))</f>
        <v/>
      </c>
      <c r="F463" s="133" t="str">
        <f>IF(OR(E463=0,E463&gt;_Reportdate),"Open","Closed")</f>
        <v>Open</v>
      </c>
      <c r="G463" s="134"/>
      <c r="H463" s="135"/>
      <c r="I463" s="135"/>
      <c r="J463" s="135"/>
      <c r="K463" s="136">
        <f t="shared" si="5"/>
        <v>0</v>
      </c>
      <c r="L463" s="137"/>
      <c r="M463" s="137"/>
      <c r="N463" s="137"/>
      <c r="O463" s="136">
        <f t="shared" si="6"/>
        <v>0</v>
      </c>
      <c r="P463" s="137"/>
      <c r="Q463" s="137"/>
      <c r="R463" s="137"/>
      <c r="S463" s="136">
        <f t="shared" si="7"/>
        <v>0</v>
      </c>
      <c r="T463" s="137"/>
      <c r="U463" s="137"/>
      <c r="V463" s="137"/>
      <c r="W463" s="136">
        <f t="shared" si="8"/>
        <v>0</v>
      </c>
      <c r="X463" s="137"/>
      <c r="Y463" s="137"/>
      <c r="Z463" s="137"/>
      <c r="AA463" s="136">
        <f t="shared" si="9"/>
        <v>0</v>
      </c>
      <c r="AB463" s="137"/>
      <c r="AC463" s="137"/>
      <c r="AD463" s="137"/>
      <c r="AE463" s="137"/>
      <c r="AF463" s="137"/>
      <c r="AG463" s="136">
        <f t="shared" si="10"/>
        <v>0</v>
      </c>
      <c r="AH463" s="138">
        <f t="shared" si="11"/>
        <v>0</v>
      </c>
      <c r="AI463" s="134"/>
      <c r="AJ463" s="135"/>
      <c r="AK463" s="135"/>
      <c r="AL463" s="135"/>
      <c r="AM463" s="136">
        <f t="shared" si="12"/>
        <v>0</v>
      </c>
      <c r="AN463" s="137"/>
      <c r="AO463" s="137"/>
      <c r="AP463" s="137"/>
      <c r="AQ463" s="136">
        <f t="shared" si="13"/>
        <v>0</v>
      </c>
      <c r="AR463" s="137"/>
      <c r="AS463" s="137"/>
      <c r="AT463" s="137"/>
      <c r="AU463" s="136">
        <f t="shared" si="14"/>
        <v>0</v>
      </c>
      <c r="AV463" s="137"/>
      <c r="AW463" s="137"/>
      <c r="AX463" s="137"/>
      <c r="AY463" s="136">
        <f t="shared" si="15"/>
        <v>0</v>
      </c>
      <c r="AZ463" s="137"/>
      <c r="BA463" s="137"/>
      <c r="BB463" s="137"/>
      <c r="BC463" s="136">
        <f t="shared" si="16"/>
        <v>0</v>
      </c>
      <c r="BD463" s="137"/>
      <c r="BE463" s="137"/>
      <c r="BF463" s="137"/>
      <c r="BG463" s="137"/>
      <c r="BH463" s="137"/>
      <c r="BI463" s="136">
        <f t="shared" si="17"/>
        <v>0</v>
      </c>
      <c r="BJ463" s="138">
        <f t="shared" si="18"/>
        <v>0</v>
      </c>
      <c r="BK463" s="134"/>
      <c r="BL463" s="135"/>
      <c r="BM463" s="135"/>
      <c r="BN463" s="136">
        <f t="shared" si="19"/>
        <v>0</v>
      </c>
      <c r="BO463" s="137"/>
      <c r="BP463" s="137"/>
      <c r="BQ463" s="137"/>
      <c r="BR463" s="136">
        <f t="shared" si="20"/>
        <v>0</v>
      </c>
      <c r="BS463" s="137"/>
      <c r="BT463" s="137"/>
      <c r="BU463" s="137"/>
      <c r="BV463" s="136">
        <f t="shared" si="21"/>
        <v>0</v>
      </c>
      <c r="BW463" s="137"/>
      <c r="BX463" s="137"/>
      <c r="BY463" s="137"/>
      <c r="BZ463" s="136">
        <f t="shared" si="22"/>
        <v>0</v>
      </c>
      <c r="CA463" s="137"/>
      <c r="CB463" s="137"/>
      <c r="CC463" s="137"/>
      <c r="CD463" s="136">
        <f t="shared" si="23"/>
        <v>0</v>
      </c>
      <c r="CE463" s="137"/>
      <c r="CF463" s="137"/>
      <c r="CG463" s="137"/>
      <c r="CH463" s="137"/>
      <c r="CI463" s="137"/>
      <c r="CJ463" s="136">
        <f t="shared" si="24"/>
        <v>0</v>
      </c>
      <c r="CK463" s="137">
        <f t="shared" si="25"/>
        <v>0</v>
      </c>
      <c r="CL463" s="139"/>
      <c r="CM463" s="140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20">
        <f t="shared" si="26"/>
        <v>454</v>
      </c>
      <c r="C464" s="131" t="str">
        <f t="array" ref="C464">INDEX(_Rge_Projectdata_3rd,$B464,MATCH(C$10,_Rge_Headline_Projectdata,0))</f>
        <v/>
      </c>
      <c r="D464" s="131" t="str">
        <f t="array" ref="D464">INDEX(_Rge_Projectdata_3rd,$B464,MATCH(D$10,_Rge_Headline_Projectdata,0))</f>
        <v/>
      </c>
      <c r="E464" s="132" t="str">
        <f t="array" ref="E464">IF(INDEX(_Rge_Projectdata_3rd,$B464,MATCH(E$10,_Rge_Headline_Projectdata,0))=0,"",INDEX(_Rge_Projectdata_3rd,$B464,MATCH(E$10,_Rge_Headline_Projectdata,0)))</f>
        <v/>
      </c>
      <c r="F464" s="133" t="str">
        <f>IF(OR(E464=0,E464&gt;_Reportdate),"Open","Closed")</f>
        <v>Open</v>
      </c>
      <c r="G464" s="134"/>
      <c r="H464" s="135"/>
      <c r="I464" s="135"/>
      <c r="J464" s="135"/>
      <c r="K464" s="136">
        <f t="shared" si="5"/>
        <v>0</v>
      </c>
      <c r="L464" s="137"/>
      <c r="M464" s="137"/>
      <c r="N464" s="137"/>
      <c r="O464" s="136">
        <f t="shared" si="6"/>
        <v>0</v>
      </c>
      <c r="P464" s="137"/>
      <c r="Q464" s="137"/>
      <c r="R464" s="137"/>
      <c r="S464" s="136">
        <f t="shared" si="7"/>
        <v>0</v>
      </c>
      <c r="T464" s="137"/>
      <c r="U464" s="137"/>
      <c r="V464" s="137"/>
      <c r="W464" s="136">
        <f t="shared" si="8"/>
        <v>0</v>
      </c>
      <c r="X464" s="137"/>
      <c r="Y464" s="137"/>
      <c r="Z464" s="137"/>
      <c r="AA464" s="136">
        <f t="shared" si="9"/>
        <v>0</v>
      </c>
      <c r="AB464" s="137"/>
      <c r="AC464" s="137"/>
      <c r="AD464" s="137"/>
      <c r="AE464" s="137"/>
      <c r="AF464" s="137"/>
      <c r="AG464" s="136">
        <f t="shared" si="10"/>
        <v>0</v>
      </c>
      <c r="AH464" s="138">
        <f t="shared" si="11"/>
        <v>0</v>
      </c>
      <c r="AI464" s="134"/>
      <c r="AJ464" s="135"/>
      <c r="AK464" s="135"/>
      <c r="AL464" s="135"/>
      <c r="AM464" s="136">
        <f t="shared" si="12"/>
        <v>0</v>
      </c>
      <c r="AN464" s="137"/>
      <c r="AO464" s="137"/>
      <c r="AP464" s="137"/>
      <c r="AQ464" s="136">
        <f t="shared" si="13"/>
        <v>0</v>
      </c>
      <c r="AR464" s="137"/>
      <c r="AS464" s="137"/>
      <c r="AT464" s="137"/>
      <c r="AU464" s="136">
        <f t="shared" si="14"/>
        <v>0</v>
      </c>
      <c r="AV464" s="137"/>
      <c r="AW464" s="137"/>
      <c r="AX464" s="137"/>
      <c r="AY464" s="136">
        <f t="shared" si="15"/>
        <v>0</v>
      </c>
      <c r="AZ464" s="137"/>
      <c r="BA464" s="137"/>
      <c r="BB464" s="137"/>
      <c r="BC464" s="136">
        <f t="shared" si="16"/>
        <v>0</v>
      </c>
      <c r="BD464" s="137"/>
      <c r="BE464" s="137"/>
      <c r="BF464" s="137"/>
      <c r="BG464" s="137"/>
      <c r="BH464" s="137"/>
      <c r="BI464" s="136">
        <f t="shared" si="17"/>
        <v>0</v>
      </c>
      <c r="BJ464" s="138">
        <f t="shared" si="18"/>
        <v>0</v>
      </c>
      <c r="BK464" s="134"/>
      <c r="BL464" s="135"/>
      <c r="BM464" s="135"/>
      <c r="BN464" s="136">
        <f t="shared" si="19"/>
        <v>0</v>
      </c>
      <c r="BO464" s="137"/>
      <c r="BP464" s="137"/>
      <c r="BQ464" s="137"/>
      <c r="BR464" s="136">
        <f t="shared" si="20"/>
        <v>0</v>
      </c>
      <c r="BS464" s="137"/>
      <c r="BT464" s="137"/>
      <c r="BU464" s="137"/>
      <c r="BV464" s="136">
        <f t="shared" si="21"/>
        <v>0</v>
      </c>
      <c r="BW464" s="137"/>
      <c r="BX464" s="137"/>
      <c r="BY464" s="137"/>
      <c r="BZ464" s="136">
        <f t="shared" si="22"/>
        <v>0</v>
      </c>
      <c r="CA464" s="137"/>
      <c r="CB464" s="137"/>
      <c r="CC464" s="137"/>
      <c r="CD464" s="136">
        <f t="shared" si="23"/>
        <v>0</v>
      </c>
      <c r="CE464" s="137"/>
      <c r="CF464" s="137"/>
      <c r="CG464" s="137"/>
      <c r="CH464" s="137"/>
      <c r="CI464" s="137"/>
      <c r="CJ464" s="136">
        <f t="shared" si="24"/>
        <v>0</v>
      </c>
      <c r="CK464" s="137">
        <f t="shared" si="25"/>
        <v>0</v>
      </c>
      <c r="CL464" s="139"/>
      <c r="CM464" s="140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20">
        <f t="shared" si="26"/>
        <v>455</v>
      </c>
      <c r="C465" s="131" t="str">
        <f t="array" ref="C465">INDEX(_Rge_Projectdata_3rd,$B465,MATCH(C$10,_Rge_Headline_Projectdata,0))</f>
        <v/>
      </c>
      <c r="D465" s="131" t="str">
        <f t="array" ref="D465">INDEX(_Rge_Projectdata_3rd,$B465,MATCH(D$10,_Rge_Headline_Projectdata,0))</f>
        <v/>
      </c>
      <c r="E465" s="132" t="str">
        <f t="array" ref="E465">IF(INDEX(_Rge_Projectdata_3rd,$B465,MATCH(E$10,_Rge_Headline_Projectdata,0))=0,"",INDEX(_Rge_Projectdata_3rd,$B465,MATCH(E$10,_Rge_Headline_Projectdata,0)))</f>
        <v/>
      </c>
      <c r="F465" s="133" t="str">
        <f>IF(OR(E465=0,E465&gt;_Reportdate),"Open","Closed")</f>
        <v>Open</v>
      </c>
      <c r="G465" s="134"/>
      <c r="H465" s="135"/>
      <c r="I465" s="135"/>
      <c r="J465" s="135"/>
      <c r="K465" s="136">
        <f t="shared" si="5"/>
        <v>0</v>
      </c>
      <c r="L465" s="137"/>
      <c r="M465" s="137"/>
      <c r="N465" s="137"/>
      <c r="O465" s="136">
        <f t="shared" si="6"/>
        <v>0</v>
      </c>
      <c r="P465" s="137"/>
      <c r="Q465" s="137"/>
      <c r="R465" s="137"/>
      <c r="S465" s="136">
        <f t="shared" si="7"/>
        <v>0</v>
      </c>
      <c r="T465" s="137"/>
      <c r="U465" s="137"/>
      <c r="V465" s="137"/>
      <c r="W465" s="136">
        <f t="shared" si="8"/>
        <v>0</v>
      </c>
      <c r="X465" s="137"/>
      <c r="Y465" s="137"/>
      <c r="Z465" s="137"/>
      <c r="AA465" s="136">
        <f t="shared" si="9"/>
        <v>0</v>
      </c>
      <c r="AB465" s="137"/>
      <c r="AC465" s="137"/>
      <c r="AD465" s="137"/>
      <c r="AE465" s="137"/>
      <c r="AF465" s="137"/>
      <c r="AG465" s="136">
        <f t="shared" si="10"/>
        <v>0</v>
      </c>
      <c r="AH465" s="138">
        <f t="shared" si="11"/>
        <v>0</v>
      </c>
      <c r="AI465" s="134"/>
      <c r="AJ465" s="135"/>
      <c r="AK465" s="135"/>
      <c r="AL465" s="135"/>
      <c r="AM465" s="136">
        <f t="shared" si="12"/>
        <v>0</v>
      </c>
      <c r="AN465" s="137"/>
      <c r="AO465" s="137"/>
      <c r="AP465" s="137"/>
      <c r="AQ465" s="136">
        <f t="shared" si="13"/>
        <v>0</v>
      </c>
      <c r="AR465" s="137"/>
      <c r="AS465" s="137"/>
      <c r="AT465" s="137"/>
      <c r="AU465" s="136">
        <f t="shared" si="14"/>
        <v>0</v>
      </c>
      <c r="AV465" s="137"/>
      <c r="AW465" s="137"/>
      <c r="AX465" s="137"/>
      <c r="AY465" s="136">
        <f t="shared" si="15"/>
        <v>0</v>
      </c>
      <c r="AZ465" s="137"/>
      <c r="BA465" s="137"/>
      <c r="BB465" s="137"/>
      <c r="BC465" s="136">
        <f t="shared" si="16"/>
        <v>0</v>
      </c>
      <c r="BD465" s="137"/>
      <c r="BE465" s="137"/>
      <c r="BF465" s="137"/>
      <c r="BG465" s="137"/>
      <c r="BH465" s="137"/>
      <c r="BI465" s="136">
        <f t="shared" si="17"/>
        <v>0</v>
      </c>
      <c r="BJ465" s="138">
        <f t="shared" si="18"/>
        <v>0</v>
      </c>
      <c r="BK465" s="134"/>
      <c r="BL465" s="135"/>
      <c r="BM465" s="135"/>
      <c r="BN465" s="136">
        <f t="shared" si="19"/>
        <v>0</v>
      </c>
      <c r="BO465" s="137"/>
      <c r="BP465" s="137"/>
      <c r="BQ465" s="137"/>
      <c r="BR465" s="136">
        <f t="shared" si="20"/>
        <v>0</v>
      </c>
      <c r="BS465" s="137"/>
      <c r="BT465" s="137"/>
      <c r="BU465" s="137"/>
      <c r="BV465" s="136">
        <f t="shared" si="21"/>
        <v>0</v>
      </c>
      <c r="BW465" s="137"/>
      <c r="BX465" s="137"/>
      <c r="BY465" s="137"/>
      <c r="BZ465" s="136">
        <f t="shared" si="22"/>
        <v>0</v>
      </c>
      <c r="CA465" s="137"/>
      <c r="CB465" s="137"/>
      <c r="CC465" s="137"/>
      <c r="CD465" s="136">
        <f t="shared" si="23"/>
        <v>0</v>
      </c>
      <c r="CE465" s="137"/>
      <c r="CF465" s="137"/>
      <c r="CG465" s="137"/>
      <c r="CH465" s="137"/>
      <c r="CI465" s="137"/>
      <c r="CJ465" s="136">
        <f t="shared" si="24"/>
        <v>0</v>
      </c>
      <c r="CK465" s="137">
        <f t="shared" si="25"/>
        <v>0</v>
      </c>
      <c r="CL465" s="139"/>
      <c r="CM465" s="140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20">
        <f t="shared" si="26"/>
        <v>456</v>
      </c>
      <c r="C466" s="131" t="str">
        <f t="array" ref="C466">INDEX(_Rge_Projectdata_3rd,$B466,MATCH(C$10,_Rge_Headline_Projectdata,0))</f>
        <v/>
      </c>
      <c r="D466" s="131" t="str">
        <f t="array" ref="D466">INDEX(_Rge_Projectdata_3rd,$B466,MATCH(D$10,_Rge_Headline_Projectdata,0))</f>
        <v/>
      </c>
      <c r="E466" s="132" t="str">
        <f t="array" ref="E466">IF(INDEX(_Rge_Projectdata_3rd,$B466,MATCH(E$10,_Rge_Headline_Projectdata,0))=0,"",INDEX(_Rge_Projectdata_3rd,$B466,MATCH(E$10,_Rge_Headline_Projectdata,0)))</f>
        <v/>
      </c>
      <c r="F466" s="133" t="str">
        <f>IF(OR(E466=0,E466&gt;_Reportdate),"Open","Closed")</f>
        <v>Open</v>
      </c>
      <c r="G466" s="134"/>
      <c r="H466" s="135"/>
      <c r="I466" s="135"/>
      <c r="J466" s="135"/>
      <c r="K466" s="136">
        <f t="shared" si="5"/>
        <v>0</v>
      </c>
      <c r="L466" s="137"/>
      <c r="M466" s="137"/>
      <c r="N466" s="137"/>
      <c r="O466" s="136">
        <f t="shared" si="6"/>
        <v>0</v>
      </c>
      <c r="P466" s="137"/>
      <c r="Q466" s="137"/>
      <c r="R466" s="137"/>
      <c r="S466" s="136">
        <f t="shared" si="7"/>
        <v>0</v>
      </c>
      <c r="T466" s="137"/>
      <c r="U466" s="137"/>
      <c r="V466" s="137"/>
      <c r="W466" s="136">
        <f t="shared" si="8"/>
        <v>0</v>
      </c>
      <c r="X466" s="137"/>
      <c r="Y466" s="137"/>
      <c r="Z466" s="137"/>
      <c r="AA466" s="136">
        <f t="shared" si="9"/>
        <v>0</v>
      </c>
      <c r="AB466" s="137"/>
      <c r="AC466" s="137"/>
      <c r="AD466" s="137"/>
      <c r="AE466" s="137"/>
      <c r="AF466" s="137"/>
      <c r="AG466" s="136">
        <f t="shared" si="10"/>
        <v>0</v>
      </c>
      <c r="AH466" s="138">
        <f t="shared" si="11"/>
        <v>0</v>
      </c>
      <c r="AI466" s="134"/>
      <c r="AJ466" s="135"/>
      <c r="AK466" s="135"/>
      <c r="AL466" s="135"/>
      <c r="AM466" s="136">
        <f t="shared" si="12"/>
        <v>0</v>
      </c>
      <c r="AN466" s="137"/>
      <c r="AO466" s="137"/>
      <c r="AP466" s="137"/>
      <c r="AQ466" s="136">
        <f t="shared" si="13"/>
        <v>0</v>
      </c>
      <c r="AR466" s="137"/>
      <c r="AS466" s="137"/>
      <c r="AT466" s="137"/>
      <c r="AU466" s="136">
        <f t="shared" si="14"/>
        <v>0</v>
      </c>
      <c r="AV466" s="137"/>
      <c r="AW466" s="137"/>
      <c r="AX466" s="137"/>
      <c r="AY466" s="136">
        <f t="shared" si="15"/>
        <v>0</v>
      </c>
      <c r="AZ466" s="137"/>
      <c r="BA466" s="137"/>
      <c r="BB466" s="137"/>
      <c r="BC466" s="136">
        <f t="shared" si="16"/>
        <v>0</v>
      </c>
      <c r="BD466" s="137"/>
      <c r="BE466" s="137"/>
      <c r="BF466" s="137"/>
      <c r="BG466" s="137"/>
      <c r="BH466" s="137"/>
      <c r="BI466" s="136">
        <f t="shared" si="17"/>
        <v>0</v>
      </c>
      <c r="BJ466" s="138">
        <f t="shared" si="18"/>
        <v>0</v>
      </c>
      <c r="BK466" s="134"/>
      <c r="BL466" s="135"/>
      <c r="BM466" s="135"/>
      <c r="BN466" s="136">
        <f t="shared" si="19"/>
        <v>0</v>
      </c>
      <c r="BO466" s="137"/>
      <c r="BP466" s="137"/>
      <c r="BQ466" s="137"/>
      <c r="BR466" s="136">
        <f t="shared" si="20"/>
        <v>0</v>
      </c>
      <c r="BS466" s="137"/>
      <c r="BT466" s="137"/>
      <c r="BU466" s="137"/>
      <c r="BV466" s="136">
        <f t="shared" si="21"/>
        <v>0</v>
      </c>
      <c r="BW466" s="137"/>
      <c r="BX466" s="137"/>
      <c r="BY466" s="137"/>
      <c r="BZ466" s="136">
        <f t="shared" si="22"/>
        <v>0</v>
      </c>
      <c r="CA466" s="137"/>
      <c r="CB466" s="137"/>
      <c r="CC466" s="137"/>
      <c r="CD466" s="136">
        <f t="shared" si="23"/>
        <v>0</v>
      </c>
      <c r="CE466" s="137"/>
      <c r="CF466" s="137"/>
      <c r="CG466" s="137"/>
      <c r="CH466" s="137"/>
      <c r="CI466" s="137"/>
      <c r="CJ466" s="136">
        <f t="shared" si="24"/>
        <v>0</v>
      </c>
      <c r="CK466" s="137">
        <f t="shared" si="25"/>
        <v>0</v>
      </c>
      <c r="CL466" s="139"/>
      <c r="CM466" s="140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20">
        <f t="shared" si="26"/>
        <v>457</v>
      </c>
      <c r="C467" s="131" t="str">
        <f t="array" ref="C467">INDEX(_Rge_Projectdata_3rd,$B467,MATCH(C$10,_Rge_Headline_Projectdata,0))</f>
        <v/>
      </c>
      <c r="D467" s="131" t="str">
        <f t="array" ref="D467">INDEX(_Rge_Projectdata_3rd,$B467,MATCH(D$10,_Rge_Headline_Projectdata,0))</f>
        <v/>
      </c>
      <c r="E467" s="132" t="str">
        <f t="array" ref="E467">IF(INDEX(_Rge_Projectdata_3rd,$B467,MATCH(E$10,_Rge_Headline_Projectdata,0))=0,"",INDEX(_Rge_Projectdata_3rd,$B467,MATCH(E$10,_Rge_Headline_Projectdata,0)))</f>
        <v/>
      </c>
      <c r="F467" s="133" t="str">
        <f>IF(OR(E467=0,E467&gt;_Reportdate),"Open","Closed")</f>
        <v>Open</v>
      </c>
      <c r="G467" s="134"/>
      <c r="H467" s="135"/>
      <c r="I467" s="135"/>
      <c r="J467" s="135"/>
      <c r="K467" s="136">
        <f t="shared" si="5"/>
        <v>0</v>
      </c>
      <c r="L467" s="137"/>
      <c r="M467" s="137"/>
      <c r="N467" s="137"/>
      <c r="O467" s="136">
        <f t="shared" si="6"/>
        <v>0</v>
      </c>
      <c r="P467" s="137"/>
      <c r="Q467" s="137"/>
      <c r="R467" s="137"/>
      <c r="S467" s="136">
        <f t="shared" si="7"/>
        <v>0</v>
      </c>
      <c r="T467" s="137"/>
      <c r="U467" s="137"/>
      <c r="V467" s="137"/>
      <c r="W467" s="136">
        <f t="shared" si="8"/>
        <v>0</v>
      </c>
      <c r="X467" s="137"/>
      <c r="Y467" s="137"/>
      <c r="Z467" s="137"/>
      <c r="AA467" s="136">
        <f t="shared" si="9"/>
        <v>0</v>
      </c>
      <c r="AB467" s="137"/>
      <c r="AC467" s="137"/>
      <c r="AD467" s="137"/>
      <c r="AE467" s="137"/>
      <c r="AF467" s="137"/>
      <c r="AG467" s="136">
        <f t="shared" si="10"/>
        <v>0</v>
      </c>
      <c r="AH467" s="138">
        <f t="shared" si="11"/>
        <v>0</v>
      </c>
      <c r="AI467" s="134"/>
      <c r="AJ467" s="135"/>
      <c r="AK467" s="135"/>
      <c r="AL467" s="135"/>
      <c r="AM467" s="136">
        <f t="shared" si="12"/>
        <v>0</v>
      </c>
      <c r="AN467" s="137"/>
      <c r="AO467" s="137"/>
      <c r="AP467" s="137"/>
      <c r="AQ467" s="136">
        <f t="shared" si="13"/>
        <v>0</v>
      </c>
      <c r="AR467" s="137"/>
      <c r="AS467" s="137"/>
      <c r="AT467" s="137"/>
      <c r="AU467" s="136">
        <f t="shared" si="14"/>
        <v>0</v>
      </c>
      <c r="AV467" s="137"/>
      <c r="AW467" s="137"/>
      <c r="AX467" s="137"/>
      <c r="AY467" s="136">
        <f t="shared" si="15"/>
        <v>0</v>
      </c>
      <c r="AZ467" s="137"/>
      <c r="BA467" s="137"/>
      <c r="BB467" s="137"/>
      <c r="BC467" s="136">
        <f t="shared" si="16"/>
        <v>0</v>
      </c>
      <c r="BD467" s="137"/>
      <c r="BE467" s="137"/>
      <c r="BF467" s="137"/>
      <c r="BG467" s="137"/>
      <c r="BH467" s="137"/>
      <c r="BI467" s="136">
        <f t="shared" si="17"/>
        <v>0</v>
      </c>
      <c r="BJ467" s="138">
        <f t="shared" si="18"/>
        <v>0</v>
      </c>
      <c r="BK467" s="134"/>
      <c r="BL467" s="135"/>
      <c r="BM467" s="135"/>
      <c r="BN467" s="136">
        <f t="shared" si="19"/>
        <v>0</v>
      </c>
      <c r="BO467" s="137"/>
      <c r="BP467" s="137"/>
      <c r="BQ467" s="137"/>
      <c r="BR467" s="136">
        <f t="shared" si="20"/>
        <v>0</v>
      </c>
      <c r="BS467" s="137"/>
      <c r="BT467" s="137"/>
      <c r="BU467" s="137"/>
      <c r="BV467" s="136">
        <f t="shared" si="21"/>
        <v>0</v>
      </c>
      <c r="BW467" s="137"/>
      <c r="BX467" s="137"/>
      <c r="BY467" s="137"/>
      <c r="BZ467" s="136">
        <f t="shared" si="22"/>
        <v>0</v>
      </c>
      <c r="CA467" s="137"/>
      <c r="CB467" s="137"/>
      <c r="CC467" s="137"/>
      <c r="CD467" s="136">
        <f t="shared" si="23"/>
        <v>0</v>
      </c>
      <c r="CE467" s="137"/>
      <c r="CF467" s="137"/>
      <c r="CG467" s="137"/>
      <c r="CH467" s="137"/>
      <c r="CI467" s="137"/>
      <c r="CJ467" s="136">
        <f t="shared" si="24"/>
        <v>0</v>
      </c>
      <c r="CK467" s="137">
        <f t="shared" si="25"/>
        <v>0</v>
      </c>
      <c r="CL467" s="139"/>
      <c r="CM467" s="140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20">
        <f t="shared" si="26"/>
        <v>458</v>
      </c>
      <c r="C468" s="131" t="str">
        <f t="array" ref="C468">INDEX(_Rge_Projectdata_3rd,$B468,MATCH(C$10,_Rge_Headline_Projectdata,0))</f>
        <v/>
      </c>
      <c r="D468" s="131" t="str">
        <f t="array" ref="D468">INDEX(_Rge_Projectdata_3rd,$B468,MATCH(D$10,_Rge_Headline_Projectdata,0))</f>
        <v/>
      </c>
      <c r="E468" s="132" t="str">
        <f t="array" ref="E468">IF(INDEX(_Rge_Projectdata_3rd,$B468,MATCH(E$10,_Rge_Headline_Projectdata,0))=0,"",INDEX(_Rge_Projectdata_3rd,$B468,MATCH(E$10,_Rge_Headline_Projectdata,0)))</f>
        <v/>
      </c>
      <c r="F468" s="133" t="str">
        <f>IF(OR(E468=0,E468&gt;_Reportdate),"Open","Closed")</f>
        <v>Open</v>
      </c>
      <c r="G468" s="134"/>
      <c r="H468" s="135"/>
      <c r="I468" s="135"/>
      <c r="J468" s="135"/>
      <c r="K468" s="136">
        <f t="shared" si="5"/>
        <v>0</v>
      </c>
      <c r="L468" s="137"/>
      <c r="M468" s="137"/>
      <c r="N468" s="137"/>
      <c r="O468" s="136">
        <f t="shared" si="6"/>
        <v>0</v>
      </c>
      <c r="P468" s="137"/>
      <c r="Q468" s="137"/>
      <c r="R468" s="137"/>
      <c r="S468" s="136">
        <f t="shared" si="7"/>
        <v>0</v>
      </c>
      <c r="T468" s="137"/>
      <c r="U468" s="137"/>
      <c r="V468" s="137"/>
      <c r="W468" s="136">
        <f t="shared" si="8"/>
        <v>0</v>
      </c>
      <c r="X468" s="137"/>
      <c r="Y468" s="137"/>
      <c r="Z468" s="137"/>
      <c r="AA468" s="136">
        <f t="shared" si="9"/>
        <v>0</v>
      </c>
      <c r="AB468" s="137"/>
      <c r="AC468" s="137"/>
      <c r="AD468" s="137"/>
      <c r="AE468" s="137"/>
      <c r="AF468" s="137"/>
      <c r="AG468" s="136">
        <f t="shared" si="10"/>
        <v>0</v>
      </c>
      <c r="AH468" s="138">
        <f t="shared" si="11"/>
        <v>0</v>
      </c>
      <c r="AI468" s="134"/>
      <c r="AJ468" s="135"/>
      <c r="AK468" s="135"/>
      <c r="AL468" s="135"/>
      <c r="AM468" s="136">
        <f t="shared" si="12"/>
        <v>0</v>
      </c>
      <c r="AN468" s="137"/>
      <c r="AO468" s="137"/>
      <c r="AP468" s="137"/>
      <c r="AQ468" s="136">
        <f t="shared" si="13"/>
        <v>0</v>
      </c>
      <c r="AR468" s="137"/>
      <c r="AS468" s="137"/>
      <c r="AT468" s="137"/>
      <c r="AU468" s="136">
        <f t="shared" si="14"/>
        <v>0</v>
      </c>
      <c r="AV468" s="137"/>
      <c r="AW468" s="137"/>
      <c r="AX468" s="137"/>
      <c r="AY468" s="136">
        <f t="shared" si="15"/>
        <v>0</v>
      </c>
      <c r="AZ468" s="137"/>
      <c r="BA468" s="137"/>
      <c r="BB468" s="137"/>
      <c r="BC468" s="136">
        <f t="shared" si="16"/>
        <v>0</v>
      </c>
      <c r="BD468" s="137"/>
      <c r="BE468" s="137"/>
      <c r="BF468" s="137"/>
      <c r="BG468" s="137"/>
      <c r="BH468" s="137"/>
      <c r="BI468" s="136">
        <f t="shared" si="17"/>
        <v>0</v>
      </c>
      <c r="BJ468" s="138">
        <f t="shared" si="18"/>
        <v>0</v>
      </c>
      <c r="BK468" s="134"/>
      <c r="BL468" s="135"/>
      <c r="BM468" s="135"/>
      <c r="BN468" s="136">
        <f t="shared" si="19"/>
        <v>0</v>
      </c>
      <c r="BO468" s="137"/>
      <c r="BP468" s="137"/>
      <c r="BQ468" s="137"/>
      <c r="BR468" s="136">
        <f t="shared" si="20"/>
        <v>0</v>
      </c>
      <c r="BS468" s="137"/>
      <c r="BT468" s="137"/>
      <c r="BU468" s="137"/>
      <c r="BV468" s="136">
        <f t="shared" si="21"/>
        <v>0</v>
      </c>
      <c r="BW468" s="137"/>
      <c r="BX468" s="137"/>
      <c r="BY468" s="137"/>
      <c r="BZ468" s="136">
        <f t="shared" si="22"/>
        <v>0</v>
      </c>
      <c r="CA468" s="137"/>
      <c r="CB468" s="137"/>
      <c r="CC468" s="137"/>
      <c r="CD468" s="136">
        <f t="shared" si="23"/>
        <v>0</v>
      </c>
      <c r="CE468" s="137"/>
      <c r="CF468" s="137"/>
      <c r="CG468" s="137"/>
      <c r="CH468" s="137"/>
      <c r="CI468" s="137"/>
      <c r="CJ468" s="136">
        <f t="shared" si="24"/>
        <v>0</v>
      </c>
      <c r="CK468" s="137">
        <f t="shared" si="25"/>
        <v>0</v>
      </c>
      <c r="CL468" s="139"/>
      <c r="CM468" s="140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20">
        <f t="shared" si="26"/>
        <v>459</v>
      </c>
      <c r="C469" s="131" t="str">
        <f t="array" ref="C469">INDEX(_Rge_Projectdata_3rd,$B469,MATCH(C$10,_Rge_Headline_Projectdata,0))</f>
        <v/>
      </c>
      <c r="D469" s="131" t="str">
        <f t="array" ref="D469">INDEX(_Rge_Projectdata_3rd,$B469,MATCH(D$10,_Rge_Headline_Projectdata,0))</f>
        <v/>
      </c>
      <c r="E469" s="132" t="str">
        <f t="array" ref="E469">IF(INDEX(_Rge_Projectdata_3rd,$B469,MATCH(E$10,_Rge_Headline_Projectdata,0))=0,"",INDEX(_Rge_Projectdata_3rd,$B469,MATCH(E$10,_Rge_Headline_Projectdata,0)))</f>
        <v/>
      </c>
      <c r="F469" s="133" t="str">
        <f>IF(OR(E469=0,E469&gt;_Reportdate),"Open","Closed")</f>
        <v>Open</v>
      </c>
      <c r="G469" s="134"/>
      <c r="H469" s="135"/>
      <c r="I469" s="135"/>
      <c r="J469" s="135"/>
      <c r="K469" s="136">
        <f t="shared" si="5"/>
        <v>0</v>
      </c>
      <c r="L469" s="137"/>
      <c r="M469" s="137"/>
      <c r="N469" s="137"/>
      <c r="O469" s="136">
        <f t="shared" si="6"/>
        <v>0</v>
      </c>
      <c r="P469" s="137"/>
      <c r="Q469" s="137"/>
      <c r="R469" s="137"/>
      <c r="S469" s="136">
        <f t="shared" si="7"/>
        <v>0</v>
      </c>
      <c r="T469" s="137"/>
      <c r="U469" s="137"/>
      <c r="V469" s="137"/>
      <c r="W469" s="136">
        <f t="shared" si="8"/>
        <v>0</v>
      </c>
      <c r="X469" s="137"/>
      <c r="Y469" s="137"/>
      <c r="Z469" s="137"/>
      <c r="AA469" s="136">
        <f t="shared" si="9"/>
        <v>0</v>
      </c>
      <c r="AB469" s="137"/>
      <c r="AC469" s="137"/>
      <c r="AD469" s="137"/>
      <c r="AE469" s="137"/>
      <c r="AF469" s="137"/>
      <c r="AG469" s="136">
        <f t="shared" si="10"/>
        <v>0</v>
      </c>
      <c r="AH469" s="138">
        <f t="shared" si="11"/>
        <v>0</v>
      </c>
      <c r="AI469" s="134"/>
      <c r="AJ469" s="135"/>
      <c r="AK469" s="135"/>
      <c r="AL469" s="135"/>
      <c r="AM469" s="136">
        <f t="shared" si="12"/>
        <v>0</v>
      </c>
      <c r="AN469" s="137"/>
      <c r="AO469" s="137"/>
      <c r="AP469" s="137"/>
      <c r="AQ469" s="136">
        <f t="shared" si="13"/>
        <v>0</v>
      </c>
      <c r="AR469" s="137"/>
      <c r="AS469" s="137"/>
      <c r="AT469" s="137"/>
      <c r="AU469" s="136">
        <f t="shared" si="14"/>
        <v>0</v>
      </c>
      <c r="AV469" s="137"/>
      <c r="AW469" s="137"/>
      <c r="AX469" s="137"/>
      <c r="AY469" s="136">
        <f t="shared" si="15"/>
        <v>0</v>
      </c>
      <c r="AZ469" s="137"/>
      <c r="BA469" s="137"/>
      <c r="BB469" s="137"/>
      <c r="BC469" s="136">
        <f t="shared" si="16"/>
        <v>0</v>
      </c>
      <c r="BD469" s="137"/>
      <c r="BE469" s="137"/>
      <c r="BF469" s="137"/>
      <c r="BG469" s="137"/>
      <c r="BH469" s="137"/>
      <c r="BI469" s="136">
        <f t="shared" si="17"/>
        <v>0</v>
      </c>
      <c r="BJ469" s="138">
        <f t="shared" si="18"/>
        <v>0</v>
      </c>
      <c r="BK469" s="134"/>
      <c r="BL469" s="135"/>
      <c r="BM469" s="135"/>
      <c r="BN469" s="136">
        <f t="shared" si="19"/>
        <v>0</v>
      </c>
      <c r="BO469" s="137"/>
      <c r="BP469" s="137"/>
      <c r="BQ469" s="137"/>
      <c r="BR469" s="136">
        <f t="shared" si="20"/>
        <v>0</v>
      </c>
      <c r="BS469" s="137"/>
      <c r="BT469" s="137"/>
      <c r="BU469" s="137"/>
      <c r="BV469" s="136">
        <f t="shared" si="21"/>
        <v>0</v>
      </c>
      <c r="BW469" s="137"/>
      <c r="BX469" s="137"/>
      <c r="BY469" s="137"/>
      <c r="BZ469" s="136">
        <f t="shared" si="22"/>
        <v>0</v>
      </c>
      <c r="CA469" s="137"/>
      <c r="CB469" s="137"/>
      <c r="CC469" s="137"/>
      <c r="CD469" s="136">
        <f t="shared" si="23"/>
        <v>0</v>
      </c>
      <c r="CE469" s="137"/>
      <c r="CF469" s="137"/>
      <c r="CG469" s="137"/>
      <c r="CH469" s="137"/>
      <c r="CI469" s="137"/>
      <c r="CJ469" s="136">
        <f t="shared" si="24"/>
        <v>0</v>
      </c>
      <c r="CK469" s="137">
        <f t="shared" si="25"/>
        <v>0</v>
      </c>
      <c r="CL469" s="139"/>
      <c r="CM469" s="140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20">
        <f t="shared" si="26"/>
        <v>460</v>
      </c>
      <c r="C470" s="131" t="str">
        <f t="array" ref="C470">INDEX(_Rge_Projectdata_3rd,$B470,MATCH(C$10,_Rge_Headline_Projectdata,0))</f>
        <v/>
      </c>
      <c r="D470" s="131" t="str">
        <f t="array" ref="D470">INDEX(_Rge_Projectdata_3rd,$B470,MATCH(D$10,_Rge_Headline_Projectdata,0))</f>
        <v/>
      </c>
      <c r="E470" s="132" t="str">
        <f t="array" ref="E470">IF(INDEX(_Rge_Projectdata_3rd,$B470,MATCH(E$10,_Rge_Headline_Projectdata,0))=0,"",INDEX(_Rge_Projectdata_3rd,$B470,MATCH(E$10,_Rge_Headline_Projectdata,0)))</f>
        <v/>
      </c>
      <c r="F470" s="133" t="str">
        <f>IF(OR(E470=0,E470&gt;_Reportdate),"Open","Closed")</f>
        <v>Open</v>
      </c>
      <c r="G470" s="134"/>
      <c r="H470" s="135"/>
      <c r="I470" s="135"/>
      <c r="J470" s="135"/>
      <c r="K470" s="136">
        <f t="shared" si="5"/>
        <v>0</v>
      </c>
      <c r="L470" s="137"/>
      <c r="M470" s="137"/>
      <c r="N470" s="137"/>
      <c r="O470" s="136">
        <f t="shared" si="6"/>
        <v>0</v>
      </c>
      <c r="P470" s="137"/>
      <c r="Q470" s="137"/>
      <c r="R470" s="137"/>
      <c r="S470" s="136">
        <f t="shared" si="7"/>
        <v>0</v>
      </c>
      <c r="T470" s="137"/>
      <c r="U470" s="137"/>
      <c r="V470" s="137"/>
      <c r="W470" s="136">
        <f t="shared" si="8"/>
        <v>0</v>
      </c>
      <c r="X470" s="137"/>
      <c r="Y470" s="137"/>
      <c r="Z470" s="137"/>
      <c r="AA470" s="136">
        <f t="shared" si="9"/>
        <v>0</v>
      </c>
      <c r="AB470" s="137"/>
      <c r="AC470" s="137"/>
      <c r="AD470" s="137"/>
      <c r="AE470" s="137"/>
      <c r="AF470" s="137"/>
      <c r="AG470" s="136">
        <f t="shared" si="10"/>
        <v>0</v>
      </c>
      <c r="AH470" s="138">
        <f t="shared" si="11"/>
        <v>0</v>
      </c>
      <c r="AI470" s="134"/>
      <c r="AJ470" s="135"/>
      <c r="AK470" s="135"/>
      <c r="AL470" s="135"/>
      <c r="AM470" s="136">
        <f t="shared" si="12"/>
        <v>0</v>
      </c>
      <c r="AN470" s="137"/>
      <c r="AO470" s="137"/>
      <c r="AP470" s="137"/>
      <c r="AQ470" s="136">
        <f t="shared" si="13"/>
        <v>0</v>
      </c>
      <c r="AR470" s="137"/>
      <c r="AS470" s="137"/>
      <c r="AT470" s="137"/>
      <c r="AU470" s="136">
        <f t="shared" si="14"/>
        <v>0</v>
      </c>
      <c r="AV470" s="137"/>
      <c r="AW470" s="137"/>
      <c r="AX470" s="137"/>
      <c r="AY470" s="136">
        <f t="shared" si="15"/>
        <v>0</v>
      </c>
      <c r="AZ470" s="137"/>
      <c r="BA470" s="137"/>
      <c r="BB470" s="137"/>
      <c r="BC470" s="136">
        <f t="shared" si="16"/>
        <v>0</v>
      </c>
      <c r="BD470" s="137"/>
      <c r="BE470" s="137"/>
      <c r="BF470" s="137"/>
      <c r="BG470" s="137"/>
      <c r="BH470" s="137"/>
      <c r="BI470" s="136">
        <f t="shared" si="17"/>
        <v>0</v>
      </c>
      <c r="BJ470" s="138">
        <f t="shared" si="18"/>
        <v>0</v>
      </c>
      <c r="BK470" s="134"/>
      <c r="BL470" s="135"/>
      <c r="BM470" s="135"/>
      <c r="BN470" s="136">
        <f t="shared" si="19"/>
        <v>0</v>
      </c>
      <c r="BO470" s="137"/>
      <c r="BP470" s="137"/>
      <c r="BQ470" s="137"/>
      <c r="BR470" s="136">
        <f t="shared" si="20"/>
        <v>0</v>
      </c>
      <c r="BS470" s="137"/>
      <c r="BT470" s="137"/>
      <c r="BU470" s="137"/>
      <c r="BV470" s="136">
        <f t="shared" si="21"/>
        <v>0</v>
      </c>
      <c r="BW470" s="137"/>
      <c r="BX470" s="137"/>
      <c r="BY470" s="137"/>
      <c r="BZ470" s="136">
        <f t="shared" si="22"/>
        <v>0</v>
      </c>
      <c r="CA470" s="137"/>
      <c r="CB470" s="137"/>
      <c r="CC470" s="137"/>
      <c r="CD470" s="136">
        <f t="shared" si="23"/>
        <v>0</v>
      </c>
      <c r="CE470" s="137"/>
      <c r="CF470" s="137"/>
      <c r="CG470" s="137"/>
      <c r="CH470" s="137"/>
      <c r="CI470" s="137"/>
      <c r="CJ470" s="136">
        <f t="shared" si="24"/>
        <v>0</v>
      </c>
      <c r="CK470" s="137">
        <f t="shared" si="25"/>
        <v>0</v>
      </c>
      <c r="CL470" s="139"/>
      <c r="CM470" s="140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20">
        <f t="shared" si="26"/>
        <v>461</v>
      </c>
      <c r="C471" s="131" t="str">
        <f t="array" ref="C471">INDEX(_Rge_Projectdata_3rd,$B471,MATCH(C$10,_Rge_Headline_Projectdata,0))</f>
        <v/>
      </c>
      <c r="D471" s="131" t="str">
        <f t="array" ref="D471">INDEX(_Rge_Projectdata_3rd,$B471,MATCH(D$10,_Rge_Headline_Projectdata,0))</f>
        <v/>
      </c>
      <c r="E471" s="132" t="str">
        <f t="array" ref="E471">IF(INDEX(_Rge_Projectdata_3rd,$B471,MATCH(E$10,_Rge_Headline_Projectdata,0))=0,"",INDEX(_Rge_Projectdata_3rd,$B471,MATCH(E$10,_Rge_Headline_Projectdata,0)))</f>
        <v/>
      </c>
      <c r="F471" s="133" t="str">
        <f>IF(OR(E471=0,E471&gt;_Reportdate),"Open","Closed")</f>
        <v>Open</v>
      </c>
      <c r="G471" s="134"/>
      <c r="H471" s="135"/>
      <c r="I471" s="135"/>
      <c r="J471" s="135"/>
      <c r="K471" s="136">
        <f t="shared" si="5"/>
        <v>0</v>
      </c>
      <c r="L471" s="137"/>
      <c r="M471" s="137"/>
      <c r="N471" s="137"/>
      <c r="O471" s="136">
        <f t="shared" si="6"/>
        <v>0</v>
      </c>
      <c r="P471" s="137"/>
      <c r="Q471" s="137"/>
      <c r="R471" s="137"/>
      <c r="S471" s="136">
        <f t="shared" si="7"/>
        <v>0</v>
      </c>
      <c r="T471" s="137"/>
      <c r="U471" s="137"/>
      <c r="V471" s="137"/>
      <c r="W471" s="136">
        <f t="shared" si="8"/>
        <v>0</v>
      </c>
      <c r="X471" s="137"/>
      <c r="Y471" s="137"/>
      <c r="Z471" s="137"/>
      <c r="AA471" s="136">
        <f t="shared" si="9"/>
        <v>0</v>
      </c>
      <c r="AB471" s="137"/>
      <c r="AC471" s="137"/>
      <c r="AD471" s="137"/>
      <c r="AE471" s="137"/>
      <c r="AF471" s="137"/>
      <c r="AG471" s="136">
        <f t="shared" si="10"/>
        <v>0</v>
      </c>
      <c r="AH471" s="138">
        <f t="shared" si="11"/>
        <v>0</v>
      </c>
      <c r="AI471" s="134"/>
      <c r="AJ471" s="135"/>
      <c r="AK471" s="135"/>
      <c r="AL471" s="135"/>
      <c r="AM471" s="136">
        <f t="shared" si="12"/>
        <v>0</v>
      </c>
      <c r="AN471" s="137"/>
      <c r="AO471" s="137"/>
      <c r="AP471" s="137"/>
      <c r="AQ471" s="136">
        <f t="shared" si="13"/>
        <v>0</v>
      </c>
      <c r="AR471" s="137"/>
      <c r="AS471" s="137"/>
      <c r="AT471" s="137"/>
      <c r="AU471" s="136">
        <f t="shared" si="14"/>
        <v>0</v>
      </c>
      <c r="AV471" s="137"/>
      <c r="AW471" s="137"/>
      <c r="AX471" s="137"/>
      <c r="AY471" s="136">
        <f t="shared" si="15"/>
        <v>0</v>
      </c>
      <c r="AZ471" s="137"/>
      <c r="BA471" s="137"/>
      <c r="BB471" s="137"/>
      <c r="BC471" s="136">
        <f t="shared" si="16"/>
        <v>0</v>
      </c>
      <c r="BD471" s="137"/>
      <c r="BE471" s="137"/>
      <c r="BF471" s="137"/>
      <c r="BG471" s="137"/>
      <c r="BH471" s="137"/>
      <c r="BI471" s="136">
        <f t="shared" si="17"/>
        <v>0</v>
      </c>
      <c r="BJ471" s="138">
        <f t="shared" si="18"/>
        <v>0</v>
      </c>
      <c r="BK471" s="134"/>
      <c r="BL471" s="135"/>
      <c r="BM471" s="135"/>
      <c r="BN471" s="136">
        <f t="shared" si="19"/>
        <v>0</v>
      </c>
      <c r="BO471" s="137"/>
      <c r="BP471" s="137"/>
      <c r="BQ471" s="137"/>
      <c r="BR471" s="136">
        <f t="shared" si="20"/>
        <v>0</v>
      </c>
      <c r="BS471" s="137"/>
      <c r="BT471" s="137"/>
      <c r="BU471" s="137"/>
      <c r="BV471" s="136">
        <f t="shared" si="21"/>
        <v>0</v>
      </c>
      <c r="BW471" s="137"/>
      <c r="BX471" s="137"/>
      <c r="BY471" s="137"/>
      <c r="BZ471" s="136">
        <f t="shared" si="22"/>
        <v>0</v>
      </c>
      <c r="CA471" s="137"/>
      <c r="CB471" s="137"/>
      <c r="CC471" s="137"/>
      <c r="CD471" s="136">
        <f t="shared" si="23"/>
        <v>0</v>
      </c>
      <c r="CE471" s="137"/>
      <c r="CF471" s="137"/>
      <c r="CG471" s="137"/>
      <c r="CH471" s="137"/>
      <c r="CI471" s="137"/>
      <c r="CJ471" s="136">
        <f t="shared" si="24"/>
        <v>0</v>
      </c>
      <c r="CK471" s="137">
        <f t="shared" si="25"/>
        <v>0</v>
      </c>
      <c r="CL471" s="139"/>
      <c r="CM471" s="140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20">
        <f t="shared" si="26"/>
        <v>462</v>
      </c>
      <c r="C472" s="131" t="str">
        <f t="array" ref="C472">INDEX(_Rge_Projectdata_3rd,$B472,MATCH(C$10,_Rge_Headline_Projectdata,0))</f>
        <v/>
      </c>
      <c r="D472" s="131" t="str">
        <f t="array" ref="D472">INDEX(_Rge_Projectdata_3rd,$B472,MATCH(D$10,_Rge_Headline_Projectdata,0))</f>
        <v/>
      </c>
      <c r="E472" s="132" t="str">
        <f t="array" ref="E472">IF(INDEX(_Rge_Projectdata_3rd,$B472,MATCH(E$10,_Rge_Headline_Projectdata,0))=0,"",INDEX(_Rge_Projectdata_3rd,$B472,MATCH(E$10,_Rge_Headline_Projectdata,0)))</f>
        <v/>
      </c>
      <c r="F472" s="133" t="str">
        <f>IF(OR(E472=0,E472&gt;_Reportdate),"Open","Closed")</f>
        <v>Open</v>
      </c>
      <c r="G472" s="134"/>
      <c r="H472" s="135"/>
      <c r="I472" s="135"/>
      <c r="J472" s="135"/>
      <c r="K472" s="136">
        <f t="shared" si="5"/>
        <v>0</v>
      </c>
      <c r="L472" s="137"/>
      <c r="M472" s="137"/>
      <c r="N472" s="137"/>
      <c r="O472" s="136">
        <f t="shared" si="6"/>
        <v>0</v>
      </c>
      <c r="P472" s="137"/>
      <c r="Q472" s="137"/>
      <c r="R472" s="137"/>
      <c r="S472" s="136">
        <f t="shared" si="7"/>
        <v>0</v>
      </c>
      <c r="T472" s="137"/>
      <c r="U472" s="137"/>
      <c r="V472" s="137"/>
      <c r="W472" s="136">
        <f t="shared" si="8"/>
        <v>0</v>
      </c>
      <c r="X472" s="137"/>
      <c r="Y472" s="137"/>
      <c r="Z472" s="137"/>
      <c r="AA472" s="136">
        <f t="shared" si="9"/>
        <v>0</v>
      </c>
      <c r="AB472" s="137"/>
      <c r="AC472" s="137"/>
      <c r="AD472" s="137"/>
      <c r="AE472" s="137"/>
      <c r="AF472" s="137"/>
      <c r="AG472" s="136">
        <f t="shared" si="10"/>
        <v>0</v>
      </c>
      <c r="AH472" s="138">
        <f t="shared" si="11"/>
        <v>0</v>
      </c>
      <c r="AI472" s="134"/>
      <c r="AJ472" s="135"/>
      <c r="AK472" s="135"/>
      <c r="AL472" s="135"/>
      <c r="AM472" s="136">
        <f t="shared" si="12"/>
        <v>0</v>
      </c>
      <c r="AN472" s="137"/>
      <c r="AO472" s="137"/>
      <c r="AP472" s="137"/>
      <c r="AQ472" s="136">
        <f t="shared" si="13"/>
        <v>0</v>
      </c>
      <c r="AR472" s="137"/>
      <c r="AS472" s="137"/>
      <c r="AT472" s="137"/>
      <c r="AU472" s="136">
        <f t="shared" si="14"/>
        <v>0</v>
      </c>
      <c r="AV472" s="137"/>
      <c r="AW472" s="137"/>
      <c r="AX472" s="137"/>
      <c r="AY472" s="136">
        <f t="shared" si="15"/>
        <v>0</v>
      </c>
      <c r="AZ472" s="137"/>
      <c r="BA472" s="137"/>
      <c r="BB472" s="137"/>
      <c r="BC472" s="136">
        <f t="shared" si="16"/>
        <v>0</v>
      </c>
      <c r="BD472" s="137"/>
      <c r="BE472" s="137"/>
      <c r="BF472" s="137"/>
      <c r="BG472" s="137"/>
      <c r="BH472" s="137"/>
      <c r="BI472" s="136">
        <f t="shared" si="17"/>
        <v>0</v>
      </c>
      <c r="BJ472" s="138">
        <f t="shared" si="18"/>
        <v>0</v>
      </c>
      <c r="BK472" s="134"/>
      <c r="BL472" s="135"/>
      <c r="BM472" s="135"/>
      <c r="BN472" s="136">
        <f t="shared" si="19"/>
        <v>0</v>
      </c>
      <c r="BO472" s="137"/>
      <c r="BP472" s="137"/>
      <c r="BQ472" s="137"/>
      <c r="BR472" s="136">
        <f t="shared" si="20"/>
        <v>0</v>
      </c>
      <c r="BS472" s="137"/>
      <c r="BT472" s="137"/>
      <c r="BU472" s="137"/>
      <c r="BV472" s="136">
        <f t="shared" si="21"/>
        <v>0</v>
      </c>
      <c r="BW472" s="137"/>
      <c r="BX472" s="137"/>
      <c r="BY472" s="137"/>
      <c r="BZ472" s="136">
        <f t="shared" si="22"/>
        <v>0</v>
      </c>
      <c r="CA472" s="137"/>
      <c r="CB472" s="137"/>
      <c r="CC472" s="137"/>
      <c r="CD472" s="136">
        <f t="shared" si="23"/>
        <v>0</v>
      </c>
      <c r="CE472" s="137"/>
      <c r="CF472" s="137"/>
      <c r="CG472" s="137"/>
      <c r="CH472" s="137"/>
      <c r="CI472" s="137"/>
      <c r="CJ472" s="136">
        <f t="shared" si="24"/>
        <v>0</v>
      </c>
      <c r="CK472" s="137">
        <f t="shared" si="25"/>
        <v>0</v>
      </c>
      <c r="CL472" s="139"/>
      <c r="CM472" s="140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20">
        <f t="shared" si="26"/>
        <v>463</v>
      </c>
      <c r="C473" s="131" t="str">
        <f t="array" ref="C473">INDEX(_Rge_Projectdata_3rd,$B473,MATCH(C$10,_Rge_Headline_Projectdata,0))</f>
        <v/>
      </c>
      <c r="D473" s="131" t="str">
        <f t="array" ref="D473">INDEX(_Rge_Projectdata_3rd,$B473,MATCH(D$10,_Rge_Headline_Projectdata,0))</f>
        <v/>
      </c>
      <c r="E473" s="132" t="str">
        <f t="array" ref="E473">IF(INDEX(_Rge_Projectdata_3rd,$B473,MATCH(E$10,_Rge_Headline_Projectdata,0))=0,"",INDEX(_Rge_Projectdata_3rd,$B473,MATCH(E$10,_Rge_Headline_Projectdata,0)))</f>
        <v/>
      </c>
      <c r="F473" s="133" t="str">
        <f>IF(OR(E473=0,E473&gt;_Reportdate),"Open","Closed")</f>
        <v>Open</v>
      </c>
      <c r="G473" s="134"/>
      <c r="H473" s="135"/>
      <c r="I473" s="135"/>
      <c r="J473" s="135"/>
      <c r="K473" s="136">
        <f t="shared" si="5"/>
        <v>0</v>
      </c>
      <c r="L473" s="137"/>
      <c r="M473" s="137"/>
      <c r="N473" s="137"/>
      <c r="O473" s="136">
        <f t="shared" si="6"/>
        <v>0</v>
      </c>
      <c r="P473" s="137"/>
      <c r="Q473" s="137"/>
      <c r="R473" s="137"/>
      <c r="S473" s="136">
        <f t="shared" si="7"/>
        <v>0</v>
      </c>
      <c r="T473" s="137"/>
      <c r="U473" s="137"/>
      <c r="V473" s="137"/>
      <c r="W473" s="136">
        <f t="shared" si="8"/>
        <v>0</v>
      </c>
      <c r="X473" s="137"/>
      <c r="Y473" s="137"/>
      <c r="Z473" s="137"/>
      <c r="AA473" s="136">
        <f t="shared" si="9"/>
        <v>0</v>
      </c>
      <c r="AB473" s="137"/>
      <c r="AC473" s="137"/>
      <c r="AD473" s="137"/>
      <c r="AE473" s="137"/>
      <c r="AF473" s="137"/>
      <c r="AG473" s="136">
        <f t="shared" si="10"/>
        <v>0</v>
      </c>
      <c r="AH473" s="138">
        <f t="shared" si="11"/>
        <v>0</v>
      </c>
      <c r="AI473" s="134"/>
      <c r="AJ473" s="135"/>
      <c r="AK473" s="135"/>
      <c r="AL473" s="135"/>
      <c r="AM473" s="136">
        <f t="shared" si="12"/>
        <v>0</v>
      </c>
      <c r="AN473" s="137"/>
      <c r="AO473" s="137"/>
      <c r="AP473" s="137"/>
      <c r="AQ473" s="136">
        <f t="shared" si="13"/>
        <v>0</v>
      </c>
      <c r="AR473" s="137"/>
      <c r="AS473" s="137"/>
      <c r="AT473" s="137"/>
      <c r="AU473" s="136">
        <f t="shared" si="14"/>
        <v>0</v>
      </c>
      <c r="AV473" s="137"/>
      <c r="AW473" s="137"/>
      <c r="AX473" s="137"/>
      <c r="AY473" s="136">
        <f t="shared" si="15"/>
        <v>0</v>
      </c>
      <c r="AZ473" s="137"/>
      <c r="BA473" s="137"/>
      <c r="BB473" s="137"/>
      <c r="BC473" s="136">
        <f t="shared" si="16"/>
        <v>0</v>
      </c>
      <c r="BD473" s="137"/>
      <c r="BE473" s="137"/>
      <c r="BF473" s="137"/>
      <c r="BG473" s="137"/>
      <c r="BH473" s="137"/>
      <c r="BI473" s="136">
        <f t="shared" si="17"/>
        <v>0</v>
      </c>
      <c r="BJ473" s="138">
        <f t="shared" si="18"/>
        <v>0</v>
      </c>
      <c r="BK473" s="134"/>
      <c r="BL473" s="135"/>
      <c r="BM473" s="135"/>
      <c r="BN473" s="136">
        <f t="shared" si="19"/>
        <v>0</v>
      </c>
      <c r="BO473" s="137"/>
      <c r="BP473" s="137"/>
      <c r="BQ473" s="137"/>
      <c r="BR473" s="136">
        <f t="shared" si="20"/>
        <v>0</v>
      </c>
      <c r="BS473" s="137"/>
      <c r="BT473" s="137"/>
      <c r="BU473" s="137"/>
      <c r="BV473" s="136">
        <f t="shared" si="21"/>
        <v>0</v>
      </c>
      <c r="BW473" s="137"/>
      <c r="BX473" s="137"/>
      <c r="BY473" s="137"/>
      <c r="BZ473" s="136">
        <f t="shared" si="22"/>
        <v>0</v>
      </c>
      <c r="CA473" s="137"/>
      <c r="CB473" s="137"/>
      <c r="CC473" s="137"/>
      <c r="CD473" s="136">
        <f t="shared" si="23"/>
        <v>0</v>
      </c>
      <c r="CE473" s="137"/>
      <c r="CF473" s="137"/>
      <c r="CG473" s="137"/>
      <c r="CH473" s="137"/>
      <c r="CI473" s="137"/>
      <c r="CJ473" s="136">
        <f t="shared" si="24"/>
        <v>0</v>
      </c>
      <c r="CK473" s="137">
        <f t="shared" si="25"/>
        <v>0</v>
      </c>
      <c r="CL473" s="139"/>
      <c r="CM473" s="140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20">
        <f t="shared" si="26"/>
        <v>464</v>
      </c>
      <c r="C474" s="131" t="str">
        <f t="array" ref="C474">INDEX(_Rge_Projectdata_3rd,$B474,MATCH(C$10,_Rge_Headline_Projectdata,0))</f>
        <v/>
      </c>
      <c r="D474" s="131" t="str">
        <f t="array" ref="D474">INDEX(_Rge_Projectdata_3rd,$B474,MATCH(D$10,_Rge_Headline_Projectdata,0))</f>
        <v/>
      </c>
      <c r="E474" s="132" t="str">
        <f t="array" ref="E474">IF(INDEX(_Rge_Projectdata_3rd,$B474,MATCH(E$10,_Rge_Headline_Projectdata,0))=0,"",INDEX(_Rge_Projectdata_3rd,$B474,MATCH(E$10,_Rge_Headline_Projectdata,0)))</f>
        <v/>
      </c>
      <c r="F474" s="133" t="str">
        <f>IF(OR(E474=0,E474&gt;_Reportdate),"Open","Closed")</f>
        <v>Open</v>
      </c>
      <c r="G474" s="134"/>
      <c r="H474" s="135"/>
      <c r="I474" s="135"/>
      <c r="J474" s="135"/>
      <c r="K474" s="136">
        <f t="shared" si="5"/>
        <v>0</v>
      </c>
      <c r="L474" s="137"/>
      <c r="M474" s="137"/>
      <c r="N474" s="137"/>
      <c r="O474" s="136">
        <f t="shared" si="6"/>
        <v>0</v>
      </c>
      <c r="P474" s="137"/>
      <c r="Q474" s="137"/>
      <c r="R474" s="137"/>
      <c r="S474" s="136">
        <f t="shared" si="7"/>
        <v>0</v>
      </c>
      <c r="T474" s="137"/>
      <c r="U474" s="137"/>
      <c r="V474" s="137"/>
      <c r="W474" s="136">
        <f t="shared" si="8"/>
        <v>0</v>
      </c>
      <c r="X474" s="137"/>
      <c r="Y474" s="137"/>
      <c r="Z474" s="137"/>
      <c r="AA474" s="136">
        <f t="shared" si="9"/>
        <v>0</v>
      </c>
      <c r="AB474" s="137"/>
      <c r="AC474" s="137"/>
      <c r="AD474" s="137"/>
      <c r="AE474" s="137"/>
      <c r="AF474" s="137"/>
      <c r="AG474" s="136">
        <f t="shared" si="10"/>
        <v>0</v>
      </c>
      <c r="AH474" s="138">
        <f t="shared" si="11"/>
        <v>0</v>
      </c>
      <c r="AI474" s="134"/>
      <c r="AJ474" s="135"/>
      <c r="AK474" s="135"/>
      <c r="AL474" s="135"/>
      <c r="AM474" s="136">
        <f t="shared" si="12"/>
        <v>0</v>
      </c>
      <c r="AN474" s="137"/>
      <c r="AO474" s="137"/>
      <c r="AP474" s="137"/>
      <c r="AQ474" s="136">
        <f t="shared" si="13"/>
        <v>0</v>
      </c>
      <c r="AR474" s="137"/>
      <c r="AS474" s="137"/>
      <c r="AT474" s="137"/>
      <c r="AU474" s="136">
        <f t="shared" si="14"/>
        <v>0</v>
      </c>
      <c r="AV474" s="137"/>
      <c r="AW474" s="137"/>
      <c r="AX474" s="137"/>
      <c r="AY474" s="136">
        <f t="shared" si="15"/>
        <v>0</v>
      </c>
      <c r="AZ474" s="137"/>
      <c r="BA474" s="137"/>
      <c r="BB474" s="137"/>
      <c r="BC474" s="136">
        <f t="shared" si="16"/>
        <v>0</v>
      </c>
      <c r="BD474" s="137"/>
      <c r="BE474" s="137"/>
      <c r="BF474" s="137"/>
      <c r="BG474" s="137"/>
      <c r="BH474" s="137"/>
      <c r="BI474" s="136">
        <f t="shared" si="17"/>
        <v>0</v>
      </c>
      <c r="BJ474" s="138">
        <f t="shared" si="18"/>
        <v>0</v>
      </c>
      <c r="BK474" s="134"/>
      <c r="BL474" s="135"/>
      <c r="BM474" s="135"/>
      <c r="BN474" s="136">
        <f t="shared" si="19"/>
        <v>0</v>
      </c>
      <c r="BO474" s="137"/>
      <c r="BP474" s="137"/>
      <c r="BQ474" s="137"/>
      <c r="BR474" s="136">
        <f t="shared" si="20"/>
        <v>0</v>
      </c>
      <c r="BS474" s="137"/>
      <c r="BT474" s="137"/>
      <c r="BU474" s="137"/>
      <c r="BV474" s="136">
        <f t="shared" si="21"/>
        <v>0</v>
      </c>
      <c r="BW474" s="137"/>
      <c r="BX474" s="137"/>
      <c r="BY474" s="137"/>
      <c r="BZ474" s="136">
        <f t="shared" si="22"/>
        <v>0</v>
      </c>
      <c r="CA474" s="137"/>
      <c r="CB474" s="137"/>
      <c r="CC474" s="137"/>
      <c r="CD474" s="136">
        <f t="shared" si="23"/>
        <v>0</v>
      </c>
      <c r="CE474" s="137"/>
      <c r="CF474" s="137"/>
      <c r="CG474" s="137"/>
      <c r="CH474" s="137"/>
      <c r="CI474" s="137"/>
      <c r="CJ474" s="136">
        <f t="shared" si="24"/>
        <v>0</v>
      </c>
      <c r="CK474" s="137">
        <f t="shared" si="25"/>
        <v>0</v>
      </c>
      <c r="CL474" s="139"/>
      <c r="CM474" s="140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20">
        <f t="shared" si="26"/>
        <v>465</v>
      </c>
      <c r="C475" s="131" t="str">
        <f t="array" ref="C475">INDEX(_Rge_Projectdata_3rd,$B475,MATCH(C$10,_Rge_Headline_Projectdata,0))</f>
        <v/>
      </c>
      <c r="D475" s="131" t="str">
        <f t="array" ref="D475">INDEX(_Rge_Projectdata_3rd,$B475,MATCH(D$10,_Rge_Headline_Projectdata,0))</f>
        <v/>
      </c>
      <c r="E475" s="132" t="str">
        <f t="array" ref="E475">IF(INDEX(_Rge_Projectdata_3rd,$B475,MATCH(E$10,_Rge_Headline_Projectdata,0))=0,"",INDEX(_Rge_Projectdata_3rd,$B475,MATCH(E$10,_Rge_Headline_Projectdata,0)))</f>
        <v/>
      </c>
      <c r="F475" s="133" t="str">
        <f>IF(OR(E475=0,E475&gt;_Reportdate),"Open","Closed")</f>
        <v>Open</v>
      </c>
      <c r="G475" s="134"/>
      <c r="H475" s="135"/>
      <c r="I475" s="135"/>
      <c r="J475" s="135"/>
      <c r="K475" s="136">
        <f t="shared" si="5"/>
        <v>0</v>
      </c>
      <c r="L475" s="137"/>
      <c r="M475" s="137"/>
      <c r="N475" s="137"/>
      <c r="O475" s="136">
        <f t="shared" si="6"/>
        <v>0</v>
      </c>
      <c r="P475" s="137"/>
      <c r="Q475" s="137"/>
      <c r="R475" s="137"/>
      <c r="S475" s="136">
        <f t="shared" si="7"/>
        <v>0</v>
      </c>
      <c r="T475" s="137"/>
      <c r="U475" s="137"/>
      <c r="V475" s="137"/>
      <c r="W475" s="136">
        <f t="shared" si="8"/>
        <v>0</v>
      </c>
      <c r="X475" s="137"/>
      <c r="Y475" s="137"/>
      <c r="Z475" s="137"/>
      <c r="AA475" s="136">
        <f t="shared" si="9"/>
        <v>0</v>
      </c>
      <c r="AB475" s="137"/>
      <c r="AC475" s="137"/>
      <c r="AD475" s="137"/>
      <c r="AE475" s="137"/>
      <c r="AF475" s="137"/>
      <c r="AG475" s="136">
        <f t="shared" si="10"/>
        <v>0</v>
      </c>
      <c r="AH475" s="138">
        <f t="shared" si="11"/>
        <v>0</v>
      </c>
      <c r="AI475" s="134"/>
      <c r="AJ475" s="135"/>
      <c r="AK475" s="135"/>
      <c r="AL475" s="135"/>
      <c r="AM475" s="136">
        <f t="shared" si="12"/>
        <v>0</v>
      </c>
      <c r="AN475" s="137"/>
      <c r="AO475" s="137"/>
      <c r="AP475" s="137"/>
      <c r="AQ475" s="136">
        <f t="shared" si="13"/>
        <v>0</v>
      </c>
      <c r="AR475" s="137"/>
      <c r="AS475" s="137"/>
      <c r="AT475" s="137"/>
      <c r="AU475" s="136">
        <f t="shared" si="14"/>
        <v>0</v>
      </c>
      <c r="AV475" s="137"/>
      <c r="AW475" s="137"/>
      <c r="AX475" s="137"/>
      <c r="AY475" s="136">
        <f t="shared" si="15"/>
        <v>0</v>
      </c>
      <c r="AZ475" s="137"/>
      <c r="BA475" s="137"/>
      <c r="BB475" s="137"/>
      <c r="BC475" s="136">
        <f t="shared" si="16"/>
        <v>0</v>
      </c>
      <c r="BD475" s="137"/>
      <c r="BE475" s="137"/>
      <c r="BF475" s="137"/>
      <c r="BG475" s="137"/>
      <c r="BH475" s="137"/>
      <c r="BI475" s="136">
        <f t="shared" si="17"/>
        <v>0</v>
      </c>
      <c r="BJ475" s="138">
        <f t="shared" si="18"/>
        <v>0</v>
      </c>
      <c r="BK475" s="134"/>
      <c r="BL475" s="135"/>
      <c r="BM475" s="135"/>
      <c r="BN475" s="136">
        <f t="shared" si="19"/>
        <v>0</v>
      </c>
      <c r="BO475" s="137"/>
      <c r="BP475" s="137"/>
      <c r="BQ475" s="137"/>
      <c r="BR475" s="136">
        <f t="shared" si="20"/>
        <v>0</v>
      </c>
      <c r="BS475" s="137"/>
      <c r="BT475" s="137"/>
      <c r="BU475" s="137"/>
      <c r="BV475" s="136">
        <f t="shared" si="21"/>
        <v>0</v>
      </c>
      <c r="BW475" s="137"/>
      <c r="BX475" s="137"/>
      <c r="BY475" s="137"/>
      <c r="BZ475" s="136">
        <f t="shared" si="22"/>
        <v>0</v>
      </c>
      <c r="CA475" s="137"/>
      <c r="CB475" s="137"/>
      <c r="CC475" s="137"/>
      <c r="CD475" s="136">
        <f t="shared" si="23"/>
        <v>0</v>
      </c>
      <c r="CE475" s="137"/>
      <c r="CF475" s="137"/>
      <c r="CG475" s="137"/>
      <c r="CH475" s="137"/>
      <c r="CI475" s="137"/>
      <c r="CJ475" s="136">
        <f t="shared" si="24"/>
        <v>0</v>
      </c>
      <c r="CK475" s="137">
        <f t="shared" si="25"/>
        <v>0</v>
      </c>
      <c r="CL475" s="139"/>
      <c r="CM475" s="140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20">
        <f t="shared" si="26"/>
        <v>466</v>
      </c>
      <c r="C476" s="131" t="str">
        <f t="array" ref="C476">INDEX(_Rge_Projectdata_3rd,$B476,MATCH(C$10,_Rge_Headline_Projectdata,0))</f>
        <v/>
      </c>
      <c r="D476" s="131" t="str">
        <f t="array" ref="D476">INDEX(_Rge_Projectdata_3rd,$B476,MATCH(D$10,_Rge_Headline_Projectdata,0))</f>
        <v/>
      </c>
      <c r="E476" s="132" t="str">
        <f t="array" ref="E476">IF(INDEX(_Rge_Projectdata_3rd,$B476,MATCH(E$10,_Rge_Headline_Projectdata,0))=0,"",INDEX(_Rge_Projectdata_3rd,$B476,MATCH(E$10,_Rge_Headline_Projectdata,0)))</f>
        <v/>
      </c>
      <c r="F476" s="133" t="str">
        <f>IF(OR(E476=0,E476&gt;_Reportdate),"Open","Closed")</f>
        <v>Open</v>
      </c>
      <c r="G476" s="134"/>
      <c r="H476" s="135"/>
      <c r="I476" s="135"/>
      <c r="J476" s="135"/>
      <c r="K476" s="136">
        <f t="shared" si="5"/>
        <v>0</v>
      </c>
      <c r="L476" s="137"/>
      <c r="M476" s="137"/>
      <c r="N476" s="137"/>
      <c r="O476" s="136">
        <f t="shared" si="6"/>
        <v>0</v>
      </c>
      <c r="P476" s="137"/>
      <c r="Q476" s="137"/>
      <c r="R476" s="137"/>
      <c r="S476" s="136">
        <f t="shared" si="7"/>
        <v>0</v>
      </c>
      <c r="T476" s="137"/>
      <c r="U476" s="137"/>
      <c r="V476" s="137"/>
      <c r="W476" s="136">
        <f t="shared" si="8"/>
        <v>0</v>
      </c>
      <c r="X476" s="137"/>
      <c r="Y476" s="137"/>
      <c r="Z476" s="137"/>
      <c r="AA476" s="136">
        <f t="shared" si="9"/>
        <v>0</v>
      </c>
      <c r="AB476" s="137"/>
      <c r="AC476" s="137"/>
      <c r="AD476" s="137"/>
      <c r="AE476" s="137"/>
      <c r="AF476" s="137"/>
      <c r="AG476" s="136">
        <f t="shared" si="10"/>
        <v>0</v>
      </c>
      <c r="AH476" s="138">
        <f t="shared" si="11"/>
        <v>0</v>
      </c>
      <c r="AI476" s="134"/>
      <c r="AJ476" s="135"/>
      <c r="AK476" s="135"/>
      <c r="AL476" s="135"/>
      <c r="AM476" s="136">
        <f t="shared" si="12"/>
        <v>0</v>
      </c>
      <c r="AN476" s="137"/>
      <c r="AO476" s="137"/>
      <c r="AP476" s="137"/>
      <c r="AQ476" s="136">
        <f t="shared" si="13"/>
        <v>0</v>
      </c>
      <c r="AR476" s="137"/>
      <c r="AS476" s="137"/>
      <c r="AT476" s="137"/>
      <c r="AU476" s="136">
        <f t="shared" si="14"/>
        <v>0</v>
      </c>
      <c r="AV476" s="137"/>
      <c r="AW476" s="137"/>
      <c r="AX476" s="137"/>
      <c r="AY476" s="136">
        <f t="shared" si="15"/>
        <v>0</v>
      </c>
      <c r="AZ476" s="137"/>
      <c r="BA476" s="137"/>
      <c r="BB476" s="137"/>
      <c r="BC476" s="136">
        <f t="shared" si="16"/>
        <v>0</v>
      </c>
      <c r="BD476" s="137"/>
      <c r="BE476" s="137"/>
      <c r="BF476" s="137"/>
      <c r="BG476" s="137"/>
      <c r="BH476" s="137"/>
      <c r="BI476" s="136">
        <f t="shared" si="17"/>
        <v>0</v>
      </c>
      <c r="BJ476" s="138">
        <f t="shared" si="18"/>
        <v>0</v>
      </c>
      <c r="BK476" s="134"/>
      <c r="BL476" s="135"/>
      <c r="BM476" s="135"/>
      <c r="BN476" s="136">
        <f t="shared" si="19"/>
        <v>0</v>
      </c>
      <c r="BO476" s="137"/>
      <c r="BP476" s="137"/>
      <c r="BQ476" s="137"/>
      <c r="BR476" s="136">
        <f t="shared" si="20"/>
        <v>0</v>
      </c>
      <c r="BS476" s="137"/>
      <c r="BT476" s="137"/>
      <c r="BU476" s="137"/>
      <c r="BV476" s="136">
        <f t="shared" si="21"/>
        <v>0</v>
      </c>
      <c r="BW476" s="137"/>
      <c r="BX476" s="137"/>
      <c r="BY476" s="137"/>
      <c r="BZ476" s="136">
        <f t="shared" si="22"/>
        <v>0</v>
      </c>
      <c r="CA476" s="137"/>
      <c r="CB476" s="137"/>
      <c r="CC476" s="137"/>
      <c r="CD476" s="136">
        <f t="shared" si="23"/>
        <v>0</v>
      </c>
      <c r="CE476" s="137"/>
      <c r="CF476" s="137"/>
      <c r="CG476" s="137"/>
      <c r="CH476" s="137"/>
      <c r="CI476" s="137"/>
      <c r="CJ476" s="136">
        <f t="shared" si="24"/>
        <v>0</v>
      </c>
      <c r="CK476" s="137">
        <f t="shared" si="25"/>
        <v>0</v>
      </c>
      <c r="CL476" s="139"/>
      <c r="CM476" s="140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20">
        <f t="shared" si="26"/>
        <v>467</v>
      </c>
      <c r="C477" s="131" t="str">
        <f t="array" ref="C477">INDEX(_Rge_Projectdata_3rd,$B477,MATCH(C$10,_Rge_Headline_Projectdata,0))</f>
        <v/>
      </c>
      <c r="D477" s="131" t="str">
        <f t="array" ref="D477">INDEX(_Rge_Projectdata_3rd,$B477,MATCH(D$10,_Rge_Headline_Projectdata,0))</f>
        <v/>
      </c>
      <c r="E477" s="132" t="str">
        <f t="array" ref="E477">IF(INDEX(_Rge_Projectdata_3rd,$B477,MATCH(E$10,_Rge_Headline_Projectdata,0))=0,"",INDEX(_Rge_Projectdata_3rd,$B477,MATCH(E$10,_Rge_Headline_Projectdata,0)))</f>
        <v/>
      </c>
      <c r="F477" s="133" t="str">
        <f>IF(OR(E477=0,E477&gt;_Reportdate),"Open","Closed")</f>
        <v>Open</v>
      </c>
      <c r="G477" s="134"/>
      <c r="H477" s="135"/>
      <c r="I477" s="135"/>
      <c r="J477" s="135"/>
      <c r="K477" s="136">
        <f t="shared" si="5"/>
        <v>0</v>
      </c>
      <c r="L477" s="137"/>
      <c r="M477" s="137"/>
      <c r="N477" s="137"/>
      <c r="O477" s="136">
        <f t="shared" si="6"/>
        <v>0</v>
      </c>
      <c r="P477" s="137"/>
      <c r="Q477" s="137"/>
      <c r="R477" s="137"/>
      <c r="S477" s="136">
        <f t="shared" si="7"/>
        <v>0</v>
      </c>
      <c r="T477" s="137"/>
      <c r="U477" s="137"/>
      <c r="V477" s="137"/>
      <c r="W477" s="136">
        <f t="shared" si="8"/>
        <v>0</v>
      </c>
      <c r="X477" s="137"/>
      <c r="Y477" s="137"/>
      <c r="Z477" s="137"/>
      <c r="AA477" s="136">
        <f t="shared" si="9"/>
        <v>0</v>
      </c>
      <c r="AB477" s="137"/>
      <c r="AC477" s="137"/>
      <c r="AD477" s="137"/>
      <c r="AE477" s="137"/>
      <c r="AF477" s="137"/>
      <c r="AG477" s="136">
        <f t="shared" si="10"/>
        <v>0</v>
      </c>
      <c r="AH477" s="138">
        <f t="shared" si="11"/>
        <v>0</v>
      </c>
      <c r="AI477" s="134"/>
      <c r="AJ477" s="135"/>
      <c r="AK477" s="135"/>
      <c r="AL477" s="135"/>
      <c r="AM477" s="136">
        <f t="shared" si="12"/>
        <v>0</v>
      </c>
      <c r="AN477" s="137"/>
      <c r="AO477" s="137"/>
      <c r="AP477" s="137"/>
      <c r="AQ477" s="136">
        <f t="shared" si="13"/>
        <v>0</v>
      </c>
      <c r="AR477" s="137"/>
      <c r="AS477" s="137"/>
      <c r="AT477" s="137"/>
      <c r="AU477" s="136">
        <f t="shared" si="14"/>
        <v>0</v>
      </c>
      <c r="AV477" s="137"/>
      <c r="AW477" s="137"/>
      <c r="AX477" s="137"/>
      <c r="AY477" s="136">
        <f t="shared" si="15"/>
        <v>0</v>
      </c>
      <c r="AZ477" s="137"/>
      <c r="BA477" s="137"/>
      <c r="BB477" s="137"/>
      <c r="BC477" s="136">
        <f t="shared" si="16"/>
        <v>0</v>
      </c>
      <c r="BD477" s="137"/>
      <c r="BE477" s="137"/>
      <c r="BF477" s="137"/>
      <c r="BG477" s="137"/>
      <c r="BH477" s="137"/>
      <c r="BI477" s="136">
        <f t="shared" si="17"/>
        <v>0</v>
      </c>
      <c r="BJ477" s="138">
        <f t="shared" si="18"/>
        <v>0</v>
      </c>
      <c r="BK477" s="134"/>
      <c r="BL477" s="135"/>
      <c r="BM477" s="135"/>
      <c r="BN477" s="136">
        <f t="shared" si="19"/>
        <v>0</v>
      </c>
      <c r="BO477" s="137"/>
      <c r="BP477" s="137"/>
      <c r="BQ477" s="137"/>
      <c r="BR477" s="136">
        <f t="shared" si="20"/>
        <v>0</v>
      </c>
      <c r="BS477" s="137"/>
      <c r="BT477" s="137"/>
      <c r="BU477" s="137"/>
      <c r="BV477" s="136">
        <f t="shared" si="21"/>
        <v>0</v>
      </c>
      <c r="BW477" s="137"/>
      <c r="BX477" s="137"/>
      <c r="BY477" s="137"/>
      <c r="BZ477" s="136">
        <f t="shared" si="22"/>
        <v>0</v>
      </c>
      <c r="CA477" s="137"/>
      <c r="CB477" s="137"/>
      <c r="CC477" s="137"/>
      <c r="CD477" s="136">
        <f t="shared" si="23"/>
        <v>0</v>
      </c>
      <c r="CE477" s="137"/>
      <c r="CF477" s="137"/>
      <c r="CG477" s="137"/>
      <c r="CH477" s="137"/>
      <c r="CI477" s="137"/>
      <c r="CJ477" s="136">
        <f t="shared" si="24"/>
        <v>0</v>
      </c>
      <c r="CK477" s="137">
        <f t="shared" si="25"/>
        <v>0</v>
      </c>
      <c r="CL477" s="139"/>
      <c r="CM477" s="140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20">
        <f t="shared" si="26"/>
        <v>468</v>
      </c>
      <c r="C478" s="131" t="str">
        <f t="array" ref="C478">INDEX(_Rge_Projectdata_3rd,$B478,MATCH(C$10,_Rge_Headline_Projectdata,0))</f>
        <v/>
      </c>
      <c r="D478" s="131" t="str">
        <f t="array" ref="D478">INDEX(_Rge_Projectdata_3rd,$B478,MATCH(D$10,_Rge_Headline_Projectdata,0))</f>
        <v/>
      </c>
      <c r="E478" s="132" t="str">
        <f t="array" ref="E478">IF(INDEX(_Rge_Projectdata_3rd,$B478,MATCH(E$10,_Rge_Headline_Projectdata,0))=0,"",INDEX(_Rge_Projectdata_3rd,$B478,MATCH(E$10,_Rge_Headline_Projectdata,0)))</f>
        <v/>
      </c>
      <c r="F478" s="133" t="str">
        <f>IF(OR(E478=0,E478&gt;_Reportdate),"Open","Closed")</f>
        <v>Open</v>
      </c>
      <c r="G478" s="134"/>
      <c r="H478" s="135"/>
      <c r="I478" s="135"/>
      <c r="J478" s="135"/>
      <c r="K478" s="136">
        <f t="shared" si="5"/>
        <v>0</v>
      </c>
      <c r="L478" s="137"/>
      <c r="M478" s="137"/>
      <c r="N478" s="137"/>
      <c r="O478" s="136">
        <f t="shared" si="6"/>
        <v>0</v>
      </c>
      <c r="P478" s="137"/>
      <c r="Q478" s="137"/>
      <c r="R478" s="137"/>
      <c r="S478" s="136">
        <f t="shared" si="7"/>
        <v>0</v>
      </c>
      <c r="T478" s="137"/>
      <c r="U478" s="137"/>
      <c r="V478" s="137"/>
      <c r="W478" s="136">
        <f t="shared" si="8"/>
        <v>0</v>
      </c>
      <c r="X478" s="137"/>
      <c r="Y478" s="137"/>
      <c r="Z478" s="137"/>
      <c r="AA478" s="136">
        <f t="shared" si="9"/>
        <v>0</v>
      </c>
      <c r="AB478" s="137"/>
      <c r="AC478" s="137"/>
      <c r="AD478" s="137"/>
      <c r="AE478" s="137"/>
      <c r="AF478" s="137"/>
      <c r="AG478" s="136">
        <f t="shared" si="10"/>
        <v>0</v>
      </c>
      <c r="AH478" s="138">
        <f t="shared" si="11"/>
        <v>0</v>
      </c>
      <c r="AI478" s="134"/>
      <c r="AJ478" s="135"/>
      <c r="AK478" s="135"/>
      <c r="AL478" s="135"/>
      <c r="AM478" s="136">
        <f t="shared" si="12"/>
        <v>0</v>
      </c>
      <c r="AN478" s="137"/>
      <c r="AO478" s="137"/>
      <c r="AP478" s="137"/>
      <c r="AQ478" s="136">
        <f t="shared" si="13"/>
        <v>0</v>
      </c>
      <c r="AR478" s="137"/>
      <c r="AS478" s="137"/>
      <c r="AT478" s="137"/>
      <c r="AU478" s="136">
        <f t="shared" si="14"/>
        <v>0</v>
      </c>
      <c r="AV478" s="137"/>
      <c r="AW478" s="137"/>
      <c r="AX478" s="137"/>
      <c r="AY478" s="136">
        <f t="shared" si="15"/>
        <v>0</v>
      </c>
      <c r="AZ478" s="137"/>
      <c r="BA478" s="137"/>
      <c r="BB478" s="137"/>
      <c r="BC478" s="136">
        <f t="shared" si="16"/>
        <v>0</v>
      </c>
      <c r="BD478" s="137"/>
      <c r="BE478" s="137"/>
      <c r="BF478" s="137"/>
      <c r="BG478" s="137"/>
      <c r="BH478" s="137"/>
      <c r="BI478" s="136">
        <f t="shared" si="17"/>
        <v>0</v>
      </c>
      <c r="BJ478" s="138">
        <f t="shared" si="18"/>
        <v>0</v>
      </c>
      <c r="BK478" s="134"/>
      <c r="BL478" s="135"/>
      <c r="BM478" s="135"/>
      <c r="BN478" s="136">
        <f t="shared" si="19"/>
        <v>0</v>
      </c>
      <c r="BO478" s="137"/>
      <c r="BP478" s="137"/>
      <c r="BQ478" s="137"/>
      <c r="BR478" s="136">
        <f t="shared" si="20"/>
        <v>0</v>
      </c>
      <c r="BS478" s="137"/>
      <c r="BT478" s="137"/>
      <c r="BU478" s="137"/>
      <c r="BV478" s="136">
        <f t="shared" si="21"/>
        <v>0</v>
      </c>
      <c r="BW478" s="137"/>
      <c r="BX478" s="137"/>
      <c r="BY478" s="137"/>
      <c r="BZ478" s="136">
        <f t="shared" si="22"/>
        <v>0</v>
      </c>
      <c r="CA478" s="137"/>
      <c r="CB478" s="137"/>
      <c r="CC478" s="137"/>
      <c r="CD478" s="136">
        <f t="shared" si="23"/>
        <v>0</v>
      </c>
      <c r="CE478" s="137"/>
      <c r="CF478" s="137"/>
      <c r="CG478" s="137"/>
      <c r="CH478" s="137"/>
      <c r="CI478" s="137"/>
      <c r="CJ478" s="136">
        <f t="shared" si="24"/>
        <v>0</v>
      </c>
      <c r="CK478" s="137">
        <f t="shared" si="25"/>
        <v>0</v>
      </c>
      <c r="CL478" s="139"/>
      <c r="CM478" s="140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20">
        <f t="shared" si="26"/>
        <v>469</v>
      </c>
      <c r="C479" s="131" t="str">
        <f t="array" ref="C479">INDEX(_Rge_Projectdata_3rd,$B479,MATCH(C$10,_Rge_Headline_Projectdata,0))</f>
        <v/>
      </c>
      <c r="D479" s="131" t="str">
        <f t="array" ref="D479">INDEX(_Rge_Projectdata_3rd,$B479,MATCH(D$10,_Rge_Headline_Projectdata,0))</f>
        <v/>
      </c>
      <c r="E479" s="132" t="str">
        <f t="array" ref="E479">IF(INDEX(_Rge_Projectdata_3rd,$B479,MATCH(E$10,_Rge_Headline_Projectdata,0))=0,"",INDEX(_Rge_Projectdata_3rd,$B479,MATCH(E$10,_Rge_Headline_Projectdata,0)))</f>
        <v/>
      </c>
      <c r="F479" s="133" t="str">
        <f>IF(OR(E479=0,E479&gt;_Reportdate),"Open","Closed")</f>
        <v>Open</v>
      </c>
      <c r="G479" s="134"/>
      <c r="H479" s="135"/>
      <c r="I479" s="135"/>
      <c r="J479" s="135"/>
      <c r="K479" s="136">
        <f t="shared" si="5"/>
        <v>0</v>
      </c>
      <c r="L479" s="137"/>
      <c r="M479" s="137"/>
      <c r="N479" s="137"/>
      <c r="O479" s="136">
        <f t="shared" si="6"/>
        <v>0</v>
      </c>
      <c r="P479" s="137"/>
      <c r="Q479" s="137"/>
      <c r="R479" s="137"/>
      <c r="S479" s="136">
        <f t="shared" si="7"/>
        <v>0</v>
      </c>
      <c r="T479" s="137"/>
      <c r="U479" s="137"/>
      <c r="V479" s="137"/>
      <c r="W479" s="136">
        <f t="shared" si="8"/>
        <v>0</v>
      </c>
      <c r="X479" s="137"/>
      <c r="Y479" s="137"/>
      <c r="Z479" s="137"/>
      <c r="AA479" s="136">
        <f t="shared" si="9"/>
        <v>0</v>
      </c>
      <c r="AB479" s="137"/>
      <c r="AC479" s="137"/>
      <c r="AD479" s="137"/>
      <c r="AE479" s="137"/>
      <c r="AF479" s="137"/>
      <c r="AG479" s="136">
        <f t="shared" si="10"/>
        <v>0</v>
      </c>
      <c r="AH479" s="138">
        <f t="shared" si="11"/>
        <v>0</v>
      </c>
      <c r="AI479" s="134"/>
      <c r="AJ479" s="135"/>
      <c r="AK479" s="135"/>
      <c r="AL479" s="135"/>
      <c r="AM479" s="136">
        <f t="shared" si="12"/>
        <v>0</v>
      </c>
      <c r="AN479" s="137"/>
      <c r="AO479" s="137"/>
      <c r="AP479" s="137"/>
      <c r="AQ479" s="136">
        <f t="shared" si="13"/>
        <v>0</v>
      </c>
      <c r="AR479" s="137"/>
      <c r="AS479" s="137"/>
      <c r="AT479" s="137"/>
      <c r="AU479" s="136">
        <f t="shared" si="14"/>
        <v>0</v>
      </c>
      <c r="AV479" s="137"/>
      <c r="AW479" s="137"/>
      <c r="AX479" s="137"/>
      <c r="AY479" s="136">
        <f t="shared" si="15"/>
        <v>0</v>
      </c>
      <c r="AZ479" s="137"/>
      <c r="BA479" s="137"/>
      <c r="BB479" s="137"/>
      <c r="BC479" s="136">
        <f t="shared" si="16"/>
        <v>0</v>
      </c>
      <c r="BD479" s="137"/>
      <c r="BE479" s="137"/>
      <c r="BF479" s="137"/>
      <c r="BG479" s="137"/>
      <c r="BH479" s="137"/>
      <c r="BI479" s="136">
        <f t="shared" si="17"/>
        <v>0</v>
      </c>
      <c r="BJ479" s="138">
        <f t="shared" si="18"/>
        <v>0</v>
      </c>
      <c r="BK479" s="134"/>
      <c r="BL479" s="135"/>
      <c r="BM479" s="135"/>
      <c r="BN479" s="136">
        <f t="shared" si="19"/>
        <v>0</v>
      </c>
      <c r="BO479" s="137"/>
      <c r="BP479" s="137"/>
      <c r="BQ479" s="137"/>
      <c r="BR479" s="136">
        <f t="shared" si="20"/>
        <v>0</v>
      </c>
      <c r="BS479" s="137"/>
      <c r="BT479" s="137"/>
      <c r="BU479" s="137"/>
      <c r="BV479" s="136">
        <f t="shared" si="21"/>
        <v>0</v>
      </c>
      <c r="BW479" s="137"/>
      <c r="BX479" s="137"/>
      <c r="BY479" s="137"/>
      <c r="BZ479" s="136">
        <f t="shared" si="22"/>
        <v>0</v>
      </c>
      <c r="CA479" s="137"/>
      <c r="CB479" s="137"/>
      <c r="CC479" s="137"/>
      <c r="CD479" s="136">
        <f t="shared" si="23"/>
        <v>0</v>
      </c>
      <c r="CE479" s="137"/>
      <c r="CF479" s="137"/>
      <c r="CG479" s="137"/>
      <c r="CH479" s="137"/>
      <c r="CI479" s="137"/>
      <c r="CJ479" s="136">
        <f t="shared" si="24"/>
        <v>0</v>
      </c>
      <c r="CK479" s="137">
        <f t="shared" si="25"/>
        <v>0</v>
      </c>
      <c r="CL479" s="139"/>
      <c r="CM479" s="140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20">
        <f t="shared" si="26"/>
        <v>470</v>
      </c>
      <c r="C480" s="131" t="str">
        <f t="array" ref="C480">INDEX(_Rge_Projectdata_3rd,$B480,MATCH(C$10,_Rge_Headline_Projectdata,0))</f>
        <v/>
      </c>
      <c r="D480" s="131" t="str">
        <f t="array" ref="D480">INDEX(_Rge_Projectdata_3rd,$B480,MATCH(D$10,_Rge_Headline_Projectdata,0))</f>
        <v/>
      </c>
      <c r="E480" s="132" t="str">
        <f t="array" ref="E480">IF(INDEX(_Rge_Projectdata_3rd,$B480,MATCH(E$10,_Rge_Headline_Projectdata,0))=0,"",INDEX(_Rge_Projectdata_3rd,$B480,MATCH(E$10,_Rge_Headline_Projectdata,0)))</f>
        <v/>
      </c>
      <c r="F480" s="133" t="str">
        <f>IF(OR(E480=0,E480&gt;_Reportdate),"Open","Closed")</f>
        <v>Open</v>
      </c>
      <c r="G480" s="134"/>
      <c r="H480" s="135"/>
      <c r="I480" s="135"/>
      <c r="J480" s="135"/>
      <c r="K480" s="136">
        <f t="shared" si="5"/>
        <v>0</v>
      </c>
      <c r="L480" s="137"/>
      <c r="M480" s="137"/>
      <c r="N480" s="137"/>
      <c r="O480" s="136">
        <f t="shared" si="6"/>
        <v>0</v>
      </c>
      <c r="P480" s="137"/>
      <c r="Q480" s="137"/>
      <c r="R480" s="137"/>
      <c r="S480" s="136">
        <f t="shared" si="7"/>
        <v>0</v>
      </c>
      <c r="T480" s="137"/>
      <c r="U480" s="137"/>
      <c r="V480" s="137"/>
      <c r="W480" s="136">
        <f t="shared" si="8"/>
        <v>0</v>
      </c>
      <c r="X480" s="137"/>
      <c r="Y480" s="137"/>
      <c r="Z480" s="137"/>
      <c r="AA480" s="136">
        <f t="shared" si="9"/>
        <v>0</v>
      </c>
      <c r="AB480" s="137"/>
      <c r="AC480" s="137"/>
      <c r="AD480" s="137"/>
      <c r="AE480" s="137"/>
      <c r="AF480" s="137"/>
      <c r="AG480" s="136">
        <f t="shared" si="10"/>
        <v>0</v>
      </c>
      <c r="AH480" s="138">
        <f t="shared" si="11"/>
        <v>0</v>
      </c>
      <c r="AI480" s="134"/>
      <c r="AJ480" s="135"/>
      <c r="AK480" s="135"/>
      <c r="AL480" s="135"/>
      <c r="AM480" s="136">
        <f t="shared" si="12"/>
        <v>0</v>
      </c>
      <c r="AN480" s="137"/>
      <c r="AO480" s="137"/>
      <c r="AP480" s="137"/>
      <c r="AQ480" s="136">
        <f t="shared" si="13"/>
        <v>0</v>
      </c>
      <c r="AR480" s="137"/>
      <c r="AS480" s="137"/>
      <c r="AT480" s="137"/>
      <c r="AU480" s="136">
        <f t="shared" si="14"/>
        <v>0</v>
      </c>
      <c r="AV480" s="137"/>
      <c r="AW480" s="137"/>
      <c r="AX480" s="137"/>
      <c r="AY480" s="136">
        <f t="shared" si="15"/>
        <v>0</v>
      </c>
      <c r="AZ480" s="137"/>
      <c r="BA480" s="137"/>
      <c r="BB480" s="137"/>
      <c r="BC480" s="136">
        <f t="shared" si="16"/>
        <v>0</v>
      </c>
      <c r="BD480" s="137"/>
      <c r="BE480" s="137"/>
      <c r="BF480" s="137"/>
      <c r="BG480" s="137"/>
      <c r="BH480" s="137"/>
      <c r="BI480" s="136">
        <f t="shared" si="17"/>
        <v>0</v>
      </c>
      <c r="BJ480" s="138">
        <f t="shared" si="18"/>
        <v>0</v>
      </c>
      <c r="BK480" s="134"/>
      <c r="BL480" s="135"/>
      <c r="BM480" s="135"/>
      <c r="BN480" s="136">
        <f t="shared" si="19"/>
        <v>0</v>
      </c>
      <c r="BO480" s="137"/>
      <c r="BP480" s="137"/>
      <c r="BQ480" s="137"/>
      <c r="BR480" s="136">
        <f t="shared" si="20"/>
        <v>0</v>
      </c>
      <c r="BS480" s="137"/>
      <c r="BT480" s="137"/>
      <c r="BU480" s="137"/>
      <c r="BV480" s="136">
        <f t="shared" si="21"/>
        <v>0</v>
      </c>
      <c r="BW480" s="137"/>
      <c r="BX480" s="137"/>
      <c r="BY480" s="137"/>
      <c r="BZ480" s="136">
        <f t="shared" si="22"/>
        <v>0</v>
      </c>
      <c r="CA480" s="137"/>
      <c r="CB480" s="137"/>
      <c r="CC480" s="137"/>
      <c r="CD480" s="136">
        <f t="shared" si="23"/>
        <v>0</v>
      </c>
      <c r="CE480" s="137"/>
      <c r="CF480" s="137"/>
      <c r="CG480" s="137"/>
      <c r="CH480" s="137"/>
      <c r="CI480" s="137"/>
      <c r="CJ480" s="136">
        <f t="shared" si="24"/>
        <v>0</v>
      </c>
      <c r="CK480" s="137">
        <f t="shared" si="25"/>
        <v>0</v>
      </c>
      <c r="CL480" s="139"/>
      <c r="CM480" s="140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20">
        <f t="shared" si="26"/>
        <v>471</v>
      </c>
      <c r="C481" s="131" t="str">
        <f t="array" ref="C481">INDEX(_Rge_Projectdata_3rd,$B481,MATCH(C$10,_Rge_Headline_Projectdata,0))</f>
        <v/>
      </c>
      <c r="D481" s="131" t="str">
        <f t="array" ref="D481">INDEX(_Rge_Projectdata_3rd,$B481,MATCH(D$10,_Rge_Headline_Projectdata,0))</f>
        <v/>
      </c>
      <c r="E481" s="132" t="str">
        <f t="array" ref="E481">IF(INDEX(_Rge_Projectdata_3rd,$B481,MATCH(E$10,_Rge_Headline_Projectdata,0))=0,"",INDEX(_Rge_Projectdata_3rd,$B481,MATCH(E$10,_Rge_Headline_Projectdata,0)))</f>
        <v/>
      </c>
      <c r="F481" s="133" t="str">
        <f>IF(OR(E481=0,E481&gt;_Reportdate),"Open","Closed")</f>
        <v>Open</v>
      </c>
      <c r="G481" s="134"/>
      <c r="H481" s="135"/>
      <c r="I481" s="135"/>
      <c r="J481" s="135"/>
      <c r="K481" s="136">
        <f t="shared" si="5"/>
        <v>0</v>
      </c>
      <c r="L481" s="137"/>
      <c r="M481" s="137"/>
      <c r="N481" s="137"/>
      <c r="O481" s="136">
        <f t="shared" si="6"/>
        <v>0</v>
      </c>
      <c r="P481" s="137"/>
      <c r="Q481" s="137"/>
      <c r="R481" s="137"/>
      <c r="S481" s="136">
        <f t="shared" si="7"/>
        <v>0</v>
      </c>
      <c r="T481" s="137"/>
      <c r="U481" s="137"/>
      <c r="V481" s="137"/>
      <c r="W481" s="136">
        <f t="shared" si="8"/>
        <v>0</v>
      </c>
      <c r="X481" s="137"/>
      <c r="Y481" s="137"/>
      <c r="Z481" s="137"/>
      <c r="AA481" s="136">
        <f t="shared" si="9"/>
        <v>0</v>
      </c>
      <c r="AB481" s="137"/>
      <c r="AC481" s="137"/>
      <c r="AD481" s="137"/>
      <c r="AE481" s="137"/>
      <c r="AF481" s="137"/>
      <c r="AG481" s="136">
        <f t="shared" si="10"/>
        <v>0</v>
      </c>
      <c r="AH481" s="138">
        <f t="shared" si="11"/>
        <v>0</v>
      </c>
      <c r="AI481" s="134"/>
      <c r="AJ481" s="135"/>
      <c r="AK481" s="135"/>
      <c r="AL481" s="135"/>
      <c r="AM481" s="136">
        <f t="shared" si="12"/>
        <v>0</v>
      </c>
      <c r="AN481" s="137"/>
      <c r="AO481" s="137"/>
      <c r="AP481" s="137"/>
      <c r="AQ481" s="136">
        <f t="shared" si="13"/>
        <v>0</v>
      </c>
      <c r="AR481" s="137"/>
      <c r="AS481" s="137"/>
      <c r="AT481" s="137"/>
      <c r="AU481" s="136">
        <f t="shared" si="14"/>
        <v>0</v>
      </c>
      <c r="AV481" s="137"/>
      <c r="AW481" s="137"/>
      <c r="AX481" s="137"/>
      <c r="AY481" s="136">
        <f t="shared" si="15"/>
        <v>0</v>
      </c>
      <c r="AZ481" s="137"/>
      <c r="BA481" s="137"/>
      <c r="BB481" s="137"/>
      <c r="BC481" s="136">
        <f t="shared" si="16"/>
        <v>0</v>
      </c>
      <c r="BD481" s="137"/>
      <c r="BE481" s="137"/>
      <c r="BF481" s="137"/>
      <c r="BG481" s="137"/>
      <c r="BH481" s="137"/>
      <c r="BI481" s="136">
        <f t="shared" si="17"/>
        <v>0</v>
      </c>
      <c r="BJ481" s="138">
        <f t="shared" si="18"/>
        <v>0</v>
      </c>
      <c r="BK481" s="134"/>
      <c r="BL481" s="135"/>
      <c r="BM481" s="135"/>
      <c r="BN481" s="136">
        <f t="shared" si="19"/>
        <v>0</v>
      </c>
      <c r="BO481" s="137"/>
      <c r="BP481" s="137"/>
      <c r="BQ481" s="137"/>
      <c r="BR481" s="136">
        <f t="shared" si="20"/>
        <v>0</v>
      </c>
      <c r="BS481" s="137"/>
      <c r="BT481" s="137"/>
      <c r="BU481" s="137"/>
      <c r="BV481" s="136">
        <f t="shared" si="21"/>
        <v>0</v>
      </c>
      <c r="BW481" s="137"/>
      <c r="BX481" s="137"/>
      <c r="BY481" s="137"/>
      <c r="BZ481" s="136">
        <f t="shared" si="22"/>
        <v>0</v>
      </c>
      <c r="CA481" s="137"/>
      <c r="CB481" s="137"/>
      <c r="CC481" s="137"/>
      <c r="CD481" s="136">
        <f t="shared" si="23"/>
        <v>0</v>
      </c>
      <c r="CE481" s="137"/>
      <c r="CF481" s="137"/>
      <c r="CG481" s="137"/>
      <c r="CH481" s="137"/>
      <c r="CI481" s="137"/>
      <c r="CJ481" s="136">
        <f t="shared" si="24"/>
        <v>0</v>
      </c>
      <c r="CK481" s="137">
        <f t="shared" si="25"/>
        <v>0</v>
      </c>
      <c r="CL481" s="139"/>
      <c r="CM481" s="140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20">
        <f t="shared" si="26"/>
        <v>472</v>
      </c>
      <c r="C482" s="131" t="str">
        <f t="array" ref="C482">INDEX(_Rge_Projectdata_3rd,$B482,MATCH(C$10,_Rge_Headline_Projectdata,0))</f>
        <v/>
      </c>
      <c r="D482" s="131" t="str">
        <f t="array" ref="D482">INDEX(_Rge_Projectdata_3rd,$B482,MATCH(D$10,_Rge_Headline_Projectdata,0))</f>
        <v/>
      </c>
      <c r="E482" s="132" t="str">
        <f t="array" ref="E482">IF(INDEX(_Rge_Projectdata_3rd,$B482,MATCH(E$10,_Rge_Headline_Projectdata,0))=0,"",INDEX(_Rge_Projectdata_3rd,$B482,MATCH(E$10,_Rge_Headline_Projectdata,0)))</f>
        <v/>
      </c>
      <c r="F482" s="133" t="str">
        <f>IF(OR(E482=0,E482&gt;_Reportdate),"Open","Closed")</f>
        <v>Open</v>
      </c>
      <c r="G482" s="134"/>
      <c r="H482" s="135"/>
      <c r="I482" s="135"/>
      <c r="J482" s="135"/>
      <c r="K482" s="136">
        <f t="shared" si="5"/>
        <v>0</v>
      </c>
      <c r="L482" s="137"/>
      <c r="M482" s="137"/>
      <c r="N482" s="137"/>
      <c r="O482" s="136">
        <f t="shared" si="6"/>
        <v>0</v>
      </c>
      <c r="P482" s="137"/>
      <c r="Q482" s="137"/>
      <c r="R482" s="137"/>
      <c r="S482" s="136">
        <f t="shared" si="7"/>
        <v>0</v>
      </c>
      <c r="T482" s="137"/>
      <c r="U482" s="137"/>
      <c r="V482" s="137"/>
      <c r="W482" s="136">
        <f t="shared" si="8"/>
        <v>0</v>
      </c>
      <c r="X482" s="137"/>
      <c r="Y482" s="137"/>
      <c r="Z482" s="137"/>
      <c r="AA482" s="136">
        <f t="shared" si="9"/>
        <v>0</v>
      </c>
      <c r="AB482" s="137"/>
      <c r="AC482" s="137"/>
      <c r="AD482" s="137"/>
      <c r="AE482" s="137"/>
      <c r="AF482" s="137"/>
      <c r="AG482" s="136">
        <f t="shared" si="10"/>
        <v>0</v>
      </c>
      <c r="AH482" s="138">
        <f t="shared" si="11"/>
        <v>0</v>
      </c>
      <c r="AI482" s="134"/>
      <c r="AJ482" s="135"/>
      <c r="AK482" s="135"/>
      <c r="AL482" s="135"/>
      <c r="AM482" s="136">
        <f t="shared" si="12"/>
        <v>0</v>
      </c>
      <c r="AN482" s="137"/>
      <c r="AO482" s="137"/>
      <c r="AP482" s="137"/>
      <c r="AQ482" s="136">
        <f t="shared" si="13"/>
        <v>0</v>
      </c>
      <c r="AR482" s="137"/>
      <c r="AS482" s="137"/>
      <c r="AT482" s="137"/>
      <c r="AU482" s="136">
        <f t="shared" si="14"/>
        <v>0</v>
      </c>
      <c r="AV482" s="137"/>
      <c r="AW482" s="137"/>
      <c r="AX482" s="137"/>
      <c r="AY482" s="136">
        <f t="shared" si="15"/>
        <v>0</v>
      </c>
      <c r="AZ482" s="137"/>
      <c r="BA482" s="137"/>
      <c r="BB482" s="137"/>
      <c r="BC482" s="136">
        <f t="shared" si="16"/>
        <v>0</v>
      </c>
      <c r="BD482" s="137"/>
      <c r="BE482" s="137"/>
      <c r="BF482" s="137"/>
      <c r="BG482" s="137"/>
      <c r="BH482" s="137"/>
      <c r="BI482" s="136">
        <f t="shared" si="17"/>
        <v>0</v>
      </c>
      <c r="BJ482" s="138">
        <f t="shared" si="18"/>
        <v>0</v>
      </c>
      <c r="BK482" s="134"/>
      <c r="BL482" s="135"/>
      <c r="BM482" s="135"/>
      <c r="BN482" s="136">
        <f t="shared" si="19"/>
        <v>0</v>
      </c>
      <c r="BO482" s="137"/>
      <c r="BP482" s="137"/>
      <c r="BQ482" s="137"/>
      <c r="BR482" s="136">
        <f t="shared" si="20"/>
        <v>0</v>
      </c>
      <c r="BS482" s="137"/>
      <c r="BT482" s="137"/>
      <c r="BU482" s="137"/>
      <c r="BV482" s="136">
        <f t="shared" si="21"/>
        <v>0</v>
      </c>
      <c r="BW482" s="137"/>
      <c r="BX482" s="137"/>
      <c r="BY482" s="137"/>
      <c r="BZ482" s="136">
        <f t="shared" si="22"/>
        <v>0</v>
      </c>
      <c r="CA482" s="137"/>
      <c r="CB482" s="137"/>
      <c r="CC482" s="137"/>
      <c r="CD482" s="136">
        <f t="shared" si="23"/>
        <v>0</v>
      </c>
      <c r="CE482" s="137"/>
      <c r="CF482" s="137"/>
      <c r="CG482" s="137"/>
      <c r="CH482" s="137"/>
      <c r="CI482" s="137"/>
      <c r="CJ482" s="136">
        <f t="shared" si="24"/>
        <v>0</v>
      </c>
      <c r="CK482" s="137">
        <f t="shared" si="25"/>
        <v>0</v>
      </c>
      <c r="CL482" s="139"/>
      <c r="CM482" s="140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20">
        <f t="shared" si="26"/>
        <v>473</v>
      </c>
      <c r="C483" s="131" t="str">
        <f t="array" ref="C483">INDEX(_Rge_Projectdata_3rd,$B483,MATCH(C$10,_Rge_Headline_Projectdata,0))</f>
        <v/>
      </c>
      <c r="D483" s="131" t="str">
        <f t="array" ref="D483">INDEX(_Rge_Projectdata_3rd,$B483,MATCH(D$10,_Rge_Headline_Projectdata,0))</f>
        <v/>
      </c>
      <c r="E483" s="132" t="str">
        <f t="array" ref="E483">IF(INDEX(_Rge_Projectdata_3rd,$B483,MATCH(E$10,_Rge_Headline_Projectdata,0))=0,"",INDEX(_Rge_Projectdata_3rd,$B483,MATCH(E$10,_Rge_Headline_Projectdata,0)))</f>
        <v/>
      </c>
      <c r="F483" s="133" t="str">
        <f>IF(OR(E483=0,E483&gt;_Reportdate),"Open","Closed")</f>
        <v>Open</v>
      </c>
      <c r="G483" s="134"/>
      <c r="H483" s="135"/>
      <c r="I483" s="135"/>
      <c r="J483" s="135"/>
      <c r="K483" s="136">
        <f t="shared" si="5"/>
        <v>0</v>
      </c>
      <c r="L483" s="137"/>
      <c r="M483" s="137"/>
      <c r="N483" s="137"/>
      <c r="O483" s="136">
        <f t="shared" si="6"/>
        <v>0</v>
      </c>
      <c r="P483" s="137"/>
      <c r="Q483" s="137"/>
      <c r="R483" s="137"/>
      <c r="S483" s="136">
        <f t="shared" si="7"/>
        <v>0</v>
      </c>
      <c r="T483" s="137"/>
      <c r="U483" s="137"/>
      <c r="V483" s="137"/>
      <c r="W483" s="136">
        <f t="shared" si="8"/>
        <v>0</v>
      </c>
      <c r="X483" s="137"/>
      <c r="Y483" s="137"/>
      <c r="Z483" s="137"/>
      <c r="AA483" s="136">
        <f t="shared" si="9"/>
        <v>0</v>
      </c>
      <c r="AB483" s="137"/>
      <c r="AC483" s="137"/>
      <c r="AD483" s="137"/>
      <c r="AE483" s="137"/>
      <c r="AF483" s="137"/>
      <c r="AG483" s="136">
        <f t="shared" si="10"/>
        <v>0</v>
      </c>
      <c r="AH483" s="138">
        <f t="shared" si="11"/>
        <v>0</v>
      </c>
      <c r="AI483" s="134"/>
      <c r="AJ483" s="135"/>
      <c r="AK483" s="135"/>
      <c r="AL483" s="135"/>
      <c r="AM483" s="136">
        <f t="shared" si="12"/>
        <v>0</v>
      </c>
      <c r="AN483" s="137"/>
      <c r="AO483" s="137"/>
      <c r="AP483" s="137"/>
      <c r="AQ483" s="136">
        <f t="shared" si="13"/>
        <v>0</v>
      </c>
      <c r="AR483" s="137"/>
      <c r="AS483" s="137"/>
      <c r="AT483" s="137"/>
      <c r="AU483" s="136">
        <f t="shared" si="14"/>
        <v>0</v>
      </c>
      <c r="AV483" s="137"/>
      <c r="AW483" s="137"/>
      <c r="AX483" s="137"/>
      <c r="AY483" s="136">
        <f t="shared" si="15"/>
        <v>0</v>
      </c>
      <c r="AZ483" s="137"/>
      <c r="BA483" s="137"/>
      <c r="BB483" s="137"/>
      <c r="BC483" s="136">
        <f t="shared" si="16"/>
        <v>0</v>
      </c>
      <c r="BD483" s="137"/>
      <c r="BE483" s="137"/>
      <c r="BF483" s="137"/>
      <c r="BG483" s="137"/>
      <c r="BH483" s="137"/>
      <c r="BI483" s="136">
        <f t="shared" si="17"/>
        <v>0</v>
      </c>
      <c r="BJ483" s="138">
        <f t="shared" si="18"/>
        <v>0</v>
      </c>
      <c r="BK483" s="134"/>
      <c r="BL483" s="135"/>
      <c r="BM483" s="135"/>
      <c r="BN483" s="136">
        <f t="shared" si="19"/>
        <v>0</v>
      </c>
      <c r="BO483" s="137"/>
      <c r="BP483" s="137"/>
      <c r="BQ483" s="137"/>
      <c r="BR483" s="136">
        <f t="shared" si="20"/>
        <v>0</v>
      </c>
      <c r="BS483" s="137"/>
      <c r="BT483" s="137"/>
      <c r="BU483" s="137"/>
      <c r="BV483" s="136">
        <f t="shared" si="21"/>
        <v>0</v>
      </c>
      <c r="BW483" s="137"/>
      <c r="BX483" s="137"/>
      <c r="BY483" s="137"/>
      <c r="BZ483" s="136">
        <f t="shared" si="22"/>
        <v>0</v>
      </c>
      <c r="CA483" s="137"/>
      <c r="CB483" s="137"/>
      <c r="CC483" s="137"/>
      <c r="CD483" s="136">
        <f t="shared" si="23"/>
        <v>0</v>
      </c>
      <c r="CE483" s="137"/>
      <c r="CF483" s="137"/>
      <c r="CG483" s="137"/>
      <c r="CH483" s="137"/>
      <c r="CI483" s="137"/>
      <c r="CJ483" s="136">
        <f t="shared" si="24"/>
        <v>0</v>
      </c>
      <c r="CK483" s="137">
        <f t="shared" si="25"/>
        <v>0</v>
      </c>
      <c r="CL483" s="139"/>
      <c r="CM483" s="140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20">
        <f t="shared" si="26"/>
        <v>474</v>
      </c>
      <c r="C484" s="131" t="str">
        <f t="array" ref="C484">INDEX(_Rge_Projectdata_3rd,$B484,MATCH(C$10,_Rge_Headline_Projectdata,0))</f>
        <v/>
      </c>
      <c r="D484" s="131" t="str">
        <f t="array" ref="D484">INDEX(_Rge_Projectdata_3rd,$B484,MATCH(D$10,_Rge_Headline_Projectdata,0))</f>
        <v/>
      </c>
      <c r="E484" s="132" t="str">
        <f t="array" ref="E484">IF(INDEX(_Rge_Projectdata_3rd,$B484,MATCH(E$10,_Rge_Headline_Projectdata,0))=0,"",INDEX(_Rge_Projectdata_3rd,$B484,MATCH(E$10,_Rge_Headline_Projectdata,0)))</f>
        <v/>
      </c>
      <c r="F484" s="133" t="str">
        <f>IF(OR(E484=0,E484&gt;_Reportdate),"Open","Closed")</f>
        <v>Open</v>
      </c>
      <c r="G484" s="134"/>
      <c r="H484" s="135"/>
      <c r="I484" s="135"/>
      <c r="J484" s="135"/>
      <c r="K484" s="136">
        <f t="shared" si="5"/>
        <v>0</v>
      </c>
      <c r="L484" s="137"/>
      <c r="M484" s="137"/>
      <c r="N484" s="137"/>
      <c r="O484" s="136">
        <f t="shared" si="6"/>
        <v>0</v>
      </c>
      <c r="P484" s="137"/>
      <c r="Q484" s="137"/>
      <c r="R484" s="137"/>
      <c r="S484" s="136">
        <f t="shared" si="7"/>
        <v>0</v>
      </c>
      <c r="T484" s="137"/>
      <c r="U484" s="137"/>
      <c r="V484" s="137"/>
      <c r="W484" s="136">
        <f t="shared" si="8"/>
        <v>0</v>
      </c>
      <c r="X484" s="137"/>
      <c r="Y484" s="137"/>
      <c r="Z484" s="137"/>
      <c r="AA484" s="136">
        <f t="shared" si="9"/>
        <v>0</v>
      </c>
      <c r="AB484" s="137"/>
      <c r="AC484" s="137"/>
      <c r="AD484" s="137"/>
      <c r="AE484" s="137"/>
      <c r="AF484" s="137"/>
      <c r="AG484" s="136">
        <f t="shared" si="10"/>
        <v>0</v>
      </c>
      <c r="AH484" s="138">
        <f t="shared" si="11"/>
        <v>0</v>
      </c>
      <c r="AI484" s="134"/>
      <c r="AJ484" s="135"/>
      <c r="AK484" s="135"/>
      <c r="AL484" s="135"/>
      <c r="AM484" s="136">
        <f t="shared" si="12"/>
        <v>0</v>
      </c>
      <c r="AN484" s="137"/>
      <c r="AO484" s="137"/>
      <c r="AP484" s="137"/>
      <c r="AQ484" s="136">
        <f t="shared" si="13"/>
        <v>0</v>
      </c>
      <c r="AR484" s="137"/>
      <c r="AS484" s="137"/>
      <c r="AT484" s="137"/>
      <c r="AU484" s="136">
        <f t="shared" si="14"/>
        <v>0</v>
      </c>
      <c r="AV484" s="137"/>
      <c r="AW484" s="137"/>
      <c r="AX484" s="137"/>
      <c r="AY484" s="136">
        <f t="shared" si="15"/>
        <v>0</v>
      </c>
      <c r="AZ484" s="137"/>
      <c r="BA484" s="137"/>
      <c r="BB484" s="137"/>
      <c r="BC484" s="136">
        <f t="shared" si="16"/>
        <v>0</v>
      </c>
      <c r="BD484" s="137"/>
      <c r="BE484" s="137"/>
      <c r="BF484" s="137"/>
      <c r="BG484" s="137"/>
      <c r="BH484" s="137"/>
      <c r="BI484" s="136">
        <f t="shared" si="17"/>
        <v>0</v>
      </c>
      <c r="BJ484" s="138">
        <f t="shared" si="18"/>
        <v>0</v>
      </c>
      <c r="BK484" s="134"/>
      <c r="BL484" s="135"/>
      <c r="BM484" s="135"/>
      <c r="BN484" s="136">
        <f t="shared" si="19"/>
        <v>0</v>
      </c>
      <c r="BO484" s="137"/>
      <c r="BP484" s="137"/>
      <c r="BQ484" s="137"/>
      <c r="BR484" s="136">
        <f t="shared" si="20"/>
        <v>0</v>
      </c>
      <c r="BS484" s="137"/>
      <c r="BT484" s="137"/>
      <c r="BU484" s="137"/>
      <c r="BV484" s="136">
        <f t="shared" si="21"/>
        <v>0</v>
      </c>
      <c r="BW484" s="137"/>
      <c r="BX484" s="137"/>
      <c r="BY484" s="137"/>
      <c r="BZ484" s="136">
        <f t="shared" si="22"/>
        <v>0</v>
      </c>
      <c r="CA484" s="137"/>
      <c r="CB484" s="137"/>
      <c r="CC484" s="137"/>
      <c r="CD484" s="136">
        <f t="shared" si="23"/>
        <v>0</v>
      </c>
      <c r="CE484" s="137"/>
      <c r="CF484" s="137"/>
      <c r="CG484" s="137"/>
      <c r="CH484" s="137"/>
      <c r="CI484" s="137"/>
      <c r="CJ484" s="136">
        <f t="shared" si="24"/>
        <v>0</v>
      </c>
      <c r="CK484" s="137">
        <f t="shared" si="25"/>
        <v>0</v>
      </c>
      <c r="CL484" s="139"/>
      <c r="CM484" s="140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20">
        <f t="shared" si="26"/>
        <v>475</v>
      </c>
      <c r="C485" s="131" t="str">
        <f t="array" ref="C485">INDEX(_Rge_Projectdata_3rd,$B485,MATCH(C$10,_Rge_Headline_Projectdata,0))</f>
        <v/>
      </c>
      <c r="D485" s="131" t="str">
        <f t="array" ref="D485">INDEX(_Rge_Projectdata_3rd,$B485,MATCH(D$10,_Rge_Headline_Projectdata,0))</f>
        <v/>
      </c>
      <c r="E485" s="132" t="str">
        <f t="array" ref="E485">IF(INDEX(_Rge_Projectdata_3rd,$B485,MATCH(E$10,_Rge_Headline_Projectdata,0))=0,"",INDEX(_Rge_Projectdata_3rd,$B485,MATCH(E$10,_Rge_Headline_Projectdata,0)))</f>
        <v/>
      </c>
      <c r="F485" s="133" t="str">
        <f>IF(OR(E485=0,E485&gt;_Reportdate),"Open","Closed")</f>
        <v>Open</v>
      </c>
      <c r="G485" s="134"/>
      <c r="H485" s="135"/>
      <c r="I485" s="135"/>
      <c r="J485" s="135"/>
      <c r="K485" s="136">
        <f t="shared" si="5"/>
        <v>0</v>
      </c>
      <c r="L485" s="137"/>
      <c r="M485" s="137"/>
      <c r="N485" s="137"/>
      <c r="O485" s="136">
        <f t="shared" si="6"/>
        <v>0</v>
      </c>
      <c r="P485" s="137"/>
      <c r="Q485" s="137"/>
      <c r="R485" s="137"/>
      <c r="S485" s="136">
        <f t="shared" si="7"/>
        <v>0</v>
      </c>
      <c r="T485" s="137"/>
      <c r="U485" s="137"/>
      <c r="V485" s="137"/>
      <c r="W485" s="136">
        <f t="shared" si="8"/>
        <v>0</v>
      </c>
      <c r="X485" s="137"/>
      <c r="Y485" s="137"/>
      <c r="Z485" s="137"/>
      <c r="AA485" s="136">
        <f t="shared" si="9"/>
        <v>0</v>
      </c>
      <c r="AB485" s="137"/>
      <c r="AC485" s="137"/>
      <c r="AD485" s="137"/>
      <c r="AE485" s="137"/>
      <c r="AF485" s="137"/>
      <c r="AG485" s="136">
        <f t="shared" si="10"/>
        <v>0</v>
      </c>
      <c r="AH485" s="138">
        <f t="shared" si="11"/>
        <v>0</v>
      </c>
      <c r="AI485" s="134"/>
      <c r="AJ485" s="135"/>
      <c r="AK485" s="135"/>
      <c r="AL485" s="135"/>
      <c r="AM485" s="136">
        <f t="shared" si="12"/>
        <v>0</v>
      </c>
      <c r="AN485" s="137"/>
      <c r="AO485" s="137"/>
      <c r="AP485" s="137"/>
      <c r="AQ485" s="136">
        <f t="shared" si="13"/>
        <v>0</v>
      </c>
      <c r="AR485" s="137"/>
      <c r="AS485" s="137"/>
      <c r="AT485" s="137"/>
      <c r="AU485" s="136">
        <f t="shared" si="14"/>
        <v>0</v>
      </c>
      <c r="AV485" s="137"/>
      <c r="AW485" s="137"/>
      <c r="AX485" s="137"/>
      <c r="AY485" s="136">
        <f t="shared" si="15"/>
        <v>0</v>
      </c>
      <c r="AZ485" s="137"/>
      <c r="BA485" s="137"/>
      <c r="BB485" s="137"/>
      <c r="BC485" s="136">
        <f t="shared" si="16"/>
        <v>0</v>
      </c>
      <c r="BD485" s="137"/>
      <c r="BE485" s="137"/>
      <c r="BF485" s="137"/>
      <c r="BG485" s="137"/>
      <c r="BH485" s="137"/>
      <c r="BI485" s="136">
        <f t="shared" si="17"/>
        <v>0</v>
      </c>
      <c r="BJ485" s="138">
        <f t="shared" si="18"/>
        <v>0</v>
      </c>
      <c r="BK485" s="134"/>
      <c r="BL485" s="135"/>
      <c r="BM485" s="135"/>
      <c r="BN485" s="136">
        <f t="shared" si="19"/>
        <v>0</v>
      </c>
      <c r="BO485" s="137"/>
      <c r="BP485" s="137"/>
      <c r="BQ485" s="137"/>
      <c r="BR485" s="136">
        <f t="shared" si="20"/>
        <v>0</v>
      </c>
      <c r="BS485" s="137"/>
      <c r="BT485" s="137"/>
      <c r="BU485" s="137"/>
      <c r="BV485" s="136">
        <f t="shared" si="21"/>
        <v>0</v>
      </c>
      <c r="BW485" s="137"/>
      <c r="BX485" s="137"/>
      <c r="BY485" s="137"/>
      <c r="BZ485" s="136">
        <f t="shared" si="22"/>
        <v>0</v>
      </c>
      <c r="CA485" s="137"/>
      <c r="CB485" s="137"/>
      <c r="CC485" s="137"/>
      <c r="CD485" s="136">
        <f t="shared" si="23"/>
        <v>0</v>
      </c>
      <c r="CE485" s="137"/>
      <c r="CF485" s="137"/>
      <c r="CG485" s="137"/>
      <c r="CH485" s="137"/>
      <c r="CI485" s="137"/>
      <c r="CJ485" s="136">
        <f t="shared" si="24"/>
        <v>0</v>
      </c>
      <c r="CK485" s="137">
        <f t="shared" si="25"/>
        <v>0</v>
      </c>
      <c r="CL485" s="139"/>
      <c r="CM485" s="140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20">
        <f t="shared" si="26"/>
        <v>476</v>
      </c>
      <c r="C486" s="131" t="str">
        <f t="array" ref="C486">INDEX(_Rge_Projectdata_3rd,$B486,MATCH(C$10,_Rge_Headline_Projectdata,0))</f>
        <v/>
      </c>
      <c r="D486" s="131" t="str">
        <f t="array" ref="D486">INDEX(_Rge_Projectdata_3rd,$B486,MATCH(D$10,_Rge_Headline_Projectdata,0))</f>
        <v/>
      </c>
      <c r="E486" s="132" t="str">
        <f t="array" ref="E486">IF(INDEX(_Rge_Projectdata_3rd,$B486,MATCH(E$10,_Rge_Headline_Projectdata,0))=0,"",INDEX(_Rge_Projectdata_3rd,$B486,MATCH(E$10,_Rge_Headline_Projectdata,0)))</f>
        <v/>
      </c>
      <c r="F486" s="133" t="str">
        <f>IF(OR(E486=0,E486&gt;_Reportdate),"Open","Closed")</f>
        <v>Open</v>
      </c>
      <c r="G486" s="134"/>
      <c r="H486" s="135"/>
      <c r="I486" s="135"/>
      <c r="J486" s="135"/>
      <c r="K486" s="136">
        <f t="shared" si="5"/>
        <v>0</v>
      </c>
      <c r="L486" s="137"/>
      <c r="M486" s="137"/>
      <c r="N486" s="137"/>
      <c r="O486" s="136">
        <f t="shared" si="6"/>
        <v>0</v>
      </c>
      <c r="P486" s="137"/>
      <c r="Q486" s="137"/>
      <c r="R486" s="137"/>
      <c r="S486" s="136">
        <f t="shared" si="7"/>
        <v>0</v>
      </c>
      <c r="T486" s="137"/>
      <c r="U486" s="137"/>
      <c r="V486" s="137"/>
      <c r="W486" s="136">
        <f t="shared" si="8"/>
        <v>0</v>
      </c>
      <c r="X486" s="137"/>
      <c r="Y486" s="137"/>
      <c r="Z486" s="137"/>
      <c r="AA486" s="136">
        <f t="shared" si="9"/>
        <v>0</v>
      </c>
      <c r="AB486" s="137"/>
      <c r="AC486" s="137"/>
      <c r="AD486" s="137"/>
      <c r="AE486" s="137"/>
      <c r="AF486" s="137"/>
      <c r="AG486" s="136">
        <f t="shared" si="10"/>
        <v>0</v>
      </c>
      <c r="AH486" s="138">
        <f t="shared" si="11"/>
        <v>0</v>
      </c>
      <c r="AI486" s="134"/>
      <c r="AJ486" s="135"/>
      <c r="AK486" s="135"/>
      <c r="AL486" s="135"/>
      <c r="AM486" s="136">
        <f t="shared" si="12"/>
        <v>0</v>
      </c>
      <c r="AN486" s="137"/>
      <c r="AO486" s="137"/>
      <c r="AP486" s="137"/>
      <c r="AQ486" s="136">
        <f t="shared" si="13"/>
        <v>0</v>
      </c>
      <c r="AR486" s="137"/>
      <c r="AS486" s="137"/>
      <c r="AT486" s="137"/>
      <c r="AU486" s="136">
        <f t="shared" si="14"/>
        <v>0</v>
      </c>
      <c r="AV486" s="137"/>
      <c r="AW486" s="137"/>
      <c r="AX486" s="137"/>
      <c r="AY486" s="136">
        <f t="shared" si="15"/>
        <v>0</v>
      </c>
      <c r="AZ486" s="137"/>
      <c r="BA486" s="137"/>
      <c r="BB486" s="137"/>
      <c r="BC486" s="136">
        <f t="shared" si="16"/>
        <v>0</v>
      </c>
      <c r="BD486" s="137"/>
      <c r="BE486" s="137"/>
      <c r="BF486" s="137"/>
      <c r="BG486" s="137"/>
      <c r="BH486" s="137"/>
      <c r="BI486" s="136">
        <f t="shared" si="17"/>
        <v>0</v>
      </c>
      <c r="BJ486" s="138">
        <f t="shared" si="18"/>
        <v>0</v>
      </c>
      <c r="BK486" s="134"/>
      <c r="BL486" s="135"/>
      <c r="BM486" s="135"/>
      <c r="BN486" s="136">
        <f t="shared" si="19"/>
        <v>0</v>
      </c>
      <c r="BO486" s="137"/>
      <c r="BP486" s="137"/>
      <c r="BQ486" s="137"/>
      <c r="BR486" s="136">
        <f t="shared" si="20"/>
        <v>0</v>
      </c>
      <c r="BS486" s="137"/>
      <c r="BT486" s="137"/>
      <c r="BU486" s="137"/>
      <c r="BV486" s="136">
        <f t="shared" si="21"/>
        <v>0</v>
      </c>
      <c r="BW486" s="137"/>
      <c r="BX486" s="137"/>
      <c r="BY486" s="137"/>
      <c r="BZ486" s="136">
        <f t="shared" si="22"/>
        <v>0</v>
      </c>
      <c r="CA486" s="137"/>
      <c r="CB486" s="137"/>
      <c r="CC486" s="137"/>
      <c r="CD486" s="136">
        <f t="shared" si="23"/>
        <v>0</v>
      </c>
      <c r="CE486" s="137"/>
      <c r="CF486" s="137"/>
      <c r="CG486" s="137"/>
      <c r="CH486" s="137"/>
      <c r="CI486" s="137"/>
      <c r="CJ486" s="136">
        <f t="shared" si="24"/>
        <v>0</v>
      </c>
      <c r="CK486" s="137">
        <f t="shared" si="25"/>
        <v>0</v>
      </c>
      <c r="CL486" s="139"/>
      <c r="CM486" s="140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20">
        <f t="shared" si="26"/>
        <v>477</v>
      </c>
      <c r="C487" s="131" t="str">
        <f t="array" ref="C487">INDEX(_Rge_Projectdata_3rd,$B487,MATCH(C$10,_Rge_Headline_Projectdata,0))</f>
        <v/>
      </c>
      <c r="D487" s="131" t="str">
        <f t="array" ref="D487">INDEX(_Rge_Projectdata_3rd,$B487,MATCH(D$10,_Rge_Headline_Projectdata,0))</f>
        <v/>
      </c>
      <c r="E487" s="132" t="str">
        <f t="array" ref="E487">IF(INDEX(_Rge_Projectdata_3rd,$B487,MATCH(E$10,_Rge_Headline_Projectdata,0))=0,"",INDEX(_Rge_Projectdata_3rd,$B487,MATCH(E$10,_Rge_Headline_Projectdata,0)))</f>
        <v/>
      </c>
      <c r="F487" s="133" t="str">
        <f>IF(OR(E487=0,E487&gt;_Reportdate),"Open","Closed")</f>
        <v>Open</v>
      </c>
      <c r="G487" s="134"/>
      <c r="H487" s="135"/>
      <c r="I487" s="135"/>
      <c r="J487" s="135"/>
      <c r="K487" s="136">
        <f t="shared" si="5"/>
        <v>0</v>
      </c>
      <c r="L487" s="137"/>
      <c r="M487" s="137"/>
      <c r="N487" s="137"/>
      <c r="O487" s="136">
        <f t="shared" si="6"/>
        <v>0</v>
      </c>
      <c r="P487" s="137"/>
      <c r="Q487" s="137"/>
      <c r="R487" s="137"/>
      <c r="S487" s="136">
        <f t="shared" si="7"/>
        <v>0</v>
      </c>
      <c r="T487" s="137"/>
      <c r="U487" s="137"/>
      <c r="V487" s="137"/>
      <c r="W487" s="136">
        <f t="shared" si="8"/>
        <v>0</v>
      </c>
      <c r="X487" s="137"/>
      <c r="Y487" s="137"/>
      <c r="Z487" s="137"/>
      <c r="AA487" s="136">
        <f t="shared" si="9"/>
        <v>0</v>
      </c>
      <c r="AB487" s="137"/>
      <c r="AC487" s="137"/>
      <c r="AD487" s="137"/>
      <c r="AE487" s="137"/>
      <c r="AF487" s="137"/>
      <c r="AG487" s="136">
        <f t="shared" si="10"/>
        <v>0</v>
      </c>
      <c r="AH487" s="138">
        <f t="shared" si="11"/>
        <v>0</v>
      </c>
      <c r="AI487" s="134"/>
      <c r="AJ487" s="135"/>
      <c r="AK487" s="135"/>
      <c r="AL487" s="135"/>
      <c r="AM487" s="136">
        <f t="shared" si="12"/>
        <v>0</v>
      </c>
      <c r="AN487" s="137"/>
      <c r="AO487" s="137"/>
      <c r="AP487" s="137"/>
      <c r="AQ487" s="136">
        <f t="shared" si="13"/>
        <v>0</v>
      </c>
      <c r="AR487" s="137"/>
      <c r="AS487" s="137"/>
      <c r="AT487" s="137"/>
      <c r="AU487" s="136">
        <f t="shared" si="14"/>
        <v>0</v>
      </c>
      <c r="AV487" s="137"/>
      <c r="AW487" s="137"/>
      <c r="AX487" s="137"/>
      <c r="AY487" s="136">
        <f t="shared" si="15"/>
        <v>0</v>
      </c>
      <c r="AZ487" s="137"/>
      <c r="BA487" s="137"/>
      <c r="BB487" s="137"/>
      <c r="BC487" s="136">
        <f t="shared" si="16"/>
        <v>0</v>
      </c>
      <c r="BD487" s="137"/>
      <c r="BE487" s="137"/>
      <c r="BF487" s="137"/>
      <c r="BG487" s="137"/>
      <c r="BH487" s="137"/>
      <c r="BI487" s="136">
        <f t="shared" si="17"/>
        <v>0</v>
      </c>
      <c r="BJ487" s="138">
        <f t="shared" si="18"/>
        <v>0</v>
      </c>
      <c r="BK487" s="134"/>
      <c r="BL487" s="135"/>
      <c r="BM487" s="135"/>
      <c r="BN487" s="136">
        <f t="shared" si="19"/>
        <v>0</v>
      </c>
      <c r="BO487" s="137"/>
      <c r="BP487" s="137"/>
      <c r="BQ487" s="137"/>
      <c r="BR487" s="136">
        <f t="shared" si="20"/>
        <v>0</v>
      </c>
      <c r="BS487" s="137"/>
      <c r="BT487" s="137"/>
      <c r="BU487" s="137"/>
      <c r="BV487" s="136">
        <f t="shared" si="21"/>
        <v>0</v>
      </c>
      <c r="BW487" s="137"/>
      <c r="BX487" s="137"/>
      <c r="BY487" s="137"/>
      <c r="BZ487" s="136">
        <f t="shared" si="22"/>
        <v>0</v>
      </c>
      <c r="CA487" s="137"/>
      <c r="CB487" s="137"/>
      <c r="CC487" s="137"/>
      <c r="CD487" s="136">
        <f t="shared" si="23"/>
        <v>0</v>
      </c>
      <c r="CE487" s="137"/>
      <c r="CF487" s="137"/>
      <c r="CG487" s="137"/>
      <c r="CH487" s="137"/>
      <c r="CI487" s="137"/>
      <c r="CJ487" s="136">
        <f t="shared" si="24"/>
        <v>0</v>
      </c>
      <c r="CK487" s="137">
        <f t="shared" si="25"/>
        <v>0</v>
      </c>
      <c r="CL487" s="139"/>
      <c r="CM487" s="140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20">
        <f t="shared" si="26"/>
        <v>478</v>
      </c>
      <c r="C488" s="131" t="str">
        <f t="array" ref="C488">INDEX(_Rge_Projectdata_3rd,$B488,MATCH(C$10,_Rge_Headline_Projectdata,0))</f>
        <v/>
      </c>
      <c r="D488" s="131" t="str">
        <f t="array" ref="D488">INDEX(_Rge_Projectdata_3rd,$B488,MATCH(D$10,_Rge_Headline_Projectdata,0))</f>
        <v/>
      </c>
      <c r="E488" s="132" t="str">
        <f t="array" ref="E488">IF(INDEX(_Rge_Projectdata_3rd,$B488,MATCH(E$10,_Rge_Headline_Projectdata,0))=0,"",INDEX(_Rge_Projectdata_3rd,$B488,MATCH(E$10,_Rge_Headline_Projectdata,0)))</f>
        <v/>
      </c>
      <c r="F488" s="133" t="str">
        <f>IF(OR(E488=0,E488&gt;_Reportdate),"Open","Closed")</f>
        <v>Open</v>
      </c>
      <c r="G488" s="134"/>
      <c r="H488" s="135"/>
      <c r="I488" s="135"/>
      <c r="J488" s="135"/>
      <c r="K488" s="136">
        <f t="shared" si="5"/>
        <v>0</v>
      </c>
      <c r="L488" s="137"/>
      <c r="M488" s="137"/>
      <c r="N488" s="137"/>
      <c r="O488" s="136">
        <f t="shared" si="6"/>
        <v>0</v>
      </c>
      <c r="P488" s="137"/>
      <c r="Q488" s="137"/>
      <c r="R488" s="137"/>
      <c r="S488" s="136">
        <f t="shared" si="7"/>
        <v>0</v>
      </c>
      <c r="T488" s="137"/>
      <c r="U488" s="137"/>
      <c r="V488" s="137"/>
      <c r="W488" s="136">
        <f t="shared" si="8"/>
        <v>0</v>
      </c>
      <c r="X488" s="137"/>
      <c r="Y488" s="137"/>
      <c r="Z488" s="137"/>
      <c r="AA488" s="136">
        <f t="shared" si="9"/>
        <v>0</v>
      </c>
      <c r="AB488" s="137"/>
      <c r="AC488" s="137"/>
      <c r="AD488" s="137"/>
      <c r="AE488" s="137"/>
      <c r="AF488" s="137"/>
      <c r="AG488" s="136">
        <f t="shared" si="10"/>
        <v>0</v>
      </c>
      <c r="AH488" s="138">
        <f t="shared" si="11"/>
        <v>0</v>
      </c>
      <c r="AI488" s="134"/>
      <c r="AJ488" s="135"/>
      <c r="AK488" s="135"/>
      <c r="AL488" s="135"/>
      <c r="AM488" s="136">
        <f t="shared" si="12"/>
        <v>0</v>
      </c>
      <c r="AN488" s="137"/>
      <c r="AO488" s="137"/>
      <c r="AP488" s="137"/>
      <c r="AQ488" s="136">
        <f t="shared" si="13"/>
        <v>0</v>
      </c>
      <c r="AR488" s="137"/>
      <c r="AS488" s="137"/>
      <c r="AT488" s="137"/>
      <c r="AU488" s="136">
        <f t="shared" si="14"/>
        <v>0</v>
      </c>
      <c r="AV488" s="137"/>
      <c r="AW488" s="137"/>
      <c r="AX488" s="137"/>
      <c r="AY488" s="136">
        <f t="shared" si="15"/>
        <v>0</v>
      </c>
      <c r="AZ488" s="137"/>
      <c r="BA488" s="137"/>
      <c r="BB488" s="137"/>
      <c r="BC488" s="136">
        <f t="shared" si="16"/>
        <v>0</v>
      </c>
      <c r="BD488" s="137"/>
      <c r="BE488" s="137"/>
      <c r="BF488" s="137"/>
      <c r="BG488" s="137"/>
      <c r="BH488" s="137"/>
      <c r="BI488" s="136">
        <f t="shared" si="17"/>
        <v>0</v>
      </c>
      <c r="BJ488" s="138">
        <f t="shared" si="18"/>
        <v>0</v>
      </c>
      <c r="BK488" s="134"/>
      <c r="BL488" s="135"/>
      <c r="BM488" s="135"/>
      <c r="BN488" s="136">
        <f t="shared" si="19"/>
        <v>0</v>
      </c>
      <c r="BO488" s="137"/>
      <c r="BP488" s="137"/>
      <c r="BQ488" s="137"/>
      <c r="BR488" s="136">
        <f t="shared" si="20"/>
        <v>0</v>
      </c>
      <c r="BS488" s="137"/>
      <c r="BT488" s="137"/>
      <c r="BU488" s="137"/>
      <c r="BV488" s="136">
        <f t="shared" si="21"/>
        <v>0</v>
      </c>
      <c r="BW488" s="137"/>
      <c r="BX488" s="137"/>
      <c r="BY488" s="137"/>
      <c r="BZ488" s="136">
        <f t="shared" si="22"/>
        <v>0</v>
      </c>
      <c r="CA488" s="137"/>
      <c r="CB488" s="137"/>
      <c r="CC488" s="137"/>
      <c r="CD488" s="136">
        <f t="shared" si="23"/>
        <v>0</v>
      </c>
      <c r="CE488" s="137"/>
      <c r="CF488" s="137"/>
      <c r="CG488" s="137"/>
      <c r="CH488" s="137"/>
      <c r="CI488" s="137"/>
      <c r="CJ488" s="136">
        <f t="shared" si="24"/>
        <v>0</v>
      </c>
      <c r="CK488" s="137">
        <f t="shared" si="25"/>
        <v>0</v>
      </c>
      <c r="CL488" s="139"/>
      <c r="CM488" s="140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20">
        <f t="shared" si="26"/>
        <v>479</v>
      </c>
      <c r="C489" s="131" t="str">
        <f t="array" ref="C489">INDEX(_Rge_Projectdata_3rd,$B489,MATCH(C$10,_Rge_Headline_Projectdata,0))</f>
        <v/>
      </c>
      <c r="D489" s="131" t="str">
        <f t="array" ref="D489">INDEX(_Rge_Projectdata_3rd,$B489,MATCH(D$10,_Rge_Headline_Projectdata,0))</f>
        <v/>
      </c>
      <c r="E489" s="132" t="str">
        <f t="array" ref="E489">IF(INDEX(_Rge_Projectdata_3rd,$B489,MATCH(E$10,_Rge_Headline_Projectdata,0))=0,"",INDEX(_Rge_Projectdata_3rd,$B489,MATCH(E$10,_Rge_Headline_Projectdata,0)))</f>
        <v/>
      </c>
      <c r="F489" s="133" t="str">
        <f>IF(OR(E489=0,E489&gt;_Reportdate),"Open","Closed")</f>
        <v>Open</v>
      </c>
      <c r="G489" s="134"/>
      <c r="H489" s="135"/>
      <c r="I489" s="135"/>
      <c r="J489" s="135"/>
      <c r="K489" s="136">
        <f t="shared" si="5"/>
        <v>0</v>
      </c>
      <c r="L489" s="137"/>
      <c r="M489" s="137"/>
      <c r="N489" s="137"/>
      <c r="O489" s="136">
        <f t="shared" si="6"/>
        <v>0</v>
      </c>
      <c r="P489" s="137"/>
      <c r="Q489" s="137"/>
      <c r="R489" s="137"/>
      <c r="S489" s="136">
        <f t="shared" si="7"/>
        <v>0</v>
      </c>
      <c r="T489" s="137"/>
      <c r="U489" s="137"/>
      <c r="V489" s="137"/>
      <c r="W489" s="136">
        <f t="shared" si="8"/>
        <v>0</v>
      </c>
      <c r="X489" s="137"/>
      <c r="Y489" s="137"/>
      <c r="Z489" s="137"/>
      <c r="AA489" s="136">
        <f t="shared" si="9"/>
        <v>0</v>
      </c>
      <c r="AB489" s="137"/>
      <c r="AC489" s="137"/>
      <c r="AD489" s="137"/>
      <c r="AE489" s="137"/>
      <c r="AF489" s="137"/>
      <c r="AG489" s="136">
        <f t="shared" si="10"/>
        <v>0</v>
      </c>
      <c r="AH489" s="138">
        <f t="shared" si="11"/>
        <v>0</v>
      </c>
      <c r="AI489" s="134"/>
      <c r="AJ489" s="135"/>
      <c r="AK489" s="135"/>
      <c r="AL489" s="135"/>
      <c r="AM489" s="136">
        <f t="shared" si="12"/>
        <v>0</v>
      </c>
      <c r="AN489" s="137"/>
      <c r="AO489" s="137"/>
      <c r="AP489" s="137"/>
      <c r="AQ489" s="136">
        <f t="shared" si="13"/>
        <v>0</v>
      </c>
      <c r="AR489" s="137"/>
      <c r="AS489" s="137"/>
      <c r="AT489" s="137"/>
      <c r="AU489" s="136">
        <f t="shared" si="14"/>
        <v>0</v>
      </c>
      <c r="AV489" s="137"/>
      <c r="AW489" s="137"/>
      <c r="AX489" s="137"/>
      <c r="AY489" s="136">
        <f t="shared" si="15"/>
        <v>0</v>
      </c>
      <c r="AZ489" s="137"/>
      <c r="BA489" s="137"/>
      <c r="BB489" s="137"/>
      <c r="BC489" s="136">
        <f t="shared" si="16"/>
        <v>0</v>
      </c>
      <c r="BD489" s="137"/>
      <c r="BE489" s="137"/>
      <c r="BF489" s="137"/>
      <c r="BG489" s="137"/>
      <c r="BH489" s="137"/>
      <c r="BI489" s="136">
        <f t="shared" si="17"/>
        <v>0</v>
      </c>
      <c r="BJ489" s="138">
        <f t="shared" si="18"/>
        <v>0</v>
      </c>
      <c r="BK489" s="134"/>
      <c r="BL489" s="135"/>
      <c r="BM489" s="135"/>
      <c r="BN489" s="136">
        <f t="shared" si="19"/>
        <v>0</v>
      </c>
      <c r="BO489" s="137"/>
      <c r="BP489" s="137"/>
      <c r="BQ489" s="137"/>
      <c r="BR489" s="136">
        <f t="shared" si="20"/>
        <v>0</v>
      </c>
      <c r="BS489" s="137"/>
      <c r="BT489" s="137"/>
      <c r="BU489" s="137"/>
      <c r="BV489" s="136">
        <f t="shared" si="21"/>
        <v>0</v>
      </c>
      <c r="BW489" s="137"/>
      <c r="BX489" s="137"/>
      <c r="BY489" s="137"/>
      <c r="BZ489" s="136">
        <f t="shared" si="22"/>
        <v>0</v>
      </c>
      <c r="CA489" s="137"/>
      <c r="CB489" s="137"/>
      <c r="CC489" s="137"/>
      <c r="CD489" s="136">
        <f t="shared" si="23"/>
        <v>0</v>
      </c>
      <c r="CE489" s="137"/>
      <c r="CF489" s="137"/>
      <c r="CG489" s="137"/>
      <c r="CH489" s="137"/>
      <c r="CI489" s="137"/>
      <c r="CJ489" s="136">
        <f t="shared" si="24"/>
        <v>0</v>
      </c>
      <c r="CK489" s="137">
        <f t="shared" si="25"/>
        <v>0</v>
      </c>
      <c r="CL489" s="139"/>
      <c r="CM489" s="140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20">
        <f t="shared" si="26"/>
        <v>480</v>
      </c>
      <c r="C490" s="131" t="str">
        <f t="array" ref="C490">INDEX(_Rge_Projectdata_3rd,$B490,MATCH(C$10,_Rge_Headline_Projectdata,0))</f>
        <v/>
      </c>
      <c r="D490" s="131" t="str">
        <f t="array" ref="D490">INDEX(_Rge_Projectdata_3rd,$B490,MATCH(D$10,_Rge_Headline_Projectdata,0))</f>
        <v/>
      </c>
      <c r="E490" s="132" t="str">
        <f t="array" ref="E490">IF(INDEX(_Rge_Projectdata_3rd,$B490,MATCH(E$10,_Rge_Headline_Projectdata,0))=0,"",INDEX(_Rge_Projectdata_3rd,$B490,MATCH(E$10,_Rge_Headline_Projectdata,0)))</f>
        <v/>
      </c>
      <c r="F490" s="133" t="str">
        <f>IF(OR(E490=0,E490&gt;_Reportdate),"Open","Closed")</f>
        <v>Open</v>
      </c>
      <c r="G490" s="134"/>
      <c r="H490" s="135"/>
      <c r="I490" s="135"/>
      <c r="J490" s="135"/>
      <c r="K490" s="136">
        <f t="shared" si="5"/>
        <v>0</v>
      </c>
      <c r="L490" s="137"/>
      <c r="M490" s="137"/>
      <c r="N490" s="137"/>
      <c r="O490" s="136">
        <f t="shared" si="6"/>
        <v>0</v>
      </c>
      <c r="P490" s="137"/>
      <c r="Q490" s="137"/>
      <c r="R490" s="137"/>
      <c r="S490" s="136">
        <f t="shared" si="7"/>
        <v>0</v>
      </c>
      <c r="T490" s="137"/>
      <c r="U490" s="137"/>
      <c r="V490" s="137"/>
      <c r="W490" s="136">
        <f t="shared" si="8"/>
        <v>0</v>
      </c>
      <c r="X490" s="137"/>
      <c r="Y490" s="137"/>
      <c r="Z490" s="137"/>
      <c r="AA490" s="136">
        <f t="shared" si="9"/>
        <v>0</v>
      </c>
      <c r="AB490" s="137"/>
      <c r="AC490" s="137"/>
      <c r="AD490" s="137"/>
      <c r="AE490" s="137"/>
      <c r="AF490" s="137"/>
      <c r="AG490" s="136">
        <f t="shared" si="10"/>
        <v>0</v>
      </c>
      <c r="AH490" s="138">
        <f t="shared" si="11"/>
        <v>0</v>
      </c>
      <c r="AI490" s="134"/>
      <c r="AJ490" s="135"/>
      <c r="AK490" s="135"/>
      <c r="AL490" s="135"/>
      <c r="AM490" s="136">
        <f t="shared" si="12"/>
        <v>0</v>
      </c>
      <c r="AN490" s="137"/>
      <c r="AO490" s="137"/>
      <c r="AP490" s="137"/>
      <c r="AQ490" s="136">
        <f t="shared" si="13"/>
        <v>0</v>
      </c>
      <c r="AR490" s="137"/>
      <c r="AS490" s="137"/>
      <c r="AT490" s="137"/>
      <c r="AU490" s="136">
        <f t="shared" si="14"/>
        <v>0</v>
      </c>
      <c r="AV490" s="137"/>
      <c r="AW490" s="137"/>
      <c r="AX490" s="137"/>
      <c r="AY490" s="136">
        <f t="shared" si="15"/>
        <v>0</v>
      </c>
      <c r="AZ490" s="137"/>
      <c r="BA490" s="137"/>
      <c r="BB490" s="137"/>
      <c r="BC490" s="136">
        <f t="shared" si="16"/>
        <v>0</v>
      </c>
      <c r="BD490" s="137"/>
      <c r="BE490" s="137"/>
      <c r="BF490" s="137"/>
      <c r="BG490" s="137"/>
      <c r="BH490" s="137"/>
      <c r="BI490" s="136">
        <f t="shared" si="17"/>
        <v>0</v>
      </c>
      <c r="BJ490" s="138">
        <f t="shared" si="18"/>
        <v>0</v>
      </c>
      <c r="BK490" s="134"/>
      <c r="BL490" s="135"/>
      <c r="BM490" s="135"/>
      <c r="BN490" s="136">
        <f t="shared" si="19"/>
        <v>0</v>
      </c>
      <c r="BO490" s="137"/>
      <c r="BP490" s="137"/>
      <c r="BQ490" s="137"/>
      <c r="BR490" s="136">
        <f t="shared" si="20"/>
        <v>0</v>
      </c>
      <c r="BS490" s="137"/>
      <c r="BT490" s="137"/>
      <c r="BU490" s="137"/>
      <c r="BV490" s="136">
        <f t="shared" si="21"/>
        <v>0</v>
      </c>
      <c r="BW490" s="137"/>
      <c r="BX490" s="137"/>
      <c r="BY490" s="137"/>
      <c r="BZ490" s="136">
        <f t="shared" si="22"/>
        <v>0</v>
      </c>
      <c r="CA490" s="137"/>
      <c r="CB490" s="137"/>
      <c r="CC490" s="137"/>
      <c r="CD490" s="136">
        <f t="shared" si="23"/>
        <v>0</v>
      </c>
      <c r="CE490" s="137"/>
      <c r="CF490" s="137"/>
      <c r="CG490" s="137"/>
      <c r="CH490" s="137"/>
      <c r="CI490" s="137"/>
      <c r="CJ490" s="136">
        <f t="shared" si="24"/>
        <v>0</v>
      </c>
      <c r="CK490" s="137">
        <f t="shared" si="25"/>
        <v>0</v>
      </c>
      <c r="CL490" s="139"/>
      <c r="CM490" s="140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20">
        <f t="shared" si="26"/>
        <v>481</v>
      </c>
      <c r="C491" s="131" t="str">
        <f t="array" ref="C491">INDEX(_Rge_Projectdata_3rd,$B491,MATCH(C$10,_Rge_Headline_Projectdata,0))</f>
        <v/>
      </c>
      <c r="D491" s="131" t="str">
        <f t="array" ref="D491">INDEX(_Rge_Projectdata_3rd,$B491,MATCH(D$10,_Rge_Headline_Projectdata,0))</f>
        <v/>
      </c>
      <c r="E491" s="132" t="str">
        <f t="array" ref="E491">IF(INDEX(_Rge_Projectdata_3rd,$B491,MATCH(E$10,_Rge_Headline_Projectdata,0))=0,"",INDEX(_Rge_Projectdata_3rd,$B491,MATCH(E$10,_Rge_Headline_Projectdata,0)))</f>
        <v/>
      </c>
      <c r="F491" s="133" t="str">
        <f>IF(OR(E491=0,E491&gt;_Reportdate),"Open","Closed")</f>
        <v>Open</v>
      </c>
      <c r="G491" s="134"/>
      <c r="H491" s="135"/>
      <c r="I491" s="135"/>
      <c r="J491" s="135"/>
      <c r="K491" s="136">
        <f t="shared" si="5"/>
        <v>0</v>
      </c>
      <c r="L491" s="137"/>
      <c r="M491" s="137"/>
      <c r="N491" s="137"/>
      <c r="O491" s="136">
        <f t="shared" si="6"/>
        <v>0</v>
      </c>
      <c r="P491" s="137"/>
      <c r="Q491" s="137"/>
      <c r="R491" s="137"/>
      <c r="S491" s="136">
        <f t="shared" si="7"/>
        <v>0</v>
      </c>
      <c r="T491" s="137"/>
      <c r="U491" s="137"/>
      <c r="V491" s="137"/>
      <c r="W491" s="136">
        <f t="shared" si="8"/>
        <v>0</v>
      </c>
      <c r="X491" s="137"/>
      <c r="Y491" s="137"/>
      <c r="Z491" s="137"/>
      <c r="AA491" s="136">
        <f t="shared" si="9"/>
        <v>0</v>
      </c>
      <c r="AB491" s="137"/>
      <c r="AC491" s="137"/>
      <c r="AD491" s="137"/>
      <c r="AE491" s="137"/>
      <c r="AF491" s="137"/>
      <c r="AG491" s="136">
        <f t="shared" si="10"/>
        <v>0</v>
      </c>
      <c r="AH491" s="138">
        <f t="shared" si="11"/>
        <v>0</v>
      </c>
      <c r="AI491" s="134"/>
      <c r="AJ491" s="135"/>
      <c r="AK491" s="135"/>
      <c r="AL491" s="135"/>
      <c r="AM491" s="136">
        <f t="shared" si="12"/>
        <v>0</v>
      </c>
      <c r="AN491" s="137"/>
      <c r="AO491" s="137"/>
      <c r="AP491" s="137"/>
      <c r="AQ491" s="136">
        <f t="shared" si="13"/>
        <v>0</v>
      </c>
      <c r="AR491" s="137"/>
      <c r="AS491" s="137"/>
      <c r="AT491" s="137"/>
      <c r="AU491" s="136">
        <f t="shared" si="14"/>
        <v>0</v>
      </c>
      <c r="AV491" s="137"/>
      <c r="AW491" s="137"/>
      <c r="AX491" s="137"/>
      <c r="AY491" s="136">
        <f t="shared" si="15"/>
        <v>0</v>
      </c>
      <c r="AZ491" s="137"/>
      <c r="BA491" s="137"/>
      <c r="BB491" s="137"/>
      <c r="BC491" s="136">
        <f t="shared" si="16"/>
        <v>0</v>
      </c>
      <c r="BD491" s="137"/>
      <c r="BE491" s="137"/>
      <c r="BF491" s="137"/>
      <c r="BG491" s="137"/>
      <c r="BH491" s="137"/>
      <c r="BI491" s="136">
        <f t="shared" si="17"/>
        <v>0</v>
      </c>
      <c r="BJ491" s="138">
        <f t="shared" si="18"/>
        <v>0</v>
      </c>
      <c r="BK491" s="134"/>
      <c r="BL491" s="135"/>
      <c r="BM491" s="135"/>
      <c r="BN491" s="136">
        <f t="shared" si="19"/>
        <v>0</v>
      </c>
      <c r="BO491" s="137"/>
      <c r="BP491" s="137"/>
      <c r="BQ491" s="137"/>
      <c r="BR491" s="136">
        <f t="shared" si="20"/>
        <v>0</v>
      </c>
      <c r="BS491" s="137"/>
      <c r="BT491" s="137"/>
      <c r="BU491" s="137"/>
      <c r="BV491" s="136">
        <f t="shared" si="21"/>
        <v>0</v>
      </c>
      <c r="BW491" s="137"/>
      <c r="BX491" s="137"/>
      <c r="BY491" s="137"/>
      <c r="BZ491" s="136">
        <f t="shared" si="22"/>
        <v>0</v>
      </c>
      <c r="CA491" s="137"/>
      <c r="CB491" s="137"/>
      <c r="CC491" s="137"/>
      <c r="CD491" s="136">
        <f t="shared" si="23"/>
        <v>0</v>
      </c>
      <c r="CE491" s="137"/>
      <c r="CF491" s="137"/>
      <c r="CG491" s="137"/>
      <c r="CH491" s="137"/>
      <c r="CI491" s="137"/>
      <c r="CJ491" s="136">
        <f t="shared" si="24"/>
        <v>0</v>
      </c>
      <c r="CK491" s="137">
        <f t="shared" si="25"/>
        <v>0</v>
      </c>
      <c r="CL491" s="139"/>
      <c r="CM491" s="140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20">
        <f t="shared" si="26"/>
        <v>482</v>
      </c>
      <c r="C492" s="131" t="str">
        <f t="array" ref="C492">INDEX(_Rge_Projectdata_3rd,$B492,MATCH(C$10,_Rge_Headline_Projectdata,0))</f>
        <v/>
      </c>
      <c r="D492" s="131" t="str">
        <f t="array" ref="D492">INDEX(_Rge_Projectdata_3rd,$B492,MATCH(D$10,_Rge_Headline_Projectdata,0))</f>
        <v/>
      </c>
      <c r="E492" s="132" t="str">
        <f t="array" ref="E492">IF(INDEX(_Rge_Projectdata_3rd,$B492,MATCH(E$10,_Rge_Headline_Projectdata,0))=0,"",INDEX(_Rge_Projectdata_3rd,$B492,MATCH(E$10,_Rge_Headline_Projectdata,0)))</f>
        <v/>
      </c>
      <c r="F492" s="133" t="str">
        <f>IF(OR(E492=0,E492&gt;_Reportdate),"Open","Closed")</f>
        <v>Open</v>
      </c>
      <c r="G492" s="134"/>
      <c r="H492" s="135"/>
      <c r="I492" s="135"/>
      <c r="J492" s="135"/>
      <c r="K492" s="136">
        <f t="shared" si="5"/>
        <v>0</v>
      </c>
      <c r="L492" s="137"/>
      <c r="M492" s="137"/>
      <c r="N492" s="137"/>
      <c r="O492" s="136">
        <f t="shared" si="6"/>
        <v>0</v>
      </c>
      <c r="P492" s="137"/>
      <c r="Q492" s="137"/>
      <c r="R492" s="137"/>
      <c r="S492" s="136">
        <f t="shared" si="7"/>
        <v>0</v>
      </c>
      <c r="T492" s="137"/>
      <c r="U492" s="137"/>
      <c r="V492" s="137"/>
      <c r="W492" s="136">
        <f t="shared" si="8"/>
        <v>0</v>
      </c>
      <c r="X492" s="137"/>
      <c r="Y492" s="137"/>
      <c r="Z492" s="137"/>
      <c r="AA492" s="136">
        <f t="shared" si="9"/>
        <v>0</v>
      </c>
      <c r="AB492" s="137"/>
      <c r="AC492" s="137"/>
      <c r="AD492" s="137"/>
      <c r="AE492" s="137"/>
      <c r="AF492" s="137"/>
      <c r="AG492" s="136">
        <f t="shared" si="10"/>
        <v>0</v>
      </c>
      <c r="AH492" s="138">
        <f t="shared" si="11"/>
        <v>0</v>
      </c>
      <c r="AI492" s="134"/>
      <c r="AJ492" s="135"/>
      <c r="AK492" s="135"/>
      <c r="AL492" s="135"/>
      <c r="AM492" s="136">
        <f t="shared" si="12"/>
        <v>0</v>
      </c>
      <c r="AN492" s="137"/>
      <c r="AO492" s="137"/>
      <c r="AP492" s="137"/>
      <c r="AQ492" s="136">
        <f t="shared" si="13"/>
        <v>0</v>
      </c>
      <c r="AR492" s="137"/>
      <c r="AS492" s="137"/>
      <c r="AT492" s="137"/>
      <c r="AU492" s="136">
        <f t="shared" si="14"/>
        <v>0</v>
      </c>
      <c r="AV492" s="137"/>
      <c r="AW492" s="137"/>
      <c r="AX492" s="137"/>
      <c r="AY492" s="136">
        <f t="shared" si="15"/>
        <v>0</v>
      </c>
      <c r="AZ492" s="137"/>
      <c r="BA492" s="137"/>
      <c r="BB492" s="137"/>
      <c r="BC492" s="136">
        <f t="shared" si="16"/>
        <v>0</v>
      </c>
      <c r="BD492" s="137"/>
      <c r="BE492" s="137"/>
      <c r="BF492" s="137"/>
      <c r="BG492" s="137"/>
      <c r="BH492" s="137"/>
      <c r="BI492" s="136">
        <f t="shared" si="17"/>
        <v>0</v>
      </c>
      <c r="BJ492" s="138">
        <f t="shared" si="18"/>
        <v>0</v>
      </c>
      <c r="BK492" s="134"/>
      <c r="BL492" s="135"/>
      <c r="BM492" s="135"/>
      <c r="BN492" s="136">
        <f t="shared" si="19"/>
        <v>0</v>
      </c>
      <c r="BO492" s="137"/>
      <c r="BP492" s="137"/>
      <c r="BQ492" s="137"/>
      <c r="BR492" s="136">
        <f t="shared" si="20"/>
        <v>0</v>
      </c>
      <c r="BS492" s="137"/>
      <c r="BT492" s="137"/>
      <c r="BU492" s="137"/>
      <c r="BV492" s="136">
        <f t="shared" si="21"/>
        <v>0</v>
      </c>
      <c r="BW492" s="137"/>
      <c r="BX492" s="137"/>
      <c r="BY492" s="137"/>
      <c r="BZ492" s="136">
        <f t="shared" si="22"/>
        <v>0</v>
      </c>
      <c r="CA492" s="137"/>
      <c r="CB492" s="137"/>
      <c r="CC492" s="137"/>
      <c r="CD492" s="136">
        <f t="shared" si="23"/>
        <v>0</v>
      </c>
      <c r="CE492" s="137"/>
      <c r="CF492" s="137"/>
      <c r="CG492" s="137"/>
      <c r="CH492" s="137"/>
      <c r="CI492" s="137"/>
      <c r="CJ492" s="136">
        <f t="shared" si="24"/>
        <v>0</v>
      </c>
      <c r="CK492" s="137">
        <f t="shared" si="25"/>
        <v>0</v>
      </c>
      <c r="CL492" s="139"/>
      <c r="CM492" s="140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20">
        <f t="shared" si="26"/>
        <v>483</v>
      </c>
      <c r="C493" s="131" t="str">
        <f t="array" ref="C493">INDEX(_Rge_Projectdata_3rd,$B493,MATCH(C$10,_Rge_Headline_Projectdata,0))</f>
        <v/>
      </c>
      <c r="D493" s="131" t="str">
        <f t="array" ref="D493">INDEX(_Rge_Projectdata_3rd,$B493,MATCH(D$10,_Rge_Headline_Projectdata,0))</f>
        <v/>
      </c>
      <c r="E493" s="132" t="str">
        <f t="array" ref="E493">IF(INDEX(_Rge_Projectdata_3rd,$B493,MATCH(E$10,_Rge_Headline_Projectdata,0))=0,"",INDEX(_Rge_Projectdata_3rd,$B493,MATCH(E$10,_Rge_Headline_Projectdata,0)))</f>
        <v/>
      </c>
      <c r="F493" s="133" t="str">
        <f>IF(OR(E493=0,E493&gt;_Reportdate),"Open","Closed")</f>
        <v>Open</v>
      </c>
      <c r="G493" s="134"/>
      <c r="H493" s="135"/>
      <c r="I493" s="135"/>
      <c r="J493" s="135"/>
      <c r="K493" s="136">
        <f t="shared" si="5"/>
        <v>0</v>
      </c>
      <c r="L493" s="137"/>
      <c r="M493" s="137"/>
      <c r="N493" s="137"/>
      <c r="O493" s="136">
        <f t="shared" si="6"/>
        <v>0</v>
      </c>
      <c r="P493" s="137"/>
      <c r="Q493" s="137"/>
      <c r="R493" s="137"/>
      <c r="S493" s="136">
        <f t="shared" si="7"/>
        <v>0</v>
      </c>
      <c r="T493" s="137"/>
      <c r="U493" s="137"/>
      <c r="V493" s="137"/>
      <c r="W493" s="136">
        <f t="shared" si="8"/>
        <v>0</v>
      </c>
      <c r="X493" s="137"/>
      <c r="Y493" s="137"/>
      <c r="Z493" s="137"/>
      <c r="AA493" s="136">
        <f t="shared" si="9"/>
        <v>0</v>
      </c>
      <c r="AB493" s="137"/>
      <c r="AC493" s="137"/>
      <c r="AD493" s="137"/>
      <c r="AE493" s="137"/>
      <c r="AF493" s="137"/>
      <c r="AG493" s="136">
        <f t="shared" si="10"/>
        <v>0</v>
      </c>
      <c r="AH493" s="138">
        <f t="shared" si="11"/>
        <v>0</v>
      </c>
      <c r="AI493" s="134"/>
      <c r="AJ493" s="135"/>
      <c r="AK493" s="135"/>
      <c r="AL493" s="135"/>
      <c r="AM493" s="136">
        <f t="shared" si="12"/>
        <v>0</v>
      </c>
      <c r="AN493" s="137"/>
      <c r="AO493" s="137"/>
      <c r="AP493" s="137"/>
      <c r="AQ493" s="136">
        <f t="shared" si="13"/>
        <v>0</v>
      </c>
      <c r="AR493" s="137"/>
      <c r="AS493" s="137"/>
      <c r="AT493" s="137"/>
      <c r="AU493" s="136">
        <f t="shared" si="14"/>
        <v>0</v>
      </c>
      <c r="AV493" s="137"/>
      <c r="AW493" s="137"/>
      <c r="AX493" s="137"/>
      <c r="AY493" s="136">
        <f t="shared" si="15"/>
        <v>0</v>
      </c>
      <c r="AZ493" s="137"/>
      <c r="BA493" s="137"/>
      <c r="BB493" s="137"/>
      <c r="BC493" s="136">
        <f t="shared" si="16"/>
        <v>0</v>
      </c>
      <c r="BD493" s="137"/>
      <c r="BE493" s="137"/>
      <c r="BF493" s="137"/>
      <c r="BG493" s="137"/>
      <c r="BH493" s="137"/>
      <c r="BI493" s="136">
        <f t="shared" si="17"/>
        <v>0</v>
      </c>
      <c r="BJ493" s="138">
        <f t="shared" si="18"/>
        <v>0</v>
      </c>
      <c r="BK493" s="134"/>
      <c r="BL493" s="135"/>
      <c r="BM493" s="135"/>
      <c r="BN493" s="136">
        <f t="shared" si="19"/>
        <v>0</v>
      </c>
      <c r="BO493" s="137"/>
      <c r="BP493" s="137"/>
      <c r="BQ493" s="137"/>
      <c r="BR493" s="136">
        <f t="shared" si="20"/>
        <v>0</v>
      </c>
      <c r="BS493" s="137"/>
      <c r="BT493" s="137"/>
      <c r="BU493" s="137"/>
      <c r="BV493" s="136">
        <f t="shared" si="21"/>
        <v>0</v>
      </c>
      <c r="BW493" s="137"/>
      <c r="BX493" s="137"/>
      <c r="BY493" s="137"/>
      <c r="BZ493" s="136">
        <f t="shared" si="22"/>
        <v>0</v>
      </c>
      <c r="CA493" s="137"/>
      <c r="CB493" s="137"/>
      <c r="CC493" s="137"/>
      <c r="CD493" s="136">
        <f t="shared" si="23"/>
        <v>0</v>
      </c>
      <c r="CE493" s="137"/>
      <c r="CF493" s="137"/>
      <c r="CG493" s="137"/>
      <c r="CH493" s="137"/>
      <c r="CI493" s="137"/>
      <c r="CJ493" s="136">
        <f t="shared" si="24"/>
        <v>0</v>
      </c>
      <c r="CK493" s="137">
        <f t="shared" si="25"/>
        <v>0</v>
      </c>
      <c r="CL493" s="139"/>
      <c r="CM493" s="140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20">
        <f t="shared" si="26"/>
        <v>484</v>
      </c>
      <c r="C494" s="131" t="str">
        <f t="array" ref="C494">INDEX(_Rge_Projectdata_3rd,$B494,MATCH(C$10,_Rge_Headline_Projectdata,0))</f>
        <v/>
      </c>
      <c r="D494" s="131" t="str">
        <f t="array" ref="D494">INDEX(_Rge_Projectdata_3rd,$B494,MATCH(D$10,_Rge_Headline_Projectdata,0))</f>
        <v/>
      </c>
      <c r="E494" s="132" t="str">
        <f t="array" ref="E494">IF(INDEX(_Rge_Projectdata_3rd,$B494,MATCH(E$10,_Rge_Headline_Projectdata,0))=0,"",INDEX(_Rge_Projectdata_3rd,$B494,MATCH(E$10,_Rge_Headline_Projectdata,0)))</f>
        <v/>
      </c>
      <c r="F494" s="133" t="str">
        <f>IF(OR(E494=0,E494&gt;_Reportdate),"Open","Closed")</f>
        <v>Open</v>
      </c>
      <c r="G494" s="134"/>
      <c r="H494" s="135"/>
      <c r="I494" s="135"/>
      <c r="J494" s="135"/>
      <c r="K494" s="136">
        <f t="shared" si="5"/>
        <v>0</v>
      </c>
      <c r="L494" s="137"/>
      <c r="M494" s="137"/>
      <c r="N494" s="137"/>
      <c r="O494" s="136">
        <f t="shared" si="6"/>
        <v>0</v>
      </c>
      <c r="P494" s="137"/>
      <c r="Q494" s="137"/>
      <c r="R494" s="137"/>
      <c r="S494" s="136">
        <f t="shared" si="7"/>
        <v>0</v>
      </c>
      <c r="T494" s="137"/>
      <c r="U494" s="137"/>
      <c r="V494" s="137"/>
      <c r="W494" s="136">
        <f t="shared" si="8"/>
        <v>0</v>
      </c>
      <c r="X494" s="137"/>
      <c r="Y494" s="137"/>
      <c r="Z494" s="137"/>
      <c r="AA494" s="136">
        <f t="shared" si="9"/>
        <v>0</v>
      </c>
      <c r="AB494" s="137"/>
      <c r="AC494" s="137"/>
      <c r="AD494" s="137"/>
      <c r="AE494" s="137"/>
      <c r="AF494" s="137"/>
      <c r="AG494" s="136">
        <f t="shared" si="10"/>
        <v>0</v>
      </c>
      <c r="AH494" s="138">
        <f t="shared" si="11"/>
        <v>0</v>
      </c>
      <c r="AI494" s="134"/>
      <c r="AJ494" s="135"/>
      <c r="AK494" s="135"/>
      <c r="AL494" s="135"/>
      <c r="AM494" s="136">
        <f t="shared" si="12"/>
        <v>0</v>
      </c>
      <c r="AN494" s="137"/>
      <c r="AO494" s="137"/>
      <c r="AP494" s="137"/>
      <c r="AQ494" s="136">
        <f t="shared" si="13"/>
        <v>0</v>
      </c>
      <c r="AR494" s="137"/>
      <c r="AS494" s="137"/>
      <c r="AT494" s="137"/>
      <c r="AU494" s="136">
        <f t="shared" si="14"/>
        <v>0</v>
      </c>
      <c r="AV494" s="137"/>
      <c r="AW494" s="137"/>
      <c r="AX494" s="137"/>
      <c r="AY494" s="136">
        <f t="shared" si="15"/>
        <v>0</v>
      </c>
      <c r="AZ494" s="137"/>
      <c r="BA494" s="137"/>
      <c r="BB494" s="137"/>
      <c r="BC494" s="136">
        <f t="shared" si="16"/>
        <v>0</v>
      </c>
      <c r="BD494" s="137"/>
      <c r="BE494" s="137"/>
      <c r="BF494" s="137"/>
      <c r="BG494" s="137"/>
      <c r="BH494" s="137"/>
      <c r="BI494" s="136">
        <f t="shared" si="17"/>
        <v>0</v>
      </c>
      <c r="BJ494" s="138">
        <f t="shared" si="18"/>
        <v>0</v>
      </c>
      <c r="BK494" s="134"/>
      <c r="BL494" s="135"/>
      <c r="BM494" s="135"/>
      <c r="BN494" s="136">
        <f t="shared" si="19"/>
        <v>0</v>
      </c>
      <c r="BO494" s="137"/>
      <c r="BP494" s="137"/>
      <c r="BQ494" s="137"/>
      <c r="BR494" s="136">
        <f t="shared" si="20"/>
        <v>0</v>
      </c>
      <c r="BS494" s="137"/>
      <c r="BT494" s="137"/>
      <c r="BU494" s="137"/>
      <c r="BV494" s="136">
        <f t="shared" si="21"/>
        <v>0</v>
      </c>
      <c r="BW494" s="137"/>
      <c r="BX494" s="137"/>
      <c r="BY494" s="137"/>
      <c r="BZ494" s="136">
        <f t="shared" si="22"/>
        <v>0</v>
      </c>
      <c r="CA494" s="137"/>
      <c r="CB494" s="137"/>
      <c r="CC494" s="137"/>
      <c r="CD494" s="136">
        <f t="shared" si="23"/>
        <v>0</v>
      </c>
      <c r="CE494" s="137"/>
      <c r="CF494" s="137"/>
      <c r="CG494" s="137"/>
      <c r="CH494" s="137"/>
      <c r="CI494" s="137"/>
      <c r="CJ494" s="136">
        <f t="shared" si="24"/>
        <v>0</v>
      </c>
      <c r="CK494" s="137">
        <f t="shared" si="25"/>
        <v>0</v>
      </c>
      <c r="CL494" s="139"/>
      <c r="CM494" s="140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20">
        <f t="shared" si="26"/>
        <v>485</v>
      </c>
      <c r="C495" s="131" t="str">
        <f t="array" ref="C495">INDEX(_Rge_Projectdata_3rd,$B495,MATCH(C$10,_Rge_Headline_Projectdata,0))</f>
        <v/>
      </c>
      <c r="D495" s="131" t="str">
        <f t="array" ref="D495">INDEX(_Rge_Projectdata_3rd,$B495,MATCH(D$10,_Rge_Headline_Projectdata,0))</f>
        <v/>
      </c>
      <c r="E495" s="132" t="str">
        <f t="array" ref="E495">IF(INDEX(_Rge_Projectdata_3rd,$B495,MATCH(E$10,_Rge_Headline_Projectdata,0))=0,"",INDEX(_Rge_Projectdata_3rd,$B495,MATCH(E$10,_Rge_Headline_Projectdata,0)))</f>
        <v/>
      </c>
      <c r="F495" s="133" t="str">
        <f>IF(OR(E495=0,E495&gt;_Reportdate),"Open","Closed")</f>
        <v>Open</v>
      </c>
      <c r="G495" s="134"/>
      <c r="H495" s="135"/>
      <c r="I495" s="135"/>
      <c r="J495" s="135"/>
      <c r="K495" s="136">
        <f t="shared" si="5"/>
        <v>0</v>
      </c>
      <c r="L495" s="137"/>
      <c r="M495" s="137"/>
      <c r="N495" s="137"/>
      <c r="O495" s="136">
        <f t="shared" si="6"/>
        <v>0</v>
      </c>
      <c r="P495" s="137"/>
      <c r="Q495" s="137"/>
      <c r="R495" s="137"/>
      <c r="S495" s="136">
        <f t="shared" si="7"/>
        <v>0</v>
      </c>
      <c r="T495" s="137"/>
      <c r="U495" s="137"/>
      <c r="V495" s="137"/>
      <c r="W495" s="136">
        <f t="shared" si="8"/>
        <v>0</v>
      </c>
      <c r="X495" s="137"/>
      <c r="Y495" s="137"/>
      <c r="Z495" s="137"/>
      <c r="AA495" s="136">
        <f t="shared" si="9"/>
        <v>0</v>
      </c>
      <c r="AB495" s="137"/>
      <c r="AC495" s="137"/>
      <c r="AD495" s="137"/>
      <c r="AE495" s="137"/>
      <c r="AF495" s="137"/>
      <c r="AG495" s="136">
        <f t="shared" si="10"/>
        <v>0</v>
      </c>
      <c r="AH495" s="138">
        <f t="shared" si="11"/>
        <v>0</v>
      </c>
      <c r="AI495" s="134"/>
      <c r="AJ495" s="135"/>
      <c r="AK495" s="135"/>
      <c r="AL495" s="135"/>
      <c r="AM495" s="136">
        <f t="shared" si="12"/>
        <v>0</v>
      </c>
      <c r="AN495" s="137"/>
      <c r="AO495" s="137"/>
      <c r="AP495" s="137"/>
      <c r="AQ495" s="136">
        <f t="shared" si="13"/>
        <v>0</v>
      </c>
      <c r="AR495" s="137"/>
      <c r="AS495" s="137"/>
      <c r="AT495" s="137"/>
      <c r="AU495" s="136">
        <f t="shared" si="14"/>
        <v>0</v>
      </c>
      <c r="AV495" s="137"/>
      <c r="AW495" s="137"/>
      <c r="AX495" s="137"/>
      <c r="AY495" s="136">
        <f t="shared" si="15"/>
        <v>0</v>
      </c>
      <c r="AZ495" s="137"/>
      <c r="BA495" s="137"/>
      <c r="BB495" s="137"/>
      <c r="BC495" s="136">
        <f t="shared" si="16"/>
        <v>0</v>
      </c>
      <c r="BD495" s="137"/>
      <c r="BE495" s="137"/>
      <c r="BF495" s="137"/>
      <c r="BG495" s="137"/>
      <c r="BH495" s="137"/>
      <c r="BI495" s="136">
        <f t="shared" si="17"/>
        <v>0</v>
      </c>
      <c r="BJ495" s="138">
        <f t="shared" si="18"/>
        <v>0</v>
      </c>
      <c r="BK495" s="134"/>
      <c r="BL495" s="135"/>
      <c r="BM495" s="135"/>
      <c r="BN495" s="136">
        <f t="shared" si="19"/>
        <v>0</v>
      </c>
      <c r="BO495" s="137"/>
      <c r="BP495" s="137"/>
      <c r="BQ495" s="137"/>
      <c r="BR495" s="136">
        <f t="shared" si="20"/>
        <v>0</v>
      </c>
      <c r="BS495" s="137"/>
      <c r="BT495" s="137"/>
      <c r="BU495" s="137"/>
      <c r="BV495" s="136">
        <f t="shared" si="21"/>
        <v>0</v>
      </c>
      <c r="BW495" s="137"/>
      <c r="BX495" s="137"/>
      <c r="BY495" s="137"/>
      <c r="BZ495" s="136">
        <f t="shared" si="22"/>
        <v>0</v>
      </c>
      <c r="CA495" s="137"/>
      <c r="CB495" s="137"/>
      <c r="CC495" s="137"/>
      <c r="CD495" s="136">
        <f t="shared" si="23"/>
        <v>0</v>
      </c>
      <c r="CE495" s="137"/>
      <c r="CF495" s="137"/>
      <c r="CG495" s="137"/>
      <c r="CH495" s="137"/>
      <c r="CI495" s="137"/>
      <c r="CJ495" s="136">
        <f t="shared" si="24"/>
        <v>0</v>
      </c>
      <c r="CK495" s="137">
        <f t="shared" si="25"/>
        <v>0</v>
      </c>
      <c r="CL495" s="139"/>
      <c r="CM495" s="140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20">
        <f t="shared" si="26"/>
        <v>486</v>
      </c>
      <c r="C496" s="131" t="str">
        <f t="array" ref="C496">INDEX(_Rge_Projectdata_3rd,$B496,MATCH(C$10,_Rge_Headline_Projectdata,0))</f>
        <v/>
      </c>
      <c r="D496" s="131" t="str">
        <f t="array" ref="D496">INDEX(_Rge_Projectdata_3rd,$B496,MATCH(D$10,_Rge_Headline_Projectdata,0))</f>
        <v/>
      </c>
      <c r="E496" s="132" t="str">
        <f t="array" ref="E496">IF(INDEX(_Rge_Projectdata_3rd,$B496,MATCH(E$10,_Rge_Headline_Projectdata,0))=0,"",INDEX(_Rge_Projectdata_3rd,$B496,MATCH(E$10,_Rge_Headline_Projectdata,0)))</f>
        <v/>
      </c>
      <c r="F496" s="133" t="str">
        <f>IF(OR(E496=0,E496&gt;_Reportdate),"Open","Closed")</f>
        <v>Open</v>
      </c>
      <c r="G496" s="134"/>
      <c r="H496" s="135"/>
      <c r="I496" s="135"/>
      <c r="J496" s="135"/>
      <c r="K496" s="136">
        <f t="shared" si="5"/>
        <v>0</v>
      </c>
      <c r="L496" s="137"/>
      <c r="M496" s="137"/>
      <c r="N496" s="137"/>
      <c r="O496" s="136">
        <f t="shared" si="6"/>
        <v>0</v>
      </c>
      <c r="P496" s="137"/>
      <c r="Q496" s="137"/>
      <c r="R496" s="137"/>
      <c r="S496" s="136">
        <f t="shared" si="7"/>
        <v>0</v>
      </c>
      <c r="T496" s="137"/>
      <c r="U496" s="137"/>
      <c r="V496" s="137"/>
      <c r="W496" s="136">
        <f t="shared" si="8"/>
        <v>0</v>
      </c>
      <c r="X496" s="137"/>
      <c r="Y496" s="137"/>
      <c r="Z496" s="137"/>
      <c r="AA496" s="136">
        <f t="shared" si="9"/>
        <v>0</v>
      </c>
      <c r="AB496" s="137"/>
      <c r="AC496" s="137"/>
      <c r="AD496" s="137"/>
      <c r="AE496" s="137"/>
      <c r="AF496" s="137"/>
      <c r="AG496" s="136">
        <f t="shared" si="10"/>
        <v>0</v>
      </c>
      <c r="AH496" s="138">
        <f t="shared" si="11"/>
        <v>0</v>
      </c>
      <c r="AI496" s="134"/>
      <c r="AJ496" s="135"/>
      <c r="AK496" s="135"/>
      <c r="AL496" s="135"/>
      <c r="AM496" s="136">
        <f t="shared" si="12"/>
        <v>0</v>
      </c>
      <c r="AN496" s="137"/>
      <c r="AO496" s="137"/>
      <c r="AP496" s="137"/>
      <c r="AQ496" s="136">
        <f t="shared" si="13"/>
        <v>0</v>
      </c>
      <c r="AR496" s="137"/>
      <c r="AS496" s="137"/>
      <c r="AT496" s="137"/>
      <c r="AU496" s="136">
        <f t="shared" si="14"/>
        <v>0</v>
      </c>
      <c r="AV496" s="137"/>
      <c r="AW496" s="137"/>
      <c r="AX496" s="137"/>
      <c r="AY496" s="136">
        <f t="shared" si="15"/>
        <v>0</v>
      </c>
      <c r="AZ496" s="137"/>
      <c r="BA496" s="137"/>
      <c r="BB496" s="137"/>
      <c r="BC496" s="136">
        <f t="shared" si="16"/>
        <v>0</v>
      </c>
      <c r="BD496" s="137"/>
      <c r="BE496" s="137"/>
      <c r="BF496" s="137"/>
      <c r="BG496" s="137"/>
      <c r="BH496" s="137"/>
      <c r="BI496" s="136">
        <f t="shared" si="17"/>
        <v>0</v>
      </c>
      <c r="BJ496" s="138">
        <f t="shared" si="18"/>
        <v>0</v>
      </c>
      <c r="BK496" s="134"/>
      <c r="BL496" s="135"/>
      <c r="BM496" s="135"/>
      <c r="BN496" s="136">
        <f t="shared" si="19"/>
        <v>0</v>
      </c>
      <c r="BO496" s="137"/>
      <c r="BP496" s="137"/>
      <c r="BQ496" s="137"/>
      <c r="BR496" s="136">
        <f t="shared" si="20"/>
        <v>0</v>
      </c>
      <c r="BS496" s="137"/>
      <c r="BT496" s="137"/>
      <c r="BU496" s="137"/>
      <c r="BV496" s="136">
        <f t="shared" si="21"/>
        <v>0</v>
      </c>
      <c r="BW496" s="137"/>
      <c r="BX496" s="137"/>
      <c r="BY496" s="137"/>
      <c r="BZ496" s="136">
        <f t="shared" si="22"/>
        <v>0</v>
      </c>
      <c r="CA496" s="137"/>
      <c r="CB496" s="137"/>
      <c r="CC496" s="137"/>
      <c r="CD496" s="136">
        <f t="shared" si="23"/>
        <v>0</v>
      </c>
      <c r="CE496" s="137"/>
      <c r="CF496" s="137"/>
      <c r="CG496" s="137"/>
      <c r="CH496" s="137"/>
      <c r="CI496" s="137"/>
      <c r="CJ496" s="136">
        <f t="shared" si="24"/>
        <v>0</v>
      </c>
      <c r="CK496" s="137">
        <f t="shared" si="25"/>
        <v>0</v>
      </c>
      <c r="CL496" s="139"/>
      <c r="CM496" s="140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20">
        <f t="shared" si="26"/>
        <v>487</v>
      </c>
      <c r="C497" s="131" t="str">
        <f t="array" ref="C497">INDEX(_Rge_Projectdata_3rd,$B497,MATCH(C$10,_Rge_Headline_Projectdata,0))</f>
        <v/>
      </c>
      <c r="D497" s="131" t="str">
        <f t="array" ref="D497">INDEX(_Rge_Projectdata_3rd,$B497,MATCH(D$10,_Rge_Headline_Projectdata,0))</f>
        <v/>
      </c>
      <c r="E497" s="132" t="str">
        <f t="array" ref="E497">IF(INDEX(_Rge_Projectdata_3rd,$B497,MATCH(E$10,_Rge_Headline_Projectdata,0))=0,"",INDEX(_Rge_Projectdata_3rd,$B497,MATCH(E$10,_Rge_Headline_Projectdata,0)))</f>
        <v/>
      </c>
      <c r="F497" s="133" t="str">
        <f>IF(OR(E497=0,E497&gt;_Reportdate),"Open","Closed")</f>
        <v>Open</v>
      </c>
      <c r="G497" s="134"/>
      <c r="H497" s="135"/>
      <c r="I497" s="135"/>
      <c r="J497" s="135"/>
      <c r="K497" s="136">
        <f t="shared" si="5"/>
        <v>0</v>
      </c>
      <c r="L497" s="137"/>
      <c r="M497" s="137"/>
      <c r="N497" s="137"/>
      <c r="O497" s="136">
        <f t="shared" si="6"/>
        <v>0</v>
      </c>
      <c r="P497" s="137"/>
      <c r="Q497" s="137"/>
      <c r="R497" s="137"/>
      <c r="S497" s="136">
        <f t="shared" si="7"/>
        <v>0</v>
      </c>
      <c r="T497" s="137"/>
      <c r="U497" s="137"/>
      <c r="V497" s="137"/>
      <c r="W497" s="136">
        <f t="shared" si="8"/>
        <v>0</v>
      </c>
      <c r="X497" s="137"/>
      <c r="Y497" s="137"/>
      <c r="Z497" s="137"/>
      <c r="AA497" s="136">
        <f t="shared" si="9"/>
        <v>0</v>
      </c>
      <c r="AB497" s="137"/>
      <c r="AC497" s="137"/>
      <c r="AD497" s="137"/>
      <c r="AE497" s="137"/>
      <c r="AF497" s="137"/>
      <c r="AG497" s="136">
        <f t="shared" si="10"/>
        <v>0</v>
      </c>
      <c r="AH497" s="138">
        <f t="shared" si="11"/>
        <v>0</v>
      </c>
      <c r="AI497" s="134"/>
      <c r="AJ497" s="135"/>
      <c r="AK497" s="135"/>
      <c r="AL497" s="135"/>
      <c r="AM497" s="136">
        <f t="shared" si="12"/>
        <v>0</v>
      </c>
      <c r="AN497" s="137"/>
      <c r="AO497" s="137"/>
      <c r="AP497" s="137"/>
      <c r="AQ497" s="136">
        <f t="shared" si="13"/>
        <v>0</v>
      </c>
      <c r="AR497" s="137"/>
      <c r="AS497" s="137"/>
      <c r="AT497" s="137"/>
      <c r="AU497" s="136">
        <f t="shared" si="14"/>
        <v>0</v>
      </c>
      <c r="AV497" s="137"/>
      <c r="AW497" s="137"/>
      <c r="AX497" s="137"/>
      <c r="AY497" s="136">
        <f t="shared" si="15"/>
        <v>0</v>
      </c>
      <c r="AZ497" s="137"/>
      <c r="BA497" s="137"/>
      <c r="BB497" s="137"/>
      <c r="BC497" s="136">
        <f t="shared" si="16"/>
        <v>0</v>
      </c>
      <c r="BD497" s="137"/>
      <c r="BE497" s="137"/>
      <c r="BF497" s="137"/>
      <c r="BG497" s="137"/>
      <c r="BH497" s="137"/>
      <c r="BI497" s="136">
        <f t="shared" si="17"/>
        <v>0</v>
      </c>
      <c r="BJ497" s="138">
        <f t="shared" si="18"/>
        <v>0</v>
      </c>
      <c r="BK497" s="134"/>
      <c r="BL497" s="135"/>
      <c r="BM497" s="135"/>
      <c r="BN497" s="136">
        <f t="shared" si="19"/>
        <v>0</v>
      </c>
      <c r="BO497" s="137"/>
      <c r="BP497" s="137"/>
      <c r="BQ497" s="137"/>
      <c r="BR497" s="136">
        <f t="shared" si="20"/>
        <v>0</v>
      </c>
      <c r="BS497" s="137"/>
      <c r="BT497" s="137"/>
      <c r="BU497" s="137"/>
      <c r="BV497" s="136">
        <f t="shared" si="21"/>
        <v>0</v>
      </c>
      <c r="BW497" s="137"/>
      <c r="BX497" s="137"/>
      <c r="BY497" s="137"/>
      <c r="BZ497" s="136">
        <f t="shared" si="22"/>
        <v>0</v>
      </c>
      <c r="CA497" s="137"/>
      <c r="CB497" s="137"/>
      <c r="CC497" s="137"/>
      <c r="CD497" s="136">
        <f t="shared" si="23"/>
        <v>0</v>
      </c>
      <c r="CE497" s="137"/>
      <c r="CF497" s="137"/>
      <c r="CG497" s="137"/>
      <c r="CH497" s="137"/>
      <c r="CI497" s="137"/>
      <c r="CJ497" s="136">
        <f t="shared" si="24"/>
        <v>0</v>
      </c>
      <c r="CK497" s="137">
        <f t="shared" si="25"/>
        <v>0</v>
      </c>
      <c r="CL497" s="139"/>
      <c r="CM497" s="140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20">
        <f t="shared" si="26"/>
        <v>488</v>
      </c>
      <c r="C498" s="131" t="str">
        <f t="array" ref="C498">INDEX(_Rge_Projectdata_3rd,$B498,MATCH(C$10,_Rge_Headline_Projectdata,0))</f>
        <v/>
      </c>
      <c r="D498" s="131" t="str">
        <f t="array" ref="D498">INDEX(_Rge_Projectdata_3rd,$B498,MATCH(D$10,_Rge_Headline_Projectdata,0))</f>
        <v/>
      </c>
      <c r="E498" s="132" t="str">
        <f t="array" ref="E498">IF(INDEX(_Rge_Projectdata_3rd,$B498,MATCH(E$10,_Rge_Headline_Projectdata,0))=0,"",INDEX(_Rge_Projectdata_3rd,$B498,MATCH(E$10,_Rge_Headline_Projectdata,0)))</f>
        <v/>
      </c>
      <c r="F498" s="133" t="str">
        <f>IF(OR(E498=0,E498&gt;_Reportdate),"Open","Closed")</f>
        <v>Open</v>
      </c>
      <c r="G498" s="134"/>
      <c r="H498" s="135"/>
      <c r="I498" s="135"/>
      <c r="J498" s="135"/>
      <c r="K498" s="136">
        <f t="shared" si="5"/>
        <v>0</v>
      </c>
      <c r="L498" s="137"/>
      <c r="M498" s="137"/>
      <c r="N498" s="137"/>
      <c r="O498" s="136">
        <f t="shared" si="6"/>
        <v>0</v>
      </c>
      <c r="P498" s="137"/>
      <c r="Q498" s="137"/>
      <c r="R498" s="137"/>
      <c r="S498" s="136">
        <f t="shared" si="7"/>
        <v>0</v>
      </c>
      <c r="T498" s="137"/>
      <c r="U498" s="137"/>
      <c r="V498" s="137"/>
      <c r="W498" s="136">
        <f t="shared" si="8"/>
        <v>0</v>
      </c>
      <c r="X498" s="137"/>
      <c r="Y498" s="137"/>
      <c r="Z498" s="137"/>
      <c r="AA498" s="136">
        <f t="shared" si="9"/>
        <v>0</v>
      </c>
      <c r="AB498" s="137"/>
      <c r="AC498" s="137"/>
      <c r="AD498" s="137"/>
      <c r="AE498" s="137"/>
      <c r="AF498" s="137"/>
      <c r="AG498" s="136">
        <f t="shared" si="10"/>
        <v>0</v>
      </c>
      <c r="AH498" s="138">
        <f t="shared" si="11"/>
        <v>0</v>
      </c>
      <c r="AI498" s="134"/>
      <c r="AJ498" s="135"/>
      <c r="AK498" s="135"/>
      <c r="AL498" s="135"/>
      <c r="AM498" s="136">
        <f t="shared" si="12"/>
        <v>0</v>
      </c>
      <c r="AN498" s="137"/>
      <c r="AO498" s="137"/>
      <c r="AP498" s="137"/>
      <c r="AQ498" s="136">
        <f t="shared" si="13"/>
        <v>0</v>
      </c>
      <c r="AR498" s="137"/>
      <c r="AS498" s="137"/>
      <c r="AT498" s="137"/>
      <c r="AU498" s="136">
        <f t="shared" si="14"/>
        <v>0</v>
      </c>
      <c r="AV498" s="137"/>
      <c r="AW498" s="137"/>
      <c r="AX498" s="137"/>
      <c r="AY498" s="136">
        <f t="shared" si="15"/>
        <v>0</v>
      </c>
      <c r="AZ498" s="137"/>
      <c r="BA498" s="137"/>
      <c r="BB498" s="137"/>
      <c r="BC498" s="136">
        <f t="shared" si="16"/>
        <v>0</v>
      </c>
      <c r="BD498" s="137"/>
      <c r="BE498" s="137"/>
      <c r="BF498" s="137"/>
      <c r="BG498" s="137"/>
      <c r="BH498" s="137"/>
      <c r="BI498" s="136">
        <f t="shared" si="17"/>
        <v>0</v>
      </c>
      <c r="BJ498" s="138">
        <f t="shared" si="18"/>
        <v>0</v>
      </c>
      <c r="BK498" s="134"/>
      <c r="BL498" s="135"/>
      <c r="BM498" s="135"/>
      <c r="BN498" s="136">
        <f t="shared" si="19"/>
        <v>0</v>
      </c>
      <c r="BO498" s="137"/>
      <c r="BP498" s="137"/>
      <c r="BQ498" s="137"/>
      <c r="BR498" s="136">
        <f t="shared" si="20"/>
        <v>0</v>
      </c>
      <c r="BS498" s="137"/>
      <c r="BT498" s="137"/>
      <c r="BU498" s="137"/>
      <c r="BV498" s="136">
        <f t="shared" si="21"/>
        <v>0</v>
      </c>
      <c r="BW498" s="137"/>
      <c r="BX498" s="137"/>
      <c r="BY498" s="137"/>
      <c r="BZ498" s="136">
        <f t="shared" si="22"/>
        <v>0</v>
      </c>
      <c r="CA498" s="137"/>
      <c r="CB498" s="137"/>
      <c r="CC498" s="137"/>
      <c r="CD498" s="136">
        <f t="shared" si="23"/>
        <v>0</v>
      </c>
      <c r="CE498" s="137"/>
      <c r="CF498" s="137"/>
      <c r="CG498" s="137"/>
      <c r="CH498" s="137"/>
      <c r="CI498" s="137"/>
      <c r="CJ498" s="136">
        <f t="shared" si="24"/>
        <v>0</v>
      </c>
      <c r="CK498" s="137">
        <f t="shared" si="25"/>
        <v>0</v>
      </c>
      <c r="CL498" s="139"/>
      <c r="CM498" s="140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20">
        <f t="shared" si="26"/>
        <v>489</v>
      </c>
      <c r="C499" s="131" t="str">
        <f t="array" ref="C499">INDEX(_Rge_Projectdata_3rd,$B499,MATCH(C$10,_Rge_Headline_Projectdata,0))</f>
        <v/>
      </c>
      <c r="D499" s="131" t="str">
        <f t="array" ref="D499">INDEX(_Rge_Projectdata_3rd,$B499,MATCH(D$10,_Rge_Headline_Projectdata,0))</f>
        <v/>
      </c>
      <c r="E499" s="132" t="str">
        <f t="array" ref="E499">IF(INDEX(_Rge_Projectdata_3rd,$B499,MATCH(E$10,_Rge_Headline_Projectdata,0))=0,"",INDEX(_Rge_Projectdata_3rd,$B499,MATCH(E$10,_Rge_Headline_Projectdata,0)))</f>
        <v/>
      </c>
      <c r="F499" s="133" t="str">
        <f>IF(OR(E499=0,E499&gt;_Reportdate),"Open","Closed")</f>
        <v>Open</v>
      </c>
      <c r="G499" s="134"/>
      <c r="H499" s="135"/>
      <c r="I499" s="135"/>
      <c r="J499" s="135"/>
      <c r="K499" s="136">
        <f t="shared" si="5"/>
        <v>0</v>
      </c>
      <c r="L499" s="137"/>
      <c r="M499" s="137"/>
      <c r="N499" s="137"/>
      <c r="O499" s="136">
        <f t="shared" si="6"/>
        <v>0</v>
      </c>
      <c r="P499" s="137"/>
      <c r="Q499" s="137"/>
      <c r="R499" s="137"/>
      <c r="S499" s="136">
        <f t="shared" si="7"/>
        <v>0</v>
      </c>
      <c r="T499" s="137"/>
      <c r="U499" s="137"/>
      <c r="V499" s="137"/>
      <c r="W499" s="136">
        <f t="shared" si="8"/>
        <v>0</v>
      </c>
      <c r="X499" s="137"/>
      <c r="Y499" s="137"/>
      <c r="Z499" s="137"/>
      <c r="AA499" s="136">
        <f t="shared" si="9"/>
        <v>0</v>
      </c>
      <c r="AB499" s="137"/>
      <c r="AC499" s="137"/>
      <c r="AD499" s="137"/>
      <c r="AE499" s="137"/>
      <c r="AF499" s="137"/>
      <c r="AG499" s="136">
        <f t="shared" si="10"/>
        <v>0</v>
      </c>
      <c r="AH499" s="138">
        <f t="shared" si="11"/>
        <v>0</v>
      </c>
      <c r="AI499" s="134"/>
      <c r="AJ499" s="135"/>
      <c r="AK499" s="135"/>
      <c r="AL499" s="135"/>
      <c r="AM499" s="136">
        <f t="shared" si="12"/>
        <v>0</v>
      </c>
      <c r="AN499" s="137"/>
      <c r="AO499" s="137"/>
      <c r="AP499" s="137"/>
      <c r="AQ499" s="136">
        <f t="shared" si="13"/>
        <v>0</v>
      </c>
      <c r="AR499" s="137"/>
      <c r="AS499" s="137"/>
      <c r="AT499" s="137"/>
      <c r="AU499" s="136">
        <f t="shared" si="14"/>
        <v>0</v>
      </c>
      <c r="AV499" s="137"/>
      <c r="AW499" s="137"/>
      <c r="AX499" s="137"/>
      <c r="AY499" s="136">
        <f t="shared" si="15"/>
        <v>0</v>
      </c>
      <c r="AZ499" s="137"/>
      <c r="BA499" s="137"/>
      <c r="BB499" s="137"/>
      <c r="BC499" s="136">
        <f t="shared" si="16"/>
        <v>0</v>
      </c>
      <c r="BD499" s="137"/>
      <c r="BE499" s="137"/>
      <c r="BF499" s="137"/>
      <c r="BG499" s="137"/>
      <c r="BH499" s="137"/>
      <c r="BI499" s="136">
        <f t="shared" si="17"/>
        <v>0</v>
      </c>
      <c r="BJ499" s="138">
        <f t="shared" si="18"/>
        <v>0</v>
      </c>
      <c r="BK499" s="134"/>
      <c r="BL499" s="135"/>
      <c r="BM499" s="135"/>
      <c r="BN499" s="136">
        <f t="shared" si="19"/>
        <v>0</v>
      </c>
      <c r="BO499" s="137"/>
      <c r="BP499" s="137"/>
      <c r="BQ499" s="137"/>
      <c r="BR499" s="136">
        <f t="shared" si="20"/>
        <v>0</v>
      </c>
      <c r="BS499" s="137"/>
      <c r="BT499" s="137"/>
      <c r="BU499" s="137"/>
      <c r="BV499" s="136">
        <f t="shared" si="21"/>
        <v>0</v>
      </c>
      <c r="BW499" s="137"/>
      <c r="BX499" s="137"/>
      <c r="BY499" s="137"/>
      <c r="BZ499" s="136">
        <f t="shared" si="22"/>
        <v>0</v>
      </c>
      <c r="CA499" s="137"/>
      <c r="CB499" s="137"/>
      <c r="CC499" s="137"/>
      <c r="CD499" s="136">
        <f t="shared" si="23"/>
        <v>0</v>
      </c>
      <c r="CE499" s="137"/>
      <c r="CF499" s="137"/>
      <c r="CG499" s="137"/>
      <c r="CH499" s="137"/>
      <c r="CI499" s="137"/>
      <c r="CJ499" s="136">
        <f t="shared" si="24"/>
        <v>0</v>
      </c>
      <c r="CK499" s="137">
        <f t="shared" si="25"/>
        <v>0</v>
      </c>
      <c r="CL499" s="139"/>
      <c r="CM499" s="140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20">
        <f t="shared" si="26"/>
        <v>490</v>
      </c>
      <c r="C500" s="131" t="str">
        <f t="array" ref="C500">INDEX(_Rge_Projectdata_3rd,$B500,MATCH(C$10,_Rge_Headline_Projectdata,0))</f>
        <v/>
      </c>
      <c r="D500" s="131" t="str">
        <f t="array" ref="D500">INDEX(_Rge_Projectdata_3rd,$B500,MATCH(D$10,_Rge_Headline_Projectdata,0))</f>
        <v/>
      </c>
      <c r="E500" s="132" t="str">
        <f t="array" ref="E500">IF(INDEX(_Rge_Projectdata_3rd,$B500,MATCH(E$10,_Rge_Headline_Projectdata,0))=0,"",INDEX(_Rge_Projectdata_3rd,$B500,MATCH(E$10,_Rge_Headline_Projectdata,0)))</f>
        <v/>
      </c>
      <c r="F500" s="133" t="str">
        <f>IF(OR(E500=0,E500&gt;_Reportdate),"Open","Closed")</f>
        <v>Open</v>
      </c>
      <c r="G500" s="134"/>
      <c r="H500" s="135"/>
      <c r="I500" s="135"/>
      <c r="J500" s="135"/>
      <c r="K500" s="136">
        <f t="shared" si="5"/>
        <v>0</v>
      </c>
      <c r="L500" s="137"/>
      <c r="M500" s="137"/>
      <c r="N500" s="137"/>
      <c r="O500" s="136">
        <f t="shared" si="6"/>
        <v>0</v>
      </c>
      <c r="P500" s="137"/>
      <c r="Q500" s="137"/>
      <c r="R500" s="137"/>
      <c r="S500" s="136">
        <f t="shared" si="7"/>
        <v>0</v>
      </c>
      <c r="T500" s="137"/>
      <c r="U500" s="137"/>
      <c r="V500" s="137"/>
      <c r="W500" s="136">
        <f t="shared" si="8"/>
        <v>0</v>
      </c>
      <c r="X500" s="137"/>
      <c r="Y500" s="137"/>
      <c r="Z500" s="137"/>
      <c r="AA500" s="136">
        <f t="shared" si="9"/>
        <v>0</v>
      </c>
      <c r="AB500" s="137"/>
      <c r="AC500" s="137"/>
      <c r="AD500" s="137"/>
      <c r="AE500" s="137"/>
      <c r="AF500" s="137"/>
      <c r="AG500" s="136">
        <f t="shared" si="10"/>
        <v>0</v>
      </c>
      <c r="AH500" s="138">
        <f t="shared" si="11"/>
        <v>0</v>
      </c>
      <c r="AI500" s="134"/>
      <c r="AJ500" s="135"/>
      <c r="AK500" s="135"/>
      <c r="AL500" s="135"/>
      <c r="AM500" s="136">
        <f t="shared" si="12"/>
        <v>0</v>
      </c>
      <c r="AN500" s="137"/>
      <c r="AO500" s="137"/>
      <c r="AP500" s="137"/>
      <c r="AQ500" s="136">
        <f t="shared" si="13"/>
        <v>0</v>
      </c>
      <c r="AR500" s="137"/>
      <c r="AS500" s="137"/>
      <c r="AT500" s="137"/>
      <c r="AU500" s="136">
        <f t="shared" si="14"/>
        <v>0</v>
      </c>
      <c r="AV500" s="137"/>
      <c r="AW500" s="137"/>
      <c r="AX500" s="137"/>
      <c r="AY500" s="136">
        <f t="shared" si="15"/>
        <v>0</v>
      </c>
      <c r="AZ500" s="137"/>
      <c r="BA500" s="137"/>
      <c r="BB500" s="137"/>
      <c r="BC500" s="136">
        <f t="shared" si="16"/>
        <v>0</v>
      </c>
      <c r="BD500" s="137"/>
      <c r="BE500" s="137"/>
      <c r="BF500" s="137"/>
      <c r="BG500" s="137"/>
      <c r="BH500" s="137"/>
      <c r="BI500" s="136">
        <f t="shared" si="17"/>
        <v>0</v>
      </c>
      <c r="BJ500" s="138">
        <f t="shared" si="18"/>
        <v>0</v>
      </c>
      <c r="BK500" s="134"/>
      <c r="BL500" s="135"/>
      <c r="BM500" s="135"/>
      <c r="BN500" s="136">
        <f t="shared" si="19"/>
        <v>0</v>
      </c>
      <c r="BO500" s="137"/>
      <c r="BP500" s="137"/>
      <c r="BQ500" s="137"/>
      <c r="BR500" s="136">
        <f t="shared" si="20"/>
        <v>0</v>
      </c>
      <c r="BS500" s="137"/>
      <c r="BT500" s="137"/>
      <c r="BU500" s="137"/>
      <c r="BV500" s="136">
        <f t="shared" si="21"/>
        <v>0</v>
      </c>
      <c r="BW500" s="137"/>
      <c r="BX500" s="137"/>
      <c r="BY500" s="137"/>
      <c r="BZ500" s="136">
        <f t="shared" si="22"/>
        <v>0</v>
      </c>
      <c r="CA500" s="137"/>
      <c r="CB500" s="137"/>
      <c r="CC500" s="137"/>
      <c r="CD500" s="136">
        <f t="shared" si="23"/>
        <v>0</v>
      </c>
      <c r="CE500" s="137"/>
      <c r="CF500" s="137"/>
      <c r="CG500" s="137"/>
      <c r="CH500" s="137"/>
      <c r="CI500" s="137"/>
      <c r="CJ500" s="136">
        <f t="shared" si="24"/>
        <v>0</v>
      </c>
      <c r="CK500" s="137">
        <f t="shared" si="25"/>
        <v>0</v>
      </c>
      <c r="CL500" s="139"/>
      <c r="CM500" s="140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20">
        <f t="shared" si="26"/>
        <v>491</v>
      </c>
      <c r="C501" s="131" t="str">
        <f t="array" ref="C501">INDEX(_Rge_Projectdata_3rd,$B501,MATCH(C$10,_Rge_Headline_Projectdata,0))</f>
        <v/>
      </c>
      <c r="D501" s="131" t="str">
        <f t="array" ref="D501">INDEX(_Rge_Projectdata_3rd,$B501,MATCH(D$10,_Rge_Headline_Projectdata,0))</f>
        <v/>
      </c>
      <c r="E501" s="132" t="str">
        <f t="array" ref="E501">IF(INDEX(_Rge_Projectdata_3rd,$B501,MATCH(E$10,_Rge_Headline_Projectdata,0))=0,"",INDEX(_Rge_Projectdata_3rd,$B501,MATCH(E$10,_Rge_Headline_Projectdata,0)))</f>
        <v/>
      </c>
      <c r="F501" s="133" t="str">
        <f>IF(OR(E501=0,E501&gt;_Reportdate),"Open","Closed")</f>
        <v>Open</v>
      </c>
      <c r="G501" s="134"/>
      <c r="H501" s="135"/>
      <c r="I501" s="135"/>
      <c r="J501" s="135"/>
      <c r="K501" s="136">
        <f t="shared" si="5"/>
        <v>0</v>
      </c>
      <c r="L501" s="137"/>
      <c r="M501" s="137"/>
      <c r="N501" s="137"/>
      <c r="O501" s="136">
        <f t="shared" si="6"/>
        <v>0</v>
      </c>
      <c r="P501" s="137"/>
      <c r="Q501" s="137"/>
      <c r="R501" s="137"/>
      <c r="S501" s="136">
        <f t="shared" si="7"/>
        <v>0</v>
      </c>
      <c r="T501" s="137"/>
      <c r="U501" s="137"/>
      <c r="V501" s="137"/>
      <c r="W501" s="136">
        <f t="shared" si="8"/>
        <v>0</v>
      </c>
      <c r="X501" s="137"/>
      <c r="Y501" s="137"/>
      <c r="Z501" s="137"/>
      <c r="AA501" s="136">
        <f t="shared" si="9"/>
        <v>0</v>
      </c>
      <c r="AB501" s="137"/>
      <c r="AC501" s="137"/>
      <c r="AD501" s="137"/>
      <c r="AE501" s="137"/>
      <c r="AF501" s="137"/>
      <c r="AG501" s="136">
        <f t="shared" si="10"/>
        <v>0</v>
      </c>
      <c r="AH501" s="138">
        <f t="shared" si="11"/>
        <v>0</v>
      </c>
      <c r="AI501" s="134"/>
      <c r="AJ501" s="135"/>
      <c r="AK501" s="135"/>
      <c r="AL501" s="135"/>
      <c r="AM501" s="136">
        <f t="shared" si="12"/>
        <v>0</v>
      </c>
      <c r="AN501" s="137"/>
      <c r="AO501" s="137"/>
      <c r="AP501" s="137"/>
      <c r="AQ501" s="136">
        <f t="shared" si="13"/>
        <v>0</v>
      </c>
      <c r="AR501" s="137"/>
      <c r="AS501" s="137"/>
      <c r="AT501" s="137"/>
      <c r="AU501" s="136">
        <f t="shared" si="14"/>
        <v>0</v>
      </c>
      <c r="AV501" s="137"/>
      <c r="AW501" s="137"/>
      <c r="AX501" s="137"/>
      <c r="AY501" s="136">
        <f t="shared" si="15"/>
        <v>0</v>
      </c>
      <c r="AZ501" s="137"/>
      <c r="BA501" s="137"/>
      <c r="BB501" s="137"/>
      <c r="BC501" s="136">
        <f t="shared" si="16"/>
        <v>0</v>
      </c>
      <c r="BD501" s="137"/>
      <c r="BE501" s="137"/>
      <c r="BF501" s="137"/>
      <c r="BG501" s="137"/>
      <c r="BH501" s="137"/>
      <c r="BI501" s="136">
        <f t="shared" si="17"/>
        <v>0</v>
      </c>
      <c r="BJ501" s="138">
        <f t="shared" si="18"/>
        <v>0</v>
      </c>
      <c r="BK501" s="134"/>
      <c r="BL501" s="135"/>
      <c r="BM501" s="135"/>
      <c r="BN501" s="136">
        <f t="shared" si="19"/>
        <v>0</v>
      </c>
      <c r="BO501" s="137"/>
      <c r="BP501" s="137"/>
      <c r="BQ501" s="137"/>
      <c r="BR501" s="136">
        <f t="shared" si="20"/>
        <v>0</v>
      </c>
      <c r="BS501" s="137"/>
      <c r="BT501" s="137"/>
      <c r="BU501" s="137"/>
      <c r="BV501" s="136">
        <f t="shared" si="21"/>
        <v>0</v>
      </c>
      <c r="BW501" s="137"/>
      <c r="BX501" s="137"/>
      <c r="BY501" s="137"/>
      <c r="BZ501" s="136">
        <f t="shared" si="22"/>
        <v>0</v>
      </c>
      <c r="CA501" s="137"/>
      <c r="CB501" s="137"/>
      <c r="CC501" s="137"/>
      <c r="CD501" s="136">
        <f t="shared" si="23"/>
        <v>0</v>
      </c>
      <c r="CE501" s="137"/>
      <c r="CF501" s="137"/>
      <c r="CG501" s="137"/>
      <c r="CH501" s="137"/>
      <c r="CI501" s="137"/>
      <c r="CJ501" s="136">
        <f t="shared" si="24"/>
        <v>0</v>
      </c>
      <c r="CK501" s="137">
        <f t="shared" si="25"/>
        <v>0</v>
      </c>
      <c r="CL501" s="139"/>
      <c r="CM501" s="140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20">
        <f t="shared" si="26"/>
        <v>492</v>
      </c>
      <c r="C502" s="131" t="str">
        <f t="array" ref="C502">INDEX(_Rge_Projectdata_3rd,$B502,MATCH(C$10,_Rge_Headline_Projectdata,0))</f>
        <v/>
      </c>
      <c r="D502" s="131" t="str">
        <f t="array" ref="D502">INDEX(_Rge_Projectdata_3rd,$B502,MATCH(D$10,_Rge_Headline_Projectdata,0))</f>
        <v/>
      </c>
      <c r="E502" s="132" t="str">
        <f t="array" ref="E502">IF(INDEX(_Rge_Projectdata_3rd,$B502,MATCH(E$10,_Rge_Headline_Projectdata,0))=0,"",INDEX(_Rge_Projectdata_3rd,$B502,MATCH(E$10,_Rge_Headline_Projectdata,0)))</f>
        <v/>
      </c>
      <c r="F502" s="133" t="str">
        <f>IF(OR(E502=0,E502&gt;_Reportdate),"Open","Closed")</f>
        <v>Open</v>
      </c>
      <c r="G502" s="134"/>
      <c r="H502" s="135"/>
      <c r="I502" s="135"/>
      <c r="J502" s="135"/>
      <c r="K502" s="136">
        <f t="shared" si="5"/>
        <v>0</v>
      </c>
      <c r="L502" s="137"/>
      <c r="M502" s="137"/>
      <c r="N502" s="137"/>
      <c r="O502" s="136">
        <f t="shared" si="6"/>
        <v>0</v>
      </c>
      <c r="P502" s="137"/>
      <c r="Q502" s="137"/>
      <c r="R502" s="137"/>
      <c r="S502" s="136">
        <f t="shared" si="7"/>
        <v>0</v>
      </c>
      <c r="T502" s="137"/>
      <c r="U502" s="137"/>
      <c r="V502" s="137"/>
      <c r="W502" s="136">
        <f t="shared" si="8"/>
        <v>0</v>
      </c>
      <c r="X502" s="137"/>
      <c r="Y502" s="137"/>
      <c r="Z502" s="137"/>
      <c r="AA502" s="136">
        <f t="shared" si="9"/>
        <v>0</v>
      </c>
      <c r="AB502" s="137"/>
      <c r="AC502" s="137"/>
      <c r="AD502" s="137"/>
      <c r="AE502" s="137"/>
      <c r="AF502" s="137"/>
      <c r="AG502" s="136">
        <f t="shared" si="10"/>
        <v>0</v>
      </c>
      <c r="AH502" s="138">
        <f t="shared" si="11"/>
        <v>0</v>
      </c>
      <c r="AI502" s="134"/>
      <c r="AJ502" s="135"/>
      <c r="AK502" s="135"/>
      <c r="AL502" s="135"/>
      <c r="AM502" s="136">
        <f t="shared" si="12"/>
        <v>0</v>
      </c>
      <c r="AN502" s="137"/>
      <c r="AO502" s="137"/>
      <c r="AP502" s="137"/>
      <c r="AQ502" s="136">
        <f t="shared" si="13"/>
        <v>0</v>
      </c>
      <c r="AR502" s="137"/>
      <c r="AS502" s="137"/>
      <c r="AT502" s="137"/>
      <c r="AU502" s="136">
        <f t="shared" si="14"/>
        <v>0</v>
      </c>
      <c r="AV502" s="137"/>
      <c r="AW502" s="137"/>
      <c r="AX502" s="137"/>
      <c r="AY502" s="136">
        <f t="shared" si="15"/>
        <v>0</v>
      </c>
      <c r="AZ502" s="137"/>
      <c r="BA502" s="137"/>
      <c r="BB502" s="137"/>
      <c r="BC502" s="136">
        <f t="shared" si="16"/>
        <v>0</v>
      </c>
      <c r="BD502" s="137"/>
      <c r="BE502" s="137"/>
      <c r="BF502" s="137"/>
      <c r="BG502" s="137"/>
      <c r="BH502" s="137"/>
      <c r="BI502" s="136">
        <f t="shared" si="17"/>
        <v>0</v>
      </c>
      <c r="BJ502" s="138">
        <f t="shared" si="18"/>
        <v>0</v>
      </c>
      <c r="BK502" s="134"/>
      <c r="BL502" s="135"/>
      <c r="BM502" s="135"/>
      <c r="BN502" s="136">
        <f t="shared" si="19"/>
        <v>0</v>
      </c>
      <c r="BO502" s="137"/>
      <c r="BP502" s="137"/>
      <c r="BQ502" s="137"/>
      <c r="BR502" s="136">
        <f t="shared" si="20"/>
        <v>0</v>
      </c>
      <c r="BS502" s="137"/>
      <c r="BT502" s="137"/>
      <c r="BU502" s="137"/>
      <c r="BV502" s="136">
        <f t="shared" si="21"/>
        <v>0</v>
      </c>
      <c r="BW502" s="137"/>
      <c r="BX502" s="137"/>
      <c r="BY502" s="137"/>
      <c r="BZ502" s="136">
        <f t="shared" si="22"/>
        <v>0</v>
      </c>
      <c r="CA502" s="137"/>
      <c r="CB502" s="137"/>
      <c r="CC502" s="137"/>
      <c r="CD502" s="136">
        <f t="shared" si="23"/>
        <v>0</v>
      </c>
      <c r="CE502" s="137"/>
      <c r="CF502" s="137"/>
      <c r="CG502" s="137"/>
      <c r="CH502" s="137"/>
      <c r="CI502" s="137"/>
      <c r="CJ502" s="136">
        <f t="shared" si="24"/>
        <v>0</v>
      </c>
      <c r="CK502" s="137">
        <f t="shared" si="25"/>
        <v>0</v>
      </c>
      <c r="CL502" s="139"/>
      <c r="CM502" s="140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20">
        <f t="shared" si="26"/>
        <v>493</v>
      </c>
      <c r="C503" s="131" t="str">
        <f t="array" ref="C503">INDEX(_Rge_Projectdata_3rd,$B503,MATCH(C$10,_Rge_Headline_Projectdata,0))</f>
        <v/>
      </c>
      <c r="D503" s="131" t="str">
        <f t="array" ref="D503">INDEX(_Rge_Projectdata_3rd,$B503,MATCH(D$10,_Rge_Headline_Projectdata,0))</f>
        <v/>
      </c>
      <c r="E503" s="132" t="str">
        <f t="array" ref="E503">IF(INDEX(_Rge_Projectdata_3rd,$B503,MATCH(E$10,_Rge_Headline_Projectdata,0))=0,"",INDEX(_Rge_Projectdata_3rd,$B503,MATCH(E$10,_Rge_Headline_Projectdata,0)))</f>
        <v/>
      </c>
      <c r="F503" s="133" t="str">
        <f>IF(OR(E503=0,E503&gt;_Reportdate),"Open","Closed")</f>
        <v>Open</v>
      </c>
      <c r="G503" s="134"/>
      <c r="H503" s="135"/>
      <c r="I503" s="135"/>
      <c r="J503" s="135"/>
      <c r="K503" s="136">
        <f t="shared" si="5"/>
        <v>0</v>
      </c>
      <c r="L503" s="137"/>
      <c r="M503" s="137"/>
      <c r="N503" s="137"/>
      <c r="O503" s="136">
        <f t="shared" si="6"/>
        <v>0</v>
      </c>
      <c r="P503" s="137"/>
      <c r="Q503" s="137"/>
      <c r="R503" s="137"/>
      <c r="S503" s="136">
        <f t="shared" si="7"/>
        <v>0</v>
      </c>
      <c r="T503" s="137"/>
      <c r="U503" s="137"/>
      <c r="V503" s="137"/>
      <c r="W503" s="136">
        <f t="shared" si="8"/>
        <v>0</v>
      </c>
      <c r="X503" s="137"/>
      <c r="Y503" s="137"/>
      <c r="Z503" s="137"/>
      <c r="AA503" s="136">
        <f t="shared" si="9"/>
        <v>0</v>
      </c>
      <c r="AB503" s="137"/>
      <c r="AC503" s="137"/>
      <c r="AD503" s="137"/>
      <c r="AE503" s="137"/>
      <c r="AF503" s="137"/>
      <c r="AG503" s="136">
        <f t="shared" si="10"/>
        <v>0</v>
      </c>
      <c r="AH503" s="138">
        <f t="shared" si="11"/>
        <v>0</v>
      </c>
      <c r="AI503" s="134"/>
      <c r="AJ503" s="135"/>
      <c r="AK503" s="135"/>
      <c r="AL503" s="135"/>
      <c r="AM503" s="136">
        <f t="shared" si="12"/>
        <v>0</v>
      </c>
      <c r="AN503" s="137"/>
      <c r="AO503" s="137"/>
      <c r="AP503" s="137"/>
      <c r="AQ503" s="136">
        <f t="shared" si="13"/>
        <v>0</v>
      </c>
      <c r="AR503" s="137"/>
      <c r="AS503" s="137"/>
      <c r="AT503" s="137"/>
      <c r="AU503" s="136">
        <f t="shared" si="14"/>
        <v>0</v>
      </c>
      <c r="AV503" s="137"/>
      <c r="AW503" s="137"/>
      <c r="AX503" s="137"/>
      <c r="AY503" s="136">
        <f t="shared" si="15"/>
        <v>0</v>
      </c>
      <c r="AZ503" s="137"/>
      <c r="BA503" s="137"/>
      <c r="BB503" s="137"/>
      <c r="BC503" s="136">
        <f t="shared" si="16"/>
        <v>0</v>
      </c>
      <c r="BD503" s="137"/>
      <c r="BE503" s="137"/>
      <c r="BF503" s="137"/>
      <c r="BG503" s="137"/>
      <c r="BH503" s="137"/>
      <c r="BI503" s="136">
        <f t="shared" si="17"/>
        <v>0</v>
      </c>
      <c r="BJ503" s="138">
        <f t="shared" si="18"/>
        <v>0</v>
      </c>
      <c r="BK503" s="134"/>
      <c r="BL503" s="135"/>
      <c r="BM503" s="135"/>
      <c r="BN503" s="136">
        <f t="shared" si="19"/>
        <v>0</v>
      </c>
      <c r="BO503" s="137"/>
      <c r="BP503" s="137"/>
      <c r="BQ503" s="137"/>
      <c r="BR503" s="136">
        <f t="shared" si="20"/>
        <v>0</v>
      </c>
      <c r="BS503" s="137"/>
      <c r="BT503" s="137"/>
      <c r="BU503" s="137"/>
      <c r="BV503" s="136">
        <f t="shared" si="21"/>
        <v>0</v>
      </c>
      <c r="BW503" s="137"/>
      <c r="BX503" s="137"/>
      <c r="BY503" s="137"/>
      <c r="BZ503" s="136">
        <f t="shared" si="22"/>
        <v>0</v>
      </c>
      <c r="CA503" s="137"/>
      <c r="CB503" s="137"/>
      <c r="CC503" s="137"/>
      <c r="CD503" s="136">
        <f t="shared" si="23"/>
        <v>0</v>
      </c>
      <c r="CE503" s="137"/>
      <c r="CF503" s="137"/>
      <c r="CG503" s="137"/>
      <c r="CH503" s="137"/>
      <c r="CI503" s="137"/>
      <c r="CJ503" s="136">
        <f t="shared" si="24"/>
        <v>0</v>
      </c>
      <c r="CK503" s="137">
        <f t="shared" si="25"/>
        <v>0</v>
      </c>
      <c r="CL503" s="139"/>
      <c r="CM503" s="140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20">
        <f t="shared" si="26"/>
        <v>494</v>
      </c>
      <c r="C504" s="131" t="str">
        <f t="array" ref="C504">INDEX(_Rge_Projectdata_3rd,$B504,MATCH(C$10,_Rge_Headline_Projectdata,0))</f>
        <v/>
      </c>
      <c r="D504" s="131" t="str">
        <f t="array" ref="D504">INDEX(_Rge_Projectdata_3rd,$B504,MATCH(D$10,_Rge_Headline_Projectdata,0))</f>
        <v/>
      </c>
      <c r="E504" s="132" t="str">
        <f t="array" ref="E504">IF(INDEX(_Rge_Projectdata_3rd,$B504,MATCH(E$10,_Rge_Headline_Projectdata,0))=0,"",INDEX(_Rge_Projectdata_3rd,$B504,MATCH(E$10,_Rge_Headline_Projectdata,0)))</f>
        <v/>
      </c>
      <c r="F504" s="133" t="str">
        <f>IF(OR(E504=0,E504&gt;_Reportdate),"Open","Closed")</f>
        <v>Open</v>
      </c>
      <c r="G504" s="134"/>
      <c r="H504" s="135"/>
      <c r="I504" s="135"/>
      <c r="J504" s="135"/>
      <c r="K504" s="136">
        <f t="shared" si="5"/>
        <v>0</v>
      </c>
      <c r="L504" s="137"/>
      <c r="M504" s="137"/>
      <c r="N504" s="137"/>
      <c r="O504" s="136">
        <f t="shared" si="6"/>
        <v>0</v>
      </c>
      <c r="P504" s="137"/>
      <c r="Q504" s="137"/>
      <c r="R504" s="137"/>
      <c r="S504" s="136">
        <f t="shared" si="7"/>
        <v>0</v>
      </c>
      <c r="T504" s="137"/>
      <c r="U504" s="137"/>
      <c r="V504" s="137"/>
      <c r="W504" s="136">
        <f t="shared" si="8"/>
        <v>0</v>
      </c>
      <c r="X504" s="137"/>
      <c r="Y504" s="137"/>
      <c r="Z504" s="137"/>
      <c r="AA504" s="136">
        <f t="shared" si="9"/>
        <v>0</v>
      </c>
      <c r="AB504" s="137"/>
      <c r="AC504" s="137"/>
      <c r="AD504" s="137"/>
      <c r="AE504" s="137"/>
      <c r="AF504" s="137"/>
      <c r="AG504" s="136">
        <f t="shared" si="10"/>
        <v>0</v>
      </c>
      <c r="AH504" s="138">
        <f t="shared" si="11"/>
        <v>0</v>
      </c>
      <c r="AI504" s="134"/>
      <c r="AJ504" s="135"/>
      <c r="AK504" s="135"/>
      <c r="AL504" s="135"/>
      <c r="AM504" s="136">
        <f t="shared" si="12"/>
        <v>0</v>
      </c>
      <c r="AN504" s="137"/>
      <c r="AO504" s="137"/>
      <c r="AP504" s="137"/>
      <c r="AQ504" s="136">
        <f t="shared" si="13"/>
        <v>0</v>
      </c>
      <c r="AR504" s="137"/>
      <c r="AS504" s="137"/>
      <c r="AT504" s="137"/>
      <c r="AU504" s="136">
        <f t="shared" si="14"/>
        <v>0</v>
      </c>
      <c r="AV504" s="137"/>
      <c r="AW504" s="137"/>
      <c r="AX504" s="137"/>
      <c r="AY504" s="136">
        <f t="shared" si="15"/>
        <v>0</v>
      </c>
      <c r="AZ504" s="137"/>
      <c r="BA504" s="137"/>
      <c r="BB504" s="137"/>
      <c r="BC504" s="136">
        <f t="shared" si="16"/>
        <v>0</v>
      </c>
      <c r="BD504" s="137"/>
      <c r="BE504" s="137"/>
      <c r="BF504" s="137"/>
      <c r="BG504" s="137"/>
      <c r="BH504" s="137"/>
      <c r="BI504" s="136">
        <f t="shared" si="17"/>
        <v>0</v>
      </c>
      <c r="BJ504" s="138">
        <f t="shared" si="18"/>
        <v>0</v>
      </c>
      <c r="BK504" s="134"/>
      <c r="BL504" s="135"/>
      <c r="BM504" s="135"/>
      <c r="BN504" s="136">
        <f t="shared" si="19"/>
        <v>0</v>
      </c>
      <c r="BO504" s="137"/>
      <c r="BP504" s="137"/>
      <c r="BQ504" s="137"/>
      <c r="BR504" s="136">
        <f t="shared" si="20"/>
        <v>0</v>
      </c>
      <c r="BS504" s="137"/>
      <c r="BT504" s="137"/>
      <c r="BU504" s="137"/>
      <c r="BV504" s="136">
        <f t="shared" si="21"/>
        <v>0</v>
      </c>
      <c r="BW504" s="137"/>
      <c r="BX504" s="137"/>
      <c r="BY504" s="137"/>
      <c r="BZ504" s="136">
        <f t="shared" si="22"/>
        <v>0</v>
      </c>
      <c r="CA504" s="137"/>
      <c r="CB504" s="137"/>
      <c r="CC504" s="137"/>
      <c r="CD504" s="136">
        <f t="shared" si="23"/>
        <v>0</v>
      </c>
      <c r="CE504" s="137"/>
      <c r="CF504" s="137"/>
      <c r="CG504" s="137"/>
      <c r="CH504" s="137"/>
      <c r="CI504" s="137"/>
      <c r="CJ504" s="136">
        <f t="shared" si="24"/>
        <v>0</v>
      </c>
      <c r="CK504" s="137">
        <f t="shared" si="25"/>
        <v>0</v>
      </c>
      <c r="CL504" s="139"/>
      <c r="CM504" s="140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20">
        <f t="shared" si="26"/>
        <v>495</v>
      </c>
      <c r="C505" s="131" t="str">
        <f t="array" ref="C505">INDEX(_Rge_Projectdata_3rd,$B505,MATCH(C$10,_Rge_Headline_Projectdata,0))</f>
        <v/>
      </c>
      <c r="D505" s="131" t="str">
        <f t="array" ref="D505">INDEX(_Rge_Projectdata_3rd,$B505,MATCH(D$10,_Rge_Headline_Projectdata,0))</f>
        <v/>
      </c>
      <c r="E505" s="132" t="str">
        <f t="array" ref="E505">IF(INDEX(_Rge_Projectdata_3rd,$B505,MATCH(E$10,_Rge_Headline_Projectdata,0))=0,"",INDEX(_Rge_Projectdata_3rd,$B505,MATCH(E$10,_Rge_Headline_Projectdata,0)))</f>
        <v/>
      </c>
      <c r="F505" s="133" t="str">
        <f>IF(OR(E505=0,E505&gt;_Reportdate),"Open","Closed")</f>
        <v>Open</v>
      </c>
      <c r="G505" s="134"/>
      <c r="H505" s="135"/>
      <c r="I505" s="135"/>
      <c r="J505" s="135"/>
      <c r="K505" s="136">
        <f t="shared" si="5"/>
        <v>0</v>
      </c>
      <c r="L505" s="137"/>
      <c r="M505" s="137"/>
      <c r="N505" s="137"/>
      <c r="O505" s="136">
        <f t="shared" si="6"/>
        <v>0</v>
      </c>
      <c r="P505" s="137"/>
      <c r="Q505" s="137"/>
      <c r="R505" s="137"/>
      <c r="S505" s="136">
        <f t="shared" si="7"/>
        <v>0</v>
      </c>
      <c r="T505" s="137"/>
      <c r="U505" s="137"/>
      <c r="V505" s="137"/>
      <c r="W505" s="136">
        <f t="shared" si="8"/>
        <v>0</v>
      </c>
      <c r="X505" s="137"/>
      <c r="Y505" s="137"/>
      <c r="Z505" s="137"/>
      <c r="AA505" s="136">
        <f t="shared" si="9"/>
        <v>0</v>
      </c>
      <c r="AB505" s="137"/>
      <c r="AC505" s="137"/>
      <c r="AD505" s="137"/>
      <c r="AE505" s="137"/>
      <c r="AF505" s="137"/>
      <c r="AG505" s="136">
        <f t="shared" si="10"/>
        <v>0</v>
      </c>
      <c r="AH505" s="138">
        <f t="shared" si="11"/>
        <v>0</v>
      </c>
      <c r="AI505" s="134"/>
      <c r="AJ505" s="135"/>
      <c r="AK505" s="135"/>
      <c r="AL505" s="135"/>
      <c r="AM505" s="136">
        <f t="shared" si="12"/>
        <v>0</v>
      </c>
      <c r="AN505" s="137"/>
      <c r="AO505" s="137"/>
      <c r="AP505" s="137"/>
      <c r="AQ505" s="136">
        <f t="shared" si="13"/>
        <v>0</v>
      </c>
      <c r="AR505" s="137"/>
      <c r="AS505" s="137"/>
      <c r="AT505" s="137"/>
      <c r="AU505" s="136">
        <f t="shared" si="14"/>
        <v>0</v>
      </c>
      <c r="AV505" s="137"/>
      <c r="AW505" s="137"/>
      <c r="AX505" s="137"/>
      <c r="AY505" s="136">
        <f t="shared" si="15"/>
        <v>0</v>
      </c>
      <c r="AZ505" s="137"/>
      <c r="BA505" s="137"/>
      <c r="BB505" s="137"/>
      <c r="BC505" s="136">
        <f t="shared" si="16"/>
        <v>0</v>
      </c>
      <c r="BD505" s="137"/>
      <c r="BE505" s="137"/>
      <c r="BF505" s="137"/>
      <c r="BG505" s="137"/>
      <c r="BH505" s="137"/>
      <c r="BI505" s="136">
        <f t="shared" si="17"/>
        <v>0</v>
      </c>
      <c r="BJ505" s="138">
        <f t="shared" si="18"/>
        <v>0</v>
      </c>
      <c r="BK505" s="134"/>
      <c r="BL505" s="135"/>
      <c r="BM505" s="135"/>
      <c r="BN505" s="136">
        <f t="shared" si="19"/>
        <v>0</v>
      </c>
      <c r="BO505" s="137"/>
      <c r="BP505" s="137"/>
      <c r="BQ505" s="137"/>
      <c r="BR505" s="136">
        <f t="shared" si="20"/>
        <v>0</v>
      </c>
      <c r="BS505" s="137"/>
      <c r="BT505" s="137"/>
      <c r="BU505" s="137"/>
      <c r="BV505" s="136">
        <f t="shared" si="21"/>
        <v>0</v>
      </c>
      <c r="BW505" s="137"/>
      <c r="BX505" s="137"/>
      <c r="BY505" s="137"/>
      <c r="BZ505" s="136">
        <f t="shared" si="22"/>
        <v>0</v>
      </c>
      <c r="CA505" s="137"/>
      <c r="CB505" s="137"/>
      <c r="CC505" s="137"/>
      <c r="CD505" s="136">
        <f t="shared" si="23"/>
        <v>0</v>
      </c>
      <c r="CE505" s="137"/>
      <c r="CF505" s="137"/>
      <c r="CG505" s="137"/>
      <c r="CH505" s="137"/>
      <c r="CI505" s="137"/>
      <c r="CJ505" s="136">
        <f t="shared" si="24"/>
        <v>0</v>
      </c>
      <c r="CK505" s="137">
        <f t="shared" si="25"/>
        <v>0</v>
      </c>
      <c r="CL505" s="139"/>
      <c r="CM505" s="140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20">
        <f t="shared" si="26"/>
        <v>496</v>
      </c>
      <c r="C506" s="131" t="str">
        <f t="array" ref="C506">INDEX(_Rge_Projectdata_3rd,$B506,MATCH(C$10,_Rge_Headline_Projectdata,0))</f>
        <v/>
      </c>
      <c r="D506" s="131" t="str">
        <f t="array" ref="D506">INDEX(_Rge_Projectdata_3rd,$B506,MATCH(D$10,_Rge_Headline_Projectdata,0))</f>
        <v/>
      </c>
      <c r="E506" s="132" t="str">
        <f t="array" ref="E506">IF(INDEX(_Rge_Projectdata_3rd,$B506,MATCH(E$10,_Rge_Headline_Projectdata,0))=0,"",INDEX(_Rge_Projectdata_3rd,$B506,MATCH(E$10,_Rge_Headline_Projectdata,0)))</f>
        <v/>
      </c>
      <c r="F506" s="133" t="str">
        <f>IF(OR(E506=0,E506&gt;_Reportdate),"Open","Closed")</f>
        <v>Open</v>
      </c>
      <c r="G506" s="134"/>
      <c r="H506" s="135"/>
      <c r="I506" s="135"/>
      <c r="J506" s="135"/>
      <c r="K506" s="136">
        <f t="shared" si="5"/>
        <v>0</v>
      </c>
      <c r="L506" s="137"/>
      <c r="M506" s="137"/>
      <c r="N506" s="137"/>
      <c r="O506" s="136">
        <f t="shared" si="6"/>
        <v>0</v>
      </c>
      <c r="P506" s="137"/>
      <c r="Q506" s="137"/>
      <c r="R506" s="137"/>
      <c r="S506" s="136">
        <f t="shared" si="7"/>
        <v>0</v>
      </c>
      <c r="T506" s="137"/>
      <c r="U506" s="137"/>
      <c r="V506" s="137"/>
      <c r="W506" s="136">
        <f t="shared" si="8"/>
        <v>0</v>
      </c>
      <c r="X506" s="137"/>
      <c r="Y506" s="137"/>
      <c r="Z506" s="137"/>
      <c r="AA506" s="136">
        <f t="shared" si="9"/>
        <v>0</v>
      </c>
      <c r="AB506" s="137"/>
      <c r="AC506" s="137"/>
      <c r="AD506" s="137"/>
      <c r="AE506" s="137"/>
      <c r="AF506" s="137"/>
      <c r="AG506" s="136">
        <f t="shared" si="10"/>
        <v>0</v>
      </c>
      <c r="AH506" s="138">
        <f t="shared" si="11"/>
        <v>0</v>
      </c>
      <c r="AI506" s="134"/>
      <c r="AJ506" s="135"/>
      <c r="AK506" s="135"/>
      <c r="AL506" s="135"/>
      <c r="AM506" s="136">
        <f t="shared" si="12"/>
        <v>0</v>
      </c>
      <c r="AN506" s="137"/>
      <c r="AO506" s="137"/>
      <c r="AP506" s="137"/>
      <c r="AQ506" s="136">
        <f t="shared" si="13"/>
        <v>0</v>
      </c>
      <c r="AR506" s="137"/>
      <c r="AS506" s="137"/>
      <c r="AT506" s="137"/>
      <c r="AU506" s="136">
        <f t="shared" si="14"/>
        <v>0</v>
      </c>
      <c r="AV506" s="137"/>
      <c r="AW506" s="137"/>
      <c r="AX506" s="137"/>
      <c r="AY506" s="136">
        <f t="shared" si="15"/>
        <v>0</v>
      </c>
      <c r="AZ506" s="137"/>
      <c r="BA506" s="137"/>
      <c r="BB506" s="137"/>
      <c r="BC506" s="136">
        <f t="shared" si="16"/>
        <v>0</v>
      </c>
      <c r="BD506" s="137"/>
      <c r="BE506" s="137"/>
      <c r="BF506" s="137"/>
      <c r="BG506" s="137"/>
      <c r="BH506" s="137"/>
      <c r="BI506" s="136">
        <f t="shared" si="17"/>
        <v>0</v>
      </c>
      <c r="BJ506" s="138">
        <f t="shared" si="18"/>
        <v>0</v>
      </c>
      <c r="BK506" s="134"/>
      <c r="BL506" s="135"/>
      <c r="BM506" s="135"/>
      <c r="BN506" s="136">
        <f t="shared" si="19"/>
        <v>0</v>
      </c>
      <c r="BO506" s="137"/>
      <c r="BP506" s="137"/>
      <c r="BQ506" s="137"/>
      <c r="BR506" s="136">
        <f t="shared" si="20"/>
        <v>0</v>
      </c>
      <c r="BS506" s="137"/>
      <c r="BT506" s="137"/>
      <c r="BU506" s="137"/>
      <c r="BV506" s="136">
        <f t="shared" si="21"/>
        <v>0</v>
      </c>
      <c r="BW506" s="137"/>
      <c r="BX506" s="137"/>
      <c r="BY506" s="137"/>
      <c r="BZ506" s="136">
        <f t="shared" si="22"/>
        <v>0</v>
      </c>
      <c r="CA506" s="137"/>
      <c r="CB506" s="137"/>
      <c r="CC506" s="137"/>
      <c r="CD506" s="136">
        <f t="shared" si="23"/>
        <v>0</v>
      </c>
      <c r="CE506" s="137"/>
      <c r="CF506" s="137"/>
      <c r="CG506" s="137"/>
      <c r="CH506" s="137"/>
      <c r="CI506" s="137"/>
      <c r="CJ506" s="136">
        <f t="shared" si="24"/>
        <v>0</v>
      </c>
      <c r="CK506" s="137">
        <f t="shared" si="25"/>
        <v>0</v>
      </c>
      <c r="CL506" s="139"/>
      <c r="CM506" s="140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20">
        <f t="shared" si="26"/>
        <v>497</v>
      </c>
      <c r="C507" s="131" t="str">
        <f t="array" ref="C507">INDEX(_Rge_Projectdata_3rd,$B507,MATCH(C$10,_Rge_Headline_Projectdata,0))</f>
        <v/>
      </c>
      <c r="D507" s="131" t="str">
        <f t="array" ref="D507">INDEX(_Rge_Projectdata_3rd,$B507,MATCH(D$10,_Rge_Headline_Projectdata,0))</f>
        <v/>
      </c>
      <c r="E507" s="132" t="str">
        <f t="array" ref="E507">IF(INDEX(_Rge_Projectdata_3rd,$B507,MATCH(E$10,_Rge_Headline_Projectdata,0))=0,"",INDEX(_Rge_Projectdata_3rd,$B507,MATCH(E$10,_Rge_Headline_Projectdata,0)))</f>
        <v/>
      </c>
      <c r="F507" s="133" t="str">
        <f>IF(OR(E507=0,E507&gt;_Reportdate),"Open","Closed")</f>
        <v>Open</v>
      </c>
      <c r="G507" s="134"/>
      <c r="H507" s="135"/>
      <c r="I507" s="135"/>
      <c r="J507" s="135"/>
      <c r="K507" s="136">
        <f t="shared" si="5"/>
        <v>0</v>
      </c>
      <c r="L507" s="137"/>
      <c r="M507" s="137"/>
      <c r="N507" s="137"/>
      <c r="O507" s="136">
        <f t="shared" si="6"/>
        <v>0</v>
      </c>
      <c r="P507" s="137"/>
      <c r="Q507" s="137"/>
      <c r="R507" s="137"/>
      <c r="S507" s="136">
        <f t="shared" si="7"/>
        <v>0</v>
      </c>
      <c r="T507" s="137"/>
      <c r="U507" s="137"/>
      <c r="V507" s="137"/>
      <c r="W507" s="136">
        <f t="shared" si="8"/>
        <v>0</v>
      </c>
      <c r="X507" s="137"/>
      <c r="Y507" s="137"/>
      <c r="Z507" s="137"/>
      <c r="AA507" s="136">
        <f t="shared" si="9"/>
        <v>0</v>
      </c>
      <c r="AB507" s="137"/>
      <c r="AC507" s="137"/>
      <c r="AD507" s="137"/>
      <c r="AE507" s="137"/>
      <c r="AF507" s="137"/>
      <c r="AG507" s="136">
        <f t="shared" si="10"/>
        <v>0</v>
      </c>
      <c r="AH507" s="138">
        <f t="shared" si="11"/>
        <v>0</v>
      </c>
      <c r="AI507" s="134"/>
      <c r="AJ507" s="135"/>
      <c r="AK507" s="135"/>
      <c r="AL507" s="135"/>
      <c r="AM507" s="136">
        <f t="shared" si="12"/>
        <v>0</v>
      </c>
      <c r="AN507" s="137"/>
      <c r="AO507" s="137"/>
      <c r="AP507" s="137"/>
      <c r="AQ507" s="136">
        <f t="shared" si="13"/>
        <v>0</v>
      </c>
      <c r="AR507" s="137"/>
      <c r="AS507" s="137"/>
      <c r="AT507" s="137"/>
      <c r="AU507" s="136">
        <f t="shared" si="14"/>
        <v>0</v>
      </c>
      <c r="AV507" s="137"/>
      <c r="AW507" s="137"/>
      <c r="AX507" s="137"/>
      <c r="AY507" s="136">
        <f t="shared" si="15"/>
        <v>0</v>
      </c>
      <c r="AZ507" s="137"/>
      <c r="BA507" s="137"/>
      <c r="BB507" s="137"/>
      <c r="BC507" s="136">
        <f t="shared" si="16"/>
        <v>0</v>
      </c>
      <c r="BD507" s="137"/>
      <c r="BE507" s="137"/>
      <c r="BF507" s="137"/>
      <c r="BG507" s="137"/>
      <c r="BH507" s="137"/>
      <c r="BI507" s="136">
        <f t="shared" si="17"/>
        <v>0</v>
      </c>
      <c r="BJ507" s="138">
        <f t="shared" si="18"/>
        <v>0</v>
      </c>
      <c r="BK507" s="134"/>
      <c r="BL507" s="135"/>
      <c r="BM507" s="135"/>
      <c r="BN507" s="136">
        <f t="shared" si="19"/>
        <v>0</v>
      </c>
      <c r="BO507" s="137"/>
      <c r="BP507" s="137"/>
      <c r="BQ507" s="137"/>
      <c r="BR507" s="136">
        <f t="shared" si="20"/>
        <v>0</v>
      </c>
      <c r="BS507" s="137"/>
      <c r="BT507" s="137"/>
      <c r="BU507" s="137"/>
      <c r="BV507" s="136">
        <f t="shared" si="21"/>
        <v>0</v>
      </c>
      <c r="BW507" s="137"/>
      <c r="BX507" s="137"/>
      <c r="BY507" s="137"/>
      <c r="BZ507" s="136">
        <f t="shared" si="22"/>
        <v>0</v>
      </c>
      <c r="CA507" s="137"/>
      <c r="CB507" s="137"/>
      <c r="CC507" s="137"/>
      <c r="CD507" s="136">
        <f t="shared" si="23"/>
        <v>0</v>
      </c>
      <c r="CE507" s="137"/>
      <c r="CF507" s="137"/>
      <c r="CG507" s="137"/>
      <c r="CH507" s="137"/>
      <c r="CI507" s="137"/>
      <c r="CJ507" s="136">
        <f t="shared" si="24"/>
        <v>0</v>
      </c>
      <c r="CK507" s="137">
        <f t="shared" si="25"/>
        <v>0</v>
      </c>
      <c r="CL507" s="139"/>
      <c r="CM507" s="140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20">
        <f t="shared" si="26"/>
        <v>498</v>
      </c>
      <c r="C508" s="131" t="str">
        <f t="array" ref="C508">INDEX(_Rge_Projectdata_3rd,$B508,MATCH(C$10,_Rge_Headline_Projectdata,0))</f>
        <v/>
      </c>
      <c r="D508" s="131" t="str">
        <f t="array" ref="D508">INDEX(_Rge_Projectdata_3rd,$B508,MATCH(D$10,_Rge_Headline_Projectdata,0))</f>
        <v/>
      </c>
      <c r="E508" s="132" t="str">
        <f t="array" ref="E508">IF(INDEX(_Rge_Projectdata_3rd,$B508,MATCH(E$10,_Rge_Headline_Projectdata,0))=0,"",INDEX(_Rge_Projectdata_3rd,$B508,MATCH(E$10,_Rge_Headline_Projectdata,0)))</f>
        <v/>
      </c>
      <c r="F508" s="133" t="str">
        <f>IF(OR(E508=0,E508&gt;_Reportdate),"Open","Closed")</f>
        <v>Open</v>
      </c>
      <c r="G508" s="134"/>
      <c r="H508" s="135"/>
      <c r="I508" s="135"/>
      <c r="J508" s="135"/>
      <c r="K508" s="136">
        <f t="shared" si="5"/>
        <v>0</v>
      </c>
      <c r="L508" s="137"/>
      <c r="M508" s="137"/>
      <c r="N508" s="137"/>
      <c r="O508" s="136">
        <f t="shared" si="6"/>
        <v>0</v>
      </c>
      <c r="P508" s="137"/>
      <c r="Q508" s="137"/>
      <c r="R508" s="137"/>
      <c r="S508" s="136">
        <f t="shared" si="7"/>
        <v>0</v>
      </c>
      <c r="T508" s="137"/>
      <c r="U508" s="137"/>
      <c r="V508" s="137"/>
      <c r="W508" s="136">
        <f t="shared" si="8"/>
        <v>0</v>
      </c>
      <c r="X508" s="137"/>
      <c r="Y508" s="137"/>
      <c r="Z508" s="137"/>
      <c r="AA508" s="136">
        <f t="shared" si="9"/>
        <v>0</v>
      </c>
      <c r="AB508" s="137"/>
      <c r="AC508" s="137"/>
      <c r="AD508" s="137"/>
      <c r="AE508" s="137"/>
      <c r="AF508" s="137"/>
      <c r="AG508" s="136">
        <f t="shared" si="10"/>
        <v>0</v>
      </c>
      <c r="AH508" s="138">
        <f t="shared" si="11"/>
        <v>0</v>
      </c>
      <c r="AI508" s="134"/>
      <c r="AJ508" s="135"/>
      <c r="AK508" s="135"/>
      <c r="AL508" s="135"/>
      <c r="AM508" s="136">
        <f t="shared" si="12"/>
        <v>0</v>
      </c>
      <c r="AN508" s="137"/>
      <c r="AO508" s="137"/>
      <c r="AP508" s="137"/>
      <c r="AQ508" s="136">
        <f t="shared" si="13"/>
        <v>0</v>
      </c>
      <c r="AR508" s="137"/>
      <c r="AS508" s="137"/>
      <c r="AT508" s="137"/>
      <c r="AU508" s="136">
        <f t="shared" si="14"/>
        <v>0</v>
      </c>
      <c r="AV508" s="137"/>
      <c r="AW508" s="137"/>
      <c r="AX508" s="137"/>
      <c r="AY508" s="136">
        <f t="shared" si="15"/>
        <v>0</v>
      </c>
      <c r="AZ508" s="137"/>
      <c r="BA508" s="137"/>
      <c r="BB508" s="137"/>
      <c r="BC508" s="136">
        <f t="shared" si="16"/>
        <v>0</v>
      </c>
      <c r="BD508" s="137"/>
      <c r="BE508" s="137"/>
      <c r="BF508" s="137"/>
      <c r="BG508" s="137"/>
      <c r="BH508" s="137"/>
      <c r="BI508" s="136">
        <f t="shared" si="17"/>
        <v>0</v>
      </c>
      <c r="BJ508" s="138">
        <f t="shared" si="18"/>
        <v>0</v>
      </c>
      <c r="BK508" s="134"/>
      <c r="BL508" s="135"/>
      <c r="BM508" s="135"/>
      <c r="BN508" s="136">
        <f t="shared" si="19"/>
        <v>0</v>
      </c>
      <c r="BO508" s="137"/>
      <c r="BP508" s="137"/>
      <c r="BQ508" s="137"/>
      <c r="BR508" s="136">
        <f t="shared" si="20"/>
        <v>0</v>
      </c>
      <c r="BS508" s="137"/>
      <c r="BT508" s="137"/>
      <c r="BU508" s="137"/>
      <c r="BV508" s="136">
        <f t="shared" si="21"/>
        <v>0</v>
      </c>
      <c r="BW508" s="137"/>
      <c r="BX508" s="137"/>
      <c r="BY508" s="137"/>
      <c r="BZ508" s="136">
        <f t="shared" si="22"/>
        <v>0</v>
      </c>
      <c r="CA508" s="137"/>
      <c r="CB508" s="137"/>
      <c r="CC508" s="137"/>
      <c r="CD508" s="136">
        <f t="shared" si="23"/>
        <v>0</v>
      </c>
      <c r="CE508" s="137"/>
      <c r="CF508" s="137"/>
      <c r="CG508" s="137"/>
      <c r="CH508" s="137"/>
      <c r="CI508" s="137"/>
      <c r="CJ508" s="136">
        <f t="shared" si="24"/>
        <v>0</v>
      </c>
      <c r="CK508" s="137">
        <f t="shared" si="25"/>
        <v>0</v>
      </c>
      <c r="CL508" s="139"/>
      <c r="CM508" s="140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20">
        <f t="shared" si="26"/>
        <v>499</v>
      </c>
      <c r="C509" s="131" t="str">
        <f t="array" ref="C509">INDEX(_Rge_Projectdata_3rd,$B509,MATCH(C$10,_Rge_Headline_Projectdata,0))</f>
        <v/>
      </c>
      <c r="D509" s="131" t="str">
        <f t="array" ref="D509">INDEX(_Rge_Projectdata_3rd,$B509,MATCH(D$10,_Rge_Headline_Projectdata,0))</f>
        <v/>
      </c>
      <c r="E509" s="132" t="str">
        <f t="array" ref="E509">IF(INDEX(_Rge_Projectdata_3rd,$B509,MATCH(E$10,_Rge_Headline_Projectdata,0))=0,"",INDEX(_Rge_Projectdata_3rd,$B509,MATCH(E$10,_Rge_Headline_Projectdata,0)))</f>
        <v/>
      </c>
      <c r="F509" s="133" t="str">
        <f>IF(OR(E509=0,E509&gt;_Reportdate),"Open","Closed")</f>
        <v>Open</v>
      </c>
      <c r="G509" s="134"/>
      <c r="H509" s="135"/>
      <c r="I509" s="135"/>
      <c r="J509" s="135"/>
      <c r="K509" s="136">
        <f t="shared" si="5"/>
        <v>0</v>
      </c>
      <c r="L509" s="137"/>
      <c r="M509" s="137"/>
      <c r="N509" s="137"/>
      <c r="O509" s="136">
        <f t="shared" si="6"/>
        <v>0</v>
      </c>
      <c r="P509" s="137"/>
      <c r="Q509" s="137"/>
      <c r="R509" s="137"/>
      <c r="S509" s="136">
        <f t="shared" si="7"/>
        <v>0</v>
      </c>
      <c r="T509" s="137"/>
      <c r="U509" s="137"/>
      <c r="V509" s="137"/>
      <c r="W509" s="136">
        <f t="shared" si="8"/>
        <v>0</v>
      </c>
      <c r="X509" s="137"/>
      <c r="Y509" s="137"/>
      <c r="Z509" s="137"/>
      <c r="AA509" s="136">
        <f t="shared" si="9"/>
        <v>0</v>
      </c>
      <c r="AB509" s="137"/>
      <c r="AC509" s="137"/>
      <c r="AD509" s="137"/>
      <c r="AE509" s="137"/>
      <c r="AF509" s="137"/>
      <c r="AG509" s="136">
        <f t="shared" si="10"/>
        <v>0</v>
      </c>
      <c r="AH509" s="138">
        <f t="shared" si="11"/>
        <v>0</v>
      </c>
      <c r="AI509" s="134"/>
      <c r="AJ509" s="135"/>
      <c r="AK509" s="135"/>
      <c r="AL509" s="135"/>
      <c r="AM509" s="136">
        <f t="shared" si="12"/>
        <v>0</v>
      </c>
      <c r="AN509" s="137"/>
      <c r="AO509" s="137"/>
      <c r="AP509" s="137"/>
      <c r="AQ509" s="136">
        <f t="shared" si="13"/>
        <v>0</v>
      </c>
      <c r="AR509" s="137"/>
      <c r="AS509" s="137"/>
      <c r="AT509" s="137"/>
      <c r="AU509" s="136">
        <f t="shared" si="14"/>
        <v>0</v>
      </c>
      <c r="AV509" s="137"/>
      <c r="AW509" s="137"/>
      <c r="AX509" s="137"/>
      <c r="AY509" s="136">
        <f t="shared" si="15"/>
        <v>0</v>
      </c>
      <c r="AZ509" s="137"/>
      <c r="BA509" s="137"/>
      <c r="BB509" s="137"/>
      <c r="BC509" s="136">
        <f t="shared" si="16"/>
        <v>0</v>
      </c>
      <c r="BD509" s="137"/>
      <c r="BE509" s="137"/>
      <c r="BF509" s="137"/>
      <c r="BG509" s="137"/>
      <c r="BH509" s="137"/>
      <c r="BI509" s="136">
        <f t="shared" si="17"/>
        <v>0</v>
      </c>
      <c r="BJ509" s="138">
        <f t="shared" si="18"/>
        <v>0</v>
      </c>
      <c r="BK509" s="134"/>
      <c r="BL509" s="135"/>
      <c r="BM509" s="135"/>
      <c r="BN509" s="136">
        <f t="shared" si="19"/>
        <v>0</v>
      </c>
      <c r="BO509" s="137"/>
      <c r="BP509" s="137"/>
      <c r="BQ509" s="137"/>
      <c r="BR509" s="136">
        <f t="shared" si="20"/>
        <v>0</v>
      </c>
      <c r="BS509" s="137"/>
      <c r="BT509" s="137"/>
      <c r="BU509" s="137"/>
      <c r="BV509" s="136">
        <f t="shared" si="21"/>
        <v>0</v>
      </c>
      <c r="BW509" s="137"/>
      <c r="BX509" s="137"/>
      <c r="BY509" s="137"/>
      <c r="BZ509" s="136">
        <f t="shared" si="22"/>
        <v>0</v>
      </c>
      <c r="CA509" s="137"/>
      <c r="CB509" s="137"/>
      <c r="CC509" s="137"/>
      <c r="CD509" s="136">
        <f t="shared" si="23"/>
        <v>0</v>
      </c>
      <c r="CE509" s="137"/>
      <c r="CF509" s="137"/>
      <c r="CG509" s="137"/>
      <c r="CH509" s="137"/>
      <c r="CI509" s="137"/>
      <c r="CJ509" s="136">
        <f t="shared" si="24"/>
        <v>0</v>
      </c>
      <c r="CK509" s="137">
        <f t="shared" si="25"/>
        <v>0</v>
      </c>
      <c r="CL509" s="139"/>
      <c r="CM509" s="140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20">
        <f t="shared" si="26"/>
        <v>500</v>
      </c>
      <c r="C510" s="131" t="str">
        <f t="array" ref="C510">INDEX(_Rge_Projectdata_3rd,$B510,MATCH(C$10,_Rge_Headline_Projectdata,0))</f>
        <v/>
      </c>
      <c r="D510" s="131" t="str">
        <f t="array" ref="D510">INDEX(_Rge_Projectdata_3rd,$B510,MATCH(D$10,_Rge_Headline_Projectdata,0))</f>
        <v/>
      </c>
      <c r="E510" s="132" t="str">
        <f t="array" ref="E510">IF(INDEX(_Rge_Projectdata_3rd,$B510,MATCH(E$10,_Rge_Headline_Projectdata,0))=0,"",INDEX(_Rge_Projectdata_3rd,$B510,MATCH(E$10,_Rge_Headline_Projectdata,0)))</f>
        <v/>
      </c>
      <c r="F510" s="133" t="str">
        <f>IF(OR(E510=0,E510&gt;_Reportdate),"Open","Closed")</f>
        <v>Open</v>
      </c>
      <c r="G510" s="134"/>
      <c r="H510" s="135"/>
      <c r="I510" s="135"/>
      <c r="J510" s="135"/>
      <c r="K510" s="136">
        <f t="shared" si="5"/>
        <v>0</v>
      </c>
      <c r="L510" s="137"/>
      <c r="M510" s="137"/>
      <c r="N510" s="137"/>
      <c r="O510" s="136">
        <f t="shared" si="6"/>
        <v>0</v>
      </c>
      <c r="P510" s="137"/>
      <c r="Q510" s="137"/>
      <c r="R510" s="137"/>
      <c r="S510" s="136">
        <f t="shared" si="7"/>
        <v>0</v>
      </c>
      <c r="T510" s="137"/>
      <c r="U510" s="137"/>
      <c r="V510" s="137"/>
      <c r="W510" s="136">
        <f t="shared" si="8"/>
        <v>0</v>
      </c>
      <c r="X510" s="137"/>
      <c r="Y510" s="137"/>
      <c r="Z510" s="137"/>
      <c r="AA510" s="136">
        <f t="shared" si="9"/>
        <v>0</v>
      </c>
      <c r="AB510" s="137"/>
      <c r="AC510" s="137"/>
      <c r="AD510" s="137"/>
      <c r="AE510" s="137"/>
      <c r="AF510" s="137"/>
      <c r="AG510" s="136">
        <f t="shared" si="10"/>
        <v>0</v>
      </c>
      <c r="AH510" s="138">
        <f t="shared" si="11"/>
        <v>0</v>
      </c>
      <c r="AI510" s="134"/>
      <c r="AJ510" s="135"/>
      <c r="AK510" s="135"/>
      <c r="AL510" s="135"/>
      <c r="AM510" s="136">
        <f t="shared" si="12"/>
        <v>0</v>
      </c>
      <c r="AN510" s="137"/>
      <c r="AO510" s="137"/>
      <c r="AP510" s="137"/>
      <c r="AQ510" s="136">
        <f t="shared" si="13"/>
        <v>0</v>
      </c>
      <c r="AR510" s="137"/>
      <c r="AS510" s="137"/>
      <c r="AT510" s="137"/>
      <c r="AU510" s="136">
        <f t="shared" si="14"/>
        <v>0</v>
      </c>
      <c r="AV510" s="137"/>
      <c r="AW510" s="137"/>
      <c r="AX510" s="137"/>
      <c r="AY510" s="136">
        <f t="shared" si="15"/>
        <v>0</v>
      </c>
      <c r="AZ510" s="137"/>
      <c r="BA510" s="137"/>
      <c r="BB510" s="137"/>
      <c r="BC510" s="136">
        <f t="shared" si="16"/>
        <v>0</v>
      </c>
      <c r="BD510" s="137"/>
      <c r="BE510" s="137"/>
      <c r="BF510" s="137"/>
      <c r="BG510" s="137"/>
      <c r="BH510" s="137"/>
      <c r="BI510" s="136">
        <f t="shared" si="17"/>
        <v>0</v>
      </c>
      <c r="BJ510" s="138">
        <f t="shared" si="18"/>
        <v>0</v>
      </c>
      <c r="BK510" s="134"/>
      <c r="BL510" s="135"/>
      <c r="BM510" s="135"/>
      <c r="BN510" s="136">
        <f t="shared" si="19"/>
        <v>0</v>
      </c>
      <c r="BO510" s="137"/>
      <c r="BP510" s="137"/>
      <c r="BQ510" s="137"/>
      <c r="BR510" s="136">
        <f t="shared" si="20"/>
        <v>0</v>
      </c>
      <c r="BS510" s="137"/>
      <c r="BT510" s="137"/>
      <c r="BU510" s="137"/>
      <c r="BV510" s="136">
        <f t="shared" si="21"/>
        <v>0</v>
      </c>
      <c r="BW510" s="137"/>
      <c r="BX510" s="137"/>
      <c r="BY510" s="137"/>
      <c r="BZ510" s="136">
        <f t="shared" si="22"/>
        <v>0</v>
      </c>
      <c r="CA510" s="137"/>
      <c r="CB510" s="137"/>
      <c r="CC510" s="137"/>
      <c r="CD510" s="136">
        <f t="shared" si="23"/>
        <v>0</v>
      </c>
      <c r="CE510" s="137"/>
      <c r="CF510" s="137"/>
      <c r="CG510" s="137"/>
      <c r="CH510" s="137"/>
      <c r="CI510" s="137"/>
      <c r="CJ510" s="136">
        <f t="shared" si="24"/>
        <v>0</v>
      </c>
      <c r="CK510" s="137">
        <f t="shared" si="25"/>
        <v>0</v>
      </c>
      <c r="CL510" s="139"/>
      <c r="CM510" s="140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20">
        <f t="shared" si="26"/>
        <v>501</v>
      </c>
      <c r="C511" s="131" t="str">
        <f t="array" ref="C511">INDEX(_Rge_Projectdata_3rd,$B511,MATCH(C$10,_Rge_Headline_Projectdata,0))</f>
        <v/>
      </c>
      <c r="D511" s="131" t="str">
        <f t="array" ref="D511">INDEX(_Rge_Projectdata_3rd,$B511,MATCH(D$10,_Rge_Headline_Projectdata,0))</f>
        <v/>
      </c>
      <c r="E511" s="132" t="str">
        <f t="array" ref="E511">IF(INDEX(_Rge_Projectdata_3rd,$B511,MATCH(E$10,_Rge_Headline_Projectdata,0))=0,"",INDEX(_Rge_Projectdata_3rd,$B511,MATCH(E$10,_Rge_Headline_Projectdata,0)))</f>
        <v/>
      </c>
      <c r="F511" s="133" t="str">
        <f>IF(OR(E511=0,E511&gt;_Reportdate),"Open","Closed")</f>
        <v>Open</v>
      </c>
      <c r="G511" s="134"/>
      <c r="H511" s="135"/>
      <c r="I511" s="135"/>
      <c r="J511" s="135"/>
      <c r="K511" s="136">
        <f t="shared" si="5"/>
        <v>0</v>
      </c>
      <c r="L511" s="137"/>
      <c r="M511" s="137"/>
      <c r="N511" s="137"/>
      <c r="O511" s="136">
        <f t="shared" si="6"/>
        <v>0</v>
      </c>
      <c r="P511" s="137"/>
      <c r="Q511" s="137"/>
      <c r="R511" s="137"/>
      <c r="S511" s="136">
        <f t="shared" si="7"/>
        <v>0</v>
      </c>
      <c r="T511" s="137"/>
      <c r="U511" s="137"/>
      <c r="V511" s="137"/>
      <c r="W511" s="136">
        <f t="shared" si="8"/>
        <v>0</v>
      </c>
      <c r="X511" s="137"/>
      <c r="Y511" s="137"/>
      <c r="Z511" s="137"/>
      <c r="AA511" s="136">
        <f t="shared" si="9"/>
        <v>0</v>
      </c>
      <c r="AB511" s="137"/>
      <c r="AC511" s="137"/>
      <c r="AD511" s="137"/>
      <c r="AE511" s="137"/>
      <c r="AF511" s="137"/>
      <c r="AG511" s="136">
        <f t="shared" si="10"/>
        <v>0</v>
      </c>
      <c r="AH511" s="138">
        <f t="shared" si="11"/>
        <v>0</v>
      </c>
      <c r="AI511" s="134"/>
      <c r="AJ511" s="135"/>
      <c r="AK511" s="135"/>
      <c r="AL511" s="135"/>
      <c r="AM511" s="136">
        <f t="shared" si="12"/>
        <v>0</v>
      </c>
      <c r="AN511" s="137"/>
      <c r="AO511" s="137"/>
      <c r="AP511" s="137"/>
      <c r="AQ511" s="136">
        <f t="shared" si="13"/>
        <v>0</v>
      </c>
      <c r="AR511" s="137"/>
      <c r="AS511" s="137"/>
      <c r="AT511" s="137"/>
      <c r="AU511" s="136">
        <f t="shared" si="14"/>
        <v>0</v>
      </c>
      <c r="AV511" s="137"/>
      <c r="AW511" s="137"/>
      <c r="AX511" s="137"/>
      <c r="AY511" s="136">
        <f t="shared" si="15"/>
        <v>0</v>
      </c>
      <c r="AZ511" s="137"/>
      <c r="BA511" s="137"/>
      <c r="BB511" s="137"/>
      <c r="BC511" s="136">
        <f t="shared" si="16"/>
        <v>0</v>
      </c>
      <c r="BD511" s="137"/>
      <c r="BE511" s="137"/>
      <c r="BF511" s="137"/>
      <c r="BG511" s="137"/>
      <c r="BH511" s="137"/>
      <c r="BI511" s="136">
        <f t="shared" si="17"/>
        <v>0</v>
      </c>
      <c r="BJ511" s="138">
        <f t="shared" si="18"/>
        <v>0</v>
      </c>
      <c r="BK511" s="134"/>
      <c r="BL511" s="135"/>
      <c r="BM511" s="135"/>
      <c r="BN511" s="136">
        <f t="shared" si="19"/>
        <v>0</v>
      </c>
      <c r="BO511" s="137"/>
      <c r="BP511" s="137"/>
      <c r="BQ511" s="137"/>
      <c r="BR511" s="136">
        <f t="shared" si="20"/>
        <v>0</v>
      </c>
      <c r="BS511" s="137"/>
      <c r="BT511" s="137"/>
      <c r="BU511" s="137"/>
      <c r="BV511" s="136">
        <f t="shared" si="21"/>
        <v>0</v>
      </c>
      <c r="BW511" s="137"/>
      <c r="BX511" s="137"/>
      <c r="BY511" s="137"/>
      <c r="BZ511" s="136">
        <f t="shared" si="22"/>
        <v>0</v>
      </c>
      <c r="CA511" s="137"/>
      <c r="CB511" s="137"/>
      <c r="CC511" s="137"/>
      <c r="CD511" s="136">
        <f t="shared" si="23"/>
        <v>0</v>
      </c>
      <c r="CE511" s="137"/>
      <c r="CF511" s="137"/>
      <c r="CG511" s="137"/>
      <c r="CH511" s="137"/>
      <c r="CI511" s="137"/>
      <c r="CJ511" s="136">
        <f t="shared" si="24"/>
        <v>0</v>
      </c>
      <c r="CK511" s="137">
        <f t="shared" si="25"/>
        <v>0</v>
      </c>
      <c r="CL511" s="139"/>
      <c r="CM511" s="140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20">
        <f t="shared" si="26"/>
        <v>502</v>
      </c>
      <c r="C512" s="131" t="str">
        <f t="array" ref="C512">INDEX(_Rge_Projectdata_3rd,$B512,MATCH(C$10,_Rge_Headline_Projectdata,0))</f>
        <v/>
      </c>
      <c r="D512" s="131" t="str">
        <f t="array" ref="D512">INDEX(_Rge_Projectdata_3rd,$B512,MATCH(D$10,_Rge_Headline_Projectdata,0))</f>
        <v/>
      </c>
      <c r="E512" s="132" t="str">
        <f t="array" ref="E512">IF(INDEX(_Rge_Projectdata_3rd,$B512,MATCH(E$10,_Rge_Headline_Projectdata,0))=0,"",INDEX(_Rge_Projectdata_3rd,$B512,MATCH(E$10,_Rge_Headline_Projectdata,0)))</f>
        <v/>
      </c>
      <c r="F512" s="133" t="str">
        <f>IF(OR(E512=0,E512&gt;_Reportdate),"Open","Closed")</f>
        <v>Open</v>
      </c>
      <c r="G512" s="134"/>
      <c r="H512" s="135"/>
      <c r="I512" s="135"/>
      <c r="J512" s="135"/>
      <c r="K512" s="136">
        <f t="shared" si="5"/>
        <v>0</v>
      </c>
      <c r="L512" s="137"/>
      <c r="M512" s="137"/>
      <c r="N512" s="137"/>
      <c r="O512" s="136">
        <f t="shared" si="6"/>
        <v>0</v>
      </c>
      <c r="P512" s="137"/>
      <c r="Q512" s="137"/>
      <c r="R512" s="137"/>
      <c r="S512" s="136">
        <f t="shared" si="7"/>
        <v>0</v>
      </c>
      <c r="T512" s="137"/>
      <c r="U512" s="137"/>
      <c r="V512" s="137"/>
      <c r="W512" s="136">
        <f t="shared" si="8"/>
        <v>0</v>
      </c>
      <c r="X512" s="137"/>
      <c r="Y512" s="137"/>
      <c r="Z512" s="137"/>
      <c r="AA512" s="136">
        <f t="shared" si="9"/>
        <v>0</v>
      </c>
      <c r="AB512" s="137"/>
      <c r="AC512" s="137"/>
      <c r="AD512" s="137"/>
      <c r="AE512" s="137"/>
      <c r="AF512" s="137"/>
      <c r="AG512" s="136">
        <f t="shared" si="10"/>
        <v>0</v>
      </c>
      <c r="AH512" s="138">
        <f t="shared" si="11"/>
        <v>0</v>
      </c>
      <c r="AI512" s="134"/>
      <c r="AJ512" s="135"/>
      <c r="AK512" s="135"/>
      <c r="AL512" s="135"/>
      <c r="AM512" s="136">
        <f t="shared" si="12"/>
        <v>0</v>
      </c>
      <c r="AN512" s="137"/>
      <c r="AO512" s="137"/>
      <c r="AP512" s="137"/>
      <c r="AQ512" s="136">
        <f t="shared" si="13"/>
        <v>0</v>
      </c>
      <c r="AR512" s="137"/>
      <c r="AS512" s="137"/>
      <c r="AT512" s="137"/>
      <c r="AU512" s="136">
        <f t="shared" si="14"/>
        <v>0</v>
      </c>
      <c r="AV512" s="137"/>
      <c r="AW512" s="137"/>
      <c r="AX512" s="137"/>
      <c r="AY512" s="136">
        <f t="shared" si="15"/>
        <v>0</v>
      </c>
      <c r="AZ512" s="137"/>
      <c r="BA512" s="137"/>
      <c r="BB512" s="137"/>
      <c r="BC512" s="136">
        <f t="shared" si="16"/>
        <v>0</v>
      </c>
      <c r="BD512" s="137"/>
      <c r="BE512" s="137"/>
      <c r="BF512" s="137"/>
      <c r="BG512" s="137"/>
      <c r="BH512" s="137"/>
      <c r="BI512" s="136">
        <f t="shared" si="17"/>
        <v>0</v>
      </c>
      <c r="BJ512" s="138">
        <f t="shared" si="18"/>
        <v>0</v>
      </c>
      <c r="BK512" s="134"/>
      <c r="BL512" s="135"/>
      <c r="BM512" s="135"/>
      <c r="BN512" s="136">
        <f t="shared" si="19"/>
        <v>0</v>
      </c>
      <c r="BO512" s="137"/>
      <c r="BP512" s="137"/>
      <c r="BQ512" s="137"/>
      <c r="BR512" s="136">
        <f t="shared" si="20"/>
        <v>0</v>
      </c>
      <c r="BS512" s="137"/>
      <c r="BT512" s="137"/>
      <c r="BU512" s="137"/>
      <c r="BV512" s="136">
        <f t="shared" si="21"/>
        <v>0</v>
      </c>
      <c r="BW512" s="137"/>
      <c r="BX512" s="137"/>
      <c r="BY512" s="137"/>
      <c r="BZ512" s="136">
        <f t="shared" si="22"/>
        <v>0</v>
      </c>
      <c r="CA512" s="137"/>
      <c r="CB512" s="137"/>
      <c r="CC512" s="137"/>
      <c r="CD512" s="136">
        <f t="shared" si="23"/>
        <v>0</v>
      </c>
      <c r="CE512" s="137"/>
      <c r="CF512" s="137"/>
      <c r="CG512" s="137"/>
      <c r="CH512" s="137"/>
      <c r="CI512" s="137"/>
      <c r="CJ512" s="136">
        <f t="shared" si="24"/>
        <v>0</v>
      </c>
      <c r="CK512" s="137">
        <f t="shared" si="25"/>
        <v>0</v>
      </c>
      <c r="CL512" s="139"/>
      <c r="CM512" s="140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20">
        <f t="shared" si="26"/>
        <v>503</v>
      </c>
      <c r="C513" s="131" t="str">
        <f t="array" ref="C513">INDEX(_Rge_Projectdata_3rd,$B513,MATCH(C$10,_Rge_Headline_Projectdata,0))</f>
        <v/>
      </c>
      <c r="D513" s="131" t="str">
        <f t="array" ref="D513">INDEX(_Rge_Projectdata_3rd,$B513,MATCH(D$10,_Rge_Headline_Projectdata,0))</f>
        <v/>
      </c>
      <c r="E513" s="132" t="str">
        <f t="array" ref="E513">IF(INDEX(_Rge_Projectdata_3rd,$B513,MATCH(E$10,_Rge_Headline_Projectdata,0))=0,"",INDEX(_Rge_Projectdata_3rd,$B513,MATCH(E$10,_Rge_Headline_Projectdata,0)))</f>
        <v/>
      </c>
      <c r="F513" s="133" t="str">
        <f>IF(OR(E513=0,E513&gt;_Reportdate),"Open","Closed")</f>
        <v>Open</v>
      </c>
      <c r="G513" s="134"/>
      <c r="H513" s="135"/>
      <c r="I513" s="135"/>
      <c r="J513" s="135"/>
      <c r="K513" s="136">
        <f t="shared" si="5"/>
        <v>0</v>
      </c>
      <c r="L513" s="137"/>
      <c r="M513" s="137"/>
      <c r="N513" s="137"/>
      <c r="O513" s="136">
        <f t="shared" si="6"/>
        <v>0</v>
      </c>
      <c r="P513" s="137"/>
      <c r="Q513" s="137"/>
      <c r="R513" s="137"/>
      <c r="S513" s="136">
        <f t="shared" si="7"/>
        <v>0</v>
      </c>
      <c r="T513" s="137"/>
      <c r="U513" s="137"/>
      <c r="V513" s="137"/>
      <c r="W513" s="136">
        <f t="shared" si="8"/>
        <v>0</v>
      </c>
      <c r="X513" s="137"/>
      <c r="Y513" s="137"/>
      <c r="Z513" s="137"/>
      <c r="AA513" s="136">
        <f t="shared" si="9"/>
        <v>0</v>
      </c>
      <c r="AB513" s="137"/>
      <c r="AC513" s="137"/>
      <c r="AD513" s="137"/>
      <c r="AE513" s="137"/>
      <c r="AF513" s="137"/>
      <c r="AG513" s="136">
        <f t="shared" si="10"/>
        <v>0</v>
      </c>
      <c r="AH513" s="138">
        <f t="shared" si="11"/>
        <v>0</v>
      </c>
      <c r="AI513" s="134"/>
      <c r="AJ513" s="135"/>
      <c r="AK513" s="135"/>
      <c r="AL513" s="135"/>
      <c r="AM513" s="136">
        <f t="shared" si="12"/>
        <v>0</v>
      </c>
      <c r="AN513" s="137"/>
      <c r="AO513" s="137"/>
      <c r="AP513" s="137"/>
      <c r="AQ513" s="136">
        <f t="shared" si="13"/>
        <v>0</v>
      </c>
      <c r="AR513" s="137"/>
      <c r="AS513" s="137"/>
      <c r="AT513" s="137"/>
      <c r="AU513" s="136">
        <f t="shared" si="14"/>
        <v>0</v>
      </c>
      <c r="AV513" s="137"/>
      <c r="AW513" s="137"/>
      <c r="AX513" s="137"/>
      <c r="AY513" s="136">
        <f t="shared" si="15"/>
        <v>0</v>
      </c>
      <c r="AZ513" s="137"/>
      <c r="BA513" s="137"/>
      <c r="BB513" s="137"/>
      <c r="BC513" s="136">
        <f t="shared" si="16"/>
        <v>0</v>
      </c>
      <c r="BD513" s="137"/>
      <c r="BE513" s="137"/>
      <c r="BF513" s="137"/>
      <c r="BG513" s="137"/>
      <c r="BH513" s="137"/>
      <c r="BI513" s="136">
        <f t="shared" si="17"/>
        <v>0</v>
      </c>
      <c r="BJ513" s="138">
        <f t="shared" si="18"/>
        <v>0</v>
      </c>
      <c r="BK513" s="134"/>
      <c r="BL513" s="135"/>
      <c r="BM513" s="135"/>
      <c r="BN513" s="136">
        <f t="shared" si="19"/>
        <v>0</v>
      </c>
      <c r="BO513" s="137"/>
      <c r="BP513" s="137"/>
      <c r="BQ513" s="137"/>
      <c r="BR513" s="136">
        <f t="shared" si="20"/>
        <v>0</v>
      </c>
      <c r="BS513" s="137"/>
      <c r="BT513" s="137"/>
      <c r="BU513" s="137"/>
      <c r="BV513" s="136">
        <f t="shared" si="21"/>
        <v>0</v>
      </c>
      <c r="BW513" s="137"/>
      <c r="BX513" s="137"/>
      <c r="BY513" s="137"/>
      <c r="BZ513" s="136">
        <f t="shared" si="22"/>
        <v>0</v>
      </c>
      <c r="CA513" s="137"/>
      <c r="CB513" s="137"/>
      <c r="CC513" s="137"/>
      <c r="CD513" s="136">
        <f t="shared" si="23"/>
        <v>0</v>
      </c>
      <c r="CE513" s="137"/>
      <c r="CF513" s="137"/>
      <c r="CG513" s="137"/>
      <c r="CH513" s="137"/>
      <c r="CI513" s="137"/>
      <c r="CJ513" s="136">
        <f t="shared" si="24"/>
        <v>0</v>
      </c>
      <c r="CK513" s="137">
        <f t="shared" si="25"/>
        <v>0</v>
      </c>
      <c r="CL513" s="139"/>
      <c r="CM513" s="140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20">
        <f t="shared" si="26"/>
        <v>504</v>
      </c>
      <c r="C514" s="131" t="str">
        <f t="array" ref="C514">INDEX(_Rge_Projectdata_3rd,$B514,MATCH(C$10,_Rge_Headline_Projectdata,0))</f>
        <v/>
      </c>
      <c r="D514" s="131" t="str">
        <f t="array" ref="D514">INDEX(_Rge_Projectdata_3rd,$B514,MATCH(D$10,_Rge_Headline_Projectdata,0))</f>
        <v/>
      </c>
      <c r="E514" s="132" t="str">
        <f t="array" ref="E514">IF(INDEX(_Rge_Projectdata_3rd,$B514,MATCH(E$10,_Rge_Headline_Projectdata,0))=0,"",INDEX(_Rge_Projectdata_3rd,$B514,MATCH(E$10,_Rge_Headline_Projectdata,0)))</f>
        <v/>
      </c>
      <c r="F514" s="133" t="str">
        <f>IF(OR(E514=0,E514&gt;_Reportdate),"Open","Closed")</f>
        <v>Open</v>
      </c>
      <c r="G514" s="134"/>
      <c r="H514" s="135"/>
      <c r="I514" s="135"/>
      <c r="J514" s="135"/>
      <c r="K514" s="136">
        <f t="shared" si="5"/>
        <v>0</v>
      </c>
      <c r="L514" s="137"/>
      <c r="M514" s="137"/>
      <c r="N514" s="137"/>
      <c r="O514" s="136">
        <f t="shared" si="6"/>
        <v>0</v>
      </c>
      <c r="P514" s="137"/>
      <c r="Q514" s="137"/>
      <c r="R514" s="137"/>
      <c r="S514" s="136">
        <f t="shared" si="7"/>
        <v>0</v>
      </c>
      <c r="T514" s="137"/>
      <c r="U514" s="137"/>
      <c r="V514" s="137"/>
      <c r="W514" s="136">
        <f t="shared" si="8"/>
        <v>0</v>
      </c>
      <c r="X514" s="137"/>
      <c r="Y514" s="137"/>
      <c r="Z514" s="137"/>
      <c r="AA514" s="136">
        <f t="shared" si="9"/>
        <v>0</v>
      </c>
      <c r="AB514" s="137"/>
      <c r="AC514" s="137"/>
      <c r="AD514" s="137"/>
      <c r="AE514" s="137"/>
      <c r="AF514" s="137"/>
      <c r="AG514" s="136">
        <f t="shared" si="10"/>
        <v>0</v>
      </c>
      <c r="AH514" s="138">
        <f t="shared" si="11"/>
        <v>0</v>
      </c>
      <c r="AI514" s="134"/>
      <c r="AJ514" s="135"/>
      <c r="AK514" s="135"/>
      <c r="AL514" s="135"/>
      <c r="AM514" s="136">
        <f t="shared" si="12"/>
        <v>0</v>
      </c>
      <c r="AN514" s="137"/>
      <c r="AO514" s="137"/>
      <c r="AP514" s="137"/>
      <c r="AQ514" s="136">
        <f t="shared" si="13"/>
        <v>0</v>
      </c>
      <c r="AR514" s="137"/>
      <c r="AS514" s="137"/>
      <c r="AT514" s="137"/>
      <c r="AU514" s="136">
        <f t="shared" si="14"/>
        <v>0</v>
      </c>
      <c r="AV514" s="137"/>
      <c r="AW514" s="137"/>
      <c r="AX514" s="137"/>
      <c r="AY514" s="136">
        <f t="shared" si="15"/>
        <v>0</v>
      </c>
      <c r="AZ514" s="137"/>
      <c r="BA514" s="137"/>
      <c r="BB514" s="137"/>
      <c r="BC514" s="136">
        <f t="shared" si="16"/>
        <v>0</v>
      </c>
      <c r="BD514" s="137"/>
      <c r="BE514" s="137"/>
      <c r="BF514" s="137"/>
      <c r="BG514" s="137"/>
      <c r="BH514" s="137"/>
      <c r="BI514" s="136">
        <f t="shared" si="17"/>
        <v>0</v>
      </c>
      <c r="BJ514" s="138">
        <f t="shared" si="18"/>
        <v>0</v>
      </c>
      <c r="BK514" s="134"/>
      <c r="BL514" s="135"/>
      <c r="BM514" s="135"/>
      <c r="BN514" s="136">
        <f t="shared" si="19"/>
        <v>0</v>
      </c>
      <c r="BO514" s="137"/>
      <c r="BP514" s="137"/>
      <c r="BQ514" s="137"/>
      <c r="BR514" s="136">
        <f t="shared" si="20"/>
        <v>0</v>
      </c>
      <c r="BS514" s="137"/>
      <c r="BT514" s="137"/>
      <c r="BU514" s="137"/>
      <c r="BV514" s="136">
        <f t="shared" si="21"/>
        <v>0</v>
      </c>
      <c r="BW514" s="137"/>
      <c r="BX514" s="137"/>
      <c r="BY514" s="137"/>
      <c r="BZ514" s="136">
        <f t="shared" si="22"/>
        <v>0</v>
      </c>
      <c r="CA514" s="137"/>
      <c r="CB514" s="137"/>
      <c r="CC514" s="137"/>
      <c r="CD514" s="136">
        <f t="shared" si="23"/>
        <v>0</v>
      </c>
      <c r="CE514" s="137"/>
      <c r="CF514" s="137"/>
      <c r="CG514" s="137"/>
      <c r="CH514" s="137"/>
      <c r="CI514" s="137"/>
      <c r="CJ514" s="136">
        <f t="shared" si="24"/>
        <v>0</v>
      </c>
      <c r="CK514" s="137">
        <f t="shared" si="25"/>
        <v>0</v>
      </c>
      <c r="CL514" s="139"/>
      <c r="CM514" s="140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20">
        <f t="shared" si="26"/>
        <v>505</v>
      </c>
      <c r="C515" s="131" t="str">
        <f t="array" ref="C515">INDEX(_Rge_Projectdata_3rd,$B515,MATCH(C$10,_Rge_Headline_Projectdata,0))</f>
        <v/>
      </c>
      <c r="D515" s="131" t="str">
        <f t="array" ref="D515">INDEX(_Rge_Projectdata_3rd,$B515,MATCH(D$10,_Rge_Headline_Projectdata,0))</f>
        <v/>
      </c>
      <c r="E515" s="132" t="str">
        <f t="array" ref="E515">IF(INDEX(_Rge_Projectdata_3rd,$B515,MATCH(E$10,_Rge_Headline_Projectdata,0))=0,"",INDEX(_Rge_Projectdata_3rd,$B515,MATCH(E$10,_Rge_Headline_Projectdata,0)))</f>
        <v/>
      </c>
      <c r="F515" s="133" t="str">
        <f>IF(OR(E515=0,E515&gt;_Reportdate),"Open","Closed")</f>
        <v>Open</v>
      </c>
      <c r="G515" s="134"/>
      <c r="H515" s="135"/>
      <c r="I515" s="135"/>
      <c r="J515" s="135"/>
      <c r="K515" s="136">
        <f t="shared" si="5"/>
        <v>0</v>
      </c>
      <c r="L515" s="137"/>
      <c r="M515" s="137"/>
      <c r="N515" s="137"/>
      <c r="O515" s="136">
        <f t="shared" si="6"/>
        <v>0</v>
      </c>
      <c r="P515" s="137"/>
      <c r="Q515" s="137"/>
      <c r="R515" s="137"/>
      <c r="S515" s="136">
        <f t="shared" si="7"/>
        <v>0</v>
      </c>
      <c r="T515" s="137"/>
      <c r="U515" s="137"/>
      <c r="V515" s="137"/>
      <c r="W515" s="136">
        <f t="shared" si="8"/>
        <v>0</v>
      </c>
      <c r="X515" s="137"/>
      <c r="Y515" s="137"/>
      <c r="Z515" s="137"/>
      <c r="AA515" s="136">
        <f t="shared" si="9"/>
        <v>0</v>
      </c>
      <c r="AB515" s="137"/>
      <c r="AC515" s="137"/>
      <c r="AD515" s="137"/>
      <c r="AE515" s="137"/>
      <c r="AF515" s="137"/>
      <c r="AG515" s="136">
        <f t="shared" si="10"/>
        <v>0</v>
      </c>
      <c r="AH515" s="138">
        <f t="shared" si="11"/>
        <v>0</v>
      </c>
      <c r="AI515" s="134"/>
      <c r="AJ515" s="135"/>
      <c r="AK515" s="135"/>
      <c r="AL515" s="135"/>
      <c r="AM515" s="136">
        <f t="shared" si="12"/>
        <v>0</v>
      </c>
      <c r="AN515" s="137"/>
      <c r="AO515" s="137"/>
      <c r="AP515" s="137"/>
      <c r="AQ515" s="136">
        <f t="shared" si="13"/>
        <v>0</v>
      </c>
      <c r="AR515" s="137"/>
      <c r="AS515" s="137"/>
      <c r="AT515" s="137"/>
      <c r="AU515" s="136">
        <f t="shared" si="14"/>
        <v>0</v>
      </c>
      <c r="AV515" s="137"/>
      <c r="AW515" s="137"/>
      <c r="AX515" s="137"/>
      <c r="AY515" s="136">
        <f t="shared" si="15"/>
        <v>0</v>
      </c>
      <c r="AZ515" s="137"/>
      <c r="BA515" s="137"/>
      <c r="BB515" s="137"/>
      <c r="BC515" s="136">
        <f t="shared" si="16"/>
        <v>0</v>
      </c>
      <c r="BD515" s="137"/>
      <c r="BE515" s="137"/>
      <c r="BF515" s="137"/>
      <c r="BG515" s="137"/>
      <c r="BH515" s="137"/>
      <c r="BI515" s="136">
        <f t="shared" si="17"/>
        <v>0</v>
      </c>
      <c r="BJ515" s="138">
        <f t="shared" si="18"/>
        <v>0</v>
      </c>
      <c r="BK515" s="134"/>
      <c r="BL515" s="135"/>
      <c r="BM515" s="135"/>
      <c r="BN515" s="136">
        <f t="shared" si="19"/>
        <v>0</v>
      </c>
      <c r="BO515" s="137"/>
      <c r="BP515" s="137"/>
      <c r="BQ515" s="137"/>
      <c r="BR515" s="136">
        <f t="shared" si="20"/>
        <v>0</v>
      </c>
      <c r="BS515" s="137"/>
      <c r="BT515" s="137"/>
      <c r="BU515" s="137"/>
      <c r="BV515" s="136">
        <f t="shared" si="21"/>
        <v>0</v>
      </c>
      <c r="BW515" s="137"/>
      <c r="BX515" s="137"/>
      <c r="BY515" s="137"/>
      <c r="BZ515" s="136">
        <f t="shared" si="22"/>
        <v>0</v>
      </c>
      <c r="CA515" s="137"/>
      <c r="CB515" s="137"/>
      <c r="CC515" s="137"/>
      <c r="CD515" s="136">
        <f t="shared" si="23"/>
        <v>0</v>
      </c>
      <c r="CE515" s="137"/>
      <c r="CF515" s="137"/>
      <c r="CG515" s="137"/>
      <c r="CH515" s="137"/>
      <c r="CI515" s="137"/>
      <c r="CJ515" s="136">
        <f t="shared" si="24"/>
        <v>0</v>
      </c>
      <c r="CK515" s="137">
        <f t="shared" si="25"/>
        <v>0</v>
      </c>
      <c r="CL515" s="139"/>
      <c r="CM515" s="140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20">
        <f t="shared" si="26"/>
        <v>506</v>
      </c>
      <c r="C516" s="131" t="str">
        <f t="array" ref="C516">INDEX(_Rge_Projectdata_3rd,$B516,MATCH(C$10,_Rge_Headline_Projectdata,0))</f>
        <v/>
      </c>
      <c r="D516" s="131" t="str">
        <f t="array" ref="D516">INDEX(_Rge_Projectdata_3rd,$B516,MATCH(D$10,_Rge_Headline_Projectdata,0))</f>
        <v/>
      </c>
      <c r="E516" s="132" t="str">
        <f t="array" ref="E516">IF(INDEX(_Rge_Projectdata_3rd,$B516,MATCH(E$10,_Rge_Headline_Projectdata,0))=0,"",INDEX(_Rge_Projectdata_3rd,$B516,MATCH(E$10,_Rge_Headline_Projectdata,0)))</f>
        <v/>
      </c>
      <c r="F516" s="133" t="str">
        <f>IF(OR(E516=0,E516&gt;_Reportdate),"Open","Closed")</f>
        <v>Open</v>
      </c>
      <c r="G516" s="134"/>
      <c r="H516" s="135"/>
      <c r="I516" s="135"/>
      <c r="J516" s="135"/>
      <c r="K516" s="136">
        <f t="shared" si="5"/>
        <v>0</v>
      </c>
      <c r="L516" s="137"/>
      <c r="M516" s="137"/>
      <c r="N516" s="137"/>
      <c r="O516" s="136">
        <f t="shared" si="6"/>
        <v>0</v>
      </c>
      <c r="P516" s="137"/>
      <c r="Q516" s="137"/>
      <c r="R516" s="137"/>
      <c r="S516" s="136">
        <f t="shared" si="7"/>
        <v>0</v>
      </c>
      <c r="T516" s="137"/>
      <c r="U516" s="137"/>
      <c r="V516" s="137"/>
      <c r="W516" s="136">
        <f t="shared" si="8"/>
        <v>0</v>
      </c>
      <c r="X516" s="137"/>
      <c r="Y516" s="137"/>
      <c r="Z516" s="137"/>
      <c r="AA516" s="136">
        <f t="shared" si="9"/>
        <v>0</v>
      </c>
      <c r="AB516" s="137"/>
      <c r="AC516" s="137"/>
      <c r="AD516" s="137"/>
      <c r="AE516" s="137"/>
      <c r="AF516" s="137"/>
      <c r="AG516" s="136">
        <f t="shared" si="10"/>
        <v>0</v>
      </c>
      <c r="AH516" s="138">
        <f t="shared" si="11"/>
        <v>0</v>
      </c>
      <c r="AI516" s="134"/>
      <c r="AJ516" s="135"/>
      <c r="AK516" s="135"/>
      <c r="AL516" s="135"/>
      <c r="AM516" s="136">
        <f t="shared" si="12"/>
        <v>0</v>
      </c>
      <c r="AN516" s="137"/>
      <c r="AO516" s="137"/>
      <c r="AP516" s="137"/>
      <c r="AQ516" s="136">
        <f t="shared" si="13"/>
        <v>0</v>
      </c>
      <c r="AR516" s="137"/>
      <c r="AS516" s="137"/>
      <c r="AT516" s="137"/>
      <c r="AU516" s="136">
        <f t="shared" si="14"/>
        <v>0</v>
      </c>
      <c r="AV516" s="137"/>
      <c r="AW516" s="137"/>
      <c r="AX516" s="137"/>
      <c r="AY516" s="136">
        <f t="shared" si="15"/>
        <v>0</v>
      </c>
      <c r="AZ516" s="137"/>
      <c r="BA516" s="137"/>
      <c r="BB516" s="137"/>
      <c r="BC516" s="136">
        <f t="shared" si="16"/>
        <v>0</v>
      </c>
      <c r="BD516" s="137"/>
      <c r="BE516" s="137"/>
      <c r="BF516" s="137"/>
      <c r="BG516" s="137"/>
      <c r="BH516" s="137"/>
      <c r="BI516" s="136">
        <f t="shared" si="17"/>
        <v>0</v>
      </c>
      <c r="BJ516" s="138">
        <f t="shared" si="18"/>
        <v>0</v>
      </c>
      <c r="BK516" s="134"/>
      <c r="BL516" s="135"/>
      <c r="BM516" s="135"/>
      <c r="BN516" s="136">
        <f t="shared" si="19"/>
        <v>0</v>
      </c>
      <c r="BO516" s="137"/>
      <c r="BP516" s="137"/>
      <c r="BQ516" s="137"/>
      <c r="BR516" s="136">
        <f t="shared" si="20"/>
        <v>0</v>
      </c>
      <c r="BS516" s="137"/>
      <c r="BT516" s="137"/>
      <c r="BU516" s="137"/>
      <c r="BV516" s="136">
        <f t="shared" si="21"/>
        <v>0</v>
      </c>
      <c r="BW516" s="137"/>
      <c r="BX516" s="137"/>
      <c r="BY516" s="137"/>
      <c r="BZ516" s="136">
        <f t="shared" si="22"/>
        <v>0</v>
      </c>
      <c r="CA516" s="137"/>
      <c r="CB516" s="137"/>
      <c r="CC516" s="137"/>
      <c r="CD516" s="136">
        <f t="shared" si="23"/>
        <v>0</v>
      </c>
      <c r="CE516" s="137"/>
      <c r="CF516" s="137"/>
      <c r="CG516" s="137"/>
      <c r="CH516" s="137"/>
      <c r="CI516" s="137"/>
      <c r="CJ516" s="136">
        <f t="shared" si="24"/>
        <v>0</v>
      </c>
      <c r="CK516" s="137">
        <f t="shared" si="25"/>
        <v>0</v>
      </c>
      <c r="CL516" s="139"/>
      <c r="CM516" s="140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20">
        <f t="shared" si="26"/>
        <v>507</v>
      </c>
      <c r="C517" s="131" t="str">
        <f t="array" ref="C517">INDEX(_Rge_Projectdata_3rd,$B517,MATCH(C$10,_Rge_Headline_Projectdata,0))</f>
        <v/>
      </c>
      <c r="D517" s="131" t="str">
        <f t="array" ref="D517">INDEX(_Rge_Projectdata_3rd,$B517,MATCH(D$10,_Rge_Headline_Projectdata,0))</f>
        <v/>
      </c>
      <c r="E517" s="132" t="str">
        <f t="array" ref="E517">IF(INDEX(_Rge_Projectdata_3rd,$B517,MATCH(E$10,_Rge_Headline_Projectdata,0))=0,"",INDEX(_Rge_Projectdata_3rd,$B517,MATCH(E$10,_Rge_Headline_Projectdata,0)))</f>
        <v/>
      </c>
      <c r="F517" s="133" t="str">
        <f>IF(OR(E517=0,E517&gt;_Reportdate),"Open","Closed")</f>
        <v>Open</v>
      </c>
      <c r="G517" s="134"/>
      <c r="H517" s="135"/>
      <c r="I517" s="135"/>
      <c r="J517" s="135"/>
      <c r="K517" s="136">
        <f t="shared" si="5"/>
        <v>0</v>
      </c>
      <c r="L517" s="137"/>
      <c r="M517" s="137"/>
      <c r="N517" s="137"/>
      <c r="O517" s="136">
        <f t="shared" si="6"/>
        <v>0</v>
      </c>
      <c r="P517" s="137"/>
      <c r="Q517" s="137"/>
      <c r="R517" s="137"/>
      <c r="S517" s="136">
        <f t="shared" si="7"/>
        <v>0</v>
      </c>
      <c r="T517" s="137"/>
      <c r="U517" s="137"/>
      <c r="V517" s="137"/>
      <c r="W517" s="136">
        <f t="shared" si="8"/>
        <v>0</v>
      </c>
      <c r="X517" s="137"/>
      <c r="Y517" s="137"/>
      <c r="Z517" s="137"/>
      <c r="AA517" s="136">
        <f t="shared" si="9"/>
        <v>0</v>
      </c>
      <c r="AB517" s="137"/>
      <c r="AC517" s="137"/>
      <c r="AD517" s="137"/>
      <c r="AE517" s="137"/>
      <c r="AF517" s="137"/>
      <c r="AG517" s="136">
        <f t="shared" si="10"/>
        <v>0</v>
      </c>
      <c r="AH517" s="138">
        <f t="shared" si="11"/>
        <v>0</v>
      </c>
      <c r="AI517" s="134"/>
      <c r="AJ517" s="135"/>
      <c r="AK517" s="135"/>
      <c r="AL517" s="135"/>
      <c r="AM517" s="136">
        <f t="shared" si="12"/>
        <v>0</v>
      </c>
      <c r="AN517" s="137"/>
      <c r="AO517" s="137"/>
      <c r="AP517" s="137"/>
      <c r="AQ517" s="136">
        <f t="shared" si="13"/>
        <v>0</v>
      </c>
      <c r="AR517" s="137"/>
      <c r="AS517" s="137"/>
      <c r="AT517" s="137"/>
      <c r="AU517" s="136">
        <f t="shared" si="14"/>
        <v>0</v>
      </c>
      <c r="AV517" s="137"/>
      <c r="AW517" s="137"/>
      <c r="AX517" s="137"/>
      <c r="AY517" s="136">
        <f t="shared" si="15"/>
        <v>0</v>
      </c>
      <c r="AZ517" s="137"/>
      <c r="BA517" s="137"/>
      <c r="BB517" s="137"/>
      <c r="BC517" s="136">
        <f t="shared" si="16"/>
        <v>0</v>
      </c>
      <c r="BD517" s="137"/>
      <c r="BE517" s="137"/>
      <c r="BF517" s="137"/>
      <c r="BG517" s="137"/>
      <c r="BH517" s="137"/>
      <c r="BI517" s="136">
        <f t="shared" si="17"/>
        <v>0</v>
      </c>
      <c r="BJ517" s="138">
        <f t="shared" si="18"/>
        <v>0</v>
      </c>
      <c r="BK517" s="134"/>
      <c r="BL517" s="135"/>
      <c r="BM517" s="135"/>
      <c r="BN517" s="136">
        <f t="shared" si="19"/>
        <v>0</v>
      </c>
      <c r="BO517" s="137"/>
      <c r="BP517" s="137"/>
      <c r="BQ517" s="137"/>
      <c r="BR517" s="136">
        <f t="shared" si="20"/>
        <v>0</v>
      </c>
      <c r="BS517" s="137"/>
      <c r="BT517" s="137"/>
      <c r="BU517" s="137"/>
      <c r="BV517" s="136">
        <f t="shared" si="21"/>
        <v>0</v>
      </c>
      <c r="BW517" s="137"/>
      <c r="BX517" s="137"/>
      <c r="BY517" s="137"/>
      <c r="BZ517" s="136">
        <f t="shared" si="22"/>
        <v>0</v>
      </c>
      <c r="CA517" s="137"/>
      <c r="CB517" s="137"/>
      <c r="CC517" s="137"/>
      <c r="CD517" s="136">
        <f t="shared" si="23"/>
        <v>0</v>
      </c>
      <c r="CE517" s="137"/>
      <c r="CF517" s="137"/>
      <c r="CG517" s="137"/>
      <c r="CH517" s="137"/>
      <c r="CI517" s="137"/>
      <c r="CJ517" s="136">
        <f t="shared" si="24"/>
        <v>0</v>
      </c>
      <c r="CK517" s="137">
        <f t="shared" si="25"/>
        <v>0</v>
      </c>
      <c r="CL517" s="139"/>
      <c r="CM517" s="140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20">
        <f t="shared" si="26"/>
        <v>508</v>
      </c>
      <c r="C518" s="131" t="str">
        <f t="array" ref="C518">INDEX(_Rge_Projectdata_3rd,$B518,MATCH(C$10,_Rge_Headline_Projectdata,0))</f>
        <v/>
      </c>
      <c r="D518" s="131" t="str">
        <f t="array" ref="D518">INDEX(_Rge_Projectdata_3rd,$B518,MATCH(D$10,_Rge_Headline_Projectdata,0))</f>
        <v/>
      </c>
      <c r="E518" s="132" t="str">
        <f t="array" ref="E518">IF(INDEX(_Rge_Projectdata_3rd,$B518,MATCH(E$10,_Rge_Headline_Projectdata,0))=0,"",INDEX(_Rge_Projectdata_3rd,$B518,MATCH(E$10,_Rge_Headline_Projectdata,0)))</f>
        <v/>
      </c>
      <c r="F518" s="133" t="str">
        <f>IF(OR(E518=0,E518&gt;_Reportdate),"Open","Closed")</f>
        <v>Open</v>
      </c>
      <c r="G518" s="134"/>
      <c r="H518" s="135"/>
      <c r="I518" s="135"/>
      <c r="J518" s="135"/>
      <c r="K518" s="136">
        <f t="shared" si="5"/>
        <v>0</v>
      </c>
      <c r="L518" s="137"/>
      <c r="M518" s="137"/>
      <c r="N518" s="137"/>
      <c r="O518" s="136">
        <f t="shared" si="6"/>
        <v>0</v>
      </c>
      <c r="P518" s="137"/>
      <c r="Q518" s="137"/>
      <c r="R518" s="137"/>
      <c r="S518" s="136">
        <f t="shared" si="7"/>
        <v>0</v>
      </c>
      <c r="T518" s="137"/>
      <c r="U518" s="137"/>
      <c r="V518" s="137"/>
      <c r="W518" s="136">
        <f t="shared" si="8"/>
        <v>0</v>
      </c>
      <c r="X518" s="137"/>
      <c r="Y518" s="137"/>
      <c r="Z518" s="137"/>
      <c r="AA518" s="136">
        <f t="shared" si="9"/>
        <v>0</v>
      </c>
      <c r="AB518" s="137"/>
      <c r="AC518" s="137"/>
      <c r="AD518" s="137"/>
      <c r="AE518" s="137"/>
      <c r="AF518" s="137"/>
      <c r="AG518" s="136">
        <f t="shared" si="10"/>
        <v>0</v>
      </c>
      <c r="AH518" s="138">
        <f t="shared" si="11"/>
        <v>0</v>
      </c>
      <c r="AI518" s="134"/>
      <c r="AJ518" s="135"/>
      <c r="AK518" s="135"/>
      <c r="AL518" s="135"/>
      <c r="AM518" s="136">
        <f t="shared" si="12"/>
        <v>0</v>
      </c>
      <c r="AN518" s="137"/>
      <c r="AO518" s="137"/>
      <c r="AP518" s="137"/>
      <c r="AQ518" s="136">
        <f t="shared" si="13"/>
        <v>0</v>
      </c>
      <c r="AR518" s="137"/>
      <c r="AS518" s="137"/>
      <c r="AT518" s="137"/>
      <c r="AU518" s="136">
        <f t="shared" si="14"/>
        <v>0</v>
      </c>
      <c r="AV518" s="137"/>
      <c r="AW518" s="137"/>
      <c r="AX518" s="137"/>
      <c r="AY518" s="136">
        <f t="shared" si="15"/>
        <v>0</v>
      </c>
      <c r="AZ518" s="137"/>
      <c r="BA518" s="137"/>
      <c r="BB518" s="137"/>
      <c r="BC518" s="136">
        <f t="shared" si="16"/>
        <v>0</v>
      </c>
      <c r="BD518" s="137"/>
      <c r="BE518" s="137"/>
      <c r="BF518" s="137"/>
      <c r="BG518" s="137"/>
      <c r="BH518" s="137"/>
      <c r="BI518" s="136">
        <f t="shared" si="17"/>
        <v>0</v>
      </c>
      <c r="BJ518" s="138">
        <f t="shared" si="18"/>
        <v>0</v>
      </c>
      <c r="BK518" s="134"/>
      <c r="BL518" s="135"/>
      <c r="BM518" s="135"/>
      <c r="BN518" s="136">
        <f t="shared" si="19"/>
        <v>0</v>
      </c>
      <c r="BO518" s="137"/>
      <c r="BP518" s="137"/>
      <c r="BQ518" s="137"/>
      <c r="BR518" s="136">
        <f t="shared" si="20"/>
        <v>0</v>
      </c>
      <c r="BS518" s="137"/>
      <c r="BT518" s="137"/>
      <c r="BU518" s="137"/>
      <c r="BV518" s="136">
        <f t="shared" si="21"/>
        <v>0</v>
      </c>
      <c r="BW518" s="137"/>
      <c r="BX518" s="137"/>
      <c r="BY518" s="137"/>
      <c r="BZ518" s="136">
        <f t="shared" si="22"/>
        <v>0</v>
      </c>
      <c r="CA518" s="137"/>
      <c r="CB518" s="137"/>
      <c r="CC518" s="137"/>
      <c r="CD518" s="136">
        <f t="shared" si="23"/>
        <v>0</v>
      </c>
      <c r="CE518" s="137"/>
      <c r="CF518" s="137"/>
      <c r="CG518" s="137"/>
      <c r="CH518" s="137"/>
      <c r="CI518" s="137"/>
      <c r="CJ518" s="136">
        <f t="shared" si="24"/>
        <v>0</v>
      </c>
      <c r="CK518" s="137">
        <f t="shared" si="25"/>
        <v>0</v>
      </c>
      <c r="CL518" s="139"/>
      <c r="CM518" s="140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20">
        <f t="shared" si="26"/>
        <v>509</v>
      </c>
      <c r="C519" s="131" t="str">
        <f t="array" ref="C519">INDEX(_Rge_Projectdata_3rd,$B519,MATCH(C$10,_Rge_Headline_Projectdata,0))</f>
        <v/>
      </c>
      <c r="D519" s="131" t="str">
        <f t="array" ref="D519">INDEX(_Rge_Projectdata_3rd,$B519,MATCH(D$10,_Rge_Headline_Projectdata,0))</f>
        <v/>
      </c>
      <c r="E519" s="132" t="str">
        <f t="array" ref="E519">IF(INDEX(_Rge_Projectdata_3rd,$B519,MATCH(E$10,_Rge_Headline_Projectdata,0))=0,"",INDEX(_Rge_Projectdata_3rd,$B519,MATCH(E$10,_Rge_Headline_Projectdata,0)))</f>
        <v/>
      </c>
      <c r="F519" s="133" t="str">
        <f>IF(OR(E519=0,E519&gt;_Reportdate),"Open","Closed")</f>
        <v>Open</v>
      </c>
      <c r="G519" s="134"/>
      <c r="H519" s="135"/>
      <c r="I519" s="135"/>
      <c r="J519" s="135"/>
      <c r="K519" s="136">
        <f t="shared" si="5"/>
        <v>0</v>
      </c>
      <c r="L519" s="137"/>
      <c r="M519" s="137"/>
      <c r="N519" s="137"/>
      <c r="O519" s="136">
        <f t="shared" si="6"/>
        <v>0</v>
      </c>
      <c r="P519" s="137"/>
      <c r="Q519" s="137"/>
      <c r="R519" s="137"/>
      <c r="S519" s="136">
        <f t="shared" si="7"/>
        <v>0</v>
      </c>
      <c r="T519" s="137"/>
      <c r="U519" s="137"/>
      <c r="V519" s="137"/>
      <c r="W519" s="136">
        <f t="shared" si="8"/>
        <v>0</v>
      </c>
      <c r="X519" s="137"/>
      <c r="Y519" s="137"/>
      <c r="Z519" s="137"/>
      <c r="AA519" s="136">
        <f t="shared" si="9"/>
        <v>0</v>
      </c>
      <c r="AB519" s="137"/>
      <c r="AC519" s="137"/>
      <c r="AD519" s="137"/>
      <c r="AE519" s="137"/>
      <c r="AF519" s="137"/>
      <c r="AG519" s="136">
        <f t="shared" si="10"/>
        <v>0</v>
      </c>
      <c r="AH519" s="138">
        <f t="shared" si="11"/>
        <v>0</v>
      </c>
      <c r="AI519" s="134"/>
      <c r="AJ519" s="135"/>
      <c r="AK519" s="135"/>
      <c r="AL519" s="135"/>
      <c r="AM519" s="136">
        <f t="shared" si="12"/>
        <v>0</v>
      </c>
      <c r="AN519" s="137"/>
      <c r="AO519" s="137"/>
      <c r="AP519" s="137"/>
      <c r="AQ519" s="136">
        <f t="shared" si="13"/>
        <v>0</v>
      </c>
      <c r="AR519" s="137"/>
      <c r="AS519" s="137"/>
      <c r="AT519" s="137"/>
      <c r="AU519" s="136">
        <f t="shared" si="14"/>
        <v>0</v>
      </c>
      <c r="AV519" s="137"/>
      <c r="AW519" s="137"/>
      <c r="AX519" s="137"/>
      <c r="AY519" s="136">
        <f t="shared" si="15"/>
        <v>0</v>
      </c>
      <c r="AZ519" s="137"/>
      <c r="BA519" s="137"/>
      <c r="BB519" s="137"/>
      <c r="BC519" s="136">
        <f t="shared" si="16"/>
        <v>0</v>
      </c>
      <c r="BD519" s="137"/>
      <c r="BE519" s="137"/>
      <c r="BF519" s="137"/>
      <c r="BG519" s="137"/>
      <c r="BH519" s="137"/>
      <c r="BI519" s="136">
        <f t="shared" si="17"/>
        <v>0</v>
      </c>
      <c r="BJ519" s="138">
        <f t="shared" si="18"/>
        <v>0</v>
      </c>
      <c r="BK519" s="134"/>
      <c r="BL519" s="135"/>
      <c r="BM519" s="135"/>
      <c r="BN519" s="136">
        <f t="shared" si="19"/>
        <v>0</v>
      </c>
      <c r="BO519" s="137"/>
      <c r="BP519" s="137"/>
      <c r="BQ519" s="137"/>
      <c r="BR519" s="136">
        <f t="shared" si="20"/>
        <v>0</v>
      </c>
      <c r="BS519" s="137"/>
      <c r="BT519" s="137"/>
      <c r="BU519" s="137"/>
      <c r="BV519" s="136">
        <f t="shared" si="21"/>
        <v>0</v>
      </c>
      <c r="BW519" s="137"/>
      <c r="BX519" s="137"/>
      <c r="BY519" s="137"/>
      <c r="BZ519" s="136">
        <f t="shared" si="22"/>
        <v>0</v>
      </c>
      <c r="CA519" s="137"/>
      <c r="CB519" s="137"/>
      <c r="CC519" s="137"/>
      <c r="CD519" s="136">
        <f t="shared" si="23"/>
        <v>0</v>
      </c>
      <c r="CE519" s="137"/>
      <c r="CF519" s="137"/>
      <c r="CG519" s="137"/>
      <c r="CH519" s="137"/>
      <c r="CI519" s="137"/>
      <c r="CJ519" s="136">
        <f t="shared" si="24"/>
        <v>0</v>
      </c>
      <c r="CK519" s="137">
        <f t="shared" si="25"/>
        <v>0</v>
      </c>
      <c r="CL519" s="139"/>
      <c r="CM519" s="140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20">
        <f t="shared" si="26"/>
        <v>510</v>
      </c>
      <c r="C520" s="131" t="str">
        <f t="array" ref="C520">INDEX(_Rge_Projectdata_3rd,$B520,MATCH(C$10,_Rge_Headline_Projectdata,0))</f>
        <v/>
      </c>
      <c r="D520" s="131" t="str">
        <f t="array" ref="D520">INDEX(_Rge_Projectdata_3rd,$B520,MATCH(D$10,_Rge_Headline_Projectdata,0))</f>
        <v/>
      </c>
      <c r="E520" s="132" t="str">
        <f t="array" ref="E520">IF(INDEX(_Rge_Projectdata_3rd,$B520,MATCH(E$10,_Rge_Headline_Projectdata,0))=0,"",INDEX(_Rge_Projectdata_3rd,$B520,MATCH(E$10,_Rge_Headline_Projectdata,0)))</f>
        <v/>
      </c>
      <c r="F520" s="133" t="str">
        <f>IF(OR(E520=0,E520&gt;_Reportdate),"Open","Closed")</f>
        <v>Open</v>
      </c>
      <c r="G520" s="134"/>
      <c r="H520" s="135"/>
      <c r="I520" s="135"/>
      <c r="J520" s="135"/>
      <c r="K520" s="136">
        <f t="shared" si="5"/>
        <v>0</v>
      </c>
      <c r="L520" s="137"/>
      <c r="M520" s="137"/>
      <c r="N520" s="137"/>
      <c r="O520" s="136">
        <f t="shared" si="6"/>
        <v>0</v>
      </c>
      <c r="P520" s="137"/>
      <c r="Q520" s="137"/>
      <c r="R520" s="137"/>
      <c r="S520" s="136">
        <f t="shared" si="7"/>
        <v>0</v>
      </c>
      <c r="T520" s="137"/>
      <c r="U520" s="137"/>
      <c r="V520" s="137"/>
      <c r="W520" s="136">
        <f t="shared" si="8"/>
        <v>0</v>
      </c>
      <c r="X520" s="137"/>
      <c r="Y520" s="137"/>
      <c r="Z520" s="137"/>
      <c r="AA520" s="136">
        <f t="shared" si="9"/>
        <v>0</v>
      </c>
      <c r="AB520" s="137"/>
      <c r="AC520" s="137"/>
      <c r="AD520" s="137"/>
      <c r="AE520" s="137"/>
      <c r="AF520" s="137"/>
      <c r="AG520" s="136">
        <f t="shared" si="10"/>
        <v>0</v>
      </c>
      <c r="AH520" s="138">
        <f t="shared" si="11"/>
        <v>0</v>
      </c>
      <c r="AI520" s="134"/>
      <c r="AJ520" s="135"/>
      <c r="AK520" s="135"/>
      <c r="AL520" s="135"/>
      <c r="AM520" s="136">
        <f t="shared" si="12"/>
        <v>0</v>
      </c>
      <c r="AN520" s="137"/>
      <c r="AO520" s="137"/>
      <c r="AP520" s="137"/>
      <c r="AQ520" s="136">
        <f t="shared" si="13"/>
        <v>0</v>
      </c>
      <c r="AR520" s="137"/>
      <c r="AS520" s="137"/>
      <c r="AT520" s="137"/>
      <c r="AU520" s="136">
        <f t="shared" si="14"/>
        <v>0</v>
      </c>
      <c r="AV520" s="137"/>
      <c r="AW520" s="137"/>
      <c r="AX520" s="137"/>
      <c r="AY520" s="136">
        <f t="shared" si="15"/>
        <v>0</v>
      </c>
      <c r="AZ520" s="137"/>
      <c r="BA520" s="137"/>
      <c r="BB520" s="137"/>
      <c r="BC520" s="136">
        <f t="shared" si="16"/>
        <v>0</v>
      </c>
      <c r="BD520" s="137"/>
      <c r="BE520" s="137"/>
      <c r="BF520" s="137"/>
      <c r="BG520" s="137"/>
      <c r="BH520" s="137"/>
      <c r="BI520" s="136">
        <f t="shared" si="17"/>
        <v>0</v>
      </c>
      <c r="BJ520" s="138">
        <f t="shared" si="18"/>
        <v>0</v>
      </c>
      <c r="BK520" s="134"/>
      <c r="BL520" s="135"/>
      <c r="BM520" s="135"/>
      <c r="BN520" s="136">
        <f t="shared" si="19"/>
        <v>0</v>
      </c>
      <c r="BO520" s="137"/>
      <c r="BP520" s="137"/>
      <c r="BQ520" s="137"/>
      <c r="BR520" s="136">
        <f t="shared" si="20"/>
        <v>0</v>
      </c>
      <c r="BS520" s="137"/>
      <c r="BT520" s="137"/>
      <c r="BU520" s="137"/>
      <c r="BV520" s="136">
        <f t="shared" si="21"/>
        <v>0</v>
      </c>
      <c r="BW520" s="137"/>
      <c r="BX520" s="137"/>
      <c r="BY520" s="137"/>
      <c r="BZ520" s="136">
        <f t="shared" si="22"/>
        <v>0</v>
      </c>
      <c r="CA520" s="137"/>
      <c r="CB520" s="137"/>
      <c r="CC520" s="137"/>
      <c r="CD520" s="136">
        <f t="shared" si="23"/>
        <v>0</v>
      </c>
      <c r="CE520" s="137"/>
      <c r="CF520" s="137"/>
      <c r="CG520" s="137"/>
      <c r="CH520" s="137"/>
      <c r="CI520" s="137"/>
      <c r="CJ520" s="136">
        <f t="shared" si="24"/>
        <v>0</v>
      </c>
      <c r="CK520" s="137">
        <f t="shared" si="25"/>
        <v>0</v>
      </c>
      <c r="CL520" s="139"/>
      <c r="CM520" s="140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20">
        <f t="shared" si="26"/>
        <v>511</v>
      </c>
      <c r="C521" s="131" t="str">
        <f t="array" ref="C521">INDEX(_Rge_Projectdata_3rd,$B521,MATCH(C$10,_Rge_Headline_Projectdata,0))</f>
        <v/>
      </c>
      <c r="D521" s="131" t="str">
        <f t="array" ref="D521">INDEX(_Rge_Projectdata_3rd,$B521,MATCH(D$10,_Rge_Headline_Projectdata,0))</f>
        <v/>
      </c>
      <c r="E521" s="132" t="str">
        <f t="array" ref="E521">IF(INDEX(_Rge_Projectdata_3rd,$B521,MATCH(E$10,_Rge_Headline_Projectdata,0))=0,"",INDEX(_Rge_Projectdata_3rd,$B521,MATCH(E$10,_Rge_Headline_Projectdata,0)))</f>
        <v/>
      </c>
      <c r="F521" s="133" t="str">
        <f>IF(OR(E521=0,E521&gt;_Reportdate),"Open","Closed")</f>
        <v>Open</v>
      </c>
      <c r="G521" s="134"/>
      <c r="H521" s="135"/>
      <c r="I521" s="135"/>
      <c r="J521" s="135"/>
      <c r="K521" s="136">
        <f t="shared" si="5"/>
        <v>0</v>
      </c>
      <c r="L521" s="137"/>
      <c r="M521" s="137"/>
      <c r="N521" s="137"/>
      <c r="O521" s="136">
        <f t="shared" si="6"/>
        <v>0</v>
      </c>
      <c r="P521" s="137"/>
      <c r="Q521" s="137"/>
      <c r="R521" s="137"/>
      <c r="S521" s="136">
        <f t="shared" si="7"/>
        <v>0</v>
      </c>
      <c r="T521" s="137"/>
      <c r="U521" s="137"/>
      <c r="V521" s="137"/>
      <c r="W521" s="136">
        <f t="shared" si="8"/>
        <v>0</v>
      </c>
      <c r="X521" s="137"/>
      <c r="Y521" s="137"/>
      <c r="Z521" s="137"/>
      <c r="AA521" s="136">
        <f t="shared" si="9"/>
        <v>0</v>
      </c>
      <c r="AB521" s="137"/>
      <c r="AC521" s="137"/>
      <c r="AD521" s="137"/>
      <c r="AE521" s="137"/>
      <c r="AF521" s="137"/>
      <c r="AG521" s="136">
        <f t="shared" si="10"/>
        <v>0</v>
      </c>
      <c r="AH521" s="138">
        <f t="shared" si="11"/>
        <v>0</v>
      </c>
      <c r="AI521" s="134"/>
      <c r="AJ521" s="135"/>
      <c r="AK521" s="135"/>
      <c r="AL521" s="135"/>
      <c r="AM521" s="136">
        <f t="shared" si="12"/>
        <v>0</v>
      </c>
      <c r="AN521" s="137"/>
      <c r="AO521" s="137"/>
      <c r="AP521" s="137"/>
      <c r="AQ521" s="136">
        <f t="shared" si="13"/>
        <v>0</v>
      </c>
      <c r="AR521" s="137"/>
      <c r="AS521" s="137"/>
      <c r="AT521" s="137"/>
      <c r="AU521" s="136">
        <f t="shared" si="14"/>
        <v>0</v>
      </c>
      <c r="AV521" s="137"/>
      <c r="AW521" s="137"/>
      <c r="AX521" s="137"/>
      <c r="AY521" s="136">
        <f t="shared" si="15"/>
        <v>0</v>
      </c>
      <c r="AZ521" s="137"/>
      <c r="BA521" s="137"/>
      <c r="BB521" s="137"/>
      <c r="BC521" s="136">
        <f t="shared" si="16"/>
        <v>0</v>
      </c>
      <c r="BD521" s="137"/>
      <c r="BE521" s="137"/>
      <c r="BF521" s="137"/>
      <c r="BG521" s="137"/>
      <c r="BH521" s="137"/>
      <c r="BI521" s="136">
        <f t="shared" si="17"/>
        <v>0</v>
      </c>
      <c r="BJ521" s="138">
        <f t="shared" si="18"/>
        <v>0</v>
      </c>
      <c r="BK521" s="134"/>
      <c r="BL521" s="135"/>
      <c r="BM521" s="135"/>
      <c r="BN521" s="136">
        <f t="shared" si="19"/>
        <v>0</v>
      </c>
      <c r="BO521" s="137"/>
      <c r="BP521" s="137"/>
      <c r="BQ521" s="137"/>
      <c r="BR521" s="136">
        <f t="shared" si="20"/>
        <v>0</v>
      </c>
      <c r="BS521" s="137"/>
      <c r="BT521" s="137"/>
      <c r="BU521" s="137"/>
      <c r="BV521" s="136">
        <f t="shared" si="21"/>
        <v>0</v>
      </c>
      <c r="BW521" s="137"/>
      <c r="BX521" s="137"/>
      <c r="BY521" s="137"/>
      <c r="BZ521" s="136">
        <f t="shared" si="22"/>
        <v>0</v>
      </c>
      <c r="CA521" s="137"/>
      <c r="CB521" s="137"/>
      <c r="CC521" s="137"/>
      <c r="CD521" s="136">
        <f t="shared" si="23"/>
        <v>0</v>
      </c>
      <c r="CE521" s="137"/>
      <c r="CF521" s="137"/>
      <c r="CG521" s="137"/>
      <c r="CH521" s="137"/>
      <c r="CI521" s="137"/>
      <c r="CJ521" s="136">
        <f t="shared" si="24"/>
        <v>0</v>
      </c>
      <c r="CK521" s="137">
        <f t="shared" si="25"/>
        <v>0</v>
      </c>
      <c r="CL521" s="139"/>
      <c r="CM521" s="140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20">
        <f t="shared" si="26"/>
        <v>512</v>
      </c>
      <c r="C522" s="131" t="str">
        <f t="array" ref="C522">INDEX(_Rge_Projectdata_3rd,$B522,MATCH(C$10,_Rge_Headline_Projectdata,0))</f>
        <v/>
      </c>
      <c r="D522" s="131" t="str">
        <f t="array" ref="D522">INDEX(_Rge_Projectdata_3rd,$B522,MATCH(D$10,_Rge_Headline_Projectdata,0))</f>
        <v/>
      </c>
      <c r="E522" s="132" t="str">
        <f t="array" ref="E522">IF(INDEX(_Rge_Projectdata_3rd,$B522,MATCH(E$10,_Rge_Headline_Projectdata,0))=0,"",INDEX(_Rge_Projectdata_3rd,$B522,MATCH(E$10,_Rge_Headline_Projectdata,0)))</f>
        <v/>
      </c>
      <c r="F522" s="133" t="str">
        <f>IF(OR(E522=0,E522&gt;_Reportdate),"Open","Closed")</f>
        <v>Open</v>
      </c>
      <c r="G522" s="134"/>
      <c r="H522" s="135"/>
      <c r="I522" s="135"/>
      <c r="J522" s="135"/>
      <c r="K522" s="136">
        <f t="shared" si="5"/>
        <v>0</v>
      </c>
      <c r="L522" s="137"/>
      <c r="M522" s="137"/>
      <c r="N522" s="137"/>
      <c r="O522" s="136">
        <f t="shared" si="6"/>
        <v>0</v>
      </c>
      <c r="P522" s="137"/>
      <c r="Q522" s="137"/>
      <c r="R522" s="137"/>
      <c r="S522" s="136">
        <f t="shared" si="7"/>
        <v>0</v>
      </c>
      <c r="T522" s="137"/>
      <c r="U522" s="137"/>
      <c r="V522" s="137"/>
      <c r="W522" s="136">
        <f t="shared" si="8"/>
        <v>0</v>
      </c>
      <c r="X522" s="137"/>
      <c r="Y522" s="137"/>
      <c r="Z522" s="137"/>
      <c r="AA522" s="136">
        <f t="shared" si="9"/>
        <v>0</v>
      </c>
      <c r="AB522" s="137"/>
      <c r="AC522" s="137"/>
      <c r="AD522" s="137"/>
      <c r="AE522" s="137"/>
      <c r="AF522" s="137"/>
      <c r="AG522" s="136">
        <f t="shared" si="10"/>
        <v>0</v>
      </c>
      <c r="AH522" s="138">
        <f t="shared" si="11"/>
        <v>0</v>
      </c>
      <c r="AI522" s="134"/>
      <c r="AJ522" s="135"/>
      <c r="AK522" s="135"/>
      <c r="AL522" s="135"/>
      <c r="AM522" s="136">
        <f t="shared" si="12"/>
        <v>0</v>
      </c>
      <c r="AN522" s="137"/>
      <c r="AO522" s="137"/>
      <c r="AP522" s="137"/>
      <c r="AQ522" s="136">
        <f t="shared" si="13"/>
        <v>0</v>
      </c>
      <c r="AR522" s="137"/>
      <c r="AS522" s="137"/>
      <c r="AT522" s="137"/>
      <c r="AU522" s="136">
        <f t="shared" si="14"/>
        <v>0</v>
      </c>
      <c r="AV522" s="137"/>
      <c r="AW522" s="137"/>
      <c r="AX522" s="137"/>
      <c r="AY522" s="136">
        <f t="shared" si="15"/>
        <v>0</v>
      </c>
      <c r="AZ522" s="137"/>
      <c r="BA522" s="137"/>
      <c r="BB522" s="137"/>
      <c r="BC522" s="136">
        <f t="shared" si="16"/>
        <v>0</v>
      </c>
      <c r="BD522" s="137"/>
      <c r="BE522" s="137"/>
      <c r="BF522" s="137"/>
      <c r="BG522" s="137"/>
      <c r="BH522" s="137"/>
      <c r="BI522" s="136">
        <f t="shared" si="17"/>
        <v>0</v>
      </c>
      <c r="BJ522" s="138">
        <f t="shared" si="18"/>
        <v>0</v>
      </c>
      <c r="BK522" s="134"/>
      <c r="BL522" s="135"/>
      <c r="BM522" s="135"/>
      <c r="BN522" s="136">
        <f t="shared" si="19"/>
        <v>0</v>
      </c>
      <c r="BO522" s="137"/>
      <c r="BP522" s="137"/>
      <c r="BQ522" s="137"/>
      <c r="BR522" s="136">
        <f t="shared" si="20"/>
        <v>0</v>
      </c>
      <c r="BS522" s="137"/>
      <c r="BT522" s="137"/>
      <c r="BU522" s="137"/>
      <c r="BV522" s="136">
        <f t="shared" si="21"/>
        <v>0</v>
      </c>
      <c r="BW522" s="137"/>
      <c r="BX522" s="137"/>
      <c r="BY522" s="137"/>
      <c r="BZ522" s="136">
        <f t="shared" si="22"/>
        <v>0</v>
      </c>
      <c r="CA522" s="137"/>
      <c r="CB522" s="137"/>
      <c r="CC522" s="137"/>
      <c r="CD522" s="136">
        <f t="shared" si="23"/>
        <v>0</v>
      </c>
      <c r="CE522" s="137"/>
      <c r="CF522" s="137"/>
      <c r="CG522" s="137"/>
      <c r="CH522" s="137"/>
      <c r="CI522" s="137"/>
      <c r="CJ522" s="136">
        <f t="shared" si="24"/>
        <v>0</v>
      </c>
      <c r="CK522" s="137">
        <f t="shared" si="25"/>
        <v>0</v>
      </c>
      <c r="CL522" s="139"/>
      <c r="CM522" s="140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20">
        <f t="shared" si="26"/>
        <v>513</v>
      </c>
      <c r="C523" s="131" t="str">
        <f t="array" ref="C523">INDEX(_Rge_Projectdata_3rd,$B523,MATCH(C$10,_Rge_Headline_Projectdata,0))</f>
        <v/>
      </c>
      <c r="D523" s="131" t="str">
        <f t="array" ref="D523">INDEX(_Rge_Projectdata_3rd,$B523,MATCH(D$10,_Rge_Headline_Projectdata,0))</f>
        <v/>
      </c>
      <c r="E523" s="132" t="str">
        <f t="array" ref="E523">IF(INDEX(_Rge_Projectdata_3rd,$B523,MATCH(E$10,_Rge_Headline_Projectdata,0))=0,"",INDEX(_Rge_Projectdata_3rd,$B523,MATCH(E$10,_Rge_Headline_Projectdata,0)))</f>
        <v/>
      </c>
      <c r="F523" s="133" t="str">
        <f>IF(OR(E523=0,E523&gt;_Reportdate),"Open","Closed")</f>
        <v>Open</v>
      </c>
      <c r="G523" s="134"/>
      <c r="H523" s="135"/>
      <c r="I523" s="135"/>
      <c r="J523" s="135"/>
      <c r="K523" s="136">
        <f t="shared" si="5"/>
        <v>0</v>
      </c>
      <c r="L523" s="137"/>
      <c r="M523" s="137"/>
      <c r="N523" s="137"/>
      <c r="O523" s="136">
        <f t="shared" si="6"/>
        <v>0</v>
      </c>
      <c r="P523" s="137"/>
      <c r="Q523" s="137"/>
      <c r="R523" s="137"/>
      <c r="S523" s="136">
        <f t="shared" si="7"/>
        <v>0</v>
      </c>
      <c r="T523" s="137"/>
      <c r="U523" s="137"/>
      <c r="V523" s="137"/>
      <c r="W523" s="136">
        <f t="shared" si="8"/>
        <v>0</v>
      </c>
      <c r="X523" s="137"/>
      <c r="Y523" s="137"/>
      <c r="Z523" s="137"/>
      <c r="AA523" s="136">
        <f t="shared" si="9"/>
        <v>0</v>
      </c>
      <c r="AB523" s="137"/>
      <c r="AC523" s="137"/>
      <c r="AD523" s="137"/>
      <c r="AE523" s="137"/>
      <c r="AF523" s="137"/>
      <c r="AG523" s="136">
        <f t="shared" si="10"/>
        <v>0</v>
      </c>
      <c r="AH523" s="138">
        <f t="shared" si="11"/>
        <v>0</v>
      </c>
      <c r="AI523" s="134"/>
      <c r="AJ523" s="135"/>
      <c r="AK523" s="135"/>
      <c r="AL523" s="135"/>
      <c r="AM523" s="136">
        <f t="shared" si="12"/>
        <v>0</v>
      </c>
      <c r="AN523" s="137"/>
      <c r="AO523" s="137"/>
      <c r="AP523" s="137"/>
      <c r="AQ523" s="136">
        <f t="shared" si="13"/>
        <v>0</v>
      </c>
      <c r="AR523" s="137"/>
      <c r="AS523" s="137"/>
      <c r="AT523" s="137"/>
      <c r="AU523" s="136">
        <f t="shared" si="14"/>
        <v>0</v>
      </c>
      <c r="AV523" s="137"/>
      <c r="AW523" s="137"/>
      <c r="AX523" s="137"/>
      <c r="AY523" s="136">
        <f t="shared" si="15"/>
        <v>0</v>
      </c>
      <c r="AZ523" s="137"/>
      <c r="BA523" s="137"/>
      <c r="BB523" s="137"/>
      <c r="BC523" s="136">
        <f t="shared" si="16"/>
        <v>0</v>
      </c>
      <c r="BD523" s="137"/>
      <c r="BE523" s="137"/>
      <c r="BF523" s="137"/>
      <c r="BG523" s="137"/>
      <c r="BH523" s="137"/>
      <c r="BI523" s="136">
        <f t="shared" si="17"/>
        <v>0</v>
      </c>
      <c r="BJ523" s="138">
        <f t="shared" si="18"/>
        <v>0</v>
      </c>
      <c r="BK523" s="134"/>
      <c r="BL523" s="135"/>
      <c r="BM523" s="135"/>
      <c r="BN523" s="136">
        <f t="shared" si="19"/>
        <v>0</v>
      </c>
      <c r="BO523" s="137"/>
      <c r="BP523" s="137"/>
      <c r="BQ523" s="137"/>
      <c r="BR523" s="136">
        <f t="shared" si="20"/>
        <v>0</v>
      </c>
      <c r="BS523" s="137"/>
      <c r="BT523" s="137"/>
      <c r="BU523" s="137"/>
      <c r="BV523" s="136">
        <f t="shared" si="21"/>
        <v>0</v>
      </c>
      <c r="BW523" s="137"/>
      <c r="BX523" s="137"/>
      <c r="BY523" s="137"/>
      <c r="BZ523" s="136">
        <f t="shared" si="22"/>
        <v>0</v>
      </c>
      <c r="CA523" s="137"/>
      <c r="CB523" s="137"/>
      <c r="CC523" s="137"/>
      <c r="CD523" s="136">
        <f t="shared" si="23"/>
        <v>0</v>
      </c>
      <c r="CE523" s="137"/>
      <c r="CF523" s="137"/>
      <c r="CG523" s="137"/>
      <c r="CH523" s="137"/>
      <c r="CI523" s="137"/>
      <c r="CJ523" s="136">
        <f t="shared" si="24"/>
        <v>0</v>
      </c>
      <c r="CK523" s="137">
        <f t="shared" si="25"/>
        <v>0</v>
      </c>
      <c r="CL523" s="139"/>
      <c r="CM523" s="140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20">
        <f t="shared" si="26"/>
        <v>514</v>
      </c>
      <c r="C524" s="131" t="str">
        <f t="array" ref="C524">INDEX(_Rge_Projectdata_3rd,$B524,MATCH(C$10,_Rge_Headline_Projectdata,0))</f>
        <v/>
      </c>
      <c r="D524" s="131" t="str">
        <f t="array" ref="D524">INDEX(_Rge_Projectdata_3rd,$B524,MATCH(D$10,_Rge_Headline_Projectdata,0))</f>
        <v/>
      </c>
      <c r="E524" s="132" t="str">
        <f t="array" ref="E524">IF(INDEX(_Rge_Projectdata_3rd,$B524,MATCH(E$10,_Rge_Headline_Projectdata,0))=0,"",INDEX(_Rge_Projectdata_3rd,$B524,MATCH(E$10,_Rge_Headline_Projectdata,0)))</f>
        <v/>
      </c>
      <c r="F524" s="133" t="str">
        <f>IF(OR(E524=0,E524&gt;_Reportdate),"Open","Closed")</f>
        <v>Open</v>
      </c>
      <c r="G524" s="134"/>
      <c r="H524" s="135"/>
      <c r="I524" s="135"/>
      <c r="J524" s="135"/>
      <c r="K524" s="136">
        <f t="shared" si="5"/>
        <v>0</v>
      </c>
      <c r="L524" s="137"/>
      <c r="M524" s="137"/>
      <c r="N524" s="137"/>
      <c r="O524" s="136">
        <f t="shared" si="6"/>
        <v>0</v>
      </c>
      <c r="P524" s="137"/>
      <c r="Q524" s="137"/>
      <c r="R524" s="137"/>
      <c r="S524" s="136">
        <f t="shared" si="7"/>
        <v>0</v>
      </c>
      <c r="T524" s="137"/>
      <c r="U524" s="137"/>
      <c r="V524" s="137"/>
      <c r="W524" s="136">
        <f t="shared" si="8"/>
        <v>0</v>
      </c>
      <c r="X524" s="137"/>
      <c r="Y524" s="137"/>
      <c r="Z524" s="137"/>
      <c r="AA524" s="136">
        <f t="shared" si="9"/>
        <v>0</v>
      </c>
      <c r="AB524" s="137"/>
      <c r="AC524" s="137"/>
      <c r="AD524" s="137"/>
      <c r="AE524" s="137"/>
      <c r="AF524" s="137"/>
      <c r="AG524" s="136">
        <f t="shared" si="10"/>
        <v>0</v>
      </c>
      <c r="AH524" s="138">
        <f t="shared" si="11"/>
        <v>0</v>
      </c>
      <c r="AI524" s="134"/>
      <c r="AJ524" s="135"/>
      <c r="AK524" s="135"/>
      <c r="AL524" s="135"/>
      <c r="AM524" s="136">
        <f t="shared" si="12"/>
        <v>0</v>
      </c>
      <c r="AN524" s="137"/>
      <c r="AO524" s="137"/>
      <c r="AP524" s="137"/>
      <c r="AQ524" s="136">
        <f t="shared" si="13"/>
        <v>0</v>
      </c>
      <c r="AR524" s="137"/>
      <c r="AS524" s="137"/>
      <c r="AT524" s="137"/>
      <c r="AU524" s="136">
        <f t="shared" si="14"/>
        <v>0</v>
      </c>
      <c r="AV524" s="137"/>
      <c r="AW524" s="137"/>
      <c r="AX524" s="137"/>
      <c r="AY524" s="136">
        <f t="shared" si="15"/>
        <v>0</v>
      </c>
      <c r="AZ524" s="137"/>
      <c r="BA524" s="137"/>
      <c r="BB524" s="137"/>
      <c r="BC524" s="136">
        <f t="shared" si="16"/>
        <v>0</v>
      </c>
      <c r="BD524" s="137"/>
      <c r="BE524" s="137"/>
      <c r="BF524" s="137"/>
      <c r="BG524" s="137"/>
      <c r="BH524" s="137"/>
      <c r="BI524" s="136">
        <f t="shared" si="17"/>
        <v>0</v>
      </c>
      <c r="BJ524" s="138">
        <f t="shared" si="18"/>
        <v>0</v>
      </c>
      <c r="BK524" s="134"/>
      <c r="BL524" s="135"/>
      <c r="BM524" s="135"/>
      <c r="BN524" s="136">
        <f t="shared" si="19"/>
        <v>0</v>
      </c>
      <c r="BO524" s="137"/>
      <c r="BP524" s="137"/>
      <c r="BQ524" s="137"/>
      <c r="BR524" s="136">
        <f t="shared" si="20"/>
        <v>0</v>
      </c>
      <c r="BS524" s="137"/>
      <c r="BT524" s="137"/>
      <c r="BU524" s="137"/>
      <c r="BV524" s="136">
        <f t="shared" si="21"/>
        <v>0</v>
      </c>
      <c r="BW524" s="137"/>
      <c r="BX524" s="137"/>
      <c r="BY524" s="137"/>
      <c r="BZ524" s="136">
        <f t="shared" si="22"/>
        <v>0</v>
      </c>
      <c r="CA524" s="137"/>
      <c r="CB524" s="137"/>
      <c r="CC524" s="137"/>
      <c r="CD524" s="136">
        <f t="shared" si="23"/>
        <v>0</v>
      </c>
      <c r="CE524" s="137"/>
      <c r="CF524" s="137"/>
      <c r="CG524" s="137"/>
      <c r="CH524" s="137"/>
      <c r="CI524" s="137"/>
      <c r="CJ524" s="136">
        <f t="shared" si="24"/>
        <v>0</v>
      </c>
      <c r="CK524" s="137">
        <f t="shared" si="25"/>
        <v>0</v>
      </c>
      <c r="CL524" s="139"/>
      <c r="CM524" s="140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20">
        <f t="shared" si="26"/>
        <v>515</v>
      </c>
      <c r="C525" s="131" t="str">
        <f t="array" ref="C525">INDEX(_Rge_Projectdata_3rd,$B525,MATCH(C$10,_Rge_Headline_Projectdata,0))</f>
        <v/>
      </c>
      <c r="D525" s="131" t="str">
        <f t="array" ref="D525">INDEX(_Rge_Projectdata_3rd,$B525,MATCH(D$10,_Rge_Headline_Projectdata,0))</f>
        <v/>
      </c>
      <c r="E525" s="132" t="str">
        <f t="array" ref="E525">IF(INDEX(_Rge_Projectdata_3rd,$B525,MATCH(E$10,_Rge_Headline_Projectdata,0))=0,"",INDEX(_Rge_Projectdata_3rd,$B525,MATCH(E$10,_Rge_Headline_Projectdata,0)))</f>
        <v/>
      </c>
      <c r="F525" s="133" t="str">
        <f>IF(OR(E525=0,E525&gt;_Reportdate),"Open","Closed")</f>
        <v>Open</v>
      </c>
      <c r="G525" s="134"/>
      <c r="H525" s="135"/>
      <c r="I525" s="135"/>
      <c r="J525" s="135"/>
      <c r="K525" s="136">
        <f t="shared" si="5"/>
        <v>0</v>
      </c>
      <c r="L525" s="137"/>
      <c r="M525" s="137"/>
      <c r="N525" s="137"/>
      <c r="O525" s="136">
        <f t="shared" si="6"/>
        <v>0</v>
      </c>
      <c r="P525" s="137"/>
      <c r="Q525" s="137"/>
      <c r="R525" s="137"/>
      <c r="S525" s="136">
        <f t="shared" si="7"/>
        <v>0</v>
      </c>
      <c r="T525" s="137"/>
      <c r="U525" s="137"/>
      <c r="V525" s="137"/>
      <c r="W525" s="136">
        <f t="shared" si="8"/>
        <v>0</v>
      </c>
      <c r="X525" s="137"/>
      <c r="Y525" s="137"/>
      <c r="Z525" s="137"/>
      <c r="AA525" s="136">
        <f t="shared" si="9"/>
        <v>0</v>
      </c>
      <c r="AB525" s="137"/>
      <c r="AC525" s="137"/>
      <c r="AD525" s="137"/>
      <c r="AE525" s="137"/>
      <c r="AF525" s="137"/>
      <c r="AG525" s="136">
        <f t="shared" si="10"/>
        <v>0</v>
      </c>
      <c r="AH525" s="138">
        <f t="shared" si="11"/>
        <v>0</v>
      </c>
      <c r="AI525" s="134"/>
      <c r="AJ525" s="135"/>
      <c r="AK525" s="135"/>
      <c r="AL525" s="135"/>
      <c r="AM525" s="136">
        <f t="shared" si="12"/>
        <v>0</v>
      </c>
      <c r="AN525" s="137"/>
      <c r="AO525" s="137"/>
      <c r="AP525" s="137"/>
      <c r="AQ525" s="136">
        <f t="shared" si="13"/>
        <v>0</v>
      </c>
      <c r="AR525" s="137"/>
      <c r="AS525" s="137"/>
      <c r="AT525" s="137"/>
      <c r="AU525" s="136">
        <f t="shared" si="14"/>
        <v>0</v>
      </c>
      <c r="AV525" s="137"/>
      <c r="AW525" s="137"/>
      <c r="AX525" s="137"/>
      <c r="AY525" s="136">
        <f t="shared" si="15"/>
        <v>0</v>
      </c>
      <c r="AZ525" s="137"/>
      <c r="BA525" s="137"/>
      <c r="BB525" s="137"/>
      <c r="BC525" s="136">
        <f t="shared" si="16"/>
        <v>0</v>
      </c>
      <c r="BD525" s="137"/>
      <c r="BE525" s="137"/>
      <c r="BF525" s="137"/>
      <c r="BG525" s="137"/>
      <c r="BH525" s="137"/>
      <c r="BI525" s="136">
        <f t="shared" si="17"/>
        <v>0</v>
      </c>
      <c r="BJ525" s="138">
        <f t="shared" si="18"/>
        <v>0</v>
      </c>
      <c r="BK525" s="134"/>
      <c r="BL525" s="135"/>
      <c r="BM525" s="135"/>
      <c r="BN525" s="136">
        <f t="shared" si="19"/>
        <v>0</v>
      </c>
      <c r="BO525" s="137"/>
      <c r="BP525" s="137"/>
      <c r="BQ525" s="137"/>
      <c r="BR525" s="136">
        <f t="shared" si="20"/>
        <v>0</v>
      </c>
      <c r="BS525" s="137"/>
      <c r="BT525" s="137"/>
      <c r="BU525" s="137"/>
      <c r="BV525" s="136">
        <f t="shared" si="21"/>
        <v>0</v>
      </c>
      <c r="BW525" s="137"/>
      <c r="BX525" s="137"/>
      <c r="BY525" s="137"/>
      <c r="BZ525" s="136">
        <f t="shared" si="22"/>
        <v>0</v>
      </c>
      <c r="CA525" s="137"/>
      <c r="CB525" s="137"/>
      <c r="CC525" s="137"/>
      <c r="CD525" s="136">
        <f t="shared" si="23"/>
        <v>0</v>
      </c>
      <c r="CE525" s="137"/>
      <c r="CF525" s="137"/>
      <c r="CG525" s="137"/>
      <c r="CH525" s="137"/>
      <c r="CI525" s="137"/>
      <c r="CJ525" s="136">
        <f t="shared" si="24"/>
        <v>0</v>
      </c>
      <c r="CK525" s="137">
        <f t="shared" si="25"/>
        <v>0</v>
      </c>
      <c r="CL525" s="139"/>
      <c r="CM525" s="140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20">
        <f t="shared" si="26"/>
        <v>516</v>
      </c>
      <c r="C526" s="131" t="str">
        <f t="array" ref="C526">INDEX(_Rge_Projectdata_3rd,$B526,MATCH(C$10,_Rge_Headline_Projectdata,0))</f>
        <v/>
      </c>
      <c r="D526" s="131" t="str">
        <f t="array" ref="D526">INDEX(_Rge_Projectdata_3rd,$B526,MATCH(D$10,_Rge_Headline_Projectdata,0))</f>
        <v/>
      </c>
      <c r="E526" s="132" t="str">
        <f t="array" ref="E526">IF(INDEX(_Rge_Projectdata_3rd,$B526,MATCH(E$10,_Rge_Headline_Projectdata,0))=0,"",INDEX(_Rge_Projectdata_3rd,$B526,MATCH(E$10,_Rge_Headline_Projectdata,0)))</f>
        <v/>
      </c>
      <c r="F526" s="133" t="str">
        <f>IF(OR(E526=0,E526&gt;_Reportdate),"Open","Closed")</f>
        <v>Open</v>
      </c>
      <c r="G526" s="134"/>
      <c r="H526" s="135"/>
      <c r="I526" s="135"/>
      <c r="J526" s="135"/>
      <c r="K526" s="136">
        <f t="shared" si="5"/>
        <v>0</v>
      </c>
      <c r="L526" s="137"/>
      <c r="M526" s="137"/>
      <c r="N526" s="137"/>
      <c r="O526" s="136">
        <f t="shared" si="6"/>
        <v>0</v>
      </c>
      <c r="P526" s="137"/>
      <c r="Q526" s="137"/>
      <c r="R526" s="137"/>
      <c r="S526" s="136">
        <f t="shared" si="7"/>
        <v>0</v>
      </c>
      <c r="T526" s="137"/>
      <c r="U526" s="137"/>
      <c r="V526" s="137"/>
      <c r="W526" s="136">
        <f t="shared" si="8"/>
        <v>0</v>
      </c>
      <c r="X526" s="137"/>
      <c r="Y526" s="137"/>
      <c r="Z526" s="137"/>
      <c r="AA526" s="136">
        <f t="shared" si="9"/>
        <v>0</v>
      </c>
      <c r="AB526" s="137"/>
      <c r="AC526" s="137"/>
      <c r="AD526" s="137"/>
      <c r="AE526" s="137"/>
      <c r="AF526" s="137"/>
      <c r="AG526" s="136">
        <f t="shared" si="10"/>
        <v>0</v>
      </c>
      <c r="AH526" s="138">
        <f t="shared" si="11"/>
        <v>0</v>
      </c>
      <c r="AI526" s="134"/>
      <c r="AJ526" s="135"/>
      <c r="AK526" s="135"/>
      <c r="AL526" s="135"/>
      <c r="AM526" s="136">
        <f t="shared" si="12"/>
        <v>0</v>
      </c>
      <c r="AN526" s="137"/>
      <c r="AO526" s="137"/>
      <c r="AP526" s="137"/>
      <c r="AQ526" s="136">
        <f t="shared" si="13"/>
        <v>0</v>
      </c>
      <c r="AR526" s="137"/>
      <c r="AS526" s="137"/>
      <c r="AT526" s="137"/>
      <c r="AU526" s="136">
        <f t="shared" si="14"/>
        <v>0</v>
      </c>
      <c r="AV526" s="137"/>
      <c r="AW526" s="137"/>
      <c r="AX526" s="137"/>
      <c r="AY526" s="136">
        <f t="shared" si="15"/>
        <v>0</v>
      </c>
      <c r="AZ526" s="137"/>
      <c r="BA526" s="137"/>
      <c r="BB526" s="137"/>
      <c r="BC526" s="136">
        <f t="shared" si="16"/>
        <v>0</v>
      </c>
      <c r="BD526" s="137"/>
      <c r="BE526" s="137"/>
      <c r="BF526" s="137"/>
      <c r="BG526" s="137"/>
      <c r="BH526" s="137"/>
      <c r="BI526" s="136">
        <f t="shared" si="17"/>
        <v>0</v>
      </c>
      <c r="BJ526" s="138">
        <f t="shared" si="18"/>
        <v>0</v>
      </c>
      <c r="BK526" s="134"/>
      <c r="BL526" s="135"/>
      <c r="BM526" s="135"/>
      <c r="BN526" s="136">
        <f t="shared" si="19"/>
        <v>0</v>
      </c>
      <c r="BO526" s="137"/>
      <c r="BP526" s="137"/>
      <c r="BQ526" s="137"/>
      <c r="BR526" s="136">
        <f t="shared" si="20"/>
        <v>0</v>
      </c>
      <c r="BS526" s="137"/>
      <c r="BT526" s="137"/>
      <c r="BU526" s="137"/>
      <c r="BV526" s="136">
        <f t="shared" si="21"/>
        <v>0</v>
      </c>
      <c r="BW526" s="137"/>
      <c r="BX526" s="137"/>
      <c r="BY526" s="137"/>
      <c r="BZ526" s="136">
        <f t="shared" si="22"/>
        <v>0</v>
      </c>
      <c r="CA526" s="137"/>
      <c r="CB526" s="137"/>
      <c r="CC526" s="137"/>
      <c r="CD526" s="136">
        <f t="shared" si="23"/>
        <v>0</v>
      </c>
      <c r="CE526" s="137"/>
      <c r="CF526" s="137"/>
      <c r="CG526" s="137"/>
      <c r="CH526" s="137"/>
      <c r="CI526" s="137"/>
      <c r="CJ526" s="136">
        <f t="shared" si="24"/>
        <v>0</v>
      </c>
      <c r="CK526" s="137">
        <f t="shared" si="25"/>
        <v>0</v>
      </c>
      <c r="CL526" s="139"/>
      <c r="CM526" s="140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20">
        <f t="shared" si="26"/>
        <v>517</v>
      </c>
      <c r="C527" s="131" t="str">
        <f t="array" ref="C527">INDEX(_Rge_Projectdata_3rd,$B527,MATCH(C$10,_Rge_Headline_Projectdata,0))</f>
        <v/>
      </c>
      <c r="D527" s="131" t="str">
        <f t="array" ref="D527">INDEX(_Rge_Projectdata_3rd,$B527,MATCH(D$10,_Rge_Headline_Projectdata,0))</f>
        <v/>
      </c>
      <c r="E527" s="132" t="str">
        <f t="array" ref="E527">IF(INDEX(_Rge_Projectdata_3rd,$B527,MATCH(E$10,_Rge_Headline_Projectdata,0))=0,"",INDEX(_Rge_Projectdata_3rd,$B527,MATCH(E$10,_Rge_Headline_Projectdata,0)))</f>
        <v/>
      </c>
      <c r="F527" s="133" t="str">
        <f>IF(OR(E527=0,E527&gt;_Reportdate),"Open","Closed")</f>
        <v>Open</v>
      </c>
      <c r="G527" s="134"/>
      <c r="H527" s="135"/>
      <c r="I527" s="135"/>
      <c r="J527" s="135"/>
      <c r="K527" s="136">
        <f t="shared" si="5"/>
        <v>0</v>
      </c>
      <c r="L527" s="137"/>
      <c r="M527" s="137"/>
      <c r="N527" s="137"/>
      <c r="O527" s="136">
        <f t="shared" si="6"/>
        <v>0</v>
      </c>
      <c r="P527" s="137"/>
      <c r="Q527" s="137"/>
      <c r="R527" s="137"/>
      <c r="S527" s="136">
        <f t="shared" si="7"/>
        <v>0</v>
      </c>
      <c r="T527" s="137"/>
      <c r="U527" s="137"/>
      <c r="V527" s="137"/>
      <c r="W527" s="136">
        <f t="shared" si="8"/>
        <v>0</v>
      </c>
      <c r="X527" s="137"/>
      <c r="Y527" s="137"/>
      <c r="Z527" s="137"/>
      <c r="AA527" s="136">
        <f t="shared" si="9"/>
        <v>0</v>
      </c>
      <c r="AB527" s="137"/>
      <c r="AC527" s="137"/>
      <c r="AD527" s="137"/>
      <c r="AE527" s="137"/>
      <c r="AF527" s="137"/>
      <c r="AG527" s="136">
        <f t="shared" si="10"/>
        <v>0</v>
      </c>
      <c r="AH527" s="138">
        <f t="shared" si="11"/>
        <v>0</v>
      </c>
      <c r="AI527" s="134"/>
      <c r="AJ527" s="135"/>
      <c r="AK527" s="135"/>
      <c r="AL527" s="135"/>
      <c r="AM527" s="136">
        <f t="shared" si="12"/>
        <v>0</v>
      </c>
      <c r="AN527" s="137"/>
      <c r="AO527" s="137"/>
      <c r="AP527" s="137"/>
      <c r="AQ527" s="136">
        <f t="shared" si="13"/>
        <v>0</v>
      </c>
      <c r="AR527" s="137"/>
      <c r="AS527" s="137"/>
      <c r="AT527" s="137"/>
      <c r="AU527" s="136">
        <f t="shared" si="14"/>
        <v>0</v>
      </c>
      <c r="AV527" s="137"/>
      <c r="AW527" s="137"/>
      <c r="AX527" s="137"/>
      <c r="AY527" s="136">
        <f t="shared" si="15"/>
        <v>0</v>
      </c>
      <c r="AZ527" s="137"/>
      <c r="BA527" s="137"/>
      <c r="BB527" s="137"/>
      <c r="BC527" s="136">
        <f t="shared" si="16"/>
        <v>0</v>
      </c>
      <c r="BD527" s="137"/>
      <c r="BE527" s="137"/>
      <c r="BF527" s="137"/>
      <c r="BG527" s="137"/>
      <c r="BH527" s="137"/>
      <c r="BI527" s="136">
        <f t="shared" si="17"/>
        <v>0</v>
      </c>
      <c r="BJ527" s="138">
        <f t="shared" si="18"/>
        <v>0</v>
      </c>
      <c r="BK527" s="134"/>
      <c r="BL527" s="135"/>
      <c r="BM527" s="135"/>
      <c r="BN527" s="136">
        <f t="shared" si="19"/>
        <v>0</v>
      </c>
      <c r="BO527" s="137"/>
      <c r="BP527" s="137"/>
      <c r="BQ527" s="137"/>
      <c r="BR527" s="136">
        <f t="shared" si="20"/>
        <v>0</v>
      </c>
      <c r="BS527" s="137"/>
      <c r="BT527" s="137"/>
      <c r="BU527" s="137"/>
      <c r="BV527" s="136">
        <f t="shared" si="21"/>
        <v>0</v>
      </c>
      <c r="BW527" s="137"/>
      <c r="BX527" s="137"/>
      <c r="BY527" s="137"/>
      <c r="BZ527" s="136">
        <f t="shared" si="22"/>
        <v>0</v>
      </c>
      <c r="CA527" s="137"/>
      <c r="CB527" s="137"/>
      <c r="CC527" s="137"/>
      <c r="CD527" s="136">
        <f t="shared" si="23"/>
        <v>0</v>
      </c>
      <c r="CE527" s="137"/>
      <c r="CF527" s="137"/>
      <c r="CG527" s="137"/>
      <c r="CH527" s="137"/>
      <c r="CI527" s="137"/>
      <c r="CJ527" s="136">
        <f t="shared" si="24"/>
        <v>0</v>
      </c>
      <c r="CK527" s="137">
        <f t="shared" si="25"/>
        <v>0</v>
      </c>
      <c r="CL527" s="139"/>
      <c r="CM527" s="140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20">
        <f t="shared" si="26"/>
        <v>518</v>
      </c>
      <c r="C528" s="131" t="str">
        <f t="array" ref="C528">INDEX(_Rge_Projectdata_3rd,$B528,MATCH(C$10,_Rge_Headline_Projectdata,0))</f>
        <v/>
      </c>
      <c r="D528" s="131" t="str">
        <f t="array" ref="D528">INDEX(_Rge_Projectdata_3rd,$B528,MATCH(D$10,_Rge_Headline_Projectdata,0))</f>
        <v/>
      </c>
      <c r="E528" s="132" t="str">
        <f t="array" ref="E528">IF(INDEX(_Rge_Projectdata_3rd,$B528,MATCH(E$10,_Rge_Headline_Projectdata,0))=0,"",INDEX(_Rge_Projectdata_3rd,$B528,MATCH(E$10,_Rge_Headline_Projectdata,0)))</f>
        <v/>
      </c>
      <c r="F528" s="133" t="str">
        <f>IF(OR(E528=0,E528&gt;_Reportdate),"Open","Closed")</f>
        <v>Open</v>
      </c>
      <c r="G528" s="134"/>
      <c r="H528" s="135"/>
      <c r="I528" s="135"/>
      <c r="J528" s="135"/>
      <c r="K528" s="136">
        <f t="shared" si="5"/>
        <v>0</v>
      </c>
      <c r="L528" s="137"/>
      <c r="M528" s="137"/>
      <c r="N528" s="137"/>
      <c r="O528" s="136">
        <f t="shared" si="6"/>
        <v>0</v>
      </c>
      <c r="P528" s="137"/>
      <c r="Q528" s="137"/>
      <c r="R528" s="137"/>
      <c r="S528" s="136">
        <f t="shared" si="7"/>
        <v>0</v>
      </c>
      <c r="T528" s="137"/>
      <c r="U528" s="137"/>
      <c r="V528" s="137"/>
      <c r="W528" s="136">
        <f t="shared" si="8"/>
        <v>0</v>
      </c>
      <c r="X528" s="137"/>
      <c r="Y528" s="137"/>
      <c r="Z528" s="137"/>
      <c r="AA528" s="136">
        <f t="shared" si="9"/>
        <v>0</v>
      </c>
      <c r="AB528" s="137"/>
      <c r="AC528" s="137"/>
      <c r="AD528" s="137"/>
      <c r="AE528" s="137"/>
      <c r="AF528" s="137"/>
      <c r="AG528" s="136">
        <f t="shared" si="10"/>
        <v>0</v>
      </c>
      <c r="AH528" s="138">
        <f t="shared" si="11"/>
        <v>0</v>
      </c>
      <c r="AI528" s="134"/>
      <c r="AJ528" s="135"/>
      <c r="AK528" s="135"/>
      <c r="AL528" s="135"/>
      <c r="AM528" s="136">
        <f t="shared" si="12"/>
        <v>0</v>
      </c>
      <c r="AN528" s="137"/>
      <c r="AO528" s="137"/>
      <c r="AP528" s="137"/>
      <c r="AQ528" s="136">
        <f t="shared" si="13"/>
        <v>0</v>
      </c>
      <c r="AR528" s="137"/>
      <c r="AS528" s="137"/>
      <c r="AT528" s="137"/>
      <c r="AU528" s="136">
        <f t="shared" si="14"/>
        <v>0</v>
      </c>
      <c r="AV528" s="137"/>
      <c r="AW528" s="137"/>
      <c r="AX528" s="137"/>
      <c r="AY528" s="136">
        <f t="shared" si="15"/>
        <v>0</v>
      </c>
      <c r="AZ528" s="137"/>
      <c r="BA528" s="137"/>
      <c r="BB528" s="137"/>
      <c r="BC528" s="136">
        <f t="shared" si="16"/>
        <v>0</v>
      </c>
      <c r="BD528" s="137"/>
      <c r="BE528" s="137"/>
      <c r="BF528" s="137"/>
      <c r="BG528" s="137"/>
      <c r="BH528" s="137"/>
      <c r="BI528" s="136">
        <f t="shared" si="17"/>
        <v>0</v>
      </c>
      <c r="BJ528" s="138">
        <f t="shared" si="18"/>
        <v>0</v>
      </c>
      <c r="BK528" s="134"/>
      <c r="BL528" s="135"/>
      <c r="BM528" s="135"/>
      <c r="BN528" s="136">
        <f t="shared" si="19"/>
        <v>0</v>
      </c>
      <c r="BO528" s="137"/>
      <c r="BP528" s="137"/>
      <c r="BQ528" s="137"/>
      <c r="BR528" s="136">
        <f t="shared" si="20"/>
        <v>0</v>
      </c>
      <c r="BS528" s="137"/>
      <c r="BT528" s="137"/>
      <c r="BU528" s="137"/>
      <c r="BV528" s="136">
        <f t="shared" si="21"/>
        <v>0</v>
      </c>
      <c r="BW528" s="137"/>
      <c r="BX528" s="137"/>
      <c r="BY528" s="137"/>
      <c r="BZ528" s="136">
        <f t="shared" si="22"/>
        <v>0</v>
      </c>
      <c r="CA528" s="137"/>
      <c r="CB528" s="137"/>
      <c r="CC528" s="137"/>
      <c r="CD528" s="136">
        <f t="shared" si="23"/>
        <v>0</v>
      </c>
      <c r="CE528" s="137"/>
      <c r="CF528" s="137"/>
      <c r="CG528" s="137"/>
      <c r="CH528" s="137"/>
      <c r="CI528" s="137"/>
      <c r="CJ528" s="136">
        <f t="shared" si="24"/>
        <v>0</v>
      </c>
      <c r="CK528" s="137">
        <f t="shared" si="25"/>
        <v>0</v>
      </c>
      <c r="CL528" s="139"/>
      <c r="CM528" s="140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20">
        <f t="shared" si="26"/>
        <v>519</v>
      </c>
      <c r="C529" s="131" t="str">
        <f t="array" ref="C529">INDEX(_Rge_Projectdata_3rd,$B529,MATCH(C$10,_Rge_Headline_Projectdata,0))</f>
        <v/>
      </c>
      <c r="D529" s="131" t="str">
        <f t="array" ref="D529">INDEX(_Rge_Projectdata_3rd,$B529,MATCH(D$10,_Rge_Headline_Projectdata,0))</f>
        <v/>
      </c>
      <c r="E529" s="132" t="str">
        <f t="array" ref="E529">IF(INDEX(_Rge_Projectdata_3rd,$B529,MATCH(E$10,_Rge_Headline_Projectdata,0))=0,"",INDEX(_Rge_Projectdata_3rd,$B529,MATCH(E$10,_Rge_Headline_Projectdata,0)))</f>
        <v/>
      </c>
      <c r="F529" s="133" t="str">
        <f>IF(OR(E529=0,E529&gt;_Reportdate),"Open","Closed")</f>
        <v>Open</v>
      </c>
      <c r="G529" s="134"/>
      <c r="H529" s="135"/>
      <c r="I529" s="135"/>
      <c r="J529" s="135"/>
      <c r="K529" s="136">
        <f t="shared" si="5"/>
        <v>0</v>
      </c>
      <c r="L529" s="137"/>
      <c r="M529" s="137"/>
      <c r="N529" s="137"/>
      <c r="O529" s="136">
        <f t="shared" si="6"/>
        <v>0</v>
      </c>
      <c r="P529" s="137"/>
      <c r="Q529" s="137"/>
      <c r="R529" s="137"/>
      <c r="S529" s="136">
        <f t="shared" si="7"/>
        <v>0</v>
      </c>
      <c r="T529" s="137"/>
      <c r="U529" s="137"/>
      <c r="V529" s="137"/>
      <c r="W529" s="136">
        <f t="shared" si="8"/>
        <v>0</v>
      </c>
      <c r="X529" s="137"/>
      <c r="Y529" s="137"/>
      <c r="Z529" s="137"/>
      <c r="AA529" s="136">
        <f t="shared" si="9"/>
        <v>0</v>
      </c>
      <c r="AB529" s="137"/>
      <c r="AC529" s="137"/>
      <c r="AD529" s="137"/>
      <c r="AE529" s="137"/>
      <c r="AF529" s="137"/>
      <c r="AG529" s="136">
        <f t="shared" si="10"/>
        <v>0</v>
      </c>
      <c r="AH529" s="138">
        <f t="shared" si="11"/>
        <v>0</v>
      </c>
      <c r="AI529" s="134"/>
      <c r="AJ529" s="135"/>
      <c r="AK529" s="135"/>
      <c r="AL529" s="135"/>
      <c r="AM529" s="136">
        <f t="shared" si="12"/>
        <v>0</v>
      </c>
      <c r="AN529" s="137"/>
      <c r="AO529" s="137"/>
      <c r="AP529" s="137"/>
      <c r="AQ529" s="136">
        <f t="shared" si="13"/>
        <v>0</v>
      </c>
      <c r="AR529" s="137"/>
      <c r="AS529" s="137"/>
      <c r="AT529" s="137"/>
      <c r="AU529" s="136">
        <f t="shared" si="14"/>
        <v>0</v>
      </c>
      <c r="AV529" s="137"/>
      <c r="AW529" s="137"/>
      <c r="AX529" s="137"/>
      <c r="AY529" s="136">
        <f t="shared" si="15"/>
        <v>0</v>
      </c>
      <c r="AZ529" s="137"/>
      <c r="BA529" s="137"/>
      <c r="BB529" s="137"/>
      <c r="BC529" s="136">
        <f t="shared" si="16"/>
        <v>0</v>
      </c>
      <c r="BD529" s="137"/>
      <c r="BE529" s="137"/>
      <c r="BF529" s="137"/>
      <c r="BG529" s="137"/>
      <c r="BH529" s="137"/>
      <c r="BI529" s="136">
        <f t="shared" si="17"/>
        <v>0</v>
      </c>
      <c r="BJ529" s="138">
        <f t="shared" si="18"/>
        <v>0</v>
      </c>
      <c r="BK529" s="134"/>
      <c r="BL529" s="135"/>
      <c r="BM529" s="135"/>
      <c r="BN529" s="136">
        <f t="shared" si="19"/>
        <v>0</v>
      </c>
      <c r="BO529" s="137"/>
      <c r="BP529" s="137"/>
      <c r="BQ529" s="137"/>
      <c r="BR529" s="136">
        <f t="shared" si="20"/>
        <v>0</v>
      </c>
      <c r="BS529" s="137"/>
      <c r="BT529" s="137"/>
      <c r="BU529" s="137"/>
      <c r="BV529" s="136">
        <f t="shared" si="21"/>
        <v>0</v>
      </c>
      <c r="BW529" s="137"/>
      <c r="BX529" s="137"/>
      <c r="BY529" s="137"/>
      <c r="BZ529" s="136">
        <f t="shared" si="22"/>
        <v>0</v>
      </c>
      <c r="CA529" s="137"/>
      <c r="CB529" s="137"/>
      <c r="CC529" s="137"/>
      <c r="CD529" s="136">
        <f t="shared" si="23"/>
        <v>0</v>
      </c>
      <c r="CE529" s="137"/>
      <c r="CF529" s="137"/>
      <c r="CG529" s="137"/>
      <c r="CH529" s="137"/>
      <c r="CI529" s="137"/>
      <c r="CJ529" s="136">
        <f t="shared" si="24"/>
        <v>0</v>
      </c>
      <c r="CK529" s="137">
        <f t="shared" si="25"/>
        <v>0</v>
      </c>
      <c r="CL529" s="139"/>
      <c r="CM529" s="140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20">
        <f t="shared" si="26"/>
        <v>520</v>
      </c>
      <c r="C530" s="131" t="str">
        <f t="array" ref="C530">INDEX(_Rge_Projectdata_3rd,$B530,MATCH(C$10,_Rge_Headline_Projectdata,0))</f>
        <v/>
      </c>
      <c r="D530" s="131" t="str">
        <f t="array" ref="D530">INDEX(_Rge_Projectdata_3rd,$B530,MATCH(D$10,_Rge_Headline_Projectdata,0))</f>
        <v/>
      </c>
      <c r="E530" s="132" t="str">
        <f t="array" ref="E530">IF(INDEX(_Rge_Projectdata_3rd,$B530,MATCH(E$10,_Rge_Headline_Projectdata,0))=0,"",INDEX(_Rge_Projectdata_3rd,$B530,MATCH(E$10,_Rge_Headline_Projectdata,0)))</f>
        <v/>
      </c>
      <c r="F530" s="133" t="str">
        <f>IF(OR(E530=0,E530&gt;_Reportdate),"Open","Closed")</f>
        <v>Open</v>
      </c>
      <c r="G530" s="134"/>
      <c r="H530" s="135"/>
      <c r="I530" s="135"/>
      <c r="J530" s="135"/>
      <c r="K530" s="136">
        <f t="shared" si="5"/>
        <v>0</v>
      </c>
      <c r="L530" s="137"/>
      <c r="M530" s="137"/>
      <c r="N530" s="137"/>
      <c r="O530" s="136">
        <f t="shared" si="6"/>
        <v>0</v>
      </c>
      <c r="P530" s="137"/>
      <c r="Q530" s="137"/>
      <c r="R530" s="137"/>
      <c r="S530" s="136">
        <f t="shared" si="7"/>
        <v>0</v>
      </c>
      <c r="T530" s="137"/>
      <c r="U530" s="137"/>
      <c r="V530" s="137"/>
      <c r="W530" s="136">
        <f t="shared" si="8"/>
        <v>0</v>
      </c>
      <c r="X530" s="137"/>
      <c r="Y530" s="137"/>
      <c r="Z530" s="137"/>
      <c r="AA530" s="136">
        <f t="shared" si="9"/>
        <v>0</v>
      </c>
      <c r="AB530" s="137"/>
      <c r="AC530" s="137"/>
      <c r="AD530" s="137"/>
      <c r="AE530" s="137"/>
      <c r="AF530" s="137"/>
      <c r="AG530" s="136">
        <f t="shared" si="10"/>
        <v>0</v>
      </c>
      <c r="AH530" s="138">
        <f t="shared" si="11"/>
        <v>0</v>
      </c>
      <c r="AI530" s="134"/>
      <c r="AJ530" s="135"/>
      <c r="AK530" s="135"/>
      <c r="AL530" s="135"/>
      <c r="AM530" s="136">
        <f t="shared" si="12"/>
        <v>0</v>
      </c>
      <c r="AN530" s="137"/>
      <c r="AO530" s="137"/>
      <c r="AP530" s="137"/>
      <c r="AQ530" s="136">
        <f t="shared" si="13"/>
        <v>0</v>
      </c>
      <c r="AR530" s="137"/>
      <c r="AS530" s="137"/>
      <c r="AT530" s="137"/>
      <c r="AU530" s="136">
        <f t="shared" si="14"/>
        <v>0</v>
      </c>
      <c r="AV530" s="137"/>
      <c r="AW530" s="137"/>
      <c r="AX530" s="137"/>
      <c r="AY530" s="136">
        <f t="shared" si="15"/>
        <v>0</v>
      </c>
      <c r="AZ530" s="137"/>
      <c r="BA530" s="137"/>
      <c r="BB530" s="137"/>
      <c r="BC530" s="136">
        <f t="shared" si="16"/>
        <v>0</v>
      </c>
      <c r="BD530" s="137"/>
      <c r="BE530" s="137"/>
      <c r="BF530" s="137"/>
      <c r="BG530" s="137"/>
      <c r="BH530" s="137"/>
      <c r="BI530" s="136">
        <f t="shared" si="17"/>
        <v>0</v>
      </c>
      <c r="BJ530" s="138">
        <f t="shared" si="18"/>
        <v>0</v>
      </c>
      <c r="BK530" s="134"/>
      <c r="BL530" s="135"/>
      <c r="BM530" s="135"/>
      <c r="BN530" s="136">
        <f t="shared" si="19"/>
        <v>0</v>
      </c>
      <c r="BO530" s="137"/>
      <c r="BP530" s="137"/>
      <c r="BQ530" s="137"/>
      <c r="BR530" s="136">
        <f t="shared" si="20"/>
        <v>0</v>
      </c>
      <c r="BS530" s="137"/>
      <c r="BT530" s="137"/>
      <c r="BU530" s="137"/>
      <c r="BV530" s="136">
        <f t="shared" si="21"/>
        <v>0</v>
      </c>
      <c r="BW530" s="137"/>
      <c r="BX530" s="137"/>
      <c r="BY530" s="137"/>
      <c r="BZ530" s="136">
        <f t="shared" si="22"/>
        <v>0</v>
      </c>
      <c r="CA530" s="137"/>
      <c r="CB530" s="137"/>
      <c r="CC530" s="137"/>
      <c r="CD530" s="136">
        <f t="shared" si="23"/>
        <v>0</v>
      </c>
      <c r="CE530" s="137"/>
      <c r="CF530" s="137"/>
      <c r="CG530" s="137"/>
      <c r="CH530" s="137"/>
      <c r="CI530" s="137"/>
      <c r="CJ530" s="136">
        <f t="shared" si="24"/>
        <v>0</v>
      </c>
      <c r="CK530" s="137">
        <f t="shared" si="25"/>
        <v>0</v>
      </c>
      <c r="CL530" s="139"/>
      <c r="CM530" s="140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20">
        <f t="shared" si="26"/>
        <v>521</v>
      </c>
      <c r="C531" s="131" t="str">
        <f t="array" ref="C531">INDEX(_Rge_Projectdata_3rd,$B531,MATCH(C$10,_Rge_Headline_Projectdata,0))</f>
        <v/>
      </c>
      <c r="D531" s="131" t="str">
        <f t="array" ref="D531">INDEX(_Rge_Projectdata_3rd,$B531,MATCH(D$10,_Rge_Headline_Projectdata,0))</f>
        <v/>
      </c>
      <c r="E531" s="132" t="str">
        <f t="array" ref="E531">IF(INDEX(_Rge_Projectdata_3rd,$B531,MATCH(E$10,_Rge_Headline_Projectdata,0))=0,"",INDEX(_Rge_Projectdata_3rd,$B531,MATCH(E$10,_Rge_Headline_Projectdata,0)))</f>
        <v/>
      </c>
      <c r="F531" s="133" t="str">
        <f>IF(OR(E531=0,E531&gt;_Reportdate),"Open","Closed")</f>
        <v>Open</v>
      </c>
      <c r="G531" s="134"/>
      <c r="H531" s="135"/>
      <c r="I531" s="135"/>
      <c r="J531" s="135"/>
      <c r="K531" s="136">
        <f t="shared" si="5"/>
        <v>0</v>
      </c>
      <c r="L531" s="137"/>
      <c r="M531" s="137"/>
      <c r="N531" s="137"/>
      <c r="O531" s="136">
        <f t="shared" si="6"/>
        <v>0</v>
      </c>
      <c r="P531" s="137"/>
      <c r="Q531" s="137"/>
      <c r="R531" s="137"/>
      <c r="S531" s="136">
        <f t="shared" si="7"/>
        <v>0</v>
      </c>
      <c r="T531" s="137"/>
      <c r="U531" s="137"/>
      <c r="V531" s="137"/>
      <c r="W531" s="136">
        <f t="shared" si="8"/>
        <v>0</v>
      </c>
      <c r="X531" s="137"/>
      <c r="Y531" s="137"/>
      <c r="Z531" s="137"/>
      <c r="AA531" s="136">
        <f t="shared" si="9"/>
        <v>0</v>
      </c>
      <c r="AB531" s="137"/>
      <c r="AC531" s="137"/>
      <c r="AD531" s="137"/>
      <c r="AE531" s="137"/>
      <c r="AF531" s="137"/>
      <c r="AG531" s="136">
        <f t="shared" si="10"/>
        <v>0</v>
      </c>
      <c r="AH531" s="138">
        <f t="shared" si="11"/>
        <v>0</v>
      </c>
      <c r="AI531" s="134"/>
      <c r="AJ531" s="135"/>
      <c r="AK531" s="135"/>
      <c r="AL531" s="135"/>
      <c r="AM531" s="136">
        <f t="shared" si="12"/>
        <v>0</v>
      </c>
      <c r="AN531" s="137"/>
      <c r="AO531" s="137"/>
      <c r="AP531" s="137"/>
      <c r="AQ531" s="136">
        <f t="shared" si="13"/>
        <v>0</v>
      </c>
      <c r="AR531" s="137"/>
      <c r="AS531" s="137"/>
      <c r="AT531" s="137"/>
      <c r="AU531" s="136">
        <f t="shared" si="14"/>
        <v>0</v>
      </c>
      <c r="AV531" s="137"/>
      <c r="AW531" s="137"/>
      <c r="AX531" s="137"/>
      <c r="AY531" s="136">
        <f t="shared" si="15"/>
        <v>0</v>
      </c>
      <c r="AZ531" s="137"/>
      <c r="BA531" s="137"/>
      <c r="BB531" s="137"/>
      <c r="BC531" s="136">
        <f t="shared" si="16"/>
        <v>0</v>
      </c>
      <c r="BD531" s="137"/>
      <c r="BE531" s="137"/>
      <c r="BF531" s="137"/>
      <c r="BG531" s="137"/>
      <c r="BH531" s="137"/>
      <c r="BI531" s="136">
        <f t="shared" si="17"/>
        <v>0</v>
      </c>
      <c r="BJ531" s="138">
        <f t="shared" si="18"/>
        <v>0</v>
      </c>
      <c r="BK531" s="134"/>
      <c r="BL531" s="135"/>
      <c r="BM531" s="135"/>
      <c r="BN531" s="136">
        <f t="shared" si="19"/>
        <v>0</v>
      </c>
      <c r="BO531" s="137"/>
      <c r="BP531" s="137"/>
      <c r="BQ531" s="137"/>
      <c r="BR531" s="136">
        <f t="shared" si="20"/>
        <v>0</v>
      </c>
      <c r="BS531" s="137"/>
      <c r="BT531" s="137"/>
      <c r="BU531" s="137"/>
      <c r="BV531" s="136">
        <f t="shared" si="21"/>
        <v>0</v>
      </c>
      <c r="BW531" s="137"/>
      <c r="BX531" s="137"/>
      <c r="BY531" s="137"/>
      <c r="BZ531" s="136">
        <f t="shared" si="22"/>
        <v>0</v>
      </c>
      <c r="CA531" s="137"/>
      <c r="CB531" s="137"/>
      <c r="CC531" s="137"/>
      <c r="CD531" s="136">
        <f t="shared" si="23"/>
        <v>0</v>
      </c>
      <c r="CE531" s="137"/>
      <c r="CF531" s="137"/>
      <c r="CG531" s="137"/>
      <c r="CH531" s="137"/>
      <c r="CI531" s="137"/>
      <c r="CJ531" s="136">
        <f t="shared" si="24"/>
        <v>0</v>
      </c>
      <c r="CK531" s="137">
        <f t="shared" si="25"/>
        <v>0</v>
      </c>
      <c r="CL531" s="139"/>
      <c r="CM531" s="140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20">
        <f t="shared" si="26"/>
        <v>522</v>
      </c>
      <c r="C532" s="131" t="str">
        <f t="array" ref="C532">INDEX(_Rge_Projectdata_3rd,$B532,MATCH(C$10,_Rge_Headline_Projectdata,0))</f>
        <v/>
      </c>
      <c r="D532" s="131" t="str">
        <f t="array" ref="D532">INDEX(_Rge_Projectdata_3rd,$B532,MATCH(D$10,_Rge_Headline_Projectdata,0))</f>
        <v/>
      </c>
      <c r="E532" s="132" t="str">
        <f t="array" ref="E532">IF(INDEX(_Rge_Projectdata_3rd,$B532,MATCH(E$10,_Rge_Headline_Projectdata,0))=0,"",INDEX(_Rge_Projectdata_3rd,$B532,MATCH(E$10,_Rge_Headline_Projectdata,0)))</f>
        <v/>
      </c>
      <c r="F532" s="133" t="str">
        <f>IF(OR(E532=0,E532&gt;_Reportdate),"Open","Closed")</f>
        <v>Open</v>
      </c>
      <c r="G532" s="134"/>
      <c r="H532" s="135"/>
      <c r="I532" s="135"/>
      <c r="J532" s="135"/>
      <c r="K532" s="136">
        <f t="shared" si="5"/>
        <v>0</v>
      </c>
      <c r="L532" s="137"/>
      <c r="M532" s="137"/>
      <c r="N532" s="137"/>
      <c r="O532" s="136">
        <f t="shared" si="6"/>
        <v>0</v>
      </c>
      <c r="P532" s="137"/>
      <c r="Q532" s="137"/>
      <c r="R532" s="137"/>
      <c r="S532" s="136">
        <f t="shared" si="7"/>
        <v>0</v>
      </c>
      <c r="T532" s="137"/>
      <c r="U532" s="137"/>
      <c r="V532" s="137"/>
      <c r="W532" s="136">
        <f t="shared" si="8"/>
        <v>0</v>
      </c>
      <c r="X532" s="137"/>
      <c r="Y532" s="137"/>
      <c r="Z532" s="137"/>
      <c r="AA532" s="136">
        <f t="shared" si="9"/>
        <v>0</v>
      </c>
      <c r="AB532" s="137"/>
      <c r="AC532" s="137"/>
      <c r="AD532" s="137"/>
      <c r="AE532" s="137"/>
      <c r="AF532" s="137"/>
      <c r="AG532" s="136">
        <f t="shared" si="10"/>
        <v>0</v>
      </c>
      <c r="AH532" s="138">
        <f t="shared" si="11"/>
        <v>0</v>
      </c>
      <c r="AI532" s="134"/>
      <c r="AJ532" s="135"/>
      <c r="AK532" s="135"/>
      <c r="AL532" s="135"/>
      <c r="AM532" s="136">
        <f t="shared" si="12"/>
        <v>0</v>
      </c>
      <c r="AN532" s="137"/>
      <c r="AO532" s="137"/>
      <c r="AP532" s="137"/>
      <c r="AQ532" s="136">
        <f t="shared" si="13"/>
        <v>0</v>
      </c>
      <c r="AR532" s="137"/>
      <c r="AS532" s="137"/>
      <c r="AT532" s="137"/>
      <c r="AU532" s="136">
        <f t="shared" si="14"/>
        <v>0</v>
      </c>
      <c r="AV532" s="137"/>
      <c r="AW532" s="137"/>
      <c r="AX532" s="137"/>
      <c r="AY532" s="136">
        <f t="shared" si="15"/>
        <v>0</v>
      </c>
      <c r="AZ532" s="137"/>
      <c r="BA532" s="137"/>
      <c r="BB532" s="137"/>
      <c r="BC532" s="136">
        <f t="shared" si="16"/>
        <v>0</v>
      </c>
      <c r="BD532" s="137"/>
      <c r="BE532" s="137"/>
      <c r="BF532" s="137"/>
      <c r="BG532" s="137"/>
      <c r="BH532" s="137"/>
      <c r="BI532" s="136">
        <f t="shared" si="17"/>
        <v>0</v>
      </c>
      <c r="BJ532" s="138">
        <f t="shared" si="18"/>
        <v>0</v>
      </c>
      <c r="BK532" s="134"/>
      <c r="BL532" s="135"/>
      <c r="BM532" s="135"/>
      <c r="BN532" s="136">
        <f t="shared" si="19"/>
        <v>0</v>
      </c>
      <c r="BO532" s="137"/>
      <c r="BP532" s="137"/>
      <c r="BQ532" s="137"/>
      <c r="BR532" s="136">
        <f t="shared" si="20"/>
        <v>0</v>
      </c>
      <c r="BS532" s="137"/>
      <c r="BT532" s="137"/>
      <c r="BU532" s="137"/>
      <c r="BV532" s="136">
        <f t="shared" si="21"/>
        <v>0</v>
      </c>
      <c r="BW532" s="137"/>
      <c r="BX532" s="137"/>
      <c r="BY532" s="137"/>
      <c r="BZ532" s="136">
        <f t="shared" si="22"/>
        <v>0</v>
      </c>
      <c r="CA532" s="137"/>
      <c r="CB532" s="137"/>
      <c r="CC532" s="137"/>
      <c r="CD532" s="136">
        <f t="shared" si="23"/>
        <v>0</v>
      </c>
      <c r="CE532" s="137"/>
      <c r="CF532" s="137"/>
      <c r="CG532" s="137"/>
      <c r="CH532" s="137"/>
      <c r="CI532" s="137"/>
      <c r="CJ532" s="136">
        <f t="shared" si="24"/>
        <v>0</v>
      </c>
      <c r="CK532" s="137">
        <f t="shared" si="25"/>
        <v>0</v>
      </c>
      <c r="CL532" s="139"/>
      <c r="CM532" s="140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20">
        <f t="shared" si="26"/>
        <v>523</v>
      </c>
      <c r="C533" s="131" t="str">
        <f t="array" ref="C533">INDEX(_Rge_Projectdata_3rd,$B533,MATCH(C$10,_Rge_Headline_Projectdata,0))</f>
        <v/>
      </c>
      <c r="D533" s="131" t="str">
        <f t="array" ref="D533">INDEX(_Rge_Projectdata_3rd,$B533,MATCH(D$10,_Rge_Headline_Projectdata,0))</f>
        <v/>
      </c>
      <c r="E533" s="132" t="str">
        <f t="array" ref="E533">IF(INDEX(_Rge_Projectdata_3rd,$B533,MATCH(E$10,_Rge_Headline_Projectdata,0))=0,"",INDEX(_Rge_Projectdata_3rd,$B533,MATCH(E$10,_Rge_Headline_Projectdata,0)))</f>
        <v/>
      </c>
      <c r="F533" s="133" t="str">
        <f>IF(OR(E533=0,E533&gt;_Reportdate),"Open","Closed")</f>
        <v>Open</v>
      </c>
      <c r="G533" s="134"/>
      <c r="H533" s="135"/>
      <c r="I533" s="135"/>
      <c r="J533" s="135"/>
      <c r="K533" s="136">
        <f t="shared" si="5"/>
        <v>0</v>
      </c>
      <c r="L533" s="137"/>
      <c r="M533" s="137"/>
      <c r="N533" s="137"/>
      <c r="O533" s="136">
        <f t="shared" si="6"/>
        <v>0</v>
      </c>
      <c r="P533" s="137"/>
      <c r="Q533" s="137"/>
      <c r="R533" s="137"/>
      <c r="S533" s="136">
        <f t="shared" si="7"/>
        <v>0</v>
      </c>
      <c r="T533" s="137"/>
      <c r="U533" s="137"/>
      <c r="V533" s="137"/>
      <c r="W533" s="136">
        <f t="shared" si="8"/>
        <v>0</v>
      </c>
      <c r="X533" s="137"/>
      <c r="Y533" s="137"/>
      <c r="Z533" s="137"/>
      <c r="AA533" s="136">
        <f t="shared" si="9"/>
        <v>0</v>
      </c>
      <c r="AB533" s="137"/>
      <c r="AC533" s="137"/>
      <c r="AD533" s="137"/>
      <c r="AE533" s="137"/>
      <c r="AF533" s="137"/>
      <c r="AG533" s="136">
        <f t="shared" si="10"/>
        <v>0</v>
      </c>
      <c r="AH533" s="138">
        <f t="shared" si="11"/>
        <v>0</v>
      </c>
      <c r="AI533" s="134"/>
      <c r="AJ533" s="135"/>
      <c r="AK533" s="135"/>
      <c r="AL533" s="135"/>
      <c r="AM533" s="136">
        <f t="shared" si="12"/>
        <v>0</v>
      </c>
      <c r="AN533" s="137"/>
      <c r="AO533" s="137"/>
      <c r="AP533" s="137"/>
      <c r="AQ533" s="136">
        <f t="shared" si="13"/>
        <v>0</v>
      </c>
      <c r="AR533" s="137"/>
      <c r="AS533" s="137"/>
      <c r="AT533" s="137"/>
      <c r="AU533" s="136">
        <f t="shared" si="14"/>
        <v>0</v>
      </c>
      <c r="AV533" s="137"/>
      <c r="AW533" s="137"/>
      <c r="AX533" s="137"/>
      <c r="AY533" s="136">
        <f t="shared" si="15"/>
        <v>0</v>
      </c>
      <c r="AZ533" s="137"/>
      <c r="BA533" s="137"/>
      <c r="BB533" s="137"/>
      <c r="BC533" s="136">
        <f t="shared" si="16"/>
        <v>0</v>
      </c>
      <c r="BD533" s="137"/>
      <c r="BE533" s="137"/>
      <c r="BF533" s="137"/>
      <c r="BG533" s="137"/>
      <c r="BH533" s="137"/>
      <c r="BI533" s="136">
        <f t="shared" si="17"/>
        <v>0</v>
      </c>
      <c r="BJ533" s="138">
        <f t="shared" si="18"/>
        <v>0</v>
      </c>
      <c r="BK533" s="134"/>
      <c r="BL533" s="135"/>
      <c r="BM533" s="135"/>
      <c r="BN533" s="136">
        <f t="shared" si="19"/>
        <v>0</v>
      </c>
      <c r="BO533" s="137"/>
      <c r="BP533" s="137"/>
      <c r="BQ533" s="137"/>
      <c r="BR533" s="136">
        <f t="shared" si="20"/>
        <v>0</v>
      </c>
      <c r="BS533" s="137"/>
      <c r="BT533" s="137"/>
      <c r="BU533" s="137"/>
      <c r="BV533" s="136">
        <f t="shared" si="21"/>
        <v>0</v>
      </c>
      <c r="BW533" s="137"/>
      <c r="BX533" s="137"/>
      <c r="BY533" s="137"/>
      <c r="BZ533" s="136">
        <f t="shared" si="22"/>
        <v>0</v>
      </c>
      <c r="CA533" s="137"/>
      <c r="CB533" s="137"/>
      <c r="CC533" s="137"/>
      <c r="CD533" s="136">
        <f t="shared" si="23"/>
        <v>0</v>
      </c>
      <c r="CE533" s="137"/>
      <c r="CF533" s="137"/>
      <c r="CG533" s="137"/>
      <c r="CH533" s="137"/>
      <c r="CI533" s="137"/>
      <c r="CJ533" s="136">
        <f t="shared" si="24"/>
        <v>0</v>
      </c>
      <c r="CK533" s="137">
        <f t="shared" si="25"/>
        <v>0</v>
      </c>
      <c r="CL533" s="139"/>
      <c r="CM533" s="140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20">
        <f t="shared" si="26"/>
        <v>524</v>
      </c>
      <c r="C534" s="131" t="str">
        <f t="array" ref="C534">INDEX(_Rge_Projectdata_3rd,$B534,MATCH(C$10,_Rge_Headline_Projectdata,0))</f>
        <v/>
      </c>
      <c r="D534" s="131" t="str">
        <f t="array" ref="D534">INDEX(_Rge_Projectdata_3rd,$B534,MATCH(D$10,_Rge_Headline_Projectdata,0))</f>
        <v/>
      </c>
      <c r="E534" s="132" t="str">
        <f t="array" ref="E534">IF(INDEX(_Rge_Projectdata_3rd,$B534,MATCH(E$10,_Rge_Headline_Projectdata,0))=0,"",INDEX(_Rge_Projectdata_3rd,$B534,MATCH(E$10,_Rge_Headline_Projectdata,0)))</f>
        <v/>
      </c>
      <c r="F534" s="133" t="str">
        <f>IF(OR(E534=0,E534&gt;_Reportdate),"Open","Closed")</f>
        <v>Open</v>
      </c>
      <c r="G534" s="134"/>
      <c r="H534" s="135"/>
      <c r="I534" s="135"/>
      <c r="J534" s="135"/>
      <c r="K534" s="136">
        <f t="shared" si="5"/>
        <v>0</v>
      </c>
      <c r="L534" s="137"/>
      <c r="M534" s="137"/>
      <c r="N534" s="137"/>
      <c r="O534" s="136">
        <f t="shared" si="6"/>
        <v>0</v>
      </c>
      <c r="P534" s="137"/>
      <c r="Q534" s="137"/>
      <c r="R534" s="137"/>
      <c r="S534" s="136">
        <f t="shared" si="7"/>
        <v>0</v>
      </c>
      <c r="T534" s="137"/>
      <c r="U534" s="137"/>
      <c r="V534" s="137"/>
      <c r="W534" s="136">
        <f t="shared" si="8"/>
        <v>0</v>
      </c>
      <c r="X534" s="137"/>
      <c r="Y534" s="137"/>
      <c r="Z534" s="137"/>
      <c r="AA534" s="136">
        <f t="shared" si="9"/>
        <v>0</v>
      </c>
      <c r="AB534" s="137"/>
      <c r="AC534" s="137"/>
      <c r="AD534" s="137"/>
      <c r="AE534" s="137"/>
      <c r="AF534" s="137"/>
      <c r="AG534" s="136">
        <f t="shared" si="10"/>
        <v>0</v>
      </c>
      <c r="AH534" s="138">
        <f t="shared" si="11"/>
        <v>0</v>
      </c>
      <c r="AI534" s="134"/>
      <c r="AJ534" s="135"/>
      <c r="AK534" s="135"/>
      <c r="AL534" s="135"/>
      <c r="AM534" s="136">
        <f t="shared" si="12"/>
        <v>0</v>
      </c>
      <c r="AN534" s="137"/>
      <c r="AO534" s="137"/>
      <c r="AP534" s="137"/>
      <c r="AQ534" s="136">
        <f t="shared" si="13"/>
        <v>0</v>
      </c>
      <c r="AR534" s="137"/>
      <c r="AS534" s="137"/>
      <c r="AT534" s="137"/>
      <c r="AU534" s="136">
        <f t="shared" si="14"/>
        <v>0</v>
      </c>
      <c r="AV534" s="137"/>
      <c r="AW534" s="137"/>
      <c r="AX534" s="137"/>
      <c r="AY534" s="136">
        <f t="shared" si="15"/>
        <v>0</v>
      </c>
      <c r="AZ534" s="137"/>
      <c r="BA534" s="137"/>
      <c r="BB534" s="137"/>
      <c r="BC534" s="136">
        <f t="shared" si="16"/>
        <v>0</v>
      </c>
      <c r="BD534" s="137"/>
      <c r="BE534" s="137"/>
      <c r="BF534" s="137"/>
      <c r="BG534" s="137"/>
      <c r="BH534" s="137"/>
      <c r="BI534" s="136">
        <f t="shared" si="17"/>
        <v>0</v>
      </c>
      <c r="BJ534" s="138">
        <f t="shared" si="18"/>
        <v>0</v>
      </c>
      <c r="BK534" s="134"/>
      <c r="BL534" s="135"/>
      <c r="BM534" s="135"/>
      <c r="BN534" s="136">
        <f t="shared" si="19"/>
        <v>0</v>
      </c>
      <c r="BO534" s="137"/>
      <c r="BP534" s="137"/>
      <c r="BQ534" s="137"/>
      <c r="BR534" s="136">
        <f t="shared" si="20"/>
        <v>0</v>
      </c>
      <c r="BS534" s="137"/>
      <c r="BT534" s="137"/>
      <c r="BU534" s="137"/>
      <c r="BV534" s="136">
        <f t="shared" si="21"/>
        <v>0</v>
      </c>
      <c r="BW534" s="137"/>
      <c r="BX534" s="137"/>
      <c r="BY534" s="137"/>
      <c r="BZ534" s="136">
        <f t="shared" si="22"/>
        <v>0</v>
      </c>
      <c r="CA534" s="137"/>
      <c r="CB534" s="137"/>
      <c r="CC534" s="137"/>
      <c r="CD534" s="136">
        <f t="shared" si="23"/>
        <v>0</v>
      </c>
      <c r="CE534" s="137"/>
      <c r="CF534" s="137"/>
      <c r="CG534" s="137"/>
      <c r="CH534" s="137"/>
      <c r="CI534" s="137"/>
      <c r="CJ534" s="136">
        <f t="shared" si="24"/>
        <v>0</v>
      </c>
      <c r="CK534" s="137">
        <f t="shared" si="25"/>
        <v>0</v>
      </c>
      <c r="CL534" s="139"/>
      <c r="CM534" s="140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20">
        <f t="shared" si="26"/>
        <v>525</v>
      </c>
      <c r="C535" s="131" t="str">
        <f t="array" ref="C535">INDEX(_Rge_Projectdata_3rd,$B535,MATCH(C$10,_Rge_Headline_Projectdata,0))</f>
        <v/>
      </c>
      <c r="D535" s="131" t="str">
        <f t="array" ref="D535">INDEX(_Rge_Projectdata_3rd,$B535,MATCH(D$10,_Rge_Headline_Projectdata,0))</f>
        <v/>
      </c>
      <c r="E535" s="132" t="str">
        <f t="array" ref="E535">IF(INDEX(_Rge_Projectdata_3rd,$B535,MATCH(E$10,_Rge_Headline_Projectdata,0))=0,"",INDEX(_Rge_Projectdata_3rd,$B535,MATCH(E$10,_Rge_Headline_Projectdata,0)))</f>
        <v/>
      </c>
      <c r="F535" s="133" t="str">
        <f>IF(OR(E535=0,E535&gt;_Reportdate),"Open","Closed")</f>
        <v>Open</v>
      </c>
      <c r="G535" s="134"/>
      <c r="H535" s="135"/>
      <c r="I535" s="135"/>
      <c r="J535" s="135"/>
      <c r="K535" s="136">
        <f t="shared" si="5"/>
        <v>0</v>
      </c>
      <c r="L535" s="137"/>
      <c r="M535" s="137"/>
      <c r="N535" s="137"/>
      <c r="O535" s="136">
        <f t="shared" si="6"/>
        <v>0</v>
      </c>
      <c r="P535" s="137"/>
      <c r="Q535" s="137"/>
      <c r="R535" s="137"/>
      <c r="S535" s="136">
        <f t="shared" si="7"/>
        <v>0</v>
      </c>
      <c r="T535" s="137"/>
      <c r="U535" s="137"/>
      <c r="V535" s="137"/>
      <c r="W535" s="136">
        <f t="shared" si="8"/>
        <v>0</v>
      </c>
      <c r="X535" s="137"/>
      <c r="Y535" s="137"/>
      <c r="Z535" s="137"/>
      <c r="AA535" s="136">
        <f t="shared" si="9"/>
        <v>0</v>
      </c>
      <c r="AB535" s="137"/>
      <c r="AC535" s="137"/>
      <c r="AD535" s="137"/>
      <c r="AE535" s="137"/>
      <c r="AF535" s="137"/>
      <c r="AG535" s="136">
        <f t="shared" si="10"/>
        <v>0</v>
      </c>
      <c r="AH535" s="138">
        <f t="shared" si="11"/>
        <v>0</v>
      </c>
      <c r="AI535" s="134"/>
      <c r="AJ535" s="135"/>
      <c r="AK535" s="135"/>
      <c r="AL535" s="135"/>
      <c r="AM535" s="136">
        <f t="shared" si="12"/>
        <v>0</v>
      </c>
      <c r="AN535" s="137"/>
      <c r="AO535" s="137"/>
      <c r="AP535" s="137"/>
      <c r="AQ535" s="136">
        <f t="shared" si="13"/>
        <v>0</v>
      </c>
      <c r="AR535" s="137"/>
      <c r="AS535" s="137"/>
      <c r="AT535" s="137"/>
      <c r="AU535" s="136">
        <f t="shared" si="14"/>
        <v>0</v>
      </c>
      <c r="AV535" s="137"/>
      <c r="AW535" s="137"/>
      <c r="AX535" s="137"/>
      <c r="AY535" s="136">
        <f t="shared" si="15"/>
        <v>0</v>
      </c>
      <c r="AZ535" s="137"/>
      <c r="BA535" s="137"/>
      <c r="BB535" s="137"/>
      <c r="BC535" s="136">
        <f t="shared" si="16"/>
        <v>0</v>
      </c>
      <c r="BD535" s="137"/>
      <c r="BE535" s="137"/>
      <c r="BF535" s="137"/>
      <c r="BG535" s="137"/>
      <c r="BH535" s="137"/>
      <c r="BI535" s="136">
        <f t="shared" si="17"/>
        <v>0</v>
      </c>
      <c r="BJ535" s="138">
        <f t="shared" si="18"/>
        <v>0</v>
      </c>
      <c r="BK535" s="134"/>
      <c r="BL535" s="135"/>
      <c r="BM535" s="135"/>
      <c r="BN535" s="136">
        <f t="shared" si="19"/>
        <v>0</v>
      </c>
      <c r="BO535" s="137"/>
      <c r="BP535" s="137"/>
      <c r="BQ535" s="137"/>
      <c r="BR535" s="136">
        <f t="shared" si="20"/>
        <v>0</v>
      </c>
      <c r="BS535" s="137"/>
      <c r="BT535" s="137"/>
      <c r="BU535" s="137"/>
      <c r="BV535" s="136">
        <f t="shared" si="21"/>
        <v>0</v>
      </c>
      <c r="BW535" s="137"/>
      <c r="BX535" s="137"/>
      <c r="BY535" s="137"/>
      <c r="BZ535" s="136">
        <f t="shared" si="22"/>
        <v>0</v>
      </c>
      <c r="CA535" s="137"/>
      <c r="CB535" s="137"/>
      <c r="CC535" s="137"/>
      <c r="CD535" s="136">
        <f t="shared" si="23"/>
        <v>0</v>
      </c>
      <c r="CE535" s="137"/>
      <c r="CF535" s="137"/>
      <c r="CG535" s="137"/>
      <c r="CH535" s="137"/>
      <c r="CI535" s="137"/>
      <c r="CJ535" s="136">
        <f t="shared" si="24"/>
        <v>0</v>
      </c>
      <c r="CK535" s="137">
        <f t="shared" si="25"/>
        <v>0</v>
      </c>
      <c r="CL535" s="139"/>
      <c r="CM535" s="140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20">
        <f t="shared" si="26"/>
        <v>526</v>
      </c>
      <c r="C536" s="131" t="str">
        <f t="array" ref="C536">INDEX(_Rge_Projectdata_3rd,$B536,MATCH(C$10,_Rge_Headline_Projectdata,0))</f>
        <v/>
      </c>
      <c r="D536" s="131" t="str">
        <f t="array" ref="D536">INDEX(_Rge_Projectdata_3rd,$B536,MATCH(D$10,_Rge_Headline_Projectdata,0))</f>
        <v/>
      </c>
      <c r="E536" s="132" t="str">
        <f t="array" ref="E536">IF(INDEX(_Rge_Projectdata_3rd,$B536,MATCH(E$10,_Rge_Headline_Projectdata,0))=0,"",INDEX(_Rge_Projectdata_3rd,$B536,MATCH(E$10,_Rge_Headline_Projectdata,0)))</f>
        <v/>
      </c>
      <c r="F536" s="133" t="str">
        <f>IF(OR(E536=0,E536&gt;_Reportdate),"Open","Closed")</f>
        <v>Open</v>
      </c>
      <c r="G536" s="134"/>
      <c r="H536" s="135"/>
      <c r="I536" s="135"/>
      <c r="J536" s="135"/>
      <c r="K536" s="136">
        <f t="shared" si="5"/>
        <v>0</v>
      </c>
      <c r="L536" s="137"/>
      <c r="M536" s="137"/>
      <c r="N536" s="137"/>
      <c r="O536" s="136">
        <f t="shared" si="6"/>
        <v>0</v>
      </c>
      <c r="P536" s="137"/>
      <c r="Q536" s="137"/>
      <c r="R536" s="137"/>
      <c r="S536" s="136">
        <f t="shared" si="7"/>
        <v>0</v>
      </c>
      <c r="T536" s="137"/>
      <c r="U536" s="137"/>
      <c r="V536" s="137"/>
      <c r="W536" s="136">
        <f t="shared" si="8"/>
        <v>0</v>
      </c>
      <c r="X536" s="137"/>
      <c r="Y536" s="137"/>
      <c r="Z536" s="137"/>
      <c r="AA536" s="136">
        <f t="shared" si="9"/>
        <v>0</v>
      </c>
      <c r="AB536" s="137"/>
      <c r="AC536" s="137"/>
      <c r="AD536" s="137"/>
      <c r="AE536" s="137"/>
      <c r="AF536" s="137"/>
      <c r="AG536" s="136">
        <f t="shared" si="10"/>
        <v>0</v>
      </c>
      <c r="AH536" s="138">
        <f t="shared" si="11"/>
        <v>0</v>
      </c>
      <c r="AI536" s="134"/>
      <c r="AJ536" s="135"/>
      <c r="AK536" s="135"/>
      <c r="AL536" s="135"/>
      <c r="AM536" s="136">
        <f t="shared" si="12"/>
        <v>0</v>
      </c>
      <c r="AN536" s="137"/>
      <c r="AO536" s="137"/>
      <c r="AP536" s="137"/>
      <c r="AQ536" s="136">
        <f t="shared" si="13"/>
        <v>0</v>
      </c>
      <c r="AR536" s="137"/>
      <c r="AS536" s="137"/>
      <c r="AT536" s="137"/>
      <c r="AU536" s="136">
        <f t="shared" si="14"/>
        <v>0</v>
      </c>
      <c r="AV536" s="137"/>
      <c r="AW536" s="137"/>
      <c r="AX536" s="137"/>
      <c r="AY536" s="136">
        <f t="shared" si="15"/>
        <v>0</v>
      </c>
      <c r="AZ536" s="137"/>
      <c r="BA536" s="137"/>
      <c r="BB536" s="137"/>
      <c r="BC536" s="136">
        <f t="shared" si="16"/>
        <v>0</v>
      </c>
      <c r="BD536" s="137"/>
      <c r="BE536" s="137"/>
      <c r="BF536" s="137"/>
      <c r="BG536" s="137"/>
      <c r="BH536" s="137"/>
      <c r="BI536" s="136">
        <f t="shared" si="17"/>
        <v>0</v>
      </c>
      <c r="BJ536" s="138">
        <f t="shared" si="18"/>
        <v>0</v>
      </c>
      <c r="BK536" s="134"/>
      <c r="BL536" s="135"/>
      <c r="BM536" s="135"/>
      <c r="BN536" s="136">
        <f t="shared" si="19"/>
        <v>0</v>
      </c>
      <c r="BO536" s="137"/>
      <c r="BP536" s="137"/>
      <c r="BQ536" s="137"/>
      <c r="BR536" s="136">
        <f t="shared" si="20"/>
        <v>0</v>
      </c>
      <c r="BS536" s="137"/>
      <c r="BT536" s="137"/>
      <c r="BU536" s="137"/>
      <c r="BV536" s="136">
        <f t="shared" si="21"/>
        <v>0</v>
      </c>
      <c r="BW536" s="137"/>
      <c r="BX536" s="137"/>
      <c r="BY536" s="137"/>
      <c r="BZ536" s="136">
        <f t="shared" si="22"/>
        <v>0</v>
      </c>
      <c r="CA536" s="137"/>
      <c r="CB536" s="137"/>
      <c r="CC536" s="137"/>
      <c r="CD536" s="136">
        <f t="shared" si="23"/>
        <v>0</v>
      </c>
      <c r="CE536" s="137"/>
      <c r="CF536" s="137"/>
      <c r="CG536" s="137"/>
      <c r="CH536" s="137"/>
      <c r="CI536" s="137"/>
      <c r="CJ536" s="136">
        <f t="shared" si="24"/>
        <v>0</v>
      </c>
      <c r="CK536" s="137">
        <f t="shared" si="25"/>
        <v>0</v>
      </c>
      <c r="CL536" s="139"/>
      <c r="CM536" s="140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20">
        <f t="shared" si="26"/>
        <v>527</v>
      </c>
      <c r="C537" s="131" t="str">
        <f t="array" ref="C537">INDEX(_Rge_Projectdata_3rd,$B537,MATCH(C$10,_Rge_Headline_Projectdata,0))</f>
        <v/>
      </c>
      <c r="D537" s="131" t="str">
        <f t="array" ref="D537">INDEX(_Rge_Projectdata_3rd,$B537,MATCH(D$10,_Rge_Headline_Projectdata,0))</f>
        <v/>
      </c>
      <c r="E537" s="132" t="str">
        <f t="array" ref="E537">IF(INDEX(_Rge_Projectdata_3rd,$B537,MATCH(E$10,_Rge_Headline_Projectdata,0))=0,"",INDEX(_Rge_Projectdata_3rd,$B537,MATCH(E$10,_Rge_Headline_Projectdata,0)))</f>
        <v/>
      </c>
      <c r="F537" s="133" t="str">
        <f>IF(OR(E537=0,E537&gt;_Reportdate),"Open","Closed")</f>
        <v>Open</v>
      </c>
      <c r="G537" s="134"/>
      <c r="H537" s="135"/>
      <c r="I537" s="135"/>
      <c r="J537" s="135"/>
      <c r="K537" s="136">
        <f t="shared" si="5"/>
        <v>0</v>
      </c>
      <c r="L537" s="137"/>
      <c r="M537" s="137"/>
      <c r="N537" s="137"/>
      <c r="O537" s="136">
        <f t="shared" si="6"/>
        <v>0</v>
      </c>
      <c r="P537" s="137"/>
      <c r="Q537" s="137"/>
      <c r="R537" s="137"/>
      <c r="S537" s="136">
        <f t="shared" si="7"/>
        <v>0</v>
      </c>
      <c r="T537" s="137"/>
      <c r="U537" s="137"/>
      <c r="V537" s="137"/>
      <c r="W537" s="136">
        <f t="shared" si="8"/>
        <v>0</v>
      </c>
      <c r="X537" s="137"/>
      <c r="Y537" s="137"/>
      <c r="Z537" s="137"/>
      <c r="AA537" s="136">
        <f t="shared" si="9"/>
        <v>0</v>
      </c>
      <c r="AB537" s="137"/>
      <c r="AC537" s="137"/>
      <c r="AD537" s="137"/>
      <c r="AE537" s="137"/>
      <c r="AF537" s="137"/>
      <c r="AG537" s="136">
        <f t="shared" si="10"/>
        <v>0</v>
      </c>
      <c r="AH537" s="138">
        <f t="shared" si="11"/>
        <v>0</v>
      </c>
      <c r="AI537" s="134"/>
      <c r="AJ537" s="135"/>
      <c r="AK537" s="135"/>
      <c r="AL537" s="135"/>
      <c r="AM537" s="136">
        <f t="shared" si="12"/>
        <v>0</v>
      </c>
      <c r="AN537" s="137"/>
      <c r="AO537" s="137"/>
      <c r="AP537" s="137"/>
      <c r="AQ537" s="136">
        <f t="shared" si="13"/>
        <v>0</v>
      </c>
      <c r="AR537" s="137"/>
      <c r="AS537" s="137"/>
      <c r="AT537" s="137"/>
      <c r="AU537" s="136">
        <f t="shared" si="14"/>
        <v>0</v>
      </c>
      <c r="AV537" s="137"/>
      <c r="AW537" s="137"/>
      <c r="AX537" s="137"/>
      <c r="AY537" s="136">
        <f t="shared" si="15"/>
        <v>0</v>
      </c>
      <c r="AZ537" s="137"/>
      <c r="BA537" s="137"/>
      <c r="BB537" s="137"/>
      <c r="BC537" s="136">
        <f t="shared" si="16"/>
        <v>0</v>
      </c>
      <c r="BD537" s="137"/>
      <c r="BE537" s="137"/>
      <c r="BF537" s="137"/>
      <c r="BG537" s="137"/>
      <c r="BH537" s="137"/>
      <c r="BI537" s="136">
        <f t="shared" si="17"/>
        <v>0</v>
      </c>
      <c r="BJ537" s="138">
        <f t="shared" si="18"/>
        <v>0</v>
      </c>
      <c r="BK537" s="134"/>
      <c r="BL537" s="135"/>
      <c r="BM537" s="135"/>
      <c r="BN537" s="136">
        <f t="shared" si="19"/>
        <v>0</v>
      </c>
      <c r="BO537" s="137"/>
      <c r="BP537" s="137"/>
      <c r="BQ537" s="137"/>
      <c r="BR537" s="136">
        <f t="shared" si="20"/>
        <v>0</v>
      </c>
      <c r="BS537" s="137"/>
      <c r="BT537" s="137"/>
      <c r="BU537" s="137"/>
      <c r="BV537" s="136">
        <f t="shared" si="21"/>
        <v>0</v>
      </c>
      <c r="BW537" s="137"/>
      <c r="BX537" s="137"/>
      <c r="BY537" s="137"/>
      <c r="BZ537" s="136">
        <f t="shared" si="22"/>
        <v>0</v>
      </c>
      <c r="CA537" s="137"/>
      <c r="CB537" s="137"/>
      <c r="CC537" s="137"/>
      <c r="CD537" s="136">
        <f t="shared" si="23"/>
        <v>0</v>
      </c>
      <c r="CE537" s="137"/>
      <c r="CF537" s="137"/>
      <c r="CG537" s="137"/>
      <c r="CH537" s="137"/>
      <c r="CI537" s="137"/>
      <c r="CJ537" s="136">
        <f t="shared" si="24"/>
        <v>0</v>
      </c>
      <c r="CK537" s="137">
        <f t="shared" si="25"/>
        <v>0</v>
      </c>
      <c r="CL537" s="139"/>
      <c r="CM537" s="140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20">
        <f t="shared" si="26"/>
        <v>528</v>
      </c>
      <c r="C538" s="131" t="str">
        <f t="array" ref="C538">INDEX(_Rge_Projectdata_3rd,$B538,MATCH(C$10,_Rge_Headline_Projectdata,0))</f>
        <v/>
      </c>
      <c r="D538" s="131" t="str">
        <f t="array" ref="D538">INDEX(_Rge_Projectdata_3rd,$B538,MATCH(D$10,_Rge_Headline_Projectdata,0))</f>
        <v/>
      </c>
      <c r="E538" s="132" t="str">
        <f t="array" ref="E538">IF(INDEX(_Rge_Projectdata_3rd,$B538,MATCH(E$10,_Rge_Headline_Projectdata,0))=0,"",INDEX(_Rge_Projectdata_3rd,$B538,MATCH(E$10,_Rge_Headline_Projectdata,0)))</f>
        <v/>
      </c>
      <c r="F538" s="133" t="str">
        <f>IF(OR(E538=0,E538&gt;_Reportdate),"Open","Closed")</f>
        <v>Open</v>
      </c>
      <c r="G538" s="134"/>
      <c r="H538" s="135"/>
      <c r="I538" s="135"/>
      <c r="J538" s="135"/>
      <c r="K538" s="136">
        <f t="shared" si="5"/>
        <v>0</v>
      </c>
      <c r="L538" s="137"/>
      <c r="M538" s="137"/>
      <c r="N538" s="137"/>
      <c r="O538" s="136">
        <f t="shared" si="6"/>
        <v>0</v>
      </c>
      <c r="P538" s="137"/>
      <c r="Q538" s="137"/>
      <c r="R538" s="137"/>
      <c r="S538" s="136">
        <f t="shared" si="7"/>
        <v>0</v>
      </c>
      <c r="T538" s="137"/>
      <c r="U538" s="137"/>
      <c r="V538" s="137"/>
      <c r="W538" s="136">
        <f t="shared" si="8"/>
        <v>0</v>
      </c>
      <c r="X538" s="137"/>
      <c r="Y538" s="137"/>
      <c r="Z538" s="137"/>
      <c r="AA538" s="136">
        <f t="shared" si="9"/>
        <v>0</v>
      </c>
      <c r="AB538" s="137"/>
      <c r="AC538" s="137"/>
      <c r="AD538" s="137"/>
      <c r="AE538" s="137"/>
      <c r="AF538" s="137"/>
      <c r="AG538" s="136">
        <f t="shared" si="10"/>
        <v>0</v>
      </c>
      <c r="AH538" s="138">
        <f t="shared" si="11"/>
        <v>0</v>
      </c>
      <c r="AI538" s="134"/>
      <c r="AJ538" s="135"/>
      <c r="AK538" s="135"/>
      <c r="AL538" s="135"/>
      <c r="AM538" s="136">
        <f t="shared" si="12"/>
        <v>0</v>
      </c>
      <c r="AN538" s="137"/>
      <c r="AO538" s="137"/>
      <c r="AP538" s="137"/>
      <c r="AQ538" s="136">
        <f t="shared" si="13"/>
        <v>0</v>
      </c>
      <c r="AR538" s="137"/>
      <c r="AS538" s="137"/>
      <c r="AT538" s="137"/>
      <c r="AU538" s="136">
        <f t="shared" si="14"/>
        <v>0</v>
      </c>
      <c r="AV538" s="137"/>
      <c r="AW538" s="137"/>
      <c r="AX538" s="137"/>
      <c r="AY538" s="136">
        <f t="shared" si="15"/>
        <v>0</v>
      </c>
      <c r="AZ538" s="137"/>
      <c r="BA538" s="137"/>
      <c r="BB538" s="137"/>
      <c r="BC538" s="136">
        <f t="shared" si="16"/>
        <v>0</v>
      </c>
      <c r="BD538" s="137"/>
      <c r="BE538" s="137"/>
      <c r="BF538" s="137"/>
      <c r="BG538" s="137"/>
      <c r="BH538" s="137"/>
      <c r="BI538" s="136">
        <f t="shared" si="17"/>
        <v>0</v>
      </c>
      <c r="BJ538" s="138">
        <f t="shared" si="18"/>
        <v>0</v>
      </c>
      <c r="BK538" s="134"/>
      <c r="BL538" s="135"/>
      <c r="BM538" s="135"/>
      <c r="BN538" s="136">
        <f t="shared" si="19"/>
        <v>0</v>
      </c>
      <c r="BO538" s="137"/>
      <c r="BP538" s="137"/>
      <c r="BQ538" s="137"/>
      <c r="BR538" s="136">
        <f t="shared" si="20"/>
        <v>0</v>
      </c>
      <c r="BS538" s="137"/>
      <c r="BT538" s="137"/>
      <c r="BU538" s="137"/>
      <c r="BV538" s="136">
        <f t="shared" si="21"/>
        <v>0</v>
      </c>
      <c r="BW538" s="137"/>
      <c r="BX538" s="137"/>
      <c r="BY538" s="137"/>
      <c r="BZ538" s="136">
        <f t="shared" si="22"/>
        <v>0</v>
      </c>
      <c r="CA538" s="137"/>
      <c r="CB538" s="137"/>
      <c r="CC538" s="137"/>
      <c r="CD538" s="136">
        <f t="shared" si="23"/>
        <v>0</v>
      </c>
      <c r="CE538" s="137"/>
      <c r="CF538" s="137"/>
      <c r="CG538" s="137"/>
      <c r="CH538" s="137"/>
      <c r="CI538" s="137"/>
      <c r="CJ538" s="136">
        <f t="shared" si="24"/>
        <v>0</v>
      </c>
      <c r="CK538" s="137">
        <f t="shared" si="25"/>
        <v>0</v>
      </c>
      <c r="CL538" s="139"/>
      <c r="CM538" s="140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20">
        <f t="shared" si="26"/>
        <v>529</v>
      </c>
      <c r="C539" s="131" t="str">
        <f t="array" ref="C539">INDEX(_Rge_Projectdata_3rd,$B539,MATCH(C$10,_Rge_Headline_Projectdata,0))</f>
        <v/>
      </c>
      <c r="D539" s="131" t="str">
        <f t="array" ref="D539">INDEX(_Rge_Projectdata_3rd,$B539,MATCH(D$10,_Rge_Headline_Projectdata,0))</f>
        <v/>
      </c>
      <c r="E539" s="132" t="str">
        <f t="array" ref="E539">IF(INDEX(_Rge_Projectdata_3rd,$B539,MATCH(E$10,_Rge_Headline_Projectdata,0))=0,"",INDEX(_Rge_Projectdata_3rd,$B539,MATCH(E$10,_Rge_Headline_Projectdata,0)))</f>
        <v/>
      </c>
      <c r="F539" s="133" t="str">
        <f>IF(OR(E539=0,E539&gt;_Reportdate),"Open","Closed")</f>
        <v>Open</v>
      </c>
      <c r="G539" s="134"/>
      <c r="H539" s="135"/>
      <c r="I539" s="135"/>
      <c r="J539" s="135"/>
      <c r="K539" s="136">
        <f t="shared" si="5"/>
        <v>0</v>
      </c>
      <c r="L539" s="137"/>
      <c r="M539" s="137"/>
      <c r="N539" s="137"/>
      <c r="O539" s="136">
        <f t="shared" si="6"/>
        <v>0</v>
      </c>
      <c r="P539" s="137"/>
      <c r="Q539" s="137"/>
      <c r="R539" s="137"/>
      <c r="S539" s="136">
        <f t="shared" si="7"/>
        <v>0</v>
      </c>
      <c r="T539" s="137"/>
      <c r="U539" s="137"/>
      <c r="V539" s="137"/>
      <c r="W539" s="136">
        <f t="shared" si="8"/>
        <v>0</v>
      </c>
      <c r="X539" s="137"/>
      <c r="Y539" s="137"/>
      <c r="Z539" s="137"/>
      <c r="AA539" s="136">
        <f t="shared" si="9"/>
        <v>0</v>
      </c>
      <c r="AB539" s="137"/>
      <c r="AC539" s="137"/>
      <c r="AD539" s="137"/>
      <c r="AE539" s="137"/>
      <c r="AF539" s="137"/>
      <c r="AG539" s="136">
        <f t="shared" si="10"/>
        <v>0</v>
      </c>
      <c r="AH539" s="138">
        <f t="shared" si="11"/>
        <v>0</v>
      </c>
      <c r="AI539" s="134"/>
      <c r="AJ539" s="135"/>
      <c r="AK539" s="135"/>
      <c r="AL539" s="135"/>
      <c r="AM539" s="136">
        <f t="shared" si="12"/>
        <v>0</v>
      </c>
      <c r="AN539" s="137"/>
      <c r="AO539" s="137"/>
      <c r="AP539" s="137"/>
      <c r="AQ539" s="136">
        <f t="shared" si="13"/>
        <v>0</v>
      </c>
      <c r="AR539" s="137"/>
      <c r="AS539" s="137"/>
      <c r="AT539" s="137"/>
      <c r="AU539" s="136">
        <f t="shared" si="14"/>
        <v>0</v>
      </c>
      <c r="AV539" s="137"/>
      <c r="AW539" s="137"/>
      <c r="AX539" s="137"/>
      <c r="AY539" s="136">
        <f t="shared" si="15"/>
        <v>0</v>
      </c>
      <c r="AZ539" s="137"/>
      <c r="BA539" s="137"/>
      <c r="BB539" s="137"/>
      <c r="BC539" s="136">
        <f t="shared" si="16"/>
        <v>0</v>
      </c>
      <c r="BD539" s="137"/>
      <c r="BE539" s="137"/>
      <c r="BF539" s="137"/>
      <c r="BG539" s="137"/>
      <c r="BH539" s="137"/>
      <c r="BI539" s="136">
        <f t="shared" si="17"/>
        <v>0</v>
      </c>
      <c r="BJ539" s="138">
        <f t="shared" si="18"/>
        <v>0</v>
      </c>
      <c r="BK539" s="134"/>
      <c r="BL539" s="135"/>
      <c r="BM539" s="135"/>
      <c r="BN539" s="136">
        <f t="shared" si="19"/>
        <v>0</v>
      </c>
      <c r="BO539" s="137"/>
      <c r="BP539" s="137"/>
      <c r="BQ539" s="137"/>
      <c r="BR539" s="136">
        <f t="shared" si="20"/>
        <v>0</v>
      </c>
      <c r="BS539" s="137"/>
      <c r="BT539" s="137"/>
      <c r="BU539" s="137"/>
      <c r="BV539" s="136">
        <f t="shared" si="21"/>
        <v>0</v>
      </c>
      <c r="BW539" s="137"/>
      <c r="BX539" s="137"/>
      <c r="BY539" s="137"/>
      <c r="BZ539" s="136">
        <f t="shared" si="22"/>
        <v>0</v>
      </c>
      <c r="CA539" s="137"/>
      <c r="CB539" s="137"/>
      <c r="CC539" s="137"/>
      <c r="CD539" s="136">
        <f t="shared" si="23"/>
        <v>0</v>
      </c>
      <c r="CE539" s="137"/>
      <c r="CF539" s="137"/>
      <c r="CG539" s="137"/>
      <c r="CH539" s="137"/>
      <c r="CI539" s="137"/>
      <c r="CJ539" s="136">
        <f t="shared" si="24"/>
        <v>0</v>
      </c>
      <c r="CK539" s="137">
        <f t="shared" si="25"/>
        <v>0</v>
      </c>
      <c r="CL539" s="139"/>
      <c r="CM539" s="140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20">
        <f t="shared" si="26"/>
        <v>530</v>
      </c>
      <c r="C540" s="131" t="str">
        <f t="array" ref="C540">INDEX(_Rge_Projectdata_3rd,$B540,MATCH(C$10,_Rge_Headline_Projectdata,0))</f>
        <v/>
      </c>
      <c r="D540" s="131" t="str">
        <f t="array" ref="D540">INDEX(_Rge_Projectdata_3rd,$B540,MATCH(D$10,_Rge_Headline_Projectdata,0))</f>
        <v/>
      </c>
      <c r="E540" s="132" t="str">
        <f t="array" ref="E540">IF(INDEX(_Rge_Projectdata_3rd,$B540,MATCH(E$10,_Rge_Headline_Projectdata,0))=0,"",INDEX(_Rge_Projectdata_3rd,$B540,MATCH(E$10,_Rge_Headline_Projectdata,0)))</f>
        <v/>
      </c>
      <c r="F540" s="133" t="str">
        <f>IF(OR(E540=0,E540&gt;_Reportdate),"Open","Closed")</f>
        <v>Open</v>
      </c>
      <c r="G540" s="134"/>
      <c r="H540" s="135"/>
      <c r="I540" s="135"/>
      <c r="J540" s="135"/>
      <c r="K540" s="136">
        <f t="shared" si="5"/>
        <v>0</v>
      </c>
      <c r="L540" s="137"/>
      <c r="M540" s="137"/>
      <c r="N540" s="137"/>
      <c r="O540" s="136">
        <f t="shared" si="6"/>
        <v>0</v>
      </c>
      <c r="P540" s="137"/>
      <c r="Q540" s="137"/>
      <c r="R540" s="137"/>
      <c r="S540" s="136">
        <f t="shared" si="7"/>
        <v>0</v>
      </c>
      <c r="T540" s="137"/>
      <c r="U540" s="137"/>
      <c r="V540" s="137"/>
      <c r="W540" s="136">
        <f t="shared" si="8"/>
        <v>0</v>
      </c>
      <c r="X540" s="137"/>
      <c r="Y540" s="137"/>
      <c r="Z540" s="137"/>
      <c r="AA540" s="136">
        <f t="shared" si="9"/>
        <v>0</v>
      </c>
      <c r="AB540" s="137"/>
      <c r="AC540" s="137"/>
      <c r="AD540" s="137"/>
      <c r="AE540" s="137"/>
      <c r="AF540" s="137"/>
      <c r="AG540" s="136">
        <f t="shared" si="10"/>
        <v>0</v>
      </c>
      <c r="AH540" s="138">
        <f t="shared" si="11"/>
        <v>0</v>
      </c>
      <c r="AI540" s="134"/>
      <c r="AJ540" s="135"/>
      <c r="AK540" s="135"/>
      <c r="AL540" s="135"/>
      <c r="AM540" s="136">
        <f t="shared" si="12"/>
        <v>0</v>
      </c>
      <c r="AN540" s="137"/>
      <c r="AO540" s="137"/>
      <c r="AP540" s="137"/>
      <c r="AQ540" s="136">
        <f t="shared" si="13"/>
        <v>0</v>
      </c>
      <c r="AR540" s="137"/>
      <c r="AS540" s="137"/>
      <c r="AT540" s="137"/>
      <c r="AU540" s="136">
        <f t="shared" si="14"/>
        <v>0</v>
      </c>
      <c r="AV540" s="137"/>
      <c r="AW540" s="137"/>
      <c r="AX540" s="137"/>
      <c r="AY540" s="136">
        <f t="shared" si="15"/>
        <v>0</v>
      </c>
      <c r="AZ540" s="137"/>
      <c r="BA540" s="137"/>
      <c r="BB540" s="137"/>
      <c r="BC540" s="136">
        <f t="shared" si="16"/>
        <v>0</v>
      </c>
      <c r="BD540" s="137"/>
      <c r="BE540" s="137"/>
      <c r="BF540" s="137"/>
      <c r="BG540" s="137"/>
      <c r="BH540" s="137"/>
      <c r="BI540" s="136">
        <f t="shared" si="17"/>
        <v>0</v>
      </c>
      <c r="BJ540" s="138">
        <f t="shared" si="18"/>
        <v>0</v>
      </c>
      <c r="BK540" s="134"/>
      <c r="BL540" s="135"/>
      <c r="BM540" s="135"/>
      <c r="BN540" s="136">
        <f t="shared" si="19"/>
        <v>0</v>
      </c>
      <c r="BO540" s="137"/>
      <c r="BP540" s="137"/>
      <c r="BQ540" s="137"/>
      <c r="BR540" s="136">
        <f t="shared" si="20"/>
        <v>0</v>
      </c>
      <c r="BS540" s="137"/>
      <c r="BT540" s="137"/>
      <c r="BU540" s="137"/>
      <c r="BV540" s="136">
        <f t="shared" si="21"/>
        <v>0</v>
      </c>
      <c r="BW540" s="137"/>
      <c r="BX540" s="137"/>
      <c r="BY540" s="137"/>
      <c r="BZ540" s="136">
        <f t="shared" si="22"/>
        <v>0</v>
      </c>
      <c r="CA540" s="137"/>
      <c r="CB540" s="137"/>
      <c r="CC540" s="137"/>
      <c r="CD540" s="136">
        <f t="shared" si="23"/>
        <v>0</v>
      </c>
      <c r="CE540" s="137"/>
      <c r="CF540" s="137"/>
      <c r="CG540" s="137"/>
      <c r="CH540" s="137"/>
      <c r="CI540" s="137"/>
      <c r="CJ540" s="136">
        <f t="shared" si="24"/>
        <v>0</v>
      </c>
      <c r="CK540" s="137">
        <f t="shared" si="25"/>
        <v>0</v>
      </c>
      <c r="CL540" s="139"/>
      <c r="CM540" s="140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20">
        <f t="shared" si="26"/>
        <v>531</v>
      </c>
      <c r="C541" s="131" t="str">
        <f t="array" ref="C541">INDEX(_Rge_Projectdata_3rd,$B541,MATCH(C$10,_Rge_Headline_Projectdata,0))</f>
        <v/>
      </c>
      <c r="D541" s="131" t="str">
        <f t="array" ref="D541">INDEX(_Rge_Projectdata_3rd,$B541,MATCH(D$10,_Rge_Headline_Projectdata,0))</f>
        <v/>
      </c>
      <c r="E541" s="132" t="str">
        <f t="array" ref="E541">IF(INDEX(_Rge_Projectdata_3rd,$B541,MATCH(E$10,_Rge_Headline_Projectdata,0))=0,"",INDEX(_Rge_Projectdata_3rd,$B541,MATCH(E$10,_Rge_Headline_Projectdata,0)))</f>
        <v/>
      </c>
      <c r="F541" s="133" t="str">
        <f>IF(OR(E541=0,E541&gt;_Reportdate),"Open","Closed")</f>
        <v>Open</v>
      </c>
      <c r="G541" s="134"/>
      <c r="H541" s="135"/>
      <c r="I541" s="135"/>
      <c r="J541" s="135"/>
      <c r="K541" s="136">
        <f t="shared" si="5"/>
        <v>0</v>
      </c>
      <c r="L541" s="137"/>
      <c r="M541" s="137"/>
      <c r="N541" s="137"/>
      <c r="O541" s="136">
        <f t="shared" si="6"/>
        <v>0</v>
      </c>
      <c r="P541" s="137"/>
      <c r="Q541" s="137"/>
      <c r="R541" s="137"/>
      <c r="S541" s="136">
        <f t="shared" si="7"/>
        <v>0</v>
      </c>
      <c r="T541" s="137"/>
      <c r="U541" s="137"/>
      <c r="V541" s="137"/>
      <c r="W541" s="136">
        <f t="shared" si="8"/>
        <v>0</v>
      </c>
      <c r="X541" s="137"/>
      <c r="Y541" s="137"/>
      <c r="Z541" s="137"/>
      <c r="AA541" s="136">
        <f t="shared" si="9"/>
        <v>0</v>
      </c>
      <c r="AB541" s="137"/>
      <c r="AC541" s="137"/>
      <c r="AD541" s="137"/>
      <c r="AE541" s="137"/>
      <c r="AF541" s="137"/>
      <c r="AG541" s="136">
        <f t="shared" si="10"/>
        <v>0</v>
      </c>
      <c r="AH541" s="138">
        <f t="shared" si="11"/>
        <v>0</v>
      </c>
      <c r="AI541" s="134"/>
      <c r="AJ541" s="135"/>
      <c r="AK541" s="135"/>
      <c r="AL541" s="135"/>
      <c r="AM541" s="136">
        <f t="shared" si="12"/>
        <v>0</v>
      </c>
      <c r="AN541" s="137"/>
      <c r="AO541" s="137"/>
      <c r="AP541" s="137"/>
      <c r="AQ541" s="136">
        <f t="shared" si="13"/>
        <v>0</v>
      </c>
      <c r="AR541" s="137"/>
      <c r="AS541" s="137"/>
      <c r="AT541" s="137"/>
      <c r="AU541" s="136">
        <f t="shared" si="14"/>
        <v>0</v>
      </c>
      <c r="AV541" s="137"/>
      <c r="AW541" s="137"/>
      <c r="AX541" s="137"/>
      <c r="AY541" s="136">
        <f t="shared" si="15"/>
        <v>0</v>
      </c>
      <c r="AZ541" s="137"/>
      <c r="BA541" s="137"/>
      <c r="BB541" s="137"/>
      <c r="BC541" s="136">
        <f t="shared" si="16"/>
        <v>0</v>
      </c>
      <c r="BD541" s="137"/>
      <c r="BE541" s="137"/>
      <c r="BF541" s="137"/>
      <c r="BG541" s="137"/>
      <c r="BH541" s="137"/>
      <c r="BI541" s="136">
        <f t="shared" si="17"/>
        <v>0</v>
      </c>
      <c r="BJ541" s="138">
        <f t="shared" si="18"/>
        <v>0</v>
      </c>
      <c r="BK541" s="134"/>
      <c r="BL541" s="135"/>
      <c r="BM541" s="135"/>
      <c r="BN541" s="136">
        <f t="shared" si="19"/>
        <v>0</v>
      </c>
      <c r="BO541" s="137"/>
      <c r="BP541" s="137"/>
      <c r="BQ541" s="137"/>
      <c r="BR541" s="136">
        <f t="shared" si="20"/>
        <v>0</v>
      </c>
      <c r="BS541" s="137"/>
      <c r="BT541" s="137"/>
      <c r="BU541" s="137"/>
      <c r="BV541" s="136">
        <f t="shared" si="21"/>
        <v>0</v>
      </c>
      <c r="BW541" s="137"/>
      <c r="BX541" s="137"/>
      <c r="BY541" s="137"/>
      <c r="BZ541" s="136">
        <f t="shared" si="22"/>
        <v>0</v>
      </c>
      <c r="CA541" s="137"/>
      <c r="CB541" s="137"/>
      <c r="CC541" s="137"/>
      <c r="CD541" s="136">
        <f t="shared" si="23"/>
        <v>0</v>
      </c>
      <c r="CE541" s="137"/>
      <c r="CF541" s="137"/>
      <c r="CG541" s="137"/>
      <c r="CH541" s="137"/>
      <c r="CI541" s="137"/>
      <c r="CJ541" s="136">
        <f t="shared" si="24"/>
        <v>0</v>
      </c>
      <c r="CK541" s="137">
        <f t="shared" si="25"/>
        <v>0</v>
      </c>
      <c r="CL541" s="139"/>
      <c r="CM541" s="140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20">
        <f t="shared" si="26"/>
        <v>532</v>
      </c>
      <c r="C542" s="131" t="str">
        <f t="array" ref="C542">INDEX(_Rge_Projectdata_3rd,$B542,MATCH(C$10,_Rge_Headline_Projectdata,0))</f>
        <v/>
      </c>
      <c r="D542" s="131" t="str">
        <f t="array" ref="D542">INDEX(_Rge_Projectdata_3rd,$B542,MATCH(D$10,_Rge_Headline_Projectdata,0))</f>
        <v/>
      </c>
      <c r="E542" s="132" t="str">
        <f t="array" ref="E542">IF(INDEX(_Rge_Projectdata_3rd,$B542,MATCH(E$10,_Rge_Headline_Projectdata,0))=0,"",INDEX(_Rge_Projectdata_3rd,$B542,MATCH(E$10,_Rge_Headline_Projectdata,0)))</f>
        <v/>
      </c>
      <c r="F542" s="133" t="str">
        <f>IF(OR(E542=0,E542&gt;_Reportdate),"Open","Closed")</f>
        <v>Open</v>
      </c>
      <c r="G542" s="134"/>
      <c r="H542" s="135"/>
      <c r="I542" s="135"/>
      <c r="J542" s="135"/>
      <c r="K542" s="136">
        <f t="shared" si="5"/>
        <v>0</v>
      </c>
      <c r="L542" s="137"/>
      <c r="M542" s="137"/>
      <c r="N542" s="137"/>
      <c r="O542" s="136">
        <f t="shared" si="6"/>
        <v>0</v>
      </c>
      <c r="P542" s="137"/>
      <c r="Q542" s="137"/>
      <c r="R542" s="137"/>
      <c r="S542" s="136">
        <f t="shared" si="7"/>
        <v>0</v>
      </c>
      <c r="T542" s="137"/>
      <c r="U542" s="137"/>
      <c r="V542" s="137"/>
      <c r="W542" s="136">
        <f t="shared" si="8"/>
        <v>0</v>
      </c>
      <c r="X542" s="137"/>
      <c r="Y542" s="137"/>
      <c r="Z542" s="137"/>
      <c r="AA542" s="136">
        <f t="shared" si="9"/>
        <v>0</v>
      </c>
      <c r="AB542" s="137"/>
      <c r="AC542" s="137"/>
      <c r="AD542" s="137"/>
      <c r="AE542" s="137"/>
      <c r="AF542" s="137"/>
      <c r="AG542" s="136">
        <f t="shared" si="10"/>
        <v>0</v>
      </c>
      <c r="AH542" s="138">
        <f t="shared" si="11"/>
        <v>0</v>
      </c>
      <c r="AI542" s="134"/>
      <c r="AJ542" s="135"/>
      <c r="AK542" s="135"/>
      <c r="AL542" s="135"/>
      <c r="AM542" s="136">
        <f t="shared" si="12"/>
        <v>0</v>
      </c>
      <c r="AN542" s="137"/>
      <c r="AO542" s="137"/>
      <c r="AP542" s="137"/>
      <c r="AQ542" s="136">
        <f t="shared" si="13"/>
        <v>0</v>
      </c>
      <c r="AR542" s="137"/>
      <c r="AS542" s="137"/>
      <c r="AT542" s="137"/>
      <c r="AU542" s="136">
        <f t="shared" si="14"/>
        <v>0</v>
      </c>
      <c r="AV542" s="137"/>
      <c r="AW542" s="137"/>
      <c r="AX542" s="137"/>
      <c r="AY542" s="136">
        <f t="shared" si="15"/>
        <v>0</v>
      </c>
      <c r="AZ542" s="137"/>
      <c r="BA542" s="137"/>
      <c r="BB542" s="137"/>
      <c r="BC542" s="136">
        <f t="shared" si="16"/>
        <v>0</v>
      </c>
      <c r="BD542" s="137"/>
      <c r="BE542" s="137"/>
      <c r="BF542" s="137"/>
      <c r="BG542" s="137"/>
      <c r="BH542" s="137"/>
      <c r="BI542" s="136">
        <f t="shared" si="17"/>
        <v>0</v>
      </c>
      <c r="BJ542" s="138">
        <f t="shared" si="18"/>
        <v>0</v>
      </c>
      <c r="BK542" s="134"/>
      <c r="BL542" s="135"/>
      <c r="BM542" s="135"/>
      <c r="BN542" s="136">
        <f t="shared" si="19"/>
        <v>0</v>
      </c>
      <c r="BO542" s="137"/>
      <c r="BP542" s="137"/>
      <c r="BQ542" s="137"/>
      <c r="BR542" s="136">
        <f t="shared" si="20"/>
        <v>0</v>
      </c>
      <c r="BS542" s="137"/>
      <c r="BT542" s="137"/>
      <c r="BU542" s="137"/>
      <c r="BV542" s="136">
        <f t="shared" si="21"/>
        <v>0</v>
      </c>
      <c r="BW542" s="137"/>
      <c r="BX542" s="137"/>
      <c r="BY542" s="137"/>
      <c r="BZ542" s="136">
        <f t="shared" si="22"/>
        <v>0</v>
      </c>
      <c r="CA542" s="137"/>
      <c r="CB542" s="137"/>
      <c r="CC542" s="137"/>
      <c r="CD542" s="136">
        <f t="shared" si="23"/>
        <v>0</v>
      </c>
      <c r="CE542" s="137"/>
      <c r="CF542" s="137"/>
      <c r="CG542" s="137"/>
      <c r="CH542" s="137"/>
      <c r="CI542" s="137"/>
      <c r="CJ542" s="136">
        <f t="shared" si="24"/>
        <v>0</v>
      </c>
      <c r="CK542" s="137">
        <f t="shared" si="25"/>
        <v>0</v>
      </c>
      <c r="CL542" s="139"/>
      <c r="CM542" s="140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20">
        <f t="shared" si="26"/>
        <v>533</v>
      </c>
      <c r="C543" s="131" t="str">
        <f t="array" ref="C543">INDEX(_Rge_Projectdata_3rd,$B543,MATCH(C$10,_Rge_Headline_Projectdata,0))</f>
        <v/>
      </c>
      <c r="D543" s="131" t="str">
        <f t="array" ref="D543">INDEX(_Rge_Projectdata_3rd,$B543,MATCH(D$10,_Rge_Headline_Projectdata,0))</f>
        <v/>
      </c>
      <c r="E543" s="132" t="str">
        <f t="array" ref="E543">IF(INDEX(_Rge_Projectdata_3rd,$B543,MATCH(E$10,_Rge_Headline_Projectdata,0))=0,"",INDEX(_Rge_Projectdata_3rd,$B543,MATCH(E$10,_Rge_Headline_Projectdata,0)))</f>
        <v/>
      </c>
      <c r="F543" s="133" t="str">
        <f>IF(OR(E543=0,E543&gt;_Reportdate),"Open","Closed")</f>
        <v>Open</v>
      </c>
      <c r="G543" s="134"/>
      <c r="H543" s="135"/>
      <c r="I543" s="135"/>
      <c r="J543" s="135"/>
      <c r="K543" s="136">
        <f t="shared" si="5"/>
        <v>0</v>
      </c>
      <c r="L543" s="137"/>
      <c r="M543" s="137"/>
      <c r="N543" s="137"/>
      <c r="O543" s="136">
        <f t="shared" si="6"/>
        <v>0</v>
      </c>
      <c r="P543" s="137"/>
      <c r="Q543" s="137"/>
      <c r="R543" s="137"/>
      <c r="S543" s="136">
        <f t="shared" si="7"/>
        <v>0</v>
      </c>
      <c r="T543" s="137"/>
      <c r="U543" s="137"/>
      <c r="V543" s="137"/>
      <c r="W543" s="136">
        <f t="shared" si="8"/>
        <v>0</v>
      </c>
      <c r="X543" s="137"/>
      <c r="Y543" s="137"/>
      <c r="Z543" s="137"/>
      <c r="AA543" s="136">
        <f t="shared" si="9"/>
        <v>0</v>
      </c>
      <c r="AB543" s="137"/>
      <c r="AC543" s="137"/>
      <c r="AD543" s="137"/>
      <c r="AE543" s="137"/>
      <c r="AF543" s="137"/>
      <c r="AG543" s="136">
        <f t="shared" si="10"/>
        <v>0</v>
      </c>
      <c r="AH543" s="138">
        <f t="shared" si="11"/>
        <v>0</v>
      </c>
      <c r="AI543" s="134"/>
      <c r="AJ543" s="135"/>
      <c r="AK543" s="135"/>
      <c r="AL543" s="135"/>
      <c r="AM543" s="136">
        <f t="shared" si="12"/>
        <v>0</v>
      </c>
      <c r="AN543" s="137"/>
      <c r="AO543" s="137"/>
      <c r="AP543" s="137"/>
      <c r="AQ543" s="136">
        <f t="shared" si="13"/>
        <v>0</v>
      </c>
      <c r="AR543" s="137"/>
      <c r="AS543" s="137"/>
      <c r="AT543" s="137"/>
      <c r="AU543" s="136">
        <f t="shared" si="14"/>
        <v>0</v>
      </c>
      <c r="AV543" s="137"/>
      <c r="AW543" s="137"/>
      <c r="AX543" s="137"/>
      <c r="AY543" s="136">
        <f t="shared" si="15"/>
        <v>0</v>
      </c>
      <c r="AZ543" s="137"/>
      <c r="BA543" s="137"/>
      <c r="BB543" s="137"/>
      <c r="BC543" s="136">
        <f t="shared" si="16"/>
        <v>0</v>
      </c>
      <c r="BD543" s="137"/>
      <c r="BE543" s="137"/>
      <c r="BF543" s="137"/>
      <c r="BG543" s="137"/>
      <c r="BH543" s="137"/>
      <c r="BI543" s="136">
        <f t="shared" si="17"/>
        <v>0</v>
      </c>
      <c r="BJ543" s="138">
        <f t="shared" si="18"/>
        <v>0</v>
      </c>
      <c r="BK543" s="134"/>
      <c r="BL543" s="135"/>
      <c r="BM543" s="135"/>
      <c r="BN543" s="136">
        <f t="shared" si="19"/>
        <v>0</v>
      </c>
      <c r="BO543" s="137"/>
      <c r="BP543" s="137"/>
      <c r="BQ543" s="137"/>
      <c r="BR543" s="136">
        <f t="shared" si="20"/>
        <v>0</v>
      </c>
      <c r="BS543" s="137"/>
      <c r="BT543" s="137"/>
      <c r="BU543" s="137"/>
      <c r="BV543" s="136">
        <f t="shared" si="21"/>
        <v>0</v>
      </c>
      <c r="BW543" s="137"/>
      <c r="BX543" s="137"/>
      <c r="BY543" s="137"/>
      <c r="BZ543" s="136">
        <f t="shared" si="22"/>
        <v>0</v>
      </c>
      <c r="CA543" s="137"/>
      <c r="CB543" s="137"/>
      <c r="CC543" s="137"/>
      <c r="CD543" s="136">
        <f t="shared" si="23"/>
        <v>0</v>
      </c>
      <c r="CE543" s="137"/>
      <c r="CF543" s="137"/>
      <c r="CG543" s="137"/>
      <c r="CH543" s="137"/>
      <c r="CI543" s="137"/>
      <c r="CJ543" s="136">
        <f t="shared" si="24"/>
        <v>0</v>
      </c>
      <c r="CK543" s="137">
        <f t="shared" si="25"/>
        <v>0</v>
      </c>
      <c r="CL543" s="139"/>
      <c r="CM543" s="140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20">
        <f t="shared" si="26"/>
        <v>534</v>
      </c>
      <c r="C544" s="131" t="str">
        <f t="array" ref="C544">INDEX(_Rge_Projectdata_3rd,$B544,MATCH(C$10,_Rge_Headline_Projectdata,0))</f>
        <v/>
      </c>
      <c r="D544" s="131" t="str">
        <f t="array" ref="D544">INDEX(_Rge_Projectdata_3rd,$B544,MATCH(D$10,_Rge_Headline_Projectdata,0))</f>
        <v/>
      </c>
      <c r="E544" s="132" t="str">
        <f t="array" ref="E544">IF(INDEX(_Rge_Projectdata_3rd,$B544,MATCH(E$10,_Rge_Headline_Projectdata,0))=0,"",INDEX(_Rge_Projectdata_3rd,$B544,MATCH(E$10,_Rge_Headline_Projectdata,0)))</f>
        <v/>
      </c>
      <c r="F544" s="133" t="str">
        <f>IF(OR(E544=0,E544&gt;_Reportdate),"Open","Closed")</f>
        <v>Open</v>
      </c>
      <c r="G544" s="134"/>
      <c r="H544" s="135"/>
      <c r="I544" s="135"/>
      <c r="J544" s="135"/>
      <c r="K544" s="136">
        <f t="shared" si="5"/>
        <v>0</v>
      </c>
      <c r="L544" s="137"/>
      <c r="M544" s="137"/>
      <c r="N544" s="137"/>
      <c r="O544" s="136">
        <f t="shared" si="6"/>
        <v>0</v>
      </c>
      <c r="P544" s="137"/>
      <c r="Q544" s="137"/>
      <c r="R544" s="137"/>
      <c r="S544" s="136">
        <f t="shared" si="7"/>
        <v>0</v>
      </c>
      <c r="T544" s="137"/>
      <c r="U544" s="137"/>
      <c r="V544" s="137"/>
      <c r="W544" s="136">
        <f t="shared" si="8"/>
        <v>0</v>
      </c>
      <c r="X544" s="137"/>
      <c r="Y544" s="137"/>
      <c r="Z544" s="137"/>
      <c r="AA544" s="136">
        <f t="shared" si="9"/>
        <v>0</v>
      </c>
      <c r="AB544" s="137"/>
      <c r="AC544" s="137"/>
      <c r="AD544" s="137"/>
      <c r="AE544" s="137"/>
      <c r="AF544" s="137"/>
      <c r="AG544" s="136">
        <f t="shared" si="10"/>
        <v>0</v>
      </c>
      <c r="AH544" s="138">
        <f t="shared" si="11"/>
        <v>0</v>
      </c>
      <c r="AI544" s="134"/>
      <c r="AJ544" s="135"/>
      <c r="AK544" s="135"/>
      <c r="AL544" s="135"/>
      <c r="AM544" s="136">
        <f t="shared" si="12"/>
        <v>0</v>
      </c>
      <c r="AN544" s="137"/>
      <c r="AO544" s="137"/>
      <c r="AP544" s="137"/>
      <c r="AQ544" s="136">
        <f t="shared" si="13"/>
        <v>0</v>
      </c>
      <c r="AR544" s="137"/>
      <c r="AS544" s="137"/>
      <c r="AT544" s="137"/>
      <c r="AU544" s="136">
        <f t="shared" si="14"/>
        <v>0</v>
      </c>
      <c r="AV544" s="137"/>
      <c r="AW544" s="137"/>
      <c r="AX544" s="137"/>
      <c r="AY544" s="136">
        <f t="shared" si="15"/>
        <v>0</v>
      </c>
      <c r="AZ544" s="137"/>
      <c r="BA544" s="137"/>
      <c r="BB544" s="137"/>
      <c r="BC544" s="136">
        <f t="shared" si="16"/>
        <v>0</v>
      </c>
      <c r="BD544" s="137"/>
      <c r="BE544" s="137"/>
      <c r="BF544" s="137"/>
      <c r="BG544" s="137"/>
      <c r="BH544" s="137"/>
      <c r="BI544" s="136">
        <f t="shared" si="17"/>
        <v>0</v>
      </c>
      <c r="BJ544" s="138">
        <f t="shared" si="18"/>
        <v>0</v>
      </c>
      <c r="BK544" s="134"/>
      <c r="BL544" s="135"/>
      <c r="BM544" s="135"/>
      <c r="BN544" s="136">
        <f t="shared" si="19"/>
        <v>0</v>
      </c>
      <c r="BO544" s="137"/>
      <c r="BP544" s="137"/>
      <c r="BQ544" s="137"/>
      <c r="BR544" s="136">
        <f t="shared" si="20"/>
        <v>0</v>
      </c>
      <c r="BS544" s="137"/>
      <c r="BT544" s="137"/>
      <c r="BU544" s="137"/>
      <c r="BV544" s="136">
        <f t="shared" si="21"/>
        <v>0</v>
      </c>
      <c r="BW544" s="137"/>
      <c r="BX544" s="137"/>
      <c r="BY544" s="137"/>
      <c r="BZ544" s="136">
        <f t="shared" si="22"/>
        <v>0</v>
      </c>
      <c r="CA544" s="137"/>
      <c r="CB544" s="137"/>
      <c r="CC544" s="137"/>
      <c r="CD544" s="136">
        <f t="shared" si="23"/>
        <v>0</v>
      </c>
      <c r="CE544" s="137"/>
      <c r="CF544" s="137"/>
      <c r="CG544" s="137"/>
      <c r="CH544" s="137"/>
      <c r="CI544" s="137"/>
      <c r="CJ544" s="136">
        <f t="shared" si="24"/>
        <v>0</v>
      </c>
      <c r="CK544" s="137">
        <f t="shared" si="25"/>
        <v>0</v>
      </c>
      <c r="CL544" s="139"/>
      <c r="CM544" s="140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20">
        <f t="shared" si="26"/>
        <v>535</v>
      </c>
      <c r="C545" s="131" t="str">
        <f t="array" ref="C545">INDEX(_Rge_Projectdata_3rd,$B545,MATCH(C$10,_Rge_Headline_Projectdata,0))</f>
        <v/>
      </c>
      <c r="D545" s="131" t="str">
        <f t="array" ref="D545">INDEX(_Rge_Projectdata_3rd,$B545,MATCH(D$10,_Rge_Headline_Projectdata,0))</f>
        <v/>
      </c>
      <c r="E545" s="132" t="str">
        <f t="array" ref="E545">IF(INDEX(_Rge_Projectdata_3rd,$B545,MATCH(E$10,_Rge_Headline_Projectdata,0))=0,"",INDEX(_Rge_Projectdata_3rd,$B545,MATCH(E$10,_Rge_Headline_Projectdata,0)))</f>
        <v/>
      </c>
      <c r="F545" s="133" t="str">
        <f>IF(OR(E545=0,E545&gt;_Reportdate),"Open","Closed")</f>
        <v>Open</v>
      </c>
      <c r="G545" s="134"/>
      <c r="H545" s="135"/>
      <c r="I545" s="135"/>
      <c r="J545" s="135"/>
      <c r="K545" s="136">
        <f t="shared" si="5"/>
        <v>0</v>
      </c>
      <c r="L545" s="137"/>
      <c r="M545" s="137"/>
      <c r="N545" s="137"/>
      <c r="O545" s="136">
        <f t="shared" si="6"/>
        <v>0</v>
      </c>
      <c r="P545" s="137"/>
      <c r="Q545" s="137"/>
      <c r="R545" s="137"/>
      <c r="S545" s="136">
        <f t="shared" si="7"/>
        <v>0</v>
      </c>
      <c r="T545" s="137"/>
      <c r="U545" s="137"/>
      <c r="V545" s="137"/>
      <c r="W545" s="136">
        <f t="shared" si="8"/>
        <v>0</v>
      </c>
      <c r="X545" s="137"/>
      <c r="Y545" s="137"/>
      <c r="Z545" s="137"/>
      <c r="AA545" s="136">
        <f t="shared" si="9"/>
        <v>0</v>
      </c>
      <c r="AB545" s="137"/>
      <c r="AC545" s="137"/>
      <c r="AD545" s="137"/>
      <c r="AE545" s="137"/>
      <c r="AF545" s="137"/>
      <c r="AG545" s="136">
        <f t="shared" si="10"/>
        <v>0</v>
      </c>
      <c r="AH545" s="138">
        <f t="shared" si="11"/>
        <v>0</v>
      </c>
      <c r="AI545" s="134"/>
      <c r="AJ545" s="135"/>
      <c r="AK545" s="135"/>
      <c r="AL545" s="135"/>
      <c r="AM545" s="136">
        <f t="shared" si="12"/>
        <v>0</v>
      </c>
      <c r="AN545" s="137"/>
      <c r="AO545" s="137"/>
      <c r="AP545" s="137"/>
      <c r="AQ545" s="136">
        <f t="shared" si="13"/>
        <v>0</v>
      </c>
      <c r="AR545" s="137"/>
      <c r="AS545" s="137"/>
      <c r="AT545" s="137"/>
      <c r="AU545" s="136">
        <f t="shared" si="14"/>
        <v>0</v>
      </c>
      <c r="AV545" s="137"/>
      <c r="AW545" s="137"/>
      <c r="AX545" s="137"/>
      <c r="AY545" s="136">
        <f t="shared" si="15"/>
        <v>0</v>
      </c>
      <c r="AZ545" s="137"/>
      <c r="BA545" s="137"/>
      <c r="BB545" s="137"/>
      <c r="BC545" s="136">
        <f t="shared" si="16"/>
        <v>0</v>
      </c>
      <c r="BD545" s="137"/>
      <c r="BE545" s="137"/>
      <c r="BF545" s="137"/>
      <c r="BG545" s="137"/>
      <c r="BH545" s="137"/>
      <c r="BI545" s="136">
        <f t="shared" si="17"/>
        <v>0</v>
      </c>
      <c r="BJ545" s="138">
        <f t="shared" si="18"/>
        <v>0</v>
      </c>
      <c r="BK545" s="134"/>
      <c r="BL545" s="135"/>
      <c r="BM545" s="135"/>
      <c r="BN545" s="136">
        <f t="shared" si="19"/>
        <v>0</v>
      </c>
      <c r="BO545" s="137"/>
      <c r="BP545" s="137"/>
      <c r="BQ545" s="137"/>
      <c r="BR545" s="136">
        <f t="shared" si="20"/>
        <v>0</v>
      </c>
      <c r="BS545" s="137"/>
      <c r="BT545" s="137"/>
      <c r="BU545" s="137"/>
      <c r="BV545" s="136">
        <f t="shared" si="21"/>
        <v>0</v>
      </c>
      <c r="BW545" s="137"/>
      <c r="BX545" s="137"/>
      <c r="BY545" s="137"/>
      <c r="BZ545" s="136">
        <f t="shared" si="22"/>
        <v>0</v>
      </c>
      <c r="CA545" s="137"/>
      <c r="CB545" s="137"/>
      <c r="CC545" s="137"/>
      <c r="CD545" s="136">
        <f t="shared" si="23"/>
        <v>0</v>
      </c>
      <c r="CE545" s="137"/>
      <c r="CF545" s="137"/>
      <c r="CG545" s="137"/>
      <c r="CH545" s="137"/>
      <c r="CI545" s="137"/>
      <c r="CJ545" s="136">
        <f t="shared" si="24"/>
        <v>0</v>
      </c>
      <c r="CK545" s="137">
        <f t="shared" si="25"/>
        <v>0</v>
      </c>
      <c r="CL545" s="139"/>
      <c r="CM545" s="140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20">
        <f t="shared" si="26"/>
        <v>536</v>
      </c>
      <c r="C546" s="131" t="str">
        <f t="array" ref="C546">INDEX(_Rge_Projectdata_3rd,$B546,MATCH(C$10,_Rge_Headline_Projectdata,0))</f>
        <v/>
      </c>
      <c r="D546" s="131" t="str">
        <f t="array" ref="D546">INDEX(_Rge_Projectdata_3rd,$B546,MATCH(D$10,_Rge_Headline_Projectdata,0))</f>
        <v/>
      </c>
      <c r="E546" s="132" t="str">
        <f t="array" ref="E546">IF(INDEX(_Rge_Projectdata_3rd,$B546,MATCH(E$10,_Rge_Headline_Projectdata,0))=0,"",INDEX(_Rge_Projectdata_3rd,$B546,MATCH(E$10,_Rge_Headline_Projectdata,0)))</f>
        <v/>
      </c>
      <c r="F546" s="133" t="str">
        <f>IF(OR(E546=0,E546&gt;_Reportdate),"Open","Closed")</f>
        <v>Open</v>
      </c>
      <c r="G546" s="134"/>
      <c r="H546" s="135"/>
      <c r="I546" s="135"/>
      <c r="J546" s="135"/>
      <c r="K546" s="136">
        <f t="shared" si="5"/>
        <v>0</v>
      </c>
      <c r="L546" s="137"/>
      <c r="M546" s="137"/>
      <c r="N546" s="137"/>
      <c r="O546" s="136">
        <f t="shared" si="6"/>
        <v>0</v>
      </c>
      <c r="P546" s="137"/>
      <c r="Q546" s="137"/>
      <c r="R546" s="137"/>
      <c r="S546" s="136">
        <f t="shared" si="7"/>
        <v>0</v>
      </c>
      <c r="T546" s="137"/>
      <c r="U546" s="137"/>
      <c r="V546" s="137"/>
      <c r="W546" s="136">
        <f t="shared" si="8"/>
        <v>0</v>
      </c>
      <c r="X546" s="137"/>
      <c r="Y546" s="137"/>
      <c r="Z546" s="137"/>
      <c r="AA546" s="136">
        <f t="shared" si="9"/>
        <v>0</v>
      </c>
      <c r="AB546" s="137"/>
      <c r="AC546" s="137"/>
      <c r="AD546" s="137"/>
      <c r="AE546" s="137"/>
      <c r="AF546" s="137"/>
      <c r="AG546" s="136">
        <f t="shared" si="10"/>
        <v>0</v>
      </c>
      <c r="AH546" s="138">
        <f t="shared" si="11"/>
        <v>0</v>
      </c>
      <c r="AI546" s="134"/>
      <c r="AJ546" s="135"/>
      <c r="AK546" s="135"/>
      <c r="AL546" s="135"/>
      <c r="AM546" s="136">
        <f t="shared" si="12"/>
        <v>0</v>
      </c>
      <c r="AN546" s="137"/>
      <c r="AO546" s="137"/>
      <c r="AP546" s="137"/>
      <c r="AQ546" s="136">
        <f t="shared" si="13"/>
        <v>0</v>
      </c>
      <c r="AR546" s="137"/>
      <c r="AS546" s="137"/>
      <c r="AT546" s="137"/>
      <c r="AU546" s="136">
        <f t="shared" si="14"/>
        <v>0</v>
      </c>
      <c r="AV546" s="137"/>
      <c r="AW546" s="137"/>
      <c r="AX546" s="137"/>
      <c r="AY546" s="136">
        <f t="shared" si="15"/>
        <v>0</v>
      </c>
      <c r="AZ546" s="137"/>
      <c r="BA546" s="137"/>
      <c r="BB546" s="137"/>
      <c r="BC546" s="136">
        <f t="shared" si="16"/>
        <v>0</v>
      </c>
      <c r="BD546" s="137"/>
      <c r="BE546" s="137"/>
      <c r="BF546" s="137"/>
      <c r="BG546" s="137"/>
      <c r="BH546" s="137"/>
      <c r="BI546" s="136">
        <f t="shared" si="17"/>
        <v>0</v>
      </c>
      <c r="BJ546" s="138">
        <f t="shared" si="18"/>
        <v>0</v>
      </c>
      <c r="BK546" s="134"/>
      <c r="BL546" s="135"/>
      <c r="BM546" s="135"/>
      <c r="BN546" s="136">
        <f t="shared" si="19"/>
        <v>0</v>
      </c>
      <c r="BO546" s="137"/>
      <c r="BP546" s="137"/>
      <c r="BQ546" s="137"/>
      <c r="BR546" s="136">
        <f t="shared" si="20"/>
        <v>0</v>
      </c>
      <c r="BS546" s="137"/>
      <c r="BT546" s="137"/>
      <c r="BU546" s="137"/>
      <c r="BV546" s="136">
        <f t="shared" si="21"/>
        <v>0</v>
      </c>
      <c r="BW546" s="137"/>
      <c r="BX546" s="137"/>
      <c r="BY546" s="137"/>
      <c r="BZ546" s="136">
        <f t="shared" si="22"/>
        <v>0</v>
      </c>
      <c r="CA546" s="137"/>
      <c r="CB546" s="137"/>
      <c r="CC546" s="137"/>
      <c r="CD546" s="136">
        <f t="shared" si="23"/>
        <v>0</v>
      </c>
      <c r="CE546" s="137"/>
      <c r="CF546" s="137"/>
      <c r="CG546" s="137"/>
      <c r="CH546" s="137"/>
      <c r="CI546" s="137"/>
      <c r="CJ546" s="136">
        <f t="shared" si="24"/>
        <v>0</v>
      </c>
      <c r="CK546" s="137">
        <f t="shared" si="25"/>
        <v>0</v>
      </c>
      <c r="CL546" s="139"/>
      <c r="CM546" s="140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20">
        <f t="shared" si="26"/>
        <v>537</v>
      </c>
      <c r="C547" s="131" t="str">
        <f t="array" ref="C547">INDEX(_Rge_Projectdata_3rd,$B547,MATCH(C$10,_Rge_Headline_Projectdata,0))</f>
        <v/>
      </c>
      <c r="D547" s="131" t="str">
        <f t="array" ref="D547">INDEX(_Rge_Projectdata_3rd,$B547,MATCH(D$10,_Rge_Headline_Projectdata,0))</f>
        <v/>
      </c>
      <c r="E547" s="132" t="str">
        <f t="array" ref="E547">IF(INDEX(_Rge_Projectdata_3rd,$B547,MATCH(E$10,_Rge_Headline_Projectdata,0))=0,"",INDEX(_Rge_Projectdata_3rd,$B547,MATCH(E$10,_Rge_Headline_Projectdata,0)))</f>
        <v/>
      </c>
      <c r="F547" s="133" t="str">
        <f>IF(OR(E547=0,E547&gt;_Reportdate),"Open","Closed")</f>
        <v>Open</v>
      </c>
      <c r="G547" s="134"/>
      <c r="H547" s="135"/>
      <c r="I547" s="135"/>
      <c r="J547" s="135"/>
      <c r="K547" s="136">
        <f t="shared" si="5"/>
        <v>0</v>
      </c>
      <c r="L547" s="137"/>
      <c r="M547" s="137"/>
      <c r="N547" s="137"/>
      <c r="O547" s="136">
        <f t="shared" si="6"/>
        <v>0</v>
      </c>
      <c r="P547" s="137"/>
      <c r="Q547" s="137"/>
      <c r="R547" s="137"/>
      <c r="S547" s="136">
        <f t="shared" si="7"/>
        <v>0</v>
      </c>
      <c r="T547" s="137"/>
      <c r="U547" s="137"/>
      <c r="V547" s="137"/>
      <c r="W547" s="136">
        <f t="shared" si="8"/>
        <v>0</v>
      </c>
      <c r="X547" s="137"/>
      <c r="Y547" s="137"/>
      <c r="Z547" s="137"/>
      <c r="AA547" s="136">
        <f t="shared" si="9"/>
        <v>0</v>
      </c>
      <c r="AB547" s="137"/>
      <c r="AC547" s="137"/>
      <c r="AD547" s="137"/>
      <c r="AE547" s="137"/>
      <c r="AF547" s="137"/>
      <c r="AG547" s="136">
        <f t="shared" si="10"/>
        <v>0</v>
      </c>
      <c r="AH547" s="138">
        <f t="shared" si="11"/>
        <v>0</v>
      </c>
      <c r="AI547" s="134"/>
      <c r="AJ547" s="135"/>
      <c r="AK547" s="135"/>
      <c r="AL547" s="135"/>
      <c r="AM547" s="136">
        <f t="shared" si="12"/>
        <v>0</v>
      </c>
      <c r="AN547" s="137"/>
      <c r="AO547" s="137"/>
      <c r="AP547" s="137"/>
      <c r="AQ547" s="136">
        <f t="shared" si="13"/>
        <v>0</v>
      </c>
      <c r="AR547" s="137"/>
      <c r="AS547" s="137"/>
      <c r="AT547" s="137"/>
      <c r="AU547" s="136">
        <f t="shared" si="14"/>
        <v>0</v>
      </c>
      <c r="AV547" s="137"/>
      <c r="AW547" s="137"/>
      <c r="AX547" s="137"/>
      <c r="AY547" s="136">
        <f t="shared" si="15"/>
        <v>0</v>
      </c>
      <c r="AZ547" s="137"/>
      <c r="BA547" s="137"/>
      <c r="BB547" s="137"/>
      <c r="BC547" s="136">
        <f t="shared" si="16"/>
        <v>0</v>
      </c>
      <c r="BD547" s="137"/>
      <c r="BE547" s="137"/>
      <c r="BF547" s="137"/>
      <c r="BG547" s="137"/>
      <c r="BH547" s="137"/>
      <c r="BI547" s="136">
        <f t="shared" si="17"/>
        <v>0</v>
      </c>
      <c r="BJ547" s="138">
        <f t="shared" si="18"/>
        <v>0</v>
      </c>
      <c r="BK547" s="134"/>
      <c r="BL547" s="135"/>
      <c r="BM547" s="135"/>
      <c r="BN547" s="136">
        <f t="shared" si="19"/>
        <v>0</v>
      </c>
      <c r="BO547" s="137"/>
      <c r="BP547" s="137"/>
      <c r="BQ547" s="137"/>
      <c r="BR547" s="136">
        <f t="shared" si="20"/>
        <v>0</v>
      </c>
      <c r="BS547" s="137"/>
      <c r="BT547" s="137"/>
      <c r="BU547" s="137"/>
      <c r="BV547" s="136">
        <f t="shared" si="21"/>
        <v>0</v>
      </c>
      <c r="BW547" s="137"/>
      <c r="BX547" s="137"/>
      <c r="BY547" s="137"/>
      <c r="BZ547" s="136">
        <f t="shared" si="22"/>
        <v>0</v>
      </c>
      <c r="CA547" s="137"/>
      <c r="CB547" s="137"/>
      <c r="CC547" s="137"/>
      <c r="CD547" s="136">
        <f t="shared" si="23"/>
        <v>0</v>
      </c>
      <c r="CE547" s="137"/>
      <c r="CF547" s="137"/>
      <c r="CG547" s="137"/>
      <c r="CH547" s="137"/>
      <c r="CI547" s="137"/>
      <c r="CJ547" s="136">
        <f t="shared" si="24"/>
        <v>0</v>
      </c>
      <c r="CK547" s="137">
        <f t="shared" si="25"/>
        <v>0</v>
      </c>
      <c r="CL547" s="139"/>
      <c r="CM547" s="140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20">
        <f t="shared" si="26"/>
        <v>538</v>
      </c>
      <c r="C548" s="131" t="str">
        <f t="array" ref="C548">INDEX(_Rge_Projectdata_3rd,$B548,MATCH(C$10,_Rge_Headline_Projectdata,0))</f>
        <v/>
      </c>
      <c r="D548" s="131" t="str">
        <f t="array" ref="D548">INDEX(_Rge_Projectdata_3rd,$B548,MATCH(D$10,_Rge_Headline_Projectdata,0))</f>
        <v/>
      </c>
      <c r="E548" s="132" t="str">
        <f t="array" ref="E548">IF(INDEX(_Rge_Projectdata_3rd,$B548,MATCH(E$10,_Rge_Headline_Projectdata,0))=0,"",INDEX(_Rge_Projectdata_3rd,$B548,MATCH(E$10,_Rge_Headline_Projectdata,0)))</f>
        <v/>
      </c>
      <c r="F548" s="133" t="str">
        <f>IF(OR(E548=0,E548&gt;_Reportdate),"Open","Closed")</f>
        <v>Open</v>
      </c>
      <c r="G548" s="134"/>
      <c r="H548" s="135"/>
      <c r="I548" s="135"/>
      <c r="J548" s="135"/>
      <c r="K548" s="136">
        <f t="shared" si="5"/>
        <v>0</v>
      </c>
      <c r="L548" s="137"/>
      <c r="M548" s="137"/>
      <c r="N548" s="137"/>
      <c r="O548" s="136">
        <f t="shared" si="6"/>
        <v>0</v>
      </c>
      <c r="P548" s="137"/>
      <c r="Q548" s="137"/>
      <c r="R548" s="137"/>
      <c r="S548" s="136">
        <f t="shared" si="7"/>
        <v>0</v>
      </c>
      <c r="T548" s="137"/>
      <c r="U548" s="137"/>
      <c r="V548" s="137"/>
      <c r="W548" s="136">
        <f t="shared" si="8"/>
        <v>0</v>
      </c>
      <c r="X548" s="137"/>
      <c r="Y548" s="137"/>
      <c r="Z548" s="137"/>
      <c r="AA548" s="136">
        <f t="shared" si="9"/>
        <v>0</v>
      </c>
      <c r="AB548" s="137"/>
      <c r="AC548" s="137"/>
      <c r="AD548" s="137"/>
      <c r="AE548" s="137"/>
      <c r="AF548" s="137"/>
      <c r="AG548" s="136">
        <f t="shared" si="10"/>
        <v>0</v>
      </c>
      <c r="AH548" s="138">
        <f t="shared" si="11"/>
        <v>0</v>
      </c>
      <c r="AI548" s="134"/>
      <c r="AJ548" s="135"/>
      <c r="AK548" s="135"/>
      <c r="AL548" s="135"/>
      <c r="AM548" s="136">
        <f t="shared" si="12"/>
        <v>0</v>
      </c>
      <c r="AN548" s="137"/>
      <c r="AO548" s="137"/>
      <c r="AP548" s="137"/>
      <c r="AQ548" s="136">
        <f t="shared" si="13"/>
        <v>0</v>
      </c>
      <c r="AR548" s="137"/>
      <c r="AS548" s="137"/>
      <c r="AT548" s="137"/>
      <c r="AU548" s="136">
        <f t="shared" si="14"/>
        <v>0</v>
      </c>
      <c r="AV548" s="137"/>
      <c r="AW548" s="137"/>
      <c r="AX548" s="137"/>
      <c r="AY548" s="136">
        <f t="shared" si="15"/>
        <v>0</v>
      </c>
      <c r="AZ548" s="137"/>
      <c r="BA548" s="137"/>
      <c r="BB548" s="137"/>
      <c r="BC548" s="136">
        <f t="shared" si="16"/>
        <v>0</v>
      </c>
      <c r="BD548" s="137"/>
      <c r="BE548" s="137"/>
      <c r="BF548" s="137"/>
      <c r="BG548" s="137"/>
      <c r="BH548" s="137"/>
      <c r="BI548" s="136">
        <f t="shared" si="17"/>
        <v>0</v>
      </c>
      <c r="BJ548" s="138">
        <f t="shared" si="18"/>
        <v>0</v>
      </c>
      <c r="BK548" s="134"/>
      <c r="BL548" s="135"/>
      <c r="BM548" s="135"/>
      <c r="BN548" s="136">
        <f t="shared" si="19"/>
        <v>0</v>
      </c>
      <c r="BO548" s="137"/>
      <c r="BP548" s="137"/>
      <c r="BQ548" s="137"/>
      <c r="BR548" s="136">
        <f t="shared" si="20"/>
        <v>0</v>
      </c>
      <c r="BS548" s="137"/>
      <c r="BT548" s="137"/>
      <c r="BU548" s="137"/>
      <c r="BV548" s="136">
        <f t="shared" si="21"/>
        <v>0</v>
      </c>
      <c r="BW548" s="137"/>
      <c r="BX548" s="137"/>
      <c r="BY548" s="137"/>
      <c r="BZ548" s="136">
        <f t="shared" si="22"/>
        <v>0</v>
      </c>
      <c r="CA548" s="137"/>
      <c r="CB548" s="137"/>
      <c r="CC548" s="137"/>
      <c r="CD548" s="136">
        <f t="shared" si="23"/>
        <v>0</v>
      </c>
      <c r="CE548" s="137"/>
      <c r="CF548" s="137"/>
      <c r="CG548" s="137"/>
      <c r="CH548" s="137"/>
      <c r="CI548" s="137"/>
      <c r="CJ548" s="136">
        <f t="shared" si="24"/>
        <v>0</v>
      </c>
      <c r="CK548" s="137">
        <f t="shared" si="25"/>
        <v>0</v>
      </c>
      <c r="CL548" s="139"/>
      <c r="CM548" s="140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20">
        <f t="shared" si="26"/>
        <v>539</v>
      </c>
      <c r="C549" s="131" t="str">
        <f t="array" ref="C549">INDEX(_Rge_Projectdata_3rd,$B549,MATCH(C$10,_Rge_Headline_Projectdata,0))</f>
        <v/>
      </c>
      <c r="D549" s="131" t="str">
        <f t="array" ref="D549">INDEX(_Rge_Projectdata_3rd,$B549,MATCH(D$10,_Rge_Headline_Projectdata,0))</f>
        <v/>
      </c>
      <c r="E549" s="132" t="str">
        <f t="array" ref="E549">IF(INDEX(_Rge_Projectdata_3rd,$B549,MATCH(E$10,_Rge_Headline_Projectdata,0))=0,"",INDEX(_Rge_Projectdata_3rd,$B549,MATCH(E$10,_Rge_Headline_Projectdata,0)))</f>
        <v/>
      </c>
      <c r="F549" s="133" t="str">
        <f>IF(OR(E549=0,E549&gt;_Reportdate),"Open","Closed")</f>
        <v>Open</v>
      </c>
      <c r="G549" s="134"/>
      <c r="H549" s="135"/>
      <c r="I549" s="135"/>
      <c r="J549" s="135"/>
      <c r="K549" s="136">
        <f t="shared" si="5"/>
        <v>0</v>
      </c>
      <c r="L549" s="137"/>
      <c r="M549" s="137"/>
      <c r="N549" s="137"/>
      <c r="O549" s="136">
        <f t="shared" si="6"/>
        <v>0</v>
      </c>
      <c r="P549" s="137"/>
      <c r="Q549" s="137"/>
      <c r="R549" s="137"/>
      <c r="S549" s="136">
        <f t="shared" si="7"/>
        <v>0</v>
      </c>
      <c r="T549" s="137"/>
      <c r="U549" s="137"/>
      <c r="V549" s="137"/>
      <c r="W549" s="136">
        <f t="shared" si="8"/>
        <v>0</v>
      </c>
      <c r="X549" s="137"/>
      <c r="Y549" s="137"/>
      <c r="Z549" s="137"/>
      <c r="AA549" s="136">
        <f t="shared" si="9"/>
        <v>0</v>
      </c>
      <c r="AB549" s="137"/>
      <c r="AC549" s="137"/>
      <c r="AD549" s="137"/>
      <c r="AE549" s="137"/>
      <c r="AF549" s="137"/>
      <c r="AG549" s="136">
        <f t="shared" si="10"/>
        <v>0</v>
      </c>
      <c r="AH549" s="138">
        <f t="shared" si="11"/>
        <v>0</v>
      </c>
      <c r="AI549" s="134"/>
      <c r="AJ549" s="135"/>
      <c r="AK549" s="135"/>
      <c r="AL549" s="135"/>
      <c r="AM549" s="136">
        <f t="shared" si="12"/>
        <v>0</v>
      </c>
      <c r="AN549" s="137"/>
      <c r="AO549" s="137"/>
      <c r="AP549" s="137"/>
      <c r="AQ549" s="136">
        <f t="shared" si="13"/>
        <v>0</v>
      </c>
      <c r="AR549" s="137"/>
      <c r="AS549" s="137"/>
      <c r="AT549" s="137"/>
      <c r="AU549" s="136">
        <f t="shared" si="14"/>
        <v>0</v>
      </c>
      <c r="AV549" s="137"/>
      <c r="AW549" s="137"/>
      <c r="AX549" s="137"/>
      <c r="AY549" s="136">
        <f t="shared" si="15"/>
        <v>0</v>
      </c>
      <c r="AZ549" s="137"/>
      <c r="BA549" s="137"/>
      <c r="BB549" s="137"/>
      <c r="BC549" s="136">
        <f t="shared" si="16"/>
        <v>0</v>
      </c>
      <c r="BD549" s="137"/>
      <c r="BE549" s="137"/>
      <c r="BF549" s="137"/>
      <c r="BG549" s="137"/>
      <c r="BH549" s="137"/>
      <c r="BI549" s="136">
        <f t="shared" si="17"/>
        <v>0</v>
      </c>
      <c r="BJ549" s="138">
        <f t="shared" si="18"/>
        <v>0</v>
      </c>
      <c r="BK549" s="134"/>
      <c r="BL549" s="135"/>
      <c r="BM549" s="135"/>
      <c r="BN549" s="136">
        <f t="shared" si="19"/>
        <v>0</v>
      </c>
      <c r="BO549" s="137"/>
      <c r="BP549" s="137"/>
      <c r="BQ549" s="137"/>
      <c r="BR549" s="136">
        <f t="shared" si="20"/>
        <v>0</v>
      </c>
      <c r="BS549" s="137"/>
      <c r="BT549" s="137"/>
      <c r="BU549" s="137"/>
      <c r="BV549" s="136">
        <f t="shared" si="21"/>
        <v>0</v>
      </c>
      <c r="BW549" s="137"/>
      <c r="BX549" s="137"/>
      <c r="BY549" s="137"/>
      <c r="BZ549" s="136">
        <f t="shared" si="22"/>
        <v>0</v>
      </c>
      <c r="CA549" s="137"/>
      <c r="CB549" s="137"/>
      <c r="CC549" s="137"/>
      <c r="CD549" s="136">
        <f t="shared" si="23"/>
        <v>0</v>
      </c>
      <c r="CE549" s="137"/>
      <c r="CF549" s="137"/>
      <c r="CG549" s="137"/>
      <c r="CH549" s="137"/>
      <c r="CI549" s="137"/>
      <c r="CJ549" s="136">
        <f t="shared" si="24"/>
        <v>0</v>
      </c>
      <c r="CK549" s="137">
        <f t="shared" si="25"/>
        <v>0</v>
      </c>
      <c r="CL549" s="139"/>
      <c r="CM549" s="140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20">
        <f t="shared" si="26"/>
        <v>540</v>
      </c>
      <c r="C550" s="131" t="str">
        <f t="array" ref="C550">INDEX(_Rge_Projectdata_3rd,$B550,MATCH(C$10,_Rge_Headline_Projectdata,0))</f>
        <v/>
      </c>
      <c r="D550" s="131" t="str">
        <f t="array" ref="D550">INDEX(_Rge_Projectdata_3rd,$B550,MATCH(D$10,_Rge_Headline_Projectdata,0))</f>
        <v/>
      </c>
      <c r="E550" s="132" t="str">
        <f t="array" ref="E550">IF(INDEX(_Rge_Projectdata_3rd,$B550,MATCH(E$10,_Rge_Headline_Projectdata,0))=0,"",INDEX(_Rge_Projectdata_3rd,$B550,MATCH(E$10,_Rge_Headline_Projectdata,0)))</f>
        <v/>
      </c>
      <c r="F550" s="133" t="str">
        <f>IF(OR(E550=0,E550&gt;_Reportdate),"Open","Closed")</f>
        <v>Open</v>
      </c>
      <c r="G550" s="134"/>
      <c r="H550" s="135"/>
      <c r="I550" s="135"/>
      <c r="J550" s="135"/>
      <c r="K550" s="136">
        <f t="shared" si="5"/>
        <v>0</v>
      </c>
      <c r="L550" s="137"/>
      <c r="M550" s="137"/>
      <c r="N550" s="137"/>
      <c r="O550" s="136">
        <f t="shared" si="6"/>
        <v>0</v>
      </c>
      <c r="P550" s="137"/>
      <c r="Q550" s="137"/>
      <c r="R550" s="137"/>
      <c r="S550" s="136">
        <f t="shared" si="7"/>
        <v>0</v>
      </c>
      <c r="T550" s="137"/>
      <c r="U550" s="137"/>
      <c r="V550" s="137"/>
      <c r="W550" s="136">
        <f t="shared" si="8"/>
        <v>0</v>
      </c>
      <c r="X550" s="137"/>
      <c r="Y550" s="137"/>
      <c r="Z550" s="137"/>
      <c r="AA550" s="136">
        <f t="shared" si="9"/>
        <v>0</v>
      </c>
      <c r="AB550" s="137"/>
      <c r="AC550" s="137"/>
      <c r="AD550" s="137"/>
      <c r="AE550" s="137"/>
      <c r="AF550" s="137"/>
      <c r="AG550" s="136">
        <f t="shared" si="10"/>
        <v>0</v>
      </c>
      <c r="AH550" s="138">
        <f t="shared" si="11"/>
        <v>0</v>
      </c>
      <c r="AI550" s="134"/>
      <c r="AJ550" s="135"/>
      <c r="AK550" s="135"/>
      <c r="AL550" s="135"/>
      <c r="AM550" s="136">
        <f t="shared" si="12"/>
        <v>0</v>
      </c>
      <c r="AN550" s="137"/>
      <c r="AO550" s="137"/>
      <c r="AP550" s="137"/>
      <c r="AQ550" s="136">
        <f t="shared" si="13"/>
        <v>0</v>
      </c>
      <c r="AR550" s="137"/>
      <c r="AS550" s="137"/>
      <c r="AT550" s="137"/>
      <c r="AU550" s="136">
        <f t="shared" si="14"/>
        <v>0</v>
      </c>
      <c r="AV550" s="137"/>
      <c r="AW550" s="137"/>
      <c r="AX550" s="137"/>
      <c r="AY550" s="136">
        <f t="shared" si="15"/>
        <v>0</v>
      </c>
      <c r="AZ550" s="137"/>
      <c r="BA550" s="137"/>
      <c r="BB550" s="137"/>
      <c r="BC550" s="136">
        <f t="shared" si="16"/>
        <v>0</v>
      </c>
      <c r="BD550" s="137"/>
      <c r="BE550" s="137"/>
      <c r="BF550" s="137"/>
      <c r="BG550" s="137"/>
      <c r="BH550" s="137"/>
      <c r="BI550" s="136">
        <f t="shared" si="17"/>
        <v>0</v>
      </c>
      <c r="BJ550" s="138">
        <f t="shared" si="18"/>
        <v>0</v>
      </c>
      <c r="BK550" s="134"/>
      <c r="BL550" s="135"/>
      <c r="BM550" s="135"/>
      <c r="BN550" s="136">
        <f t="shared" si="19"/>
        <v>0</v>
      </c>
      <c r="BO550" s="137"/>
      <c r="BP550" s="137"/>
      <c r="BQ550" s="137"/>
      <c r="BR550" s="136">
        <f t="shared" si="20"/>
        <v>0</v>
      </c>
      <c r="BS550" s="137"/>
      <c r="BT550" s="137"/>
      <c r="BU550" s="137"/>
      <c r="BV550" s="136">
        <f t="shared" si="21"/>
        <v>0</v>
      </c>
      <c r="BW550" s="137"/>
      <c r="BX550" s="137"/>
      <c r="BY550" s="137"/>
      <c r="BZ550" s="136">
        <f t="shared" si="22"/>
        <v>0</v>
      </c>
      <c r="CA550" s="137"/>
      <c r="CB550" s="137"/>
      <c r="CC550" s="137"/>
      <c r="CD550" s="136">
        <f t="shared" si="23"/>
        <v>0</v>
      </c>
      <c r="CE550" s="137"/>
      <c r="CF550" s="137"/>
      <c r="CG550" s="137"/>
      <c r="CH550" s="137"/>
      <c r="CI550" s="137"/>
      <c r="CJ550" s="136">
        <f t="shared" si="24"/>
        <v>0</v>
      </c>
      <c r="CK550" s="137">
        <f t="shared" si="25"/>
        <v>0</v>
      </c>
      <c r="CL550" s="139"/>
      <c r="CM550" s="140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20">
        <f t="shared" si="26"/>
        <v>541</v>
      </c>
      <c r="C551" s="131" t="str">
        <f t="array" ref="C551">INDEX(_Rge_Projectdata_3rd,$B551,MATCH(C$10,_Rge_Headline_Projectdata,0))</f>
        <v/>
      </c>
      <c r="D551" s="131" t="str">
        <f t="array" ref="D551">INDEX(_Rge_Projectdata_3rd,$B551,MATCH(D$10,_Rge_Headline_Projectdata,0))</f>
        <v/>
      </c>
      <c r="E551" s="132" t="str">
        <f t="array" ref="E551">IF(INDEX(_Rge_Projectdata_3rd,$B551,MATCH(E$10,_Rge_Headline_Projectdata,0))=0,"",INDEX(_Rge_Projectdata_3rd,$B551,MATCH(E$10,_Rge_Headline_Projectdata,0)))</f>
        <v/>
      </c>
      <c r="F551" s="133" t="str">
        <f>IF(OR(E551=0,E551&gt;_Reportdate),"Open","Closed")</f>
        <v>Open</v>
      </c>
      <c r="G551" s="134"/>
      <c r="H551" s="135"/>
      <c r="I551" s="135"/>
      <c r="J551" s="135"/>
      <c r="K551" s="136">
        <f t="shared" si="5"/>
        <v>0</v>
      </c>
      <c r="L551" s="137"/>
      <c r="M551" s="137"/>
      <c r="N551" s="137"/>
      <c r="O551" s="136">
        <f t="shared" si="6"/>
        <v>0</v>
      </c>
      <c r="P551" s="137"/>
      <c r="Q551" s="137"/>
      <c r="R551" s="137"/>
      <c r="S551" s="136">
        <f t="shared" si="7"/>
        <v>0</v>
      </c>
      <c r="T551" s="137"/>
      <c r="U551" s="137"/>
      <c r="V551" s="137"/>
      <c r="W551" s="136">
        <f t="shared" si="8"/>
        <v>0</v>
      </c>
      <c r="X551" s="137"/>
      <c r="Y551" s="137"/>
      <c r="Z551" s="137"/>
      <c r="AA551" s="136">
        <f t="shared" si="9"/>
        <v>0</v>
      </c>
      <c r="AB551" s="137"/>
      <c r="AC551" s="137"/>
      <c r="AD551" s="137"/>
      <c r="AE551" s="137"/>
      <c r="AF551" s="137"/>
      <c r="AG551" s="136">
        <f t="shared" si="10"/>
        <v>0</v>
      </c>
      <c r="AH551" s="138">
        <f t="shared" si="11"/>
        <v>0</v>
      </c>
      <c r="AI551" s="134"/>
      <c r="AJ551" s="135"/>
      <c r="AK551" s="135"/>
      <c r="AL551" s="135"/>
      <c r="AM551" s="136">
        <f t="shared" si="12"/>
        <v>0</v>
      </c>
      <c r="AN551" s="137"/>
      <c r="AO551" s="137"/>
      <c r="AP551" s="137"/>
      <c r="AQ551" s="136">
        <f t="shared" si="13"/>
        <v>0</v>
      </c>
      <c r="AR551" s="137"/>
      <c r="AS551" s="137"/>
      <c r="AT551" s="137"/>
      <c r="AU551" s="136">
        <f t="shared" si="14"/>
        <v>0</v>
      </c>
      <c r="AV551" s="137"/>
      <c r="AW551" s="137"/>
      <c r="AX551" s="137"/>
      <c r="AY551" s="136">
        <f t="shared" si="15"/>
        <v>0</v>
      </c>
      <c r="AZ551" s="137"/>
      <c r="BA551" s="137"/>
      <c r="BB551" s="137"/>
      <c r="BC551" s="136">
        <f t="shared" si="16"/>
        <v>0</v>
      </c>
      <c r="BD551" s="137"/>
      <c r="BE551" s="137"/>
      <c r="BF551" s="137"/>
      <c r="BG551" s="137"/>
      <c r="BH551" s="137"/>
      <c r="BI551" s="136">
        <f t="shared" si="17"/>
        <v>0</v>
      </c>
      <c r="BJ551" s="138">
        <f t="shared" si="18"/>
        <v>0</v>
      </c>
      <c r="BK551" s="134"/>
      <c r="BL551" s="135"/>
      <c r="BM551" s="135"/>
      <c r="BN551" s="136">
        <f t="shared" si="19"/>
        <v>0</v>
      </c>
      <c r="BO551" s="137"/>
      <c r="BP551" s="137"/>
      <c r="BQ551" s="137"/>
      <c r="BR551" s="136">
        <f t="shared" si="20"/>
        <v>0</v>
      </c>
      <c r="BS551" s="137"/>
      <c r="BT551" s="137"/>
      <c r="BU551" s="137"/>
      <c r="BV551" s="136">
        <f t="shared" si="21"/>
        <v>0</v>
      </c>
      <c r="BW551" s="137"/>
      <c r="BX551" s="137"/>
      <c r="BY551" s="137"/>
      <c r="BZ551" s="136">
        <f t="shared" si="22"/>
        <v>0</v>
      </c>
      <c r="CA551" s="137"/>
      <c r="CB551" s="137"/>
      <c r="CC551" s="137"/>
      <c r="CD551" s="136">
        <f t="shared" si="23"/>
        <v>0</v>
      </c>
      <c r="CE551" s="137"/>
      <c r="CF551" s="137"/>
      <c r="CG551" s="137"/>
      <c r="CH551" s="137"/>
      <c r="CI551" s="137"/>
      <c r="CJ551" s="136">
        <f t="shared" si="24"/>
        <v>0</v>
      </c>
      <c r="CK551" s="137">
        <f t="shared" si="25"/>
        <v>0</v>
      </c>
      <c r="CL551" s="139"/>
      <c r="CM551" s="140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20">
        <f t="shared" si="26"/>
        <v>542</v>
      </c>
      <c r="C552" s="131" t="str">
        <f t="array" ref="C552">INDEX(_Rge_Projectdata_3rd,$B552,MATCH(C$10,_Rge_Headline_Projectdata,0))</f>
        <v/>
      </c>
      <c r="D552" s="131" t="str">
        <f t="array" ref="D552">INDEX(_Rge_Projectdata_3rd,$B552,MATCH(D$10,_Rge_Headline_Projectdata,0))</f>
        <v/>
      </c>
      <c r="E552" s="132" t="str">
        <f t="array" ref="E552">IF(INDEX(_Rge_Projectdata_3rd,$B552,MATCH(E$10,_Rge_Headline_Projectdata,0))=0,"",INDEX(_Rge_Projectdata_3rd,$B552,MATCH(E$10,_Rge_Headline_Projectdata,0)))</f>
        <v/>
      </c>
      <c r="F552" s="133" t="str">
        <f>IF(OR(E552=0,E552&gt;_Reportdate),"Open","Closed")</f>
        <v>Open</v>
      </c>
      <c r="G552" s="134"/>
      <c r="H552" s="135"/>
      <c r="I552" s="135"/>
      <c r="J552" s="135"/>
      <c r="K552" s="136">
        <f t="shared" si="5"/>
        <v>0</v>
      </c>
      <c r="L552" s="137"/>
      <c r="M552" s="137"/>
      <c r="N552" s="137"/>
      <c r="O552" s="136">
        <f t="shared" si="6"/>
        <v>0</v>
      </c>
      <c r="P552" s="137"/>
      <c r="Q552" s="137"/>
      <c r="R552" s="137"/>
      <c r="S552" s="136">
        <f t="shared" si="7"/>
        <v>0</v>
      </c>
      <c r="T552" s="137"/>
      <c r="U552" s="137"/>
      <c r="V552" s="137"/>
      <c r="W552" s="136">
        <f t="shared" si="8"/>
        <v>0</v>
      </c>
      <c r="X552" s="137"/>
      <c r="Y552" s="137"/>
      <c r="Z552" s="137"/>
      <c r="AA552" s="136">
        <f t="shared" si="9"/>
        <v>0</v>
      </c>
      <c r="AB552" s="137"/>
      <c r="AC552" s="137"/>
      <c r="AD552" s="137"/>
      <c r="AE552" s="137"/>
      <c r="AF552" s="137"/>
      <c r="AG552" s="136">
        <f t="shared" si="10"/>
        <v>0</v>
      </c>
      <c r="AH552" s="138">
        <f t="shared" si="11"/>
        <v>0</v>
      </c>
      <c r="AI552" s="134"/>
      <c r="AJ552" s="135"/>
      <c r="AK552" s="135"/>
      <c r="AL552" s="135"/>
      <c r="AM552" s="136">
        <f t="shared" si="12"/>
        <v>0</v>
      </c>
      <c r="AN552" s="137"/>
      <c r="AO552" s="137"/>
      <c r="AP552" s="137"/>
      <c r="AQ552" s="136">
        <f t="shared" si="13"/>
        <v>0</v>
      </c>
      <c r="AR552" s="137"/>
      <c r="AS552" s="137"/>
      <c r="AT552" s="137"/>
      <c r="AU552" s="136">
        <f t="shared" si="14"/>
        <v>0</v>
      </c>
      <c r="AV552" s="137"/>
      <c r="AW552" s="137"/>
      <c r="AX552" s="137"/>
      <c r="AY552" s="136">
        <f t="shared" si="15"/>
        <v>0</v>
      </c>
      <c r="AZ552" s="137"/>
      <c r="BA552" s="137"/>
      <c r="BB552" s="137"/>
      <c r="BC552" s="136">
        <f t="shared" si="16"/>
        <v>0</v>
      </c>
      <c r="BD552" s="137"/>
      <c r="BE552" s="137"/>
      <c r="BF552" s="137"/>
      <c r="BG552" s="137"/>
      <c r="BH552" s="137"/>
      <c r="BI552" s="136">
        <f t="shared" si="17"/>
        <v>0</v>
      </c>
      <c r="BJ552" s="138">
        <f t="shared" si="18"/>
        <v>0</v>
      </c>
      <c r="BK552" s="134"/>
      <c r="BL552" s="135"/>
      <c r="BM552" s="135"/>
      <c r="BN552" s="136">
        <f t="shared" si="19"/>
        <v>0</v>
      </c>
      <c r="BO552" s="137"/>
      <c r="BP552" s="137"/>
      <c r="BQ552" s="137"/>
      <c r="BR552" s="136">
        <f t="shared" si="20"/>
        <v>0</v>
      </c>
      <c r="BS552" s="137"/>
      <c r="BT552" s="137"/>
      <c r="BU552" s="137"/>
      <c r="BV552" s="136">
        <f t="shared" si="21"/>
        <v>0</v>
      </c>
      <c r="BW552" s="137"/>
      <c r="BX552" s="137"/>
      <c r="BY552" s="137"/>
      <c r="BZ552" s="136">
        <f t="shared" si="22"/>
        <v>0</v>
      </c>
      <c r="CA552" s="137"/>
      <c r="CB552" s="137"/>
      <c r="CC552" s="137"/>
      <c r="CD552" s="136">
        <f t="shared" si="23"/>
        <v>0</v>
      </c>
      <c r="CE552" s="137"/>
      <c r="CF552" s="137"/>
      <c r="CG552" s="137"/>
      <c r="CH552" s="137"/>
      <c r="CI552" s="137"/>
      <c r="CJ552" s="136">
        <f t="shared" si="24"/>
        <v>0</v>
      </c>
      <c r="CK552" s="137">
        <f t="shared" si="25"/>
        <v>0</v>
      </c>
      <c r="CL552" s="139"/>
      <c r="CM552" s="140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20">
        <f t="shared" si="26"/>
        <v>543</v>
      </c>
      <c r="C553" s="131" t="str">
        <f t="array" ref="C553">INDEX(_Rge_Projectdata_3rd,$B553,MATCH(C$10,_Rge_Headline_Projectdata,0))</f>
        <v/>
      </c>
      <c r="D553" s="131" t="str">
        <f t="array" ref="D553">INDEX(_Rge_Projectdata_3rd,$B553,MATCH(D$10,_Rge_Headline_Projectdata,0))</f>
        <v/>
      </c>
      <c r="E553" s="132" t="str">
        <f t="array" ref="E553">IF(INDEX(_Rge_Projectdata_3rd,$B553,MATCH(E$10,_Rge_Headline_Projectdata,0))=0,"",INDEX(_Rge_Projectdata_3rd,$B553,MATCH(E$10,_Rge_Headline_Projectdata,0)))</f>
        <v/>
      </c>
      <c r="F553" s="133" t="str">
        <f>IF(OR(E553=0,E553&gt;_Reportdate),"Open","Closed")</f>
        <v>Open</v>
      </c>
      <c r="G553" s="134"/>
      <c r="H553" s="135"/>
      <c r="I553" s="135"/>
      <c r="J553" s="135"/>
      <c r="K553" s="136">
        <f t="shared" si="5"/>
        <v>0</v>
      </c>
      <c r="L553" s="137"/>
      <c r="M553" s="137"/>
      <c r="N553" s="137"/>
      <c r="O553" s="136">
        <f t="shared" si="6"/>
        <v>0</v>
      </c>
      <c r="P553" s="137"/>
      <c r="Q553" s="137"/>
      <c r="R553" s="137"/>
      <c r="S553" s="136">
        <f t="shared" si="7"/>
        <v>0</v>
      </c>
      <c r="T553" s="137"/>
      <c r="U553" s="137"/>
      <c r="V553" s="137"/>
      <c r="W553" s="136">
        <f t="shared" si="8"/>
        <v>0</v>
      </c>
      <c r="X553" s="137"/>
      <c r="Y553" s="137"/>
      <c r="Z553" s="137"/>
      <c r="AA553" s="136">
        <f t="shared" si="9"/>
        <v>0</v>
      </c>
      <c r="AB553" s="137"/>
      <c r="AC553" s="137"/>
      <c r="AD553" s="137"/>
      <c r="AE553" s="137"/>
      <c r="AF553" s="137"/>
      <c r="AG553" s="136">
        <f t="shared" si="10"/>
        <v>0</v>
      </c>
      <c r="AH553" s="138">
        <f t="shared" si="11"/>
        <v>0</v>
      </c>
      <c r="AI553" s="134"/>
      <c r="AJ553" s="135"/>
      <c r="AK553" s="135"/>
      <c r="AL553" s="135"/>
      <c r="AM553" s="136">
        <f t="shared" si="12"/>
        <v>0</v>
      </c>
      <c r="AN553" s="137"/>
      <c r="AO553" s="137"/>
      <c r="AP553" s="137"/>
      <c r="AQ553" s="136">
        <f t="shared" si="13"/>
        <v>0</v>
      </c>
      <c r="AR553" s="137"/>
      <c r="AS553" s="137"/>
      <c r="AT553" s="137"/>
      <c r="AU553" s="136">
        <f t="shared" si="14"/>
        <v>0</v>
      </c>
      <c r="AV553" s="137"/>
      <c r="AW553" s="137"/>
      <c r="AX553" s="137"/>
      <c r="AY553" s="136">
        <f t="shared" si="15"/>
        <v>0</v>
      </c>
      <c r="AZ553" s="137"/>
      <c r="BA553" s="137"/>
      <c r="BB553" s="137"/>
      <c r="BC553" s="136">
        <f t="shared" si="16"/>
        <v>0</v>
      </c>
      <c r="BD553" s="137"/>
      <c r="BE553" s="137"/>
      <c r="BF553" s="137"/>
      <c r="BG553" s="137"/>
      <c r="BH553" s="137"/>
      <c r="BI553" s="136">
        <f t="shared" si="17"/>
        <v>0</v>
      </c>
      <c r="BJ553" s="138">
        <f t="shared" si="18"/>
        <v>0</v>
      </c>
      <c r="BK553" s="134"/>
      <c r="BL553" s="135"/>
      <c r="BM553" s="135"/>
      <c r="BN553" s="136">
        <f t="shared" si="19"/>
        <v>0</v>
      </c>
      <c r="BO553" s="137"/>
      <c r="BP553" s="137"/>
      <c r="BQ553" s="137"/>
      <c r="BR553" s="136">
        <f t="shared" si="20"/>
        <v>0</v>
      </c>
      <c r="BS553" s="137"/>
      <c r="BT553" s="137"/>
      <c r="BU553" s="137"/>
      <c r="BV553" s="136">
        <f t="shared" si="21"/>
        <v>0</v>
      </c>
      <c r="BW553" s="137"/>
      <c r="BX553" s="137"/>
      <c r="BY553" s="137"/>
      <c r="BZ553" s="136">
        <f t="shared" si="22"/>
        <v>0</v>
      </c>
      <c r="CA553" s="137"/>
      <c r="CB553" s="137"/>
      <c r="CC553" s="137"/>
      <c r="CD553" s="136">
        <f t="shared" si="23"/>
        <v>0</v>
      </c>
      <c r="CE553" s="137"/>
      <c r="CF553" s="137"/>
      <c r="CG553" s="137"/>
      <c r="CH553" s="137"/>
      <c r="CI553" s="137"/>
      <c r="CJ553" s="136">
        <f t="shared" si="24"/>
        <v>0</v>
      </c>
      <c r="CK553" s="137">
        <f t="shared" si="25"/>
        <v>0</v>
      </c>
      <c r="CL553" s="139"/>
      <c r="CM553" s="140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20">
        <f t="shared" si="26"/>
        <v>544</v>
      </c>
      <c r="C554" s="131" t="str">
        <f t="array" ref="C554">INDEX(_Rge_Projectdata_3rd,$B554,MATCH(C$10,_Rge_Headline_Projectdata,0))</f>
        <v/>
      </c>
      <c r="D554" s="131" t="str">
        <f t="array" ref="D554">INDEX(_Rge_Projectdata_3rd,$B554,MATCH(D$10,_Rge_Headline_Projectdata,0))</f>
        <v/>
      </c>
      <c r="E554" s="132" t="str">
        <f t="array" ref="E554">IF(INDEX(_Rge_Projectdata_3rd,$B554,MATCH(E$10,_Rge_Headline_Projectdata,0))=0,"",INDEX(_Rge_Projectdata_3rd,$B554,MATCH(E$10,_Rge_Headline_Projectdata,0)))</f>
        <v/>
      </c>
      <c r="F554" s="133" t="str">
        <f>IF(OR(E554=0,E554&gt;_Reportdate),"Open","Closed")</f>
        <v>Open</v>
      </c>
      <c r="G554" s="134"/>
      <c r="H554" s="135"/>
      <c r="I554" s="135"/>
      <c r="J554" s="135"/>
      <c r="K554" s="136">
        <f t="shared" si="5"/>
        <v>0</v>
      </c>
      <c r="L554" s="137"/>
      <c r="M554" s="137"/>
      <c r="N554" s="137"/>
      <c r="O554" s="136">
        <f t="shared" si="6"/>
        <v>0</v>
      </c>
      <c r="P554" s="137"/>
      <c r="Q554" s="137"/>
      <c r="R554" s="137"/>
      <c r="S554" s="136">
        <f t="shared" si="7"/>
        <v>0</v>
      </c>
      <c r="T554" s="137"/>
      <c r="U554" s="137"/>
      <c r="V554" s="137"/>
      <c r="W554" s="136">
        <f t="shared" si="8"/>
        <v>0</v>
      </c>
      <c r="X554" s="137"/>
      <c r="Y554" s="137"/>
      <c r="Z554" s="137"/>
      <c r="AA554" s="136">
        <f t="shared" si="9"/>
        <v>0</v>
      </c>
      <c r="AB554" s="137"/>
      <c r="AC554" s="137"/>
      <c r="AD554" s="137"/>
      <c r="AE554" s="137"/>
      <c r="AF554" s="137"/>
      <c r="AG554" s="136">
        <f t="shared" si="10"/>
        <v>0</v>
      </c>
      <c r="AH554" s="138">
        <f t="shared" si="11"/>
        <v>0</v>
      </c>
      <c r="AI554" s="134"/>
      <c r="AJ554" s="135"/>
      <c r="AK554" s="135"/>
      <c r="AL554" s="135"/>
      <c r="AM554" s="136">
        <f t="shared" si="12"/>
        <v>0</v>
      </c>
      <c r="AN554" s="137"/>
      <c r="AO554" s="137"/>
      <c r="AP554" s="137"/>
      <c r="AQ554" s="136">
        <f t="shared" si="13"/>
        <v>0</v>
      </c>
      <c r="AR554" s="137"/>
      <c r="AS554" s="137"/>
      <c r="AT554" s="137"/>
      <c r="AU554" s="136">
        <f t="shared" si="14"/>
        <v>0</v>
      </c>
      <c r="AV554" s="137"/>
      <c r="AW554" s="137"/>
      <c r="AX554" s="137"/>
      <c r="AY554" s="136">
        <f t="shared" si="15"/>
        <v>0</v>
      </c>
      <c r="AZ554" s="137"/>
      <c r="BA554" s="137"/>
      <c r="BB554" s="137"/>
      <c r="BC554" s="136">
        <f t="shared" si="16"/>
        <v>0</v>
      </c>
      <c r="BD554" s="137"/>
      <c r="BE554" s="137"/>
      <c r="BF554" s="137"/>
      <c r="BG554" s="137"/>
      <c r="BH554" s="137"/>
      <c r="BI554" s="136">
        <f t="shared" si="17"/>
        <v>0</v>
      </c>
      <c r="BJ554" s="138">
        <f t="shared" si="18"/>
        <v>0</v>
      </c>
      <c r="BK554" s="134"/>
      <c r="BL554" s="135"/>
      <c r="BM554" s="135"/>
      <c r="BN554" s="136">
        <f t="shared" si="19"/>
        <v>0</v>
      </c>
      <c r="BO554" s="137"/>
      <c r="BP554" s="137"/>
      <c r="BQ554" s="137"/>
      <c r="BR554" s="136">
        <f t="shared" si="20"/>
        <v>0</v>
      </c>
      <c r="BS554" s="137"/>
      <c r="BT554" s="137"/>
      <c r="BU554" s="137"/>
      <c r="BV554" s="136">
        <f t="shared" si="21"/>
        <v>0</v>
      </c>
      <c r="BW554" s="137"/>
      <c r="BX554" s="137"/>
      <c r="BY554" s="137"/>
      <c r="BZ554" s="136">
        <f t="shared" si="22"/>
        <v>0</v>
      </c>
      <c r="CA554" s="137"/>
      <c r="CB554" s="137"/>
      <c r="CC554" s="137"/>
      <c r="CD554" s="136">
        <f t="shared" si="23"/>
        <v>0</v>
      </c>
      <c r="CE554" s="137"/>
      <c r="CF554" s="137"/>
      <c r="CG554" s="137"/>
      <c r="CH554" s="137"/>
      <c r="CI554" s="137"/>
      <c r="CJ554" s="136">
        <f t="shared" si="24"/>
        <v>0</v>
      </c>
      <c r="CK554" s="137">
        <f t="shared" si="25"/>
        <v>0</v>
      </c>
      <c r="CL554" s="139"/>
      <c r="CM554" s="140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20">
        <f t="shared" si="26"/>
        <v>545</v>
      </c>
      <c r="C555" s="131" t="str">
        <f t="array" ref="C555">INDEX(_Rge_Projectdata_3rd,$B555,MATCH(C$10,_Rge_Headline_Projectdata,0))</f>
        <v/>
      </c>
      <c r="D555" s="131" t="str">
        <f t="array" ref="D555">INDEX(_Rge_Projectdata_3rd,$B555,MATCH(D$10,_Rge_Headline_Projectdata,0))</f>
        <v/>
      </c>
      <c r="E555" s="132" t="str">
        <f t="array" ref="E555">IF(INDEX(_Rge_Projectdata_3rd,$B555,MATCH(E$10,_Rge_Headline_Projectdata,0))=0,"",INDEX(_Rge_Projectdata_3rd,$B555,MATCH(E$10,_Rge_Headline_Projectdata,0)))</f>
        <v/>
      </c>
      <c r="F555" s="133" t="str">
        <f>IF(OR(E555=0,E555&gt;_Reportdate),"Open","Closed")</f>
        <v>Open</v>
      </c>
      <c r="G555" s="134"/>
      <c r="H555" s="135"/>
      <c r="I555" s="135"/>
      <c r="J555" s="135"/>
      <c r="K555" s="136">
        <f t="shared" si="5"/>
        <v>0</v>
      </c>
      <c r="L555" s="137"/>
      <c r="M555" s="137"/>
      <c r="N555" s="137"/>
      <c r="O555" s="136">
        <f t="shared" si="6"/>
        <v>0</v>
      </c>
      <c r="P555" s="137"/>
      <c r="Q555" s="137"/>
      <c r="R555" s="137"/>
      <c r="S555" s="136">
        <f t="shared" si="7"/>
        <v>0</v>
      </c>
      <c r="T555" s="137"/>
      <c r="U555" s="137"/>
      <c r="V555" s="137"/>
      <c r="W555" s="136">
        <f t="shared" si="8"/>
        <v>0</v>
      </c>
      <c r="X555" s="137"/>
      <c r="Y555" s="137"/>
      <c r="Z555" s="137"/>
      <c r="AA555" s="136">
        <f t="shared" si="9"/>
        <v>0</v>
      </c>
      <c r="AB555" s="137"/>
      <c r="AC555" s="137"/>
      <c r="AD555" s="137"/>
      <c r="AE555" s="137"/>
      <c r="AF555" s="137"/>
      <c r="AG555" s="136">
        <f t="shared" si="10"/>
        <v>0</v>
      </c>
      <c r="AH555" s="138">
        <f t="shared" si="11"/>
        <v>0</v>
      </c>
      <c r="AI555" s="134"/>
      <c r="AJ555" s="135"/>
      <c r="AK555" s="135"/>
      <c r="AL555" s="135"/>
      <c r="AM555" s="136">
        <f t="shared" si="12"/>
        <v>0</v>
      </c>
      <c r="AN555" s="137"/>
      <c r="AO555" s="137"/>
      <c r="AP555" s="137"/>
      <c r="AQ555" s="136">
        <f t="shared" si="13"/>
        <v>0</v>
      </c>
      <c r="AR555" s="137"/>
      <c r="AS555" s="137"/>
      <c r="AT555" s="137"/>
      <c r="AU555" s="136">
        <f t="shared" si="14"/>
        <v>0</v>
      </c>
      <c r="AV555" s="137"/>
      <c r="AW555" s="137"/>
      <c r="AX555" s="137"/>
      <c r="AY555" s="136">
        <f t="shared" si="15"/>
        <v>0</v>
      </c>
      <c r="AZ555" s="137"/>
      <c r="BA555" s="137"/>
      <c r="BB555" s="137"/>
      <c r="BC555" s="136">
        <f t="shared" si="16"/>
        <v>0</v>
      </c>
      <c r="BD555" s="137"/>
      <c r="BE555" s="137"/>
      <c r="BF555" s="137"/>
      <c r="BG555" s="137"/>
      <c r="BH555" s="137"/>
      <c r="BI555" s="136">
        <f t="shared" si="17"/>
        <v>0</v>
      </c>
      <c r="BJ555" s="138">
        <f t="shared" si="18"/>
        <v>0</v>
      </c>
      <c r="BK555" s="134"/>
      <c r="BL555" s="135"/>
      <c r="BM555" s="135"/>
      <c r="BN555" s="136">
        <f t="shared" si="19"/>
        <v>0</v>
      </c>
      <c r="BO555" s="137"/>
      <c r="BP555" s="137"/>
      <c r="BQ555" s="137"/>
      <c r="BR555" s="136">
        <f t="shared" si="20"/>
        <v>0</v>
      </c>
      <c r="BS555" s="137"/>
      <c r="BT555" s="137"/>
      <c r="BU555" s="137"/>
      <c r="BV555" s="136">
        <f t="shared" si="21"/>
        <v>0</v>
      </c>
      <c r="BW555" s="137"/>
      <c r="BX555" s="137"/>
      <c r="BY555" s="137"/>
      <c r="BZ555" s="136">
        <f t="shared" si="22"/>
        <v>0</v>
      </c>
      <c r="CA555" s="137"/>
      <c r="CB555" s="137"/>
      <c r="CC555" s="137"/>
      <c r="CD555" s="136">
        <f t="shared" si="23"/>
        <v>0</v>
      </c>
      <c r="CE555" s="137"/>
      <c r="CF555" s="137"/>
      <c r="CG555" s="137"/>
      <c r="CH555" s="137"/>
      <c r="CI555" s="137"/>
      <c r="CJ555" s="136">
        <f t="shared" si="24"/>
        <v>0</v>
      </c>
      <c r="CK555" s="137">
        <f t="shared" si="25"/>
        <v>0</v>
      </c>
      <c r="CL555" s="139"/>
      <c r="CM555" s="140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20">
        <f t="shared" si="26"/>
        <v>546</v>
      </c>
      <c r="C556" s="131" t="str">
        <f t="array" ref="C556">INDEX(_Rge_Projectdata_3rd,$B556,MATCH(C$10,_Rge_Headline_Projectdata,0))</f>
        <v/>
      </c>
      <c r="D556" s="131" t="str">
        <f t="array" ref="D556">INDEX(_Rge_Projectdata_3rd,$B556,MATCH(D$10,_Rge_Headline_Projectdata,0))</f>
        <v/>
      </c>
      <c r="E556" s="132" t="str">
        <f t="array" ref="E556">IF(INDEX(_Rge_Projectdata_3rd,$B556,MATCH(E$10,_Rge_Headline_Projectdata,0))=0,"",INDEX(_Rge_Projectdata_3rd,$B556,MATCH(E$10,_Rge_Headline_Projectdata,0)))</f>
        <v/>
      </c>
      <c r="F556" s="133" t="str">
        <f>IF(OR(E556=0,E556&gt;_Reportdate),"Open","Closed")</f>
        <v>Open</v>
      </c>
      <c r="G556" s="134"/>
      <c r="H556" s="135"/>
      <c r="I556" s="135"/>
      <c r="J556" s="135"/>
      <c r="K556" s="136">
        <f t="shared" si="5"/>
        <v>0</v>
      </c>
      <c r="L556" s="137"/>
      <c r="M556" s="137"/>
      <c r="N556" s="137"/>
      <c r="O556" s="136">
        <f t="shared" si="6"/>
        <v>0</v>
      </c>
      <c r="P556" s="137"/>
      <c r="Q556" s="137"/>
      <c r="R556" s="137"/>
      <c r="S556" s="136">
        <f t="shared" si="7"/>
        <v>0</v>
      </c>
      <c r="T556" s="137"/>
      <c r="U556" s="137"/>
      <c r="V556" s="137"/>
      <c r="W556" s="136">
        <f t="shared" si="8"/>
        <v>0</v>
      </c>
      <c r="X556" s="137"/>
      <c r="Y556" s="137"/>
      <c r="Z556" s="137"/>
      <c r="AA556" s="136">
        <f t="shared" si="9"/>
        <v>0</v>
      </c>
      <c r="AB556" s="137"/>
      <c r="AC556" s="137"/>
      <c r="AD556" s="137"/>
      <c r="AE556" s="137"/>
      <c r="AF556" s="137"/>
      <c r="AG556" s="136">
        <f t="shared" si="10"/>
        <v>0</v>
      </c>
      <c r="AH556" s="138">
        <f t="shared" si="11"/>
        <v>0</v>
      </c>
      <c r="AI556" s="134"/>
      <c r="AJ556" s="135"/>
      <c r="AK556" s="135"/>
      <c r="AL556" s="135"/>
      <c r="AM556" s="136">
        <f t="shared" si="12"/>
        <v>0</v>
      </c>
      <c r="AN556" s="137"/>
      <c r="AO556" s="137"/>
      <c r="AP556" s="137"/>
      <c r="AQ556" s="136">
        <f t="shared" si="13"/>
        <v>0</v>
      </c>
      <c r="AR556" s="137"/>
      <c r="AS556" s="137"/>
      <c r="AT556" s="137"/>
      <c r="AU556" s="136">
        <f t="shared" si="14"/>
        <v>0</v>
      </c>
      <c r="AV556" s="137"/>
      <c r="AW556" s="137"/>
      <c r="AX556" s="137"/>
      <c r="AY556" s="136">
        <f t="shared" si="15"/>
        <v>0</v>
      </c>
      <c r="AZ556" s="137"/>
      <c r="BA556" s="137"/>
      <c r="BB556" s="137"/>
      <c r="BC556" s="136">
        <f t="shared" si="16"/>
        <v>0</v>
      </c>
      <c r="BD556" s="137"/>
      <c r="BE556" s="137"/>
      <c r="BF556" s="137"/>
      <c r="BG556" s="137"/>
      <c r="BH556" s="137"/>
      <c r="BI556" s="136">
        <f t="shared" si="17"/>
        <v>0</v>
      </c>
      <c r="BJ556" s="138">
        <f t="shared" si="18"/>
        <v>0</v>
      </c>
      <c r="BK556" s="134"/>
      <c r="BL556" s="135"/>
      <c r="BM556" s="135"/>
      <c r="BN556" s="136">
        <f t="shared" si="19"/>
        <v>0</v>
      </c>
      <c r="BO556" s="137"/>
      <c r="BP556" s="137"/>
      <c r="BQ556" s="137"/>
      <c r="BR556" s="136">
        <f t="shared" si="20"/>
        <v>0</v>
      </c>
      <c r="BS556" s="137"/>
      <c r="BT556" s="137"/>
      <c r="BU556" s="137"/>
      <c r="BV556" s="136">
        <f t="shared" si="21"/>
        <v>0</v>
      </c>
      <c r="BW556" s="137"/>
      <c r="BX556" s="137"/>
      <c r="BY556" s="137"/>
      <c r="BZ556" s="136">
        <f t="shared" si="22"/>
        <v>0</v>
      </c>
      <c r="CA556" s="137"/>
      <c r="CB556" s="137"/>
      <c r="CC556" s="137"/>
      <c r="CD556" s="136">
        <f t="shared" si="23"/>
        <v>0</v>
      </c>
      <c r="CE556" s="137"/>
      <c r="CF556" s="137"/>
      <c r="CG556" s="137"/>
      <c r="CH556" s="137"/>
      <c r="CI556" s="137"/>
      <c r="CJ556" s="136">
        <f t="shared" si="24"/>
        <v>0</v>
      </c>
      <c r="CK556" s="137">
        <f t="shared" si="25"/>
        <v>0</v>
      </c>
      <c r="CL556" s="139"/>
      <c r="CM556" s="140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20">
        <f t="shared" si="26"/>
        <v>547</v>
      </c>
      <c r="C557" s="131" t="str">
        <f t="array" ref="C557">INDEX(_Rge_Projectdata_3rd,$B557,MATCH(C$10,_Rge_Headline_Projectdata,0))</f>
        <v/>
      </c>
      <c r="D557" s="131" t="str">
        <f t="array" ref="D557">INDEX(_Rge_Projectdata_3rd,$B557,MATCH(D$10,_Rge_Headline_Projectdata,0))</f>
        <v/>
      </c>
      <c r="E557" s="132" t="str">
        <f t="array" ref="E557">IF(INDEX(_Rge_Projectdata_3rd,$B557,MATCH(E$10,_Rge_Headline_Projectdata,0))=0,"",INDEX(_Rge_Projectdata_3rd,$B557,MATCH(E$10,_Rge_Headline_Projectdata,0)))</f>
        <v/>
      </c>
      <c r="F557" s="133" t="str">
        <f>IF(OR(E557=0,E557&gt;_Reportdate),"Open","Closed")</f>
        <v>Open</v>
      </c>
      <c r="G557" s="134"/>
      <c r="H557" s="135"/>
      <c r="I557" s="135"/>
      <c r="J557" s="135"/>
      <c r="K557" s="136">
        <f t="shared" si="5"/>
        <v>0</v>
      </c>
      <c r="L557" s="137"/>
      <c r="M557" s="137"/>
      <c r="N557" s="137"/>
      <c r="O557" s="136">
        <f t="shared" si="6"/>
        <v>0</v>
      </c>
      <c r="P557" s="137"/>
      <c r="Q557" s="137"/>
      <c r="R557" s="137"/>
      <c r="S557" s="136">
        <f t="shared" si="7"/>
        <v>0</v>
      </c>
      <c r="T557" s="137"/>
      <c r="U557" s="137"/>
      <c r="V557" s="137"/>
      <c r="W557" s="136">
        <f t="shared" si="8"/>
        <v>0</v>
      </c>
      <c r="X557" s="137"/>
      <c r="Y557" s="137"/>
      <c r="Z557" s="137"/>
      <c r="AA557" s="136">
        <f t="shared" si="9"/>
        <v>0</v>
      </c>
      <c r="AB557" s="137"/>
      <c r="AC557" s="137"/>
      <c r="AD557" s="137"/>
      <c r="AE557" s="137"/>
      <c r="AF557" s="137"/>
      <c r="AG557" s="136">
        <f t="shared" si="10"/>
        <v>0</v>
      </c>
      <c r="AH557" s="138">
        <f t="shared" si="11"/>
        <v>0</v>
      </c>
      <c r="AI557" s="134"/>
      <c r="AJ557" s="135"/>
      <c r="AK557" s="135"/>
      <c r="AL557" s="135"/>
      <c r="AM557" s="136">
        <f t="shared" si="12"/>
        <v>0</v>
      </c>
      <c r="AN557" s="137"/>
      <c r="AO557" s="137"/>
      <c r="AP557" s="137"/>
      <c r="AQ557" s="136">
        <f t="shared" si="13"/>
        <v>0</v>
      </c>
      <c r="AR557" s="137"/>
      <c r="AS557" s="137"/>
      <c r="AT557" s="137"/>
      <c r="AU557" s="136">
        <f t="shared" si="14"/>
        <v>0</v>
      </c>
      <c r="AV557" s="137"/>
      <c r="AW557" s="137"/>
      <c r="AX557" s="137"/>
      <c r="AY557" s="136">
        <f t="shared" si="15"/>
        <v>0</v>
      </c>
      <c r="AZ557" s="137"/>
      <c r="BA557" s="137"/>
      <c r="BB557" s="137"/>
      <c r="BC557" s="136">
        <f t="shared" si="16"/>
        <v>0</v>
      </c>
      <c r="BD557" s="137"/>
      <c r="BE557" s="137"/>
      <c r="BF557" s="137"/>
      <c r="BG557" s="137"/>
      <c r="BH557" s="137"/>
      <c r="BI557" s="136">
        <f t="shared" si="17"/>
        <v>0</v>
      </c>
      <c r="BJ557" s="138">
        <f t="shared" si="18"/>
        <v>0</v>
      </c>
      <c r="BK557" s="134"/>
      <c r="BL557" s="135"/>
      <c r="BM557" s="135"/>
      <c r="BN557" s="136">
        <f t="shared" si="19"/>
        <v>0</v>
      </c>
      <c r="BO557" s="137"/>
      <c r="BP557" s="137"/>
      <c r="BQ557" s="137"/>
      <c r="BR557" s="136">
        <f t="shared" si="20"/>
        <v>0</v>
      </c>
      <c r="BS557" s="137"/>
      <c r="BT557" s="137"/>
      <c r="BU557" s="137"/>
      <c r="BV557" s="136">
        <f t="shared" si="21"/>
        <v>0</v>
      </c>
      <c r="BW557" s="137"/>
      <c r="BX557" s="137"/>
      <c r="BY557" s="137"/>
      <c r="BZ557" s="136">
        <f t="shared" si="22"/>
        <v>0</v>
      </c>
      <c r="CA557" s="137"/>
      <c r="CB557" s="137"/>
      <c r="CC557" s="137"/>
      <c r="CD557" s="136">
        <f t="shared" si="23"/>
        <v>0</v>
      </c>
      <c r="CE557" s="137"/>
      <c r="CF557" s="137"/>
      <c r="CG557" s="137"/>
      <c r="CH557" s="137"/>
      <c r="CI557" s="137"/>
      <c r="CJ557" s="136">
        <f t="shared" si="24"/>
        <v>0</v>
      </c>
      <c r="CK557" s="137">
        <f t="shared" si="25"/>
        <v>0</v>
      </c>
      <c r="CL557" s="139"/>
      <c r="CM557" s="140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20">
        <f t="shared" si="26"/>
        <v>548</v>
      </c>
      <c r="C558" s="131" t="str">
        <f t="array" ref="C558">INDEX(_Rge_Projectdata_3rd,$B558,MATCH(C$10,_Rge_Headline_Projectdata,0))</f>
        <v/>
      </c>
      <c r="D558" s="131" t="str">
        <f t="array" ref="D558">INDEX(_Rge_Projectdata_3rd,$B558,MATCH(D$10,_Rge_Headline_Projectdata,0))</f>
        <v/>
      </c>
      <c r="E558" s="132" t="str">
        <f t="array" ref="E558">IF(INDEX(_Rge_Projectdata_3rd,$B558,MATCH(E$10,_Rge_Headline_Projectdata,0))=0,"",INDEX(_Rge_Projectdata_3rd,$B558,MATCH(E$10,_Rge_Headline_Projectdata,0)))</f>
        <v/>
      </c>
      <c r="F558" s="133" t="str">
        <f>IF(OR(E558=0,E558&gt;_Reportdate),"Open","Closed")</f>
        <v>Open</v>
      </c>
      <c r="G558" s="134"/>
      <c r="H558" s="135"/>
      <c r="I558" s="135"/>
      <c r="J558" s="135"/>
      <c r="K558" s="136">
        <f t="shared" si="5"/>
        <v>0</v>
      </c>
      <c r="L558" s="137"/>
      <c r="M558" s="137"/>
      <c r="N558" s="137"/>
      <c r="O558" s="136">
        <f t="shared" si="6"/>
        <v>0</v>
      </c>
      <c r="P558" s="137"/>
      <c r="Q558" s="137"/>
      <c r="R558" s="137"/>
      <c r="S558" s="136">
        <f t="shared" si="7"/>
        <v>0</v>
      </c>
      <c r="T558" s="137"/>
      <c r="U558" s="137"/>
      <c r="V558" s="137"/>
      <c r="W558" s="136">
        <f t="shared" si="8"/>
        <v>0</v>
      </c>
      <c r="X558" s="137"/>
      <c r="Y558" s="137"/>
      <c r="Z558" s="137"/>
      <c r="AA558" s="136">
        <f t="shared" si="9"/>
        <v>0</v>
      </c>
      <c r="AB558" s="137"/>
      <c r="AC558" s="137"/>
      <c r="AD558" s="137"/>
      <c r="AE558" s="137"/>
      <c r="AF558" s="137"/>
      <c r="AG558" s="136">
        <f t="shared" si="10"/>
        <v>0</v>
      </c>
      <c r="AH558" s="138">
        <f t="shared" si="11"/>
        <v>0</v>
      </c>
      <c r="AI558" s="134"/>
      <c r="AJ558" s="135"/>
      <c r="AK558" s="135"/>
      <c r="AL558" s="135"/>
      <c r="AM558" s="136">
        <f t="shared" si="12"/>
        <v>0</v>
      </c>
      <c r="AN558" s="137"/>
      <c r="AO558" s="137"/>
      <c r="AP558" s="137"/>
      <c r="AQ558" s="136">
        <f t="shared" si="13"/>
        <v>0</v>
      </c>
      <c r="AR558" s="137"/>
      <c r="AS558" s="137"/>
      <c r="AT558" s="137"/>
      <c r="AU558" s="136">
        <f t="shared" si="14"/>
        <v>0</v>
      </c>
      <c r="AV558" s="137"/>
      <c r="AW558" s="137"/>
      <c r="AX558" s="137"/>
      <c r="AY558" s="136">
        <f t="shared" si="15"/>
        <v>0</v>
      </c>
      <c r="AZ558" s="137"/>
      <c r="BA558" s="137"/>
      <c r="BB558" s="137"/>
      <c r="BC558" s="136">
        <f t="shared" si="16"/>
        <v>0</v>
      </c>
      <c r="BD558" s="137"/>
      <c r="BE558" s="137"/>
      <c r="BF558" s="137"/>
      <c r="BG558" s="137"/>
      <c r="BH558" s="137"/>
      <c r="BI558" s="136">
        <f t="shared" si="17"/>
        <v>0</v>
      </c>
      <c r="BJ558" s="138">
        <f t="shared" si="18"/>
        <v>0</v>
      </c>
      <c r="BK558" s="134"/>
      <c r="BL558" s="135"/>
      <c r="BM558" s="135"/>
      <c r="BN558" s="136">
        <f t="shared" si="19"/>
        <v>0</v>
      </c>
      <c r="BO558" s="137"/>
      <c r="BP558" s="137"/>
      <c r="BQ558" s="137"/>
      <c r="BR558" s="136">
        <f t="shared" si="20"/>
        <v>0</v>
      </c>
      <c r="BS558" s="137"/>
      <c r="BT558" s="137"/>
      <c r="BU558" s="137"/>
      <c r="BV558" s="136">
        <f t="shared" si="21"/>
        <v>0</v>
      </c>
      <c r="BW558" s="137"/>
      <c r="BX558" s="137"/>
      <c r="BY558" s="137"/>
      <c r="BZ558" s="136">
        <f t="shared" si="22"/>
        <v>0</v>
      </c>
      <c r="CA558" s="137"/>
      <c r="CB558" s="137"/>
      <c r="CC558" s="137"/>
      <c r="CD558" s="136">
        <f t="shared" si="23"/>
        <v>0</v>
      </c>
      <c r="CE558" s="137"/>
      <c r="CF558" s="137"/>
      <c r="CG558" s="137"/>
      <c r="CH558" s="137"/>
      <c r="CI558" s="137"/>
      <c r="CJ558" s="136">
        <f t="shared" si="24"/>
        <v>0</v>
      </c>
      <c r="CK558" s="137">
        <f t="shared" si="25"/>
        <v>0</v>
      </c>
      <c r="CL558" s="139"/>
      <c r="CM558" s="140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20">
        <f t="shared" si="26"/>
        <v>549</v>
      </c>
      <c r="C559" s="131" t="str">
        <f t="array" ref="C559">INDEX(_Rge_Projectdata_3rd,$B559,MATCH(C$10,_Rge_Headline_Projectdata,0))</f>
        <v/>
      </c>
      <c r="D559" s="131" t="str">
        <f t="array" ref="D559">INDEX(_Rge_Projectdata_3rd,$B559,MATCH(D$10,_Rge_Headline_Projectdata,0))</f>
        <v/>
      </c>
      <c r="E559" s="132" t="str">
        <f t="array" ref="E559">IF(INDEX(_Rge_Projectdata_3rd,$B559,MATCH(E$10,_Rge_Headline_Projectdata,0))=0,"",INDEX(_Rge_Projectdata_3rd,$B559,MATCH(E$10,_Rge_Headline_Projectdata,0)))</f>
        <v/>
      </c>
      <c r="F559" s="133" t="str">
        <f>IF(OR(E559=0,E559&gt;_Reportdate),"Open","Closed")</f>
        <v>Open</v>
      </c>
      <c r="G559" s="134"/>
      <c r="H559" s="135"/>
      <c r="I559" s="135"/>
      <c r="J559" s="135"/>
      <c r="K559" s="136">
        <f t="shared" si="5"/>
        <v>0</v>
      </c>
      <c r="L559" s="137"/>
      <c r="M559" s="137"/>
      <c r="N559" s="137"/>
      <c r="O559" s="136">
        <f t="shared" si="6"/>
        <v>0</v>
      </c>
      <c r="P559" s="137"/>
      <c r="Q559" s="137"/>
      <c r="R559" s="137"/>
      <c r="S559" s="136">
        <f t="shared" si="7"/>
        <v>0</v>
      </c>
      <c r="T559" s="137"/>
      <c r="U559" s="137"/>
      <c r="V559" s="137"/>
      <c r="W559" s="136">
        <f t="shared" si="8"/>
        <v>0</v>
      </c>
      <c r="X559" s="137"/>
      <c r="Y559" s="137"/>
      <c r="Z559" s="137"/>
      <c r="AA559" s="136">
        <f t="shared" si="9"/>
        <v>0</v>
      </c>
      <c r="AB559" s="137"/>
      <c r="AC559" s="137"/>
      <c r="AD559" s="137"/>
      <c r="AE559" s="137"/>
      <c r="AF559" s="137"/>
      <c r="AG559" s="136">
        <f t="shared" si="10"/>
        <v>0</v>
      </c>
      <c r="AH559" s="138">
        <f t="shared" si="11"/>
        <v>0</v>
      </c>
      <c r="AI559" s="134"/>
      <c r="AJ559" s="135"/>
      <c r="AK559" s="135"/>
      <c r="AL559" s="135"/>
      <c r="AM559" s="136">
        <f t="shared" si="12"/>
        <v>0</v>
      </c>
      <c r="AN559" s="137"/>
      <c r="AO559" s="137"/>
      <c r="AP559" s="137"/>
      <c r="AQ559" s="136">
        <f t="shared" si="13"/>
        <v>0</v>
      </c>
      <c r="AR559" s="137"/>
      <c r="AS559" s="137"/>
      <c r="AT559" s="137"/>
      <c r="AU559" s="136">
        <f t="shared" si="14"/>
        <v>0</v>
      </c>
      <c r="AV559" s="137"/>
      <c r="AW559" s="137"/>
      <c r="AX559" s="137"/>
      <c r="AY559" s="136">
        <f t="shared" si="15"/>
        <v>0</v>
      </c>
      <c r="AZ559" s="137"/>
      <c r="BA559" s="137"/>
      <c r="BB559" s="137"/>
      <c r="BC559" s="136">
        <f t="shared" si="16"/>
        <v>0</v>
      </c>
      <c r="BD559" s="137"/>
      <c r="BE559" s="137"/>
      <c r="BF559" s="137"/>
      <c r="BG559" s="137"/>
      <c r="BH559" s="137"/>
      <c r="BI559" s="136">
        <f t="shared" si="17"/>
        <v>0</v>
      </c>
      <c r="BJ559" s="138">
        <f t="shared" si="18"/>
        <v>0</v>
      </c>
      <c r="BK559" s="134"/>
      <c r="BL559" s="135"/>
      <c r="BM559" s="135"/>
      <c r="BN559" s="136">
        <f t="shared" si="19"/>
        <v>0</v>
      </c>
      <c r="BO559" s="137"/>
      <c r="BP559" s="137"/>
      <c r="BQ559" s="137"/>
      <c r="BR559" s="136">
        <f t="shared" si="20"/>
        <v>0</v>
      </c>
      <c r="BS559" s="137"/>
      <c r="BT559" s="137"/>
      <c r="BU559" s="137"/>
      <c r="BV559" s="136">
        <f t="shared" si="21"/>
        <v>0</v>
      </c>
      <c r="BW559" s="137"/>
      <c r="BX559" s="137"/>
      <c r="BY559" s="137"/>
      <c r="BZ559" s="136">
        <f t="shared" si="22"/>
        <v>0</v>
      </c>
      <c r="CA559" s="137"/>
      <c r="CB559" s="137"/>
      <c r="CC559" s="137"/>
      <c r="CD559" s="136">
        <f t="shared" si="23"/>
        <v>0</v>
      </c>
      <c r="CE559" s="137"/>
      <c r="CF559" s="137"/>
      <c r="CG559" s="137"/>
      <c r="CH559" s="137"/>
      <c r="CI559" s="137"/>
      <c r="CJ559" s="136">
        <f t="shared" si="24"/>
        <v>0</v>
      </c>
      <c r="CK559" s="137">
        <f t="shared" si="25"/>
        <v>0</v>
      </c>
      <c r="CL559" s="139"/>
      <c r="CM559" s="140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20">
        <f t="shared" si="26"/>
        <v>550</v>
      </c>
      <c r="C560" s="131" t="str">
        <f t="array" ref="C560">INDEX(_Rge_Projectdata_3rd,$B560,MATCH(C$10,_Rge_Headline_Projectdata,0))</f>
        <v/>
      </c>
      <c r="D560" s="131" t="str">
        <f t="array" ref="D560">INDEX(_Rge_Projectdata_3rd,$B560,MATCH(D$10,_Rge_Headline_Projectdata,0))</f>
        <v/>
      </c>
      <c r="E560" s="132" t="str">
        <f t="array" ref="E560">IF(INDEX(_Rge_Projectdata_3rd,$B560,MATCH(E$10,_Rge_Headline_Projectdata,0))=0,"",INDEX(_Rge_Projectdata_3rd,$B560,MATCH(E$10,_Rge_Headline_Projectdata,0)))</f>
        <v/>
      </c>
      <c r="F560" s="133" t="str">
        <f>IF(OR(E560=0,E560&gt;_Reportdate),"Open","Closed")</f>
        <v>Open</v>
      </c>
      <c r="G560" s="134"/>
      <c r="H560" s="135"/>
      <c r="I560" s="135"/>
      <c r="J560" s="135"/>
      <c r="K560" s="136">
        <f t="shared" si="5"/>
        <v>0</v>
      </c>
      <c r="L560" s="137"/>
      <c r="M560" s="137"/>
      <c r="N560" s="137"/>
      <c r="O560" s="136">
        <f t="shared" si="6"/>
        <v>0</v>
      </c>
      <c r="P560" s="137"/>
      <c r="Q560" s="137"/>
      <c r="R560" s="137"/>
      <c r="S560" s="136">
        <f t="shared" si="7"/>
        <v>0</v>
      </c>
      <c r="T560" s="137"/>
      <c r="U560" s="137"/>
      <c r="V560" s="137"/>
      <c r="W560" s="136">
        <f t="shared" si="8"/>
        <v>0</v>
      </c>
      <c r="X560" s="137"/>
      <c r="Y560" s="137"/>
      <c r="Z560" s="137"/>
      <c r="AA560" s="136">
        <f t="shared" si="9"/>
        <v>0</v>
      </c>
      <c r="AB560" s="137"/>
      <c r="AC560" s="137"/>
      <c r="AD560" s="137"/>
      <c r="AE560" s="137"/>
      <c r="AF560" s="137"/>
      <c r="AG560" s="136">
        <f t="shared" si="10"/>
        <v>0</v>
      </c>
      <c r="AH560" s="138">
        <f t="shared" si="11"/>
        <v>0</v>
      </c>
      <c r="AI560" s="134"/>
      <c r="AJ560" s="135"/>
      <c r="AK560" s="135"/>
      <c r="AL560" s="135"/>
      <c r="AM560" s="136">
        <f t="shared" si="12"/>
        <v>0</v>
      </c>
      <c r="AN560" s="137"/>
      <c r="AO560" s="137"/>
      <c r="AP560" s="137"/>
      <c r="AQ560" s="136">
        <f t="shared" si="13"/>
        <v>0</v>
      </c>
      <c r="AR560" s="137"/>
      <c r="AS560" s="137"/>
      <c r="AT560" s="137"/>
      <c r="AU560" s="136">
        <f t="shared" si="14"/>
        <v>0</v>
      </c>
      <c r="AV560" s="137"/>
      <c r="AW560" s="137"/>
      <c r="AX560" s="137"/>
      <c r="AY560" s="136">
        <f t="shared" si="15"/>
        <v>0</v>
      </c>
      <c r="AZ560" s="137"/>
      <c r="BA560" s="137"/>
      <c r="BB560" s="137"/>
      <c r="BC560" s="136">
        <f t="shared" si="16"/>
        <v>0</v>
      </c>
      <c r="BD560" s="137"/>
      <c r="BE560" s="137"/>
      <c r="BF560" s="137"/>
      <c r="BG560" s="137"/>
      <c r="BH560" s="137"/>
      <c r="BI560" s="136">
        <f t="shared" si="17"/>
        <v>0</v>
      </c>
      <c r="BJ560" s="138">
        <f t="shared" si="18"/>
        <v>0</v>
      </c>
      <c r="BK560" s="134"/>
      <c r="BL560" s="135"/>
      <c r="BM560" s="135"/>
      <c r="BN560" s="136">
        <f t="shared" si="19"/>
        <v>0</v>
      </c>
      <c r="BO560" s="137"/>
      <c r="BP560" s="137"/>
      <c r="BQ560" s="137"/>
      <c r="BR560" s="136">
        <f t="shared" si="20"/>
        <v>0</v>
      </c>
      <c r="BS560" s="137"/>
      <c r="BT560" s="137"/>
      <c r="BU560" s="137"/>
      <c r="BV560" s="136">
        <f t="shared" si="21"/>
        <v>0</v>
      </c>
      <c r="BW560" s="137"/>
      <c r="BX560" s="137"/>
      <c r="BY560" s="137"/>
      <c r="BZ560" s="136">
        <f t="shared" si="22"/>
        <v>0</v>
      </c>
      <c r="CA560" s="137"/>
      <c r="CB560" s="137"/>
      <c r="CC560" s="137"/>
      <c r="CD560" s="136">
        <f t="shared" si="23"/>
        <v>0</v>
      </c>
      <c r="CE560" s="137"/>
      <c r="CF560" s="137"/>
      <c r="CG560" s="137"/>
      <c r="CH560" s="137"/>
      <c r="CI560" s="137"/>
      <c r="CJ560" s="136">
        <f t="shared" si="24"/>
        <v>0</v>
      </c>
      <c r="CK560" s="137">
        <f t="shared" si="25"/>
        <v>0</v>
      </c>
      <c r="CL560" s="139"/>
      <c r="CM560" s="140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20">
        <f t="shared" si="26"/>
        <v>551</v>
      </c>
      <c r="C561" s="131" t="str">
        <f t="array" ref="C561">INDEX(_Rge_Projectdata_3rd,$B561,MATCH(C$10,_Rge_Headline_Projectdata,0))</f>
        <v/>
      </c>
      <c r="D561" s="131" t="str">
        <f t="array" ref="D561">INDEX(_Rge_Projectdata_3rd,$B561,MATCH(D$10,_Rge_Headline_Projectdata,0))</f>
        <v/>
      </c>
      <c r="E561" s="132" t="str">
        <f t="array" ref="E561">IF(INDEX(_Rge_Projectdata_3rd,$B561,MATCH(E$10,_Rge_Headline_Projectdata,0))=0,"",INDEX(_Rge_Projectdata_3rd,$B561,MATCH(E$10,_Rge_Headline_Projectdata,0)))</f>
        <v/>
      </c>
      <c r="F561" s="133" t="str">
        <f>IF(OR(E561=0,E561&gt;_Reportdate),"Open","Closed")</f>
        <v>Open</v>
      </c>
      <c r="G561" s="134"/>
      <c r="H561" s="135"/>
      <c r="I561" s="135"/>
      <c r="J561" s="135"/>
      <c r="K561" s="136">
        <f t="shared" si="5"/>
        <v>0</v>
      </c>
      <c r="L561" s="137"/>
      <c r="M561" s="137"/>
      <c r="N561" s="137"/>
      <c r="O561" s="136">
        <f t="shared" si="6"/>
        <v>0</v>
      </c>
      <c r="P561" s="137"/>
      <c r="Q561" s="137"/>
      <c r="R561" s="137"/>
      <c r="S561" s="136">
        <f t="shared" si="7"/>
        <v>0</v>
      </c>
      <c r="T561" s="137"/>
      <c r="U561" s="137"/>
      <c r="V561" s="137"/>
      <c r="W561" s="136">
        <f t="shared" si="8"/>
        <v>0</v>
      </c>
      <c r="X561" s="137"/>
      <c r="Y561" s="137"/>
      <c r="Z561" s="137"/>
      <c r="AA561" s="136">
        <f t="shared" si="9"/>
        <v>0</v>
      </c>
      <c r="AB561" s="137"/>
      <c r="AC561" s="137"/>
      <c r="AD561" s="137"/>
      <c r="AE561" s="137"/>
      <c r="AF561" s="137"/>
      <c r="AG561" s="136">
        <f t="shared" si="10"/>
        <v>0</v>
      </c>
      <c r="AH561" s="138">
        <f t="shared" si="11"/>
        <v>0</v>
      </c>
      <c r="AI561" s="134"/>
      <c r="AJ561" s="135"/>
      <c r="AK561" s="135"/>
      <c r="AL561" s="135"/>
      <c r="AM561" s="136">
        <f t="shared" si="12"/>
        <v>0</v>
      </c>
      <c r="AN561" s="137"/>
      <c r="AO561" s="137"/>
      <c r="AP561" s="137"/>
      <c r="AQ561" s="136">
        <f t="shared" si="13"/>
        <v>0</v>
      </c>
      <c r="AR561" s="137"/>
      <c r="AS561" s="137"/>
      <c r="AT561" s="137"/>
      <c r="AU561" s="136">
        <f t="shared" si="14"/>
        <v>0</v>
      </c>
      <c r="AV561" s="137"/>
      <c r="AW561" s="137"/>
      <c r="AX561" s="137"/>
      <c r="AY561" s="136">
        <f t="shared" si="15"/>
        <v>0</v>
      </c>
      <c r="AZ561" s="137"/>
      <c r="BA561" s="137"/>
      <c r="BB561" s="137"/>
      <c r="BC561" s="136">
        <f t="shared" si="16"/>
        <v>0</v>
      </c>
      <c r="BD561" s="137"/>
      <c r="BE561" s="137"/>
      <c r="BF561" s="137"/>
      <c r="BG561" s="137"/>
      <c r="BH561" s="137"/>
      <c r="BI561" s="136">
        <f t="shared" si="17"/>
        <v>0</v>
      </c>
      <c r="BJ561" s="138">
        <f t="shared" si="18"/>
        <v>0</v>
      </c>
      <c r="BK561" s="134"/>
      <c r="BL561" s="135"/>
      <c r="BM561" s="135"/>
      <c r="BN561" s="136">
        <f t="shared" si="19"/>
        <v>0</v>
      </c>
      <c r="BO561" s="137"/>
      <c r="BP561" s="137"/>
      <c r="BQ561" s="137"/>
      <c r="BR561" s="136">
        <f t="shared" si="20"/>
        <v>0</v>
      </c>
      <c r="BS561" s="137"/>
      <c r="BT561" s="137"/>
      <c r="BU561" s="137"/>
      <c r="BV561" s="136">
        <f t="shared" si="21"/>
        <v>0</v>
      </c>
      <c r="BW561" s="137"/>
      <c r="BX561" s="137"/>
      <c r="BY561" s="137"/>
      <c r="BZ561" s="136">
        <f t="shared" si="22"/>
        <v>0</v>
      </c>
      <c r="CA561" s="137"/>
      <c r="CB561" s="137"/>
      <c r="CC561" s="137"/>
      <c r="CD561" s="136">
        <f t="shared" si="23"/>
        <v>0</v>
      </c>
      <c r="CE561" s="137"/>
      <c r="CF561" s="137"/>
      <c r="CG561" s="137"/>
      <c r="CH561" s="137"/>
      <c r="CI561" s="137"/>
      <c r="CJ561" s="136">
        <f t="shared" si="24"/>
        <v>0</v>
      </c>
      <c r="CK561" s="137">
        <f t="shared" si="25"/>
        <v>0</v>
      </c>
      <c r="CL561" s="139"/>
      <c r="CM561" s="140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20">
        <f t="shared" si="26"/>
        <v>552</v>
      </c>
      <c r="C562" s="131" t="str">
        <f t="array" ref="C562">INDEX(_Rge_Projectdata_3rd,$B562,MATCH(C$10,_Rge_Headline_Projectdata,0))</f>
        <v/>
      </c>
      <c r="D562" s="131" t="str">
        <f t="array" ref="D562">INDEX(_Rge_Projectdata_3rd,$B562,MATCH(D$10,_Rge_Headline_Projectdata,0))</f>
        <v/>
      </c>
      <c r="E562" s="132" t="str">
        <f t="array" ref="E562">IF(INDEX(_Rge_Projectdata_3rd,$B562,MATCH(E$10,_Rge_Headline_Projectdata,0))=0,"",INDEX(_Rge_Projectdata_3rd,$B562,MATCH(E$10,_Rge_Headline_Projectdata,0)))</f>
        <v/>
      </c>
      <c r="F562" s="133" t="str">
        <f>IF(OR(E562=0,E562&gt;_Reportdate),"Open","Closed")</f>
        <v>Open</v>
      </c>
      <c r="G562" s="134"/>
      <c r="H562" s="135"/>
      <c r="I562" s="135"/>
      <c r="J562" s="135"/>
      <c r="K562" s="136">
        <f t="shared" si="5"/>
        <v>0</v>
      </c>
      <c r="L562" s="137"/>
      <c r="M562" s="137"/>
      <c r="N562" s="137"/>
      <c r="O562" s="136">
        <f t="shared" si="6"/>
        <v>0</v>
      </c>
      <c r="P562" s="137"/>
      <c r="Q562" s="137"/>
      <c r="R562" s="137"/>
      <c r="S562" s="136">
        <f t="shared" si="7"/>
        <v>0</v>
      </c>
      <c r="T562" s="137"/>
      <c r="U562" s="137"/>
      <c r="V562" s="137"/>
      <c r="W562" s="136">
        <f t="shared" si="8"/>
        <v>0</v>
      </c>
      <c r="X562" s="137"/>
      <c r="Y562" s="137"/>
      <c r="Z562" s="137"/>
      <c r="AA562" s="136">
        <f t="shared" si="9"/>
        <v>0</v>
      </c>
      <c r="AB562" s="137"/>
      <c r="AC562" s="137"/>
      <c r="AD562" s="137"/>
      <c r="AE562" s="137"/>
      <c r="AF562" s="137"/>
      <c r="AG562" s="136">
        <f t="shared" si="10"/>
        <v>0</v>
      </c>
      <c r="AH562" s="138">
        <f t="shared" si="11"/>
        <v>0</v>
      </c>
      <c r="AI562" s="134"/>
      <c r="AJ562" s="135"/>
      <c r="AK562" s="135"/>
      <c r="AL562" s="135"/>
      <c r="AM562" s="136">
        <f t="shared" si="12"/>
        <v>0</v>
      </c>
      <c r="AN562" s="137"/>
      <c r="AO562" s="137"/>
      <c r="AP562" s="137"/>
      <c r="AQ562" s="136">
        <f t="shared" si="13"/>
        <v>0</v>
      </c>
      <c r="AR562" s="137"/>
      <c r="AS562" s="137"/>
      <c r="AT562" s="137"/>
      <c r="AU562" s="136">
        <f t="shared" si="14"/>
        <v>0</v>
      </c>
      <c r="AV562" s="137"/>
      <c r="AW562" s="137"/>
      <c r="AX562" s="137"/>
      <c r="AY562" s="136">
        <f t="shared" si="15"/>
        <v>0</v>
      </c>
      <c r="AZ562" s="137"/>
      <c r="BA562" s="137"/>
      <c r="BB562" s="137"/>
      <c r="BC562" s="136">
        <f t="shared" si="16"/>
        <v>0</v>
      </c>
      <c r="BD562" s="137"/>
      <c r="BE562" s="137"/>
      <c r="BF562" s="137"/>
      <c r="BG562" s="137"/>
      <c r="BH562" s="137"/>
      <c r="BI562" s="136">
        <f t="shared" si="17"/>
        <v>0</v>
      </c>
      <c r="BJ562" s="138">
        <f t="shared" si="18"/>
        <v>0</v>
      </c>
      <c r="BK562" s="134"/>
      <c r="BL562" s="135"/>
      <c r="BM562" s="135"/>
      <c r="BN562" s="136">
        <f t="shared" si="19"/>
        <v>0</v>
      </c>
      <c r="BO562" s="137"/>
      <c r="BP562" s="137"/>
      <c r="BQ562" s="137"/>
      <c r="BR562" s="136">
        <f t="shared" si="20"/>
        <v>0</v>
      </c>
      <c r="BS562" s="137"/>
      <c r="BT562" s="137"/>
      <c r="BU562" s="137"/>
      <c r="BV562" s="136">
        <f t="shared" si="21"/>
        <v>0</v>
      </c>
      <c r="BW562" s="137"/>
      <c r="BX562" s="137"/>
      <c r="BY562" s="137"/>
      <c r="BZ562" s="136">
        <f t="shared" si="22"/>
        <v>0</v>
      </c>
      <c r="CA562" s="137"/>
      <c r="CB562" s="137"/>
      <c r="CC562" s="137"/>
      <c r="CD562" s="136">
        <f t="shared" si="23"/>
        <v>0</v>
      </c>
      <c r="CE562" s="137"/>
      <c r="CF562" s="137"/>
      <c r="CG562" s="137"/>
      <c r="CH562" s="137"/>
      <c r="CI562" s="137"/>
      <c r="CJ562" s="136">
        <f t="shared" si="24"/>
        <v>0</v>
      </c>
      <c r="CK562" s="137">
        <f t="shared" si="25"/>
        <v>0</v>
      </c>
      <c r="CL562" s="139"/>
      <c r="CM562" s="140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20">
        <f t="shared" si="26"/>
        <v>553</v>
      </c>
      <c r="C563" s="131" t="str">
        <f t="array" ref="C563">INDEX(_Rge_Projectdata_3rd,$B563,MATCH(C$10,_Rge_Headline_Projectdata,0))</f>
        <v/>
      </c>
      <c r="D563" s="131" t="str">
        <f t="array" ref="D563">INDEX(_Rge_Projectdata_3rd,$B563,MATCH(D$10,_Rge_Headline_Projectdata,0))</f>
        <v/>
      </c>
      <c r="E563" s="132" t="str">
        <f t="array" ref="E563">IF(INDEX(_Rge_Projectdata_3rd,$B563,MATCH(E$10,_Rge_Headline_Projectdata,0))=0,"",INDEX(_Rge_Projectdata_3rd,$B563,MATCH(E$10,_Rge_Headline_Projectdata,0)))</f>
        <v/>
      </c>
      <c r="F563" s="133" t="str">
        <f>IF(OR(E563=0,E563&gt;_Reportdate),"Open","Closed")</f>
        <v>Open</v>
      </c>
      <c r="G563" s="134"/>
      <c r="H563" s="135"/>
      <c r="I563" s="135"/>
      <c r="J563" s="135"/>
      <c r="K563" s="136">
        <f t="shared" si="5"/>
        <v>0</v>
      </c>
      <c r="L563" s="137"/>
      <c r="M563" s="137"/>
      <c r="N563" s="137"/>
      <c r="O563" s="136">
        <f t="shared" si="6"/>
        <v>0</v>
      </c>
      <c r="P563" s="137"/>
      <c r="Q563" s="137"/>
      <c r="R563" s="137"/>
      <c r="S563" s="136">
        <f t="shared" si="7"/>
        <v>0</v>
      </c>
      <c r="T563" s="137"/>
      <c r="U563" s="137"/>
      <c r="V563" s="137"/>
      <c r="W563" s="136">
        <f t="shared" si="8"/>
        <v>0</v>
      </c>
      <c r="X563" s="137"/>
      <c r="Y563" s="137"/>
      <c r="Z563" s="137"/>
      <c r="AA563" s="136">
        <f t="shared" si="9"/>
        <v>0</v>
      </c>
      <c r="AB563" s="137"/>
      <c r="AC563" s="137"/>
      <c r="AD563" s="137"/>
      <c r="AE563" s="137"/>
      <c r="AF563" s="137"/>
      <c r="AG563" s="136">
        <f t="shared" si="10"/>
        <v>0</v>
      </c>
      <c r="AH563" s="138">
        <f t="shared" si="11"/>
        <v>0</v>
      </c>
      <c r="AI563" s="134"/>
      <c r="AJ563" s="135"/>
      <c r="AK563" s="135"/>
      <c r="AL563" s="135"/>
      <c r="AM563" s="136">
        <f t="shared" si="12"/>
        <v>0</v>
      </c>
      <c r="AN563" s="137"/>
      <c r="AO563" s="137"/>
      <c r="AP563" s="137"/>
      <c r="AQ563" s="136">
        <f t="shared" si="13"/>
        <v>0</v>
      </c>
      <c r="AR563" s="137"/>
      <c r="AS563" s="137"/>
      <c r="AT563" s="137"/>
      <c r="AU563" s="136">
        <f t="shared" si="14"/>
        <v>0</v>
      </c>
      <c r="AV563" s="137"/>
      <c r="AW563" s="137"/>
      <c r="AX563" s="137"/>
      <c r="AY563" s="136">
        <f t="shared" si="15"/>
        <v>0</v>
      </c>
      <c r="AZ563" s="137"/>
      <c r="BA563" s="137"/>
      <c r="BB563" s="137"/>
      <c r="BC563" s="136">
        <f t="shared" si="16"/>
        <v>0</v>
      </c>
      <c r="BD563" s="137"/>
      <c r="BE563" s="137"/>
      <c r="BF563" s="137"/>
      <c r="BG563" s="137"/>
      <c r="BH563" s="137"/>
      <c r="BI563" s="136">
        <f t="shared" si="17"/>
        <v>0</v>
      </c>
      <c r="BJ563" s="138">
        <f t="shared" si="18"/>
        <v>0</v>
      </c>
      <c r="BK563" s="134"/>
      <c r="BL563" s="135"/>
      <c r="BM563" s="135"/>
      <c r="BN563" s="136">
        <f t="shared" si="19"/>
        <v>0</v>
      </c>
      <c r="BO563" s="137"/>
      <c r="BP563" s="137"/>
      <c r="BQ563" s="137"/>
      <c r="BR563" s="136">
        <f t="shared" si="20"/>
        <v>0</v>
      </c>
      <c r="BS563" s="137"/>
      <c r="BT563" s="137"/>
      <c r="BU563" s="137"/>
      <c r="BV563" s="136">
        <f t="shared" si="21"/>
        <v>0</v>
      </c>
      <c r="BW563" s="137"/>
      <c r="BX563" s="137"/>
      <c r="BY563" s="137"/>
      <c r="BZ563" s="136">
        <f t="shared" si="22"/>
        <v>0</v>
      </c>
      <c r="CA563" s="137"/>
      <c r="CB563" s="137"/>
      <c r="CC563" s="137"/>
      <c r="CD563" s="136">
        <f t="shared" si="23"/>
        <v>0</v>
      </c>
      <c r="CE563" s="137"/>
      <c r="CF563" s="137"/>
      <c r="CG563" s="137"/>
      <c r="CH563" s="137"/>
      <c r="CI563" s="137"/>
      <c r="CJ563" s="136">
        <f t="shared" si="24"/>
        <v>0</v>
      </c>
      <c r="CK563" s="137">
        <f t="shared" si="25"/>
        <v>0</v>
      </c>
      <c r="CL563" s="139"/>
      <c r="CM563" s="140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20">
        <f t="shared" si="26"/>
        <v>554</v>
      </c>
      <c r="C564" s="131" t="str">
        <f t="array" ref="C564">INDEX(_Rge_Projectdata_3rd,$B564,MATCH(C$10,_Rge_Headline_Projectdata,0))</f>
        <v/>
      </c>
      <c r="D564" s="131" t="str">
        <f t="array" ref="D564">INDEX(_Rge_Projectdata_3rd,$B564,MATCH(D$10,_Rge_Headline_Projectdata,0))</f>
        <v/>
      </c>
      <c r="E564" s="132" t="str">
        <f t="array" ref="E564">IF(INDEX(_Rge_Projectdata_3rd,$B564,MATCH(E$10,_Rge_Headline_Projectdata,0))=0,"",INDEX(_Rge_Projectdata_3rd,$B564,MATCH(E$10,_Rge_Headline_Projectdata,0)))</f>
        <v/>
      </c>
      <c r="F564" s="133" t="str">
        <f>IF(OR(E564=0,E564&gt;_Reportdate),"Open","Closed")</f>
        <v>Open</v>
      </c>
      <c r="G564" s="134"/>
      <c r="H564" s="135"/>
      <c r="I564" s="135"/>
      <c r="J564" s="135"/>
      <c r="K564" s="136">
        <f t="shared" si="5"/>
        <v>0</v>
      </c>
      <c r="L564" s="137"/>
      <c r="M564" s="137"/>
      <c r="N564" s="137"/>
      <c r="O564" s="136">
        <f t="shared" si="6"/>
        <v>0</v>
      </c>
      <c r="P564" s="137"/>
      <c r="Q564" s="137"/>
      <c r="R564" s="137"/>
      <c r="S564" s="136">
        <f t="shared" si="7"/>
        <v>0</v>
      </c>
      <c r="T564" s="137"/>
      <c r="U564" s="137"/>
      <c r="V564" s="137"/>
      <c r="W564" s="136">
        <f t="shared" si="8"/>
        <v>0</v>
      </c>
      <c r="X564" s="137"/>
      <c r="Y564" s="137"/>
      <c r="Z564" s="137"/>
      <c r="AA564" s="136">
        <f t="shared" si="9"/>
        <v>0</v>
      </c>
      <c r="AB564" s="137"/>
      <c r="AC564" s="137"/>
      <c r="AD564" s="137"/>
      <c r="AE564" s="137"/>
      <c r="AF564" s="137"/>
      <c r="AG564" s="136">
        <f t="shared" si="10"/>
        <v>0</v>
      </c>
      <c r="AH564" s="138">
        <f t="shared" si="11"/>
        <v>0</v>
      </c>
      <c r="AI564" s="134"/>
      <c r="AJ564" s="135"/>
      <c r="AK564" s="135"/>
      <c r="AL564" s="135"/>
      <c r="AM564" s="136">
        <f t="shared" si="12"/>
        <v>0</v>
      </c>
      <c r="AN564" s="137"/>
      <c r="AO564" s="137"/>
      <c r="AP564" s="137"/>
      <c r="AQ564" s="136">
        <f t="shared" si="13"/>
        <v>0</v>
      </c>
      <c r="AR564" s="137"/>
      <c r="AS564" s="137"/>
      <c r="AT564" s="137"/>
      <c r="AU564" s="136">
        <f t="shared" si="14"/>
        <v>0</v>
      </c>
      <c r="AV564" s="137"/>
      <c r="AW564" s="137"/>
      <c r="AX564" s="137"/>
      <c r="AY564" s="136">
        <f t="shared" si="15"/>
        <v>0</v>
      </c>
      <c r="AZ564" s="137"/>
      <c r="BA564" s="137"/>
      <c r="BB564" s="137"/>
      <c r="BC564" s="136">
        <f t="shared" si="16"/>
        <v>0</v>
      </c>
      <c r="BD564" s="137"/>
      <c r="BE564" s="137"/>
      <c r="BF564" s="137"/>
      <c r="BG564" s="137"/>
      <c r="BH564" s="137"/>
      <c r="BI564" s="136">
        <f t="shared" si="17"/>
        <v>0</v>
      </c>
      <c r="BJ564" s="138">
        <f t="shared" si="18"/>
        <v>0</v>
      </c>
      <c r="BK564" s="134"/>
      <c r="BL564" s="135"/>
      <c r="BM564" s="135"/>
      <c r="BN564" s="136">
        <f t="shared" si="19"/>
        <v>0</v>
      </c>
      <c r="BO564" s="137"/>
      <c r="BP564" s="137"/>
      <c r="BQ564" s="137"/>
      <c r="BR564" s="136">
        <f t="shared" si="20"/>
        <v>0</v>
      </c>
      <c r="BS564" s="137"/>
      <c r="BT564" s="137"/>
      <c r="BU564" s="137"/>
      <c r="BV564" s="136">
        <f t="shared" si="21"/>
        <v>0</v>
      </c>
      <c r="BW564" s="137"/>
      <c r="BX564" s="137"/>
      <c r="BY564" s="137"/>
      <c r="BZ564" s="136">
        <f t="shared" si="22"/>
        <v>0</v>
      </c>
      <c r="CA564" s="137"/>
      <c r="CB564" s="137"/>
      <c r="CC564" s="137"/>
      <c r="CD564" s="136">
        <f t="shared" si="23"/>
        <v>0</v>
      </c>
      <c r="CE564" s="137"/>
      <c r="CF564" s="137"/>
      <c r="CG564" s="137"/>
      <c r="CH564" s="137"/>
      <c r="CI564" s="137"/>
      <c r="CJ564" s="136">
        <f t="shared" si="24"/>
        <v>0</v>
      </c>
      <c r="CK564" s="137">
        <f t="shared" si="25"/>
        <v>0</v>
      </c>
      <c r="CL564" s="139"/>
      <c r="CM564" s="140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20">
        <f t="shared" si="26"/>
        <v>555</v>
      </c>
      <c r="C565" s="131" t="str">
        <f t="array" ref="C565">INDEX(_Rge_Projectdata_3rd,$B565,MATCH(C$10,_Rge_Headline_Projectdata,0))</f>
        <v/>
      </c>
      <c r="D565" s="131" t="str">
        <f t="array" ref="D565">INDEX(_Rge_Projectdata_3rd,$B565,MATCH(D$10,_Rge_Headline_Projectdata,0))</f>
        <v/>
      </c>
      <c r="E565" s="132" t="str">
        <f t="array" ref="E565">IF(INDEX(_Rge_Projectdata_3rd,$B565,MATCH(E$10,_Rge_Headline_Projectdata,0))=0,"",INDEX(_Rge_Projectdata_3rd,$B565,MATCH(E$10,_Rge_Headline_Projectdata,0)))</f>
        <v/>
      </c>
      <c r="F565" s="133" t="str">
        <f>IF(OR(E565=0,E565&gt;_Reportdate),"Open","Closed")</f>
        <v>Open</v>
      </c>
      <c r="G565" s="134"/>
      <c r="H565" s="135"/>
      <c r="I565" s="135"/>
      <c r="J565" s="135"/>
      <c r="K565" s="136">
        <f t="shared" si="5"/>
        <v>0</v>
      </c>
      <c r="L565" s="137"/>
      <c r="M565" s="137"/>
      <c r="N565" s="137"/>
      <c r="O565" s="136">
        <f t="shared" si="6"/>
        <v>0</v>
      </c>
      <c r="P565" s="137"/>
      <c r="Q565" s="137"/>
      <c r="R565" s="137"/>
      <c r="S565" s="136">
        <f t="shared" si="7"/>
        <v>0</v>
      </c>
      <c r="T565" s="137"/>
      <c r="U565" s="137"/>
      <c r="V565" s="137"/>
      <c r="W565" s="136">
        <f t="shared" si="8"/>
        <v>0</v>
      </c>
      <c r="X565" s="137"/>
      <c r="Y565" s="137"/>
      <c r="Z565" s="137"/>
      <c r="AA565" s="136">
        <f t="shared" si="9"/>
        <v>0</v>
      </c>
      <c r="AB565" s="137"/>
      <c r="AC565" s="137"/>
      <c r="AD565" s="137"/>
      <c r="AE565" s="137"/>
      <c r="AF565" s="137"/>
      <c r="AG565" s="136">
        <f t="shared" si="10"/>
        <v>0</v>
      </c>
      <c r="AH565" s="138">
        <f t="shared" si="11"/>
        <v>0</v>
      </c>
      <c r="AI565" s="134"/>
      <c r="AJ565" s="135"/>
      <c r="AK565" s="135"/>
      <c r="AL565" s="135"/>
      <c r="AM565" s="136">
        <f t="shared" si="12"/>
        <v>0</v>
      </c>
      <c r="AN565" s="137"/>
      <c r="AO565" s="137"/>
      <c r="AP565" s="137"/>
      <c r="AQ565" s="136">
        <f t="shared" si="13"/>
        <v>0</v>
      </c>
      <c r="AR565" s="137"/>
      <c r="AS565" s="137"/>
      <c r="AT565" s="137"/>
      <c r="AU565" s="136">
        <f t="shared" si="14"/>
        <v>0</v>
      </c>
      <c r="AV565" s="137"/>
      <c r="AW565" s="137"/>
      <c r="AX565" s="137"/>
      <c r="AY565" s="136">
        <f t="shared" si="15"/>
        <v>0</v>
      </c>
      <c r="AZ565" s="137"/>
      <c r="BA565" s="137"/>
      <c r="BB565" s="137"/>
      <c r="BC565" s="136">
        <f t="shared" si="16"/>
        <v>0</v>
      </c>
      <c r="BD565" s="137"/>
      <c r="BE565" s="137"/>
      <c r="BF565" s="137"/>
      <c r="BG565" s="137"/>
      <c r="BH565" s="137"/>
      <c r="BI565" s="136">
        <f t="shared" si="17"/>
        <v>0</v>
      </c>
      <c r="BJ565" s="138">
        <f t="shared" si="18"/>
        <v>0</v>
      </c>
      <c r="BK565" s="134"/>
      <c r="BL565" s="135"/>
      <c r="BM565" s="135"/>
      <c r="BN565" s="136">
        <f t="shared" si="19"/>
        <v>0</v>
      </c>
      <c r="BO565" s="137"/>
      <c r="BP565" s="137"/>
      <c r="BQ565" s="137"/>
      <c r="BR565" s="136">
        <f t="shared" si="20"/>
        <v>0</v>
      </c>
      <c r="BS565" s="137"/>
      <c r="BT565" s="137"/>
      <c r="BU565" s="137"/>
      <c r="BV565" s="136">
        <f t="shared" si="21"/>
        <v>0</v>
      </c>
      <c r="BW565" s="137"/>
      <c r="BX565" s="137"/>
      <c r="BY565" s="137"/>
      <c r="BZ565" s="136">
        <f t="shared" si="22"/>
        <v>0</v>
      </c>
      <c r="CA565" s="137"/>
      <c r="CB565" s="137"/>
      <c r="CC565" s="137"/>
      <c r="CD565" s="136">
        <f t="shared" si="23"/>
        <v>0</v>
      </c>
      <c r="CE565" s="137"/>
      <c r="CF565" s="137"/>
      <c r="CG565" s="137"/>
      <c r="CH565" s="137"/>
      <c r="CI565" s="137"/>
      <c r="CJ565" s="136">
        <f t="shared" si="24"/>
        <v>0</v>
      </c>
      <c r="CK565" s="137">
        <f t="shared" si="25"/>
        <v>0</v>
      </c>
      <c r="CL565" s="139"/>
      <c r="CM565" s="140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20">
        <f t="shared" si="26"/>
        <v>556</v>
      </c>
      <c r="C566" s="131" t="str">
        <f t="array" ref="C566">INDEX(_Rge_Projectdata_3rd,$B566,MATCH(C$10,_Rge_Headline_Projectdata,0))</f>
        <v/>
      </c>
      <c r="D566" s="131" t="str">
        <f t="array" ref="D566">INDEX(_Rge_Projectdata_3rd,$B566,MATCH(D$10,_Rge_Headline_Projectdata,0))</f>
        <v/>
      </c>
      <c r="E566" s="132" t="str">
        <f t="array" ref="E566">IF(INDEX(_Rge_Projectdata_3rd,$B566,MATCH(E$10,_Rge_Headline_Projectdata,0))=0,"",INDEX(_Rge_Projectdata_3rd,$B566,MATCH(E$10,_Rge_Headline_Projectdata,0)))</f>
        <v/>
      </c>
      <c r="F566" s="133" t="str">
        <f>IF(OR(E566=0,E566&gt;_Reportdate),"Open","Closed")</f>
        <v>Open</v>
      </c>
      <c r="G566" s="134"/>
      <c r="H566" s="135"/>
      <c r="I566" s="135"/>
      <c r="J566" s="135"/>
      <c r="K566" s="136">
        <f t="shared" si="5"/>
        <v>0</v>
      </c>
      <c r="L566" s="137"/>
      <c r="M566" s="137"/>
      <c r="N566" s="137"/>
      <c r="O566" s="136">
        <f t="shared" si="6"/>
        <v>0</v>
      </c>
      <c r="P566" s="137"/>
      <c r="Q566" s="137"/>
      <c r="R566" s="137"/>
      <c r="S566" s="136">
        <f t="shared" si="7"/>
        <v>0</v>
      </c>
      <c r="T566" s="137"/>
      <c r="U566" s="137"/>
      <c r="V566" s="137"/>
      <c r="W566" s="136">
        <f t="shared" si="8"/>
        <v>0</v>
      </c>
      <c r="X566" s="137"/>
      <c r="Y566" s="137"/>
      <c r="Z566" s="137"/>
      <c r="AA566" s="136">
        <f t="shared" si="9"/>
        <v>0</v>
      </c>
      <c r="AB566" s="137"/>
      <c r="AC566" s="137"/>
      <c r="AD566" s="137"/>
      <c r="AE566" s="137"/>
      <c r="AF566" s="137"/>
      <c r="AG566" s="136">
        <f t="shared" si="10"/>
        <v>0</v>
      </c>
      <c r="AH566" s="138">
        <f t="shared" si="11"/>
        <v>0</v>
      </c>
      <c r="AI566" s="134"/>
      <c r="AJ566" s="135"/>
      <c r="AK566" s="135"/>
      <c r="AL566" s="135"/>
      <c r="AM566" s="136">
        <f t="shared" si="12"/>
        <v>0</v>
      </c>
      <c r="AN566" s="137"/>
      <c r="AO566" s="137"/>
      <c r="AP566" s="137"/>
      <c r="AQ566" s="136">
        <f t="shared" si="13"/>
        <v>0</v>
      </c>
      <c r="AR566" s="137"/>
      <c r="AS566" s="137"/>
      <c r="AT566" s="137"/>
      <c r="AU566" s="136">
        <f t="shared" si="14"/>
        <v>0</v>
      </c>
      <c r="AV566" s="137"/>
      <c r="AW566" s="137"/>
      <c r="AX566" s="137"/>
      <c r="AY566" s="136">
        <f t="shared" si="15"/>
        <v>0</v>
      </c>
      <c r="AZ566" s="137"/>
      <c r="BA566" s="137"/>
      <c r="BB566" s="137"/>
      <c r="BC566" s="136">
        <f t="shared" si="16"/>
        <v>0</v>
      </c>
      <c r="BD566" s="137"/>
      <c r="BE566" s="137"/>
      <c r="BF566" s="137"/>
      <c r="BG566" s="137"/>
      <c r="BH566" s="137"/>
      <c r="BI566" s="136">
        <f t="shared" si="17"/>
        <v>0</v>
      </c>
      <c r="BJ566" s="138">
        <f t="shared" si="18"/>
        <v>0</v>
      </c>
      <c r="BK566" s="134"/>
      <c r="BL566" s="135"/>
      <c r="BM566" s="135"/>
      <c r="BN566" s="136">
        <f t="shared" si="19"/>
        <v>0</v>
      </c>
      <c r="BO566" s="137"/>
      <c r="BP566" s="137"/>
      <c r="BQ566" s="137"/>
      <c r="BR566" s="136">
        <f t="shared" si="20"/>
        <v>0</v>
      </c>
      <c r="BS566" s="137"/>
      <c r="BT566" s="137"/>
      <c r="BU566" s="137"/>
      <c r="BV566" s="136">
        <f t="shared" si="21"/>
        <v>0</v>
      </c>
      <c r="BW566" s="137"/>
      <c r="BX566" s="137"/>
      <c r="BY566" s="137"/>
      <c r="BZ566" s="136">
        <f t="shared" si="22"/>
        <v>0</v>
      </c>
      <c r="CA566" s="137"/>
      <c r="CB566" s="137"/>
      <c r="CC566" s="137"/>
      <c r="CD566" s="136">
        <f t="shared" si="23"/>
        <v>0</v>
      </c>
      <c r="CE566" s="137"/>
      <c r="CF566" s="137"/>
      <c r="CG566" s="137"/>
      <c r="CH566" s="137"/>
      <c r="CI566" s="137"/>
      <c r="CJ566" s="136">
        <f t="shared" si="24"/>
        <v>0</v>
      </c>
      <c r="CK566" s="137">
        <f t="shared" si="25"/>
        <v>0</v>
      </c>
      <c r="CL566" s="139"/>
      <c r="CM566" s="140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20">
        <f t="shared" si="26"/>
        <v>557</v>
      </c>
      <c r="C567" s="131" t="str">
        <f t="array" ref="C567">INDEX(_Rge_Projectdata_3rd,$B567,MATCH(C$10,_Rge_Headline_Projectdata,0))</f>
        <v/>
      </c>
      <c r="D567" s="131" t="str">
        <f t="array" ref="D567">INDEX(_Rge_Projectdata_3rd,$B567,MATCH(D$10,_Rge_Headline_Projectdata,0))</f>
        <v/>
      </c>
      <c r="E567" s="132" t="str">
        <f t="array" ref="E567">IF(INDEX(_Rge_Projectdata_3rd,$B567,MATCH(E$10,_Rge_Headline_Projectdata,0))=0,"",INDEX(_Rge_Projectdata_3rd,$B567,MATCH(E$10,_Rge_Headline_Projectdata,0)))</f>
        <v/>
      </c>
      <c r="F567" s="133" t="str">
        <f>IF(OR(E567=0,E567&gt;_Reportdate),"Open","Closed")</f>
        <v>Open</v>
      </c>
      <c r="G567" s="134"/>
      <c r="H567" s="135"/>
      <c r="I567" s="135"/>
      <c r="J567" s="135"/>
      <c r="K567" s="136">
        <f t="shared" si="5"/>
        <v>0</v>
      </c>
      <c r="L567" s="137"/>
      <c r="M567" s="137"/>
      <c r="N567" s="137"/>
      <c r="O567" s="136">
        <f t="shared" si="6"/>
        <v>0</v>
      </c>
      <c r="P567" s="137"/>
      <c r="Q567" s="137"/>
      <c r="R567" s="137"/>
      <c r="S567" s="136">
        <f t="shared" si="7"/>
        <v>0</v>
      </c>
      <c r="T567" s="137"/>
      <c r="U567" s="137"/>
      <c r="V567" s="137"/>
      <c r="W567" s="136">
        <f t="shared" si="8"/>
        <v>0</v>
      </c>
      <c r="X567" s="137"/>
      <c r="Y567" s="137"/>
      <c r="Z567" s="137"/>
      <c r="AA567" s="136">
        <f t="shared" si="9"/>
        <v>0</v>
      </c>
      <c r="AB567" s="137"/>
      <c r="AC567" s="137"/>
      <c r="AD567" s="137"/>
      <c r="AE567" s="137"/>
      <c r="AF567" s="137"/>
      <c r="AG567" s="136">
        <f t="shared" si="10"/>
        <v>0</v>
      </c>
      <c r="AH567" s="138">
        <f t="shared" si="11"/>
        <v>0</v>
      </c>
      <c r="AI567" s="134"/>
      <c r="AJ567" s="135"/>
      <c r="AK567" s="135"/>
      <c r="AL567" s="135"/>
      <c r="AM567" s="136">
        <f t="shared" si="12"/>
        <v>0</v>
      </c>
      <c r="AN567" s="137"/>
      <c r="AO567" s="137"/>
      <c r="AP567" s="137"/>
      <c r="AQ567" s="136">
        <f t="shared" si="13"/>
        <v>0</v>
      </c>
      <c r="AR567" s="137"/>
      <c r="AS567" s="137"/>
      <c r="AT567" s="137"/>
      <c r="AU567" s="136">
        <f t="shared" si="14"/>
        <v>0</v>
      </c>
      <c r="AV567" s="137"/>
      <c r="AW567" s="137"/>
      <c r="AX567" s="137"/>
      <c r="AY567" s="136">
        <f t="shared" si="15"/>
        <v>0</v>
      </c>
      <c r="AZ567" s="137"/>
      <c r="BA567" s="137"/>
      <c r="BB567" s="137"/>
      <c r="BC567" s="136">
        <f t="shared" si="16"/>
        <v>0</v>
      </c>
      <c r="BD567" s="137"/>
      <c r="BE567" s="137"/>
      <c r="BF567" s="137"/>
      <c r="BG567" s="137"/>
      <c r="BH567" s="137"/>
      <c r="BI567" s="136">
        <f t="shared" si="17"/>
        <v>0</v>
      </c>
      <c r="BJ567" s="138">
        <f t="shared" si="18"/>
        <v>0</v>
      </c>
      <c r="BK567" s="134"/>
      <c r="BL567" s="135"/>
      <c r="BM567" s="135"/>
      <c r="BN567" s="136">
        <f t="shared" si="19"/>
        <v>0</v>
      </c>
      <c r="BO567" s="137"/>
      <c r="BP567" s="137"/>
      <c r="BQ567" s="137"/>
      <c r="BR567" s="136">
        <f t="shared" si="20"/>
        <v>0</v>
      </c>
      <c r="BS567" s="137"/>
      <c r="BT567" s="137"/>
      <c r="BU567" s="137"/>
      <c r="BV567" s="136">
        <f t="shared" si="21"/>
        <v>0</v>
      </c>
      <c r="BW567" s="137"/>
      <c r="BX567" s="137"/>
      <c r="BY567" s="137"/>
      <c r="BZ567" s="136">
        <f t="shared" si="22"/>
        <v>0</v>
      </c>
      <c r="CA567" s="137"/>
      <c r="CB567" s="137"/>
      <c r="CC567" s="137"/>
      <c r="CD567" s="136">
        <f t="shared" si="23"/>
        <v>0</v>
      </c>
      <c r="CE567" s="137"/>
      <c r="CF567" s="137"/>
      <c r="CG567" s="137"/>
      <c r="CH567" s="137"/>
      <c r="CI567" s="137"/>
      <c r="CJ567" s="136">
        <f t="shared" si="24"/>
        <v>0</v>
      </c>
      <c r="CK567" s="137">
        <f t="shared" si="25"/>
        <v>0</v>
      </c>
      <c r="CL567" s="139"/>
      <c r="CM567" s="140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20">
        <f t="shared" si="26"/>
        <v>558</v>
      </c>
      <c r="C568" s="131" t="str">
        <f t="array" ref="C568">INDEX(_Rge_Projectdata_3rd,$B568,MATCH(C$10,_Rge_Headline_Projectdata,0))</f>
        <v/>
      </c>
      <c r="D568" s="131" t="str">
        <f t="array" ref="D568">INDEX(_Rge_Projectdata_3rd,$B568,MATCH(D$10,_Rge_Headline_Projectdata,0))</f>
        <v/>
      </c>
      <c r="E568" s="132" t="str">
        <f t="array" ref="E568">IF(INDEX(_Rge_Projectdata_3rd,$B568,MATCH(E$10,_Rge_Headline_Projectdata,0))=0,"",INDEX(_Rge_Projectdata_3rd,$B568,MATCH(E$10,_Rge_Headline_Projectdata,0)))</f>
        <v/>
      </c>
      <c r="F568" s="133" t="str">
        <f>IF(OR(E568=0,E568&gt;_Reportdate),"Open","Closed")</f>
        <v>Open</v>
      </c>
      <c r="G568" s="134"/>
      <c r="H568" s="135"/>
      <c r="I568" s="135"/>
      <c r="J568" s="135"/>
      <c r="K568" s="136">
        <f t="shared" si="5"/>
        <v>0</v>
      </c>
      <c r="L568" s="137"/>
      <c r="M568" s="137"/>
      <c r="N568" s="137"/>
      <c r="O568" s="136">
        <f t="shared" si="6"/>
        <v>0</v>
      </c>
      <c r="P568" s="137"/>
      <c r="Q568" s="137"/>
      <c r="R568" s="137"/>
      <c r="S568" s="136">
        <f t="shared" si="7"/>
        <v>0</v>
      </c>
      <c r="T568" s="137"/>
      <c r="U568" s="137"/>
      <c r="V568" s="137"/>
      <c r="W568" s="136">
        <f t="shared" si="8"/>
        <v>0</v>
      </c>
      <c r="X568" s="137"/>
      <c r="Y568" s="137"/>
      <c r="Z568" s="137"/>
      <c r="AA568" s="136">
        <f t="shared" si="9"/>
        <v>0</v>
      </c>
      <c r="AB568" s="137"/>
      <c r="AC568" s="137"/>
      <c r="AD568" s="137"/>
      <c r="AE568" s="137"/>
      <c r="AF568" s="137"/>
      <c r="AG568" s="136">
        <f t="shared" si="10"/>
        <v>0</v>
      </c>
      <c r="AH568" s="138">
        <f t="shared" si="11"/>
        <v>0</v>
      </c>
      <c r="AI568" s="134"/>
      <c r="AJ568" s="135"/>
      <c r="AK568" s="135"/>
      <c r="AL568" s="135"/>
      <c r="AM568" s="136">
        <f t="shared" si="12"/>
        <v>0</v>
      </c>
      <c r="AN568" s="137"/>
      <c r="AO568" s="137"/>
      <c r="AP568" s="137"/>
      <c r="AQ568" s="136">
        <f t="shared" si="13"/>
        <v>0</v>
      </c>
      <c r="AR568" s="137"/>
      <c r="AS568" s="137"/>
      <c r="AT568" s="137"/>
      <c r="AU568" s="136">
        <f t="shared" si="14"/>
        <v>0</v>
      </c>
      <c r="AV568" s="137"/>
      <c r="AW568" s="137"/>
      <c r="AX568" s="137"/>
      <c r="AY568" s="136">
        <f t="shared" si="15"/>
        <v>0</v>
      </c>
      <c r="AZ568" s="137"/>
      <c r="BA568" s="137"/>
      <c r="BB568" s="137"/>
      <c r="BC568" s="136">
        <f t="shared" si="16"/>
        <v>0</v>
      </c>
      <c r="BD568" s="137"/>
      <c r="BE568" s="137"/>
      <c r="BF568" s="137"/>
      <c r="BG568" s="137"/>
      <c r="BH568" s="137"/>
      <c r="BI568" s="136">
        <f t="shared" si="17"/>
        <v>0</v>
      </c>
      <c r="BJ568" s="138">
        <f t="shared" si="18"/>
        <v>0</v>
      </c>
      <c r="BK568" s="134"/>
      <c r="BL568" s="135"/>
      <c r="BM568" s="135"/>
      <c r="BN568" s="136">
        <f t="shared" si="19"/>
        <v>0</v>
      </c>
      <c r="BO568" s="137"/>
      <c r="BP568" s="137"/>
      <c r="BQ568" s="137"/>
      <c r="BR568" s="136">
        <f t="shared" si="20"/>
        <v>0</v>
      </c>
      <c r="BS568" s="137"/>
      <c r="BT568" s="137"/>
      <c r="BU568" s="137"/>
      <c r="BV568" s="136">
        <f t="shared" si="21"/>
        <v>0</v>
      </c>
      <c r="BW568" s="137"/>
      <c r="BX568" s="137"/>
      <c r="BY568" s="137"/>
      <c r="BZ568" s="136">
        <f t="shared" si="22"/>
        <v>0</v>
      </c>
      <c r="CA568" s="137"/>
      <c r="CB568" s="137"/>
      <c r="CC568" s="137"/>
      <c r="CD568" s="136">
        <f t="shared" si="23"/>
        <v>0</v>
      </c>
      <c r="CE568" s="137"/>
      <c r="CF568" s="137"/>
      <c r="CG568" s="137"/>
      <c r="CH568" s="137"/>
      <c r="CI568" s="137"/>
      <c r="CJ568" s="136">
        <f t="shared" si="24"/>
        <v>0</v>
      </c>
      <c r="CK568" s="137">
        <f t="shared" si="25"/>
        <v>0</v>
      </c>
      <c r="CL568" s="139"/>
      <c r="CM568" s="140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20">
        <f t="shared" si="26"/>
        <v>559</v>
      </c>
      <c r="C569" s="131" t="str">
        <f t="array" ref="C569">INDEX(_Rge_Projectdata_3rd,$B569,MATCH(C$10,_Rge_Headline_Projectdata,0))</f>
        <v/>
      </c>
      <c r="D569" s="131" t="str">
        <f t="array" ref="D569">INDEX(_Rge_Projectdata_3rd,$B569,MATCH(D$10,_Rge_Headline_Projectdata,0))</f>
        <v/>
      </c>
      <c r="E569" s="132" t="str">
        <f t="array" ref="E569">IF(INDEX(_Rge_Projectdata_3rd,$B569,MATCH(E$10,_Rge_Headline_Projectdata,0))=0,"",INDEX(_Rge_Projectdata_3rd,$B569,MATCH(E$10,_Rge_Headline_Projectdata,0)))</f>
        <v/>
      </c>
      <c r="F569" s="133" t="str">
        <f>IF(OR(E569=0,E569&gt;_Reportdate),"Open","Closed")</f>
        <v>Open</v>
      </c>
      <c r="G569" s="134"/>
      <c r="H569" s="135"/>
      <c r="I569" s="135"/>
      <c r="J569" s="135"/>
      <c r="K569" s="136">
        <f t="shared" si="5"/>
        <v>0</v>
      </c>
      <c r="L569" s="137"/>
      <c r="M569" s="137"/>
      <c r="N569" s="137"/>
      <c r="O569" s="136">
        <f t="shared" si="6"/>
        <v>0</v>
      </c>
      <c r="P569" s="137"/>
      <c r="Q569" s="137"/>
      <c r="R569" s="137"/>
      <c r="S569" s="136">
        <f t="shared" si="7"/>
        <v>0</v>
      </c>
      <c r="T569" s="137"/>
      <c r="U569" s="137"/>
      <c r="V569" s="137"/>
      <c r="W569" s="136">
        <f t="shared" si="8"/>
        <v>0</v>
      </c>
      <c r="X569" s="137"/>
      <c r="Y569" s="137"/>
      <c r="Z569" s="137"/>
      <c r="AA569" s="136">
        <f t="shared" si="9"/>
        <v>0</v>
      </c>
      <c r="AB569" s="137"/>
      <c r="AC569" s="137"/>
      <c r="AD569" s="137"/>
      <c r="AE569" s="137"/>
      <c r="AF569" s="137"/>
      <c r="AG569" s="136">
        <f t="shared" si="10"/>
        <v>0</v>
      </c>
      <c r="AH569" s="138">
        <f t="shared" si="11"/>
        <v>0</v>
      </c>
      <c r="AI569" s="134"/>
      <c r="AJ569" s="135"/>
      <c r="AK569" s="135"/>
      <c r="AL569" s="135"/>
      <c r="AM569" s="136">
        <f t="shared" si="12"/>
        <v>0</v>
      </c>
      <c r="AN569" s="137"/>
      <c r="AO569" s="137"/>
      <c r="AP569" s="137"/>
      <c r="AQ569" s="136">
        <f t="shared" si="13"/>
        <v>0</v>
      </c>
      <c r="AR569" s="137"/>
      <c r="AS569" s="137"/>
      <c r="AT569" s="137"/>
      <c r="AU569" s="136">
        <f t="shared" si="14"/>
        <v>0</v>
      </c>
      <c r="AV569" s="137"/>
      <c r="AW569" s="137"/>
      <c r="AX569" s="137"/>
      <c r="AY569" s="136">
        <f t="shared" si="15"/>
        <v>0</v>
      </c>
      <c r="AZ569" s="137"/>
      <c r="BA569" s="137"/>
      <c r="BB569" s="137"/>
      <c r="BC569" s="136">
        <f t="shared" si="16"/>
        <v>0</v>
      </c>
      <c r="BD569" s="137"/>
      <c r="BE569" s="137"/>
      <c r="BF569" s="137"/>
      <c r="BG569" s="137"/>
      <c r="BH569" s="137"/>
      <c r="BI569" s="136">
        <f t="shared" si="17"/>
        <v>0</v>
      </c>
      <c r="BJ569" s="138">
        <f t="shared" si="18"/>
        <v>0</v>
      </c>
      <c r="BK569" s="134"/>
      <c r="BL569" s="135"/>
      <c r="BM569" s="135"/>
      <c r="BN569" s="136">
        <f t="shared" si="19"/>
        <v>0</v>
      </c>
      <c r="BO569" s="137"/>
      <c r="BP569" s="137"/>
      <c r="BQ569" s="137"/>
      <c r="BR569" s="136">
        <f t="shared" si="20"/>
        <v>0</v>
      </c>
      <c r="BS569" s="137"/>
      <c r="BT569" s="137"/>
      <c r="BU569" s="137"/>
      <c r="BV569" s="136">
        <f t="shared" si="21"/>
        <v>0</v>
      </c>
      <c r="BW569" s="137"/>
      <c r="BX569" s="137"/>
      <c r="BY569" s="137"/>
      <c r="BZ569" s="136">
        <f t="shared" si="22"/>
        <v>0</v>
      </c>
      <c r="CA569" s="137"/>
      <c r="CB569" s="137"/>
      <c r="CC569" s="137"/>
      <c r="CD569" s="136">
        <f t="shared" si="23"/>
        <v>0</v>
      </c>
      <c r="CE569" s="137"/>
      <c r="CF569" s="137"/>
      <c r="CG569" s="137"/>
      <c r="CH569" s="137"/>
      <c r="CI569" s="137"/>
      <c r="CJ569" s="136">
        <f t="shared" si="24"/>
        <v>0</v>
      </c>
      <c r="CK569" s="137">
        <f t="shared" si="25"/>
        <v>0</v>
      </c>
      <c r="CL569" s="139"/>
      <c r="CM569" s="140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20">
        <f t="shared" si="26"/>
        <v>560</v>
      </c>
      <c r="C570" s="131" t="str">
        <f t="array" ref="C570">INDEX(_Rge_Projectdata_3rd,$B570,MATCH(C$10,_Rge_Headline_Projectdata,0))</f>
        <v/>
      </c>
      <c r="D570" s="131" t="str">
        <f t="array" ref="D570">INDEX(_Rge_Projectdata_3rd,$B570,MATCH(D$10,_Rge_Headline_Projectdata,0))</f>
        <v/>
      </c>
      <c r="E570" s="132" t="str">
        <f t="array" ref="E570">IF(INDEX(_Rge_Projectdata_3rd,$B570,MATCH(E$10,_Rge_Headline_Projectdata,0))=0,"",INDEX(_Rge_Projectdata_3rd,$B570,MATCH(E$10,_Rge_Headline_Projectdata,0)))</f>
        <v/>
      </c>
      <c r="F570" s="133" t="str">
        <f>IF(OR(E570=0,E570&gt;_Reportdate),"Open","Closed")</f>
        <v>Open</v>
      </c>
      <c r="G570" s="134"/>
      <c r="H570" s="135"/>
      <c r="I570" s="135"/>
      <c r="J570" s="135"/>
      <c r="K570" s="136">
        <f t="shared" si="5"/>
        <v>0</v>
      </c>
      <c r="L570" s="137"/>
      <c r="M570" s="137"/>
      <c r="N570" s="137"/>
      <c r="O570" s="136">
        <f t="shared" si="6"/>
        <v>0</v>
      </c>
      <c r="P570" s="137"/>
      <c r="Q570" s="137"/>
      <c r="R570" s="137"/>
      <c r="S570" s="136">
        <f t="shared" si="7"/>
        <v>0</v>
      </c>
      <c r="T570" s="137"/>
      <c r="U570" s="137"/>
      <c r="V570" s="137"/>
      <c r="W570" s="136">
        <f t="shared" si="8"/>
        <v>0</v>
      </c>
      <c r="X570" s="137"/>
      <c r="Y570" s="137"/>
      <c r="Z570" s="137"/>
      <c r="AA570" s="136">
        <f t="shared" si="9"/>
        <v>0</v>
      </c>
      <c r="AB570" s="137"/>
      <c r="AC570" s="137"/>
      <c r="AD570" s="137"/>
      <c r="AE570" s="137"/>
      <c r="AF570" s="137"/>
      <c r="AG570" s="136">
        <f t="shared" si="10"/>
        <v>0</v>
      </c>
      <c r="AH570" s="138">
        <f t="shared" si="11"/>
        <v>0</v>
      </c>
      <c r="AI570" s="134"/>
      <c r="AJ570" s="135"/>
      <c r="AK570" s="135"/>
      <c r="AL570" s="135"/>
      <c r="AM570" s="136">
        <f t="shared" si="12"/>
        <v>0</v>
      </c>
      <c r="AN570" s="137"/>
      <c r="AO570" s="137"/>
      <c r="AP570" s="137"/>
      <c r="AQ570" s="136">
        <f t="shared" si="13"/>
        <v>0</v>
      </c>
      <c r="AR570" s="137"/>
      <c r="AS570" s="137"/>
      <c r="AT570" s="137"/>
      <c r="AU570" s="136">
        <f t="shared" si="14"/>
        <v>0</v>
      </c>
      <c r="AV570" s="137"/>
      <c r="AW570" s="137"/>
      <c r="AX570" s="137"/>
      <c r="AY570" s="136">
        <f t="shared" si="15"/>
        <v>0</v>
      </c>
      <c r="AZ570" s="137"/>
      <c r="BA570" s="137"/>
      <c r="BB570" s="137"/>
      <c r="BC570" s="136">
        <f t="shared" si="16"/>
        <v>0</v>
      </c>
      <c r="BD570" s="137"/>
      <c r="BE570" s="137"/>
      <c r="BF570" s="137"/>
      <c r="BG570" s="137"/>
      <c r="BH570" s="137"/>
      <c r="BI570" s="136">
        <f t="shared" si="17"/>
        <v>0</v>
      </c>
      <c r="BJ570" s="138">
        <f t="shared" si="18"/>
        <v>0</v>
      </c>
      <c r="BK570" s="134"/>
      <c r="BL570" s="135"/>
      <c r="BM570" s="135"/>
      <c r="BN570" s="136">
        <f t="shared" si="19"/>
        <v>0</v>
      </c>
      <c r="BO570" s="137"/>
      <c r="BP570" s="137"/>
      <c r="BQ570" s="137"/>
      <c r="BR570" s="136">
        <f t="shared" si="20"/>
        <v>0</v>
      </c>
      <c r="BS570" s="137"/>
      <c r="BT570" s="137"/>
      <c r="BU570" s="137"/>
      <c r="BV570" s="136">
        <f t="shared" si="21"/>
        <v>0</v>
      </c>
      <c r="BW570" s="137"/>
      <c r="BX570" s="137"/>
      <c r="BY570" s="137"/>
      <c r="BZ570" s="136">
        <f t="shared" si="22"/>
        <v>0</v>
      </c>
      <c r="CA570" s="137"/>
      <c r="CB570" s="137"/>
      <c r="CC570" s="137"/>
      <c r="CD570" s="136">
        <f t="shared" si="23"/>
        <v>0</v>
      </c>
      <c r="CE570" s="137"/>
      <c r="CF570" s="137"/>
      <c r="CG570" s="137"/>
      <c r="CH570" s="137"/>
      <c r="CI570" s="137"/>
      <c r="CJ570" s="136">
        <f t="shared" si="24"/>
        <v>0</v>
      </c>
      <c r="CK570" s="137">
        <f t="shared" si="25"/>
        <v>0</v>
      </c>
      <c r="CL570" s="139"/>
      <c r="CM570" s="140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20">
        <f t="shared" si="26"/>
        <v>561</v>
      </c>
      <c r="C571" s="131" t="str">
        <f t="array" ref="C571">INDEX(_Rge_Projectdata_3rd,$B571,MATCH(C$10,_Rge_Headline_Projectdata,0))</f>
        <v/>
      </c>
      <c r="D571" s="131" t="str">
        <f t="array" ref="D571">INDEX(_Rge_Projectdata_3rd,$B571,MATCH(D$10,_Rge_Headline_Projectdata,0))</f>
        <v/>
      </c>
      <c r="E571" s="132" t="str">
        <f t="array" ref="E571">IF(INDEX(_Rge_Projectdata_3rd,$B571,MATCH(E$10,_Rge_Headline_Projectdata,0))=0,"",INDEX(_Rge_Projectdata_3rd,$B571,MATCH(E$10,_Rge_Headline_Projectdata,0)))</f>
        <v/>
      </c>
      <c r="F571" s="133" t="str">
        <f>IF(OR(E571=0,E571&gt;_Reportdate),"Open","Closed")</f>
        <v>Open</v>
      </c>
      <c r="G571" s="134"/>
      <c r="H571" s="135"/>
      <c r="I571" s="135"/>
      <c r="J571" s="135"/>
      <c r="K571" s="136">
        <f t="shared" si="5"/>
        <v>0</v>
      </c>
      <c r="L571" s="137"/>
      <c r="M571" s="137"/>
      <c r="N571" s="137"/>
      <c r="O571" s="136">
        <f t="shared" si="6"/>
        <v>0</v>
      </c>
      <c r="P571" s="137"/>
      <c r="Q571" s="137"/>
      <c r="R571" s="137"/>
      <c r="S571" s="136">
        <f t="shared" si="7"/>
        <v>0</v>
      </c>
      <c r="T571" s="137"/>
      <c r="U571" s="137"/>
      <c r="V571" s="137"/>
      <c r="W571" s="136">
        <f t="shared" si="8"/>
        <v>0</v>
      </c>
      <c r="X571" s="137"/>
      <c r="Y571" s="137"/>
      <c r="Z571" s="137"/>
      <c r="AA571" s="136">
        <f t="shared" si="9"/>
        <v>0</v>
      </c>
      <c r="AB571" s="137"/>
      <c r="AC571" s="137"/>
      <c r="AD571" s="137"/>
      <c r="AE571" s="137"/>
      <c r="AF571" s="137"/>
      <c r="AG571" s="136">
        <f t="shared" si="10"/>
        <v>0</v>
      </c>
      <c r="AH571" s="138">
        <f t="shared" si="11"/>
        <v>0</v>
      </c>
      <c r="AI571" s="134"/>
      <c r="AJ571" s="135"/>
      <c r="AK571" s="135"/>
      <c r="AL571" s="135"/>
      <c r="AM571" s="136">
        <f t="shared" si="12"/>
        <v>0</v>
      </c>
      <c r="AN571" s="137"/>
      <c r="AO571" s="137"/>
      <c r="AP571" s="137"/>
      <c r="AQ571" s="136">
        <f t="shared" si="13"/>
        <v>0</v>
      </c>
      <c r="AR571" s="137"/>
      <c r="AS571" s="137"/>
      <c r="AT571" s="137"/>
      <c r="AU571" s="136">
        <f t="shared" si="14"/>
        <v>0</v>
      </c>
      <c r="AV571" s="137"/>
      <c r="AW571" s="137"/>
      <c r="AX571" s="137"/>
      <c r="AY571" s="136">
        <f t="shared" si="15"/>
        <v>0</v>
      </c>
      <c r="AZ571" s="137"/>
      <c r="BA571" s="137"/>
      <c r="BB571" s="137"/>
      <c r="BC571" s="136">
        <f t="shared" si="16"/>
        <v>0</v>
      </c>
      <c r="BD571" s="137"/>
      <c r="BE571" s="137"/>
      <c r="BF571" s="137"/>
      <c r="BG571" s="137"/>
      <c r="BH571" s="137"/>
      <c r="BI571" s="136">
        <f t="shared" si="17"/>
        <v>0</v>
      </c>
      <c r="BJ571" s="138">
        <f t="shared" si="18"/>
        <v>0</v>
      </c>
      <c r="BK571" s="134"/>
      <c r="BL571" s="135"/>
      <c r="BM571" s="135"/>
      <c r="BN571" s="136">
        <f t="shared" si="19"/>
        <v>0</v>
      </c>
      <c r="BO571" s="137"/>
      <c r="BP571" s="137"/>
      <c r="BQ571" s="137"/>
      <c r="BR571" s="136">
        <f t="shared" si="20"/>
        <v>0</v>
      </c>
      <c r="BS571" s="137"/>
      <c r="BT571" s="137"/>
      <c r="BU571" s="137"/>
      <c r="BV571" s="136">
        <f t="shared" si="21"/>
        <v>0</v>
      </c>
      <c r="BW571" s="137"/>
      <c r="BX571" s="137"/>
      <c r="BY571" s="137"/>
      <c r="BZ571" s="136">
        <f t="shared" si="22"/>
        <v>0</v>
      </c>
      <c r="CA571" s="137"/>
      <c r="CB571" s="137"/>
      <c r="CC571" s="137"/>
      <c r="CD571" s="136">
        <f t="shared" si="23"/>
        <v>0</v>
      </c>
      <c r="CE571" s="137"/>
      <c r="CF571" s="137"/>
      <c r="CG571" s="137"/>
      <c r="CH571" s="137"/>
      <c r="CI571" s="137"/>
      <c r="CJ571" s="136">
        <f t="shared" si="24"/>
        <v>0</v>
      </c>
      <c r="CK571" s="137">
        <f t="shared" si="25"/>
        <v>0</v>
      </c>
      <c r="CL571" s="139"/>
      <c r="CM571" s="140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20">
        <f t="shared" si="26"/>
        <v>562</v>
      </c>
      <c r="C572" s="131" t="str">
        <f t="array" ref="C572">INDEX(_Rge_Projectdata_3rd,$B572,MATCH(C$10,_Rge_Headline_Projectdata,0))</f>
        <v/>
      </c>
      <c r="D572" s="131" t="str">
        <f t="array" ref="D572">INDEX(_Rge_Projectdata_3rd,$B572,MATCH(D$10,_Rge_Headline_Projectdata,0))</f>
        <v/>
      </c>
      <c r="E572" s="132" t="str">
        <f t="array" ref="E572">IF(INDEX(_Rge_Projectdata_3rd,$B572,MATCH(E$10,_Rge_Headline_Projectdata,0))=0,"",INDEX(_Rge_Projectdata_3rd,$B572,MATCH(E$10,_Rge_Headline_Projectdata,0)))</f>
        <v/>
      </c>
      <c r="F572" s="133" t="str">
        <f>IF(OR(E572=0,E572&gt;_Reportdate),"Open","Closed")</f>
        <v>Open</v>
      </c>
      <c r="G572" s="134"/>
      <c r="H572" s="135"/>
      <c r="I572" s="135"/>
      <c r="J572" s="135"/>
      <c r="K572" s="136">
        <f t="shared" si="5"/>
        <v>0</v>
      </c>
      <c r="L572" s="137"/>
      <c r="M572" s="137"/>
      <c r="N572" s="137"/>
      <c r="O572" s="136">
        <f t="shared" si="6"/>
        <v>0</v>
      </c>
      <c r="P572" s="137"/>
      <c r="Q572" s="137"/>
      <c r="R572" s="137"/>
      <c r="S572" s="136">
        <f t="shared" si="7"/>
        <v>0</v>
      </c>
      <c r="T572" s="137"/>
      <c r="U572" s="137"/>
      <c r="V572" s="137"/>
      <c r="W572" s="136">
        <f t="shared" si="8"/>
        <v>0</v>
      </c>
      <c r="X572" s="137"/>
      <c r="Y572" s="137"/>
      <c r="Z572" s="137"/>
      <c r="AA572" s="136">
        <f t="shared" si="9"/>
        <v>0</v>
      </c>
      <c r="AB572" s="137"/>
      <c r="AC572" s="137"/>
      <c r="AD572" s="137"/>
      <c r="AE572" s="137"/>
      <c r="AF572" s="137"/>
      <c r="AG572" s="136">
        <f t="shared" si="10"/>
        <v>0</v>
      </c>
      <c r="AH572" s="138">
        <f t="shared" si="11"/>
        <v>0</v>
      </c>
      <c r="AI572" s="134"/>
      <c r="AJ572" s="135"/>
      <c r="AK572" s="135"/>
      <c r="AL572" s="135"/>
      <c r="AM572" s="136">
        <f t="shared" si="12"/>
        <v>0</v>
      </c>
      <c r="AN572" s="137"/>
      <c r="AO572" s="137"/>
      <c r="AP572" s="137"/>
      <c r="AQ572" s="136">
        <f t="shared" si="13"/>
        <v>0</v>
      </c>
      <c r="AR572" s="137"/>
      <c r="AS572" s="137"/>
      <c r="AT572" s="137"/>
      <c r="AU572" s="136">
        <f t="shared" si="14"/>
        <v>0</v>
      </c>
      <c r="AV572" s="137"/>
      <c r="AW572" s="137"/>
      <c r="AX572" s="137"/>
      <c r="AY572" s="136">
        <f t="shared" si="15"/>
        <v>0</v>
      </c>
      <c r="AZ572" s="137"/>
      <c r="BA572" s="137"/>
      <c r="BB572" s="137"/>
      <c r="BC572" s="136">
        <f t="shared" si="16"/>
        <v>0</v>
      </c>
      <c r="BD572" s="137"/>
      <c r="BE572" s="137"/>
      <c r="BF572" s="137"/>
      <c r="BG572" s="137"/>
      <c r="BH572" s="137"/>
      <c r="BI572" s="136">
        <f t="shared" si="17"/>
        <v>0</v>
      </c>
      <c r="BJ572" s="138">
        <f t="shared" si="18"/>
        <v>0</v>
      </c>
      <c r="BK572" s="134"/>
      <c r="BL572" s="135"/>
      <c r="BM572" s="135"/>
      <c r="BN572" s="136">
        <f t="shared" si="19"/>
        <v>0</v>
      </c>
      <c r="BO572" s="137"/>
      <c r="BP572" s="137"/>
      <c r="BQ572" s="137"/>
      <c r="BR572" s="136">
        <f t="shared" si="20"/>
        <v>0</v>
      </c>
      <c r="BS572" s="137"/>
      <c r="BT572" s="137"/>
      <c r="BU572" s="137"/>
      <c r="BV572" s="136">
        <f t="shared" si="21"/>
        <v>0</v>
      </c>
      <c r="BW572" s="137"/>
      <c r="BX572" s="137"/>
      <c r="BY572" s="137"/>
      <c r="BZ572" s="136">
        <f t="shared" si="22"/>
        <v>0</v>
      </c>
      <c r="CA572" s="137"/>
      <c r="CB572" s="137"/>
      <c r="CC572" s="137"/>
      <c r="CD572" s="136">
        <f t="shared" si="23"/>
        <v>0</v>
      </c>
      <c r="CE572" s="137"/>
      <c r="CF572" s="137"/>
      <c r="CG572" s="137"/>
      <c r="CH572" s="137"/>
      <c r="CI572" s="137"/>
      <c r="CJ572" s="136">
        <f t="shared" si="24"/>
        <v>0</v>
      </c>
      <c r="CK572" s="137">
        <f t="shared" si="25"/>
        <v>0</v>
      </c>
      <c r="CL572" s="139"/>
      <c r="CM572" s="140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20">
        <f t="shared" si="26"/>
        <v>563</v>
      </c>
      <c r="C573" s="131" t="str">
        <f t="array" ref="C573">INDEX(_Rge_Projectdata_3rd,$B573,MATCH(C$10,_Rge_Headline_Projectdata,0))</f>
        <v/>
      </c>
      <c r="D573" s="131" t="str">
        <f t="array" ref="D573">INDEX(_Rge_Projectdata_3rd,$B573,MATCH(D$10,_Rge_Headline_Projectdata,0))</f>
        <v/>
      </c>
      <c r="E573" s="132" t="str">
        <f t="array" ref="E573">IF(INDEX(_Rge_Projectdata_3rd,$B573,MATCH(E$10,_Rge_Headline_Projectdata,0))=0,"",INDEX(_Rge_Projectdata_3rd,$B573,MATCH(E$10,_Rge_Headline_Projectdata,0)))</f>
        <v/>
      </c>
      <c r="F573" s="133" t="str">
        <f>IF(OR(E573=0,E573&gt;_Reportdate),"Open","Closed")</f>
        <v>Open</v>
      </c>
      <c r="G573" s="134"/>
      <c r="H573" s="135"/>
      <c r="I573" s="135"/>
      <c r="J573" s="135"/>
      <c r="K573" s="136">
        <f t="shared" si="5"/>
        <v>0</v>
      </c>
      <c r="L573" s="137"/>
      <c r="M573" s="137"/>
      <c r="N573" s="137"/>
      <c r="O573" s="136">
        <f t="shared" si="6"/>
        <v>0</v>
      </c>
      <c r="P573" s="137"/>
      <c r="Q573" s="137"/>
      <c r="R573" s="137"/>
      <c r="S573" s="136">
        <f t="shared" si="7"/>
        <v>0</v>
      </c>
      <c r="T573" s="137"/>
      <c r="U573" s="137"/>
      <c r="V573" s="137"/>
      <c r="W573" s="136">
        <f t="shared" si="8"/>
        <v>0</v>
      </c>
      <c r="X573" s="137"/>
      <c r="Y573" s="137"/>
      <c r="Z573" s="137"/>
      <c r="AA573" s="136">
        <f t="shared" si="9"/>
        <v>0</v>
      </c>
      <c r="AB573" s="137"/>
      <c r="AC573" s="137"/>
      <c r="AD573" s="137"/>
      <c r="AE573" s="137"/>
      <c r="AF573" s="137"/>
      <c r="AG573" s="136">
        <f t="shared" si="10"/>
        <v>0</v>
      </c>
      <c r="AH573" s="138">
        <f t="shared" si="11"/>
        <v>0</v>
      </c>
      <c r="AI573" s="134"/>
      <c r="AJ573" s="135"/>
      <c r="AK573" s="135"/>
      <c r="AL573" s="135"/>
      <c r="AM573" s="136">
        <f t="shared" si="12"/>
        <v>0</v>
      </c>
      <c r="AN573" s="137"/>
      <c r="AO573" s="137"/>
      <c r="AP573" s="137"/>
      <c r="AQ573" s="136">
        <f t="shared" si="13"/>
        <v>0</v>
      </c>
      <c r="AR573" s="137"/>
      <c r="AS573" s="137"/>
      <c r="AT573" s="137"/>
      <c r="AU573" s="136">
        <f t="shared" si="14"/>
        <v>0</v>
      </c>
      <c r="AV573" s="137"/>
      <c r="AW573" s="137"/>
      <c r="AX573" s="137"/>
      <c r="AY573" s="136">
        <f t="shared" si="15"/>
        <v>0</v>
      </c>
      <c r="AZ573" s="137"/>
      <c r="BA573" s="137"/>
      <c r="BB573" s="137"/>
      <c r="BC573" s="136">
        <f t="shared" si="16"/>
        <v>0</v>
      </c>
      <c r="BD573" s="137"/>
      <c r="BE573" s="137"/>
      <c r="BF573" s="137"/>
      <c r="BG573" s="137"/>
      <c r="BH573" s="137"/>
      <c r="BI573" s="136">
        <f t="shared" si="17"/>
        <v>0</v>
      </c>
      <c r="BJ573" s="138">
        <f t="shared" si="18"/>
        <v>0</v>
      </c>
      <c r="BK573" s="134"/>
      <c r="BL573" s="135"/>
      <c r="BM573" s="135"/>
      <c r="BN573" s="136">
        <f t="shared" si="19"/>
        <v>0</v>
      </c>
      <c r="BO573" s="137"/>
      <c r="BP573" s="137"/>
      <c r="BQ573" s="137"/>
      <c r="BR573" s="136">
        <f t="shared" si="20"/>
        <v>0</v>
      </c>
      <c r="BS573" s="137"/>
      <c r="BT573" s="137"/>
      <c r="BU573" s="137"/>
      <c r="BV573" s="136">
        <f t="shared" si="21"/>
        <v>0</v>
      </c>
      <c r="BW573" s="137"/>
      <c r="BX573" s="137"/>
      <c r="BY573" s="137"/>
      <c r="BZ573" s="136">
        <f t="shared" si="22"/>
        <v>0</v>
      </c>
      <c r="CA573" s="137"/>
      <c r="CB573" s="137"/>
      <c r="CC573" s="137"/>
      <c r="CD573" s="136">
        <f t="shared" si="23"/>
        <v>0</v>
      </c>
      <c r="CE573" s="137"/>
      <c r="CF573" s="137"/>
      <c r="CG573" s="137"/>
      <c r="CH573" s="137"/>
      <c r="CI573" s="137"/>
      <c r="CJ573" s="136">
        <f t="shared" si="24"/>
        <v>0</v>
      </c>
      <c r="CK573" s="137">
        <f t="shared" si="25"/>
        <v>0</v>
      </c>
      <c r="CL573" s="139"/>
      <c r="CM573" s="140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20">
        <f t="shared" si="26"/>
        <v>564</v>
      </c>
      <c r="C574" s="131" t="str">
        <f t="array" ref="C574">INDEX(_Rge_Projectdata_3rd,$B574,MATCH(C$10,_Rge_Headline_Projectdata,0))</f>
        <v/>
      </c>
      <c r="D574" s="131" t="str">
        <f t="array" ref="D574">INDEX(_Rge_Projectdata_3rd,$B574,MATCH(D$10,_Rge_Headline_Projectdata,0))</f>
        <v/>
      </c>
      <c r="E574" s="132" t="str">
        <f t="array" ref="E574">IF(INDEX(_Rge_Projectdata_3rd,$B574,MATCH(E$10,_Rge_Headline_Projectdata,0))=0,"",INDEX(_Rge_Projectdata_3rd,$B574,MATCH(E$10,_Rge_Headline_Projectdata,0)))</f>
        <v/>
      </c>
      <c r="F574" s="133" t="str">
        <f>IF(OR(E574=0,E574&gt;_Reportdate),"Open","Closed")</f>
        <v>Open</v>
      </c>
      <c r="G574" s="134"/>
      <c r="H574" s="135"/>
      <c r="I574" s="135"/>
      <c r="J574" s="135"/>
      <c r="K574" s="136">
        <f t="shared" si="5"/>
        <v>0</v>
      </c>
      <c r="L574" s="137"/>
      <c r="M574" s="137"/>
      <c r="N574" s="137"/>
      <c r="O574" s="136">
        <f t="shared" si="6"/>
        <v>0</v>
      </c>
      <c r="P574" s="137"/>
      <c r="Q574" s="137"/>
      <c r="R574" s="137"/>
      <c r="S574" s="136">
        <f t="shared" si="7"/>
        <v>0</v>
      </c>
      <c r="T574" s="137"/>
      <c r="U574" s="137"/>
      <c r="V574" s="137"/>
      <c r="W574" s="136">
        <f t="shared" si="8"/>
        <v>0</v>
      </c>
      <c r="X574" s="137"/>
      <c r="Y574" s="137"/>
      <c r="Z574" s="137"/>
      <c r="AA574" s="136">
        <f t="shared" si="9"/>
        <v>0</v>
      </c>
      <c r="AB574" s="137"/>
      <c r="AC574" s="137"/>
      <c r="AD574" s="137"/>
      <c r="AE574" s="137"/>
      <c r="AF574" s="137"/>
      <c r="AG574" s="136">
        <f t="shared" si="10"/>
        <v>0</v>
      </c>
      <c r="AH574" s="138">
        <f t="shared" si="11"/>
        <v>0</v>
      </c>
      <c r="AI574" s="134"/>
      <c r="AJ574" s="135"/>
      <c r="AK574" s="135"/>
      <c r="AL574" s="135"/>
      <c r="AM574" s="136">
        <f t="shared" si="12"/>
        <v>0</v>
      </c>
      <c r="AN574" s="137"/>
      <c r="AO574" s="137"/>
      <c r="AP574" s="137"/>
      <c r="AQ574" s="136">
        <f t="shared" si="13"/>
        <v>0</v>
      </c>
      <c r="AR574" s="137"/>
      <c r="AS574" s="137"/>
      <c r="AT574" s="137"/>
      <c r="AU574" s="136">
        <f t="shared" si="14"/>
        <v>0</v>
      </c>
      <c r="AV574" s="137"/>
      <c r="AW574" s="137"/>
      <c r="AX574" s="137"/>
      <c r="AY574" s="136">
        <f t="shared" si="15"/>
        <v>0</v>
      </c>
      <c r="AZ574" s="137"/>
      <c r="BA574" s="137"/>
      <c r="BB574" s="137"/>
      <c r="BC574" s="136">
        <f t="shared" si="16"/>
        <v>0</v>
      </c>
      <c r="BD574" s="137"/>
      <c r="BE574" s="137"/>
      <c r="BF574" s="137"/>
      <c r="BG574" s="137"/>
      <c r="BH574" s="137"/>
      <c r="BI574" s="136">
        <f t="shared" si="17"/>
        <v>0</v>
      </c>
      <c r="BJ574" s="138">
        <f t="shared" si="18"/>
        <v>0</v>
      </c>
      <c r="BK574" s="134"/>
      <c r="BL574" s="135"/>
      <c r="BM574" s="135"/>
      <c r="BN574" s="136">
        <f t="shared" si="19"/>
        <v>0</v>
      </c>
      <c r="BO574" s="137"/>
      <c r="BP574" s="137"/>
      <c r="BQ574" s="137"/>
      <c r="BR574" s="136">
        <f t="shared" si="20"/>
        <v>0</v>
      </c>
      <c r="BS574" s="137"/>
      <c r="BT574" s="137"/>
      <c r="BU574" s="137"/>
      <c r="BV574" s="136">
        <f t="shared" si="21"/>
        <v>0</v>
      </c>
      <c r="BW574" s="137"/>
      <c r="BX574" s="137"/>
      <c r="BY574" s="137"/>
      <c r="BZ574" s="136">
        <f t="shared" si="22"/>
        <v>0</v>
      </c>
      <c r="CA574" s="137"/>
      <c r="CB574" s="137"/>
      <c r="CC574" s="137"/>
      <c r="CD574" s="136">
        <f t="shared" si="23"/>
        <v>0</v>
      </c>
      <c r="CE574" s="137"/>
      <c r="CF574" s="137"/>
      <c r="CG574" s="137"/>
      <c r="CH574" s="137"/>
      <c r="CI574" s="137"/>
      <c r="CJ574" s="136">
        <f t="shared" si="24"/>
        <v>0</v>
      </c>
      <c r="CK574" s="137">
        <f t="shared" si="25"/>
        <v>0</v>
      </c>
      <c r="CL574" s="139"/>
      <c r="CM574" s="140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20">
        <f t="shared" si="26"/>
        <v>565</v>
      </c>
      <c r="C575" s="131" t="str">
        <f t="array" ref="C575">INDEX(_Rge_Projectdata_3rd,$B575,MATCH(C$10,_Rge_Headline_Projectdata,0))</f>
        <v/>
      </c>
      <c r="D575" s="131" t="str">
        <f t="array" ref="D575">INDEX(_Rge_Projectdata_3rd,$B575,MATCH(D$10,_Rge_Headline_Projectdata,0))</f>
        <v/>
      </c>
      <c r="E575" s="132" t="str">
        <f t="array" ref="E575">IF(INDEX(_Rge_Projectdata_3rd,$B575,MATCH(E$10,_Rge_Headline_Projectdata,0))=0,"",INDEX(_Rge_Projectdata_3rd,$B575,MATCH(E$10,_Rge_Headline_Projectdata,0)))</f>
        <v/>
      </c>
      <c r="F575" s="133" t="str">
        <f>IF(OR(E575=0,E575&gt;_Reportdate),"Open","Closed")</f>
        <v>Open</v>
      </c>
      <c r="G575" s="134"/>
      <c r="H575" s="135"/>
      <c r="I575" s="135"/>
      <c r="J575" s="135"/>
      <c r="K575" s="136">
        <f t="shared" si="5"/>
        <v>0</v>
      </c>
      <c r="L575" s="137"/>
      <c r="M575" s="137"/>
      <c r="N575" s="137"/>
      <c r="O575" s="136">
        <f t="shared" si="6"/>
        <v>0</v>
      </c>
      <c r="P575" s="137"/>
      <c r="Q575" s="137"/>
      <c r="R575" s="137"/>
      <c r="S575" s="136">
        <f t="shared" si="7"/>
        <v>0</v>
      </c>
      <c r="T575" s="137"/>
      <c r="U575" s="137"/>
      <c r="V575" s="137"/>
      <c r="W575" s="136">
        <f t="shared" si="8"/>
        <v>0</v>
      </c>
      <c r="X575" s="137"/>
      <c r="Y575" s="137"/>
      <c r="Z575" s="137"/>
      <c r="AA575" s="136">
        <f t="shared" si="9"/>
        <v>0</v>
      </c>
      <c r="AB575" s="137"/>
      <c r="AC575" s="137"/>
      <c r="AD575" s="137"/>
      <c r="AE575" s="137"/>
      <c r="AF575" s="137"/>
      <c r="AG575" s="136">
        <f t="shared" si="10"/>
        <v>0</v>
      </c>
      <c r="AH575" s="138">
        <f t="shared" si="11"/>
        <v>0</v>
      </c>
      <c r="AI575" s="134"/>
      <c r="AJ575" s="135"/>
      <c r="AK575" s="135"/>
      <c r="AL575" s="135"/>
      <c r="AM575" s="136">
        <f t="shared" si="12"/>
        <v>0</v>
      </c>
      <c r="AN575" s="137"/>
      <c r="AO575" s="137"/>
      <c r="AP575" s="137"/>
      <c r="AQ575" s="136">
        <f t="shared" si="13"/>
        <v>0</v>
      </c>
      <c r="AR575" s="137"/>
      <c r="AS575" s="137"/>
      <c r="AT575" s="137"/>
      <c r="AU575" s="136">
        <f t="shared" si="14"/>
        <v>0</v>
      </c>
      <c r="AV575" s="137"/>
      <c r="AW575" s="137"/>
      <c r="AX575" s="137"/>
      <c r="AY575" s="136">
        <f t="shared" si="15"/>
        <v>0</v>
      </c>
      <c r="AZ575" s="137"/>
      <c r="BA575" s="137"/>
      <c r="BB575" s="137"/>
      <c r="BC575" s="136">
        <f t="shared" si="16"/>
        <v>0</v>
      </c>
      <c r="BD575" s="137"/>
      <c r="BE575" s="137"/>
      <c r="BF575" s="137"/>
      <c r="BG575" s="137"/>
      <c r="BH575" s="137"/>
      <c r="BI575" s="136">
        <f t="shared" si="17"/>
        <v>0</v>
      </c>
      <c r="BJ575" s="138">
        <f t="shared" si="18"/>
        <v>0</v>
      </c>
      <c r="BK575" s="134"/>
      <c r="BL575" s="135"/>
      <c r="BM575" s="135"/>
      <c r="BN575" s="136">
        <f t="shared" si="19"/>
        <v>0</v>
      </c>
      <c r="BO575" s="137"/>
      <c r="BP575" s="137"/>
      <c r="BQ575" s="137"/>
      <c r="BR575" s="136">
        <f t="shared" si="20"/>
        <v>0</v>
      </c>
      <c r="BS575" s="137"/>
      <c r="BT575" s="137"/>
      <c r="BU575" s="137"/>
      <c r="BV575" s="136">
        <f t="shared" si="21"/>
        <v>0</v>
      </c>
      <c r="BW575" s="137"/>
      <c r="BX575" s="137"/>
      <c r="BY575" s="137"/>
      <c r="BZ575" s="136">
        <f t="shared" si="22"/>
        <v>0</v>
      </c>
      <c r="CA575" s="137"/>
      <c r="CB575" s="137"/>
      <c r="CC575" s="137"/>
      <c r="CD575" s="136">
        <f t="shared" si="23"/>
        <v>0</v>
      </c>
      <c r="CE575" s="137"/>
      <c r="CF575" s="137"/>
      <c r="CG575" s="137"/>
      <c r="CH575" s="137"/>
      <c r="CI575" s="137"/>
      <c r="CJ575" s="136">
        <f t="shared" si="24"/>
        <v>0</v>
      </c>
      <c r="CK575" s="137">
        <f t="shared" si="25"/>
        <v>0</v>
      </c>
      <c r="CL575" s="139"/>
      <c r="CM575" s="140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20">
        <f t="shared" si="26"/>
        <v>566</v>
      </c>
      <c r="C576" s="131" t="str">
        <f t="array" ref="C576">INDEX(_Rge_Projectdata_3rd,$B576,MATCH(C$10,_Rge_Headline_Projectdata,0))</f>
        <v/>
      </c>
      <c r="D576" s="131" t="str">
        <f t="array" ref="D576">INDEX(_Rge_Projectdata_3rd,$B576,MATCH(D$10,_Rge_Headline_Projectdata,0))</f>
        <v/>
      </c>
      <c r="E576" s="132" t="str">
        <f t="array" ref="E576">IF(INDEX(_Rge_Projectdata_3rd,$B576,MATCH(E$10,_Rge_Headline_Projectdata,0))=0,"",INDEX(_Rge_Projectdata_3rd,$B576,MATCH(E$10,_Rge_Headline_Projectdata,0)))</f>
        <v/>
      </c>
      <c r="F576" s="133" t="str">
        <f>IF(OR(E576=0,E576&gt;_Reportdate),"Open","Closed")</f>
        <v>Open</v>
      </c>
      <c r="G576" s="134"/>
      <c r="H576" s="135"/>
      <c r="I576" s="135"/>
      <c r="J576" s="135"/>
      <c r="K576" s="136">
        <f t="shared" si="5"/>
        <v>0</v>
      </c>
      <c r="L576" s="137"/>
      <c r="M576" s="137"/>
      <c r="N576" s="137"/>
      <c r="O576" s="136">
        <f t="shared" si="6"/>
        <v>0</v>
      </c>
      <c r="P576" s="137"/>
      <c r="Q576" s="137"/>
      <c r="R576" s="137"/>
      <c r="S576" s="136">
        <f t="shared" si="7"/>
        <v>0</v>
      </c>
      <c r="T576" s="137"/>
      <c r="U576" s="137"/>
      <c r="V576" s="137"/>
      <c r="W576" s="136">
        <f t="shared" si="8"/>
        <v>0</v>
      </c>
      <c r="X576" s="137"/>
      <c r="Y576" s="137"/>
      <c r="Z576" s="137"/>
      <c r="AA576" s="136">
        <f t="shared" si="9"/>
        <v>0</v>
      </c>
      <c r="AB576" s="137"/>
      <c r="AC576" s="137"/>
      <c r="AD576" s="137"/>
      <c r="AE576" s="137"/>
      <c r="AF576" s="137"/>
      <c r="AG576" s="136">
        <f t="shared" si="10"/>
        <v>0</v>
      </c>
      <c r="AH576" s="138">
        <f t="shared" si="11"/>
        <v>0</v>
      </c>
      <c r="AI576" s="134"/>
      <c r="AJ576" s="135"/>
      <c r="AK576" s="135"/>
      <c r="AL576" s="135"/>
      <c r="AM576" s="136">
        <f t="shared" si="12"/>
        <v>0</v>
      </c>
      <c r="AN576" s="137"/>
      <c r="AO576" s="137"/>
      <c r="AP576" s="137"/>
      <c r="AQ576" s="136">
        <f t="shared" si="13"/>
        <v>0</v>
      </c>
      <c r="AR576" s="137"/>
      <c r="AS576" s="137"/>
      <c r="AT576" s="137"/>
      <c r="AU576" s="136">
        <f t="shared" si="14"/>
        <v>0</v>
      </c>
      <c r="AV576" s="137"/>
      <c r="AW576" s="137"/>
      <c r="AX576" s="137"/>
      <c r="AY576" s="136">
        <f t="shared" si="15"/>
        <v>0</v>
      </c>
      <c r="AZ576" s="137"/>
      <c r="BA576" s="137"/>
      <c r="BB576" s="137"/>
      <c r="BC576" s="136">
        <f t="shared" si="16"/>
        <v>0</v>
      </c>
      <c r="BD576" s="137"/>
      <c r="BE576" s="137"/>
      <c r="BF576" s="137"/>
      <c r="BG576" s="137"/>
      <c r="BH576" s="137"/>
      <c r="BI576" s="136">
        <f t="shared" si="17"/>
        <v>0</v>
      </c>
      <c r="BJ576" s="138">
        <f t="shared" si="18"/>
        <v>0</v>
      </c>
      <c r="BK576" s="134"/>
      <c r="BL576" s="135"/>
      <c r="BM576" s="135"/>
      <c r="BN576" s="136">
        <f t="shared" si="19"/>
        <v>0</v>
      </c>
      <c r="BO576" s="137"/>
      <c r="BP576" s="137"/>
      <c r="BQ576" s="137"/>
      <c r="BR576" s="136">
        <f t="shared" si="20"/>
        <v>0</v>
      </c>
      <c r="BS576" s="137"/>
      <c r="BT576" s="137"/>
      <c r="BU576" s="137"/>
      <c r="BV576" s="136">
        <f t="shared" si="21"/>
        <v>0</v>
      </c>
      <c r="BW576" s="137"/>
      <c r="BX576" s="137"/>
      <c r="BY576" s="137"/>
      <c r="BZ576" s="136">
        <f t="shared" si="22"/>
        <v>0</v>
      </c>
      <c r="CA576" s="137"/>
      <c r="CB576" s="137"/>
      <c r="CC576" s="137"/>
      <c r="CD576" s="136">
        <f t="shared" si="23"/>
        <v>0</v>
      </c>
      <c r="CE576" s="137"/>
      <c r="CF576" s="137"/>
      <c r="CG576" s="137"/>
      <c r="CH576" s="137"/>
      <c r="CI576" s="137"/>
      <c r="CJ576" s="136">
        <f t="shared" si="24"/>
        <v>0</v>
      </c>
      <c r="CK576" s="137">
        <f t="shared" si="25"/>
        <v>0</v>
      </c>
      <c r="CL576" s="139"/>
      <c r="CM576" s="140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20">
        <f t="shared" si="26"/>
        <v>567</v>
      </c>
      <c r="C577" s="131" t="str">
        <f t="array" ref="C577">INDEX(_Rge_Projectdata_3rd,$B577,MATCH(C$10,_Rge_Headline_Projectdata,0))</f>
        <v/>
      </c>
      <c r="D577" s="131" t="str">
        <f t="array" ref="D577">INDEX(_Rge_Projectdata_3rd,$B577,MATCH(D$10,_Rge_Headline_Projectdata,0))</f>
        <v/>
      </c>
      <c r="E577" s="132" t="str">
        <f t="array" ref="E577">IF(INDEX(_Rge_Projectdata_3rd,$B577,MATCH(E$10,_Rge_Headline_Projectdata,0))=0,"",INDEX(_Rge_Projectdata_3rd,$B577,MATCH(E$10,_Rge_Headline_Projectdata,0)))</f>
        <v/>
      </c>
      <c r="F577" s="133" t="str">
        <f>IF(OR(E577=0,E577&gt;_Reportdate),"Open","Closed")</f>
        <v>Open</v>
      </c>
      <c r="G577" s="134"/>
      <c r="H577" s="135"/>
      <c r="I577" s="135"/>
      <c r="J577" s="135"/>
      <c r="K577" s="136">
        <f t="shared" si="5"/>
        <v>0</v>
      </c>
      <c r="L577" s="137"/>
      <c r="M577" s="137"/>
      <c r="N577" s="137"/>
      <c r="O577" s="136">
        <f t="shared" si="6"/>
        <v>0</v>
      </c>
      <c r="P577" s="137"/>
      <c r="Q577" s="137"/>
      <c r="R577" s="137"/>
      <c r="S577" s="136">
        <f t="shared" si="7"/>
        <v>0</v>
      </c>
      <c r="T577" s="137"/>
      <c r="U577" s="137"/>
      <c r="V577" s="137"/>
      <c r="W577" s="136">
        <f t="shared" si="8"/>
        <v>0</v>
      </c>
      <c r="X577" s="137"/>
      <c r="Y577" s="137"/>
      <c r="Z577" s="137"/>
      <c r="AA577" s="136">
        <f t="shared" si="9"/>
        <v>0</v>
      </c>
      <c r="AB577" s="137"/>
      <c r="AC577" s="137"/>
      <c r="AD577" s="137"/>
      <c r="AE577" s="137"/>
      <c r="AF577" s="137"/>
      <c r="AG577" s="136">
        <f t="shared" si="10"/>
        <v>0</v>
      </c>
      <c r="AH577" s="138">
        <f t="shared" si="11"/>
        <v>0</v>
      </c>
      <c r="AI577" s="134"/>
      <c r="AJ577" s="135"/>
      <c r="AK577" s="135"/>
      <c r="AL577" s="135"/>
      <c r="AM577" s="136">
        <f t="shared" si="12"/>
        <v>0</v>
      </c>
      <c r="AN577" s="137"/>
      <c r="AO577" s="137"/>
      <c r="AP577" s="137"/>
      <c r="AQ577" s="136">
        <f t="shared" si="13"/>
        <v>0</v>
      </c>
      <c r="AR577" s="137"/>
      <c r="AS577" s="137"/>
      <c r="AT577" s="137"/>
      <c r="AU577" s="136">
        <f t="shared" si="14"/>
        <v>0</v>
      </c>
      <c r="AV577" s="137"/>
      <c r="AW577" s="137"/>
      <c r="AX577" s="137"/>
      <c r="AY577" s="136">
        <f t="shared" si="15"/>
        <v>0</v>
      </c>
      <c r="AZ577" s="137"/>
      <c r="BA577" s="137"/>
      <c r="BB577" s="137"/>
      <c r="BC577" s="136">
        <f t="shared" si="16"/>
        <v>0</v>
      </c>
      <c r="BD577" s="137"/>
      <c r="BE577" s="137"/>
      <c r="BF577" s="137"/>
      <c r="BG577" s="137"/>
      <c r="BH577" s="137"/>
      <c r="BI577" s="136">
        <f t="shared" si="17"/>
        <v>0</v>
      </c>
      <c r="BJ577" s="138">
        <f t="shared" si="18"/>
        <v>0</v>
      </c>
      <c r="BK577" s="134"/>
      <c r="BL577" s="135"/>
      <c r="BM577" s="135"/>
      <c r="BN577" s="136">
        <f t="shared" si="19"/>
        <v>0</v>
      </c>
      <c r="BO577" s="137"/>
      <c r="BP577" s="137"/>
      <c r="BQ577" s="137"/>
      <c r="BR577" s="136">
        <f t="shared" si="20"/>
        <v>0</v>
      </c>
      <c r="BS577" s="137"/>
      <c r="BT577" s="137"/>
      <c r="BU577" s="137"/>
      <c r="BV577" s="136">
        <f t="shared" si="21"/>
        <v>0</v>
      </c>
      <c r="BW577" s="137"/>
      <c r="BX577" s="137"/>
      <c r="BY577" s="137"/>
      <c r="BZ577" s="136">
        <f t="shared" si="22"/>
        <v>0</v>
      </c>
      <c r="CA577" s="137"/>
      <c r="CB577" s="137"/>
      <c r="CC577" s="137"/>
      <c r="CD577" s="136">
        <f t="shared" si="23"/>
        <v>0</v>
      </c>
      <c r="CE577" s="137"/>
      <c r="CF577" s="137"/>
      <c r="CG577" s="137"/>
      <c r="CH577" s="137"/>
      <c r="CI577" s="137"/>
      <c r="CJ577" s="136">
        <f t="shared" si="24"/>
        <v>0</v>
      </c>
      <c r="CK577" s="137">
        <f t="shared" si="25"/>
        <v>0</v>
      </c>
      <c r="CL577" s="139"/>
      <c r="CM577" s="140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20">
        <f t="shared" si="26"/>
        <v>568</v>
      </c>
      <c r="C578" s="131" t="str">
        <f t="array" ref="C578">INDEX(_Rge_Projectdata_3rd,$B578,MATCH(C$10,_Rge_Headline_Projectdata,0))</f>
        <v/>
      </c>
      <c r="D578" s="131" t="str">
        <f t="array" ref="D578">INDEX(_Rge_Projectdata_3rd,$B578,MATCH(D$10,_Rge_Headline_Projectdata,0))</f>
        <v/>
      </c>
      <c r="E578" s="132" t="str">
        <f t="array" ref="E578">IF(INDEX(_Rge_Projectdata_3rd,$B578,MATCH(E$10,_Rge_Headline_Projectdata,0))=0,"",INDEX(_Rge_Projectdata_3rd,$B578,MATCH(E$10,_Rge_Headline_Projectdata,0)))</f>
        <v/>
      </c>
      <c r="F578" s="133" t="str">
        <f>IF(OR(E578=0,E578&gt;_Reportdate),"Open","Closed")</f>
        <v>Open</v>
      </c>
      <c r="G578" s="134"/>
      <c r="H578" s="135"/>
      <c r="I578" s="135"/>
      <c r="J578" s="135"/>
      <c r="K578" s="136">
        <f t="shared" si="5"/>
        <v>0</v>
      </c>
      <c r="L578" s="137"/>
      <c r="M578" s="137"/>
      <c r="N578" s="137"/>
      <c r="O578" s="136">
        <f t="shared" si="6"/>
        <v>0</v>
      </c>
      <c r="P578" s="137"/>
      <c r="Q578" s="137"/>
      <c r="R578" s="137"/>
      <c r="S578" s="136">
        <f t="shared" si="7"/>
        <v>0</v>
      </c>
      <c r="T578" s="137"/>
      <c r="U578" s="137"/>
      <c r="V578" s="137"/>
      <c r="W578" s="136">
        <f t="shared" si="8"/>
        <v>0</v>
      </c>
      <c r="X578" s="137"/>
      <c r="Y578" s="137"/>
      <c r="Z578" s="137"/>
      <c r="AA578" s="136">
        <f t="shared" si="9"/>
        <v>0</v>
      </c>
      <c r="AB578" s="137"/>
      <c r="AC578" s="137"/>
      <c r="AD578" s="137"/>
      <c r="AE578" s="137"/>
      <c r="AF578" s="137"/>
      <c r="AG578" s="136">
        <f t="shared" si="10"/>
        <v>0</v>
      </c>
      <c r="AH578" s="138">
        <f t="shared" si="11"/>
        <v>0</v>
      </c>
      <c r="AI578" s="134"/>
      <c r="AJ578" s="135"/>
      <c r="AK578" s="135"/>
      <c r="AL578" s="135"/>
      <c r="AM578" s="136">
        <f t="shared" si="12"/>
        <v>0</v>
      </c>
      <c r="AN578" s="137"/>
      <c r="AO578" s="137"/>
      <c r="AP578" s="137"/>
      <c r="AQ578" s="136">
        <f t="shared" si="13"/>
        <v>0</v>
      </c>
      <c r="AR578" s="137"/>
      <c r="AS578" s="137"/>
      <c r="AT578" s="137"/>
      <c r="AU578" s="136">
        <f t="shared" si="14"/>
        <v>0</v>
      </c>
      <c r="AV578" s="137"/>
      <c r="AW578" s="137"/>
      <c r="AX578" s="137"/>
      <c r="AY578" s="136">
        <f t="shared" si="15"/>
        <v>0</v>
      </c>
      <c r="AZ578" s="137"/>
      <c r="BA578" s="137"/>
      <c r="BB578" s="137"/>
      <c r="BC578" s="136">
        <f t="shared" si="16"/>
        <v>0</v>
      </c>
      <c r="BD578" s="137"/>
      <c r="BE578" s="137"/>
      <c r="BF578" s="137"/>
      <c r="BG578" s="137"/>
      <c r="BH578" s="137"/>
      <c r="BI578" s="136">
        <f t="shared" si="17"/>
        <v>0</v>
      </c>
      <c r="BJ578" s="138">
        <f t="shared" si="18"/>
        <v>0</v>
      </c>
      <c r="BK578" s="134"/>
      <c r="BL578" s="135"/>
      <c r="BM578" s="135"/>
      <c r="BN578" s="136">
        <f t="shared" si="19"/>
        <v>0</v>
      </c>
      <c r="BO578" s="137"/>
      <c r="BP578" s="137"/>
      <c r="BQ578" s="137"/>
      <c r="BR578" s="136">
        <f t="shared" si="20"/>
        <v>0</v>
      </c>
      <c r="BS578" s="137"/>
      <c r="BT578" s="137"/>
      <c r="BU578" s="137"/>
      <c r="BV578" s="136">
        <f t="shared" si="21"/>
        <v>0</v>
      </c>
      <c r="BW578" s="137"/>
      <c r="BX578" s="137"/>
      <c r="BY578" s="137"/>
      <c r="BZ578" s="136">
        <f t="shared" si="22"/>
        <v>0</v>
      </c>
      <c r="CA578" s="137"/>
      <c r="CB578" s="137"/>
      <c r="CC578" s="137"/>
      <c r="CD578" s="136">
        <f t="shared" si="23"/>
        <v>0</v>
      </c>
      <c r="CE578" s="137"/>
      <c r="CF578" s="137"/>
      <c r="CG578" s="137"/>
      <c r="CH578" s="137"/>
      <c r="CI578" s="137"/>
      <c r="CJ578" s="136">
        <f t="shared" si="24"/>
        <v>0</v>
      </c>
      <c r="CK578" s="137">
        <f t="shared" si="25"/>
        <v>0</v>
      </c>
      <c r="CL578" s="139"/>
      <c r="CM578" s="140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20">
        <f t="shared" si="26"/>
        <v>569</v>
      </c>
      <c r="C579" s="131" t="str">
        <f t="array" ref="C579">INDEX(_Rge_Projectdata_3rd,$B579,MATCH(C$10,_Rge_Headline_Projectdata,0))</f>
        <v/>
      </c>
      <c r="D579" s="131" t="str">
        <f t="array" ref="D579">INDEX(_Rge_Projectdata_3rd,$B579,MATCH(D$10,_Rge_Headline_Projectdata,0))</f>
        <v/>
      </c>
      <c r="E579" s="132" t="str">
        <f t="array" ref="E579">IF(INDEX(_Rge_Projectdata_3rd,$B579,MATCH(E$10,_Rge_Headline_Projectdata,0))=0,"",INDEX(_Rge_Projectdata_3rd,$B579,MATCH(E$10,_Rge_Headline_Projectdata,0)))</f>
        <v/>
      </c>
      <c r="F579" s="133" t="str">
        <f>IF(OR(E579=0,E579&gt;_Reportdate),"Open","Closed")</f>
        <v>Open</v>
      </c>
      <c r="G579" s="134"/>
      <c r="H579" s="135"/>
      <c r="I579" s="135"/>
      <c r="J579" s="135"/>
      <c r="K579" s="136">
        <f t="shared" si="5"/>
        <v>0</v>
      </c>
      <c r="L579" s="137"/>
      <c r="M579" s="137"/>
      <c r="N579" s="137"/>
      <c r="O579" s="136">
        <f t="shared" si="6"/>
        <v>0</v>
      </c>
      <c r="P579" s="137"/>
      <c r="Q579" s="137"/>
      <c r="R579" s="137"/>
      <c r="S579" s="136">
        <f t="shared" si="7"/>
        <v>0</v>
      </c>
      <c r="T579" s="137"/>
      <c r="U579" s="137"/>
      <c r="V579" s="137"/>
      <c r="W579" s="136">
        <f t="shared" si="8"/>
        <v>0</v>
      </c>
      <c r="X579" s="137"/>
      <c r="Y579" s="137"/>
      <c r="Z579" s="137"/>
      <c r="AA579" s="136">
        <f t="shared" si="9"/>
        <v>0</v>
      </c>
      <c r="AB579" s="137"/>
      <c r="AC579" s="137"/>
      <c r="AD579" s="137"/>
      <c r="AE579" s="137"/>
      <c r="AF579" s="137"/>
      <c r="AG579" s="136">
        <f t="shared" si="10"/>
        <v>0</v>
      </c>
      <c r="AH579" s="138">
        <f t="shared" si="11"/>
        <v>0</v>
      </c>
      <c r="AI579" s="134"/>
      <c r="AJ579" s="135"/>
      <c r="AK579" s="135"/>
      <c r="AL579" s="135"/>
      <c r="AM579" s="136">
        <f t="shared" si="12"/>
        <v>0</v>
      </c>
      <c r="AN579" s="137"/>
      <c r="AO579" s="137"/>
      <c r="AP579" s="137"/>
      <c r="AQ579" s="136">
        <f t="shared" si="13"/>
        <v>0</v>
      </c>
      <c r="AR579" s="137"/>
      <c r="AS579" s="137"/>
      <c r="AT579" s="137"/>
      <c r="AU579" s="136">
        <f t="shared" si="14"/>
        <v>0</v>
      </c>
      <c r="AV579" s="137"/>
      <c r="AW579" s="137"/>
      <c r="AX579" s="137"/>
      <c r="AY579" s="136">
        <f t="shared" si="15"/>
        <v>0</v>
      </c>
      <c r="AZ579" s="137"/>
      <c r="BA579" s="137"/>
      <c r="BB579" s="137"/>
      <c r="BC579" s="136">
        <f t="shared" si="16"/>
        <v>0</v>
      </c>
      <c r="BD579" s="137"/>
      <c r="BE579" s="137"/>
      <c r="BF579" s="137"/>
      <c r="BG579" s="137"/>
      <c r="BH579" s="137"/>
      <c r="BI579" s="136">
        <f t="shared" si="17"/>
        <v>0</v>
      </c>
      <c r="BJ579" s="138">
        <f t="shared" si="18"/>
        <v>0</v>
      </c>
      <c r="BK579" s="134"/>
      <c r="BL579" s="135"/>
      <c r="BM579" s="135"/>
      <c r="BN579" s="136">
        <f t="shared" si="19"/>
        <v>0</v>
      </c>
      <c r="BO579" s="137"/>
      <c r="BP579" s="137"/>
      <c r="BQ579" s="137"/>
      <c r="BR579" s="136">
        <f t="shared" si="20"/>
        <v>0</v>
      </c>
      <c r="BS579" s="137"/>
      <c r="BT579" s="137"/>
      <c r="BU579" s="137"/>
      <c r="BV579" s="136">
        <f t="shared" si="21"/>
        <v>0</v>
      </c>
      <c r="BW579" s="137"/>
      <c r="BX579" s="137"/>
      <c r="BY579" s="137"/>
      <c r="BZ579" s="136">
        <f t="shared" si="22"/>
        <v>0</v>
      </c>
      <c r="CA579" s="137"/>
      <c r="CB579" s="137"/>
      <c r="CC579" s="137"/>
      <c r="CD579" s="136">
        <f t="shared" si="23"/>
        <v>0</v>
      </c>
      <c r="CE579" s="137"/>
      <c r="CF579" s="137"/>
      <c r="CG579" s="137"/>
      <c r="CH579" s="137"/>
      <c r="CI579" s="137"/>
      <c r="CJ579" s="136">
        <f t="shared" si="24"/>
        <v>0</v>
      </c>
      <c r="CK579" s="137">
        <f t="shared" si="25"/>
        <v>0</v>
      </c>
      <c r="CL579" s="139"/>
      <c r="CM579" s="140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20">
        <f t="shared" si="26"/>
        <v>570</v>
      </c>
      <c r="C580" s="131" t="str">
        <f t="array" ref="C580">INDEX(_Rge_Projectdata_3rd,$B580,MATCH(C$10,_Rge_Headline_Projectdata,0))</f>
        <v/>
      </c>
      <c r="D580" s="131" t="str">
        <f t="array" ref="D580">INDEX(_Rge_Projectdata_3rd,$B580,MATCH(D$10,_Rge_Headline_Projectdata,0))</f>
        <v/>
      </c>
      <c r="E580" s="132" t="str">
        <f t="array" ref="E580">IF(INDEX(_Rge_Projectdata_3rd,$B580,MATCH(E$10,_Rge_Headline_Projectdata,0))=0,"",INDEX(_Rge_Projectdata_3rd,$B580,MATCH(E$10,_Rge_Headline_Projectdata,0)))</f>
        <v/>
      </c>
      <c r="F580" s="133" t="str">
        <f>IF(OR(E580=0,E580&gt;_Reportdate),"Open","Closed")</f>
        <v>Open</v>
      </c>
      <c r="G580" s="134"/>
      <c r="H580" s="135"/>
      <c r="I580" s="135"/>
      <c r="J580" s="135"/>
      <c r="K580" s="136">
        <f t="shared" si="5"/>
        <v>0</v>
      </c>
      <c r="L580" s="137"/>
      <c r="M580" s="137"/>
      <c r="N580" s="137"/>
      <c r="O580" s="136">
        <f t="shared" si="6"/>
        <v>0</v>
      </c>
      <c r="P580" s="137"/>
      <c r="Q580" s="137"/>
      <c r="R580" s="137"/>
      <c r="S580" s="136">
        <f t="shared" si="7"/>
        <v>0</v>
      </c>
      <c r="T580" s="137"/>
      <c r="U580" s="137"/>
      <c r="V580" s="137"/>
      <c r="W580" s="136">
        <f t="shared" si="8"/>
        <v>0</v>
      </c>
      <c r="X580" s="137"/>
      <c r="Y580" s="137"/>
      <c r="Z580" s="137"/>
      <c r="AA580" s="136">
        <f t="shared" si="9"/>
        <v>0</v>
      </c>
      <c r="AB580" s="137"/>
      <c r="AC580" s="137"/>
      <c r="AD580" s="137"/>
      <c r="AE580" s="137"/>
      <c r="AF580" s="137"/>
      <c r="AG580" s="136">
        <f t="shared" si="10"/>
        <v>0</v>
      </c>
      <c r="AH580" s="138">
        <f t="shared" si="11"/>
        <v>0</v>
      </c>
      <c r="AI580" s="134"/>
      <c r="AJ580" s="135"/>
      <c r="AK580" s="135"/>
      <c r="AL580" s="135"/>
      <c r="AM580" s="136">
        <f t="shared" si="12"/>
        <v>0</v>
      </c>
      <c r="AN580" s="137"/>
      <c r="AO580" s="137"/>
      <c r="AP580" s="137"/>
      <c r="AQ580" s="136">
        <f t="shared" si="13"/>
        <v>0</v>
      </c>
      <c r="AR580" s="137"/>
      <c r="AS580" s="137"/>
      <c r="AT580" s="137"/>
      <c r="AU580" s="136">
        <f t="shared" si="14"/>
        <v>0</v>
      </c>
      <c r="AV580" s="137"/>
      <c r="AW580" s="137"/>
      <c r="AX580" s="137"/>
      <c r="AY580" s="136">
        <f t="shared" si="15"/>
        <v>0</v>
      </c>
      <c r="AZ580" s="137"/>
      <c r="BA580" s="137"/>
      <c r="BB580" s="137"/>
      <c r="BC580" s="136">
        <f t="shared" si="16"/>
        <v>0</v>
      </c>
      <c r="BD580" s="137"/>
      <c r="BE580" s="137"/>
      <c r="BF580" s="137"/>
      <c r="BG580" s="137"/>
      <c r="BH580" s="137"/>
      <c r="BI580" s="136">
        <f t="shared" si="17"/>
        <v>0</v>
      </c>
      <c r="BJ580" s="138">
        <f t="shared" si="18"/>
        <v>0</v>
      </c>
      <c r="BK580" s="134"/>
      <c r="BL580" s="135"/>
      <c r="BM580" s="135"/>
      <c r="BN580" s="136">
        <f t="shared" si="19"/>
        <v>0</v>
      </c>
      <c r="BO580" s="137"/>
      <c r="BP580" s="137"/>
      <c r="BQ580" s="137"/>
      <c r="BR580" s="136">
        <f t="shared" si="20"/>
        <v>0</v>
      </c>
      <c r="BS580" s="137"/>
      <c r="BT580" s="137"/>
      <c r="BU580" s="137"/>
      <c r="BV580" s="136">
        <f t="shared" si="21"/>
        <v>0</v>
      </c>
      <c r="BW580" s="137"/>
      <c r="BX580" s="137"/>
      <c r="BY580" s="137"/>
      <c r="BZ580" s="136">
        <f t="shared" si="22"/>
        <v>0</v>
      </c>
      <c r="CA580" s="137"/>
      <c r="CB580" s="137"/>
      <c r="CC580" s="137"/>
      <c r="CD580" s="136">
        <f t="shared" si="23"/>
        <v>0</v>
      </c>
      <c r="CE580" s="137"/>
      <c r="CF580" s="137"/>
      <c r="CG580" s="137"/>
      <c r="CH580" s="137"/>
      <c r="CI580" s="137"/>
      <c r="CJ580" s="136">
        <f t="shared" si="24"/>
        <v>0</v>
      </c>
      <c r="CK580" s="137">
        <f t="shared" si="25"/>
        <v>0</v>
      </c>
      <c r="CL580" s="139"/>
      <c r="CM580" s="140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20">
        <f t="shared" si="26"/>
        <v>571</v>
      </c>
      <c r="C581" s="131" t="str">
        <f t="array" ref="C581">INDEX(_Rge_Projectdata_3rd,$B581,MATCH(C$10,_Rge_Headline_Projectdata,0))</f>
        <v/>
      </c>
      <c r="D581" s="131" t="str">
        <f t="array" ref="D581">INDEX(_Rge_Projectdata_3rd,$B581,MATCH(D$10,_Rge_Headline_Projectdata,0))</f>
        <v/>
      </c>
      <c r="E581" s="132" t="str">
        <f t="array" ref="E581">IF(INDEX(_Rge_Projectdata_3rd,$B581,MATCH(E$10,_Rge_Headline_Projectdata,0))=0,"",INDEX(_Rge_Projectdata_3rd,$B581,MATCH(E$10,_Rge_Headline_Projectdata,0)))</f>
        <v/>
      </c>
      <c r="F581" s="133" t="str">
        <f>IF(OR(E581=0,E581&gt;_Reportdate),"Open","Closed")</f>
        <v>Open</v>
      </c>
      <c r="G581" s="134"/>
      <c r="H581" s="135"/>
      <c r="I581" s="135"/>
      <c r="J581" s="135"/>
      <c r="K581" s="136">
        <f t="shared" si="5"/>
        <v>0</v>
      </c>
      <c r="L581" s="137"/>
      <c r="M581" s="137"/>
      <c r="N581" s="137"/>
      <c r="O581" s="136">
        <f t="shared" si="6"/>
        <v>0</v>
      </c>
      <c r="P581" s="137"/>
      <c r="Q581" s="137"/>
      <c r="R581" s="137"/>
      <c r="S581" s="136">
        <f t="shared" si="7"/>
        <v>0</v>
      </c>
      <c r="T581" s="137"/>
      <c r="U581" s="137"/>
      <c r="V581" s="137"/>
      <c r="W581" s="136">
        <f t="shared" si="8"/>
        <v>0</v>
      </c>
      <c r="X581" s="137"/>
      <c r="Y581" s="137"/>
      <c r="Z581" s="137"/>
      <c r="AA581" s="136">
        <f t="shared" si="9"/>
        <v>0</v>
      </c>
      <c r="AB581" s="137"/>
      <c r="AC581" s="137"/>
      <c r="AD581" s="137"/>
      <c r="AE581" s="137"/>
      <c r="AF581" s="137"/>
      <c r="AG581" s="136">
        <f t="shared" si="10"/>
        <v>0</v>
      </c>
      <c r="AH581" s="138">
        <f t="shared" si="11"/>
        <v>0</v>
      </c>
      <c r="AI581" s="134"/>
      <c r="AJ581" s="135"/>
      <c r="AK581" s="135"/>
      <c r="AL581" s="135"/>
      <c r="AM581" s="136">
        <f t="shared" si="12"/>
        <v>0</v>
      </c>
      <c r="AN581" s="137"/>
      <c r="AO581" s="137"/>
      <c r="AP581" s="137"/>
      <c r="AQ581" s="136">
        <f t="shared" si="13"/>
        <v>0</v>
      </c>
      <c r="AR581" s="137"/>
      <c r="AS581" s="137"/>
      <c r="AT581" s="137"/>
      <c r="AU581" s="136">
        <f t="shared" si="14"/>
        <v>0</v>
      </c>
      <c r="AV581" s="137"/>
      <c r="AW581" s="137"/>
      <c r="AX581" s="137"/>
      <c r="AY581" s="136">
        <f t="shared" si="15"/>
        <v>0</v>
      </c>
      <c r="AZ581" s="137"/>
      <c r="BA581" s="137"/>
      <c r="BB581" s="137"/>
      <c r="BC581" s="136">
        <f t="shared" si="16"/>
        <v>0</v>
      </c>
      <c r="BD581" s="137"/>
      <c r="BE581" s="137"/>
      <c r="BF581" s="137"/>
      <c r="BG581" s="137"/>
      <c r="BH581" s="137"/>
      <c r="BI581" s="136">
        <f t="shared" si="17"/>
        <v>0</v>
      </c>
      <c r="BJ581" s="138">
        <f t="shared" si="18"/>
        <v>0</v>
      </c>
      <c r="BK581" s="134"/>
      <c r="BL581" s="135"/>
      <c r="BM581" s="135"/>
      <c r="BN581" s="136">
        <f t="shared" si="19"/>
        <v>0</v>
      </c>
      <c r="BO581" s="137"/>
      <c r="BP581" s="137"/>
      <c r="BQ581" s="137"/>
      <c r="BR581" s="136">
        <f t="shared" si="20"/>
        <v>0</v>
      </c>
      <c r="BS581" s="137"/>
      <c r="BT581" s="137"/>
      <c r="BU581" s="137"/>
      <c r="BV581" s="136">
        <f t="shared" si="21"/>
        <v>0</v>
      </c>
      <c r="BW581" s="137"/>
      <c r="BX581" s="137"/>
      <c r="BY581" s="137"/>
      <c r="BZ581" s="136">
        <f t="shared" si="22"/>
        <v>0</v>
      </c>
      <c r="CA581" s="137"/>
      <c r="CB581" s="137"/>
      <c r="CC581" s="137"/>
      <c r="CD581" s="136">
        <f t="shared" si="23"/>
        <v>0</v>
      </c>
      <c r="CE581" s="137"/>
      <c r="CF581" s="137"/>
      <c r="CG581" s="137"/>
      <c r="CH581" s="137"/>
      <c r="CI581" s="137"/>
      <c r="CJ581" s="136">
        <f t="shared" si="24"/>
        <v>0</v>
      </c>
      <c r="CK581" s="137">
        <f t="shared" si="25"/>
        <v>0</v>
      </c>
      <c r="CL581" s="139"/>
      <c r="CM581" s="140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20">
        <f t="shared" si="26"/>
        <v>572</v>
      </c>
      <c r="C582" s="131" t="str">
        <f t="array" ref="C582">INDEX(_Rge_Projectdata_3rd,$B582,MATCH(C$10,_Rge_Headline_Projectdata,0))</f>
        <v/>
      </c>
      <c r="D582" s="131" t="str">
        <f t="array" ref="D582">INDEX(_Rge_Projectdata_3rd,$B582,MATCH(D$10,_Rge_Headline_Projectdata,0))</f>
        <v/>
      </c>
      <c r="E582" s="132" t="str">
        <f t="array" ref="E582">IF(INDEX(_Rge_Projectdata_3rd,$B582,MATCH(E$10,_Rge_Headline_Projectdata,0))=0,"",INDEX(_Rge_Projectdata_3rd,$B582,MATCH(E$10,_Rge_Headline_Projectdata,0)))</f>
        <v/>
      </c>
      <c r="F582" s="133" t="str">
        <f>IF(OR(E582=0,E582&gt;_Reportdate),"Open","Closed")</f>
        <v>Open</v>
      </c>
      <c r="G582" s="134"/>
      <c r="H582" s="135"/>
      <c r="I582" s="135"/>
      <c r="J582" s="135"/>
      <c r="K582" s="136">
        <f t="shared" si="5"/>
        <v>0</v>
      </c>
      <c r="L582" s="137"/>
      <c r="M582" s="137"/>
      <c r="N582" s="137"/>
      <c r="O582" s="136">
        <f t="shared" si="6"/>
        <v>0</v>
      </c>
      <c r="P582" s="137"/>
      <c r="Q582" s="137"/>
      <c r="R582" s="137"/>
      <c r="S582" s="136">
        <f t="shared" si="7"/>
        <v>0</v>
      </c>
      <c r="T582" s="137"/>
      <c r="U582" s="137"/>
      <c r="V582" s="137"/>
      <c r="W582" s="136">
        <f t="shared" si="8"/>
        <v>0</v>
      </c>
      <c r="X582" s="137"/>
      <c r="Y582" s="137"/>
      <c r="Z582" s="137"/>
      <c r="AA582" s="136">
        <f t="shared" si="9"/>
        <v>0</v>
      </c>
      <c r="AB582" s="137"/>
      <c r="AC582" s="137"/>
      <c r="AD582" s="137"/>
      <c r="AE582" s="137"/>
      <c r="AF582" s="137"/>
      <c r="AG582" s="136">
        <f t="shared" si="10"/>
        <v>0</v>
      </c>
      <c r="AH582" s="138">
        <f t="shared" si="11"/>
        <v>0</v>
      </c>
      <c r="AI582" s="134"/>
      <c r="AJ582" s="135"/>
      <c r="AK582" s="135"/>
      <c r="AL582" s="135"/>
      <c r="AM582" s="136">
        <f t="shared" si="12"/>
        <v>0</v>
      </c>
      <c r="AN582" s="137"/>
      <c r="AO582" s="137"/>
      <c r="AP582" s="137"/>
      <c r="AQ582" s="136">
        <f t="shared" si="13"/>
        <v>0</v>
      </c>
      <c r="AR582" s="137"/>
      <c r="AS582" s="137"/>
      <c r="AT582" s="137"/>
      <c r="AU582" s="136">
        <f t="shared" si="14"/>
        <v>0</v>
      </c>
      <c r="AV582" s="137"/>
      <c r="AW582" s="137"/>
      <c r="AX582" s="137"/>
      <c r="AY582" s="136">
        <f t="shared" si="15"/>
        <v>0</v>
      </c>
      <c r="AZ582" s="137"/>
      <c r="BA582" s="137"/>
      <c r="BB582" s="137"/>
      <c r="BC582" s="136">
        <f t="shared" si="16"/>
        <v>0</v>
      </c>
      <c r="BD582" s="137"/>
      <c r="BE582" s="137"/>
      <c r="BF582" s="137"/>
      <c r="BG582" s="137"/>
      <c r="BH582" s="137"/>
      <c r="BI582" s="136">
        <f t="shared" si="17"/>
        <v>0</v>
      </c>
      <c r="BJ582" s="138">
        <f t="shared" si="18"/>
        <v>0</v>
      </c>
      <c r="BK582" s="134"/>
      <c r="BL582" s="135"/>
      <c r="BM582" s="135"/>
      <c r="BN582" s="136">
        <f t="shared" si="19"/>
        <v>0</v>
      </c>
      <c r="BO582" s="137"/>
      <c r="BP582" s="137"/>
      <c r="BQ582" s="137"/>
      <c r="BR582" s="136">
        <f t="shared" si="20"/>
        <v>0</v>
      </c>
      <c r="BS582" s="137"/>
      <c r="BT582" s="137"/>
      <c r="BU582" s="137"/>
      <c r="BV582" s="136">
        <f t="shared" si="21"/>
        <v>0</v>
      </c>
      <c r="BW582" s="137"/>
      <c r="BX582" s="137"/>
      <c r="BY582" s="137"/>
      <c r="BZ582" s="136">
        <f t="shared" si="22"/>
        <v>0</v>
      </c>
      <c r="CA582" s="137"/>
      <c r="CB582" s="137"/>
      <c r="CC582" s="137"/>
      <c r="CD582" s="136">
        <f t="shared" si="23"/>
        <v>0</v>
      </c>
      <c r="CE582" s="137"/>
      <c r="CF582" s="137"/>
      <c r="CG582" s="137"/>
      <c r="CH582" s="137"/>
      <c r="CI582" s="137"/>
      <c r="CJ582" s="136">
        <f t="shared" si="24"/>
        <v>0</v>
      </c>
      <c r="CK582" s="137">
        <f t="shared" si="25"/>
        <v>0</v>
      </c>
      <c r="CL582" s="139"/>
      <c r="CM582" s="140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20">
        <f t="shared" si="26"/>
        <v>573</v>
      </c>
      <c r="C583" s="131" t="str">
        <f t="array" ref="C583">INDEX(_Rge_Projectdata_3rd,$B583,MATCH(C$10,_Rge_Headline_Projectdata,0))</f>
        <v/>
      </c>
      <c r="D583" s="131" t="str">
        <f t="array" ref="D583">INDEX(_Rge_Projectdata_3rd,$B583,MATCH(D$10,_Rge_Headline_Projectdata,0))</f>
        <v/>
      </c>
      <c r="E583" s="132" t="str">
        <f t="array" ref="E583">IF(INDEX(_Rge_Projectdata_3rd,$B583,MATCH(E$10,_Rge_Headline_Projectdata,0))=0,"",INDEX(_Rge_Projectdata_3rd,$B583,MATCH(E$10,_Rge_Headline_Projectdata,0)))</f>
        <v/>
      </c>
      <c r="F583" s="133" t="str">
        <f>IF(OR(E583=0,E583&gt;_Reportdate),"Open","Closed")</f>
        <v>Open</v>
      </c>
      <c r="G583" s="134"/>
      <c r="H583" s="135"/>
      <c r="I583" s="135"/>
      <c r="J583" s="135"/>
      <c r="K583" s="136">
        <f t="shared" si="5"/>
        <v>0</v>
      </c>
      <c r="L583" s="137"/>
      <c r="M583" s="137"/>
      <c r="N583" s="137"/>
      <c r="O583" s="136">
        <f t="shared" si="6"/>
        <v>0</v>
      </c>
      <c r="P583" s="137"/>
      <c r="Q583" s="137"/>
      <c r="R583" s="137"/>
      <c r="S583" s="136">
        <f t="shared" si="7"/>
        <v>0</v>
      </c>
      <c r="T583" s="137"/>
      <c r="U583" s="137"/>
      <c r="V583" s="137"/>
      <c r="W583" s="136">
        <f t="shared" si="8"/>
        <v>0</v>
      </c>
      <c r="X583" s="137"/>
      <c r="Y583" s="137"/>
      <c r="Z583" s="137"/>
      <c r="AA583" s="136">
        <f t="shared" si="9"/>
        <v>0</v>
      </c>
      <c r="AB583" s="137"/>
      <c r="AC583" s="137"/>
      <c r="AD583" s="137"/>
      <c r="AE583" s="137"/>
      <c r="AF583" s="137"/>
      <c r="AG583" s="136">
        <f t="shared" si="10"/>
        <v>0</v>
      </c>
      <c r="AH583" s="138">
        <f t="shared" si="11"/>
        <v>0</v>
      </c>
      <c r="AI583" s="134"/>
      <c r="AJ583" s="135"/>
      <c r="AK583" s="135"/>
      <c r="AL583" s="135"/>
      <c r="AM583" s="136">
        <f t="shared" si="12"/>
        <v>0</v>
      </c>
      <c r="AN583" s="137"/>
      <c r="AO583" s="137"/>
      <c r="AP583" s="137"/>
      <c r="AQ583" s="136">
        <f t="shared" si="13"/>
        <v>0</v>
      </c>
      <c r="AR583" s="137"/>
      <c r="AS583" s="137"/>
      <c r="AT583" s="137"/>
      <c r="AU583" s="136">
        <f t="shared" si="14"/>
        <v>0</v>
      </c>
      <c r="AV583" s="137"/>
      <c r="AW583" s="137"/>
      <c r="AX583" s="137"/>
      <c r="AY583" s="136">
        <f t="shared" si="15"/>
        <v>0</v>
      </c>
      <c r="AZ583" s="137"/>
      <c r="BA583" s="137"/>
      <c r="BB583" s="137"/>
      <c r="BC583" s="136">
        <f t="shared" si="16"/>
        <v>0</v>
      </c>
      <c r="BD583" s="137"/>
      <c r="BE583" s="137"/>
      <c r="BF583" s="137"/>
      <c r="BG583" s="137"/>
      <c r="BH583" s="137"/>
      <c r="BI583" s="136">
        <f t="shared" si="17"/>
        <v>0</v>
      </c>
      <c r="BJ583" s="138">
        <f t="shared" si="18"/>
        <v>0</v>
      </c>
      <c r="BK583" s="134"/>
      <c r="BL583" s="135"/>
      <c r="BM583" s="135"/>
      <c r="BN583" s="136">
        <f t="shared" si="19"/>
        <v>0</v>
      </c>
      <c r="BO583" s="137"/>
      <c r="BP583" s="137"/>
      <c r="BQ583" s="137"/>
      <c r="BR583" s="136">
        <f t="shared" si="20"/>
        <v>0</v>
      </c>
      <c r="BS583" s="137"/>
      <c r="BT583" s="137"/>
      <c r="BU583" s="137"/>
      <c r="BV583" s="136">
        <f t="shared" si="21"/>
        <v>0</v>
      </c>
      <c r="BW583" s="137"/>
      <c r="BX583" s="137"/>
      <c r="BY583" s="137"/>
      <c r="BZ583" s="136">
        <f t="shared" si="22"/>
        <v>0</v>
      </c>
      <c r="CA583" s="137"/>
      <c r="CB583" s="137"/>
      <c r="CC583" s="137"/>
      <c r="CD583" s="136">
        <f t="shared" si="23"/>
        <v>0</v>
      </c>
      <c r="CE583" s="137"/>
      <c r="CF583" s="137"/>
      <c r="CG583" s="137"/>
      <c r="CH583" s="137"/>
      <c r="CI583" s="137"/>
      <c r="CJ583" s="136">
        <f t="shared" si="24"/>
        <v>0</v>
      </c>
      <c r="CK583" s="137">
        <f t="shared" si="25"/>
        <v>0</v>
      </c>
      <c r="CL583" s="139"/>
      <c r="CM583" s="140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20">
        <f t="shared" si="26"/>
        <v>574</v>
      </c>
      <c r="C584" s="131" t="str">
        <f t="array" ref="C584">INDEX(_Rge_Projectdata_3rd,$B584,MATCH(C$10,_Rge_Headline_Projectdata,0))</f>
        <v/>
      </c>
      <c r="D584" s="131" t="str">
        <f t="array" ref="D584">INDEX(_Rge_Projectdata_3rd,$B584,MATCH(D$10,_Rge_Headline_Projectdata,0))</f>
        <v/>
      </c>
      <c r="E584" s="132" t="str">
        <f t="array" ref="E584">IF(INDEX(_Rge_Projectdata_3rd,$B584,MATCH(E$10,_Rge_Headline_Projectdata,0))=0,"",INDEX(_Rge_Projectdata_3rd,$B584,MATCH(E$10,_Rge_Headline_Projectdata,0)))</f>
        <v/>
      </c>
      <c r="F584" s="133" t="str">
        <f>IF(OR(E584=0,E584&gt;_Reportdate),"Open","Closed")</f>
        <v>Open</v>
      </c>
      <c r="G584" s="134"/>
      <c r="H584" s="135"/>
      <c r="I584" s="135"/>
      <c r="J584" s="135"/>
      <c r="K584" s="136">
        <f t="shared" si="5"/>
        <v>0</v>
      </c>
      <c r="L584" s="137"/>
      <c r="M584" s="137"/>
      <c r="N584" s="137"/>
      <c r="O584" s="136">
        <f t="shared" si="6"/>
        <v>0</v>
      </c>
      <c r="P584" s="137"/>
      <c r="Q584" s="137"/>
      <c r="R584" s="137"/>
      <c r="S584" s="136">
        <f t="shared" si="7"/>
        <v>0</v>
      </c>
      <c r="T584" s="137"/>
      <c r="U584" s="137"/>
      <c r="V584" s="137"/>
      <c r="W584" s="136">
        <f t="shared" si="8"/>
        <v>0</v>
      </c>
      <c r="X584" s="137"/>
      <c r="Y584" s="137"/>
      <c r="Z584" s="137"/>
      <c r="AA584" s="136">
        <f t="shared" si="9"/>
        <v>0</v>
      </c>
      <c r="AB584" s="137"/>
      <c r="AC584" s="137"/>
      <c r="AD584" s="137"/>
      <c r="AE584" s="137"/>
      <c r="AF584" s="137"/>
      <c r="AG584" s="136">
        <f t="shared" si="10"/>
        <v>0</v>
      </c>
      <c r="AH584" s="138">
        <f t="shared" si="11"/>
        <v>0</v>
      </c>
      <c r="AI584" s="134"/>
      <c r="AJ584" s="135"/>
      <c r="AK584" s="135"/>
      <c r="AL584" s="135"/>
      <c r="AM584" s="136">
        <f t="shared" si="12"/>
        <v>0</v>
      </c>
      <c r="AN584" s="137"/>
      <c r="AO584" s="137"/>
      <c r="AP584" s="137"/>
      <c r="AQ584" s="136">
        <f t="shared" si="13"/>
        <v>0</v>
      </c>
      <c r="AR584" s="137"/>
      <c r="AS584" s="137"/>
      <c r="AT584" s="137"/>
      <c r="AU584" s="136">
        <f t="shared" si="14"/>
        <v>0</v>
      </c>
      <c r="AV584" s="137"/>
      <c r="AW584" s="137"/>
      <c r="AX584" s="137"/>
      <c r="AY584" s="136">
        <f t="shared" si="15"/>
        <v>0</v>
      </c>
      <c r="AZ584" s="137"/>
      <c r="BA584" s="137"/>
      <c r="BB584" s="137"/>
      <c r="BC584" s="136">
        <f t="shared" si="16"/>
        <v>0</v>
      </c>
      <c r="BD584" s="137"/>
      <c r="BE584" s="137"/>
      <c r="BF584" s="137"/>
      <c r="BG584" s="137"/>
      <c r="BH584" s="137"/>
      <c r="BI584" s="136">
        <f t="shared" si="17"/>
        <v>0</v>
      </c>
      <c r="BJ584" s="138">
        <f t="shared" si="18"/>
        <v>0</v>
      </c>
      <c r="BK584" s="134"/>
      <c r="BL584" s="135"/>
      <c r="BM584" s="135"/>
      <c r="BN584" s="136">
        <f t="shared" si="19"/>
        <v>0</v>
      </c>
      <c r="BO584" s="137"/>
      <c r="BP584" s="137"/>
      <c r="BQ584" s="137"/>
      <c r="BR584" s="136">
        <f t="shared" si="20"/>
        <v>0</v>
      </c>
      <c r="BS584" s="137"/>
      <c r="BT584" s="137"/>
      <c r="BU584" s="137"/>
      <c r="BV584" s="136">
        <f t="shared" si="21"/>
        <v>0</v>
      </c>
      <c r="BW584" s="137"/>
      <c r="BX584" s="137"/>
      <c r="BY584" s="137"/>
      <c r="BZ584" s="136">
        <f t="shared" si="22"/>
        <v>0</v>
      </c>
      <c r="CA584" s="137"/>
      <c r="CB584" s="137"/>
      <c r="CC584" s="137"/>
      <c r="CD584" s="136">
        <f t="shared" si="23"/>
        <v>0</v>
      </c>
      <c r="CE584" s="137"/>
      <c r="CF584" s="137"/>
      <c r="CG584" s="137"/>
      <c r="CH584" s="137"/>
      <c r="CI584" s="137"/>
      <c r="CJ584" s="136">
        <f t="shared" si="24"/>
        <v>0</v>
      </c>
      <c r="CK584" s="137">
        <f t="shared" si="25"/>
        <v>0</v>
      </c>
      <c r="CL584" s="139"/>
      <c r="CM584" s="140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20">
        <f t="shared" si="26"/>
        <v>575</v>
      </c>
      <c r="C585" s="131" t="str">
        <f t="array" ref="C585">INDEX(_Rge_Projectdata_3rd,$B585,MATCH(C$10,_Rge_Headline_Projectdata,0))</f>
        <v/>
      </c>
      <c r="D585" s="131" t="str">
        <f t="array" ref="D585">INDEX(_Rge_Projectdata_3rd,$B585,MATCH(D$10,_Rge_Headline_Projectdata,0))</f>
        <v/>
      </c>
      <c r="E585" s="132" t="str">
        <f t="array" ref="E585">IF(INDEX(_Rge_Projectdata_3rd,$B585,MATCH(E$10,_Rge_Headline_Projectdata,0))=0,"",INDEX(_Rge_Projectdata_3rd,$B585,MATCH(E$10,_Rge_Headline_Projectdata,0)))</f>
        <v/>
      </c>
      <c r="F585" s="133" t="str">
        <f>IF(OR(E585=0,E585&gt;_Reportdate),"Open","Closed")</f>
        <v>Open</v>
      </c>
      <c r="G585" s="134"/>
      <c r="H585" s="135"/>
      <c r="I585" s="135"/>
      <c r="J585" s="135"/>
      <c r="K585" s="136">
        <f t="shared" si="5"/>
        <v>0</v>
      </c>
      <c r="L585" s="137"/>
      <c r="M585" s="137"/>
      <c r="N585" s="137"/>
      <c r="O585" s="136">
        <f t="shared" si="6"/>
        <v>0</v>
      </c>
      <c r="P585" s="137"/>
      <c r="Q585" s="137"/>
      <c r="R585" s="137"/>
      <c r="S585" s="136">
        <f t="shared" si="7"/>
        <v>0</v>
      </c>
      <c r="T585" s="137"/>
      <c r="U585" s="137"/>
      <c r="V585" s="137"/>
      <c r="W585" s="136">
        <f t="shared" si="8"/>
        <v>0</v>
      </c>
      <c r="X585" s="137"/>
      <c r="Y585" s="137"/>
      <c r="Z585" s="137"/>
      <c r="AA585" s="136">
        <f t="shared" si="9"/>
        <v>0</v>
      </c>
      <c r="AB585" s="137"/>
      <c r="AC585" s="137"/>
      <c r="AD585" s="137"/>
      <c r="AE585" s="137"/>
      <c r="AF585" s="137"/>
      <c r="AG585" s="136">
        <f t="shared" si="10"/>
        <v>0</v>
      </c>
      <c r="AH585" s="138">
        <f t="shared" si="11"/>
        <v>0</v>
      </c>
      <c r="AI585" s="134"/>
      <c r="AJ585" s="135"/>
      <c r="AK585" s="135"/>
      <c r="AL585" s="135"/>
      <c r="AM585" s="136">
        <f t="shared" si="12"/>
        <v>0</v>
      </c>
      <c r="AN585" s="137"/>
      <c r="AO585" s="137"/>
      <c r="AP585" s="137"/>
      <c r="AQ585" s="136">
        <f t="shared" si="13"/>
        <v>0</v>
      </c>
      <c r="AR585" s="137"/>
      <c r="AS585" s="137"/>
      <c r="AT585" s="137"/>
      <c r="AU585" s="136">
        <f t="shared" si="14"/>
        <v>0</v>
      </c>
      <c r="AV585" s="137"/>
      <c r="AW585" s="137"/>
      <c r="AX585" s="137"/>
      <c r="AY585" s="136">
        <f t="shared" si="15"/>
        <v>0</v>
      </c>
      <c r="AZ585" s="137"/>
      <c r="BA585" s="137"/>
      <c r="BB585" s="137"/>
      <c r="BC585" s="136">
        <f t="shared" si="16"/>
        <v>0</v>
      </c>
      <c r="BD585" s="137"/>
      <c r="BE585" s="137"/>
      <c r="BF585" s="137"/>
      <c r="BG585" s="137"/>
      <c r="BH585" s="137"/>
      <c r="BI585" s="136">
        <f t="shared" si="17"/>
        <v>0</v>
      </c>
      <c r="BJ585" s="138">
        <f t="shared" si="18"/>
        <v>0</v>
      </c>
      <c r="BK585" s="134"/>
      <c r="BL585" s="135"/>
      <c r="BM585" s="135"/>
      <c r="BN585" s="136">
        <f t="shared" si="19"/>
        <v>0</v>
      </c>
      <c r="BO585" s="137"/>
      <c r="BP585" s="137"/>
      <c r="BQ585" s="137"/>
      <c r="BR585" s="136">
        <f t="shared" si="20"/>
        <v>0</v>
      </c>
      <c r="BS585" s="137"/>
      <c r="BT585" s="137"/>
      <c r="BU585" s="137"/>
      <c r="BV585" s="136">
        <f t="shared" si="21"/>
        <v>0</v>
      </c>
      <c r="BW585" s="137"/>
      <c r="BX585" s="137"/>
      <c r="BY585" s="137"/>
      <c r="BZ585" s="136">
        <f t="shared" si="22"/>
        <v>0</v>
      </c>
      <c r="CA585" s="137"/>
      <c r="CB585" s="137"/>
      <c r="CC585" s="137"/>
      <c r="CD585" s="136">
        <f t="shared" si="23"/>
        <v>0</v>
      </c>
      <c r="CE585" s="137"/>
      <c r="CF585" s="137"/>
      <c r="CG585" s="137"/>
      <c r="CH585" s="137"/>
      <c r="CI585" s="137"/>
      <c r="CJ585" s="136">
        <f t="shared" si="24"/>
        <v>0</v>
      </c>
      <c r="CK585" s="137">
        <f t="shared" si="25"/>
        <v>0</v>
      </c>
      <c r="CL585" s="139"/>
      <c r="CM585" s="140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20">
        <f t="shared" si="26"/>
        <v>576</v>
      </c>
      <c r="C586" s="131" t="str">
        <f t="array" ref="C586">INDEX(_Rge_Projectdata_3rd,$B586,MATCH(C$10,_Rge_Headline_Projectdata,0))</f>
        <v/>
      </c>
      <c r="D586" s="131" t="str">
        <f t="array" ref="D586">INDEX(_Rge_Projectdata_3rd,$B586,MATCH(D$10,_Rge_Headline_Projectdata,0))</f>
        <v/>
      </c>
      <c r="E586" s="132" t="str">
        <f t="array" ref="E586">IF(INDEX(_Rge_Projectdata_3rd,$B586,MATCH(E$10,_Rge_Headline_Projectdata,0))=0,"",INDEX(_Rge_Projectdata_3rd,$B586,MATCH(E$10,_Rge_Headline_Projectdata,0)))</f>
        <v/>
      </c>
      <c r="F586" s="133" t="str">
        <f>IF(OR(E586=0,E586&gt;_Reportdate),"Open","Closed")</f>
        <v>Open</v>
      </c>
      <c r="G586" s="134"/>
      <c r="H586" s="135"/>
      <c r="I586" s="135"/>
      <c r="J586" s="135"/>
      <c r="K586" s="136">
        <f t="shared" si="5"/>
        <v>0</v>
      </c>
      <c r="L586" s="137"/>
      <c r="M586" s="137"/>
      <c r="N586" s="137"/>
      <c r="O586" s="136">
        <f t="shared" si="6"/>
        <v>0</v>
      </c>
      <c r="P586" s="137"/>
      <c r="Q586" s="137"/>
      <c r="R586" s="137"/>
      <c r="S586" s="136">
        <f t="shared" si="7"/>
        <v>0</v>
      </c>
      <c r="T586" s="137"/>
      <c r="U586" s="137"/>
      <c r="V586" s="137"/>
      <c r="W586" s="136">
        <f t="shared" si="8"/>
        <v>0</v>
      </c>
      <c r="X586" s="137"/>
      <c r="Y586" s="137"/>
      <c r="Z586" s="137"/>
      <c r="AA586" s="136">
        <f t="shared" si="9"/>
        <v>0</v>
      </c>
      <c r="AB586" s="137"/>
      <c r="AC586" s="137"/>
      <c r="AD586" s="137"/>
      <c r="AE586" s="137"/>
      <c r="AF586" s="137"/>
      <c r="AG586" s="136">
        <f t="shared" si="10"/>
        <v>0</v>
      </c>
      <c r="AH586" s="138">
        <f t="shared" si="11"/>
        <v>0</v>
      </c>
      <c r="AI586" s="134"/>
      <c r="AJ586" s="135"/>
      <c r="AK586" s="135"/>
      <c r="AL586" s="135"/>
      <c r="AM586" s="136">
        <f t="shared" si="12"/>
        <v>0</v>
      </c>
      <c r="AN586" s="137"/>
      <c r="AO586" s="137"/>
      <c r="AP586" s="137"/>
      <c r="AQ586" s="136">
        <f t="shared" si="13"/>
        <v>0</v>
      </c>
      <c r="AR586" s="137"/>
      <c r="AS586" s="137"/>
      <c r="AT586" s="137"/>
      <c r="AU586" s="136">
        <f t="shared" si="14"/>
        <v>0</v>
      </c>
      <c r="AV586" s="137"/>
      <c r="AW586" s="137"/>
      <c r="AX586" s="137"/>
      <c r="AY586" s="136">
        <f t="shared" si="15"/>
        <v>0</v>
      </c>
      <c r="AZ586" s="137"/>
      <c r="BA586" s="137"/>
      <c r="BB586" s="137"/>
      <c r="BC586" s="136">
        <f t="shared" si="16"/>
        <v>0</v>
      </c>
      <c r="BD586" s="137"/>
      <c r="BE586" s="137"/>
      <c r="BF586" s="137"/>
      <c r="BG586" s="137"/>
      <c r="BH586" s="137"/>
      <c r="BI586" s="136">
        <f t="shared" si="17"/>
        <v>0</v>
      </c>
      <c r="BJ586" s="138">
        <f t="shared" si="18"/>
        <v>0</v>
      </c>
      <c r="BK586" s="134"/>
      <c r="BL586" s="135"/>
      <c r="BM586" s="135"/>
      <c r="BN586" s="136">
        <f t="shared" si="19"/>
        <v>0</v>
      </c>
      <c r="BO586" s="137"/>
      <c r="BP586" s="137"/>
      <c r="BQ586" s="137"/>
      <c r="BR586" s="136">
        <f t="shared" si="20"/>
        <v>0</v>
      </c>
      <c r="BS586" s="137"/>
      <c r="BT586" s="137"/>
      <c r="BU586" s="137"/>
      <c r="BV586" s="136">
        <f t="shared" si="21"/>
        <v>0</v>
      </c>
      <c r="BW586" s="137"/>
      <c r="BX586" s="137"/>
      <c r="BY586" s="137"/>
      <c r="BZ586" s="136">
        <f t="shared" si="22"/>
        <v>0</v>
      </c>
      <c r="CA586" s="137"/>
      <c r="CB586" s="137"/>
      <c r="CC586" s="137"/>
      <c r="CD586" s="136">
        <f t="shared" si="23"/>
        <v>0</v>
      </c>
      <c r="CE586" s="137"/>
      <c r="CF586" s="137"/>
      <c r="CG586" s="137"/>
      <c r="CH586" s="137"/>
      <c r="CI586" s="137"/>
      <c r="CJ586" s="136">
        <f t="shared" si="24"/>
        <v>0</v>
      </c>
      <c r="CK586" s="137">
        <f t="shared" si="25"/>
        <v>0</v>
      </c>
      <c r="CL586" s="139"/>
      <c r="CM586" s="140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20">
        <f t="shared" si="26"/>
        <v>577</v>
      </c>
      <c r="C587" s="131" t="str">
        <f t="array" ref="C587">INDEX(_Rge_Projectdata_3rd,$B587,MATCH(C$10,_Rge_Headline_Projectdata,0))</f>
        <v/>
      </c>
      <c r="D587" s="131" t="str">
        <f t="array" ref="D587">INDEX(_Rge_Projectdata_3rd,$B587,MATCH(D$10,_Rge_Headline_Projectdata,0))</f>
        <v/>
      </c>
      <c r="E587" s="132" t="str">
        <f t="array" ref="E587">IF(INDEX(_Rge_Projectdata_3rd,$B587,MATCH(E$10,_Rge_Headline_Projectdata,0))=0,"",INDEX(_Rge_Projectdata_3rd,$B587,MATCH(E$10,_Rge_Headline_Projectdata,0)))</f>
        <v/>
      </c>
      <c r="F587" s="133" t="str">
        <f>IF(OR(E587=0,E587&gt;_Reportdate),"Open","Closed")</f>
        <v>Open</v>
      </c>
      <c r="G587" s="134"/>
      <c r="H587" s="135"/>
      <c r="I587" s="135"/>
      <c r="J587" s="135"/>
      <c r="K587" s="136">
        <f t="shared" si="5"/>
        <v>0</v>
      </c>
      <c r="L587" s="137"/>
      <c r="M587" s="137"/>
      <c r="N587" s="137"/>
      <c r="O587" s="136">
        <f t="shared" si="6"/>
        <v>0</v>
      </c>
      <c r="P587" s="137"/>
      <c r="Q587" s="137"/>
      <c r="R587" s="137"/>
      <c r="S587" s="136">
        <f t="shared" si="7"/>
        <v>0</v>
      </c>
      <c r="T587" s="137"/>
      <c r="U587" s="137"/>
      <c r="V587" s="137"/>
      <c r="W587" s="136">
        <f t="shared" si="8"/>
        <v>0</v>
      </c>
      <c r="X587" s="137"/>
      <c r="Y587" s="137"/>
      <c r="Z587" s="137"/>
      <c r="AA587" s="136">
        <f t="shared" si="9"/>
        <v>0</v>
      </c>
      <c r="AB587" s="137"/>
      <c r="AC587" s="137"/>
      <c r="AD587" s="137"/>
      <c r="AE587" s="137"/>
      <c r="AF587" s="137"/>
      <c r="AG587" s="136">
        <f t="shared" si="10"/>
        <v>0</v>
      </c>
      <c r="AH587" s="138">
        <f t="shared" si="11"/>
        <v>0</v>
      </c>
      <c r="AI587" s="134"/>
      <c r="AJ587" s="135"/>
      <c r="AK587" s="135"/>
      <c r="AL587" s="135"/>
      <c r="AM587" s="136">
        <f t="shared" si="12"/>
        <v>0</v>
      </c>
      <c r="AN587" s="137"/>
      <c r="AO587" s="137"/>
      <c r="AP587" s="137"/>
      <c r="AQ587" s="136">
        <f t="shared" si="13"/>
        <v>0</v>
      </c>
      <c r="AR587" s="137"/>
      <c r="AS587" s="137"/>
      <c r="AT587" s="137"/>
      <c r="AU587" s="136">
        <f t="shared" si="14"/>
        <v>0</v>
      </c>
      <c r="AV587" s="137"/>
      <c r="AW587" s="137"/>
      <c r="AX587" s="137"/>
      <c r="AY587" s="136">
        <f t="shared" si="15"/>
        <v>0</v>
      </c>
      <c r="AZ587" s="137"/>
      <c r="BA587" s="137"/>
      <c r="BB587" s="137"/>
      <c r="BC587" s="136">
        <f t="shared" si="16"/>
        <v>0</v>
      </c>
      <c r="BD587" s="137"/>
      <c r="BE587" s="137"/>
      <c r="BF587" s="137"/>
      <c r="BG587" s="137"/>
      <c r="BH587" s="137"/>
      <c r="BI587" s="136">
        <f t="shared" si="17"/>
        <v>0</v>
      </c>
      <c r="BJ587" s="138">
        <f t="shared" si="18"/>
        <v>0</v>
      </c>
      <c r="BK587" s="134"/>
      <c r="BL587" s="135"/>
      <c r="BM587" s="135"/>
      <c r="BN587" s="136">
        <f t="shared" si="19"/>
        <v>0</v>
      </c>
      <c r="BO587" s="137"/>
      <c r="BP587" s="137"/>
      <c r="BQ587" s="137"/>
      <c r="BR587" s="136">
        <f t="shared" si="20"/>
        <v>0</v>
      </c>
      <c r="BS587" s="137"/>
      <c r="BT587" s="137"/>
      <c r="BU587" s="137"/>
      <c r="BV587" s="136">
        <f t="shared" si="21"/>
        <v>0</v>
      </c>
      <c r="BW587" s="137"/>
      <c r="BX587" s="137"/>
      <c r="BY587" s="137"/>
      <c r="BZ587" s="136">
        <f t="shared" si="22"/>
        <v>0</v>
      </c>
      <c r="CA587" s="137"/>
      <c r="CB587" s="137"/>
      <c r="CC587" s="137"/>
      <c r="CD587" s="136">
        <f t="shared" si="23"/>
        <v>0</v>
      </c>
      <c r="CE587" s="137"/>
      <c r="CF587" s="137"/>
      <c r="CG587" s="137"/>
      <c r="CH587" s="137"/>
      <c r="CI587" s="137"/>
      <c r="CJ587" s="136">
        <f t="shared" si="24"/>
        <v>0</v>
      </c>
      <c r="CK587" s="137">
        <f t="shared" si="25"/>
        <v>0</v>
      </c>
      <c r="CL587" s="139"/>
      <c r="CM587" s="140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20">
        <f t="shared" si="26"/>
        <v>578</v>
      </c>
      <c r="C588" s="131" t="str">
        <f t="array" ref="C588">INDEX(_Rge_Projectdata_3rd,$B588,MATCH(C$10,_Rge_Headline_Projectdata,0))</f>
        <v/>
      </c>
      <c r="D588" s="131" t="str">
        <f t="array" ref="D588">INDEX(_Rge_Projectdata_3rd,$B588,MATCH(D$10,_Rge_Headline_Projectdata,0))</f>
        <v/>
      </c>
      <c r="E588" s="132" t="str">
        <f t="array" ref="E588">IF(INDEX(_Rge_Projectdata_3rd,$B588,MATCH(E$10,_Rge_Headline_Projectdata,0))=0,"",INDEX(_Rge_Projectdata_3rd,$B588,MATCH(E$10,_Rge_Headline_Projectdata,0)))</f>
        <v/>
      </c>
      <c r="F588" s="133" t="str">
        <f>IF(OR(E588=0,E588&gt;_Reportdate),"Open","Closed")</f>
        <v>Open</v>
      </c>
      <c r="G588" s="134"/>
      <c r="H588" s="135"/>
      <c r="I588" s="135"/>
      <c r="J588" s="135"/>
      <c r="K588" s="136">
        <f t="shared" si="5"/>
        <v>0</v>
      </c>
      <c r="L588" s="137"/>
      <c r="M588" s="137"/>
      <c r="N588" s="137"/>
      <c r="O588" s="136">
        <f t="shared" si="6"/>
        <v>0</v>
      </c>
      <c r="P588" s="137"/>
      <c r="Q588" s="137"/>
      <c r="R588" s="137"/>
      <c r="S588" s="136">
        <f t="shared" si="7"/>
        <v>0</v>
      </c>
      <c r="T588" s="137"/>
      <c r="U588" s="137"/>
      <c r="V588" s="137"/>
      <c r="W588" s="136">
        <f t="shared" si="8"/>
        <v>0</v>
      </c>
      <c r="X588" s="137"/>
      <c r="Y588" s="137"/>
      <c r="Z588" s="137"/>
      <c r="AA588" s="136">
        <f t="shared" si="9"/>
        <v>0</v>
      </c>
      <c r="AB588" s="137"/>
      <c r="AC588" s="137"/>
      <c r="AD588" s="137"/>
      <c r="AE588" s="137"/>
      <c r="AF588" s="137"/>
      <c r="AG588" s="136">
        <f t="shared" si="10"/>
        <v>0</v>
      </c>
      <c r="AH588" s="138">
        <f t="shared" si="11"/>
        <v>0</v>
      </c>
      <c r="AI588" s="134"/>
      <c r="AJ588" s="135"/>
      <c r="AK588" s="135"/>
      <c r="AL588" s="135"/>
      <c r="AM588" s="136">
        <f t="shared" si="12"/>
        <v>0</v>
      </c>
      <c r="AN588" s="137"/>
      <c r="AO588" s="137"/>
      <c r="AP588" s="137"/>
      <c r="AQ588" s="136">
        <f t="shared" si="13"/>
        <v>0</v>
      </c>
      <c r="AR588" s="137"/>
      <c r="AS588" s="137"/>
      <c r="AT588" s="137"/>
      <c r="AU588" s="136">
        <f t="shared" si="14"/>
        <v>0</v>
      </c>
      <c r="AV588" s="137"/>
      <c r="AW588" s="137"/>
      <c r="AX588" s="137"/>
      <c r="AY588" s="136">
        <f t="shared" si="15"/>
        <v>0</v>
      </c>
      <c r="AZ588" s="137"/>
      <c r="BA588" s="137"/>
      <c r="BB588" s="137"/>
      <c r="BC588" s="136">
        <f t="shared" si="16"/>
        <v>0</v>
      </c>
      <c r="BD588" s="137"/>
      <c r="BE588" s="137"/>
      <c r="BF588" s="137"/>
      <c r="BG588" s="137"/>
      <c r="BH588" s="137"/>
      <c r="BI588" s="136">
        <f t="shared" si="17"/>
        <v>0</v>
      </c>
      <c r="BJ588" s="138">
        <f t="shared" si="18"/>
        <v>0</v>
      </c>
      <c r="BK588" s="134"/>
      <c r="BL588" s="135"/>
      <c r="BM588" s="135"/>
      <c r="BN588" s="136">
        <f t="shared" si="19"/>
        <v>0</v>
      </c>
      <c r="BO588" s="137"/>
      <c r="BP588" s="137"/>
      <c r="BQ588" s="137"/>
      <c r="BR588" s="136">
        <f t="shared" si="20"/>
        <v>0</v>
      </c>
      <c r="BS588" s="137"/>
      <c r="BT588" s="137"/>
      <c r="BU588" s="137"/>
      <c r="BV588" s="136">
        <f t="shared" si="21"/>
        <v>0</v>
      </c>
      <c r="BW588" s="137"/>
      <c r="BX588" s="137"/>
      <c r="BY588" s="137"/>
      <c r="BZ588" s="136">
        <f t="shared" si="22"/>
        <v>0</v>
      </c>
      <c r="CA588" s="137"/>
      <c r="CB588" s="137"/>
      <c r="CC588" s="137"/>
      <c r="CD588" s="136">
        <f t="shared" si="23"/>
        <v>0</v>
      </c>
      <c r="CE588" s="137"/>
      <c r="CF588" s="137"/>
      <c r="CG588" s="137"/>
      <c r="CH588" s="137"/>
      <c r="CI588" s="137"/>
      <c r="CJ588" s="136">
        <f t="shared" si="24"/>
        <v>0</v>
      </c>
      <c r="CK588" s="137">
        <f t="shared" si="25"/>
        <v>0</v>
      </c>
      <c r="CL588" s="139"/>
      <c r="CM588" s="140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20">
        <f t="shared" si="26"/>
        <v>579</v>
      </c>
      <c r="C589" s="131" t="str">
        <f t="array" ref="C589">INDEX(_Rge_Projectdata_3rd,$B589,MATCH(C$10,_Rge_Headline_Projectdata,0))</f>
        <v/>
      </c>
      <c r="D589" s="131" t="str">
        <f t="array" ref="D589">INDEX(_Rge_Projectdata_3rd,$B589,MATCH(D$10,_Rge_Headline_Projectdata,0))</f>
        <v/>
      </c>
      <c r="E589" s="132" t="str">
        <f t="array" ref="E589">IF(INDEX(_Rge_Projectdata_3rd,$B589,MATCH(E$10,_Rge_Headline_Projectdata,0))=0,"",INDEX(_Rge_Projectdata_3rd,$B589,MATCH(E$10,_Rge_Headline_Projectdata,0)))</f>
        <v/>
      </c>
      <c r="F589" s="133" t="str">
        <f>IF(OR(E589=0,E589&gt;_Reportdate),"Open","Closed")</f>
        <v>Open</v>
      </c>
      <c r="G589" s="134"/>
      <c r="H589" s="135"/>
      <c r="I589" s="135"/>
      <c r="J589" s="135"/>
      <c r="K589" s="136">
        <f t="shared" si="5"/>
        <v>0</v>
      </c>
      <c r="L589" s="137"/>
      <c r="M589" s="137"/>
      <c r="N589" s="137"/>
      <c r="O589" s="136">
        <f t="shared" si="6"/>
        <v>0</v>
      </c>
      <c r="P589" s="137"/>
      <c r="Q589" s="137"/>
      <c r="R589" s="137"/>
      <c r="S589" s="136">
        <f t="shared" si="7"/>
        <v>0</v>
      </c>
      <c r="T589" s="137"/>
      <c r="U589" s="137"/>
      <c r="V589" s="137"/>
      <c r="W589" s="136">
        <f t="shared" si="8"/>
        <v>0</v>
      </c>
      <c r="X589" s="137"/>
      <c r="Y589" s="137"/>
      <c r="Z589" s="137"/>
      <c r="AA589" s="136">
        <f t="shared" si="9"/>
        <v>0</v>
      </c>
      <c r="AB589" s="137"/>
      <c r="AC589" s="137"/>
      <c r="AD589" s="137"/>
      <c r="AE589" s="137"/>
      <c r="AF589" s="137"/>
      <c r="AG589" s="136">
        <f t="shared" si="10"/>
        <v>0</v>
      </c>
      <c r="AH589" s="138">
        <f t="shared" si="11"/>
        <v>0</v>
      </c>
      <c r="AI589" s="134"/>
      <c r="AJ589" s="135"/>
      <c r="AK589" s="135"/>
      <c r="AL589" s="135"/>
      <c r="AM589" s="136">
        <f t="shared" si="12"/>
        <v>0</v>
      </c>
      <c r="AN589" s="137"/>
      <c r="AO589" s="137"/>
      <c r="AP589" s="137"/>
      <c r="AQ589" s="136">
        <f t="shared" si="13"/>
        <v>0</v>
      </c>
      <c r="AR589" s="137"/>
      <c r="AS589" s="137"/>
      <c r="AT589" s="137"/>
      <c r="AU589" s="136">
        <f t="shared" si="14"/>
        <v>0</v>
      </c>
      <c r="AV589" s="137"/>
      <c r="AW589" s="137"/>
      <c r="AX589" s="137"/>
      <c r="AY589" s="136">
        <f t="shared" si="15"/>
        <v>0</v>
      </c>
      <c r="AZ589" s="137"/>
      <c r="BA589" s="137"/>
      <c r="BB589" s="137"/>
      <c r="BC589" s="136">
        <f t="shared" si="16"/>
        <v>0</v>
      </c>
      <c r="BD589" s="137"/>
      <c r="BE589" s="137"/>
      <c r="BF589" s="137"/>
      <c r="BG589" s="137"/>
      <c r="BH589" s="137"/>
      <c r="BI589" s="136">
        <f t="shared" si="17"/>
        <v>0</v>
      </c>
      <c r="BJ589" s="138">
        <f t="shared" si="18"/>
        <v>0</v>
      </c>
      <c r="BK589" s="134"/>
      <c r="BL589" s="135"/>
      <c r="BM589" s="135"/>
      <c r="BN589" s="136">
        <f t="shared" si="19"/>
        <v>0</v>
      </c>
      <c r="BO589" s="137"/>
      <c r="BP589" s="137"/>
      <c r="BQ589" s="137"/>
      <c r="BR589" s="136">
        <f t="shared" si="20"/>
        <v>0</v>
      </c>
      <c r="BS589" s="137"/>
      <c r="BT589" s="137"/>
      <c r="BU589" s="137"/>
      <c r="BV589" s="136">
        <f t="shared" si="21"/>
        <v>0</v>
      </c>
      <c r="BW589" s="137"/>
      <c r="BX589" s="137"/>
      <c r="BY589" s="137"/>
      <c r="BZ589" s="136">
        <f t="shared" si="22"/>
        <v>0</v>
      </c>
      <c r="CA589" s="137"/>
      <c r="CB589" s="137"/>
      <c r="CC589" s="137"/>
      <c r="CD589" s="136">
        <f t="shared" si="23"/>
        <v>0</v>
      </c>
      <c r="CE589" s="137"/>
      <c r="CF589" s="137"/>
      <c r="CG589" s="137"/>
      <c r="CH589" s="137"/>
      <c r="CI589" s="137"/>
      <c r="CJ589" s="136">
        <f t="shared" si="24"/>
        <v>0</v>
      </c>
      <c r="CK589" s="137">
        <f t="shared" si="25"/>
        <v>0</v>
      </c>
      <c r="CL589" s="139"/>
      <c r="CM589" s="140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20">
        <f t="shared" si="26"/>
        <v>580</v>
      </c>
      <c r="C590" s="131" t="str">
        <f t="array" ref="C590">INDEX(_Rge_Projectdata_3rd,$B590,MATCH(C$10,_Rge_Headline_Projectdata,0))</f>
        <v/>
      </c>
      <c r="D590" s="131" t="str">
        <f t="array" ref="D590">INDEX(_Rge_Projectdata_3rd,$B590,MATCH(D$10,_Rge_Headline_Projectdata,0))</f>
        <v/>
      </c>
      <c r="E590" s="132" t="str">
        <f t="array" ref="E590">IF(INDEX(_Rge_Projectdata_3rd,$B590,MATCH(E$10,_Rge_Headline_Projectdata,0))=0,"",INDEX(_Rge_Projectdata_3rd,$B590,MATCH(E$10,_Rge_Headline_Projectdata,0)))</f>
        <v/>
      </c>
      <c r="F590" s="133" t="str">
        <f>IF(OR(E590=0,E590&gt;_Reportdate),"Open","Closed")</f>
        <v>Open</v>
      </c>
      <c r="G590" s="134"/>
      <c r="H590" s="135"/>
      <c r="I590" s="135"/>
      <c r="J590" s="135"/>
      <c r="K590" s="136">
        <f t="shared" si="5"/>
        <v>0</v>
      </c>
      <c r="L590" s="137"/>
      <c r="M590" s="137"/>
      <c r="N590" s="137"/>
      <c r="O590" s="136">
        <f t="shared" si="6"/>
        <v>0</v>
      </c>
      <c r="P590" s="137"/>
      <c r="Q590" s="137"/>
      <c r="R590" s="137"/>
      <c r="S590" s="136">
        <f t="shared" si="7"/>
        <v>0</v>
      </c>
      <c r="T590" s="137"/>
      <c r="U590" s="137"/>
      <c r="V590" s="137"/>
      <c r="W590" s="136">
        <f t="shared" si="8"/>
        <v>0</v>
      </c>
      <c r="X590" s="137"/>
      <c r="Y590" s="137"/>
      <c r="Z590" s="137"/>
      <c r="AA590" s="136">
        <f t="shared" si="9"/>
        <v>0</v>
      </c>
      <c r="AB590" s="137"/>
      <c r="AC590" s="137"/>
      <c r="AD590" s="137"/>
      <c r="AE590" s="137"/>
      <c r="AF590" s="137"/>
      <c r="AG590" s="136">
        <f t="shared" si="10"/>
        <v>0</v>
      </c>
      <c r="AH590" s="138">
        <f t="shared" si="11"/>
        <v>0</v>
      </c>
      <c r="AI590" s="134"/>
      <c r="AJ590" s="135"/>
      <c r="AK590" s="135"/>
      <c r="AL590" s="135"/>
      <c r="AM590" s="136">
        <f t="shared" si="12"/>
        <v>0</v>
      </c>
      <c r="AN590" s="137"/>
      <c r="AO590" s="137"/>
      <c r="AP590" s="137"/>
      <c r="AQ590" s="136">
        <f t="shared" si="13"/>
        <v>0</v>
      </c>
      <c r="AR590" s="137"/>
      <c r="AS590" s="137"/>
      <c r="AT590" s="137"/>
      <c r="AU590" s="136">
        <f t="shared" si="14"/>
        <v>0</v>
      </c>
      <c r="AV590" s="137"/>
      <c r="AW590" s="137"/>
      <c r="AX590" s="137"/>
      <c r="AY590" s="136">
        <f t="shared" si="15"/>
        <v>0</v>
      </c>
      <c r="AZ590" s="137"/>
      <c r="BA590" s="137"/>
      <c r="BB590" s="137"/>
      <c r="BC590" s="136">
        <f t="shared" si="16"/>
        <v>0</v>
      </c>
      <c r="BD590" s="137"/>
      <c r="BE590" s="137"/>
      <c r="BF590" s="137"/>
      <c r="BG590" s="137"/>
      <c r="BH590" s="137"/>
      <c r="BI590" s="136">
        <f t="shared" si="17"/>
        <v>0</v>
      </c>
      <c r="BJ590" s="138">
        <f t="shared" si="18"/>
        <v>0</v>
      </c>
      <c r="BK590" s="134"/>
      <c r="BL590" s="135"/>
      <c r="BM590" s="135"/>
      <c r="BN590" s="136">
        <f t="shared" si="19"/>
        <v>0</v>
      </c>
      <c r="BO590" s="137"/>
      <c r="BP590" s="137"/>
      <c r="BQ590" s="137"/>
      <c r="BR590" s="136">
        <f t="shared" si="20"/>
        <v>0</v>
      </c>
      <c r="BS590" s="137"/>
      <c r="BT590" s="137"/>
      <c r="BU590" s="137"/>
      <c r="BV590" s="136">
        <f t="shared" si="21"/>
        <v>0</v>
      </c>
      <c r="BW590" s="137"/>
      <c r="BX590" s="137"/>
      <c r="BY590" s="137"/>
      <c r="BZ590" s="136">
        <f t="shared" si="22"/>
        <v>0</v>
      </c>
      <c r="CA590" s="137"/>
      <c r="CB590" s="137"/>
      <c r="CC590" s="137"/>
      <c r="CD590" s="136">
        <f t="shared" si="23"/>
        <v>0</v>
      </c>
      <c r="CE590" s="137"/>
      <c r="CF590" s="137"/>
      <c r="CG590" s="137"/>
      <c r="CH590" s="137"/>
      <c r="CI590" s="137"/>
      <c r="CJ590" s="136">
        <f t="shared" si="24"/>
        <v>0</v>
      </c>
      <c r="CK590" s="137">
        <f t="shared" si="25"/>
        <v>0</v>
      </c>
      <c r="CL590" s="139"/>
      <c r="CM590" s="140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20">
        <f t="shared" si="26"/>
        <v>581</v>
      </c>
      <c r="C591" s="131" t="str">
        <f t="array" ref="C591">INDEX(_Rge_Projectdata_3rd,$B591,MATCH(C$10,_Rge_Headline_Projectdata,0))</f>
        <v/>
      </c>
      <c r="D591" s="131" t="str">
        <f t="array" ref="D591">INDEX(_Rge_Projectdata_3rd,$B591,MATCH(D$10,_Rge_Headline_Projectdata,0))</f>
        <v/>
      </c>
      <c r="E591" s="132" t="str">
        <f t="array" ref="E591">IF(INDEX(_Rge_Projectdata_3rd,$B591,MATCH(E$10,_Rge_Headline_Projectdata,0))=0,"",INDEX(_Rge_Projectdata_3rd,$B591,MATCH(E$10,_Rge_Headline_Projectdata,0)))</f>
        <v/>
      </c>
      <c r="F591" s="133" t="str">
        <f>IF(OR(E591=0,E591&gt;_Reportdate),"Open","Closed")</f>
        <v>Open</v>
      </c>
      <c r="G591" s="134"/>
      <c r="H591" s="135"/>
      <c r="I591" s="135"/>
      <c r="J591" s="135"/>
      <c r="K591" s="136">
        <f t="shared" si="5"/>
        <v>0</v>
      </c>
      <c r="L591" s="137"/>
      <c r="M591" s="137"/>
      <c r="N591" s="137"/>
      <c r="O591" s="136">
        <f t="shared" si="6"/>
        <v>0</v>
      </c>
      <c r="P591" s="137"/>
      <c r="Q591" s="137"/>
      <c r="R591" s="137"/>
      <c r="S591" s="136">
        <f t="shared" si="7"/>
        <v>0</v>
      </c>
      <c r="T591" s="137"/>
      <c r="U591" s="137"/>
      <c r="V591" s="137"/>
      <c r="W591" s="136">
        <f t="shared" si="8"/>
        <v>0</v>
      </c>
      <c r="X591" s="137"/>
      <c r="Y591" s="137"/>
      <c r="Z591" s="137"/>
      <c r="AA591" s="136">
        <f t="shared" si="9"/>
        <v>0</v>
      </c>
      <c r="AB591" s="137"/>
      <c r="AC591" s="137"/>
      <c r="AD591" s="137"/>
      <c r="AE591" s="137"/>
      <c r="AF591" s="137"/>
      <c r="AG591" s="136">
        <f t="shared" si="10"/>
        <v>0</v>
      </c>
      <c r="AH591" s="138">
        <f t="shared" si="11"/>
        <v>0</v>
      </c>
      <c r="AI591" s="134"/>
      <c r="AJ591" s="135"/>
      <c r="AK591" s="135"/>
      <c r="AL591" s="135"/>
      <c r="AM591" s="136">
        <f t="shared" si="12"/>
        <v>0</v>
      </c>
      <c r="AN591" s="137"/>
      <c r="AO591" s="137"/>
      <c r="AP591" s="137"/>
      <c r="AQ591" s="136">
        <f t="shared" si="13"/>
        <v>0</v>
      </c>
      <c r="AR591" s="137"/>
      <c r="AS591" s="137"/>
      <c r="AT591" s="137"/>
      <c r="AU591" s="136">
        <f t="shared" si="14"/>
        <v>0</v>
      </c>
      <c r="AV591" s="137"/>
      <c r="AW591" s="137"/>
      <c r="AX591" s="137"/>
      <c r="AY591" s="136">
        <f t="shared" si="15"/>
        <v>0</v>
      </c>
      <c r="AZ591" s="137"/>
      <c r="BA591" s="137"/>
      <c r="BB591" s="137"/>
      <c r="BC591" s="136">
        <f t="shared" si="16"/>
        <v>0</v>
      </c>
      <c r="BD591" s="137"/>
      <c r="BE591" s="137"/>
      <c r="BF591" s="137"/>
      <c r="BG591" s="137"/>
      <c r="BH591" s="137"/>
      <c r="BI591" s="136">
        <f t="shared" si="17"/>
        <v>0</v>
      </c>
      <c r="BJ591" s="138">
        <f t="shared" si="18"/>
        <v>0</v>
      </c>
      <c r="BK591" s="134"/>
      <c r="BL591" s="135"/>
      <c r="BM591" s="135"/>
      <c r="BN591" s="136">
        <f t="shared" si="19"/>
        <v>0</v>
      </c>
      <c r="BO591" s="137"/>
      <c r="BP591" s="137"/>
      <c r="BQ591" s="137"/>
      <c r="BR591" s="136">
        <f t="shared" si="20"/>
        <v>0</v>
      </c>
      <c r="BS591" s="137"/>
      <c r="BT591" s="137"/>
      <c r="BU591" s="137"/>
      <c r="BV591" s="136">
        <f t="shared" si="21"/>
        <v>0</v>
      </c>
      <c r="BW591" s="137"/>
      <c r="BX591" s="137"/>
      <c r="BY591" s="137"/>
      <c r="BZ591" s="136">
        <f t="shared" si="22"/>
        <v>0</v>
      </c>
      <c r="CA591" s="137"/>
      <c r="CB591" s="137"/>
      <c r="CC591" s="137"/>
      <c r="CD591" s="136">
        <f t="shared" si="23"/>
        <v>0</v>
      </c>
      <c r="CE591" s="137"/>
      <c r="CF591" s="137"/>
      <c r="CG591" s="137"/>
      <c r="CH591" s="137"/>
      <c r="CI591" s="137"/>
      <c r="CJ591" s="136">
        <f t="shared" si="24"/>
        <v>0</v>
      </c>
      <c r="CK591" s="137">
        <f t="shared" si="25"/>
        <v>0</v>
      </c>
      <c r="CL591" s="139"/>
      <c r="CM591" s="140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20">
        <f t="shared" si="26"/>
        <v>582</v>
      </c>
      <c r="C592" s="131" t="str">
        <f t="array" ref="C592">INDEX(_Rge_Projectdata_3rd,$B592,MATCH(C$10,_Rge_Headline_Projectdata,0))</f>
        <v/>
      </c>
      <c r="D592" s="131" t="str">
        <f t="array" ref="D592">INDEX(_Rge_Projectdata_3rd,$B592,MATCH(D$10,_Rge_Headline_Projectdata,0))</f>
        <v/>
      </c>
      <c r="E592" s="132" t="str">
        <f t="array" ref="E592">IF(INDEX(_Rge_Projectdata_3rd,$B592,MATCH(E$10,_Rge_Headline_Projectdata,0))=0,"",INDEX(_Rge_Projectdata_3rd,$B592,MATCH(E$10,_Rge_Headline_Projectdata,0)))</f>
        <v/>
      </c>
      <c r="F592" s="133" t="str">
        <f>IF(OR(E592=0,E592&gt;_Reportdate),"Open","Closed")</f>
        <v>Open</v>
      </c>
      <c r="G592" s="134"/>
      <c r="H592" s="135"/>
      <c r="I592" s="135"/>
      <c r="J592" s="135"/>
      <c r="K592" s="136">
        <f t="shared" si="5"/>
        <v>0</v>
      </c>
      <c r="L592" s="137"/>
      <c r="M592" s="137"/>
      <c r="N592" s="137"/>
      <c r="O592" s="136">
        <f t="shared" si="6"/>
        <v>0</v>
      </c>
      <c r="P592" s="137"/>
      <c r="Q592" s="137"/>
      <c r="R592" s="137"/>
      <c r="S592" s="136">
        <f t="shared" si="7"/>
        <v>0</v>
      </c>
      <c r="T592" s="137"/>
      <c r="U592" s="137"/>
      <c r="V592" s="137"/>
      <c r="W592" s="136">
        <f t="shared" si="8"/>
        <v>0</v>
      </c>
      <c r="X592" s="137"/>
      <c r="Y592" s="137"/>
      <c r="Z592" s="137"/>
      <c r="AA592" s="136">
        <f t="shared" si="9"/>
        <v>0</v>
      </c>
      <c r="AB592" s="137"/>
      <c r="AC592" s="137"/>
      <c r="AD592" s="137"/>
      <c r="AE592" s="137"/>
      <c r="AF592" s="137"/>
      <c r="AG592" s="136">
        <f t="shared" si="10"/>
        <v>0</v>
      </c>
      <c r="AH592" s="138">
        <f t="shared" si="11"/>
        <v>0</v>
      </c>
      <c r="AI592" s="134"/>
      <c r="AJ592" s="135"/>
      <c r="AK592" s="135"/>
      <c r="AL592" s="135"/>
      <c r="AM592" s="136">
        <f t="shared" si="12"/>
        <v>0</v>
      </c>
      <c r="AN592" s="137"/>
      <c r="AO592" s="137"/>
      <c r="AP592" s="137"/>
      <c r="AQ592" s="136">
        <f t="shared" si="13"/>
        <v>0</v>
      </c>
      <c r="AR592" s="137"/>
      <c r="AS592" s="137"/>
      <c r="AT592" s="137"/>
      <c r="AU592" s="136">
        <f t="shared" si="14"/>
        <v>0</v>
      </c>
      <c r="AV592" s="137"/>
      <c r="AW592" s="137"/>
      <c r="AX592" s="137"/>
      <c r="AY592" s="136">
        <f t="shared" si="15"/>
        <v>0</v>
      </c>
      <c r="AZ592" s="137"/>
      <c r="BA592" s="137"/>
      <c r="BB592" s="137"/>
      <c r="BC592" s="136">
        <f t="shared" si="16"/>
        <v>0</v>
      </c>
      <c r="BD592" s="137"/>
      <c r="BE592" s="137"/>
      <c r="BF592" s="137"/>
      <c r="BG592" s="137"/>
      <c r="BH592" s="137"/>
      <c r="BI592" s="136">
        <f t="shared" si="17"/>
        <v>0</v>
      </c>
      <c r="BJ592" s="138">
        <f t="shared" si="18"/>
        <v>0</v>
      </c>
      <c r="BK592" s="134"/>
      <c r="BL592" s="135"/>
      <c r="BM592" s="135"/>
      <c r="BN592" s="136">
        <f t="shared" si="19"/>
        <v>0</v>
      </c>
      <c r="BO592" s="137"/>
      <c r="BP592" s="137"/>
      <c r="BQ592" s="137"/>
      <c r="BR592" s="136">
        <f t="shared" si="20"/>
        <v>0</v>
      </c>
      <c r="BS592" s="137"/>
      <c r="BT592" s="137"/>
      <c r="BU592" s="137"/>
      <c r="BV592" s="136">
        <f t="shared" si="21"/>
        <v>0</v>
      </c>
      <c r="BW592" s="137"/>
      <c r="BX592" s="137"/>
      <c r="BY592" s="137"/>
      <c r="BZ592" s="136">
        <f t="shared" si="22"/>
        <v>0</v>
      </c>
      <c r="CA592" s="137"/>
      <c r="CB592" s="137"/>
      <c r="CC592" s="137"/>
      <c r="CD592" s="136">
        <f t="shared" si="23"/>
        <v>0</v>
      </c>
      <c r="CE592" s="137"/>
      <c r="CF592" s="137"/>
      <c r="CG592" s="137"/>
      <c r="CH592" s="137"/>
      <c r="CI592" s="137"/>
      <c r="CJ592" s="136">
        <f t="shared" si="24"/>
        <v>0</v>
      </c>
      <c r="CK592" s="137">
        <f t="shared" si="25"/>
        <v>0</v>
      </c>
      <c r="CL592" s="139"/>
      <c r="CM592" s="140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20">
        <f t="shared" si="26"/>
        <v>583</v>
      </c>
      <c r="C593" s="131" t="str">
        <f t="array" ref="C593">INDEX(_Rge_Projectdata_3rd,$B593,MATCH(C$10,_Rge_Headline_Projectdata,0))</f>
        <v/>
      </c>
      <c r="D593" s="131" t="str">
        <f t="array" ref="D593">INDEX(_Rge_Projectdata_3rd,$B593,MATCH(D$10,_Rge_Headline_Projectdata,0))</f>
        <v/>
      </c>
      <c r="E593" s="132" t="str">
        <f t="array" ref="E593">IF(INDEX(_Rge_Projectdata_3rd,$B593,MATCH(E$10,_Rge_Headline_Projectdata,0))=0,"",INDEX(_Rge_Projectdata_3rd,$B593,MATCH(E$10,_Rge_Headline_Projectdata,0)))</f>
        <v/>
      </c>
      <c r="F593" s="133" t="str">
        <f>IF(OR(E593=0,E593&gt;_Reportdate),"Open","Closed")</f>
        <v>Open</v>
      </c>
      <c r="G593" s="134"/>
      <c r="H593" s="135"/>
      <c r="I593" s="135"/>
      <c r="J593" s="135"/>
      <c r="K593" s="136">
        <f t="shared" si="5"/>
        <v>0</v>
      </c>
      <c r="L593" s="137"/>
      <c r="M593" s="137"/>
      <c r="N593" s="137"/>
      <c r="O593" s="136">
        <f t="shared" si="6"/>
        <v>0</v>
      </c>
      <c r="P593" s="137"/>
      <c r="Q593" s="137"/>
      <c r="R593" s="137"/>
      <c r="S593" s="136">
        <f t="shared" si="7"/>
        <v>0</v>
      </c>
      <c r="T593" s="137"/>
      <c r="U593" s="137"/>
      <c r="V593" s="137"/>
      <c r="W593" s="136">
        <f t="shared" si="8"/>
        <v>0</v>
      </c>
      <c r="X593" s="137"/>
      <c r="Y593" s="137"/>
      <c r="Z593" s="137"/>
      <c r="AA593" s="136">
        <f t="shared" si="9"/>
        <v>0</v>
      </c>
      <c r="AB593" s="137"/>
      <c r="AC593" s="137"/>
      <c r="AD593" s="137"/>
      <c r="AE593" s="137"/>
      <c r="AF593" s="137"/>
      <c r="AG593" s="136">
        <f t="shared" si="10"/>
        <v>0</v>
      </c>
      <c r="AH593" s="138">
        <f t="shared" si="11"/>
        <v>0</v>
      </c>
      <c r="AI593" s="134"/>
      <c r="AJ593" s="135"/>
      <c r="AK593" s="135"/>
      <c r="AL593" s="135"/>
      <c r="AM593" s="136">
        <f t="shared" si="12"/>
        <v>0</v>
      </c>
      <c r="AN593" s="137"/>
      <c r="AO593" s="137"/>
      <c r="AP593" s="137"/>
      <c r="AQ593" s="136">
        <f t="shared" si="13"/>
        <v>0</v>
      </c>
      <c r="AR593" s="137"/>
      <c r="AS593" s="137"/>
      <c r="AT593" s="137"/>
      <c r="AU593" s="136">
        <f t="shared" si="14"/>
        <v>0</v>
      </c>
      <c r="AV593" s="137"/>
      <c r="AW593" s="137"/>
      <c r="AX593" s="137"/>
      <c r="AY593" s="136">
        <f t="shared" si="15"/>
        <v>0</v>
      </c>
      <c r="AZ593" s="137"/>
      <c r="BA593" s="137"/>
      <c r="BB593" s="137"/>
      <c r="BC593" s="136">
        <f t="shared" si="16"/>
        <v>0</v>
      </c>
      <c r="BD593" s="137"/>
      <c r="BE593" s="137"/>
      <c r="BF593" s="137"/>
      <c r="BG593" s="137"/>
      <c r="BH593" s="137"/>
      <c r="BI593" s="136">
        <f t="shared" si="17"/>
        <v>0</v>
      </c>
      <c r="BJ593" s="138">
        <f t="shared" si="18"/>
        <v>0</v>
      </c>
      <c r="BK593" s="134"/>
      <c r="BL593" s="135"/>
      <c r="BM593" s="135"/>
      <c r="BN593" s="136">
        <f t="shared" si="19"/>
        <v>0</v>
      </c>
      <c r="BO593" s="137"/>
      <c r="BP593" s="137"/>
      <c r="BQ593" s="137"/>
      <c r="BR593" s="136">
        <f t="shared" si="20"/>
        <v>0</v>
      </c>
      <c r="BS593" s="137"/>
      <c r="BT593" s="137"/>
      <c r="BU593" s="137"/>
      <c r="BV593" s="136">
        <f t="shared" si="21"/>
        <v>0</v>
      </c>
      <c r="BW593" s="137"/>
      <c r="BX593" s="137"/>
      <c r="BY593" s="137"/>
      <c r="BZ593" s="136">
        <f t="shared" si="22"/>
        <v>0</v>
      </c>
      <c r="CA593" s="137"/>
      <c r="CB593" s="137"/>
      <c r="CC593" s="137"/>
      <c r="CD593" s="136">
        <f t="shared" si="23"/>
        <v>0</v>
      </c>
      <c r="CE593" s="137"/>
      <c r="CF593" s="137"/>
      <c r="CG593" s="137"/>
      <c r="CH593" s="137"/>
      <c r="CI593" s="137"/>
      <c r="CJ593" s="136">
        <f t="shared" si="24"/>
        <v>0</v>
      </c>
      <c r="CK593" s="137">
        <f t="shared" si="25"/>
        <v>0</v>
      </c>
      <c r="CL593" s="139"/>
      <c r="CM593" s="140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20">
        <f t="shared" si="26"/>
        <v>584</v>
      </c>
      <c r="C594" s="131" t="str">
        <f t="array" ref="C594">INDEX(_Rge_Projectdata_3rd,$B594,MATCH(C$10,_Rge_Headline_Projectdata,0))</f>
        <v/>
      </c>
      <c r="D594" s="131" t="str">
        <f t="array" ref="D594">INDEX(_Rge_Projectdata_3rd,$B594,MATCH(D$10,_Rge_Headline_Projectdata,0))</f>
        <v/>
      </c>
      <c r="E594" s="132" t="str">
        <f t="array" ref="E594">IF(INDEX(_Rge_Projectdata_3rd,$B594,MATCH(E$10,_Rge_Headline_Projectdata,0))=0,"",INDEX(_Rge_Projectdata_3rd,$B594,MATCH(E$10,_Rge_Headline_Projectdata,0)))</f>
        <v/>
      </c>
      <c r="F594" s="133" t="str">
        <f>IF(OR(E594=0,E594&gt;_Reportdate),"Open","Closed")</f>
        <v>Open</v>
      </c>
      <c r="G594" s="134"/>
      <c r="H594" s="135"/>
      <c r="I594" s="135"/>
      <c r="J594" s="135"/>
      <c r="K594" s="136">
        <f t="shared" si="5"/>
        <v>0</v>
      </c>
      <c r="L594" s="137"/>
      <c r="M594" s="137"/>
      <c r="N594" s="137"/>
      <c r="O594" s="136">
        <f t="shared" si="6"/>
        <v>0</v>
      </c>
      <c r="P594" s="137"/>
      <c r="Q594" s="137"/>
      <c r="R594" s="137"/>
      <c r="S594" s="136">
        <f t="shared" si="7"/>
        <v>0</v>
      </c>
      <c r="T594" s="137"/>
      <c r="U594" s="137"/>
      <c r="V594" s="137"/>
      <c r="W594" s="136">
        <f t="shared" si="8"/>
        <v>0</v>
      </c>
      <c r="X594" s="137"/>
      <c r="Y594" s="137"/>
      <c r="Z594" s="137"/>
      <c r="AA594" s="136">
        <f t="shared" si="9"/>
        <v>0</v>
      </c>
      <c r="AB594" s="137"/>
      <c r="AC594" s="137"/>
      <c r="AD594" s="137"/>
      <c r="AE594" s="137"/>
      <c r="AF594" s="137"/>
      <c r="AG594" s="136">
        <f t="shared" si="10"/>
        <v>0</v>
      </c>
      <c r="AH594" s="138">
        <f t="shared" si="11"/>
        <v>0</v>
      </c>
      <c r="AI594" s="134"/>
      <c r="AJ594" s="135"/>
      <c r="AK594" s="135"/>
      <c r="AL594" s="135"/>
      <c r="AM594" s="136">
        <f t="shared" si="12"/>
        <v>0</v>
      </c>
      <c r="AN594" s="137"/>
      <c r="AO594" s="137"/>
      <c r="AP594" s="137"/>
      <c r="AQ594" s="136">
        <f t="shared" si="13"/>
        <v>0</v>
      </c>
      <c r="AR594" s="137"/>
      <c r="AS594" s="137"/>
      <c r="AT594" s="137"/>
      <c r="AU594" s="136">
        <f t="shared" si="14"/>
        <v>0</v>
      </c>
      <c r="AV594" s="137"/>
      <c r="AW594" s="137"/>
      <c r="AX594" s="137"/>
      <c r="AY594" s="136">
        <f t="shared" si="15"/>
        <v>0</v>
      </c>
      <c r="AZ594" s="137"/>
      <c r="BA594" s="137"/>
      <c r="BB594" s="137"/>
      <c r="BC594" s="136">
        <f t="shared" si="16"/>
        <v>0</v>
      </c>
      <c r="BD594" s="137"/>
      <c r="BE594" s="137"/>
      <c r="BF594" s="137"/>
      <c r="BG594" s="137"/>
      <c r="BH594" s="137"/>
      <c r="BI594" s="136">
        <f t="shared" si="17"/>
        <v>0</v>
      </c>
      <c r="BJ594" s="138">
        <f t="shared" si="18"/>
        <v>0</v>
      </c>
      <c r="BK594" s="134"/>
      <c r="BL594" s="135"/>
      <c r="BM594" s="135"/>
      <c r="BN594" s="136">
        <f t="shared" si="19"/>
        <v>0</v>
      </c>
      <c r="BO594" s="137"/>
      <c r="BP594" s="137"/>
      <c r="BQ594" s="137"/>
      <c r="BR594" s="136">
        <f t="shared" si="20"/>
        <v>0</v>
      </c>
      <c r="BS594" s="137"/>
      <c r="BT594" s="137"/>
      <c r="BU594" s="137"/>
      <c r="BV594" s="136">
        <f t="shared" si="21"/>
        <v>0</v>
      </c>
      <c r="BW594" s="137"/>
      <c r="BX594" s="137"/>
      <c r="BY594" s="137"/>
      <c r="BZ594" s="136">
        <f t="shared" si="22"/>
        <v>0</v>
      </c>
      <c r="CA594" s="137"/>
      <c r="CB594" s="137"/>
      <c r="CC594" s="137"/>
      <c r="CD594" s="136">
        <f t="shared" si="23"/>
        <v>0</v>
      </c>
      <c r="CE594" s="137"/>
      <c r="CF594" s="137"/>
      <c r="CG594" s="137"/>
      <c r="CH594" s="137"/>
      <c r="CI594" s="137"/>
      <c r="CJ594" s="136">
        <f t="shared" si="24"/>
        <v>0</v>
      </c>
      <c r="CK594" s="137">
        <f t="shared" si="25"/>
        <v>0</v>
      </c>
      <c r="CL594" s="139"/>
      <c r="CM594" s="140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20">
        <f t="shared" si="26"/>
        <v>585</v>
      </c>
      <c r="C595" s="131" t="str">
        <f t="array" ref="C595">INDEX(_Rge_Projectdata_3rd,$B595,MATCH(C$10,_Rge_Headline_Projectdata,0))</f>
        <v/>
      </c>
      <c r="D595" s="131" t="str">
        <f t="array" ref="D595">INDEX(_Rge_Projectdata_3rd,$B595,MATCH(D$10,_Rge_Headline_Projectdata,0))</f>
        <v/>
      </c>
      <c r="E595" s="132" t="str">
        <f t="array" ref="E595">IF(INDEX(_Rge_Projectdata_3rd,$B595,MATCH(E$10,_Rge_Headline_Projectdata,0))=0,"",INDEX(_Rge_Projectdata_3rd,$B595,MATCH(E$10,_Rge_Headline_Projectdata,0)))</f>
        <v/>
      </c>
      <c r="F595" s="133" t="str">
        <f>IF(OR(E595=0,E595&gt;_Reportdate),"Open","Closed")</f>
        <v>Open</v>
      </c>
      <c r="G595" s="134"/>
      <c r="H595" s="135"/>
      <c r="I595" s="135"/>
      <c r="J595" s="135"/>
      <c r="K595" s="136">
        <f t="shared" si="5"/>
        <v>0</v>
      </c>
      <c r="L595" s="137"/>
      <c r="M595" s="137"/>
      <c r="N595" s="137"/>
      <c r="O595" s="136">
        <f t="shared" si="6"/>
        <v>0</v>
      </c>
      <c r="P595" s="137"/>
      <c r="Q595" s="137"/>
      <c r="R595" s="137"/>
      <c r="S595" s="136">
        <f t="shared" si="7"/>
        <v>0</v>
      </c>
      <c r="T595" s="137"/>
      <c r="U595" s="137"/>
      <c r="V595" s="137"/>
      <c r="W595" s="136">
        <f t="shared" si="8"/>
        <v>0</v>
      </c>
      <c r="X595" s="137"/>
      <c r="Y595" s="137"/>
      <c r="Z595" s="137"/>
      <c r="AA595" s="136">
        <f t="shared" si="9"/>
        <v>0</v>
      </c>
      <c r="AB595" s="137"/>
      <c r="AC595" s="137"/>
      <c r="AD595" s="137"/>
      <c r="AE595" s="137"/>
      <c r="AF595" s="137"/>
      <c r="AG595" s="136">
        <f t="shared" si="10"/>
        <v>0</v>
      </c>
      <c r="AH595" s="138">
        <f t="shared" si="11"/>
        <v>0</v>
      </c>
      <c r="AI595" s="134"/>
      <c r="AJ595" s="135"/>
      <c r="AK595" s="135"/>
      <c r="AL595" s="135"/>
      <c r="AM595" s="136">
        <f t="shared" si="12"/>
        <v>0</v>
      </c>
      <c r="AN595" s="137"/>
      <c r="AO595" s="137"/>
      <c r="AP595" s="137"/>
      <c r="AQ595" s="136">
        <f t="shared" si="13"/>
        <v>0</v>
      </c>
      <c r="AR595" s="137"/>
      <c r="AS595" s="137"/>
      <c r="AT595" s="137"/>
      <c r="AU595" s="136">
        <f t="shared" si="14"/>
        <v>0</v>
      </c>
      <c r="AV595" s="137"/>
      <c r="AW595" s="137"/>
      <c r="AX595" s="137"/>
      <c r="AY595" s="136">
        <f t="shared" si="15"/>
        <v>0</v>
      </c>
      <c r="AZ595" s="137"/>
      <c r="BA595" s="137"/>
      <c r="BB595" s="137"/>
      <c r="BC595" s="136">
        <f t="shared" si="16"/>
        <v>0</v>
      </c>
      <c r="BD595" s="137"/>
      <c r="BE595" s="137"/>
      <c r="BF595" s="137"/>
      <c r="BG595" s="137"/>
      <c r="BH595" s="137"/>
      <c r="BI595" s="136">
        <f t="shared" si="17"/>
        <v>0</v>
      </c>
      <c r="BJ595" s="138">
        <f t="shared" si="18"/>
        <v>0</v>
      </c>
      <c r="BK595" s="134"/>
      <c r="BL595" s="135"/>
      <c r="BM595" s="135"/>
      <c r="BN595" s="136">
        <f t="shared" si="19"/>
        <v>0</v>
      </c>
      <c r="BO595" s="137"/>
      <c r="BP595" s="137"/>
      <c r="BQ595" s="137"/>
      <c r="BR595" s="136">
        <f t="shared" si="20"/>
        <v>0</v>
      </c>
      <c r="BS595" s="137"/>
      <c r="BT595" s="137"/>
      <c r="BU595" s="137"/>
      <c r="BV595" s="136">
        <f t="shared" si="21"/>
        <v>0</v>
      </c>
      <c r="BW595" s="137"/>
      <c r="BX595" s="137"/>
      <c r="BY595" s="137"/>
      <c r="BZ595" s="136">
        <f t="shared" si="22"/>
        <v>0</v>
      </c>
      <c r="CA595" s="137"/>
      <c r="CB595" s="137"/>
      <c r="CC595" s="137"/>
      <c r="CD595" s="136">
        <f t="shared" si="23"/>
        <v>0</v>
      </c>
      <c r="CE595" s="137"/>
      <c r="CF595" s="137"/>
      <c r="CG595" s="137"/>
      <c r="CH595" s="137"/>
      <c r="CI595" s="137"/>
      <c r="CJ595" s="136">
        <f t="shared" si="24"/>
        <v>0</v>
      </c>
      <c r="CK595" s="137">
        <f t="shared" si="25"/>
        <v>0</v>
      </c>
      <c r="CL595" s="139"/>
      <c r="CM595" s="140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20">
        <f t="shared" si="26"/>
        <v>586</v>
      </c>
      <c r="C596" s="131" t="str">
        <f t="array" ref="C596">INDEX(_Rge_Projectdata_3rd,$B596,MATCH(C$10,_Rge_Headline_Projectdata,0))</f>
        <v/>
      </c>
      <c r="D596" s="131" t="str">
        <f t="array" ref="D596">INDEX(_Rge_Projectdata_3rd,$B596,MATCH(D$10,_Rge_Headline_Projectdata,0))</f>
        <v/>
      </c>
      <c r="E596" s="132" t="str">
        <f t="array" ref="E596">IF(INDEX(_Rge_Projectdata_3rd,$B596,MATCH(E$10,_Rge_Headline_Projectdata,0))=0,"",INDEX(_Rge_Projectdata_3rd,$B596,MATCH(E$10,_Rge_Headline_Projectdata,0)))</f>
        <v/>
      </c>
      <c r="F596" s="133" t="str">
        <f>IF(OR(E596=0,E596&gt;_Reportdate),"Open","Closed")</f>
        <v>Open</v>
      </c>
      <c r="G596" s="134"/>
      <c r="H596" s="135"/>
      <c r="I596" s="135"/>
      <c r="J596" s="135"/>
      <c r="K596" s="136">
        <f t="shared" si="5"/>
        <v>0</v>
      </c>
      <c r="L596" s="137"/>
      <c r="M596" s="137"/>
      <c r="N596" s="137"/>
      <c r="O596" s="136">
        <f t="shared" si="6"/>
        <v>0</v>
      </c>
      <c r="P596" s="137"/>
      <c r="Q596" s="137"/>
      <c r="R596" s="137"/>
      <c r="S596" s="136">
        <f t="shared" si="7"/>
        <v>0</v>
      </c>
      <c r="T596" s="137"/>
      <c r="U596" s="137"/>
      <c r="V596" s="137"/>
      <c r="W596" s="136">
        <f t="shared" si="8"/>
        <v>0</v>
      </c>
      <c r="X596" s="137"/>
      <c r="Y596" s="137"/>
      <c r="Z596" s="137"/>
      <c r="AA596" s="136">
        <f t="shared" si="9"/>
        <v>0</v>
      </c>
      <c r="AB596" s="137"/>
      <c r="AC596" s="137"/>
      <c r="AD596" s="137"/>
      <c r="AE596" s="137"/>
      <c r="AF596" s="137"/>
      <c r="AG596" s="136">
        <f t="shared" si="10"/>
        <v>0</v>
      </c>
      <c r="AH596" s="138">
        <f t="shared" si="11"/>
        <v>0</v>
      </c>
      <c r="AI596" s="134"/>
      <c r="AJ596" s="135"/>
      <c r="AK596" s="135"/>
      <c r="AL596" s="135"/>
      <c r="AM596" s="136">
        <f t="shared" si="12"/>
        <v>0</v>
      </c>
      <c r="AN596" s="137"/>
      <c r="AO596" s="137"/>
      <c r="AP596" s="137"/>
      <c r="AQ596" s="136">
        <f t="shared" si="13"/>
        <v>0</v>
      </c>
      <c r="AR596" s="137"/>
      <c r="AS596" s="137"/>
      <c r="AT596" s="137"/>
      <c r="AU596" s="136">
        <f t="shared" si="14"/>
        <v>0</v>
      </c>
      <c r="AV596" s="137"/>
      <c r="AW596" s="137"/>
      <c r="AX596" s="137"/>
      <c r="AY596" s="136">
        <f t="shared" si="15"/>
        <v>0</v>
      </c>
      <c r="AZ596" s="137"/>
      <c r="BA596" s="137"/>
      <c r="BB596" s="137"/>
      <c r="BC596" s="136">
        <f t="shared" si="16"/>
        <v>0</v>
      </c>
      <c r="BD596" s="137"/>
      <c r="BE596" s="137"/>
      <c r="BF596" s="137"/>
      <c r="BG596" s="137"/>
      <c r="BH596" s="137"/>
      <c r="BI596" s="136">
        <f t="shared" si="17"/>
        <v>0</v>
      </c>
      <c r="BJ596" s="138">
        <f t="shared" si="18"/>
        <v>0</v>
      </c>
      <c r="BK596" s="134"/>
      <c r="BL596" s="135"/>
      <c r="BM596" s="135"/>
      <c r="BN596" s="136">
        <f t="shared" si="19"/>
        <v>0</v>
      </c>
      <c r="BO596" s="137"/>
      <c r="BP596" s="137"/>
      <c r="BQ596" s="137"/>
      <c r="BR596" s="136">
        <f t="shared" si="20"/>
        <v>0</v>
      </c>
      <c r="BS596" s="137"/>
      <c r="BT596" s="137"/>
      <c r="BU596" s="137"/>
      <c r="BV596" s="136">
        <f t="shared" si="21"/>
        <v>0</v>
      </c>
      <c r="BW596" s="137"/>
      <c r="BX596" s="137"/>
      <c r="BY596" s="137"/>
      <c r="BZ596" s="136">
        <f t="shared" si="22"/>
        <v>0</v>
      </c>
      <c r="CA596" s="137"/>
      <c r="CB596" s="137"/>
      <c r="CC596" s="137"/>
      <c r="CD596" s="136">
        <f t="shared" si="23"/>
        <v>0</v>
      </c>
      <c r="CE596" s="137"/>
      <c r="CF596" s="137"/>
      <c r="CG596" s="137"/>
      <c r="CH596" s="137"/>
      <c r="CI596" s="137"/>
      <c r="CJ596" s="136">
        <f t="shared" si="24"/>
        <v>0</v>
      </c>
      <c r="CK596" s="137">
        <f t="shared" si="25"/>
        <v>0</v>
      </c>
      <c r="CL596" s="139"/>
      <c r="CM596" s="140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20">
        <f t="shared" si="26"/>
        <v>587</v>
      </c>
      <c r="C597" s="131" t="str">
        <f t="array" ref="C597">INDEX(_Rge_Projectdata_3rd,$B597,MATCH(C$10,_Rge_Headline_Projectdata,0))</f>
        <v/>
      </c>
      <c r="D597" s="131" t="str">
        <f t="array" ref="D597">INDEX(_Rge_Projectdata_3rd,$B597,MATCH(D$10,_Rge_Headline_Projectdata,0))</f>
        <v/>
      </c>
      <c r="E597" s="132" t="str">
        <f t="array" ref="E597">IF(INDEX(_Rge_Projectdata_3rd,$B597,MATCH(E$10,_Rge_Headline_Projectdata,0))=0,"",INDEX(_Rge_Projectdata_3rd,$B597,MATCH(E$10,_Rge_Headline_Projectdata,0)))</f>
        <v/>
      </c>
      <c r="F597" s="133" t="str">
        <f>IF(OR(E597=0,E597&gt;_Reportdate),"Open","Closed")</f>
        <v>Open</v>
      </c>
      <c r="G597" s="134"/>
      <c r="H597" s="135"/>
      <c r="I597" s="135"/>
      <c r="J597" s="135"/>
      <c r="K597" s="136">
        <f t="shared" si="5"/>
        <v>0</v>
      </c>
      <c r="L597" s="137"/>
      <c r="M597" s="137"/>
      <c r="N597" s="137"/>
      <c r="O597" s="136">
        <f t="shared" si="6"/>
        <v>0</v>
      </c>
      <c r="P597" s="137"/>
      <c r="Q597" s="137"/>
      <c r="R597" s="137"/>
      <c r="S597" s="136">
        <f t="shared" si="7"/>
        <v>0</v>
      </c>
      <c r="T597" s="137"/>
      <c r="U597" s="137"/>
      <c r="V597" s="137"/>
      <c r="W597" s="136">
        <f t="shared" si="8"/>
        <v>0</v>
      </c>
      <c r="X597" s="137"/>
      <c r="Y597" s="137"/>
      <c r="Z597" s="137"/>
      <c r="AA597" s="136">
        <f t="shared" si="9"/>
        <v>0</v>
      </c>
      <c r="AB597" s="137"/>
      <c r="AC597" s="137"/>
      <c r="AD597" s="137"/>
      <c r="AE597" s="137"/>
      <c r="AF597" s="137"/>
      <c r="AG597" s="136">
        <f t="shared" si="10"/>
        <v>0</v>
      </c>
      <c r="AH597" s="138">
        <f t="shared" si="11"/>
        <v>0</v>
      </c>
      <c r="AI597" s="134"/>
      <c r="AJ597" s="135"/>
      <c r="AK597" s="135"/>
      <c r="AL597" s="135"/>
      <c r="AM597" s="136">
        <f t="shared" si="12"/>
        <v>0</v>
      </c>
      <c r="AN597" s="137"/>
      <c r="AO597" s="137"/>
      <c r="AP597" s="137"/>
      <c r="AQ597" s="136">
        <f t="shared" si="13"/>
        <v>0</v>
      </c>
      <c r="AR597" s="137"/>
      <c r="AS597" s="137"/>
      <c r="AT597" s="137"/>
      <c r="AU597" s="136">
        <f t="shared" si="14"/>
        <v>0</v>
      </c>
      <c r="AV597" s="137"/>
      <c r="AW597" s="137"/>
      <c r="AX597" s="137"/>
      <c r="AY597" s="136">
        <f t="shared" si="15"/>
        <v>0</v>
      </c>
      <c r="AZ597" s="137"/>
      <c r="BA597" s="137"/>
      <c r="BB597" s="137"/>
      <c r="BC597" s="136">
        <f t="shared" si="16"/>
        <v>0</v>
      </c>
      <c r="BD597" s="137"/>
      <c r="BE597" s="137"/>
      <c r="BF597" s="137"/>
      <c r="BG597" s="137"/>
      <c r="BH597" s="137"/>
      <c r="BI597" s="136">
        <f t="shared" si="17"/>
        <v>0</v>
      </c>
      <c r="BJ597" s="138">
        <f t="shared" si="18"/>
        <v>0</v>
      </c>
      <c r="BK597" s="134"/>
      <c r="BL597" s="135"/>
      <c r="BM597" s="135"/>
      <c r="BN597" s="136">
        <f t="shared" si="19"/>
        <v>0</v>
      </c>
      <c r="BO597" s="137"/>
      <c r="BP597" s="137"/>
      <c r="BQ597" s="137"/>
      <c r="BR597" s="136">
        <f t="shared" si="20"/>
        <v>0</v>
      </c>
      <c r="BS597" s="137"/>
      <c r="BT597" s="137"/>
      <c r="BU597" s="137"/>
      <c r="BV597" s="136">
        <f t="shared" si="21"/>
        <v>0</v>
      </c>
      <c r="BW597" s="137"/>
      <c r="BX597" s="137"/>
      <c r="BY597" s="137"/>
      <c r="BZ597" s="136">
        <f t="shared" si="22"/>
        <v>0</v>
      </c>
      <c r="CA597" s="137"/>
      <c r="CB597" s="137"/>
      <c r="CC597" s="137"/>
      <c r="CD597" s="136">
        <f t="shared" si="23"/>
        <v>0</v>
      </c>
      <c r="CE597" s="137"/>
      <c r="CF597" s="137"/>
      <c r="CG597" s="137"/>
      <c r="CH597" s="137"/>
      <c r="CI597" s="137"/>
      <c r="CJ597" s="136">
        <f t="shared" si="24"/>
        <v>0</v>
      </c>
      <c r="CK597" s="137">
        <f t="shared" si="25"/>
        <v>0</v>
      </c>
      <c r="CL597" s="139"/>
      <c r="CM597" s="140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20">
        <f t="shared" si="26"/>
        <v>588</v>
      </c>
      <c r="C598" s="131" t="str">
        <f t="array" ref="C598">INDEX(_Rge_Projectdata_3rd,$B598,MATCH(C$10,_Rge_Headline_Projectdata,0))</f>
        <v/>
      </c>
      <c r="D598" s="131" t="str">
        <f t="array" ref="D598">INDEX(_Rge_Projectdata_3rd,$B598,MATCH(D$10,_Rge_Headline_Projectdata,0))</f>
        <v/>
      </c>
      <c r="E598" s="132" t="str">
        <f t="array" ref="E598">IF(INDEX(_Rge_Projectdata_3rd,$B598,MATCH(E$10,_Rge_Headline_Projectdata,0))=0,"",INDEX(_Rge_Projectdata_3rd,$B598,MATCH(E$10,_Rge_Headline_Projectdata,0)))</f>
        <v/>
      </c>
      <c r="F598" s="133" t="str">
        <f>IF(OR(E598=0,E598&gt;_Reportdate),"Open","Closed")</f>
        <v>Open</v>
      </c>
      <c r="G598" s="134"/>
      <c r="H598" s="135"/>
      <c r="I598" s="135"/>
      <c r="J598" s="135"/>
      <c r="K598" s="136">
        <f t="shared" si="5"/>
        <v>0</v>
      </c>
      <c r="L598" s="137"/>
      <c r="M598" s="137"/>
      <c r="N598" s="137"/>
      <c r="O598" s="136">
        <f t="shared" si="6"/>
        <v>0</v>
      </c>
      <c r="P598" s="137"/>
      <c r="Q598" s="137"/>
      <c r="R598" s="137"/>
      <c r="S598" s="136">
        <f t="shared" si="7"/>
        <v>0</v>
      </c>
      <c r="T598" s="137"/>
      <c r="U598" s="137"/>
      <c r="V598" s="137"/>
      <c r="W598" s="136">
        <f t="shared" si="8"/>
        <v>0</v>
      </c>
      <c r="X598" s="137"/>
      <c r="Y598" s="137"/>
      <c r="Z598" s="137"/>
      <c r="AA598" s="136">
        <f t="shared" si="9"/>
        <v>0</v>
      </c>
      <c r="AB598" s="137"/>
      <c r="AC598" s="137"/>
      <c r="AD598" s="137"/>
      <c r="AE598" s="137"/>
      <c r="AF598" s="137"/>
      <c r="AG598" s="136">
        <f t="shared" si="10"/>
        <v>0</v>
      </c>
      <c r="AH598" s="138">
        <f t="shared" si="11"/>
        <v>0</v>
      </c>
      <c r="AI598" s="134"/>
      <c r="AJ598" s="135"/>
      <c r="AK598" s="135"/>
      <c r="AL598" s="135"/>
      <c r="AM598" s="136">
        <f t="shared" si="12"/>
        <v>0</v>
      </c>
      <c r="AN598" s="137"/>
      <c r="AO598" s="137"/>
      <c r="AP598" s="137"/>
      <c r="AQ598" s="136">
        <f t="shared" si="13"/>
        <v>0</v>
      </c>
      <c r="AR598" s="137"/>
      <c r="AS598" s="137"/>
      <c r="AT598" s="137"/>
      <c r="AU598" s="136">
        <f t="shared" si="14"/>
        <v>0</v>
      </c>
      <c r="AV598" s="137"/>
      <c r="AW598" s="137"/>
      <c r="AX598" s="137"/>
      <c r="AY598" s="136">
        <f t="shared" si="15"/>
        <v>0</v>
      </c>
      <c r="AZ598" s="137"/>
      <c r="BA598" s="137"/>
      <c r="BB598" s="137"/>
      <c r="BC598" s="136">
        <f t="shared" si="16"/>
        <v>0</v>
      </c>
      <c r="BD598" s="137"/>
      <c r="BE598" s="137"/>
      <c r="BF598" s="137"/>
      <c r="BG598" s="137"/>
      <c r="BH598" s="137"/>
      <c r="BI598" s="136">
        <f t="shared" si="17"/>
        <v>0</v>
      </c>
      <c r="BJ598" s="138">
        <f t="shared" si="18"/>
        <v>0</v>
      </c>
      <c r="BK598" s="134"/>
      <c r="BL598" s="135"/>
      <c r="BM598" s="135"/>
      <c r="BN598" s="136">
        <f t="shared" si="19"/>
        <v>0</v>
      </c>
      <c r="BO598" s="137"/>
      <c r="BP598" s="137"/>
      <c r="BQ598" s="137"/>
      <c r="BR598" s="136">
        <f t="shared" si="20"/>
        <v>0</v>
      </c>
      <c r="BS598" s="137"/>
      <c r="BT598" s="137"/>
      <c r="BU598" s="137"/>
      <c r="BV598" s="136">
        <f t="shared" si="21"/>
        <v>0</v>
      </c>
      <c r="BW598" s="137"/>
      <c r="BX598" s="137"/>
      <c r="BY598" s="137"/>
      <c r="BZ598" s="136">
        <f t="shared" si="22"/>
        <v>0</v>
      </c>
      <c r="CA598" s="137"/>
      <c r="CB598" s="137"/>
      <c r="CC598" s="137"/>
      <c r="CD598" s="136">
        <f t="shared" si="23"/>
        <v>0</v>
      </c>
      <c r="CE598" s="137"/>
      <c r="CF598" s="137"/>
      <c r="CG598" s="137"/>
      <c r="CH598" s="137"/>
      <c r="CI598" s="137"/>
      <c r="CJ598" s="136">
        <f t="shared" si="24"/>
        <v>0</v>
      </c>
      <c r="CK598" s="137">
        <f t="shared" si="25"/>
        <v>0</v>
      </c>
      <c r="CL598" s="139"/>
      <c r="CM598" s="140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20">
        <f t="shared" si="26"/>
        <v>589</v>
      </c>
      <c r="C599" s="131" t="str">
        <f t="array" ref="C599">INDEX(_Rge_Projectdata_3rd,$B599,MATCH(C$10,_Rge_Headline_Projectdata,0))</f>
        <v/>
      </c>
      <c r="D599" s="131" t="str">
        <f t="array" ref="D599">INDEX(_Rge_Projectdata_3rd,$B599,MATCH(D$10,_Rge_Headline_Projectdata,0))</f>
        <v/>
      </c>
      <c r="E599" s="132" t="str">
        <f t="array" ref="E599">IF(INDEX(_Rge_Projectdata_3rd,$B599,MATCH(E$10,_Rge_Headline_Projectdata,0))=0,"",INDEX(_Rge_Projectdata_3rd,$B599,MATCH(E$10,_Rge_Headline_Projectdata,0)))</f>
        <v/>
      </c>
      <c r="F599" s="133" t="str">
        <f>IF(OR(E599=0,E599&gt;_Reportdate),"Open","Closed")</f>
        <v>Open</v>
      </c>
      <c r="G599" s="134"/>
      <c r="H599" s="135"/>
      <c r="I599" s="135"/>
      <c r="J599" s="135"/>
      <c r="K599" s="136">
        <f t="shared" si="5"/>
        <v>0</v>
      </c>
      <c r="L599" s="137"/>
      <c r="M599" s="137"/>
      <c r="N599" s="137"/>
      <c r="O599" s="136">
        <f t="shared" si="6"/>
        <v>0</v>
      </c>
      <c r="P599" s="137"/>
      <c r="Q599" s="137"/>
      <c r="R599" s="137"/>
      <c r="S599" s="136">
        <f t="shared" si="7"/>
        <v>0</v>
      </c>
      <c r="T599" s="137"/>
      <c r="U599" s="137"/>
      <c r="V599" s="137"/>
      <c r="W599" s="136">
        <f t="shared" si="8"/>
        <v>0</v>
      </c>
      <c r="X599" s="137"/>
      <c r="Y599" s="137"/>
      <c r="Z599" s="137"/>
      <c r="AA599" s="136">
        <f t="shared" si="9"/>
        <v>0</v>
      </c>
      <c r="AB599" s="137"/>
      <c r="AC599" s="137"/>
      <c r="AD599" s="137"/>
      <c r="AE599" s="137"/>
      <c r="AF599" s="137"/>
      <c r="AG599" s="136">
        <f t="shared" si="10"/>
        <v>0</v>
      </c>
      <c r="AH599" s="138">
        <f t="shared" si="11"/>
        <v>0</v>
      </c>
      <c r="AI599" s="134"/>
      <c r="AJ599" s="135"/>
      <c r="AK599" s="135"/>
      <c r="AL599" s="135"/>
      <c r="AM599" s="136">
        <f t="shared" si="12"/>
        <v>0</v>
      </c>
      <c r="AN599" s="137"/>
      <c r="AO599" s="137"/>
      <c r="AP599" s="137"/>
      <c r="AQ599" s="136">
        <f t="shared" si="13"/>
        <v>0</v>
      </c>
      <c r="AR599" s="137"/>
      <c r="AS599" s="137"/>
      <c r="AT599" s="137"/>
      <c r="AU599" s="136">
        <f t="shared" si="14"/>
        <v>0</v>
      </c>
      <c r="AV599" s="137"/>
      <c r="AW599" s="137"/>
      <c r="AX599" s="137"/>
      <c r="AY599" s="136">
        <f t="shared" si="15"/>
        <v>0</v>
      </c>
      <c r="AZ599" s="137"/>
      <c r="BA599" s="137"/>
      <c r="BB599" s="137"/>
      <c r="BC599" s="136">
        <f t="shared" si="16"/>
        <v>0</v>
      </c>
      <c r="BD599" s="137"/>
      <c r="BE599" s="137"/>
      <c r="BF599" s="137"/>
      <c r="BG599" s="137"/>
      <c r="BH599" s="137"/>
      <c r="BI599" s="136">
        <f t="shared" si="17"/>
        <v>0</v>
      </c>
      <c r="BJ599" s="138">
        <f t="shared" si="18"/>
        <v>0</v>
      </c>
      <c r="BK599" s="134"/>
      <c r="BL599" s="135"/>
      <c r="BM599" s="135"/>
      <c r="BN599" s="136">
        <f t="shared" si="19"/>
        <v>0</v>
      </c>
      <c r="BO599" s="137"/>
      <c r="BP599" s="137"/>
      <c r="BQ599" s="137"/>
      <c r="BR599" s="136">
        <f t="shared" si="20"/>
        <v>0</v>
      </c>
      <c r="BS599" s="137"/>
      <c r="BT599" s="137"/>
      <c r="BU599" s="137"/>
      <c r="BV599" s="136">
        <f t="shared" si="21"/>
        <v>0</v>
      </c>
      <c r="BW599" s="137"/>
      <c r="BX599" s="137"/>
      <c r="BY599" s="137"/>
      <c r="BZ599" s="136">
        <f t="shared" si="22"/>
        <v>0</v>
      </c>
      <c r="CA599" s="137"/>
      <c r="CB599" s="137"/>
      <c r="CC599" s="137"/>
      <c r="CD599" s="136">
        <f t="shared" si="23"/>
        <v>0</v>
      </c>
      <c r="CE599" s="137"/>
      <c r="CF599" s="137"/>
      <c r="CG599" s="137"/>
      <c r="CH599" s="137"/>
      <c r="CI599" s="137"/>
      <c r="CJ599" s="136">
        <f t="shared" si="24"/>
        <v>0</v>
      </c>
      <c r="CK599" s="137">
        <f t="shared" si="25"/>
        <v>0</v>
      </c>
      <c r="CL599" s="139"/>
      <c r="CM599" s="140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20">
        <f t="shared" si="26"/>
        <v>590</v>
      </c>
      <c r="C600" s="131" t="str">
        <f t="array" ref="C600">INDEX(_Rge_Projectdata_3rd,$B600,MATCH(C$10,_Rge_Headline_Projectdata,0))</f>
        <v/>
      </c>
      <c r="D600" s="131" t="str">
        <f t="array" ref="D600">INDEX(_Rge_Projectdata_3rd,$B600,MATCH(D$10,_Rge_Headline_Projectdata,0))</f>
        <v/>
      </c>
      <c r="E600" s="132" t="str">
        <f t="array" ref="E600">IF(INDEX(_Rge_Projectdata_3rd,$B600,MATCH(E$10,_Rge_Headline_Projectdata,0))=0,"",INDEX(_Rge_Projectdata_3rd,$B600,MATCH(E$10,_Rge_Headline_Projectdata,0)))</f>
        <v/>
      </c>
      <c r="F600" s="133" t="str">
        <f>IF(OR(E600=0,E600&gt;_Reportdate),"Open","Closed")</f>
        <v>Open</v>
      </c>
      <c r="G600" s="134"/>
      <c r="H600" s="135"/>
      <c r="I600" s="135"/>
      <c r="J600" s="135"/>
      <c r="K600" s="136">
        <f t="shared" si="5"/>
        <v>0</v>
      </c>
      <c r="L600" s="137"/>
      <c r="M600" s="137"/>
      <c r="N600" s="137"/>
      <c r="O600" s="136">
        <f t="shared" si="6"/>
        <v>0</v>
      </c>
      <c r="P600" s="137"/>
      <c r="Q600" s="137"/>
      <c r="R600" s="137"/>
      <c r="S600" s="136">
        <f t="shared" si="7"/>
        <v>0</v>
      </c>
      <c r="T600" s="137"/>
      <c r="U600" s="137"/>
      <c r="V600" s="137"/>
      <c r="W600" s="136">
        <f t="shared" si="8"/>
        <v>0</v>
      </c>
      <c r="X600" s="137"/>
      <c r="Y600" s="137"/>
      <c r="Z600" s="137"/>
      <c r="AA600" s="136">
        <f t="shared" si="9"/>
        <v>0</v>
      </c>
      <c r="AB600" s="137"/>
      <c r="AC600" s="137"/>
      <c r="AD600" s="137"/>
      <c r="AE600" s="137"/>
      <c r="AF600" s="137"/>
      <c r="AG600" s="136">
        <f t="shared" si="10"/>
        <v>0</v>
      </c>
      <c r="AH600" s="138">
        <f t="shared" si="11"/>
        <v>0</v>
      </c>
      <c r="AI600" s="134"/>
      <c r="AJ600" s="135"/>
      <c r="AK600" s="135"/>
      <c r="AL600" s="135"/>
      <c r="AM600" s="136">
        <f t="shared" si="12"/>
        <v>0</v>
      </c>
      <c r="AN600" s="137"/>
      <c r="AO600" s="137"/>
      <c r="AP600" s="137"/>
      <c r="AQ600" s="136">
        <f t="shared" si="13"/>
        <v>0</v>
      </c>
      <c r="AR600" s="137"/>
      <c r="AS600" s="137"/>
      <c r="AT600" s="137"/>
      <c r="AU600" s="136">
        <f t="shared" si="14"/>
        <v>0</v>
      </c>
      <c r="AV600" s="137"/>
      <c r="AW600" s="137"/>
      <c r="AX600" s="137"/>
      <c r="AY600" s="136">
        <f t="shared" si="15"/>
        <v>0</v>
      </c>
      <c r="AZ600" s="137"/>
      <c r="BA600" s="137"/>
      <c r="BB600" s="137"/>
      <c r="BC600" s="136">
        <f t="shared" si="16"/>
        <v>0</v>
      </c>
      <c r="BD600" s="137"/>
      <c r="BE600" s="137"/>
      <c r="BF600" s="137"/>
      <c r="BG600" s="137"/>
      <c r="BH600" s="137"/>
      <c r="BI600" s="136">
        <f t="shared" si="17"/>
        <v>0</v>
      </c>
      <c r="BJ600" s="138">
        <f t="shared" si="18"/>
        <v>0</v>
      </c>
      <c r="BK600" s="134"/>
      <c r="BL600" s="135"/>
      <c r="BM600" s="135"/>
      <c r="BN600" s="136">
        <f t="shared" si="19"/>
        <v>0</v>
      </c>
      <c r="BO600" s="137"/>
      <c r="BP600" s="137"/>
      <c r="BQ600" s="137"/>
      <c r="BR600" s="136">
        <f t="shared" si="20"/>
        <v>0</v>
      </c>
      <c r="BS600" s="137"/>
      <c r="BT600" s="137"/>
      <c r="BU600" s="137"/>
      <c r="BV600" s="136">
        <f t="shared" si="21"/>
        <v>0</v>
      </c>
      <c r="BW600" s="137"/>
      <c r="BX600" s="137"/>
      <c r="BY600" s="137"/>
      <c r="BZ600" s="136">
        <f t="shared" si="22"/>
        <v>0</v>
      </c>
      <c r="CA600" s="137"/>
      <c r="CB600" s="137"/>
      <c r="CC600" s="137"/>
      <c r="CD600" s="136">
        <f t="shared" si="23"/>
        <v>0</v>
      </c>
      <c r="CE600" s="137"/>
      <c r="CF600" s="137"/>
      <c r="CG600" s="137"/>
      <c r="CH600" s="137"/>
      <c r="CI600" s="137"/>
      <c r="CJ600" s="136">
        <f t="shared" si="24"/>
        <v>0</v>
      </c>
      <c r="CK600" s="137">
        <f t="shared" si="25"/>
        <v>0</v>
      </c>
      <c r="CL600" s="139"/>
      <c r="CM600" s="140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20">
        <f t="shared" si="26"/>
        <v>591</v>
      </c>
      <c r="C601" s="131" t="str">
        <f t="array" ref="C601">INDEX(_Rge_Projectdata_3rd,$B601,MATCH(C$10,_Rge_Headline_Projectdata,0))</f>
        <v/>
      </c>
      <c r="D601" s="131" t="str">
        <f t="array" ref="D601">INDEX(_Rge_Projectdata_3rd,$B601,MATCH(D$10,_Rge_Headline_Projectdata,0))</f>
        <v/>
      </c>
      <c r="E601" s="132" t="str">
        <f t="array" ref="E601">IF(INDEX(_Rge_Projectdata_3rd,$B601,MATCH(E$10,_Rge_Headline_Projectdata,0))=0,"",INDEX(_Rge_Projectdata_3rd,$B601,MATCH(E$10,_Rge_Headline_Projectdata,0)))</f>
        <v/>
      </c>
      <c r="F601" s="133" t="str">
        <f>IF(OR(E601=0,E601&gt;_Reportdate),"Open","Closed")</f>
        <v>Open</v>
      </c>
      <c r="G601" s="134"/>
      <c r="H601" s="135"/>
      <c r="I601" s="135"/>
      <c r="J601" s="135"/>
      <c r="K601" s="136">
        <f t="shared" si="5"/>
        <v>0</v>
      </c>
      <c r="L601" s="137"/>
      <c r="M601" s="137"/>
      <c r="N601" s="137"/>
      <c r="O601" s="136">
        <f t="shared" si="6"/>
        <v>0</v>
      </c>
      <c r="P601" s="137"/>
      <c r="Q601" s="137"/>
      <c r="R601" s="137"/>
      <c r="S601" s="136">
        <f t="shared" si="7"/>
        <v>0</v>
      </c>
      <c r="T601" s="137"/>
      <c r="U601" s="137"/>
      <c r="V601" s="137"/>
      <c r="W601" s="136">
        <f t="shared" si="8"/>
        <v>0</v>
      </c>
      <c r="X601" s="137"/>
      <c r="Y601" s="137"/>
      <c r="Z601" s="137"/>
      <c r="AA601" s="136">
        <f t="shared" si="9"/>
        <v>0</v>
      </c>
      <c r="AB601" s="137"/>
      <c r="AC601" s="137"/>
      <c r="AD601" s="137"/>
      <c r="AE601" s="137"/>
      <c r="AF601" s="137"/>
      <c r="AG601" s="136">
        <f t="shared" si="10"/>
        <v>0</v>
      </c>
      <c r="AH601" s="138">
        <f t="shared" si="11"/>
        <v>0</v>
      </c>
      <c r="AI601" s="134"/>
      <c r="AJ601" s="135"/>
      <c r="AK601" s="135"/>
      <c r="AL601" s="135"/>
      <c r="AM601" s="136">
        <f t="shared" si="12"/>
        <v>0</v>
      </c>
      <c r="AN601" s="137"/>
      <c r="AO601" s="137"/>
      <c r="AP601" s="137"/>
      <c r="AQ601" s="136">
        <f t="shared" si="13"/>
        <v>0</v>
      </c>
      <c r="AR601" s="137"/>
      <c r="AS601" s="137"/>
      <c r="AT601" s="137"/>
      <c r="AU601" s="136">
        <f t="shared" si="14"/>
        <v>0</v>
      </c>
      <c r="AV601" s="137"/>
      <c r="AW601" s="137"/>
      <c r="AX601" s="137"/>
      <c r="AY601" s="136">
        <f t="shared" si="15"/>
        <v>0</v>
      </c>
      <c r="AZ601" s="137"/>
      <c r="BA601" s="137"/>
      <c r="BB601" s="137"/>
      <c r="BC601" s="136">
        <f t="shared" si="16"/>
        <v>0</v>
      </c>
      <c r="BD601" s="137"/>
      <c r="BE601" s="137"/>
      <c r="BF601" s="137"/>
      <c r="BG601" s="137"/>
      <c r="BH601" s="137"/>
      <c r="BI601" s="136">
        <f t="shared" si="17"/>
        <v>0</v>
      </c>
      <c r="BJ601" s="138">
        <f t="shared" si="18"/>
        <v>0</v>
      </c>
      <c r="BK601" s="134"/>
      <c r="BL601" s="135"/>
      <c r="BM601" s="135"/>
      <c r="BN601" s="136">
        <f t="shared" si="19"/>
        <v>0</v>
      </c>
      <c r="BO601" s="137"/>
      <c r="BP601" s="137"/>
      <c r="BQ601" s="137"/>
      <c r="BR601" s="136">
        <f t="shared" si="20"/>
        <v>0</v>
      </c>
      <c r="BS601" s="137"/>
      <c r="BT601" s="137"/>
      <c r="BU601" s="137"/>
      <c r="BV601" s="136">
        <f t="shared" si="21"/>
        <v>0</v>
      </c>
      <c r="BW601" s="137"/>
      <c r="BX601" s="137"/>
      <c r="BY601" s="137"/>
      <c r="BZ601" s="136">
        <f t="shared" si="22"/>
        <v>0</v>
      </c>
      <c r="CA601" s="137"/>
      <c r="CB601" s="137"/>
      <c r="CC601" s="137"/>
      <c r="CD601" s="136">
        <f t="shared" si="23"/>
        <v>0</v>
      </c>
      <c r="CE601" s="137"/>
      <c r="CF601" s="137"/>
      <c r="CG601" s="137"/>
      <c r="CH601" s="137"/>
      <c r="CI601" s="137"/>
      <c r="CJ601" s="136">
        <f t="shared" si="24"/>
        <v>0</v>
      </c>
      <c r="CK601" s="137">
        <f t="shared" si="25"/>
        <v>0</v>
      </c>
      <c r="CL601" s="139"/>
      <c r="CM601" s="140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20">
        <f t="shared" si="26"/>
        <v>592</v>
      </c>
      <c r="C602" s="131" t="str">
        <f t="array" ref="C602">INDEX(_Rge_Projectdata_3rd,$B602,MATCH(C$10,_Rge_Headline_Projectdata,0))</f>
        <v/>
      </c>
      <c r="D602" s="131" t="str">
        <f t="array" ref="D602">INDEX(_Rge_Projectdata_3rd,$B602,MATCH(D$10,_Rge_Headline_Projectdata,0))</f>
        <v/>
      </c>
      <c r="E602" s="132" t="str">
        <f t="array" ref="E602">IF(INDEX(_Rge_Projectdata_3rd,$B602,MATCH(E$10,_Rge_Headline_Projectdata,0))=0,"",INDEX(_Rge_Projectdata_3rd,$B602,MATCH(E$10,_Rge_Headline_Projectdata,0)))</f>
        <v/>
      </c>
      <c r="F602" s="133" t="str">
        <f>IF(OR(E602=0,E602&gt;_Reportdate),"Open","Closed")</f>
        <v>Open</v>
      </c>
      <c r="G602" s="134"/>
      <c r="H602" s="135"/>
      <c r="I602" s="135"/>
      <c r="J602" s="135"/>
      <c r="K602" s="136">
        <f t="shared" si="5"/>
        <v>0</v>
      </c>
      <c r="L602" s="137"/>
      <c r="M602" s="137"/>
      <c r="N602" s="137"/>
      <c r="O602" s="136">
        <f t="shared" si="6"/>
        <v>0</v>
      </c>
      <c r="P602" s="137"/>
      <c r="Q602" s="137"/>
      <c r="R602" s="137"/>
      <c r="S602" s="136">
        <f t="shared" si="7"/>
        <v>0</v>
      </c>
      <c r="T602" s="137"/>
      <c r="U602" s="137"/>
      <c r="V602" s="137"/>
      <c r="W602" s="136">
        <f t="shared" si="8"/>
        <v>0</v>
      </c>
      <c r="X602" s="137"/>
      <c r="Y602" s="137"/>
      <c r="Z602" s="137"/>
      <c r="AA602" s="136">
        <f t="shared" si="9"/>
        <v>0</v>
      </c>
      <c r="AB602" s="137"/>
      <c r="AC602" s="137"/>
      <c r="AD602" s="137"/>
      <c r="AE602" s="137"/>
      <c r="AF602" s="137"/>
      <c r="AG602" s="136">
        <f t="shared" si="10"/>
        <v>0</v>
      </c>
      <c r="AH602" s="138">
        <f t="shared" si="11"/>
        <v>0</v>
      </c>
      <c r="AI602" s="134"/>
      <c r="AJ602" s="135"/>
      <c r="AK602" s="135"/>
      <c r="AL602" s="135"/>
      <c r="AM602" s="136">
        <f t="shared" si="12"/>
        <v>0</v>
      </c>
      <c r="AN602" s="137"/>
      <c r="AO602" s="137"/>
      <c r="AP602" s="137"/>
      <c r="AQ602" s="136">
        <f t="shared" si="13"/>
        <v>0</v>
      </c>
      <c r="AR602" s="137"/>
      <c r="AS602" s="137"/>
      <c r="AT602" s="137"/>
      <c r="AU602" s="136">
        <f t="shared" si="14"/>
        <v>0</v>
      </c>
      <c r="AV602" s="137"/>
      <c r="AW602" s="137"/>
      <c r="AX602" s="137"/>
      <c r="AY602" s="136">
        <f t="shared" si="15"/>
        <v>0</v>
      </c>
      <c r="AZ602" s="137"/>
      <c r="BA602" s="137"/>
      <c r="BB602" s="137"/>
      <c r="BC602" s="136">
        <f t="shared" si="16"/>
        <v>0</v>
      </c>
      <c r="BD602" s="137"/>
      <c r="BE602" s="137"/>
      <c r="BF602" s="137"/>
      <c r="BG602" s="137"/>
      <c r="BH602" s="137"/>
      <c r="BI602" s="136">
        <f t="shared" si="17"/>
        <v>0</v>
      </c>
      <c r="BJ602" s="138">
        <f t="shared" si="18"/>
        <v>0</v>
      </c>
      <c r="BK602" s="134"/>
      <c r="BL602" s="135"/>
      <c r="BM602" s="135"/>
      <c r="BN602" s="136">
        <f t="shared" si="19"/>
        <v>0</v>
      </c>
      <c r="BO602" s="137"/>
      <c r="BP602" s="137"/>
      <c r="BQ602" s="137"/>
      <c r="BR602" s="136">
        <f t="shared" si="20"/>
        <v>0</v>
      </c>
      <c r="BS602" s="137"/>
      <c r="BT602" s="137"/>
      <c r="BU602" s="137"/>
      <c r="BV602" s="136">
        <f t="shared" si="21"/>
        <v>0</v>
      </c>
      <c r="BW602" s="137"/>
      <c r="BX602" s="137"/>
      <c r="BY602" s="137"/>
      <c r="BZ602" s="136">
        <f t="shared" si="22"/>
        <v>0</v>
      </c>
      <c r="CA602" s="137"/>
      <c r="CB602" s="137"/>
      <c r="CC602" s="137"/>
      <c r="CD602" s="136">
        <f t="shared" si="23"/>
        <v>0</v>
      </c>
      <c r="CE602" s="137"/>
      <c r="CF602" s="137"/>
      <c r="CG602" s="137"/>
      <c r="CH602" s="137"/>
      <c r="CI602" s="137"/>
      <c r="CJ602" s="136">
        <f t="shared" si="24"/>
        <v>0</v>
      </c>
      <c r="CK602" s="137">
        <f t="shared" si="25"/>
        <v>0</v>
      </c>
      <c r="CL602" s="139"/>
      <c r="CM602" s="140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20">
        <f t="shared" si="26"/>
        <v>593</v>
      </c>
      <c r="C603" s="131" t="str">
        <f t="array" ref="C603">INDEX(_Rge_Projectdata_3rd,$B603,MATCH(C$10,_Rge_Headline_Projectdata,0))</f>
        <v/>
      </c>
      <c r="D603" s="131" t="str">
        <f t="array" ref="D603">INDEX(_Rge_Projectdata_3rd,$B603,MATCH(D$10,_Rge_Headline_Projectdata,0))</f>
        <v/>
      </c>
      <c r="E603" s="132" t="str">
        <f t="array" ref="E603">IF(INDEX(_Rge_Projectdata_3rd,$B603,MATCH(E$10,_Rge_Headline_Projectdata,0))=0,"",INDEX(_Rge_Projectdata_3rd,$B603,MATCH(E$10,_Rge_Headline_Projectdata,0)))</f>
        <v/>
      </c>
      <c r="F603" s="133" t="str">
        <f>IF(OR(E603=0,E603&gt;_Reportdate),"Open","Closed")</f>
        <v>Open</v>
      </c>
      <c r="G603" s="134"/>
      <c r="H603" s="135"/>
      <c r="I603" s="135"/>
      <c r="J603" s="135"/>
      <c r="K603" s="136">
        <f t="shared" si="5"/>
        <v>0</v>
      </c>
      <c r="L603" s="137"/>
      <c r="M603" s="137"/>
      <c r="N603" s="137"/>
      <c r="O603" s="136">
        <f t="shared" si="6"/>
        <v>0</v>
      </c>
      <c r="P603" s="137"/>
      <c r="Q603" s="137"/>
      <c r="R603" s="137"/>
      <c r="S603" s="136">
        <f t="shared" si="7"/>
        <v>0</v>
      </c>
      <c r="T603" s="137"/>
      <c r="U603" s="137"/>
      <c r="V603" s="137"/>
      <c r="W603" s="136">
        <f t="shared" si="8"/>
        <v>0</v>
      </c>
      <c r="X603" s="137"/>
      <c r="Y603" s="137"/>
      <c r="Z603" s="137"/>
      <c r="AA603" s="136">
        <f t="shared" si="9"/>
        <v>0</v>
      </c>
      <c r="AB603" s="137"/>
      <c r="AC603" s="137"/>
      <c r="AD603" s="137"/>
      <c r="AE603" s="137"/>
      <c r="AF603" s="137"/>
      <c r="AG603" s="136">
        <f t="shared" si="10"/>
        <v>0</v>
      </c>
      <c r="AH603" s="138">
        <f t="shared" si="11"/>
        <v>0</v>
      </c>
      <c r="AI603" s="134"/>
      <c r="AJ603" s="135"/>
      <c r="AK603" s="135"/>
      <c r="AL603" s="135"/>
      <c r="AM603" s="136">
        <f t="shared" si="12"/>
        <v>0</v>
      </c>
      <c r="AN603" s="137"/>
      <c r="AO603" s="137"/>
      <c r="AP603" s="137"/>
      <c r="AQ603" s="136">
        <f t="shared" si="13"/>
        <v>0</v>
      </c>
      <c r="AR603" s="137"/>
      <c r="AS603" s="137"/>
      <c r="AT603" s="137"/>
      <c r="AU603" s="136">
        <f t="shared" si="14"/>
        <v>0</v>
      </c>
      <c r="AV603" s="137"/>
      <c r="AW603" s="137"/>
      <c r="AX603" s="137"/>
      <c r="AY603" s="136">
        <f t="shared" si="15"/>
        <v>0</v>
      </c>
      <c r="AZ603" s="137"/>
      <c r="BA603" s="137"/>
      <c r="BB603" s="137"/>
      <c r="BC603" s="136">
        <f t="shared" si="16"/>
        <v>0</v>
      </c>
      <c r="BD603" s="137"/>
      <c r="BE603" s="137"/>
      <c r="BF603" s="137"/>
      <c r="BG603" s="137"/>
      <c r="BH603" s="137"/>
      <c r="BI603" s="136">
        <f t="shared" si="17"/>
        <v>0</v>
      </c>
      <c r="BJ603" s="138">
        <f t="shared" si="18"/>
        <v>0</v>
      </c>
      <c r="BK603" s="134"/>
      <c r="BL603" s="135"/>
      <c r="BM603" s="135"/>
      <c r="BN603" s="136">
        <f t="shared" si="19"/>
        <v>0</v>
      </c>
      <c r="BO603" s="137"/>
      <c r="BP603" s="137"/>
      <c r="BQ603" s="137"/>
      <c r="BR603" s="136">
        <f t="shared" si="20"/>
        <v>0</v>
      </c>
      <c r="BS603" s="137"/>
      <c r="BT603" s="137"/>
      <c r="BU603" s="137"/>
      <c r="BV603" s="136">
        <f t="shared" si="21"/>
        <v>0</v>
      </c>
      <c r="BW603" s="137"/>
      <c r="BX603" s="137"/>
      <c r="BY603" s="137"/>
      <c r="BZ603" s="136">
        <f t="shared" si="22"/>
        <v>0</v>
      </c>
      <c r="CA603" s="137"/>
      <c r="CB603" s="137"/>
      <c r="CC603" s="137"/>
      <c r="CD603" s="136">
        <f t="shared" si="23"/>
        <v>0</v>
      </c>
      <c r="CE603" s="137"/>
      <c r="CF603" s="137"/>
      <c r="CG603" s="137"/>
      <c r="CH603" s="137"/>
      <c r="CI603" s="137"/>
      <c r="CJ603" s="136">
        <f t="shared" si="24"/>
        <v>0</v>
      </c>
      <c r="CK603" s="137">
        <f t="shared" si="25"/>
        <v>0</v>
      </c>
      <c r="CL603" s="139"/>
      <c r="CM603" s="140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20">
        <f t="shared" si="26"/>
        <v>594</v>
      </c>
      <c r="C604" s="131" t="str">
        <f t="array" ref="C604">INDEX(_Rge_Projectdata_3rd,$B604,MATCH(C$10,_Rge_Headline_Projectdata,0))</f>
        <v/>
      </c>
      <c r="D604" s="131" t="str">
        <f t="array" ref="D604">INDEX(_Rge_Projectdata_3rd,$B604,MATCH(D$10,_Rge_Headline_Projectdata,0))</f>
        <v/>
      </c>
      <c r="E604" s="132" t="str">
        <f t="array" ref="E604">IF(INDEX(_Rge_Projectdata_3rd,$B604,MATCH(E$10,_Rge_Headline_Projectdata,0))=0,"",INDEX(_Rge_Projectdata_3rd,$B604,MATCH(E$10,_Rge_Headline_Projectdata,0)))</f>
        <v/>
      </c>
      <c r="F604" s="133" t="str">
        <f>IF(OR(E604=0,E604&gt;_Reportdate),"Open","Closed")</f>
        <v>Open</v>
      </c>
      <c r="G604" s="134"/>
      <c r="H604" s="135"/>
      <c r="I604" s="135"/>
      <c r="J604" s="135"/>
      <c r="K604" s="136">
        <f t="shared" si="5"/>
        <v>0</v>
      </c>
      <c r="L604" s="137"/>
      <c r="M604" s="137"/>
      <c r="N604" s="137"/>
      <c r="O604" s="136">
        <f t="shared" si="6"/>
        <v>0</v>
      </c>
      <c r="P604" s="137"/>
      <c r="Q604" s="137"/>
      <c r="R604" s="137"/>
      <c r="S604" s="136">
        <f t="shared" si="7"/>
        <v>0</v>
      </c>
      <c r="T604" s="137"/>
      <c r="U604" s="137"/>
      <c r="V604" s="137"/>
      <c r="W604" s="136">
        <f t="shared" si="8"/>
        <v>0</v>
      </c>
      <c r="X604" s="137"/>
      <c r="Y604" s="137"/>
      <c r="Z604" s="137"/>
      <c r="AA604" s="136">
        <f t="shared" si="9"/>
        <v>0</v>
      </c>
      <c r="AB604" s="137"/>
      <c r="AC604" s="137"/>
      <c r="AD604" s="137"/>
      <c r="AE604" s="137"/>
      <c r="AF604" s="137"/>
      <c r="AG604" s="136">
        <f t="shared" si="10"/>
        <v>0</v>
      </c>
      <c r="AH604" s="138">
        <f t="shared" si="11"/>
        <v>0</v>
      </c>
      <c r="AI604" s="134"/>
      <c r="AJ604" s="135"/>
      <c r="AK604" s="135"/>
      <c r="AL604" s="135"/>
      <c r="AM604" s="136">
        <f t="shared" si="12"/>
        <v>0</v>
      </c>
      <c r="AN604" s="137"/>
      <c r="AO604" s="137"/>
      <c r="AP604" s="137"/>
      <c r="AQ604" s="136">
        <f t="shared" si="13"/>
        <v>0</v>
      </c>
      <c r="AR604" s="137"/>
      <c r="AS604" s="137"/>
      <c r="AT604" s="137"/>
      <c r="AU604" s="136">
        <f t="shared" si="14"/>
        <v>0</v>
      </c>
      <c r="AV604" s="137"/>
      <c r="AW604" s="137"/>
      <c r="AX604" s="137"/>
      <c r="AY604" s="136">
        <f t="shared" si="15"/>
        <v>0</v>
      </c>
      <c r="AZ604" s="137"/>
      <c r="BA604" s="137"/>
      <c r="BB604" s="137"/>
      <c r="BC604" s="136">
        <f t="shared" si="16"/>
        <v>0</v>
      </c>
      <c r="BD604" s="137"/>
      <c r="BE604" s="137"/>
      <c r="BF604" s="137"/>
      <c r="BG604" s="137"/>
      <c r="BH604" s="137"/>
      <c r="BI604" s="136">
        <f t="shared" si="17"/>
        <v>0</v>
      </c>
      <c r="BJ604" s="138">
        <f t="shared" si="18"/>
        <v>0</v>
      </c>
      <c r="BK604" s="134"/>
      <c r="BL604" s="135"/>
      <c r="BM604" s="135"/>
      <c r="BN604" s="136">
        <f t="shared" si="19"/>
        <v>0</v>
      </c>
      <c r="BO604" s="137"/>
      <c r="BP604" s="137"/>
      <c r="BQ604" s="137"/>
      <c r="BR604" s="136">
        <f t="shared" si="20"/>
        <v>0</v>
      </c>
      <c r="BS604" s="137"/>
      <c r="BT604" s="137"/>
      <c r="BU604" s="137"/>
      <c r="BV604" s="136">
        <f t="shared" si="21"/>
        <v>0</v>
      </c>
      <c r="BW604" s="137"/>
      <c r="BX604" s="137"/>
      <c r="BY604" s="137"/>
      <c r="BZ604" s="136">
        <f t="shared" si="22"/>
        <v>0</v>
      </c>
      <c r="CA604" s="137"/>
      <c r="CB604" s="137"/>
      <c r="CC604" s="137"/>
      <c r="CD604" s="136">
        <f t="shared" si="23"/>
        <v>0</v>
      </c>
      <c r="CE604" s="137"/>
      <c r="CF604" s="137"/>
      <c r="CG604" s="137"/>
      <c r="CH604" s="137"/>
      <c r="CI604" s="137"/>
      <c r="CJ604" s="136">
        <f t="shared" si="24"/>
        <v>0</v>
      </c>
      <c r="CK604" s="137">
        <f t="shared" si="25"/>
        <v>0</v>
      </c>
      <c r="CL604" s="139"/>
      <c r="CM604" s="140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20">
        <f t="shared" si="26"/>
        <v>595</v>
      </c>
      <c r="C605" s="131" t="str">
        <f t="array" ref="C605">INDEX(_Rge_Projectdata_3rd,$B605,MATCH(C$10,_Rge_Headline_Projectdata,0))</f>
        <v/>
      </c>
      <c r="D605" s="131" t="str">
        <f t="array" ref="D605">INDEX(_Rge_Projectdata_3rd,$B605,MATCH(D$10,_Rge_Headline_Projectdata,0))</f>
        <v/>
      </c>
      <c r="E605" s="132" t="str">
        <f t="array" ref="E605">IF(INDEX(_Rge_Projectdata_3rd,$B605,MATCH(E$10,_Rge_Headline_Projectdata,0))=0,"",INDEX(_Rge_Projectdata_3rd,$B605,MATCH(E$10,_Rge_Headline_Projectdata,0)))</f>
        <v/>
      </c>
      <c r="F605" s="133" t="str">
        <f>IF(OR(E605=0,E605&gt;_Reportdate),"Open","Closed")</f>
        <v>Open</v>
      </c>
      <c r="G605" s="134"/>
      <c r="H605" s="135"/>
      <c r="I605" s="135"/>
      <c r="J605" s="135"/>
      <c r="K605" s="136">
        <f t="shared" si="5"/>
        <v>0</v>
      </c>
      <c r="L605" s="137"/>
      <c r="M605" s="137"/>
      <c r="N605" s="137"/>
      <c r="O605" s="136">
        <f t="shared" si="6"/>
        <v>0</v>
      </c>
      <c r="P605" s="137"/>
      <c r="Q605" s="137"/>
      <c r="R605" s="137"/>
      <c r="S605" s="136">
        <f t="shared" si="7"/>
        <v>0</v>
      </c>
      <c r="T605" s="137"/>
      <c r="U605" s="137"/>
      <c r="V605" s="137"/>
      <c r="W605" s="136">
        <f t="shared" si="8"/>
        <v>0</v>
      </c>
      <c r="X605" s="137"/>
      <c r="Y605" s="137"/>
      <c r="Z605" s="137"/>
      <c r="AA605" s="136">
        <f t="shared" si="9"/>
        <v>0</v>
      </c>
      <c r="AB605" s="137"/>
      <c r="AC605" s="137"/>
      <c r="AD605" s="137"/>
      <c r="AE605" s="137"/>
      <c r="AF605" s="137"/>
      <c r="AG605" s="136">
        <f t="shared" si="10"/>
        <v>0</v>
      </c>
      <c r="AH605" s="138">
        <f t="shared" si="11"/>
        <v>0</v>
      </c>
      <c r="AI605" s="134"/>
      <c r="AJ605" s="135"/>
      <c r="AK605" s="135"/>
      <c r="AL605" s="135"/>
      <c r="AM605" s="136">
        <f t="shared" si="12"/>
        <v>0</v>
      </c>
      <c r="AN605" s="137"/>
      <c r="AO605" s="137"/>
      <c r="AP605" s="137"/>
      <c r="AQ605" s="136">
        <f t="shared" si="13"/>
        <v>0</v>
      </c>
      <c r="AR605" s="137"/>
      <c r="AS605" s="137"/>
      <c r="AT605" s="137"/>
      <c r="AU605" s="136">
        <f t="shared" si="14"/>
        <v>0</v>
      </c>
      <c r="AV605" s="137"/>
      <c r="AW605" s="137"/>
      <c r="AX605" s="137"/>
      <c r="AY605" s="136">
        <f t="shared" si="15"/>
        <v>0</v>
      </c>
      <c r="AZ605" s="137"/>
      <c r="BA605" s="137"/>
      <c r="BB605" s="137"/>
      <c r="BC605" s="136">
        <f t="shared" si="16"/>
        <v>0</v>
      </c>
      <c r="BD605" s="137"/>
      <c r="BE605" s="137"/>
      <c r="BF605" s="137"/>
      <c r="BG605" s="137"/>
      <c r="BH605" s="137"/>
      <c r="BI605" s="136">
        <f t="shared" si="17"/>
        <v>0</v>
      </c>
      <c r="BJ605" s="138">
        <f t="shared" si="18"/>
        <v>0</v>
      </c>
      <c r="BK605" s="134"/>
      <c r="BL605" s="135"/>
      <c r="BM605" s="135"/>
      <c r="BN605" s="136">
        <f t="shared" si="19"/>
        <v>0</v>
      </c>
      <c r="BO605" s="137"/>
      <c r="BP605" s="137"/>
      <c r="BQ605" s="137"/>
      <c r="BR605" s="136">
        <f t="shared" si="20"/>
        <v>0</v>
      </c>
      <c r="BS605" s="137"/>
      <c r="BT605" s="137"/>
      <c r="BU605" s="137"/>
      <c r="BV605" s="136">
        <f t="shared" si="21"/>
        <v>0</v>
      </c>
      <c r="BW605" s="137"/>
      <c r="BX605" s="137"/>
      <c r="BY605" s="137"/>
      <c r="BZ605" s="136">
        <f t="shared" si="22"/>
        <v>0</v>
      </c>
      <c r="CA605" s="137"/>
      <c r="CB605" s="137"/>
      <c r="CC605" s="137"/>
      <c r="CD605" s="136">
        <f t="shared" si="23"/>
        <v>0</v>
      </c>
      <c r="CE605" s="137"/>
      <c r="CF605" s="137"/>
      <c r="CG605" s="137"/>
      <c r="CH605" s="137"/>
      <c r="CI605" s="137"/>
      <c r="CJ605" s="136">
        <f t="shared" si="24"/>
        <v>0</v>
      </c>
      <c r="CK605" s="137">
        <f t="shared" si="25"/>
        <v>0</v>
      </c>
      <c r="CL605" s="139"/>
      <c r="CM605" s="140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20">
        <f t="shared" si="26"/>
        <v>596</v>
      </c>
      <c r="C606" s="131" t="str">
        <f t="array" ref="C606">INDEX(_Rge_Projectdata_3rd,$B606,MATCH(C$10,_Rge_Headline_Projectdata,0))</f>
        <v/>
      </c>
      <c r="D606" s="131" t="str">
        <f t="array" ref="D606">INDEX(_Rge_Projectdata_3rd,$B606,MATCH(D$10,_Rge_Headline_Projectdata,0))</f>
        <v/>
      </c>
      <c r="E606" s="132" t="str">
        <f t="array" ref="E606">IF(INDEX(_Rge_Projectdata_3rd,$B606,MATCH(E$10,_Rge_Headline_Projectdata,0))=0,"",INDEX(_Rge_Projectdata_3rd,$B606,MATCH(E$10,_Rge_Headline_Projectdata,0)))</f>
        <v/>
      </c>
      <c r="F606" s="133" t="str">
        <f>IF(OR(E606=0,E606&gt;_Reportdate),"Open","Closed")</f>
        <v>Open</v>
      </c>
      <c r="G606" s="134"/>
      <c r="H606" s="135"/>
      <c r="I606" s="135"/>
      <c r="J606" s="135"/>
      <c r="K606" s="136">
        <f t="shared" si="5"/>
        <v>0</v>
      </c>
      <c r="L606" s="137"/>
      <c r="M606" s="137"/>
      <c r="N606" s="137"/>
      <c r="O606" s="136">
        <f t="shared" si="6"/>
        <v>0</v>
      </c>
      <c r="P606" s="137"/>
      <c r="Q606" s="137"/>
      <c r="R606" s="137"/>
      <c r="S606" s="136">
        <f t="shared" si="7"/>
        <v>0</v>
      </c>
      <c r="T606" s="137"/>
      <c r="U606" s="137"/>
      <c r="V606" s="137"/>
      <c r="W606" s="136">
        <f t="shared" si="8"/>
        <v>0</v>
      </c>
      <c r="X606" s="137"/>
      <c r="Y606" s="137"/>
      <c r="Z606" s="137"/>
      <c r="AA606" s="136">
        <f t="shared" si="9"/>
        <v>0</v>
      </c>
      <c r="AB606" s="137"/>
      <c r="AC606" s="137"/>
      <c r="AD606" s="137"/>
      <c r="AE606" s="137"/>
      <c r="AF606" s="137"/>
      <c r="AG606" s="136">
        <f t="shared" si="10"/>
        <v>0</v>
      </c>
      <c r="AH606" s="138">
        <f t="shared" si="11"/>
        <v>0</v>
      </c>
      <c r="AI606" s="134"/>
      <c r="AJ606" s="135"/>
      <c r="AK606" s="135"/>
      <c r="AL606" s="135"/>
      <c r="AM606" s="136">
        <f t="shared" si="12"/>
        <v>0</v>
      </c>
      <c r="AN606" s="137"/>
      <c r="AO606" s="137"/>
      <c r="AP606" s="137"/>
      <c r="AQ606" s="136">
        <f t="shared" si="13"/>
        <v>0</v>
      </c>
      <c r="AR606" s="137"/>
      <c r="AS606" s="137"/>
      <c r="AT606" s="137"/>
      <c r="AU606" s="136">
        <f t="shared" si="14"/>
        <v>0</v>
      </c>
      <c r="AV606" s="137"/>
      <c r="AW606" s="137"/>
      <c r="AX606" s="137"/>
      <c r="AY606" s="136">
        <f t="shared" si="15"/>
        <v>0</v>
      </c>
      <c r="AZ606" s="137"/>
      <c r="BA606" s="137"/>
      <c r="BB606" s="137"/>
      <c r="BC606" s="136">
        <f t="shared" si="16"/>
        <v>0</v>
      </c>
      <c r="BD606" s="137"/>
      <c r="BE606" s="137"/>
      <c r="BF606" s="137"/>
      <c r="BG606" s="137"/>
      <c r="BH606" s="137"/>
      <c r="BI606" s="136">
        <f t="shared" si="17"/>
        <v>0</v>
      </c>
      <c r="BJ606" s="138">
        <f t="shared" si="18"/>
        <v>0</v>
      </c>
      <c r="BK606" s="134"/>
      <c r="BL606" s="135"/>
      <c r="BM606" s="135"/>
      <c r="BN606" s="136">
        <f t="shared" si="19"/>
        <v>0</v>
      </c>
      <c r="BO606" s="137"/>
      <c r="BP606" s="137"/>
      <c r="BQ606" s="137"/>
      <c r="BR606" s="136">
        <f t="shared" si="20"/>
        <v>0</v>
      </c>
      <c r="BS606" s="137"/>
      <c r="BT606" s="137"/>
      <c r="BU606" s="137"/>
      <c r="BV606" s="136">
        <f t="shared" si="21"/>
        <v>0</v>
      </c>
      <c r="BW606" s="137"/>
      <c r="BX606" s="137"/>
      <c r="BY606" s="137"/>
      <c r="BZ606" s="136">
        <f t="shared" si="22"/>
        <v>0</v>
      </c>
      <c r="CA606" s="137"/>
      <c r="CB606" s="137"/>
      <c r="CC606" s="137"/>
      <c r="CD606" s="136">
        <f t="shared" si="23"/>
        <v>0</v>
      </c>
      <c r="CE606" s="137"/>
      <c r="CF606" s="137"/>
      <c r="CG606" s="137"/>
      <c r="CH606" s="137"/>
      <c r="CI606" s="137"/>
      <c r="CJ606" s="136">
        <f t="shared" si="24"/>
        <v>0</v>
      </c>
      <c r="CK606" s="137">
        <f t="shared" si="25"/>
        <v>0</v>
      </c>
      <c r="CL606" s="139"/>
      <c r="CM606" s="140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20">
        <f t="shared" si="26"/>
        <v>597</v>
      </c>
      <c r="C607" s="131" t="str">
        <f t="array" ref="C607">INDEX(_Rge_Projectdata_3rd,$B607,MATCH(C$10,_Rge_Headline_Projectdata,0))</f>
        <v/>
      </c>
      <c r="D607" s="131" t="str">
        <f t="array" ref="D607">INDEX(_Rge_Projectdata_3rd,$B607,MATCH(D$10,_Rge_Headline_Projectdata,0))</f>
        <v/>
      </c>
      <c r="E607" s="132" t="str">
        <f t="array" ref="E607">IF(INDEX(_Rge_Projectdata_3rd,$B607,MATCH(E$10,_Rge_Headline_Projectdata,0))=0,"",INDEX(_Rge_Projectdata_3rd,$B607,MATCH(E$10,_Rge_Headline_Projectdata,0)))</f>
        <v/>
      </c>
      <c r="F607" s="133" t="str">
        <f>IF(OR(E607=0,E607&gt;_Reportdate),"Open","Closed")</f>
        <v>Open</v>
      </c>
      <c r="G607" s="134"/>
      <c r="H607" s="135"/>
      <c r="I607" s="135"/>
      <c r="J607" s="135"/>
      <c r="K607" s="136">
        <f t="shared" si="5"/>
        <v>0</v>
      </c>
      <c r="L607" s="137"/>
      <c r="M607" s="137"/>
      <c r="N607" s="137"/>
      <c r="O607" s="136">
        <f t="shared" si="6"/>
        <v>0</v>
      </c>
      <c r="P607" s="137"/>
      <c r="Q607" s="137"/>
      <c r="R607" s="137"/>
      <c r="S607" s="136">
        <f t="shared" si="7"/>
        <v>0</v>
      </c>
      <c r="T607" s="137"/>
      <c r="U607" s="137"/>
      <c r="V607" s="137"/>
      <c r="W607" s="136">
        <f t="shared" si="8"/>
        <v>0</v>
      </c>
      <c r="X607" s="137"/>
      <c r="Y607" s="137"/>
      <c r="Z607" s="137"/>
      <c r="AA607" s="136">
        <f t="shared" si="9"/>
        <v>0</v>
      </c>
      <c r="AB607" s="137"/>
      <c r="AC607" s="137"/>
      <c r="AD607" s="137"/>
      <c r="AE607" s="137"/>
      <c r="AF607" s="137"/>
      <c r="AG607" s="136">
        <f t="shared" si="10"/>
        <v>0</v>
      </c>
      <c r="AH607" s="138">
        <f t="shared" si="11"/>
        <v>0</v>
      </c>
      <c r="AI607" s="134"/>
      <c r="AJ607" s="135"/>
      <c r="AK607" s="135"/>
      <c r="AL607" s="135"/>
      <c r="AM607" s="136">
        <f t="shared" si="12"/>
        <v>0</v>
      </c>
      <c r="AN607" s="137"/>
      <c r="AO607" s="137"/>
      <c r="AP607" s="137"/>
      <c r="AQ607" s="136">
        <f t="shared" si="13"/>
        <v>0</v>
      </c>
      <c r="AR607" s="137"/>
      <c r="AS607" s="137"/>
      <c r="AT607" s="137"/>
      <c r="AU607" s="136">
        <f t="shared" si="14"/>
        <v>0</v>
      </c>
      <c r="AV607" s="137"/>
      <c r="AW607" s="137"/>
      <c r="AX607" s="137"/>
      <c r="AY607" s="136">
        <f t="shared" si="15"/>
        <v>0</v>
      </c>
      <c r="AZ607" s="137"/>
      <c r="BA607" s="137"/>
      <c r="BB607" s="137"/>
      <c r="BC607" s="136">
        <f t="shared" si="16"/>
        <v>0</v>
      </c>
      <c r="BD607" s="137"/>
      <c r="BE607" s="137"/>
      <c r="BF607" s="137"/>
      <c r="BG607" s="137"/>
      <c r="BH607" s="137"/>
      <c r="BI607" s="136">
        <f t="shared" si="17"/>
        <v>0</v>
      </c>
      <c r="BJ607" s="138">
        <f t="shared" si="18"/>
        <v>0</v>
      </c>
      <c r="BK607" s="134"/>
      <c r="BL607" s="135"/>
      <c r="BM607" s="135"/>
      <c r="BN607" s="136">
        <f t="shared" si="19"/>
        <v>0</v>
      </c>
      <c r="BO607" s="137"/>
      <c r="BP607" s="137"/>
      <c r="BQ607" s="137"/>
      <c r="BR607" s="136">
        <f t="shared" si="20"/>
        <v>0</v>
      </c>
      <c r="BS607" s="137"/>
      <c r="BT607" s="137"/>
      <c r="BU607" s="137"/>
      <c r="BV607" s="136">
        <f t="shared" si="21"/>
        <v>0</v>
      </c>
      <c r="BW607" s="137"/>
      <c r="BX607" s="137"/>
      <c r="BY607" s="137"/>
      <c r="BZ607" s="136">
        <f t="shared" si="22"/>
        <v>0</v>
      </c>
      <c r="CA607" s="137"/>
      <c r="CB607" s="137"/>
      <c r="CC607" s="137"/>
      <c r="CD607" s="136">
        <f t="shared" si="23"/>
        <v>0</v>
      </c>
      <c r="CE607" s="137"/>
      <c r="CF607" s="137"/>
      <c r="CG607" s="137"/>
      <c r="CH607" s="137"/>
      <c r="CI607" s="137"/>
      <c r="CJ607" s="136">
        <f t="shared" si="24"/>
        <v>0</v>
      </c>
      <c r="CK607" s="137">
        <f t="shared" si="25"/>
        <v>0</v>
      </c>
      <c r="CL607" s="139"/>
      <c r="CM607" s="140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20">
        <f t="shared" si="26"/>
        <v>598</v>
      </c>
      <c r="C608" s="131" t="str">
        <f t="array" ref="C608">INDEX(_Rge_Projectdata_3rd,$B608,MATCH(C$10,_Rge_Headline_Projectdata,0))</f>
        <v/>
      </c>
      <c r="D608" s="131" t="str">
        <f t="array" ref="D608">INDEX(_Rge_Projectdata_3rd,$B608,MATCH(D$10,_Rge_Headline_Projectdata,0))</f>
        <v/>
      </c>
      <c r="E608" s="132" t="str">
        <f t="array" ref="E608">IF(INDEX(_Rge_Projectdata_3rd,$B608,MATCH(E$10,_Rge_Headline_Projectdata,0))=0,"",INDEX(_Rge_Projectdata_3rd,$B608,MATCH(E$10,_Rge_Headline_Projectdata,0)))</f>
        <v/>
      </c>
      <c r="F608" s="133" t="str">
        <f>IF(OR(E608=0,E608&gt;_Reportdate),"Open","Closed")</f>
        <v>Open</v>
      </c>
      <c r="G608" s="134"/>
      <c r="H608" s="135"/>
      <c r="I608" s="135"/>
      <c r="J608" s="135"/>
      <c r="K608" s="136">
        <f t="shared" si="5"/>
        <v>0</v>
      </c>
      <c r="L608" s="137"/>
      <c r="M608" s="137"/>
      <c r="N608" s="137"/>
      <c r="O608" s="136">
        <f t="shared" si="6"/>
        <v>0</v>
      </c>
      <c r="P608" s="137"/>
      <c r="Q608" s="137"/>
      <c r="R608" s="137"/>
      <c r="S608" s="136">
        <f t="shared" si="7"/>
        <v>0</v>
      </c>
      <c r="T608" s="137"/>
      <c r="U608" s="137"/>
      <c r="V608" s="137"/>
      <c r="W608" s="136">
        <f t="shared" si="8"/>
        <v>0</v>
      </c>
      <c r="X608" s="137"/>
      <c r="Y608" s="137"/>
      <c r="Z608" s="137"/>
      <c r="AA608" s="136">
        <f t="shared" si="9"/>
        <v>0</v>
      </c>
      <c r="AB608" s="137"/>
      <c r="AC608" s="137"/>
      <c r="AD608" s="137"/>
      <c r="AE608" s="137"/>
      <c r="AF608" s="137"/>
      <c r="AG608" s="136">
        <f t="shared" si="10"/>
        <v>0</v>
      </c>
      <c r="AH608" s="138">
        <f t="shared" si="11"/>
        <v>0</v>
      </c>
      <c r="AI608" s="134"/>
      <c r="AJ608" s="135"/>
      <c r="AK608" s="135"/>
      <c r="AL608" s="135"/>
      <c r="AM608" s="136">
        <f t="shared" si="12"/>
        <v>0</v>
      </c>
      <c r="AN608" s="137"/>
      <c r="AO608" s="137"/>
      <c r="AP608" s="137"/>
      <c r="AQ608" s="136">
        <f t="shared" si="13"/>
        <v>0</v>
      </c>
      <c r="AR608" s="137"/>
      <c r="AS608" s="137"/>
      <c r="AT608" s="137"/>
      <c r="AU608" s="136">
        <f t="shared" si="14"/>
        <v>0</v>
      </c>
      <c r="AV608" s="137"/>
      <c r="AW608" s="137"/>
      <c r="AX608" s="137"/>
      <c r="AY608" s="136">
        <f t="shared" si="15"/>
        <v>0</v>
      </c>
      <c r="AZ608" s="137"/>
      <c r="BA608" s="137"/>
      <c r="BB608" s="137"/>
      <c r="BC608" s="136">
        <f t="shared" si="16"/>
        <v>0</v>
      </c>
      <c r="BD608" s="137"/>
      <c r="BE608" s="137"/>
      <c r="BF608" s="137"/>
      <c r="BG608" s="137"/>
      <c r="BH608" s="137"/>
      <c r="BI608" s="136">
        <f t="shared" si="17"/>
        <v>0</v>
      </c>
      <c r="BJ608" s="138">
        <f t="shared" si="18"/>
        <v>0</v>
      </c>
      <c r="BK608" s="134"/>
      <c r="BL608" s="135"/>
      <c r="BM608" s="135"/>
      <c r="BN608" s="136">
        <f t="shared" si="19"/>
        <v>0</v>
      </c>
      <c r="BO608" s="137"/>
      <c r="BP608" s="137"/>
      <c r="BQ608" s="137"/>
      <c r="BR608" s="136">
        <f t="shared" si="20"/>
        <v>0</v>
      </c>
      <c r="BS608" s="137"/>
      <c r="BT608" s="137"/>
      <c r="BU608" s="137"/>
      <c r="BV608" s="136">
        <f t="shared" si="21"/>
        <v>0</v>
      </c>
      <c r="BW608" s="137"/>
      <c r="BX608" s="137"/>
      <c r="BY608" s="137"/>
      <c r="BZ608" s="136">
        <f t="shared" si="22"/>
        <v>0</v>
      </c>
      <c r="CA608" s="137"/>
      <c r="CB608" s="137"/>
      <c r="CC608" s="137"/>
      <c r="CD608" s="136">
        <f t="shared" si="23"/>
        <v>0</v>
      </c>
      <c r="CE608" s="137"/>
      <c r="CF608" s="137"/>
      <c r="CG608" s="137"/>
      <c r="CH608" s="137"/>
      <c r="CI608" s="137"/>
      <c r="CJ608" s="136">
        <f t="shared" si="24"/>
        <v>0</v>
      </c>
      <c r="CK608" s="137">
        <f t="shared" si="25"/>
        <v>0</v>
      </c>
      <c r="CL608" s="139"/>
      <c r="CM608" s="140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20">
        <f t="shared" si="26"/>
        <v>599</v>
      </c>
      <c r="C609" s="131" t="str">
        <f t="array" ref="C609">INDEX(_Rge_Projectdata_3rd,$B609,MATCH(C$10,_Rge_Headline_Projectdata,0))</f>
        <v/>
      </c>
      <c r="D609" s="131" t="str">
        <f t="array" ref="D609">INDEX(_Rge_Projectdata_3rd,$B609,MATCH(D$10,_Rge_Headline_Projectdata,0))</f>
        <v/>
      </c>
      <c r="E609" s="132" t="str">
        <f t="array" ref="E609">IF(INDEX(_Rge_Projectdata_3rd,$B609,MATCH(E$10,_Rge_Headline_Projectdata,0))=0,"",INDEX(_Rge_Projectdata_3rd,$B609,MATCH(E$10,_Rge_Headline_Projectdata,0)))</f>
        <v/>
      </c>
      <c r="F609" s="133" t="str">
        <f>IF(OR(E609=0,E609&gt;_Reportdate),"Open","Closed")</f>
        <v>Open</v>
      </c>
      <c r="G609" s="134"/>
      <c r="H609" s="135"/>
      <c r="I609" s="135"/>
      <c r="J609" s="135"/>
      <c r="K609" s="136">
        <f t="shared" si="5"/>
        <v>0</v>
      </c>
      <c r="L609" s="137"/>
      <c r="M609" s="137"/>
      <c r="N609" s="137"/>
      <c r="O609" s="136">
        <f t="shared" si="6"/>
        <v>0</v>
      </c>
      <c r="P609" s="137"/>
      <c r="Q609" s="137"/>
      <c r="R609" s="137"/>
      <c r="S609" s="136">
        <f t="shared" si="7"/>
        <v>0</v>
      </c>
      <c r="T609" s="137"/>
      <c r="U609" s="137"/>
      <c r="V609" s="137"/>
      <c r="W609" s="136">
        <f t="shared" si="8"/>
        <v>0</v>
      </c>
      <c r="X609" s="137"/>
      <c r="Y609" s="137"/>
      <c r="Z609" s="137"/>
      <c r="AA609" s="136">
        <f t="shared" si="9"/>
        <v>0</v>
      </c>
      <c r="AB609" s="137"/>
      <c r="AC609" s="137"/>
      <c r="AD609" s="137"/>
      <c r="AE609" s="137"/>
      <c r="AF609" s="137"/>
      <c r="AG609" s="136">
        <f t="shared" si="10"/>
        <v>0</v>
      </c>
      <c r="AH609" s="138">
        <f t="shared" si="11"/>
        <v>0</v>
      </c>
      <c r="AI609" s="134"/>
      <c r="AJ609" s="135"/>
      <c r="AK609" s="135"/>
      <c r="AL609" s="135"/>
      <c r="AM609" s="136">
        <f t="shared" si="12"/>
        <v>0</v>
      </c>
      <c r="AN609" s="137"/>
      <c r="AO609" s="137"/>
      <c r="AP609" s="137"/>
      <c r="AQ609" s="136">
        <f t="shared" si="13"/>
        <v>0</v>
      </c>
      <c r="AR609" s="137"/>
      <c r="AS609" s="137"/>
      <c r="AT609" s="137"/>
      <c r="AU609" s="136">
        <f t="shared" si="14"/>
        <v>0</v>
      </c>
      <c r="AV609" s="137"/>
      <c r="AW609" s="137"/>
      <c r="AX609" s="137"/>
      <c r="AY609" s="136">
        <f t="shared" si="15"/>
        <v>0</v>
      </c>
      <c r="AZ609" s="137"/>
      <c r="BA609" s="137"/>
      <c r="BB609" s="137"/>
      <c r="BC609" s="136">
        <f t="shared" si="16"/>
        <v>0</v>
      </c>
      <c r="BD609" s="137"/>
      <c r="BE609" s="137"/>
      <c r="BF609" s="137"/>
      <c r="BG609" s="137"/>
      <c r="BH609" s="137"/>
      <c r="BI609" s="136">
        <f t="shared" si="17"/>
        <v>0</v>
      </c>
      <c r="BJ609" s="138">
        <f t="shared" si="18"/>
        <v>0</v>
      </c>
      <c r="BK609" s="134"/>
      <c r="BL609" s="135"/>
      <c r="BM609" s="135"/>
      <c r="BN609" s="136">
        <f t="shared" si="19"/>
        <v>0</v>
      </c>
      <c r="BO609" s="137"/>
      <c r="BP609" s="137"/>
      <c r="BQ609" s="137"/>
      <c r="BR609" s="136">
        <f t="shared" si="20"/>
        <v>0</v>
      </c>
      <c r="BS609" s="137"/>
      <c r="BT609" s="137"/>
      <c r="BU609" s="137"/>
      <c r="BV609" s="136">
        <f t="shared" si="21"/>
        <v>0</v>
      </c>
      <c r="BW609" s="137"/>
      <c r="BX609" s="137"/>
      <c r="BY609" s="137"/>
      <c r="BZ609" s="136">
        <f t="shared" si="22"/>
        <v>0</v>
      </c>
      <c r="CA609" s="137"/>
      <c r="CB609" s="137"/>
      <c r="CC609" s="137"/>
      <c r="CD609" s="136">
        <f t="shared" si="23"/>
        <v>0</v>
      </c>
      <c r="CE609" s="137"/>
      <c r="CF609" s="137"/>
      <c r="CG609" s="137"/>
      <c r="CH609" s="137"/>
      <c r="CI609" s="137"/>
      <c r="CJ609" s="136">
        <f t="shared" si="24"/>
        <v>0</v>
      </c>
      <c r="CK609" s="137">
        <f t="shared" si="25"/>
        <v>0</v>
      </c>
      <c r="CL609" s="139"/>
      <c r="CM609" s="140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20">
        <f t="shared" si="26"/>
        <v>600</v>
      </c>
      <c r="C610" s="131" t="str">
        <f t="array" ref="C610">INDEX(_Rge_Projectdata_3rd,$B610,MATCH(C$10,_Rge_Headline_Projectdata,0))</f>
        <v/>
      </c>
      <c r="D610" s="131" t="str">
        <f t="array" ref="D610">INDEX(_Rge_Projectdata_3rd,$B610,MATCH(D$10,_Rge_Headline_Projectdata,0))</f>
        <v/>
      </c>
      <c r="E610" s="132" t="str">
        <f t="array" ref="E610">IF(INDEX(_Rge_Projectdata_3rd,$B610,MATCH(E$10,_Rge_Headline_Projectdata,0))=0,"",INDEX(_Rge_Projectdata_3rd,$B610,MATCH(E$10,_Rge_Headline_Projectdata,0)))</f>
        <v/>
      </c>
      <c r="F610" s="133" t="str">
        <f>IF(OR(E610=0,E610&gt;_Reportdate),"Open","Closed")</f>
        <v>Open</v>
      </c>
      <c r="G610" s="134"/>
      <c r="H610" s="135"/>
      <c r="I610" s="135"/>
      <c r="J610" s="135"/>
      <c r="K610" s="136">
        <f t="shared" si="5"/>
        <v>0</v>
      </c>
      <c r="L610" s="137"/>
      <c r="M610" s="137"/>
      <c r="N610" s="137"/>
      <c r="O610" s="136">
        <f t="shared" si="6"/>
        <v>0</v>
      </c>
      <c r="P610" s="137"/>
      <c r="Q610" s="137"/>
      <c r="R610" s="137"/>
      <c r="S610" s="136">
        <f t="shared" si="7"/>
        <v>0</v>
      </c>
      <c r="T610" s="137"/>
      <c r="U610" s="137"/>
      <c r="V610" s="137"/>
      <c r="W610" s="136">
        <f t="shared" si="8"/>
        <v>0</v>
      </c>
      <c r="X610" s="137"/>
      <c r="Y610" s="137"/>
      <c r="Z610" s="137"/>
      <c r="AA610" s="136">
        <f t="shared" si="9"/>
        <v>0</v>
      </c>
      <c r="AB610" s="137"/>
      <c r="AC610" s="137"/>
      <c r="AD610" s="137"/>
      <c r="AE610" s="137"/>
      <c r="AF610" s="137"/>
      <c r="AG610" s="136">
        <f t="shared" si="10"/>
        <v>0</v>
      </c>
      <c r="AH610" s="138">
        <f t="shared" si="11"/>
        <v>0</v>
      </c>
      <c r="AI610" s="134"/>
      <c r="AJ610" s="135"/>
      <c r="AK610" s="135"/>
      <c r="AL610" s="135"/>
      <c r="AM610" s="136">
        <f t="shared" si="12"/>
        <v>0</v>
      </c>
      <c r="AN610" s="137"/>
      <c r="AO610" s="137"/>
      <c r="AP610" s="137"/>
      <c r="AQ610" s="136">
        <f t="shared" si="13"/>
        <v>0</v>
      </c>
      <c r="AR610" s="137"/>
      <c r="AS610" s="137"/>
      <c r="AT610" s="137"/>
      <c r="AU610" s="136">
        <f t="shared" si="14"/>
        <v>0</v>
      </c>
      <c r="AV610" s="137"/>
      <c r="AW610" s="137"/>
      <c r="AX610" s="137"/>
      <c r="AY610" s="136">
        <f t="shared" si="15"/>
        <v>0</v>
      </c>
      <c r="AZ610" s="137"/>
      <c r="BA610" s="137"/>
      <c r="BB610" s="137"/>
      <c r="BC610" s="136">
        <f t="shared" si="16"/>
        <v>0</v>
      </c>
      <c r="BD610" s="137"/>
      <c r="BE610" s="137"/>
      <c r="BF610" s="137"/>
      <c r="BG610" s="137"/>
      <c r="BH610" s="137"/>
      <c r="BI610" s="136">
        <f t="shared" si="17"/>
        <v>0</v>
      </c>
      <c r="BJ610" s="138">
        <f t="shared" si="18"/>
        <v>0</v>
      </c>
      <c r="BK610" s="134"/>
      <c r="BL610" s="135"/>
      <c r="BM610" s="135"/>
      <c r="BN610" s="136">
        <f t="shared" si="19"/>
        <v>0</v>
      </c>
      <c r="BO610" s="137"/>
      <c r="BP610" s="137"/>
      <c r="BQ610" s="137"/>
      <c r="BR610" s="136">
        <f t="shared" si="20"/>
        <v>0</v>
      </c>
      <c r="BS610" s="137"/>
      <c r="BT610" s="137"/>
      <c r="BU610" s="137"/>
      <c r="BV610" s="136">
        <f t="shared" si="21"/>
        <v>0</v>
      </c>
      <c r="BW610" s="137"/>
      <c r="BX610" s="137"/>
      <c r="BY610" s="137"/>
      <c r="BZ610" s="136">
        <f t="shared" si="22"/>
        <v>0</v>
      </c>
      <c r="CA610" s="137"/>
      <c r="CB610" s="137"/>
      <c r="CC610" s="137"/>
      <c r="CD610" s="136">
        <f t="shared" si="23"/>
        <v>0</v>
      </c>
      <c r="CE610" s="137"/>
      <c r="CF610" s="137"/>
      <c r="CG610" s="137"/>
      <c r="CH610" s="137"/>
      <c r="CI610" s="137"/>
      <c r="CJ610" s="136">
        <f t="shared" si="24"/>
        <v>0</v>
      </c>
      <c r="CK610" s="137">
        <f t="shared" si="25"/>
        <v>0</v>
      </c>
      <c r="CL610" s="139"/>
      <c r="CM610" s="140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1" t="s">
        <v>168</v>
      </c>
      <c r="C612" s="142"/>
      <c r="D612" s="142"/>
      <c r="E612" s="142"/>
      <c r="F612" s="142"/>
      <c r="G612" s="142"/>
      <c r="H612" s="142"/>
      <c r="I612" s="142"/>
      <c r="J612" s="142"/>
      <c r="K612" s="142"/>
      <c r="L612" s="142"/>
      <c r="M612" s="142"/>
      <c r="N612" s="142"/>
      <c r="O612" s="142"/>
      <c r="P612" s="142"/>
      <c r="Q612" s="142"/>
      <c r="R612" s="142"/>
      <c r="S612" s="142"/>
      <c r="T612" s="142"/>
      <c r="U612" s="142"/>
      <c r="V612" s="142"/>
      <c r="W612" s="142"/>
      <c r="X612" s="142"/>
      <c r="Y612" s="142"/>
      <c r="Z612" s="142"/>
      <c r="AA612" s="142"/>
      <c r="AB612" s="142"/>
      <c r="AC612" s="142"/>
      <c r="AD612" s="142"/>
      <c r="AE612" s="142"/>
      <c r="AF612" s="142"/>
      <c r="AG612" s="142"/>
      <c r="AH612" s="143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  <c r="BQ612" s="144"/>
      <c r="BR612" s="144"/>
      <c r="BS612" s="144"/>
      <c r="BT612" s="144"/>
      <c r="BU612" s="144"/>
      <c r="BV612" s="144"/>
      <c r="BW612" s="144"/>
      <c r="BX612" s="144"/>
      <c r="BY612" s="144"/>
      <c r="BZ612" s="144"/>
      <c r="CA612" s="144"/>
      <c r="CB612" s="144"/>
      <c r="CC612" s="144"/>
      <c r="CD612" s="144"/>
      <c r="CE612" s="144"/>
      <c r="CF612" s="144"/>
      <c r="CG612" s="144"/>
      <c r="CH612" s="144"/>
      <c r="CI612" s="144"/>
      <c r="CJ612" s="144"/>
      <c r="CK612" s="144"/>
      <c r="CL612" s="144"/>
      <c r="CM612" s="144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5"/>
      <c r="C613" s="146" t="s">
        <v>163</v>
      </c>
      <c r="D613" s="147"/>
      <c r="E613" s="147"/>
      <c r="F613" s="148"/>
      <c r="G613" s="149" t="s">
        <v>164</v>
      </c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50"/>
      <c r="AI613" s="151" t="s">
        <v>165</v>
      </c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  <c r="AT613" s="147"/>
      <c r="AU613" s="147"/>
      <c r="AV613" s="147"/>
      <c r="AW613" s="147"/>
      <c r="AX613" s="147"/>
      <c r="AY613" s="147"/>
      <c r="AZ613" s="147"/>
      <c r="BA613" s="147"/>
      <c r="BB613" s="147"/>
      <c r="BC613" s="147"/>
      <c r="BD613" s="147"/>
      <c r="BE613" s="147"/>
      <c r="BF613" s="147"/>
      <c r="BG613" s="147"/>
      <c r="BH613" s="147"/>
      <c r="BI613" s="147"/>
      <c r="BJ613" s="148"/>
      <c r="BK613" s="152" t="s">
        <v>166</v>
      </c>
      <c r="BL613" s="147"/>
      <c r="BM613" s="147"/>
      <c r="BN613" s="147"/>
      <c r="BO613" s="147"/>
      <c r="BP613" s="147"/>
      <c r="BQ613" s="147"/>
      <c r="BR613" s="147"/>
      <c r="BS613" s="147"/>
      <c r="BT613" s="147"/>
      <c r="BU613" s="147"/>
      <c r="BV613" s="147"/>
      <c r="BW613" s="147"/>
      <c r="BX613" s="147"/>
      <c r="BY613" s="147"/>
      <c r="BZ613" s="147"/>
      <c r="CA613" s="147"/>
      <c r="CB613" s="147"/>
      <c r="CC613" s="147"/>
      <c r="CD613" s="147"/>
      <c r="CE613" s="147"/>
      <c r="CF613" s="147"/>
      <c r="CG613" s="147"/>
      <c r="CH613" s="147"/>
      <c r="CI613" s="147"/>
      <c r="CJ613" s="147"/>
      <c r="CK613" s="147"/>
      <c r="CL613" s="147"/>
      <c r="CM613" s="153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4" t="s">
        <v>167</v>
      </c>
      <c r="C614" s="155" t="s">
        <v>169</v>
      </c>
      <c r="D614" s="155" t="s">
        <v>169</v>
      </c>
      <c r="E614" s="156" t="str">
        <f t="shared" ref="E614:CM614" si="27">E$10</f>
        <v>Closing date</v>
      </c>
      <c r="F614" s="157" t="str">
        <f t="shared" si="27"/>
        <v>Project status</v>
      </c>
      <c r="G614" s="113" t="str">
        <f t="shared" si="27"/>
        <v>Budgeted contract value</v>
      </c>
      <c r="H614" s="115" t="str">
        <f t="shared" si="27"/>
        <v>Budgeted Direct material costs - 3rd</v>
      </c>
      <c r="I614" s="115" t="str">
        <f t="shared" si="27"/>
        <v>Budgeted Direct material costs - IC</v>
      </c>
      <c r="J614" s="115" t="str">
        <f t="shared" si="27"/>
        <v>Budgeted Direct material costs - INT</v>
      </c>
      <c r="K614" s="115" t="str">
        <f t="shared" si="27"/>
        <v>Budgeted Direct material costs</v>
      </c>
      <c r="L614" s="115" t="str">
        <f t="shared" si="27"/>
        <v>Budgeted Technical services - 3rd</v>
      </c>
      <c r="M614" s="115" t="str">
        <f t="shared" si="27"/>
        <v>Budgeted Technical services - IC</v>
      </c>
      <c r="N614" s="115" t="str">
        <f t="shared" si="27"/>
        <v>Budgeted Technical services - INT</v>
      </c>
      <c r="O614" s="115" t="str">
        <f t="shared" si="27"/>
        <v>Budgeted Technical services</v>
      </c>
      <c r="P614" s="115" t="str">
        <f t="shared" si="27"/>
        <v>Budgeted Transportation service costs - 3rd</v>
      </c>
      <c r="Q614" s="115" t="str">
        <f t="shared" si="27"/>
        <v>Budgeted Transportation service costs - IC</v>
      </c>
      <c r="R614" s="115" t="str">
        <f t="shared" si="27"/>
        <v>Budgeted Transportation service costs - INT</v>
      </c>
      <c r="S614" s="115" t="str">
        <f t="shared" si="27"/>
        <v>Budgeted Transportation service costs</v>
      </c>
      <c r="T614" s="115" t="str">
        <f t="shared" si="27"/>
        <v>Budgeted Installation service costs - 3rd</v>
      </c>
      <c r="U614" s="115" t="str">
        <f t="shared" si="27"/>
        <v>Budgeted Installation service costs - IC</v>
      </c>
      <c r="V614" s="115" t="str">
        <f t="shared" si="27"/>
        <v>Budgeted Installation service costs - INT</v>
      </c>
      <c r="W614" s="115" t="str">
        <f t="shared" si="27"/>
        <v>Budgeted Installation service costs</v>
      </c>
      <c r="X614" s="115" t="str">
        <f t="shared" si="27"/>
        <v>Budgeted Testing service costs - 3rd</v>
      </c>
      <c r="Y614" s="115" t="str">
        <f t="shared" si="27"/>
        <v>Budgeted Testing service costs - IC</v>
      </c>
      <c r="Z614" s="115" t="str">
        <f t="shared" si="27"/>
        <v>Budgeted Testing service costs - INT</v>
      </c>
      <c r="AA614" s="115" t="str">
        <f t="shared" si="27"/>
        <v>Budgeted Testing service costs</v>
      </c>
      <c r="AB614" s="115" t="str">
        <f t="shared" si="27"/>
        <v>Budgeted Project management costs (working hours)</v>
      </c>
      <c r="AC614" s="115" t="str">
        <f t="shared" si="27"/>
        <v>Budgeted Travel costs</v>
      </c>
      <c r="AD614" s="115" t="str">
        <f t="shared" si="27"/>
        <v>Budgeted Commission costs</v>
      </c>
      <c r="AE614" s="115" t="str">
        <f t="shared" si="27"/>
        <v>Budgeted Licence fees - IC</v>
      </c>
      <c r="AF614" s="115" t="str">
        <f t="shared" si="27"/>
        <v>Budgeted Other costs</v>
      </c>
      <c r="AG614" s="115" t="str">
        <f t="shared" si="27"/>
        <v>Budgeted Commission / License fees / other costs</v>
      </c>
      <c r="AH614" s="115" t="str">
        <f t="shared" si="27"/>
        <v>Budgeted project costs</v>
      </c>
      <c r="AI614" s="158" t="str">
        <f t="shared" si="27"/>
        <v>Forecasted contract value</v>
      </c>
      <c r="AJ614" s="159" t="str">
        <f t="shared" si="27"/>
        <v>Forecasted Direct material costs - 3rd</v>
      </c>
      <c r="AK614" s="159" t="str">
        <f t="shared" si="27"/>
        <v>Forecasted Direct material costs - IC</v>
      </c>
      <c r="AL614" s="159" t="str">
        <f t="shared" si="27"/>
        <v>Forecasted Direct material costs - INT</v>
      </c>
      <c r="AM614" s="159" t="str">
        <f t="shared" si="27"/>
        <v>Forecasted Direct material costs</v>
      </c>
      <c r="AN614" s="159" t="str">
        <f t="shared" si="27"/>
        <v>Forecasted Technical services - 3rd</v>
      </c>
      <c r="AO614" s="159" t="str">
        <f t="shared" si="27"/>
        <v>Forecasted Technical services - IC</v>
      </c>
      <c r="AP614" s="159" t="str">
        <f t="shared" si="27"/>
        <v>Forecasted Technical services - INT</v>
      </c>
      <c r="AQ614" s="159" t="str">
        <f t="shared" si="27"/>
        <v>Forecasted Technical services</v>
      </c>
      <c r="AR614" s="159" t="str">
        <f t="shared" si="27"/>
        <v>Forecasted Transportation service costs - 3rd</v>
      </c>
      <c r="AS614" s="159" t="str">
        <f t="shared" si="27"/>
        <v>Forecasted Transportation service costs - IC</v>
      </c>
      <c r="AT614" s="159" t="str">
        <f t="shared" si="27"/>
        <v>Forecasted Transportation service costs - INT</v>
      </c>
      <c r="AU614" s="159" t="str">
        <f t="shared" si="27"/>
        <v>Forecasted Transportation service costs</v>
      </c>
      <c r="AV614" s="159" t="str">
        <f t="shared" si="27"/>
        <v>Forecasted Installation service costs - 3rd</v>
      </c>
      <c r="AW614" s="159" t="str">
        <f t="shared" si="27"/>
        <v>Forecasted Installation service costs - IC</v>
      </c>
      <c r="AX614" s="159" t="str">
        <f t="shared" si="27"/>
        <v>Forecasted Installation service costs - INT</v>
      </c>
      <c r="AY614" s="159" t="str">
        <f t="shared" si="27"/>
        <v>Forecasted Installation service costs</v>
      </c>
      <c r="AZ614" s="159" t="str">
        <f t="shared" si="27"/>
        <v>Forecasted Testing service costs - 3rd</v>
      </c>
      <c r="BA614" s="159" t="str">
        <f t="shared" si="27"/>
        <v>Forecasted Testing service costs - IC</v>
      </c>
      <c r="BB614" s="159" t="str">
        <f t="shared" si="27"/>
        <v>Forecasted Testing service costs - INT</v>
      </c>
      <c r="BC614" s="159" t="str">
        <f t="shared" si="27"/>
        <v>Forecasted Testing service costs</v>
      </c>
      <c r="BD614" s="159" t="str">
        <f t="shared" si="27"/>
        <v>Forecasted Project management costs (working hours)</v>
      </c>
      <c r="BE614" s="159" t="str">
        <f t="shared" si="27"/>
        <v>Forecasted Travel costs</v>
      </c>
      <c r="BF614" s="159" t="str">
        <f t="shared" si="27"/>
        <v>Forecasted Commission costs</v>
      </c>
      <c r="BG614" s="159" t="str">
        <f t="shared" si="27"/>
        <v>Forecasted Licence fees - IC</v>
      </c>
      <c r="BH614" s="159" t="str">
        <f t="shared" si="27"/>
        <v>Forecasted Other costs</v>
      </c>
      <c r="BI614" s="159" t="str">
        <f t="shared" si="27"/>
        <v>Forecasted Commission / License fees / other costs</v>
      </c>
      <c r="BJ614" s="160" t="str">
        <f t="shared" si="27"/>
        <v>Forecasted project costs</v>
      </c>
      <c r="BK614" s="161" t="str">
        <f t="shared" si="27"/>
        <v>Actual Direct material costs - 3rd</v>
      </c>
      <c r="BL614" s="161" t="str">
        <f t="shared" si="27"/>
        <v>Actual Direct material costs - IC</v>
      </c>
      <c r="BM614" s="161" t="str">
        <f t="shared" si="27"/>
        <v>Actual Direct material costs - Int</v>
      </c>
      <c r="BN614" s="161" t="str">
        <f t="shared" si="27"/>
        <v>Actual Direct material costs</v>
      </c>
      <c r="BO614" s="161" t="str">
        <f t="shared" si="27"/>
        <v>Actual Technical services - 3rd</v>
      </c>
      <c r="BP614" s="161" t="str">
        <f t="shared" si="27"/>
        <v>Actual Technical services - IC</v>
      </c>
      <c r="BQ614" s="161" t="str">
        <f t="shared" si="27"/>
        <v>Actual Technical services - INT</v>
      </c>
      <c r="BR614" s="161" t="str">
        <f t="shared" si="27"/>
        <v>Actual Technical services</v>
      </c>
      <c r="BS614" s="161" t="str">
        <f t="shared" si="27"/>
        <v>Actual Transportation service costs - 3rd</v>
      </c>
      <c r="BT614" s="161" t="str">
        <f t="shared" si="27"/>
        <v>Actual Transportation service costs - IC</v>
      </c>
      <c r="BU614" s="161" t="str">
        <f t="shared" si="27"/>
        <v>Actual Transportation service costs - INT</v>
      </c>
      <c r="BV614" s="161" t="str">
        <f t="shared" si="27"/>
        <v>Actual Transportation service costs</v>
      </c>
      <c r="BW614" s="161" t="str">
        <f t="shared" si="27"/>
        <v>Actual Installation service costs - 3rd</v>
      </c>
      <c r="BX614" s="161" t="str">
        <f t="shared" si="27"/>
        <v>Actual Installation service costs - IC</v>
      </c>
      <c r="BY614" s="161" t="str">
        <f t="shared" si="27"/>
        <v>Actual Installation service costs - INT</v>
      </c>
      <c r="BZ614" s="161" t="str">
        <f t="shared" si="27"/>
        <v>Actual Installation service costs</v>
      </c>
      <c r="CA614" s="161" t="str">
        <f t="shared" si="27"/>
        <v>Actual Testing service costs - 3rd</v>
      </c>
      <c r="CB614" s="161" t="str">
        <f t="shared" si="27"/>
        <v>Actual Testing service costs - IC</v>
      </c>
      <c r="CC614" s="161" t="str">
        <f t="shared" si="27"/>
        <v>Actual Testing service costs - INT</v>
      </c>
      <c r="CD614" s="161" t="str">
        <f t="shared" si="27"/>
        <v>Actual Testing service costs</v>
      </c>
      <c r="CE614" s="161" t="str">
        <f t="shared" si="27"/>
        <v>Actual Project management costs (working hours)</v>
      </c>
      <c r="CF614" s="161" t="str">
        <f t="shared" si="27"/>
        <v>Actual Travel costs</v>
      </c>
      <c r="CG614" s="161" t="str">
        <f t="shared" si="27"/>
        <v>Actual Commission costs</v>
      </c>
      <c r="CH614" s="161" t="str">
        <f t="shared" si="27"/>
        <v>Actual Licence fees - IC</v>
      </c>
      <c r="CI614" s="161" t="str">
        <f t="shared" si="27"/>
        <v>Actual Other costs</v>
      </c>
      <c r="CJ614" s="161" t="str">
        <f t="shared" si="27"/>
        <v>Actual Commission / License fees / other costs</v>
      </c>
      <c r="CK614" s="161" t="str">
        <f t="shared" si="27"/>
        <v>Actual project costs</v>
      </c>
      <c r="CL614" s="161" t="str">
        <f t="shared" si="27"/>
        <v>Actual invoiced sales</v>
      </c>
      <c r="CM614" s="161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4"/>
      <c r="C615" s="162"/>
      <c r="D615" s="162"/>
      <c r="E615" s="163"/>
      <c r="F615" s="164"/>
      <c r="G615" s="165">
        <f t="shared" ref="G615:CM615" si="28">SUBTOTAL(9,G616:G715)</f>
        <v>0</v>
      </c>
      <c r="H615" s="166">
        <f t="shared" si="28"/>
        <v>0</v>
      </c>
      <c r="I615" s="166">
        <f t="shared" si="28"/>
        <v>0</v>
      </c>
      <c r="J615" s="166">
        <f t="shared" si="28"/>
        <v>0</v>
      </c>
      <c r="K615" s="166">
        <f t="shared" si="28"/>
        <v>0</v>
      </c>
      <c r="L615" s="166">
        <f t="shared" si="28"/>
        <v>0</v>
      </c>
      <c r="M615" s="166">
        <f t="shared" si="28"/>
        <v>0</v>
      </c>
      <c r="N615" s="166">
        <f t="shared" si="28"/>
        <v>0</v>
      </c>
      <c r="O615" s="166">
        <f t="shared" si="28"/>
        <v>0</v>
      </c>
      <c r="P615" s="166">
        <f t="shared" si="28"/>
        <v>0</v>
      </c>
      <c r="Q615" s="166">
        <f t="shared" si="28"/>
        <v>0</v>
      </c>
      <c r="R615" s="166">
        <f t="shared" si="28"/>
        <v>0</v>
      </c>
      <c r="S615" s="166">
        <f t="shared" si="28"/>
        <v>0</v>
      </c>
      <c r="T615" s="166">
        <f t="shared" si="28"/>
        <v>0</v>
      </c>
      <c r="U615" s="166">
        <f t="shared" si="28"/>
        <v>0</v>
      </c>
      <c r="V615" s="166">
        <f t="shared" si="28"/>
        <v>0</v>
      </c>
      <c r="W615" s="166">
        <f t="shared" si="28"/>
        <v>0</v>
      </c>
      <c r="X615" s="166">
        <f t="shared" si="28"/>
        <v>0</v>
      </c>
      <c r="Y615" s="166">
        <f t="shared" si="28"/>
        <v>0</v>
      </c>
      <c r="Z615" s="166">
        <f t="shared" si="28"/>
        <v>0</v>
      </c>
      <c r="AA615" s="166">
        <f t="shared" si="28"/>
        <v>0</v>
      </c>
      <c r="AB615" s="166">
        <f t="shared" si="28"/>
        <v>0</v>
      </c>
      <c r="AC615" s="166">
        <f t="shared" si="28"/>
        <v>0</v>
      </c>
      <c r="AD615" s="166">
        <f t="shared" si="28"/>
        <v>0</v>
      </c>
      <c r="AE615" s="166">
        <f t="shared" si="28"/>
        <v>0</v>
      </c>
      <c r="AF615" s="166">
        <f t="shared" si="28"/>
        <v>0</v>
      </c>
      <c r="AG615" s="166">
        <f t="shared" si="28"/>
        <v>0</v>
      </c>
      <c r="AH615" s="167">
        <f t="shared" si="28"/>
        <v>0</v>
      </c>
      <c r="AI615" s="168">
        <f t="shared" si="28"/>
        <v>0</v>
      </c>
      <c r="AJ615" s="168">
        <f t="shared" si="28"/>
        <v>0</v>
      </c>
      <c r="AK615" s="168">
        <f t="shared" si="28"/>
        <v>0</v>
      </c>
      <c r="AL615" s="168">
        <f t="shared" si="28"/>
        <v>0</v>
      </c>
      <c r="AM615" s="168">
        <f t="shared" si="28"/>
        <v>0</v>
      </c>
      <c r="AN615" s="168">
        <f t="shared" si="28"/>
        <v>0</v>
      </c>
      <c r="AO615" s="168">
        <f t="shared" si="28"/>
        <v>0</v>
      </c>
      <c r="AP615" s="168">
        <f t="shared" si="28"/>
        <v>0</v>
      </c>
      <c r="AQ615" s="168">
        <f t="shared" si="28"/>
        <v>0</v>
      </c>
      <c r="AR615" s="168">
        <f t="shared" si="28"/>
        <v>0</v>
      </c>
      <c r="AS615" s="168">
        <f t="shared" si="28"/>
        <v>0</v>
      </c>
      <c r="AT615" s="168">
        <f t="shared" si="28"/>
        <v>0</v>
      </c>
      <c r="AU615" s="168">
        <f t="shared" si="28"/>
        <v>0</v>
      </c>
      <c r="AV615" s="168">
        <f t="shared" si="28"/>
        <v>0</v>
      </c>
      <c r="AW615" s="168">
        <f t="shared" si="28"/>
        <v>0</v>
      </c>
      <c r="AX615" s="168">
        <f t="shared" si="28"/>
        <v>0</v>
      </c>
      <c r="AY615" s="168">
        <f t="shared" si="28"/>
        <v>0</v>
      </c>
      <c r="AZ615" s="168">
        <f t="shared" si="28"/>
        <v>0</v>
      </c>
      <c r="BA615" s="168">
        <f t="shared" si="28"/>
        <v>0</v>
      </c>
      <c r="BB615" s="168">
        <f t="shared" si="28"/>
        <v>0</v>
      </c>
      <c r="BC615" s="168">
        <f t="shared" si="28"/>
        <v>0</v>
      </c>
      <c r="BD615" s="169">
        <f t="shared" si="28"/>
        <v>0</v>
      </c>
      <c r="BE615" s="168">
        <f t="shared" si="28"/>
        <v>0</v>
      </c>
      <c r="BF615" s="168">
        <f t="shared" si="28"/>
        <v>0</v>
      </c>
      <c r="BG615" s="168">
        <f t="shared" si="28"/>
        <v>0</v>
      </c>
      <c r="BH615" s="168">
        <f t="shared" si="28"/>
        <v>0</v>
      </c>
      <c r="BI615" s="168">
        <f t="shared" si="28"/>
        <v>0</v>
      </c>
      <c r="BJ615" s="168">
        <f t="shared" si="28"/>
        <v>0</v>
      </c>
      <c r="BK615" s="170">
        <f t="shared" si="28"/>
        <v>0</v>
      </c>
      <c r="BL615" s="170">
        <f t="shared" si="28"/>
        <v>0</v>
      </c>
      <c r="BM615" s="170">
        <f t="shared" si="28"/>
        <v>0</v>
      </c>
      <c r="BN615" s="170">
        <f t="shared" si="28"/>
        <v>0</v>
      </c>
      <c r="BO615" s="170">
        <f t="shared" si="28"/>
        <v>0</v>
      </c>
      <c r="BP615" s="170">
        <f t="shared" si="28"/>
        <v>0</v>
      </c>
      <c r="BQ615" s="170">
        <f t="shared" si="28"/>
        <v>0</v>
      </c>
      <c r="BR615" s="170">
        <f t="shared" si="28"/>
        <v>0</v>
      </c>
      <c r="BS615" s="170">
        <f t="shared" si="28"/>
        <v>0</v>
      </c>
      <c r="BT615" s="170">
        <f t="shared" si="28"/>
        <v>0</v>
      </c>
      <c r="BU615" s="170">
        <f t="shared" si="28"/>
        <v>0</v>
      </c>
      <c r="BV615" s="170">
        <f t="shared" si="28"/>
        <v>0</v>
      </c>
      <c r="BW615" s="170">
        <f t="shared" si="28"/>
        <v>0</v>
      </c>
      <c r="BX615" s="170">
        <f t="shared" si="28"/>
        <v>0</v>
      </c>
      <c r="BY615" s="170">
        <f t="shared" si="28"/>
        <v>0</v>
      </c>
      <c r="BZ615" s="170">
        <f t="shared" si="28"/>
        <v>0</v>
      </c>
      <c r="CA615" s="170">
        <f t="shared" si="28"/>
        <v>0</v>
      </c>
      <c r="CB615" s="170">
        <f t="shared" si="28"/>
        <v>0</v>
      </c>
      <c r="CC615" s="170">
        <f t="shared" si="28"/>
        <v>0</v>
      </c>
      <c r="CD615" s="170">
        <f t="shared" si="28"/>
        <v>0</v>
      </c>
      <c r="CE615" s="170">
        <f t="shared" si="28"/>
        <v>0</v>
      </c>
      <c r="CF615" s="170">
        <f t="shared" si="28"/>
        <v>0</v>
      </c>
      <c r="CG615" s="170">
        <f t="shared" si="28"/>
        <v>0</v>
      </c>
      <c r="CH615" s="170">
        <f t="shared" si="28"/>
        <v>0</v>
      </c>
      <c r="CI615" s="170">
        <f t="shared" si="28"/>
        <v>0</v>
      </c>
      <c r="CJ615" s="170">
        <f t="shared" si="28"/>
        <v>0</v>
      </c>
      <c r="CK615" s="170">
        <f t="shared" si="28"/>
        <v>0</v>
      </c>
      <c r="CL615" s="170">
        <f t="shared" si="28"/>
        <v>0</v>
      </c>
      <c r="CM615" s="170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1">
        <v>1.0</v>
      </c>
      <c r="C616" s="172" t="str">
        <f t="array" ref="C616">INDEX(_Rge_Projectdata_IC,$B616,MATCH(C$10,_Rge_Headline_Projectdata,0))</f>
        <v/>
      </c>
      <c r="D616" s="172" t="str">
        <f t="array" ref="D616">INDEX(_Rge_Projectdata_IC,$B616,MATCH(D$10,_Rge_Headline_Projectdata,0))</f>
        <v/>
      </c>
      <c r="E616" s="173" t="str">
        <f t="array" ref="E616">IF(INDEX(_Rge_Projectdata_IC,$B616,MATCH(E$10,_Rge_Headline_Projectdata,0))=0,"",INDEX(_Rge_Projectdata_IC,$B616,MATCH(E$10,_Rge_Headline_Projectdata,0)))</f>
        <v/>
      </c>
      <c r="F616" s="133" t="str">
        <f t="shared" ref="F616:F715" si="29">IF(E616&lt;=0,"Open","Closed")</f>
        <v>Closed</v>
      </c>
      <c r="G616" s="174"/>
      <c r="H616" s="175"/>
      <c r="I616" s="175"/>
      <c r="J616" s="175"/>
      <c r="K616" s="176">
        <f t="shared" ref="K616:K715" si="30">SUM(H616:J616)</f>
        <v>0</v>
      </c>
      <c r="L616" s="177"/>
      <c r="M616" s="177"/>
      <c r="N616" s="177"/>
      <c r="O616" s="176">
        <f t="shared" ref="O616:O715" si="31">SUM(L616:N616)</f>
        <v>0</v>
      </c>
      <c r="P616" s="177"/>
      <c r="Q616" s="177"/>
      <c r="R616" s="177"/>
      <c r="S616" s="176">
        <f t="shared" ref="S616:S715" si="32">SUM(P616:R616)</f>
        <v>0</v>
      </c>
      <c r="T616" s="177"/>
      <c r="U616" s="177"/>
      <c r="V616" s="177"/>
      <c r="W616" s="176">
        <f t="shared" ref="W616:W715" si="33">SUM(T616:V616)</f>
        <v>0</v>
      </c>
      <c r="X616" s="177"/>
      <c r="Y616" s="177"/>
      <c r="Z616" s="177"/>
      <c r="AA616" s="176">
        <f t="shared" ref="AA616:AA715" si="34">SUM(X616:Z616)</f>
        <v>0</v>
      </c>
      <c r="AB616" s="177"/>
      <c r="AC616" s="177"/>
      <c r="AD616" s="177"/>
      <c r="AE616" s="177"/>
      <c r="AF616" s="177"/>
      <c r="AG616" s="176">
        <f t="shared" ref="AG616:AG715" si="35">SUM(AC616:AF616)</f>
        <v>0</v>
      </c>
      <c r="AH616" s="177">
        <f t="shared" ref="AH616:AH715" si="36">K616+O616+S616+W616+AA616+AB616+AG616</f>
        <v>0</v>
      </c>
      <c r="AI616" s="175"/>
      <c r="AJ616" s="175"/>
      <c r="AK616" s="175"/>
      <c r="AL616" s="175"/>
      <c r="AM616" s="176">
        <f t="shared" ref="AM616:AM715" si="37">SUM(AJ616:AL616)</f>
        <v>0</v>
      </c>
      <c r="AN616" s="177"/>
      <c r="AO616" s="177"/>
      <c r="AP616" s="177"/>
      <c r="AQ616" s="176">
        <f t="shared" ref="AQ616:AQ715" si="38">SUM(AN616:AP616)</f>
        <v>0</v>
      </c>
      <c r="AR616" s="177"/>
      <c r="AS616" s="177"/>
      <c r="AT616" s="177"/>
      <c r="AU616" s="176">
        <f t="shared" ref="AU616:AU715" si="39">SUM(AR616:AT616)</f>
        <v>0</v>
      </c>
      <c r="AV616" s="177"/>
      <c r="AW616" s="177"/>
      <c r="AX616" s="177"/>
      <c r="AY616" s="176">
        <f t="shared" ref="AY616:AY715" si="40">SUM(AV616:AX616)</f>
        <v>0</v>
      </c>
      <c r="AZ616" s="177"/>
      <c r="BA616" s="177"/>
      <c r="BB616" s="177"/>
      <c r="BC616" s="176">
        <f t="shared" ref="BC616:BC715" si="41">SUM(AZ616:BB616)</f>
        <v>0</v>
      </c>
      <c r="BD616" s="177"/>
      <c r="BE616" s="177"/>
      <c r="BF616" s="177"/>
      <c r="BG616" s="177"/>
      <c r="BH616" s="177"/>
      <c r="BI616" s="176">
        <f t="shared" ref="BI616:BI715" si="42">SUM(BE616:BH616)</f>
        <v>0</v>
      </c>
      <c r="BJ616" s="178">
        <f t="shared" ref="BJ616:BJ715" si="43">AM616+AQ616+AU616+AY616+BC616+BD616+BI616</f>
        <v>0</v>
      </c>
      <c r="BK616" s="174"/>
      <c r="BL616" s="175"/>
      <c r="BM616" s="175"/>
      <c r="BN616" s="176">
        <f t="shared" ref="BN616:BN715" si="44">SUM(BK616:BM616)</f>
        <v>0</v>
      </c>
      <c r="BO616" s="177"/>
      <c r="BP616" s="177"/>
      <c r="BQ616" s="177"/>
      <c r="BR616" s="176">
        <f t="shared" ref="BR616:BR715" si="45">SUM(BO616:BQ616)</f>
        <v>0</v>
      </c>
      <c r="BS616" s="177"/>
      <c r="BT616" s="177"/>
      <c r="BU616" s="177"/>
      <c r="BV616" s="176">
        <f t="shared" ref="BV616:BV715" si="46">SUM(BS616:BU616)</f>
        <v>0</v>
      </c>
      <c r="BW616" s="177"/>
      <c r="BX616" s="177"/>
      <c r="BY616" s="177"/>
      <c r="BZ616" s="176">
        <f t="shared" ref="BZ616:BZ715" si="47">SUM(BW616:BY616)</f>
        <v>0</v>
      </c>
      <c r="CA616" s="177"/>
      <c r="CB616" s="177"/>
      <c r="CC616" s="177"/>
      <c r="CD616" s="176">
        <f t="shared" ref="CD616:CD715" si="48">SUM(CA616:CC616)</f>
        <v>0</v>
      </c>
      <c r="CE616" s="177"/>
      <c r="CF616" s="177"/>
      <c r="CG616" s="177"/>
      <c r="CH616" s="177"/>
      <c r="CI616" s="177"/>
      <c r="CJ616" s="176">
        <f t="shared" ref="CJ616:CJ715" si="49">SUM(CF616:CI616)</f>
        <v>0</v>
      </c>
      <c r="CK616" s="177">
        <f t="shared" ref="CK616:CK715" si="50">BN616+BR616+BV616+BZ616+CD616+CE616+CJ616</f>
        <v>0</v>
      </c>
      <c r="CL616" s="179"/>
      <c r="CM616" s="180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20">
        <f t="shared" ref="B617:B715" si="51">B616+1</f>
        <v>2</v>
      </c>
      <c r="C617" s="131" t="str">
        <f t="array" ref="C617">INDEX(_Rge_Projectdata_IC,$B617,MATCH(C$10,_Rge_Headline_Projectdata,0))</f>
        <v/>
      </c>
      <c r="D617" s="131" t="str">
        <f t="array" ref="D617">INDEX(_Rge_Projectdata_IC,$B617,MATCH(D$10,_Rge_Headline_Projectdata,0))</f>
        <v/>
      </c>
      <c r="E617" s="132" t="str">
        <f t="array" ref="E617">IF(INDEX(_Rge_Projectdata_IC,$B617,MATCH(E$10,_Rge_Headline_Projectdata,0))=0,"",INDEX(_Rge_Projectdata_IC,$B617,MATCH(E$10,_Rge_Headline_Projectdata,0)))</f>
        <v/>
      </c>
      <c r="F617" s="133" t="str">
        <f t="shared" si="29"/>
        <v>Closed</v>
      </c>
      <c r="G617" s="134"/>
      <c r="H617" s="135"/>
      <c r="I617" s="135"/>
      <c r="J617" s="135"/>
      <c r="K617" s="136">
        <f t="shared" si="30"/>
        <v>0</v>
      </c>
      <c r="L617" s="137"/>
      <c r="M617" s="137"/>
      <c r="N617" s="137"/>
      <c r="O617" s="136">
        <f t="shared" si="31"/>
        <v>0</v>
      </c>
      <c r="P617" s="137"/>
      <c r="Q617" s="137"/>
      <c r="R617" s="137"/>
      <c r="S617" s="136">
        <f t="shared" si="32"/>
        <v>0</v>
      </c>
      <c r="T617" s="137"/>
      <c r="U617" s="137"/>
      <c r="V617" s="137"/>
      <c r="W617" s="136">
        <f t="shared" si="33"/>
        <v>0</v>
      </c>
      <c r="X617" s="137"/>
      <c r="Y617" s="137"/>
      <c r="Z617" s="137"/>
      <c r="AA617" s="136">
        <f t="shared" si="34"/>
        <v>0</v>
      </c>
      <c r="AB617" s="137"/>
      <c r="AC617" s="137"/>
      <c r="AD617" s="137"/>
      <c r="AE617" s="137"/>
      <c r="AF617" s="137"/>
      <c r="AG617" s="136">
        <f t="shared" si="35"/>
        <v>0</v>
      </c>
      <c r="AH617" s="137">
        <f t="shared" si="36"/>
        <v>0</v>
      </c>
      <c r="AI617" s="135"/>
      <c r="AJ617" s="135"/>
      <c r="AK617" s="135"/>
      <c r="AL617" s="135"/>
      <c r="AM617" s="136">
        <f t="shared" si="37"/>
        <v>0</v>
      </c>
      <c r="AN617" s="137"/>
      <c r="AO617" s="137"/>
      <c r="AP617" s="137"/>
      <c r="AQ617" s="136">
        <f t="shared" si="38"/>
        <v>0</v>
      </c>
      <c r="AR617" s="137"/>
      <c r="AS617" s="137"/>
      <c r="AT617" s="137"/>
      <c r="AU617" s="136">
        <f t="shared" si="39"/>
        <v>0</v>
      </c>
      <c r="AV617" s="137"/>
      <c r="AW617" s="137"/>
      <c r="AX617" s="137"/>
      <c r="AY617" s="136">
        <f t="shared" si="40"/>
        <v>0</v>
      </c>
      <c r="AZ617" s="137"/>
      <c r="BA617" s="137"/>
      <c r="BB617" s="137"/>
      <c r="BC617" s="136">
        <f t="shared" si="41"/>
        <v>0</v>
      </c>
      <c r="BD617" s="137"/>
      <c r="BE617" s="137"/>
      <c r="BF617" s="137"/>
      <c r="BG617" s="137"/>
      <c r="BH617" s="137"/>
      <c r="BI617" s="136">
        <f t="shared" si="42"/>
        <v>0</v>
      </c>
      <c r="BJ617" s="138">
        <f t="shared" si="43"/>
        <v>0</v>
      </c>
      <c r="BK617" s="134"/>
      <c r="BL617" s="135"/>
      <c r="BM617" s="135"/>
      <c r="BN617" s="136">
        <f t="shared" si="44"/>
        <v>0</v>
      </c>
      <c r="BO617" s="137"/>
      <c r="BP617" s="137"/>
      <c r="BQ617" s="137"/>
      <c r="BR617" s="136">
        <f t="shared" si="45"/>
        <v>0</v>
      </c>
      <c r="BS617" s="137"/>
      <c r="BT617" s="137"/>
      <c r="BU617" s="137"/>
      <c r="BV617" s="136">
        <f t="shared" si="46"/>
        <v>0</v>
      </c>
      <c r="BW617" s="137"/>
      <c r="BX617" s="137"/>
      <c r="BY617" s="137"/>
      <c r="BZ617" s="136">
        <f t="shared" si="47"/>
        <v>0</v>
      </c>
      <c r="CA617" s="137"/>
      <c r="CB617" s="137"/>
      <c r="CC617" s="137"/>
      <c r="CD617" s="136">
        <f t="shared" si="48"/>
        <v>0</v>
      </c>
      <c r="CE617" s="137"/>
      <c r="CF617" s="137"/>
      <c r="CG617" s="137"/>
      <c r="CH617" s="137"/>
      <c r="CI617" s="137"/>
      <c r="CJ617" s="136">
        <f t="shared" si="49"/>
        <v>0</v>
      </c>
      <c r="CK617" s="137">
        <f t="shared" si="50"/>
        <v>0</v>
      </c>
      <c r="CL617" s="139"/>
      <c r="CM617" s="140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20">
        <f t="shared" si="51"/>
        <v>3</v>
      </c>
      <c r="C618" s="131" t="str">
        <f t="array" ref="C618">INDEX(_Rge_Projectdata_IC,$B618,MATCH(C$10,_Rge_Headline_Projectdata,0))</f>
        <v/>
      </c>
      <c r="D618" s="131" t="str">
        <f t="array" ref="D618">INDEX(_Rge_Projectdata_IC,$B618,MATCH(D$10,_Rge_Headline_Projectdata,0))</f>
        <v/>
      </c>
      <c r="E618" s="132" t="str">
        <f t="array" ref="E618">IF(INDEX(_Rge_Projectdata_IC,$B618,MATCH(E$10,_Rge_Headline_Projectdata,0))=0,"",INDEX(_Rge_Projectdata_IC,$B618,MATCH(E$10,_Rge_Headline_Projectdata,0)))</f>
        <v/>
      </c>
      <c r="F618" s="133" t="str">
        <f t="shared" si="29"/>
        <v>Closed</v>
      </c>
      <c r="G618" s="134"/>
      <c r="H618" s="135"/>
      <c r="I618" s="135"/>
      <c r="J618" s="135"/>
      <c r="K618" s="136">
        <f t="shared" si="30"/>
        <v>0</v>
      </c>
      <c r="L618" s="137"/>
      <c r="M618" s="137"/>
      <c r="N618" s="137"/>
      <c r="O618" s="136">
        <f t="shared" si="31"/>
        <v>0</v>
      </c>
      <c r="P618" s="137"/>
      <c r="Q618" s="137"/>
      <c r="R618" s="137"/>
      <c r="S618" s="136">
        <f t="shared" si="32"/>
        <v>0</v>
      </c>
      <c r="T618" s="137"/>
      <c r="U618" s="137"/>
      <c r="V618" s="137"/>
      <c r="W618" s="136">
        <f t="shared" si="33"/>
        <v>0</v>
      </c>
      <c r="X618" s="137"/>
      <c r="Y618" s="137"/>
      <c r="Z618" s="137"/>
      <c r="AA618" s="136">
        <f t="shared" si="34"/>
        <v>0</v>
      </c>
      <c r="AB618" s="137"/>
      <c r="AC618" s="137"/>
      <c r="AD618" s="137"/>
      <c r="AE618" s="137"/>
      <c r="AF618" s="137"/>
      <c r="AG618" s="136">
        <f t="shared" si="35"/>
        <v>0</v>
      </c>
      <c r="AH618" s="137">
        <f t="shared" si="36"/>
        <v>0</v>
      </c>
      <c r="AI618" s="135"/>
      <c r="AJ618" s="135"/>
      <c r="AK618" s="135"/>
      <c r="AL618" s="135"/>
      <c r="AM618" s="136">
        <f t="shared" si="37"/>
        <v>0</v>
      </c>
      <c r="AN618" s="137"/>
      <c r="AO618" s="137"/>
      <c r="AP618" s="137"/>
      <c r="AQ618" s="136">
        <f t="shared" si="38"/>
        <v>0</v>
      </c>
      <c r="AR618" s="137"/>
      <c r="AS618" s="137"/>
      <c r="AT618" s="137"/>
      <c r="AU618" s="136">
        <f t="shared" si="39"/>
        <v>0</v>
      </c>
      <c r="AV618" s="137"/>
      <c r="AW618" s="137"/>
      <c r="AX618" s="137"/>
      <c r="AY618" s="136">
        <f t="shared" si="40"/>
        <v>0</v>
      </c>
      <c r="AZ618" s="137"/>
      <c r="BA618" s="137"/>
      <c r="BB618" s="137"/>
      <c r="BC618" s="136">
        <f t="shared" si="41"/>
        <v>0</v>
      </c>
      <c r="BD618" s="137"/>
      <c r="BE618" s="137"/>
      <c r="BF618" s="137"/>
      <c r="BG618" s="137"/>
      <c r="BH618" s="137"/>
      <c r="BI618" s="136">
        <f t="shared" si="42"/>
        <v>0</v>
      </c>
      <c r="BJ618" s="138">
        <f t="shared" si="43"/>
        <v>0</v>
      </c>
      <c r="BK618" s="134"/>
      <c r="BL618" s="135"/>
      <c r="BM618" s="135"/>
      <c r="BN618" s="136">
        <f t="shared" si="44"/>
        <v>0</v>
      </c>
      <c r="BO618" s="137"/>
      <c r="BP618" s="137"/>
      <c r="BQ618" s="137"/>
      <c r="BR618" s="136">
        <f t="shared" si="45"/>
        <v>0</v>
      </c>
      <c r="BS618" s="137"/>
      <c r="BT618" s="137"/>
      <c r="BU618" s="137"/>
      <c r="BV618" s="136">
        <f t="shared" si="46"/>
        <v>0</v>
      </c>
      <c r="BW618" s="137"/>
      <c r="BX618" s="137"/>
      <c r="BY618" s="137"/>
      <c r="BZ618" s="136">
        <f t="shared" si="47"/>
        <v>0</v>
      </c>
      <c r="CA618" s="137"/>
      <c r="CB618" s="137"/>
      <c r="CC618" s="137"/>
      <c r="CD618" s="136">
        <f t="shared" si="48"/>
        <v>0</v>
      </c>
      <c r="CE618" s="137"/>
      <c r="CF618" s="137"/>
      <c r="CG618" s="137"/>
      <c r="CH618" s="137"/>
      <c r="CI618" s="137"/>
      <c r="CJ618" s="136">
        <f t="shared" si="49"/>
        <v>0</v>
      </c>
      <c r="CK618" s="137">
        <f t="shared" si="50"/>
        <v>0</v>
      </c>
      <c r="CL618" s="139"/>
      <c r="CM618" s="140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20">
        <f t="shared" si="51"/>
        <v>4</v>
      </c>
      <c r="C619" s="131" t="str">
        <f t="array" ref="C619">INDEX(_Rge_Projectdata_IC,$B619,MATCH(C$10,_Rge_Headline_Projectdata,0))</f>
        <v/>
      </c>
      <c r="D619" s="131" t="str">
        <f t="array" ref="D619">INDEX(_Rge_Projectdata_IC,$B619,MATCH(D$10,_Rge_Headline_Projectdata,0))</f>
        <v/>
      </c>
      <c r="E619" s="132" t="str">
        <f t="array" ref="E619">IF(INDEX(_Rge_Projectdata_IC,$B619,MATCH(E$10,_Rge_Headline_Projectdata,0))=0,"",INDEX(_Rge_Projectdata_IC,$B619,MATCH(E$10,_Rge_Headline_Projectdata,0)))</f>
        <v/>
      </c>
      <c r="F619" s="133" t="str">
        <f t="shared" si="29"/>
        <v>Closed</v>
      </c>
      <c r="G619" s="134"/>
      <c r="H619" s="135"/>
      <c r="I619" s="135"/>
      <c r="J619" s="135"/>
      <c r="K619" s="136">
        <f t="shared" si="30"/>
        <v>0</v>
      </c>
      <c r="L619" s="137"/>
      <c r="M619" s="137"/>
      <c r="N619" s="137"/>
      <c r="O619" s="136">
        <f t="shared" si="31"/>
        <v>0</v>
      </c>
      <c r="P619" s="137"/>
      <c r="Q619" s="137"/>
      <c r="R619" s="137"/>
      <c r="S619" s="136">
        <f t="shared" si="32"/>
        <v>0</v>
      </c>
      <c r="T619" s="137"/>
      <c r="U619" s="137"/>
      <c r="V619" s="137"/>
      <c r="W619" s="136">
        <f t="shared" si="33"/>
        <v>0</v>
      </c>
      <c r="X619" s="137"/>
      <c r="Y619" s="137"/>
      <c r="Z619" s="137"/>
      <c r="AA619" s="136">
        <f t="shared" si="34"/>
        <v>0</v>
      </c>
      <c r="AB619" s="137"/>
      <c r="AC619" s="137"/>
      <c r="AD619" s="137"/>
      <c r="AE619" s="137"/>
      <c r="AF619" s="137"/>
      <c r="AG619" s="136">
        <f t="shared" si="35"/>
        <v>0</v>
      </c>
      <c r="AH619" s="137">
        <f t="shared" si="36"/>
        <v>0</v>
      </c>
      <c r="AI619" s="135"/>
      <c r="AJ619" s="135"/>
      <c r="AK619" s="135"/>
      <c r="AL619" s="135"/>
      <c r="AM619" s="136">
        <f t="shared" si="37"/>
        <v>0</v>
      </c>
      <c r="AN619" s="137"/>
      <c r="AO619" s="137"/>
      <c r="AP619" s="137"/>
      <c r="AQ619" s="136">
        <f t="shared" si="38"/>
        <v>0</v>
      </c>
      <c r="AR619" s="137"/>
      <c r="AS619" s="137"/>
      <c r="AT619" s="137"/>
      <c r="AU619" s="136">
        <f t="shared" si="39"/>
        <v>0</v>
      </c>
      <c r="AV619" s="137"/>
      <c r="AW619" s="137"/>
      <c r="AX619" s="137"/>
      <c r="AY619" s="136">
        <f t="shared" si="40"/>
        <v>0</v>
      </c>
      <c r="AZ619" s="137"/>
      <c r="BA619" s="137"/>
      <c r="BB619" s="137"/>
      <c r="BC619" s="136">
        <f t="shared" si="41"/>
        <v>0</v>
      </c>
      <c r="BD619" s="137"/>
      <c r="BE619" s="137"/>
      <c r="BF619" s="137"/>
      <c r="BG619" s="137"/>
      <c r="BH619" s="137"/>
      <c r="BI619" s="136">
        <f t="shared" si="42"/>
        <v>0</v>
      </c>
      <c r="BJ619" s="138">
        <f t="shared" si="43"/>
        <v>0</v>
      </c>
      <c r="BK619" s="134"/>
      <c r="BL619" s="135"/>
      <c r="BM619" s="135"/>
      <c r="BN619" s="136">
        <f t="shared" si="44"/>
        <v>0</v>
      </c>
      <c r="BO619" s="137"/>
      <c r="BP619" s="137"/>
      <c r="BQ619" s="137"/>
      <c r="BR619" s="136">
        <f t="shared" si="45"/>
        <v>0</v>
      </c>
      <c r="BS619" s="137"/>
      <c r="BT619" s="137"/>
      <c r="BU619" s="137"/>
      <c r="BV619" s="136">
        <f t="shared" si="46"/>
        <v>0</v>
      </c>
      <c r="BW619" s="137"/>
      <c r="BX619" s="137"/>
      <c r="BY619" s="137"/>
      <c r="BZ619" s="136">
        <f t="shared" si="47"/>
        <v>0</v>
      </c>
      <c r="CA619" s="137"/>
      <c r="CB619" s="137"/>
      <c r="CC619" s="137"/>
      <c r="CD619" s="136">
        <f t="shared" si="48"/>
        <v>0</v>
      </c>
      <c r="CE619" s="137"/>
      <c r="CF619" s="137"/>
      <c r="CG619" s="137"/>
      <c r="CH619" s="137"/>
      <c r="CI619" s="137"/>
      <c r="CJ619" s="136">
        <f t="shared" si="49"/>
        <v>0</v>
      </c>
      <c r="CK619" s="137">
        <f t="shared" si="50"/>
        <v>0</v>
      </c>
      <c r="CL619" s="139"/>
      <c r="CM619" s="140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20">
        <f t="shared" si="51"/>
        <v>5</v>
      </c>
      <c r="C620" s="131" t="str">
        <f t="array" ref="C620">INDEX(_Rge_Projectdata_IC,$B620,MATCH(C$10,_Rge_Headline_Projectdata,0))</f>
        <v/>
      </c>
      <c r="D620" s="131" t="str">
        <f t="array" ref="D620">INDEX(_Rge_Projectdata_IC,$B620,MATCH(D$10,_Rge_Headline_Projectdata,0))</f>
        <v/>
      </c>
      <c r="E620" s="132" t="str">
        <f t="array" ref="E620">IF(INDEX(_Rge_Projectdata_IC,$B620,MATCH(E$10,_Rge_Headline_Projectdata,0))=0,"",INDEX(_Rge_Projectdata_IC,$B620,MATCH(E$10,_Rge_Headline_Projectdata,0)))</f>
        <v/>
      </c>
      <c r="F620" s="133" t="str">
        <f t="shared" si="29"/>
        <v>Closed</v>
      </c>
      <c r="G620" s="134"/>
      <c r="H620" s="135"/>
      <c r="I620" s="135"/>
      <c r="J620" s="135"/>
      <c r="K620" s="136">
        <f t="shared" si="30"/>
        <v>0</v>
      </c>
      <c r="L620" s="137"/>
      <c r="M620" s="137"/>
      <c r="N620" s="137"/>
      <c r="O620" s="136">
        <f t="shared" si="31"/>
        <v>0</v>
      </c>
      <c r="P620" s="137"/>
      <c r="Q620" s="137"/>
      <c r="R620" s="137"/>
      <c r="S620" s="136">
        <f t="shared" si="32"/>
        <v>0</v>
      </c>
      <c r="T620" s="137"/>
      <c r="U620" s="137"/>
      <c r="V620" s="137"/>
      <c r="W620" s="136">
        <f t="shared" si="33"/>
        <v>0</v>
      </c>
      <c r="X620" s="137"/>
      <c r="Y620" s="137"/>
      <c r="Z620" s="137"/>
      <c r="AA620" s="136">
        <f t="shared" si="34"/>
        <v>0</v>
      </c>
      <c r="AB620" s="137"/>
      <c r="AC620" s="137"/>
      <c r="AD620" s="137"/>
      <c r="AE620" s="137"/>
      <c r="AF620" s="137"/>
      <c r="AG620" s="136">
        <f t="shared" si="35"/>
        <v>0</v>
      </c>
      <c r="AH620" s="137">
        <f t="shared" si="36"/>
        <v>0</v>
      </c>
      <c r="AI620" s="135"/>
      <c r="AJ620" s="135"/>
      <c r="AK620" s="135"/>
      <c r="AL620" s="135"/>
      <c r="AM620" s="136">
        <f t="shared" si="37"/>
        <v>0</v>
      </c>
      <c r="AN620" s="137"/>
      <c r="AO620" s="137"/>
      <c r="AP620" s="137"/>
      <c r="AQ620" s="136">
        <f t="shared" si="38"/>
        <v>0</v>
      </c>
      <c r="AR620" s="137"/>
      <c r="AS620" s="137"/>
      <c r="AT620" s="137"/>
      <c r="AU620" s="136">
        <f t="shared" si="39"/>
        <v>0</v>
      </c>
      <c r="AV620" s="137"/>
      <c r="AW620" s="137"/>
      <c r="AX620" s="137"/>
      <c r="AY620" s="136">
        <f t="shared" si="40"/>
        <v>0</v>
      </c>
      <c r="AZ620" s="137"/>
      <c r="BA620" s="137"/>
      <c r="BB620" s="137"/>
      <c r="BC620" s="136">
        <f t="shared" si="41"/>
        <v>0</v>
      </c>
      <c r="BD620" s="137"/>
      <c r="BE620" s="137"/>
      <c r="BF620" s="137"/>
      <c r="BG620" s="137"/>
      <c r="BH620" s="137"/>
      <c r="BI620" s="136">
        <f t="shared" si="42"/>
        <v>0</v>
      </c>
      <c r="BJ620" s="138">
        <f t="shared" si="43"/>
        <v>0</v>
      </c>
      <c r="BK620" s="134"/>
      <c r="BL620" s="135"/>
      <c r="BM620" s="135"/>
      <c r="BN620" s="136">
        <f t="shared" si="44"/>
        <v>0</v>
      </c>
      <c r="BO620" s="137"/>
      <c r="BP620" s="137"/>
      <c r="BQ620" s="137"/>
      <c r="BR620" s="136">
        <f t="shared" si="45"/>
        <v>0</v>
      </c>
      <c r="BS620" s="137"/>
      <c r="BT620" s="137"/>
      <c r="BU620" s="137"/>
      <c r="BV620" s="136">
        <f t="shared" si="46"/>
        <v>0</v>
      </c>
      <c r="BW620" s="137"/>
      <c r="BX620" s="137"/>
      <c r="BY620" s="137"/>
      <c r="BZ620" s="136">
        <f t="shared" si="47"/>
        <v>0</v>
      </c>
      <c r="CA620" s="137"/>
      <c r="CB620" s="137"/>
      <c r="CC620" s="137"/>
      <c r="CD620" s="136">
        <f t="shared" si="48"/>
        <v>0</v>
      </c>
      <c r="CE620" s="137"/>
      <c r="CF620" s="137"/>
      <c r="CG620" s="137"/>
      <c r="CH620" s="137"/>
      <c r="CI620" s="137"/>
      <c r="CJ620" s="136">
        <f t="shared" si="49"/>
        <v>0</v>
      </c>
      <c r="CK620" s="137">
        <f t="shared" si="50"/>
        <v>0</v>
      </c>
      <c r="CL620" s="139"/>
      <c r="CM620" s="140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20">
        <f t="shared" si="51"/>
        <v>6</v>
      </c>
      <c r="C621" s="131" t="str">
        <f t="array" ref="C621">INDEX(_Rge_Projectdata_IC,$B621,MATCH(C$10,_Rge_Headline_Projectdata,0))</f>
        <v/>
      </c>
      <c r="D621" s="131" t="str">
        <f t="array" ref="D621">INDEX(_Rge_Projectdata_IC,$B621,MATCH(D$10,_Rge_Headline_Projectdata,0))</f>
        <v/>
      </c>
      <c r="E621" s="132" t="str">
        <f t="array" ref="E621">IF(INDEX(_Rge_Projectdata_IC,$B621,MATCH(E$10,_Rge_Headline_Projectdata,0))=0,"",INDEX(_Rge_Projectdata_IC,$B621,MATCH(E$10,_Rge_Headline_Projectdata,0)))</f>
        <v/>
      </c>
      <c r="F621" s="133" t="str">
        <f t="shared" si="29"/>
        <v>Closed</v>
      </c>
      <c r="G621" s="134"/>
      <c r="H621" s="135"/>
      <c r="I621" s="135"/>
      <c r="J621" s="135"/>
      <c r="K621" s="136">
        <f t="shared" si="30"/>
        <v>0</v>
      </c>
      <c r="L621" s="137"/>
      <c r="M621" s="137"/>
      <c r="N621" s="137"/>
      <c r="O621" s="136">
        <f t="shared" si="31"/>
        <v>0</v>
      </c>
      <c r="P621" s="137"/>
      <c r="Q621" s="137"/>
      <c r="R621" s="137"/>
      <c r="S621" s="136">
        <f t="shared" si="32"/>
        <v>0</v>
      </c>
      <c r="T621" s="137"/>
      <c r="U621" s="137"/>
      <c r="V621" s="137"/>
      <c r="W621" s="136">
        <f t="shared" si="33"/>
        <v>0</v>
      </c>
      <c r="X621" s="137"/>
      <c r="Y621" s="137"/>
      <c r="Z621" s="137"/>
      <c r="AA621" s="136">
        <f t="shared" si="34"/>
        <v>0</v>
      </c>
      <c r="AB621" s="137"/>
      <c r="AC621" s="137"/>
      <c r="AD621" s="137"/>
      <c r="AE621" s="137"/>
      <c r="AF621" s="137"/>
      <c r="AG621" s="136">
        <f t="shared" si="35"/>
        <v>0</v>
      </c>
      <c r="AH621" s="137">
        <f t="shared" si="36"/>
        <v>0</v>
      </c>
      <c r="AI621" s="135"/>
      <c r="AJ621" s="135"/>
      <c r="AK621" s="135"/>
      <c r="AL621" s="135"/>
      <c r="AM621" s="136">
        <f t="shared" si="37"/>
        <v>0</v>
      </c>
      <c r="AN621" s="137"/>
      <c r="AO621" s="137"/>
      <c r="AP621" s="137"/>
      <c r="AQ621" s="136">
        <f t="shared" si="38"/>
        <v>0</v>
      </c>
      <c r="AR621" s="137"/>
      <c r="AS621" s="137"/>
      <c r="AT621" s="137"/>
      <c r="AU621" s="136">
        <f t="shared" si="39"/>
        <v>0</v>
      </c>
      <c r="AV621" s="137"/>
      <c r="AW621" s="137"/>
      <c r="AX621" s="137"/>
      <c r="AY621" s="136">
        <f t="shared" si="40"/>
        <v>0</v>
      </c>
      <c r="AZ621" s="137"/>
      <c r="BA621" s="137"/>
      <c r="BB621" s="137"/>
      <c r="BC621" s="136">
        <f t="shared" si="41"/>
        <v>0</v>
      </c>
      <c r="BD621" s="137"/>
      <c r="BE621" s="137"/>
      <c r="BF621" s="137"/>
      <c r="BG621" s="137"/>
      <c r="BH621" s="137"/>
      <c r="BI621" s="136">
        <f t="shared" si="42"/>
        <v>0</v>
      </c>
      <c r="BJ621" s="138">
        <f t="shared" si="43"/>
        <v>0</v>
      </c>
      <c r="BK621" s="134"/>
      <c r="BL621" s="135"/>
      <c r="BM621" s="135"/>
      <c r="BN621" s="136">
        <f t="shared" si="44"/>
        <v>0</v>
      </c>
      <c r="BO621" s="137"/>
      <c r="BP621" s="137"/>
      <c r="BQ621" s="137"/>
      <c r="BR621" s="136">
        <f t="shared" si="45"/>
        <v>0</v>
      </c>
      <c r="BS621" s="137"/>
      <c r="BT621" s="137"/>
      <c r="BU621" s="137"/>
      <c r="BV621" s="136">
        <f t="shared" si="46"/>
        <v>0</v>
      </c>
      <c r="BW621" s="137"/>
      <c r="BX621" s="137"/>
      <c r="BY621" s="137"/>
      <c r="BZ621" s="136">
        <f t="shared" si="47"/>
        <v>0</v>
      </c>
      <c r="CA621" s="137"/>
      <c r="CB621" s="137"/>
      <c r="CC621" s="137"/>
      <c r="CD621" s="136">
        <f t="shared" si="48"/>
        <v>0</v>
      </c>
      <c r="CE621" s="137"/>
      <c r="CF621" s="137"/>
      <c r="CG621" s="137"/>
      <c r="CH621" s="137"/>
      <c r="CI621" s="137"/>
      <c r="CJ621" s="136">
        <f t="shared" si="49"/>
        <v>0</v>
      </c>
      <c r="CK621" s="137">
        <f t="shared" si="50"/>
        <v>0</v>
      </c>
      <c r="CL621" s="139"/>
      <c r="CM621" s="140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20">
        <f t="shared" si="51"/>
        <v>7</v>
      </c>
      <c r="C622" s="131" t="str">
        <f t="array" ref="C622">INDEX(_Rge_Projectdata_IC,$B622,MATCH(C$10,_Rge_Headline_Projectdata,0))</f>
        <v/>
      </c>
      <c r="D622" s="131" t="str">
        <f t="array" ref="D622">INDEX(_Rge_Projectdata_IC,$B622,MATCH(D$10,_Rge_Headline_Projectdata,0))</f>
        <v/>
      </c>
      <c r="E622" s="132" t="str">
        <f t="array" ref="E622">IF(INDEX(_Rge_Projectdata_IC,$B622,MATCH(E$10,_Rge_Headline_Projectdata,0))=0,"",INDEX(_Rge_Projectdata_IC,$B622,MATCH(E$10,_Rge_Headline_Projectdata,0)))</f>
        <v/>
      </c>
      <c r="F622" s="133" t="str">
        <f t="shared" si="29"/>
        <v>Closed</v>
      </c>
      <c r="G622" s="134"/>
      <c r="H622" s="135"/>
      <c r="I622" s="135"/>
      <c r="J622" s="135"/>
      <c r="K622" s="136">
        <f t="shared" si="30"/>
        <v>0</v>
      </c>
      <c r="L622" s="137"/>
      <c r="M622" s="137"/>
      <c r="N622" s="137"/>
      <c r="O622" s="136">
        <f t="shared" si="31"/>
        <v>0</v>
      </c>
      <c r="P622" s="137"/>
      <c r="Q622" s="137"/>
      <c r="R622" s="137"/>
      <c r="S622" s="136">
        <f t="shared" si="32"/>
        <v>0</v>
      </c>
      <c r="T622" s="137"/>
      <c r="U622" s="137"/>
      <c r="V622" s="137"/>
      <c r="W622" s="136">
        <f t="shared" si="33"/>
        <v>0</v>
      </c>
      <c r="X622" s="137"/>
      <c r="Y622" s="137"/>
      <c r="Z622" s="137"/>
      <c r="AA622" s="136">
        <f t="shared" si="34"/>
        <v>0</v>
      </c>
      <c r="AB622" s="137"/>
      <c r="AC622" s="137"/>
      <c r="AD622" s="137"/>
      <c r="AE622" s="137"/>
      <c r="AF622" s="137"/>
      <c r="AG622" s="136">
        <f t="shared" si="35"/>
        <v>0</v>
      </c>
      <c r="AH622" s="137">
        <f t="shared" si="36"/>
        <v>0</v>
      </c>
      <c r="AI622" s="135"/>
      <c r="AJ622" s="135"/>
      <c r="AK622" s="135"/>
      <c r="AL622" s="135"/>
      <c r="AM622" s="136">
        <f t="shared" si="37"/>
        <v>0</v>
      </c>
      <c r="AN622" s="137"/>
      <c r="AO622" s="137"/>
      <c r="AP622" s="137"/>
      <c r="AQ622" s="136">
        <f t="shared" si="38"/>
        <v>0</v>
      </c>
      <c r="AR622" s="137"/>
      <c r="AS622" s="137"/>
      <c r="AT622" s="137"/>
      <c r="AU622" s="136">
        <f t="shared" si="39"/>
        <v>0</v>
      </c>
      <c r="AV622" s="137"/>
      <c r="AW622" s="137"/>
      <c r="AX622" s="137"/>
      <c r="AY622" s="136">
        <f t="shared" si="40"/>
        <v>0</v>
      </c>
      <c r="AZ622" s="137"/>
      <c r="BA622" s="137"/>
      <c r="BB622" s="137"/>
      <c r="BC622" s="136">
        <f t="shared" si="41"/>
        <v>0</v>
      </c>
      <c r="BD622" s="137"/>
      <c r="BE622" s="137"/>
      <c r="BF622" s="137"/>
      <c r="BG622" s="137"/>
      <c r="BH622" s="137"/>
      <c r="BI622" s="136">
        <f t="shared" si="42"/>
        <v>0</v>
      </c>
      <c r="BJ622" s="138">
        <f t="shared" si="43"/>
        <v>0</v>
      </c>
      <c r="BK622" s="134"/>
      <c r="BL622" s="135"/>
      <c r="BM622" s="135"/>
      <c r="BN622" s="136">
        <f t="shared" si="44"/>
        <v>0</v>
      </c>
      <c r="BO622" s="137"/>
      <c r="BP622" s="137"/>
      <c r="BQ622" s="137"/>
      <c r="BR622" s="136">
        <f t="shared" si="45"/>
        <v>0</v>
      </c>
      <c r="BS622" s="137"/>
      <c r="BT622" s="137"/>
      <c r="BU622" s="137"/>
      <c r="BV622" s="136">
        <f t="shared" si="46"/>
        <v>0</v>
      </c>
      <c r="BW622" s="137"/>
      <c r="BX622" s="137"/>
      <c r="BY622" s="137"/>
      <c r="BZ622" s="136">
        <f t="shared" si="47"/>
        <v>0</v>
      </c>
      <c r="CA622" s="137"/>
      <c r="CB622" s="137"/>
      <c r="CC622" s="137"/>
      <c r="CD622" s="136">
        <f t="shared" si="48"/>
        <v>0</v>
      </c>
      <c r="CE622" s="137"/>
      <c r="CF622" s="137"/>
      <c r="CG622" s="137"/>
      <c r="CH622" s="137"/>
      <c r="CI622" s="137"/>
      <c r="CJ622" s="136">
        <f t="shared" si="49"/>
        <v>0</v>
      </c>
      <c r="CK622" s="137">
        <f t="shared" si="50"/>
        <v>0</v>
      </c>
      <c r="CL622" s="139"/>
      <c r="CM622" s="140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20">
        <f t="shared" si="51"/>
        <v>8</v>
      </c>
      <c r="C623" s="131" t="str">
        <f t="array" ref="C623">INDEX(_Rge_Projectdata_IC,$B623,MATCH(C$10,_Rge_Headline_Projectdata,0))</f>
        <v/>
      </c>
      <c r="D623" s="131" t="str">
        <f t="array" ref="D623">INDEX(_Rge_Projectdata_IC,$B623,MATCH(D$10,_Rge_Headline_Projectdata,0))</f>
        <v/>
      </c>
      <c r="E623" s="132" t="str">
        <f t="array" ref="E623">IF(INDEX(_Rge_Projectdata_IC,$B623,MATCH(E$10,_Rge_Headline_Projectdata,0))=0,"",INDEX(_Rge_Projectdata_IC,$B623,MATCH(E$10,_Rge_Headline_Projectdata,0)))</f>
        <v/>
      </c>
      <c r="F623" s="133" t="str">
        <f t="shared" si="29"/>
        <v>Closed</v>
      </c>
      <c r="G623" s="134"/>
      <c r="H623" s="135"/>
      <c r="I623" s="135"/>
      <c r="J623" s="135"/>
      <c r="K623" s="136">
        <f t="shared" si="30"/>
        <v>0</v>
      </c>
      <c r="L623" s="137"/>
      <c r="M623" s="137"/>
      <c r="N623" s="137"/>
      <c r="O623" s="136">
        <f t="shared" si="31"/>
        <v>0</v>
      </c>
      <c r="P623" s="137"/>
      <c r="Q623" s="137"/>
      <c r="R623" s="137"/>
      <c r="S623" s="136">
        <f t="shared" si="32"/>
        <v>0</v>
      </c>
      <c r="T623" s="137"/>
      <c r="U623" s="137"/>
      <c r="V623" s="137"/>
      <c r="W623" s="136">
        <f t="shared" si="33"/>
        <v>0</v>
      </c>
      <c r="X623" s="137"/>
      <c r="Y623" s="137"/>
      <c r="Z623" s="137"/>
      <c r="AA623" s="136">
        <f t="shared" si="34"/>
        <v>0</v>
      </c>
      <c r="AB623" s="137"/>
      <c r="AC623" s="137"/>
      <c r="AD623" s="137"/>
      <c r="AE623" s="137"/>
      <c r="AF623" s="137"/>
      <c r="AG623" s="136">
        <f t="shared" si="35"/>
        <v>0</v>
      </c>
      <c r="AH623" s="137">
        <f t="shared" si="36"/>
        <v>0</v>
      </c>
      <c r="AI623" s="135"/>
      <c r="AJ623" s="135"/>
      <c r="AK623" s="135"/>
      <c r="AL623" s="135"/>
      <c r="AM623" s="136">
        <f t="shared" si="37"/>
        <v>0</v>
      </c>
      <c r="AN623" s="137"/>
      <c r="AO623" s="137"/>
      <c r="AP623" s="137"/>
      <c r="AQ623" s="136">
        <f t="shared" si="38"/>
        <v>0</v>
      </c>
      <c r="AR623" s="137"/>
      <c r="AS623" s="137"/>
      <c r="AT623" s="137"/>
      <c r="AU623" s="136">
        <f t="shared" si="39"/>
        <v>0</v>
      </c>
      <c r="AV623" s="137"/>
      <c r="AW623" s="137"/>
      <c r="AX623" s="137"/>
      <c r="AY623" s="136">
        <f t="shared" si="40"/>
        <v>0</v>
      </c>
      <c r="AZ623" s="137"/>
      <c r="BA623" s="137"/>
      <c r="BB623" s="137"/>
      <c r="BC623" s="136">
        <f t="shared" si="41"/>
        <v>0</v>
      </c>
      <c r="BD623" s="137"/>
      <c r="BE623" s="137"/>
      <c r="BF623" s="137"/>
      <c r="BG623" s="137"/>
      <c r="BH623" s="137"/>
      <c r="BI623" s="136">
        <f t="shared" si="42"/>
        <v>0</v>
      </c>
      <c r="BJ623" s="138">
        <f t="shared" si="43"/>
        <v>0</v>
      </c>
      <c r="BK623" s="134"/>
      <c r="BL623" s="135"/>
      <c r="BM623" s="135"/>
      <c r="BN623" s="136">
        <f t="shared" si="44"/>
        <v>0</v>
      </c>
      <c r="BO623" s="137"/>
      <c r="BP623" s="137"/>
      <c r="BQ623" s="137"/>
      <c r="BR623" s="136">
        <f t="shared" si="45"/>
        <v>0</v>
      </c>
      <c r="BS623" s="137"/>
      <c r="BT623" s="137"/>
      <c r="BU623" s="137"/>
      <c r="BV623" s="136">
        <f t="shared" si="46"/>
        <v>0</v>
      </c>
      <c r="BW623" s="137"/>
      <c r="BX623" s="137"/>
      <c r="BY623" s="137"/>
      <c r="BZ623" s="136">
        <f t="shared" si="47"/>
        <v>0</v>
      </c>
      <c r="CA623" s="137"/>
      <c r="CB623" s="137"/>
      <c r="CC623" s="137"/>
      <c r="CD623" s="136">
        <f t="shared" si="48"/>
        <v>0</v>
      </c>
      <c r="CE623" s="137"/>
      <c r="CF623" s="137"/>
      <c r="CG623" s="137"/>
      <c r="CH623" s="137"/>
      <c r="CI623" s="137"/>
      <c r="CJ623" s="136">
        <f t="shared" si="49"/>
        <v>0</v>
      </c>
      <c r="CK623" s="137">
        <f t="shared" si="50"/>
        <v>0</v>
      </c>
      <c r="CL623" s="139"/>
      <c r="CM623" s="140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20">
        <f t="shared" si="51"/>
        <v>9</v>
      </c>
      <c r="C624" s="131" t="str">
        <f t="array" ref="C624">INDEX(_Rge_Projectdata_IC,$B624,MATCH(C$10,_Rge_Headline_Projectdata,0))</f>
        <v/>
      </c>
      <c r="D624" s="131" t="str">
        <f t="array" ref="D624">INDEX(_Rge_Projectdata_IC,$B624,MATCH(D$10,_Rge_Headline_Projectdata,0))</f>
        <v/>
      </c>
      <c r="E624" s="132" t="str">
        <f t="array" ref="E624">IF(INDEX(_Rge_Projectdata_IC,$B624,MATCH(E$10,_Rge_Headline_Projectdata,0))=0,"",INDEX(_Rge_Projectdata_IC,$B624,MATCH(E$10,_Rge_Headline_Projectdata,0)))</f>
        <v/>
      </c>
      <c r="F624" s="133" t="str">
        <f t="shared" si="29"/>
        <v>Closed</v>
      </c>
      <c r="G624" s="134"/>
      <c r="H624" s="135"/>
      <c r="I624" s="135"/>
      <c r="J624" s="135"/>
      <c r="K624" s="136">
        <f t="shared" si="30"/>
        <v>0</v>
      </c>
      <c r="L624" s="137"/>
      <c r="M624" s="137"/>
      <c r="N624" s="137"/>
      <c r="O624" s="136">
        <f t="shared" si="31"/>
        <v>0</v>
      </c>
      <c r="P624" s="137"/>
      <c r="Q624" s="137"/>
      <c r="R624" s="137"/>
      <c r="S624" s="136">
        <f t="shared" si="32"/>
        <v>0</v>
      </c>
      <c r="T624" s="137"/>
      <c r="U624" s="137"/>
      <c r="V624" s="137"/>
      <c r="W624" s="136">
        <f t="shared" si="33"/>
        <v>0</v>
      </c>
      <c r="X624" s="137"/>
      <c r="Y624" s="137"/>
      <c r="Z624" s="137"/>
      <c r="AA624" s="136">
        <f t="shared" si="34"/>
        <v>0</v>
      </c>
      <c r="AB624" s="137"/>
      <c r="AC624" s="137"/>
      <c r="AD624" s="137"/>
      <c r="AE624" s="137"/>
      <c r="AF624" s="137"/>
      <c r="AG624" s="136">
        <f t="shared" si="35"/>
        <v>0</v>
      </c>
      <c r="AH624" s="137">
        <f t="shared" si="36"/>
        <v>0</v>
      </c>
      <c r="AI624" s="135"/>
      <c r="AJ624" s="135"/>
      <c r="AK624" s="135"/>
      <c r="AL624" s="135"/>
      <c r="AM624" s="136">
        <f t="shared" si="37"/>
        <v>0</v>
      </c>
      <c r="AN624" s="137"/>
      <c r="AO624" s="137"/>
      <c r="AP624" s="137"/>
      <c r="AQ624" s="136">
        <f t="shared" si="38"/>
        <v>0</v>
      </c>
      <c r="AR624" s="137"/>
      <c r="AS624" s="137"/>
      <c r="AT624" s="137"/>
      <c r="AU624" s="136">
        <f t="shared" si="39"/>
        <v>0</v>
      </c>
      <c r="AV624" s="137"/>
      <c r="AW624" s="137"/>
      <c r="AX624" s="137"/>
      <c r="AY624" s="136">
        <f t="shared" si="40"/>
        <v>0</v>
      </c>
      <c r="AZ624" s="137"/>
      <c r="BA624" s="137"/>
      <c r="BB624" s="137"/>
      <c r="BC624" s="136">
        <f t="shared" si="41"/>
        <v>0</v>
      </c>
      <c r="BD624" s="137"/>
      <c r="BE624" s="137"/>
      <c r="BF624" s="137"/>
      <c r="BG624" s="137"/>
      <c r="BH624" s="137"/>
      <c r="BI624" s="136">
        <f t="shared" si="42"/>
        <v>0</v>
      </c>
      <c r="BJ624" s="138">
        <f t="shared" si="43"/>
        <v>0</v>
      </c>
      <c r="BK624" s="134"/>
      <c r="BL624" s="135"/>
      <c r="BM624" s="135"/>
      <c r="BN624" s="136">
        <f t="shared" si="44"/>
        <v>0</v>
      </c>
      <c r="BO624" s="137"/>
      <c r="BP624" s="137"/>
      <c r="BQ624" s="137"/>
      <c r="BR624" s="136">
        <f t="shared" si="45"/>
        <v>0</v>
      </c>
      <c r="BS624" s="137"/>
      <c r="BT624" s="137"/>
      <c r="BU624" s="137"/>
      <c r="BV624" s="136">
        <f t="shared" si="46"/>
        <v>0</v>
      </c>
      <c r="BW624" s="137"/>
      <c r="BX624" s="137"/>
      <c r="BY624" s="137"/>
      <c r="BZ624" s="136">
        <f t="shared" si="47"/>
        <v>0</v>
      </c>
      <c r="CA624" s="137"/>
      <c r="CB624" s="137"/>
      <c r="CC624" s="137"/>
      <c r="CD624" s="136">
        <f t="shared" si="48"/>
        <v>0</v>
      </c>
      <c r="CE624" s="137"/>
      <c r="CF624" s="137"/>
      <c r="CG624" s="137"/>
      <c r="CH624" s="137"/>
      <c r="CI624" s="137"/>
      <c r="CJ624" s="136">
        <f t="shared" si="49"/>
        <v>0</v>
      </c>
      <c r="CK624" s="137">
        <f t="shared" si="50"/>
        <v>0</v>
      </c>
      <c r="CL624" s="139"/>
      <c r="CM624" s="140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20">
        <f t="shared" si="51"/>
        <v>10</v>
      </c>
      <c r="C625" s="131" t="str">
        <f t="array" ref="C625">INDEX(_Rge_Projectdata_IC,$B625,MATCH(C$10,_Rge_Headline_Projectdata,0))</f>
        <v/>
      </c>
      <c r="D625" s="131" t="str">
        <f t="array" ref="D625">INDEX(_Rge_Projectdata_IC,$B625,MATCH(D$10,_Rge_Headline_Projectdata,0))</f>
        <v/>
      </c>
      <c r="E625" s="132" t="str">
        <f t="array" ref="E625">IF(INDEX(_Rge_Projectdata_IC,$B625,MATCH(E$10,_Rge_Headline_Projectdata,0))=0,"",INDEX(_Rge_Projectdata_IC,$B625,MATCH(E$10,_Rge_Headline_Projectdata,0)))</f>
        <v/>
      </c>
      <c r="F625" s="133" t="str">
        <f t="shared" si="29"/>
        <v>Closed</v>
      </c>
      <c r="G625" s="134"/>
      <c r="H625" s="135"/>
      <c r="I625" s="135"/>
      <c r="J625" s="135"/>
      <c r="K625" s="136">
        <f t="shared" si="30"/>
        <v>0</v>
      </c>
      <c r="L625" s="137"/>
      <c r="M625" s="137"/>
      <c r="N625" s="137"/>
      <c r="O625" s="136">
        <f t="shared" si="31"/>
        <v>0</v>
      </c>
      <c r="P625" s="137"/>
      <c r="Q625" s="137"/>
      <c r="R625" s="137"/>
      <c r="S625" s="136">
        <f t="shared" si="32"/>
        <v>0</v>
      </c>
      <c r="T625" s="137"/>
      <c r="U625" s="137"/>
      <c r="V625" s="137"/>
      <c r="W625" s="136">
        <f t="shared" si="33"/>
        <v>0</v>
      </c>
      <c r="X625" s="137"/>
      <c r="Y625" s="137"/>
      <c r="Z625" s="137"/>
      <c r="AA625" s="136">
        <f t="shared" si="34"/>
        <v>0</v>
      </c>
      <c r="AB625" s="137"/>
      <c r="AC625" s="137"/>
      <c r="AD625" s="137"/>
      <c r="AE625" s="137"/>
      <c r="AF625" s="137"/>
      <c r="AG625" s="136">
        <f t="shared" si="35"/>
        <v>0</v>
      </c>
      <c r="AH625" s="137">
        <f t="shared" si="36"/>
        <v>0</v>
      </c>
      <c r="AI625" s="135"/>
      <c r="AJ625" s="135"/>
      <c r="AK625" s="135"/>
      <c r="AL625" s="135"/>
      <c r="AM625" s="136">
        <f t="shared" si="37"/>
        <v>0</v>
      </c>
      <c r="AN625" s="137"/>
      <c r="AO625" s="137"/>
      <c r="AP625" s="137"/>
      <c r="AQ625" s="136">
        <f t="shared" si="38"/>
        <v>0</v>
      </c>
      <c r="AR625" s="137"/>
      <c r="AS625" s="137"/>
      <c r="AT625" s="137"/>
      <c r="AU625" s="136">
        <f t="shared" si="39"/>
        <v>0</v>
      </c>
      <c r="AV625" s="137"/>
      <c r="AW625" s="137"/>
      <c r="AX625" s="137"/>
      <c r="AY625" s="136">
        <f t="shared" si="40"/>
        <v>0</v>
      </c>
      <c r="AZ625" s="137"/>
      <c r="BA625" s="137"/>
      <c r="BB625" s="137"/>
      <c r="BC625" s="136">
        <f t="shared" si="41"/>
        <v>0</v>
      </c>
      <c r="BD625" s="137"/>
      <c r="BE625" s="137"/>
      <c r="BF625" s="137"/>
      <c r="BG625" s="137"/>
      <c r="BH625" s="137"/>
      <c r="BI625" s="136">
        <f t="shared" si="42"/>
        <v>0</v>
      </c>
      <c r="BJ625" s="138">
        <f t="shared" si="43"/>
        <v>0</v>
      </c>
      <c r="BK625" s="134"/>
      <c r="BL625" s="135"/>
      <c r="BM625" s="135"/>
      <c r="BN625" s="136">
        <f t="shared" si="44"/>
        <v>0</v>
      </c>
      <c r="BO625" s="137"/>
      <c r="BP625" s="137"/>
      <c r="BQ625" s="137"/>
      <c r="BR625" s="136">
        <f t="shared" si="45"/>
        <v>0</v>
      </c>
      <c r="BS625" s="137"/>
      <c r="BT625" s="137"/>
      <c r="BU625" s="137"/>
      <c r="BV625" s="136">
        <f t="shared" si="46"/>
        <v>0</v>
      </c>
      <c r="BW625" s="137"/>
      <c r="BX625" s="137"/>
      <c r="BY625" s="137"/>
      <c r="BZ625" s="136">
        <f t="shared" si="47"/>
        <v>0</v>
      </c>
      <c r="CA625" s="137"/>
      <c r="CB625" s="137"/>
      <c r="CC625" s="137"/>
      <c r="CD625" s="136">
        <f t="shared" si="48"/>
        <v>0</v>
      </c>
      <c r="CE625" s="137"/>
      <c r="CF625" s="137"/>
      <c r="CG625" s="137"/>
      <c r="CH625" s="137"/>
      <c r="CI625" s="137"/>
      <c r="CJ625" s="136">
        <f t="shared" si="49"/>
        <v>0</v>
      </c>
      <c r="CK625" s="137">
        <f t="shared" si="50"/>
        <v>0</v>
      </c>
      <c r="CL625" s="139"/>
      <c r="CM625" s="140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20">
        <f t="shared" si="51"/>
        <v>11</v>
      </c>
      <c r="C626" s="131" t="str">
        <f t="array" ref="C626">INDEX(_Rge_Projectdata_IC,$B626,MATCH(C$10,_Rge_Headline_Projectdata,0))</f>
        <v/>
      </c>
      <c r="D626" s="131" t="str">
        <f t="array" ref="D626">INDEX(_Rge_Projectdata_IC,$B626,MATCH(D$10,_Rge_Headline_Projectdata,0))</f>
        <v/>
      </c>
      <c r="E626" s="132" t="str">
        <f t="array" ref="E626">IF(INDEX(_Rge_Projectdata_IC,$B626,MATCH(E$10,_Rge_Headline_Projectdata,0))=0,"",INDEX(_Rge_Projectdata_IC,$B626,MATCH(E$10,_Rge_Headline_Projectdata,0)))</f>
        <v/>
      </c>
      <c r="F626" s="133" t="str">
        <f t="shared" si="29"/>
        <v>Closed</v>
      </c>
      <c r="G626" s="134"/>
      <c r="H626" s="135"/>
      <c r="I626" s="135"/>
      <c r="J626" s="135"/>
      <c r="K626" s="136">
        <f t="shared" si="30"/>
        <v>0</v>
      </c>
      <c r="L626" s="137"/>
      <c r="M626" s="137"/>
      <c r="N626" s="137"/>
      <c r="O626" s="136">
        <f t="shared" si="31"/>
        <v>0</v>
      </c>
      <c r="P626" s="137"/>
      <c r="Q626" s="137"/>
      <c r="R626" s="137"/>
      <c r="S626" s="136">
        <f t="shared" si="32"/>
        <v>0</v>
      </c>
      <c r="T626" s="137"/>
      <c r="U626" s="137"/>
      <c r="V626" s="137"/>
      <c r="W626" s="136">
        <f t="shared" si="33"/>
        <v>0</v>
      </c>
      <c r="X626" s="137"/>
      <c r="Y626" s="137"/>
      <c r="Z626" s="137"/>
      <c r="AA626" s="136">
        <f t="shared" si="34"/>
        <v>0</v>
      </c>
      <c r="AB626" s="137"/>
      <c r="AC626" s="137"/>
      <c r="AD626" s="137"/>
      <c r="AE626" s="137"/>
      <c r="AF626" s="137"/>
      <c r="AG626" s="136">
        <f t="shared" si="35"/>
        <v>0</v>
      </c>
      <c r="AH626" s="137">
        <f t="shared" si="36"/>
        <v>0</v>
      </c>
      <c r="AI626" s="135"/>
      <c r="AJ626" s="135"/>
      <c r="AK626" s="135"/>
      <c r="AL626" s="135"/>
      <c r="AM626" s="136">
        <f t="shared" si="37"/>
        <v>0</v>
      </c>
      <c r="AN626" s="137"/>
      <c r="AO626" s="137"/>
      <c r="AP626" s="137"/>
      <c r="AQ626" s="136">
        <f t="shared" si="38"/>
        <v>0</v>
      </c>
      <c r="AR626" s="137"/>
      <c r="AS626" s="137"/>
      <c r="AT626" s="137"/>
      <c r="AU626" s="136">
        <f t="shared" si="39"/>
        <v>0</v>
      </c>
      <c r="AV626" s="137"/>
      <c r="AW626" s="137"/>
      <c r="AX626" s="137"/>
      <c r="AY626" s="136">
        <f t="shared" si="40"/>
        <v>0</v>
      </c>
      <c r="AZ626" s="137"/>
      <c r="BA626" s="137"/>
      <c r="BB626" s="137"/>
      <c r="BC626" s="136">
        <f t="shared" si="41"/>
        <v>0</v>
      </c>
      <c r="BD626" s="137"/>
      <c r="BE626" s="137"/>
      <c r="BF626" s="137"/>
      <c r="BG626" s="137"/>
      <c r="BH626" s="137"/>
      <c r="BI626" s="136">
        <f t="shared" si="42"/>
        <v>0</v>
      </c>
      <c r="BJ626" s="138">
        <f t="shared" si="43"/>
        <v>0</v>
      </c>
      <c r="BK626" s="134"/>
      <c r="BL626" s="135"/>
      <c r="BM626" s="135"/>
      <c r="BN626" s="136">
        <f t="shared" si="44"/>
        <v>0</v>
      </c>
      <c r="BO626" s="137"/>
      <c r="BP626" s="137"/>
      <c r="BQ626" s="137"/>
      <c r="BR626" s="136">
        <f t="shared" si="45"/>
        <v>0</v>
      </c>
      <c r="BS626" s="137"/>
      <c r="BT626" s="137"/>
      <c r="BU626" s="137"/>
      <c r="BV626" s="136">
        <f t="shared" si="46"/>
        <v>0</v>
      </c>
      <c r="BW626" s="137"/>
      <c r="BX626" s="137"/>
      <c r="BY626" s="137"/>
      <c r="BZ626" s="136">
        <f t="shared" si="47"/>
        <v>0</v>
      </c>
      <c r="CA626" s="137"/>
      <c r="CB626" s="137"/>
      <c r="CC626" s="137"/>
      <c r="CD626" s="136">
        <f t="shared" si="48"/>
        <v>0</v>
      </c>
      <c r="CE626" s="137"/>
      <c r="CF626" s="137"/>
      <c r="CG626" s="137"/>
      <c r="CH626" s="137"/>
      <c r="CI626" s="137"/>
      <c r="CJ626" s="136">
        <f t="shared" si="49"/>
        <v>0</v>
      </c>
      <c r="CK626" s="137">
        <f t="shared" si="50"/>
        <v>0</v>
      </c>
      <c r="CL626" s="139"/>
      <c r="CM626" s="140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20">
        <f t="shared" si="51"/>
        <v>12</v>
      </c>
      <c r="C627" s="131" t="str">
        <f t="array" ref="C627">INDEX(_Rge_Projectdata_IC,$B627,MATCH(C$10,_Rge_Headline_Projectdata,0))</f>
        <v/>
      </c>
      <c r="D627" s="131" t="str">
        <f t="array" ref="D627">INDEX(_Rge_Projectdata_IC,$B627,MATCH(D$10,_Rge_Headline_Projectdata,0))</f>
        <v/>
      </c>
      <c r="E627" s="132" t="str">
        <f t="array" ref="E627">IF(INDEX(_Rge_Projectdata_IC,$B627,MATCH(E$10,_Rge_Headline_Projectdata,0))=0,"",INDEX(_Rge_Projectdata_IC,$B627,MATCH(E$10,_Rge_Headline_Projectdata,0)))</f>
        <v/>
      </c>
      <c r="F627" s="133" t="str">
        <f t="shared" si="29"/>
        <v>Closed</v>
      </c>
      <c r="G627" s="134"/>
      <c r="H627" s="135"/>
      <c r="I627" s="135"/>
      <c r="J627" s="135"/>
      <c r="K627" s="136">
        <f t="shared" si="30"/>
        <v>0</v>
      </c>
      <c r="L627" s="137"/>
      <c r="M627" s="137"/>
      <c r="N627" s="137"/>
      <c r="O627" s="136">
        <f t="shared" si="31"/>
        <v>0</v>
      </c>
      <c r="P627" s="137"/>
      <c r="Q627" s="137"/>
      <c r="R627" s="137"/>
      <c r="S627" s="136">
        <f t="shared" si="32"/>
        <v>0</v>
      </c>
      <c r="T627" s="137"/>
      <c r="U627" s="137"/>
      <c r="V627" s="137"/>
      <c r="W627" s="136">
        <f t="shared" si="33"/>
        <v>0</v>
      </c>
      <c r="X627" s="137"/>
      <c r="Y627" s="137"/>
      <c r="Z627" s="137"/>
      <c r="AA627" s="136">
        <f t="shared" si="34"/>
        <v>0</v>
      </c>
      <c r="AB627" s="137"/>
      <c r="AC627" s="137"/>
      <c r="AD627" s="137"/>
      <c r="AE627" s="137"/>
      <c r="AF627" s="137"/>
      <c r="AG627" s="136">
        <f t="shared" si="35"/>
        <v>0</v>
      </c>
      <c r="AH627" s="137">
        <f t="shared" si="36"/>
        <v>0</v>
      </c>
      <c r="AI627" s="135"/>
      <c r="AJ627" s="135"/>
      <c r="AK627" s="135"/>
      <c r="AL627" s="135"/>
      <c r="AM627" s="136">
        <f t="shared" si="37"/>
        <v>0</v>
      </c>
      <c r="AN627" s="137"/>
      <c r="AO627" s="137"/>
      <c r="AP627" s="137"/>
      <c r="AQ627" s="136">
        <f t="shared" si="38"/>
        <v>0</v>
      </c>
      <c r="AR627" s="137"/>
      <c r="AS627" s="137"/>
      <c r="AT627" s="137"/>
      <c r="AU627" s="136">
        <f t="shared" si="39"/>
        <v>0</v>
      </c>
      <c r="AV627" s="137"/>
      <c r="AW627" s="137"/>
      <c r="AX627" s="137"/>
      <c r="AY627" s="136">
        <f t="shared" si="40"/>
        <v>0</v>
      </c>
      <c r="AZ627" s="137"/>
      <c r="BA627" s="137"/>
      <c r="BB627" s="137"/>
      <c r="BC627" s="136">
        <f t="shared" si="41"/>
        <v>0</v>
      </c>
      <c r="BD627" s="137"/>
      <c r="BE627" s="137"/>
      <c r="BF627" s="137"/>
      <c r="BG627" s="137"/>
      <c r="BH627" s="137"/>
      <c r="BI627" s="136">
        <f t="shared" si="42"/>
        <v>0</v>
      </c>
      <c r="BJ627" s="138">
        <f t="shared" si="43"/>
        <v>0</v>
      </c>
      <c r="BK627" s="134"/>
      <c r="BL627" s="135"/>
      <c r="BM627" s="135"/>
      <c r="BN627" s="136">
        <f t="shared" si="44"/>
        <v>0</v>
      </c>
      <c r="BO627" s="137"/>
      <c r="BP627" s="137"/>
      <c r="BQ627" s="137"/>
      <c r="BR627" s="136">
        <f t="shared" si="45"/>
        <v>0</v>
      </c>
      <c r="BS627" s="137"/>
      <c r="BT627" s="137"/>
      <c r="BU627" s="137"/>
      <c r="BV627" s="136">
        <f t="shared" si="46"/>
        <v>0</v>
      </c>
      <c r="BW627" s="137"/>
      <c r="BX627" s="137"/>
      <c r="BY627" s="137"/>
      <c r="BZ627" s="136">
        <f t="shared" si="47"/>
        <v>0</v>
      </c>
      <c r="CA627" s="137"/>
      <c r="CB627" s="137"/>
      <c r="CC627" s="137"/>
      <c r="CD627" s="136">
        <f t="shared" si="48"/>
        <v>0</v>
      </c>
      <c r="CE627" s="137"/>
      <c r="CF627" s="137"/>
      <c r="CG627" s="137"/>
      <c r="CH627" s="137"/>
      <c r="CI627" s="137"/>
      <c r="CJ627" s="136">
        <f t="shared" si="49"/>
        <v>0</v>
      </c>
      <c r="CK627" s="137">
        <f t="shared" si="50"/>
        <v>0</v>
      </c>
      <c r="CL627" s="139"/>
      <c r="CM627" s="140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20">
        <f t="shared" si="51"/>
        <v>13</v>
      </c>
      <c r="C628" s="131" t="str">
        <f t="array" ref="C628">INDEX(_Rge_Projectdata_IC,$B628,MATCH(C$10,_Rge_Headline_Projectdata,0))</f>
        <v/>
      </c>
      <c r="D628" s="131" t="str">
        <f t="array" ref="D628">INDEX(_Rge_Projectdata_IC,$B628,MATCH(D$10,_Rge_Headline_Projectdata,0))</f>
        <v/>
      </c>
      <c r="E628" s="132" t="str">
        <f t="array" ref="E628">IF(INDEX(_Rge_Projectdata_IC,$B628,MATCH(E$10,_Rge_Headline_Projectdata,0))=0,"",INDEX(_Rge_Projectdata_IC,$B628,MATCH(E$10,_Rge_Headline_Projectdata,0)))</f>
        <v/>
      </c>
      <c r="F628" s="133" t="str">
        <f t="shared" si="29"/>
        <v>Closed</v>
      </c>
      <c r="G628" s="134"/>
      <c r="H628" s="135"/>
      <c r="I628" s="135"/>
      <c r="J628" s="135"/>
      <c r="K628" s="136">
        <f t="shared" si="30"/>
        <v>0</v>
      </c>
      <c r="L628" s="137"/>
      <c r="M628" s="137"/>
      <c r="N628" s="137"/>
      <c r="O628" s="136">
        <f t="shared" si="31"/>
        <v>0</v>
      </c>
      <c r="P628" s="137"/>
      <c r="Q628" s="137"/>
      <c r="R628" s="137"/>
      <c r="S628" s="136">
        <f t="shared" si="32"/>
        <v>0</v>
      </c>
      <c r="T628" s="137"/>
      <c r="U628" s="137"/>
      <c r="V628" s="137"/>
      <c r="W628" s="136">
        <f t="shared" si="33"/>
        <v>0</v>
      </c>
      <c r="X628" s="137"/>
      <c r="Y628" s="137"/>
      <c r="Z628" s="137"/>
      <c r="AA628" s="136">
        <f t="shared" si="34"/>
        <v>0</v>
      </c>
      <c r="AB628" s="137"/>
      <c r="AC628" s="137"/>
      <c r="AD628" s="137"/>
      <c r="AE628" s="137"/>
      <c r="AF628" s="137"/>
      <c r="AG628" s="136">
        <f t="shared" si="35"/>
        <v>0</v>
      </c>
      <c r="AH628" s="137">
        <f t="shared" si="36"/>
        <v>0</v>
      </c>
      <c r="AI628" s="135"/>
      <c r="AJ628" s="135"/>
      <c r="AK628" s="135"/>
      <c r="AL628" s="135"/>
      <c r="AM628" s="136">
        <f t="shared" si="37"/>
        <v>0</v>
      </c>
      <c r="AN628" s="137"/>
      <c r="AO628" s="137"/>
      <c r="AP628" s="137"/>
      <c r="AQ628" s="136">
        <f t="shared" si="38"/>
        <v>0</v>
      </c>
      <c r="AR628" s="137"/>
      <c r="AS628" s="137"/>
      <c r="AT628" s="137"/>
      <c r="AU628" s="136">
        <f t="shared" si="39"/>
        <v>0</v>
      </c>
      <c r="AV628" s="137"/>
      <c r="AW628" s="137"/>
      <c r="AX628" s="137"/>
      <c r="AY628" s="136">
        <f t="shared" si="40"/>
        <v>0</v>
      </c>
      <c r="AZ628" s="137"/>
      <c r="BA628" s="137"/>
      <c r="BB628" s="137"/>
      <c r="BC628" s="136">
        <f t="shared" si="41"/>
        <v>0</v>
      </c>
      <c r="BD628" s="137"/>
      <c r="BE628" s="137"/>
      <c r="BF628" s="137"/>
      <c r="BG628" s="137"/>
      <c r="BH628" s="137"/>
      <c r="BI628" s="136">
        <f t="shared" si="42"/>
        <v>0</v>
      </c>
      <c r="BJ628" s="138">
        <f t="shared" si="43"/>
        <v>0</v>
      </c>
      <c r="BK628" s="134"/>
      <c r="BL628" s="135"/>
      <c r="BM628" s="135"/>
      <c r="BN628" s="136">
        <f t="shared" si="44"/>
        <v>0</v>
      </c>
      <c r="BO628" s="137"/>
      <c r="BP628" s="137"/>
      <c r="BQ628" s="137"/>
      <c r="BR628" s="136">
        <f t="shared" si="45"/>
        <v>0</v>
      </c>
      <c r="BS628" s="137"/>
      <c r="BT628" s="137"/>
      <c r="BU628" s="137"/>
      <c r="BV628" s="136">
        <f t="shared" si="46"/>
        <v>0</v>
      </c>
      <c r="BW628" s="137"/>
      <c r="BX628" s="137"/>
      <c r="BY628" s="137"/>
      <c r="BZ628" s="136">
        <f t="shared" si="47"/>
        <v>0</v>
      </c>
      <c r="CA628" s="137"/>
      <c r="CB628" s="137"/>
      <c r="CC628" s="137"/>
      <c r="CD628" s="136">
        <f t="shared" si="48"/>
        <v>0</v>
      </c>
      <c r="CE628" s="137"/>
      <c r="CF628" s="137"/>
      <c r="CG628" s="137"/>
      <c r="CH628" s="137"/>
      <c r="CI628" s="137"/>
      <c r="CJ628" s="136">
        <f t="shared" si="49"/>
        <v>0</v>
      </c>
      <c r="CK628" s="137">
        <f t="shared" si="50"/>
        <v>0</v>
      </c>
      <c r="CL628" s="139"/>
      <c r="CM628" s="140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20">
        <f t="shared" si="51"/>
        <v>14</v>
      </c>
      <c r="C629" s="131" t="str">
        <f t="array" ref="C629">INDEX(_Rge_Projectdata_IC,$B629,MATCH(C$10,_Rge_Headline_Projectdata,0))</f>
        <v/>
      </c>
      <c r="D629" s="131" t="str">
        <f t="array" ref="D629">INDEX(_Rge_Projectdata_IC,$B629,MATCH(D$10,_Rge_Headline_Projectdata,0))</f>
        <v/>
      </c>
      <c r="E629" s="132" t="str">
        <f t="array" ref="E629">IF(INDEX(_Rge_Projectdata_IC,$B629,MATCH(E$10,_Rge_Headline_Projectdata,0))=0,"",INDEX(_Rge_Projectdata_IC,$B629,MATCH(E$10,_Rge_Headline_Projectdata,0)))</f>
        <v/>
      </c>
      <c r="F629" s="133" t="str">
        <f t="shared" si="29"/>
        <v>Closed</v>
      </c>
      <c r="G629" s="134"/>
      <c r="H629" s="135"/>
      <c r="I629" s="135"/>
      <c r="J629" s="135"/>
      <c r="K629" s="136">
        <f t="shared" si="30"/>
        <v>0</v>
      </c>
      <c r="L629" s="137"/>
      <c r="M629" s="137"/>
      <c r="N629" s="137"/>
      <c r="O629" s="136">
        <f t="shared" si="31"/>
        <v>0</v>
      </c>
      <c r="P629" s="137"/>
      <c r="Q629" s="137"/>
      <c r="R629" s="137"/>
      <c r="S629" s="136">
        <f t="shared" si="32"/>
        <v>0</v>
      </c>
      <c r="T629" s="137"/>
      <c r="U629" s="137"/>
      <c r="V629" s="137"/>
      <c r="W629" s="136">
        <f t="shared" si="33"/>
        <v>0</v>
      </c>
      <c r="X629" s="137"/>
      <c r="Y629" s="137"/>
      <c r="Z629" s="137"/>
      <c r="AA629" s="136">
        <f t="shared" si="34"/>
        <v>0</v>
      </c>
      <c r="AB629" s="137"/>
      <c r="AC629" s="137"/>
      <c r="AD629" s="137"/>
      <c r="AE629" s="137"/>
      <c r="AF629" s="137"/>
      <c r="AG629" s="136">
        <f t="shared" si="35"/>
        <v>0</v>
      </c>
      <c r="AH629" s="137">
        <f t="shared" si="36"/>
        <v>0</v>
      </c>
      <c r="AI629" s="135"/>
      <c r="AJ629" s="135"/>
      <c r="AK629" s="135"/>
      <c r="AL629" s="135"/>
      <c r="AM629" s="136">
        <f t="shared" si="37"/>
        <v>0</v>
      </c>
      <c r="AN629" s="137"/>
      <c r="AO629" s="137"/>
      <c r="AP629" s="137"/>
      <c r="AQ629" s="136">
        <f t="shared" si="38"/>
        <v>0</v>
      </c>
      <c r="AR629" s="137"/>
      <c r="AS629" s="137"/>
      <c r="AT629" s="137"/>
      <c r="AU629" s="136">
        <f t="shared" si="39"/>
        <v>0</v>
      </c>
      <c r="AV629" s="137"/>
      <c r="AW629" s="137"/>
      <c r="AX629" s="137"/>
      <c r="AY629" s="136">
        <f t="shared" si="40"/>
        <v>0</v>
      </c>
      <c r="AZ629" s="137"/>
      <c r="BA629" s="137"/>
      <c r="BB629" s="137"/>
      <c r="BC629" s="136">
        <f t="shared" si="41"/>
        <v>0</v>
      </c>
      <c r="BD629" s="137"/>
      <c r="BE629" s="137"/>
      <c r="BF629" s="137"/>
      <c r="BG629" s="137"/>
      <c r="BH629" s="137"/>
      <c r="BI629" s="136">
        <f t="shared" si="42"/>
        <v>0</v>
      </c>
      <c r="BJ629" s="138">
        <f t="shared" si="43"/>
        <v>0</v>
      </c>
      <c r="BK629" s="134"/>
      <c r="BL629" s="135"/>
      <c r="BM629" s="135"/>
      <c r="BN629" s="136">
        <f t="shared" si="44"/>
        <v>0</v>
      </c>
      <c r="BO629" s="137"/>
      <c r="BP629" s="137"/>
      <c r="BQ629" s="137"/>
      <c r="BR629" s="136">
        <f t="shared" si="45"/>
        <v>0</v>
      </c>
      <c r="BS629" s="137"/>
      <c r="BT629" s="137"/>
      <c r="BU629" s="137"/>
      <c r="BV629" s="136">
        <f t="shared" si="46"/>
        <v>0</v>
      </c>
      <c r="BW629" s="137"/>
      <c r="BX629" s="137"/>
      <c r="BY629" s="137"/>
      <c r="BZ629" s="136">
        <f t="shared" si="47"/>
        <v>0</v>
      </c>
      <c r="CA629" s="137"/>
      <c r="CB629" s="137"/>
      <c r="CC629" s="137"/>
      <c r="CD629" s="136">
        <f t="shared" si="48"/>
        <v>0</v>
      </c>
      <c r="CE629" s="137"/>
      <c r="CF629" s="137"/>
      <c r="CG629" s="137"/>
      <c r="CH629" s="137"/>
      <c r="CI629" s="137"/>
      <c r="CJ629" s="136">
        <f t="shared" si="49"/>
        <v>0</v>
      </c>
      <c r="CK629" s="137">
        <f t="shared" si="50"/>
        <v>0</v>
      </c>
      <c r="CL629" s="139"/>
      <c r="CM629" s="140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20">
        <f t="shared" si="51"/>
        <v>15</v>
      </c>
      <c r="C630" s="131" t="str">
        <f t="array" ref="C630">INDEX(_Rge_Projectdata_IC,$B630,MATCH(C$10,_Rge_Headline_Projectdata,0))</f>
        <v/>
      </c>
      <c r="D630" s="131" t="str">
        <f t="array" ref="D630">INDEX(_Rge_Projectdata_IC,$B630,MATCH(D$10,_Rge_Headline_Projectdata,0))</f>
        <v/>
      </c>
      <c r="E630" s="132" t="str">
        <f t="array" ref="E630">IF(INDEX(_Rge_Projectdata_IC,$B630,MATCH(E$10,_Rge_Headline_Projectdata,0))=0,"",INDEX(_Rge_Projectdata_IC,$B630,MATCH(E$10,_Rge_Headline_Projectdata,0)))</f>
        <v/>
      </c>
      <c r="F630" s="133" t="str">
        <f t="shared" si="29"/>
        <v>Closed</v>
      </c>
      <c r="G630" s="134"/>
      <c r="H630" s="135"/>
      <c r="I630" s="135"/>
      <c r="J630" s="135"/>
      <c r="K630" s="136">
        <f t="shared" si="30"/>
        <v>0</v>
      </c>
      <c r="L630" s="137"/>
      <c r="M630" s="137"/>
      <c r="N630" s="137"/>
      <c r="O630" s="136">
        <f t="shared" si="31"/>
        <v>0</v>
      </c>
      <c r="P630" s="137"/>
      <c r="Q630" s="137"/>
      <c r="R630" s="137"/>
      <c r="S630" s="136">
        <f t="shared" si="32"/>
        <v>0</v>
      </c>
      <c r="T630" s="137"/>
      <c r="U630" s="137"/>
      <c r="V630" s="137"/>
      <c r="W630" s="136">
        <f t="shared" si="33"/>
        <v>0</v>
      </c>
      <c r="X630" s="137"/>
      <c r="Y630" s="137"/>
      <c r="Z630" s="137"/>
      <c r="AA630" s="136">
        <f t="shared" si="34"/>
        <v>0</v>
      </c>
      <c r="AB630" s="137"/>
      <c r="AC630" s="137"/>
      <c r="AD630" s="137"/>
      <c r="AE630" s="137"/>
      <c r="AF630" s="137"/>
      <c r="AG630" s="136">
        <f t="shared" si="35"/>
        <v>0</v>
      </c>
      <c r="AH630" s="137">
        <f t="shared" si="36"/>
        <v>0</v>
      </c>
      <c r="AI630" s="135"/>
      <c r="AJ630" s="135"/>
      <c r="AK630" s="135"/>
      <c r="AL630" s="135"/>
      <c r="AM630" s="136">
        <f t="shared" si="37"/>
        <v>0</v>
      </c>
      <c r="AN630" s="137"/>
      <c r="AO630" s="137"/>
      <c r="AP630" s="137"/>
      <c r="AQ630" s="136">
        <f t="shared" si="38"/>
        <v>0</v>
      </c>
      <c r="AR630" s="137"/>
      <c r="AS630" s="137"/>
      <c r="AT630" s="137"/>
      <c r="AU630" s="136">
        <f t="shared" si="39"/>
        <v>0</v>
      </c>
      <c r="AV630" s="137"/>
      <c r="AW630" s="137"/>
      <c r="AX630" s="137"/>
      <c r="AY630" s="136">
        <f t="shared" si="40"/>
        <v>0</v>
      </c>
      <c r="AZ630" s="137"/>
      <c r="BA630" s="137"/>
      <c r="BB630" s="137"/>
      <c r="BC630" s="136">
        <f t="shared" si="41"/>
        <v>0</v>
      </c>
      <c r="BD630" s="137"/>
      <c r="BE630" s="137"/>
      <c r="BF630" s="137"/>
      <c r="BG630" s="137"/>
      <c r="BH630" s="137"/>
      <c r="BI630" s="136">
        <f t="shared" si="42"/>
        <v>0</v>
      </c>
      <c r="BJ630" s="138">
        <f t="shared" si="43"/>
        <v>0</v>
      </c>
      <c r="BK630" s="134"/>
      <c r="BL630" s="135"/>
      <c r="BM630" s="135"/>
      <c r="BN630" s="136">
        <f t="shared" si="44"/>
        <v>0</v>
      </c>
      <c r="BO630" s="137"/>
      <c r="BP630" s="137"/>
      <c r="BQ630" s="137"/>
      <c r="BR630" s="136">
        <f t="shared" si="45"/>
        <v>0</v>
      </c>
      <c r="BS630" s="137"/>
      <c r="BT630" s="137"/>
      <c r="BU630" s="137"/>
      <c r="BV630" s="136">
        <f t="shared" si="46"/>
        <v>0</v>
      </c>
      <c r="BW630" s="137"/>
      <c r="BX630" s="137"/>
      <c r="BY630" s="137"/>
      <c r="BZ630" s="136">
        <f t="shared" si="47"/>
        <v>0</v>
      </c>
      <c r="CA630" s="137"/>
      <c r="CB630" s="137"/>
      <c r="CC630" s="137"/>
      <c r="CD630" s="136">
        <f t="shared" si="48"/>
        <v>0</v>
      </c>
      <c r="CE630" s="137"/>
      <c r="CF630" s="137"/>
      <c r="CG630" s="137"/>
      <c r="CH630" s="137"/>
      <c r="CI630" s="137"/>
      <c r="CJ630" s="136">
        <f t="shared" si="49"/>
        <v>0</v>
      </c>
      <c r="CK630" s="137">
        <f t="shared" si="50"/>
        <v>0</v>
      </c>
      <c r="CL630" s="139"/>
      <c r="CM630" s="140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20">
        <f t="shared" si="51"/>
        <v>16</v>
      </c>
      <c r="C631" s="131" t="str">
        <f t="array" ref="C631">INDEX(_Rge_Projectdata_IC,$B631,MATCH(C$10,_Rge_Headline_Projectdata,0))</f>
        <v/>
      </c>
      <c r="D631" s="131" t="str">
        <f t="array" ref="D631">INDEX(_Rge_Projectdata_IC,$B631,MATCH(D$10,_Rge_Headline_Projectdata,0))</f>
        <v/>
      </c>
      <c r="E631" s="132" t="str">
        <f t="array" ref="E631">IF(INDEX(_Rge_Projectdata_IC,$B631,MATCH(E$10,_Rge_Headline_Projectdata,0))=0,"",INDEX(_Rge_Projectdata_IC,$B631,MATCH(E$10,_Rge_Headline_Projectdata,0)))</f>
        <v/>
      </c>
      <c r="F631" s="133" t="str">
        <f t="shared" si="29"/>
        <v>Closed</v>
      </c>
      <c r="G631" s="134"/>
      <c r="H631" s="135"/>
      <c r="I631" s="135"/>
      <c r="J631" s="135"/>
      <c r="K631" s="136">
        <f t="shared" si="30"/>
        <v>0</v>
      </c>
      <c r="L631" s="137"/>
      <c r="M631" s="137"/>
      <c r="N631" s="137"/>
      <c r="O631" s="136">
        <f t="shared" si="31"/>
        <v>0</v>
      </c>
      <c r="P631" s="137"/>
      <c r="Q631" s="137"/>
      <c r="R631" s="137"/>
      <c r="S631" s="136">
        <f t="shared" si="32"/>
        <v>0</v>
      </c>
      <c r="T631" s="137"/>
      <c r="U631" s="137"/>
      <c r="V631" s="137"/>
      <c r="W631" s="136">
        <f t="shared" si="33"/>
        <v>0</v>
      </c>
      <c r="X631" s="137"/>
      <c r="Y631" s="137"/>
      <c r="Z631" s="137"/>
      <c r="AA631" s="136">
        <f t="shared" si="34"/>
        <v>0</v>
      </c>
      <c r="AB631" s="137"/>
      <c r="AC631" s="137"/>
      <c r="AD631" s="137"/>
      <c r="AE631" s="137"/>
      <c r="AF631" s="137"/>
      <c r="AG631" s="136">
        <f t="shared" si="35"/>
        <v>0</v>
      </c>
      <c r="AH631" s="137">
        <f t="shared" si="36"/>
        <v>0</v>
      </c>
      <c r="AI631" s="135"/>
      <c r="AJ631" s="135"/>
      <c r="AK631" s="135"/>
      <c r="AL631" s="135"/>
      <c r="AM631" s="136">
        <f t="shared" si="37"/>
        <v>0</v>
      </c>
      <c r="AN631" s="137"/>
      <c r="AO631" s="137"/>
      <c r="AP631" s="137"/>
      <c r="AQ631" s="136">
        <f t="shared" si="38"/>
        <v>0</v>
      </c>
      <c r="AR631" s="137"/>
      <c r="AS631" s="137"/>
      <c r="AT631" s="137"/>
      <c r="AU631" s="136">
        <f t="shared" si="39"/>
        <v>0</v>
      </c>
      <c r="AV631" s="137"/>
      <c r="AW631" s="137"/>
      <c r="AX631" s="137"/>
      <c r="AY631" s="136">
        <f t="shared" si="40"/>
        <v>0</v>
      </c>
      <c r="AZ631" s="137"/>
      <c r="BA631" s="137"/>
      <c r="BB631" s="137"/>
      <c r="BC631" s="136">
        <f t="shared" si="41"/>
        <v>0</v>
      </c>
      <c r="BD631" s="137"/>
      <c r="BE631" s="137"/>
      <c r="BF631" s="137"/>
      <c r="BG631" s="137"/>
      <c r="BH631" s="137"/>
      <c r="BI631" s="136">
        <f t="shared" si="42"/>
        <v>0</v>
      </c>
      <c r="BJ631" s="138">
        <f t="shared" si="43"/>
        <v>0</v>
      </c>
      <c r="BK631" s="134"/>
      <c r="BL631" s="135"/>
      <c r="BM631" s="135"/>
      <c r="BN631" s="136">
        <f t="shared" si="44"/>
        <v>0</v>
      </c>
      <c r="BO631" s="137"/>
      <c r="BP631" s="137"/>
      <c r="BQ631" s="137"/>
      <c r="BR631" s="136">
        <f t="shared" si="45"/>
        <v>0</v>
      </c>
      <c r="BS631" s="137"/>
      <c r="BT631" s="137"/>
      <c r="BU631" s="137"/>
      <c r="BV631" s="136">
        <f t="shared" si="46"/>
        <v>0</v>
      </c>
      <c r="BW631" s="137"/>
      <c r="BX631" s="137"/>
      <c r="BY631" s="137"/>
      <c r="BZ631" s="136">
        <f t="shared" si="47"/>
        <v>0</v>
      </c>
      <c r="CA631" s="137"/>
      <c r="CB631" s="137"/>
      <c r="CC631" s="137"/>
      <c r="CD631" s="136">
        <f t="shared" si="48"/>
        <v>0</v>
      </c>
      <c r="CE631" s="137"/>
      <c r="CF631" s="137"/>
      <c r="CG631" s="137"/>
      <c r="CH631" s="137"/>
      <c r="CI631" s="137"/>
      <c r="CJ631" s="136">
        <f t="shared" si="49"/>
        <v>0</v>
      </c>
      <c r="CK631" s="137">
        <f t="shared" si="50"/>
        <v>0</v>
      </c>
      <c r="CL631" s="139"/>
      <c r="CM631" s="140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20">
        <f t="shared" si="51"/>
        <v>17</v>
      </c>
      <c r="C632" s="131" t="str">
        <f t="array" ref="C632">INDEX(_Rge_Projectdata_IC,$B632,MATCH(C$10,_Rge_Headline_Projectdata,0))</f>
        <v/>
      </c>
      <c r="D632" s="131" t="str">
        <f t="array" ref="D632">INDEX(_Rge_Projectdata_IC,$B632,MATCH(D$10,_Rge_Headline_Projectdata,0))</f>
        <v/>
      </c>
      <c r="E632" s="132" t="str">
        <f t="array" ref="E632">IF(INDEX(_Rge_Projectdata_IC,$B632,MATCH(E$10,_Rge_Headline_Projectdata,0))=0,"",INDEX(_Rge_Projectdata_IC,$B632,MATCH(E$10,_Rge_Headline_Projectdata,0)))</f>
        <v/>
      </c>
      <c r="F632" s="133" t="str">
        <f t="shared" si="29"/>
        <v>Closed</v>
      </c>
      <c r="G632" s="134"/>
      <c r="H632" s="135"/>
      <c r="I632" s="135"/>
      <c r="J632" s="135"/>
      <c r="K632" s="136">
        <f t="shared" si="30"/>
        <v>0</v>
      </c>
      <c r="L632" s="137"/>
      <c r="M632" s="137"/>
      <c r="N632" s="137"/>
      <c r="O632" s="136">
        <f t="shared" si="31"/>
        <v>0</v>
      </c>
      <c r="P632" s="137"/>
      <c r="Q632" s="137"/>
      <c r="R632" s="137"/>
      <c r="S632" s="136">
        <f t="shared" si="32"/>
        <v>0</v>
      </c>
      <c r="T632" s="137"/>
      <c r="U632" s="137"/>
      <c r="V632" s="137"/>
      <c r="W632" s="136">
        <f t="shared" si="33"/>
        <v>0</v>
      </c>
      <c r="X632" s="137"/>
      <c r="Y632" s="137"/>
      <c r="Z632" s="137"/>
      <c r="AA632" s="136">
        <f t="shared" si="34"/>
        <v>0</v>
      </c>
      <c r="AB632" s="137"/>
      <c r="AC632" s="137"/>
      <c r="AD632" s="137"/>
      <c r="AE632" s="137"/>
      <c r="AF632" s="137"/>
      <c r="AG632" s="136">
        <f t="shared" si="35"/>
        <v>0</v>
      </c>
      <c r="AH632" s="137">
        <f t="shared" si="36"/>
        <v>0</v>
      </c>
      <c r="AI632" s="135"/>
      <c r="AJ632" s="135"/>
      <c r="AK632" s="135"/>
      <c r="AL632" s="135"/>
      <c r="AM632" s="136">
        <f t="shared" si="37"/>
        <v>0</v>
      </c>
      <c r="AN632" s="137"/>
      <c r="AO632" s="137"/>
      <c r="AP632" s="137"/>
      <c r="AQ632" s="136">
        <f t="shared" si="38"/>
        <v>0</v>
      </c>
      <c r="AR632" s="137"/>
      <c r="AS632" s="137"/>
      <c r="AT632" s="137"/>
      <c r="AU632" s="136">
        <f t="shared" si="39"/>
        <v>0</v>
      </c>
      <c r="AV632" s="137"/>
      <c r="AW632" s="137"/>
      <c r="AX632" s="137"/>
      <c r="AY632" s="136">
        <f t="shared" si="40"/>
        <v>0</v>
      </c>
      <c r="AZ632" s="137"/>
      <c r="BA632" s="137"/>
      <c r="BB632" s="137"/>
      <c r="BC632" s="136">
        <f t="shared" si="41"/>
        <v>0</v>
      </c>
      <c r="BD632" s="137"/>
      <c r="BE632" s="137"/>
      <c r="BF632" s="137"/>
      <c r="BG632" s="137"/>
      <c r="BH632" s="137"/>
      <c r="BI632" s="136">
        <f t="shared" si="42"/>
        <v>0</v>
      </c>
      <c r="BJ632" s="138">
        <f t="shared" si="43"/>
        <v>0</v>
      </c>
      <c r="BK632" s="134"/>
      <c r="BL632" s="135"/>
      <c r="BM632" s="135"/>
      <c r="BN632" s="136">
        <f t="shared" si="44"/>
        <v>0</v>
      </c>
      <c r="BO632" s="137"/>
      <c r="BP632" s="137"/>
      <c r="BQ632" s="137"/>
      <c r="BR632" s="136">
        <f t="shared" si="45"/>
        <v>0</v>
      </c>
      <c r="BS632" s="137"/>
      <c r="BT632" s="137"/>
      <c r="BU632" s="137"/>
      <c r="BV632" s="136">
        <f t="shared" si="46"/>
        <v>0</v>
      </c>
      <c r="BW632" s="137"/>
      <c r="BX632" s="137"/>
      <c r="BY632" s="137"/>
      <c r="BZ632" s="136">
        <f t="shared" si="47"/>
        <v>0</v>
      </c>
      <c r="CA632" s="137"/>
      <c r="CB632" s="137"/>
      <c r="CC632" s="137"/>
      <c r="CD632" s="136">
        <f t="shared" si="48"/>
        <v>0</v>
      </c>
      <c r="CE632" s="137"/>
      <c r="CF632" s="137"/>
      <c r="CG632" s="137"/>
      <c r="CH632" s="137"/>
      <c r="CI632" s="137"/>
      <c r="CJ632" s="136">
        <f t="shared" si="49"/>
        <v>0</v>
      </c>
      <c r="CK632" s="137">
        <f t="shared" si="50"/>
        <v>0</v>
      </c>
      <c r="CL632" s="139"/>
      <c r="CM632" s="140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20">
        <f t="shared" si="51"/>
        <v>18</v>
      </c>
      <c r="C633" s="131" t="str">
        <f t="array" ref="C633">INDEX(_Rge_Projectdata_IC,$B633,MATCH(C$10,_Rge_Headline_Projectdata,0))</f>
        <v/>
      </c>
      <c r="D633" s="131" t="str">
        <f t="array" ref="D633">INDEX(_Rge_Projectdata_IC,$B633,MATCH(D$10,_Rge_Headline_Projectdata,0))</f>
        <v/>
      </c>
      <c r="E633" s="132" t="str">
        <f t="array" ref="E633">IF(INDEX(_Rge_Projectdata_IC,$B633,MATCH(E$10,_Rge_Headline_Projectdata,0))=0,"",INDEX(_Rge_Projectdata_IC,$B633,MATCH(E$10,_Rge_Headline_Projectdata,0)))</f>
        <v/>
      </c>
      <c r="F633" s="133" t="str">
        <f t="shared" si="29"/>
        <v>Closed</v>
      </c>
      <c r="G633" s="134"/>
      <c r="H633" s="135"/>
      <c r="I633" s="135"/>
      <c r="J633" s="135"/>
      <c r="K633" s="136">
        <f t="shared" si="30"/>
        <v>0</v>
      </c>
      <c r="L633" s="137"/>
      <c r="M633" s="137"/>
      <c r="N633" s="137"/>
      <c r="O633" s="136">
        <f t="shared" si="31"/>
        <v>0</v>
      </c>
      <c r="P633" s="137"/>
      <c r="Q633" s="137"/>
      <c r="R633" s="137"/>
      <c r="S633" s="136">
        <f t="shared" si="32"/>
        <v>0</v>
      </c>
      <c r="T633" s="137"/>
      <c r="U633" s="137"/>
      <c r="V633" s="137"/>
      <c r="W633" s="136">
        <f t="shared" si="33"/>
        <v>0</v>
      </c>
      <c r="X633" s="137"/>
      <c r="Y633" s="137"/>
      <c r="Z633" s="137"/>
      <c r="AA633" s="136">
        <f t="shared" si="34"/>
        <v>0</v>
      </c>
      <c r="AB633" s="137"/>
      <c r="AC633" s="137"/>
      <c r="AD633" s="137"/>
      <c r="AE633" s="137"/>
      <c r="AF633" s="137"/>
      <c r="AG633" s="136">
        <f t="shared" si="35"/>
        <v>0</v>
      </c>
      <c r="AH633" s="137">
        <f t="shared" si="36"/>
        <v>0</v>
      </c>
      <c r="AI633" s="135"/>
      <c r="AJ633" s="135"/>
      <c r="AK633" s="135"/>
      <c r="AL633" s="135"/>
      <c r="AM633" s="136">
        <f t="shared" si="37"/>
        <v>0</v>
      </c>
      <c r="AN633" s="137"/>
      <c r="AO633" s="137"/>
      <c r="AP633" s="137"/>
      <c r="AQ633" s="136">
        <f t="shared" si="38"/>
        <v>0</v>
      </c>
      <c r="AR633" s="137"/>
      <c r="AS633" s="137"/>
      <c r="AT633" s="137"/>
      <c r="AU633" s="136">
        <f t="shared" si="39"/>
        <v>0</v>
      </c>
      <c r="AV633" s="137"/>
      <c r="AW633" s="137"/>
      <c r="AX633" s="137"/>
      <c r="AY633" s="136">
        <f t="shared" si="40"/>
        <v>0</v>
      </c>
      <c r="AZ633" s="137"/>
      <c r="BA633" s="137"/>
      <c r="BB633" s="137"/>
      <c r="BC633" s="136">
        <f t="shared" si="41"/>
        <v>0</v>
      </c>
      <c r="BD633" s="137"/>
      <c r="BE633" s="137"/>
      <c r="BF633" s="137"/>
      <c r="BG633" s="137"/>
      <c r="BH633" s="137"/>
      <c r="BI633" s="136">
        <f t="shared" si="42"/>
        <v>0</v>
      </c>
      <c r="BJ633" s="138">
        <f t="shared" si="43"/>
        <v>0</v>
      </c>
      <c r="BK633" s="134"/>
      <c r="BL633" s="135"/>
      <c r="BM633" s="135"/>
      <c r="BN633" s="136">
        <f t="shared" si="44"/>
        <v>0</v>
      </c>
      <c r="BO633" s="137"/>
      <c r="BP633" s="137"/>
      <c r="BQ633" s="137"/>
      <c r="BR633" s="136">
        <f t="shared" si="45"/>
        <v>0</v>
      </c>
      <c r="BS633" s="137"/>
      <c r="BT633" s="137"/>
      <c r="BU633" s="137"/>
      <c r="BV633" s="136">
        <f t="shared" si="46"/>
        <v>0</v>
      </c>
      <c r="BW633" s="137"/>
      <c r="BX633" s="137"/>
      <c r="BY633" s="137"/>
      <c r="BZ633" s="136">
        <f t="shared" si="47"/>
        <v>0</v>
      </c>
      <c r="CA633" s="137"/>
      <c r="CB633" s="137"/>
      <c r="CC633" s="137"/>
      <c r="CD633" s="136">
        <f t="shared" si="48"/>
        <v>0</v>
      </c>
      <c r="CE633" s="137"/>
      <c r="CF633" s="137"/>
      <c r="CG633" s="137"/>
      <c r="CH633" s="137"/>
      <c r="CI633" s="137"/>
      <c r="CJ633" s="136">
        <f t="shared" si="49"/>
        <v>0</v>
      </c>
      <c r="CK633" s="137">
        <f t="shared" si="50"/>
        <v>0</v>
      </c>
      <c r="CL633" s="139"/>
      <c r="CM633" s="140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20">
        <f t="shared" si="51"/>
        <v>19</v>
      </c>
      <c r="C634" s="131" t="str">
        <f t="array" ref="C634">INDEX(_Rge_Projectdata_IC,$B634,MATCH(C$10,_Rge_Headline_Projectdata,0))</f>
        <v/>
      </c>
      <c r="D634" s="131" t="str">
        <f t="array" ref="D634">INDEX(_Rge_Projectdata_IC,$B634,MATCH(D$10,_Rge_Headline_Projectdata,0))</f>
        <v/>
      </c>
      <c r="E634" s="132" t="str">
        <f t="array" ref="E634">IF(INDEX(_Rge_Projectdata_IC,$B634,MATCH(E$10,_Rge_Headline_Projectdata,0))=0,"",INDEX(_Rge_Projectdata_IC,$B634,MATCH(E$10,_Rge_Headline_Projectdata,0)))</f>
        <v/>
      </c>
      <c r="F634" s="133" t="str">
        <f t="shared" si="29"/>
        <v>Closed</v>
      </c>
      <c r="G634" s="134"/>
      <c r="H634" s="135"/>
      <c r="I634" s="135"/>
      <c r="J634" s="135"/>
      <c r="K634" s="136">
        <f t="shared" si="30"/>
        <v>0</v>
      </c>
      <c r="L634" s="137"/>
      <c r="M634" s="137"/>
      <c r="N634" s="137"/>
      <c r="O634" s="136">
        <f t="shared" si="31"/>
        <v>0</v>
      </c>
      <c r="P634" s="137"/>
      <c r="Q634" s="137"/>
      <c r="R634" s="137"/>
      <c r="S634" s="136">
        <f t="shared" si="32"/>
        <v>0</v>
      </c>
      <c r="T634" s="137"/>
      <c r="U634" s="137"/>
      <c r="V634" s="137"/>
      <c r="W634" s="136">
        <f t="shared" si="33"/>
        <v>0</v>
      </c>
      <c r="X634" s="137"/>
      <c r="Y634" s="137"/>
      <c r="Z634" s="137"/>
      <c r="AA634" s="136">
        <f t="shared" si="34"/>
        <v>0</v>
      </c>
      <c r="AB634" s="137"/>
      <c r="AC634" s="137"/>
      <c r="AD634" s="137"/>
      <c r="AE634" s="137"/>
      <c r="AF634" s="137"/>
      <c r="AG634" s="136">
        <f t="shared" si="35"/>
        <v>0</v>
      </c>
      <c r="AH634" s="137">
        <f t="shared" si="36"/>
        <v>0</v>
      </c>
      <c r="AI634" s="135"/>
      <c r="AJ634" s="135"/>
      <c r="AK634" s="135"/>
      <c r="AL634" s="135"/>
      <c r="AM634" s="136">
        <f t="shared" si="37"/>
        <v>0</v>
      </c>
      <c r="AN634" s="137"/>
      <c r="AO634" s="137"/>
      <c r="AP634" s="137"/>
      <c r="AQ634" s="136">
        <f t="shared" si="38"/>
        <v>0</v>
      </c>
      <c r="AR634" s="137"/>
      <c r="AS634" s="137"/>
      <c r="AT634" s="137"/>
      <c r="AU634" s="136">
        <f t="shared" si="39"/>
        <v>0</v>
      </c>
      <c r="AV634" s="137"/>
      <c r="AW634" s="137"/>
      <c r="AX634" s="137"/>
      <c r="AY634" s="136">
        <f t="shared" si="40"/>
        <v>0</v>
      </c>
      <c r="AZ634" s="137"/>
      <c r="BA634" s="137"/>
      <c r="BB634" s="137"/>
      <c r="BC634" s="136">
        <f t="shared" si="41"/>
        <v>0</v>
      </c>
      <c r="BD634" s="137"/>
      <c r="BE634" s="137"/>
      <c r="BF634" s="137"/>
      <c r="BG634" s="137"/>
      <c r="BH634" s="137"/>
      <c r="BI634" s="136">
        <f t="shared" si="42"/>
        <v>0</v>
      </c>
      <c r="BJ634" s="138">
        <f t="shared" si="43"/>
        <v>0</v>
      </c>
      <c r="BK634" s="134"/>
      <c r="BL634" s="135"/>
      <c r="BM634" s="135"/>
      <c r="BN634" s="136">
        <f t="shared" si="44"/>
        <v>0</v>
      </c>
      <c r="BO634" s="137"/>
      <c r="BP634" s="137"/>
      <c r="BQ634" s="137"/>
      <c r="BR634" s="136">
        <f t="shared" si="45"/>
        <v>0</v>
      </c>
      <c r="BS634" s="137"/>
      <c r="BT634" s="137"/>
      <c r="BU634" s="137"/>
      <c r="BV634" s="136">
        <f t="shared" si="46"/>
        <v>0</v>
      </c>
      <c r="BW634" s="137"/>
      <c r="BX634" s="137"/>
      <c r="BY634" s="137"/>
      <c r="BZ634" s="136">
        <f t="shared" si="47"/>
        <v>0</v>
      </c>
      <c r="CA634" s="137"/>
      <c r="CB634" s="137"/>
      <c r="CC634" s="137"/>
      <c r="CD634" s="136">
        <f t="shared" si="48"/>
        <v>0</v>
      </c>
      <c r="CE634" s="137"/>
      <c r="CF634" s="137"/>
      <c r="CG634" s="137"/>
      <c r="CH634" s="137"/>
      <c r="CI634" s="137"/>
      <c r="CJ634" s="136">
        <f t="shared" si="49"/>
        <v>0</v>
      </c>
      <c r="CK634" s="137">
        <f t="shared" si="50"/>
        <v>0</v>
      </c>
      <c r="CL634" s="139"/>
      <c r="CM634" s="140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20">
        <f t="shared" si="51"/>
        <v>20</v>
      </c>
      <c r="C635" s="131" t="str">
        <f t="array" ref="C635">INDEX(_Rge_Projectdata_IC,$B635,MATCH(C$10,_Rge_Headline_Projectdata,0))</f>
        <v/>
      </c>
      <c r="D635" s="131" t="str">
        <f t="array" ref="D635">INDEX(_Rge_Projectdata_IC,$B635,MATCH(D$10,_Rge_Headline_Projectdata,0))</f>
        <v/>
      </c>
      <c r="E635" s="132" t="str">
        <f t="array" ref="E635">IF(INDEX(_Rge_Projectdata_IC,$B635,MATCH(E$10,_Rge_Headline_Projectdata,0))=0,"",INDEX(_Rge_Projectdata_IC,$B635,MATCH(E$10,_Rge_Headline_Projectdata,0)))</f>
        <v/>
      </c>
      <c r="F635" s="133" t="str">
        <f t="shared" si="29"/>
        <v>Closed</v>
      </c>
      <c r="G635" s="134"/>
      <c r="H635" s="135"/>
      <c r="I635" s="135"/>
      <c r="J635" s="135"/>
      <c r="K635" s="136">
        <f t="shared" si="30"/>
        <v>0</v>
      </c>
      <c r="L635" s="137"/>
      <c r="M635" s="137"/>
      <c r="N635" s="137"/>
      <c r="O635" s="136">
        <f t="shared" si="31"/>
        <v>0</v>
      </c>
      <c r="P635" s="137"/>
      <c r="Q635" s="137"/>
      <c r="R635" s="137"/>
      <c r="S635" s="136">
        <f t="shared" si="32"/>
        <v>0</v>
      </c>
      <c r="T635" s="137"/>
      <c r="U635" s="137"/>
      <c r="V635" s="137"/>
      <c r="W635" s="136">
        <f t="shared" si="33"/>
        <v>0</v>
      </c>
      <c r="X635" s="137"/>
      <c r="Y635" s="137"/>
      <c r="Z635" s="137"/>
      <c r="AA635" s="136">
        <f t="shared" si="34"/>
        <v>0</v>
      </c>
      <c r="AB635" s="137"/>
      <c r="AC635" s="137"/>
      <c r="AD635" s="137"/>
      <c r="AE635" s="137"/>
      <c r="AF635" s="137"/>
      <c r="AG635" s="136">
        <f t="shared" si="35"/>
        <v>0</v>
      </c>
      <c r="AH635" s="137">
        <f t="shared" si="36"/>
        <v>0</v>
      </c>
      <c r="AI635" s="135"/>
      <c r="AJ635" s="135"/>
      <c r="AK635" s="135"/>
      <c r="AL635" s="135"/>
      <c r="AM635" s="136">
        <f t="shared" si="37"/>
        <v>0</v>
      </c>
      <c r="AN635" s="137"/>
      <c r="AO635" s="137"/>
      <c r="AP635" s="137"/>
      <c r="AQ635" s="136">
        <f t="shared" si="38"/>
        <v>0</v>
      </c>
      <c r="AR635" s="137"/>
      <c r="AS635" s="137"/>
      <c r="AT635" s="137"/>
      <c r="AU635" s="136">
        <f t="shared" si="39"/>
        <v>0</v>
      </c>
      <c r="AV635" s="137"/>
      <c r="AW635" s="137"/>
      <c r="AX635" s="137"/>
      <c r="AY635" s="136">
        <f t="shared" si="40"/>
        <v>0</v>
      </c>
      <c r="AZ635" s="137"/>
      <c r="BA635" s="137"/>
      <c r="BB635" s="137"/>
      <c r="BC635" s="136">
        <f t="shared" si="41"/>
        <v>0</v>
      </c>
      <c r="BD635" s="137"/>
      <c r="BE635" s="137"/>
      <c r="BF635" s="137"/>
      <c r="BG635" s="137"/>
      <c r="BH635" s="137"/>
      <c r="BI635" s="136">
        <f t="shared" si="42"/>
        <v>0</v>
      </c>
      <c r="BJ635" s="138">
        <f t="shared" si="43"/>
        <v>0</v>
      </c>
      <c r="BK635" s="134"/>
      <c r="BL635" s="135"/>
      <c r="BM635" s="135"/>
      <c r="BN635" s="136">
        <f t="shared" si="44"/>
        <v>0</v>
      </c>
      <c r="BO635" s="137"/>
      <c r="BP635" s="137"/>
      <c r="BQ635" s="137"/>
      <c r="BR635" s="136">
        <f t="shared" si="45"/>
        <v>0</v>
      </c>
      <c r="BS635" s="137"/>
      <c r="BT635" s="137"/>
      <c r="BU635" s="137"/>
      <c r="BV635" s="136">
        <f t="shared" si="46"/>
        <v>0</v>
      </c>
      <c r="BW635" s="137"/>
      <c r="BX635" s="137"/>
      <c r="BY635" s="137"/>
      <c r="BZ635" s="136">
        <f t="shared" si="47"/>
        <v>0</v>
      </c>
      <c r="CA635" s="137"/>
      <c r="CB635" s="137"/>
      <c r="CC635" s="137"/>
      <c r="CD635" s="136">
        <f t="shared" si="48"/>
        <v>0</v>
      </c>
      <c r="CE635" s="137"/>
      <c r="CF635" s="137"/>
      <c r="CG635" s="137"/>
      <c r="CH635" s="137"/>
      <c r="CI635" s="137"/>
      <c r="CJ635" s="136">
        <f t="shared" si="49"/>
        <v>0</v>
      </c>
      <c r="CK635" s="137">
        <f t="shared" si="50"/>
        <v>0</v>
      </c>
      <c r="CL635" s="139"/>
      <c r="CM635" s="140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20">
        <f t="shared" si="51"/>
        <v>21</v>
      </c>
      <c r="C636" s="131" t="str">
        <f t="array" ref="C636">INDEX(_Rge_Projectdata_IC,$B636,MATCH(C$10,_Rge_Headline_Projectdata,0))</f>
        <v/>
      </c>
      <c r="D636" s="131" t="str">
        <f t="array" ref="D636">INDEX(_Rge_Projectdata_IC,$B636,MATCH(D$10,_Rge_Headline_Projectdata,0))</f>
        <v/>
      </c>
      <c r="E636" s="132" t="str">
        <f t="array" ref="E636">IF(INDEX(_Rge_Projectdata_IC,$B636,MATCH(E$10,_Rge_Headline_Projectdata,0))=0,"",INDEX(_Rge_Projectdata_IC,$B636,MATCH(E$10,_Rge_Headline_Projectdata,0)))</f>
        <v/>
      </c>
      <c r="F636" s="133" t="str">
        <f t="shared" si="29"/>
        <v>Closed</v>
      </c>
      <c r="G636" s="134"/>
      <c r="H636" s="135"/>
      <c r="I636" s="135"/>
      <c r="J636" s="135"/>
      <c r="K636" s="136">
        <f t="shared" si="30"/>
        <v>0</v>
      </c>
      <c r="L636" s="137"/>
      <c r="M636" s="137"/>
      <c r="N636" s="137"/>
      <c r="O636" s="136">
        <f t="shared" si="31"/>
        <v>0</v>
      </c>
      <c r="P636" s="137"/>
      <c r="Q636" s="137"/>
      <c r="R636" s="137"/>
      <c r="S636" s="136">
        <f t="shared" si="32"/>
        <v>0</v>
      </c>
      <c r="T636" s="137"/>
      <c r="U636" s="137"/>
      <c r="V636" s="137"/>
      <c r="W636" s="136">
        <f t="shared" si="33"/>
        <v>0</v>
      </c>
      <c r="X636" s="137"/>
      <c r="Y636" s="137"/>
      <c r="Z636" s="137"/>
      <c r="AA636" s="136">
        <f t="shared" si="34"/>
        <v>0</v>
      </c>
      <c r="AB636" s="137"/>
      <c r="AC636" s="137"/>
      <c r="AD636" s="137"/>
      <c r="AE636" s="137"/>
      <c r="AF636" s="137"/>
      <c r="AG636" s="136">
        <f t="shared" si="35"/>
        <v>0</v>
      </c>
      <c r="AH636" s="137">
        <f t="shared" si="36"/>
        <v>0</v>
      </c>
      <c r="AI636" s="135"/>
      <c r="AJ636" s="135"/>
      <c r="AK636" s="135"/>
      <c r="AL636" s="135"/>
      <c r="AM636" s="136">
        <f t="shared" si="37"/>
        <v>0</v>
      </c>
      <c r="AN636" s="137"/>
      <c r="AO636" s="137"/>
      <c r="AP636" s="137"/>
      <c r="AQ636" s="136">
        <f t="shared" si="38"/>
        <v>0</v>
      </c>
      <c r="AR636" s="137"/>
      <c r="AS636" s="137"/>
      <c r="AT636" s="137"/>
      <c r="AU636" s="136">
        <f t="shared" si="39"/>
        <v>0</v>
      </c>
      <c r="AV636" s="137"/>
      <c r="AW636" s="137"/>
      <c r="AX636" s="137"/>
      <c r="AY636" s="136">
        <f t="shared" si="40"/>
        <v>0</v>
      </c>
      <c r="AZ636" s="137"/>
      <c r="BA636" s="137"/>
      <c r="BB636" s="137"/>
      <c r="BC636" s="136">
        <f t="shared" si="41"/>
        <v>0</v>
      </c>
      <c r="BD636" s="137"/>
      <c r="BE636" s="137"/>
      <c r="BF636" s="137"/>
      <c r="BG636" s="137"/>
      <c r="BH636" s="137"/>
      <c r="BI636" s="136">
        <f t="shared" si="42"/>
        <v>0</v>
      </c>
      <c r="BJ636" s="138">
        <f t="shared" si="43"/>
        <v>0</v>
      </c>
      <c r="BK636" s="134"/>
      <c r="BL636" s="135"/>
      <c r="BM636" s="135"/>
      <c r="BN636" s="136">
        <f t="shared" si="44"/>
        <v>0</v>
      </c>
      <c r="BO636" s="137"/>
      <c r="BP636" s="137"/>
      <c r="BQ636" s="137"/>
      <c r="BR636" s="136">
        <f t="shared" si="45"/>
        <v>0</v>
      </c>
      <c r="BS636" s="137"/>
      <c r="BT636" s="137"/>
      <c r="BU636" s="137"/>
      <c r="BV636" s="136">
        <f t="shared" si="46"/>
        <v>0</v>
      </c>
      <c r="BW636" s="137"/>
      <c r="BX636" s="137"/>
      <c r="BY636" s="137"/>
      <c r="BZ636" s="136">
        <f t="shared" si="47"/>
        <v>0</v>
      </c>
      <c r="CA636" s="137"/>
      <c r="CB636" s="137"/>
      <c r="CC636" s="137"/>
      <c r="CD636" s="136">
        <f t="shared" si="48"/>
        <v>0</v>
      </c>
      <c r="CE636" s="137"/>
      <c r="CF636" s="137"/>
      <c r="CG636" s="137"/>
      <c r="CH636" s="137"/>
      <c r="CI636" s="137"/>
      <c r="CJ636" s="136">
        <f t="shared" si="49"/>
        <v>0</v>
      </c>
      <c r="CK636" s="137">
        <f t="shared" si="50"/>
        <v>0</v>
      </c>
      <c r="CL636" s="139"/>
      <c r="CM636" s="140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20">
        <f t="shared" si="51"/>
        <v>22</v>
      </c>
      <c r="C637" s="131" t="str">
        <f t="array" ref="C637">INDEX(_Rge_Projectdata_IC,$B637,MATCH(C$10,_Rge_Headline_Projectdata,0))</f>
        <v/>
      </c>
      <c r="D637" s="131" t="str">
        <f t="array" ref="D637">INDEX(_Rge_Projectdata_IC,$B637,MATCH(D$10,_Rge_Headline_Projectdata,0))</f>
        <v/>
      </c>
      <c r="E637" s="132" t="str">
        <f t="array" ref="E637">IF(INDEX(_Rge_Projectdata_IC,$B637,MATCH(E$10,_Rge_Headline_Projectdata,0))=0,"",INDEX(_Rge_Projectdata_IC,$B637,MATCH(E$10,_Rge_Headline_Projectdata,0)))</f>
        <v/>
      </c>
      <c r="F637" s="133" t="str">
        <f t="shared" si="29"/>
        <v>Closed</v>
      </c>
      <c r="G637" s="134"/>
      <c r="H637" s="135"/>
      <c r="I637" s="135"/>
      <c r="J637" s="135"/>
      <c r="K637" s="136">
        <f t="shared" si="30"/>
        <v>0</v>
      </c>
      <c r="L637" s="137"/>
      <c r="M637" s="137"/>
      <c r="N637" s="137"/>
      <c r="O637" s="136">
        <f t="shared" si="31"/>
        <v>0</v>
      </c>
      <c r="P637" s="137"/>
      <c r="Q637" s="137"/>
      <c r="R637" s="137"/>
      <c r="S637" s="136">
        <f t="shared" si="32"/>
        <v>0</v>
      </c>
      <c r="T637" s="137"/>
      <c r="U637" s="137"/>
      <c r="V637" s="137"/>
      <c r="W637" s="136">
        <f t="shared" si="33"/>
        <v>0</v>
      </c>
      <c r="X637" s="137"/>
      <c r="Y637" s="137"/>
      <c r="Z637" s="137"/>
      <c r="AA637" s="136">
        <f t="shared" si="34"/>
        <v>0</v>
      </c>
      <c r="AB637" s="137"/>
      <c r="AC637" s="137"/>
      <c r="AD637" s="137"/>
      <c r="AE637" s="137"/>
      <c r="AF637" s="137"/>
      <c r="AG637" s="136">
        <f t="shared" si="35"/>
        <v>0</v>
      </c>
      <c r="AH637" s="137">
        <f t="shared" si="36"/>
        <v>0</v>
      </c>
      <c r="AI637" s="135"/>
      <c r="AJ637" s="135"/>
      <c r="AK637" s="135"/>
      <c r="AL637" s="135"/>
      <c r="AM637" s="136">
        <f t="shared" si="37"/>
        <v>0</v>
      </c>
      <c r="AN637" s="137"/>
      <c r="AO637" s="137"/>
      <c r="AP637" s="137"/>
      <c r="AQ637" s="136">
        <f t="shared" si="38"/>
        <v>0</v>
      </c>
      <c r="AR637" s="137"/>
      <c r="AS637" s="137"/>
      <c r="AT637" s="137"/>
      <c r="AU637" s="136">
        <f t="shared" si="39"/>
        <v>0</v>
      </c>
      <c r="AV637" s="137"/>
      <c r="AW637" s="137"/>
      <c r="AX637" s="137"/>
      <c r="AY637" s="136">
        <f t="shared" si="40"/>
        <v>0</v>
      </c>
      <c r="AZ637" s="137"/>
      <c r="BA637" s="137"/>
      <c r="BB637" s="137"/>
      <c r="BC637" s="136">
        <f t="shared" si="41"/>
        <v>0</v>
      </c>
      <c r="BD637" s="137"/>
      <c r="BE637" s="137"/>
      <c r="BF637" s="137"/>
      <c r="BG637" s="137"/>
      <c r="BH637" s="137"/>
      <c r="BI637" s="136">
        <f t="shared" si="42"/>
        <v>0</v>
      </c>
      <c r="BJ637" s="138">
        <f t="shared" si="43"/>
        <v>0</v>
      </c>
      <c r="BK637" s="134"/>
      <c r="BL637" s="135"/>
      <c r="BM637" s="135"/>
      <c r="BN637" s="136">
        <f t="shared" si="44"/>
        <v>0</v>
      </c>
      <c r="BO637" s="137"/>
      <c r="BP637" s="137"/>
      <c r="BQ637" s="137"/>
      <c r="BR637" s="136">
        <f t="shared" si="45"/>
        <v>0</v>
      </c>
      <c r="BS637" s="137"/>
      <c r="BT637" s="137"/>
      <c r="BU637" s="137"/>
      <c r="BV637" s="136">
        <f t="shared" si="46"/>
        <v>0</v>
      </c>
      <c r="BW637" s="137"/>
      <c r="BX637" s="137"/>
      <c r="BY637" s="137"/>
      <c r="BZ637" s="136">
        <f t="shared" si="47"/>
        <v>0</v>
      </c>
      <c r="CA637" s="137"/>
      <c r="CB637" s="137"/>
      <c r="CC637" s="137"/>
      <c r="CD637" s="136">
        <f t="shared" si="48"/>
        <v>0</v>
      </c>
      <c r="CE637" s="137"/>
      <c r="CF637" s="137"/>
      <c r="CG637" s="137"/>
      <c r="CH637" s="137"/>
      <c r="CI637" s="137"/>
      <c r="CJ637" s="136">
        <f t="shared" si="49"/>
        <v>0</v>
      </c>
      <c r="CK637" s="137">
        <f t="shared" si="50"/>
        <v>0</v>
      </c>
      <c r="CL637" s="139"/>
      <c r="CM637" s="140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20">
        <f t="shared" si="51"/>
        <v>23</v>
      </c>
      <c r="C638" s="131" t="str">
        <f t="array" ref="C638">INDEX(_Rge_Projectdata_IC,$B638,MATCH(C$10,_Rge_Headline_Projectdata,0))</f>
        <v/>
      </c>
      <c r="D638" s="131" t="str">
        <f t="array" ref="D638">INDEX(_Rge_Projectdata_IC,$B638,MATCH(D$10,_Rge_Headline_Projectdata,0))</f>
        <v/>
      </c>
      <c r="E638" s="132" t="str">
        <f t="array" ref="E638">IF(INDEX(_Rge_Projectdata_IC,$B638,MATCH(E$10,_Rge_Headline_Projectdata,0))=0,"",INDEX(_Rge_Projectdata_IC,$B638,MATCH(E$10,_Rge_Headline_Projectdata,0)))</f>
        <v/>
      </c>
      <c r="F638" s="133" t="str">
        <f t="shared" si="29"/>
        <v>Closed</v>
      </c>
      <c r="G638" s="134"/>
      <c r="H638" s="135"/>
      <c r="I638" s="135"/>
      <c r="J638" s="135"/>
      <c r="K638" s="136">
        <f t="shared" si="30"/>
        <v>0</v>
      </c>
      <c r="L638" s="137"/>
      <c r="M638" s="137"/>
      <c r="N638" s="137"/>
      <c r="O638" s="136">
        <f t="shared" si="31"/>
        <v>0</v>
      </c>
      <c r="P638" s="137"/>
      <c r="Q638" s="137"/>
      <c r="R638" s="137"/>
      <c r="S638" s="136">
        <f t="shared" si="32"/>
        <v>0</v>
      </c>
      <c r="T638" s="137"/>
      <c r="U638" s="137"/>
      <c r="V638" s="137"/>
      <c r="W638" s="136">
        <f t="shared" si="33"/>
        <v>0</v>
      </c>
      <c r="X638" s="137"/>
      <c r="Y638" s="137"/>
      <c r="Z638" s="137"/>
      <c r="AA638" s="136">
        <f t="shared" si="34"/>
        <v>0</v>
      </c>
      <c r="AB638" s="137"/>
      <c r="AC638" s="137"/>
      <c r="AD638" s="137"/>
      <c r="AE638" s="137"/>
      <c r="AF638" s="137"/>
      <c r="AG638" s="136">
        <f t="shared" si="35"/>
        <v>0</v>
      </c>
      <c r="AH638" s="137">
        <f t="shared" si="36"/>
        <v>0</v>
      </c>
      <c r="AI638" s="135"/>
      <c r="AJ638" s="135"/>
      <c r="AK638" s="135"/>
      <c r="AL638" s="135"/>
      <c r="AM638" s="136">
        <f t="shared" si="37"/>
        <v>0</v>
      </c>
      <c r="AN638" s="137"/>
      <c r="AO638" s="137"/>
      <c r="AP638" s="137"/>
      <c r="AQ638" s="136">
        <f t="shared" si="38"/>
        <v>0</v>
      </c>
      <c r="AR638" s="137"/>
      <c r="AS638" s="137"/>
      <c r="AT638" s="137"/>
      <c r="AU638" s="136">
        <f t="shared" si="39"/>
        <v>0</v>
      </c>
      <c r="AV638" s="137"/>
      <c r="AW638" s="137"/>
      <c r="AX638" s="137"/>
      <c r="AY638" s="136">
        <f t="shared" si="40"/>
        <v>0</v>
      </c>
      <c r="AZ638" s="137"/>
      <c r="BA638" s="137"/>
      <c r="BB638" s="137"/>
      <c r="BC638" s="136">
        <f t="shared" si="41"/>
        <v>0</v>
      </c>
      <c r="BD638" s="137"/>
      <c r="BE638" s="137"/>
      <c r="BF638" s="137"/>
      <c r="BG638" s="137"/>
      <c r="BH638" s="137"/>
      <c r="BI638" s="136">
        <f t="shared" si="42"/>
        <v>0</v>
      </c>
      <c r="BJ638" s="138">
        <f t="shared" si="43"/>
        <v>0</v>
      </c>
      <c r="BK638" s="134"/>
      <c r="BL638" s="135"/>
      <c r="BM638" s="135"/>
      <c r="BN638" s="136">
        <f t="shared" si="44"/>
        <v>0</v>
      </c>
      <c r="BO638" s="137"/>
      <c r="BP638" s="137"/>
      <c r="BQ638" s="137"/>
      <c r="BR638" s="136">
        <f t="shared" si="45"/>
        <v>0</v>
      </c>
      <c r="BS638" s="137"/>
      <c r="BT638" s="137"/>
      <c r="BU638" s="137"/>
      <c r="BV638" s="136">
        <f t="shared" si="46"/>
        <v>0</v>
      </c>
      <c r="BW638" s="137"/>
      <c r="BX638" s="137"/>
      <c r="BY638" s="137"/>
      <c r="BZ638" s="136">
        <f t="shared" si="47"/>
        <v>0</v>
      </c>
      <c r="CA638" s="137"/>
      <c r="CB638" s="137"/>
      <c r="CC638" s="137"/>
      <c r="CD638" s="136">
        <f t="shared" si="48"/>
        <v>0</v>
      </c>
      <c r="CE638" s="137"/>
      <c r="CF638" s="137"/>
      <c r="CG638" s="137"/>
      <c r="CH638" s="137"/>
      <c r="CI638" s="137"/>
      <c r="CJ638" s="136">
        <f t="shared" si="49"/>
        <v>0</v>
      </c>
      <c r="CK638" s="137">
        <f t="shared" si="50"/>
        <v>0</v>
      </c>
      <c r="CL638" s="139"/>
      <c r="CM638" s="140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20">
        <f t="shared" si="51"/>
        <v>24</v>
      </c>
      <c r="C639" s="131" t="str">
        <f t="array" ref="C639">INDEX(_Rge_Projectdata_IC,$B639,MATCH(C$10,_Rge_Headline_Projectdata,0))</f>
        <v/>
      </c>
      <c r="D639" s="131" t="str">
        <f t="array" ref="D639">INDEX(_Rge_Projectdata_IC,$B639,MATCH(D$10,_Rge_Headline_Projectdata,0))</f>
        <v/>
      </c>
      <c r="E639" s="132" t="str">
        <f t="array" ref="E639">IF(INDEX(_Rge_Projectdata_IC,$B639,MATCH(E$10,_Rge_Headline_Projectdata,0))=0,"",INDEX(_Rge_Projectdata_IC,$B639,MATCH(E$10,_Rge_Headline_Projectdata,0)))</f>
        <v/>
      </c>
      <c r="F639" s="133" t="str">
        <f t="shared" si="29"/>
        <v>Closed</v>
      </c>
      <c r="G639" s="134"/>
      <c r="H639" s="135"/>
      <c r="I639" s="135"/>
      <c r="J639" s="135"/>
      <c r="K639" s="136">
        <f t="shared" si="30"/>
        <v>0</v>
      </c>
      <c r="L639" s="137"/>
      <c r="M639" s="137"/>
      <c r="N639" s="137"/>
      <c r="O639" s="136">
        <f t="shared" si="31"/>
        <v>0</v>
      </c>
      <c r="P639" s="137"/>
      <c r="Q639" s="137"/>
      <c r="R639" s="137"/>
      <c r="S639" s="136">
        <f t="shared" si="32"/>
        <v>0</v>
      </c>
      <c r="T639" s="137"/>
      <c r="U639" s="137"/>
      <c r="V639" s="137"/>
      <c r="W639" s="136">
        <f t="shared" si="33"/>
        <v>0</v>
      </c>
      <c r="X639" s="137"/>
      <c r="Y639" s="137"/>
      <c r="Z639" s="137"/>
      <c r="AA639" s="136">
        <f t="shared" si="34"/>
        <v>0</v>
      </c>
      <c r="AB639" s="137"/>
      <c r="AC639" s="137"/>
      <c r="AD639" s="137"/>
      <c r="AE639" s="137"/>
      <c r="AF639" s="137"/>
      <c r="AG639" s="136">
        <f t="shared" si="35"/>
        <v>0</v>
      </c>
      <c r="AH639" s="137">
        <f t="shared" si="36"/>
        <v>0</v>
      </c>
      <c r="AI639" s="135"/>
      <c r="AJ639" s="135"/>
      <c r="AK639" s="135"/>
      <c r="AL639" s="135"/>
      <c r="AM639" s="136">
        <f t="shared" si="37"/>
        <v>0</v>
      </c>
      <c r="AN639" s="137"/>
      <c r="AO639" s="137"/>
      <c r="AP639" s="137"/>
      <c r="AQ639" s="136">
        <f t="shared" si="38"/>
        <v>0</v>
      </c>
      <c r="AR639" s="137"/>
      <c r="AS639" s="137"/>
      <c r="AT639" s="137"/>
      <c r="AU639" s="136">
        <f t="shared" si="39"/>
        <v>0</v>
      </c>
      <c r="AV639" s="137"/>
      <c r="AW639" s="137"/>
      <c r="AX639" s="137"/>
      <c r="AY639" s="136">
        <f t="shared" si="40"/>
        <v>0</v>
      </c>
      <c r="AZ639" s="137"/>
      <c r="BA639" s="137"/>
      <c r="BB639" s="137"/>
      <c r="BC639" s="136">
        <f t="shared" si="41"/>
        <v>0</v>
      </c>
      <c r="BD639" s="137"/>
      <c r="BE639" s="137"/>
      <c r="BF639" s="137"/>
      <c r="BG639" s="137"/>
      <c r="BH639" s="137"/>
      <c r="BI639" s="136">
        <f t="shared" si="42"/>
        <v>0</v>
      </c>
      <c r="BJ639" s="138">
        <f t="shared" si="43"/>
        <v>0</v>
      </c>
      <c r="BK639" s="134"/>
      <c r="BL639" s="135"/>
      <c r="BM639" s="135"/>
      <c r="BN639" s="136">
        <f t="shared" si="44"/>
        <v>0</v>
      </c>
      <c r="BO639" s="137"/>
      <c r="BP639" s="137"/>
      <c r="BQ639" s="137"/>
      <c r="BR639" s="136">
        <f t="shared" si="45"/>
        <v>0</v>
      </c>
      <c r="BS639" s="137"/>
      <c r="BT639" s="137"/>
      <c r="BU639" s="137"/>
      <c r="BV639" s="136">
        <f t="shared" si="46"/>
        <v>0</v>
      </c>
      <c r="BW639" s="137"/>
      <c r="BX639" s="137"/>
      <c r="BY639" s="137"/>
      <c r="BZ639" s="136">
        <f t="shared" si="47"/>
        <v>0</v>
      </c>
      <c r="CA639" s="137"/>
      <c r="CB639" s="137"/>
      <c r="CC639" s="137"/>
      <c r="CD639" s="136">
        <f t="shared" si="48"/>
        <v>0</v>
      </c>
      <c r="CE639" s="137"/>
      <c r="CF639" s="137"/>
      <c r="CG639" s="137"/>
      <c r="CH639" s="137"/>
      <c r="CI639" s="137"/>
      <c r="CJ639" s="136">
        <f t="shared" si="49"/>
        <v>0</v>
      </c>
      <c r="CK639" s="137">
        <f t="shared" si="50"/>
        <v>0</v>
      </c>
      <c r="CL639" s="139"/>
      <c r="CM639" s="140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20">
        <f t="shared" si="51"/>
        <v>25</v>
      </c>
      <c r="C640" s="131" t="str">
        <f t="array" ref="C640">INDEX(_Rge_Projectdata_IC,$B640,MATCH(C$10,_Rge_Headline_Projectdata,0))</f>
        <v/>
      </c>
      <c r="D640" s="131" t="str">
        <f t="array" ref="D640">INDEX(_Rge_Projectdata_IC,$B640,MATCH(D$10,_Rge_Headline_Projectdata,0))</f>
        <v/>
      </c>
      <c r="E640" s="132" t="str">
        <f t="array" ref="E640">IF(INDEX(_Rge_Projectdata_IC,$B640,MATCH(E$10,_Rge_Headline_Projectdata,0))=0,"",INDEX(_Rge_Projectdata_IC,$B640,MATCH(E$10,_Rge_Headline_Projectdata,0)))</f>
        <v/>
      </c>
      <c r="F640" s="133" t="str">
        <f t="shared" si="29"/>
        <v>Closed</v>
      </c>
      <c r="G640" s="134"/>
      <c r="H640" s="135"/>
      <c r="I640" s="135"/>
      <c r="J640" s="135"/>
      <c r="K640" s="136">
        <f t="shared" si="30"/>
        <v>0</v>
      </c>
      <c r="L640" s="137"/>
      <c r="M640" s="137"/>
      <c r="N640" s="137"/>
      <c r="O640" s="136">
        <f t="shared" si="31"/>
        <v>0</v>
      </c>
      <c r="P640" s="137"/>
      <c r="Q640" s="137"/>
      <c r="R640" s="137"/>
      <c r="S640" s="136">
        <f t="shared" si="32"/>
        <v>0</v>
      </c>
      <c r="T640" s="137"/>
      <c r="U640" s="137"/>
      <c r="V640" s="137"/>
      <c r="W640" s="136">
        <f t="shared" si="33"/>
        <v>0</v>
      </c>
      <c r="X640" s="137"/>
      <c r="Y640" s="137"/>
      <c r="Z640" s="137"/>
      <c r="AA640" s="136">
        <f t="shared" si="34"/>
        <v>0</v>
      </c>
      <c r="AB640" s="137"/>
      <c r="AC640" s="137"/>
      <c r="AD640" s="137"/>
      <c r="AE640" s="137"/>
      <c r="AF640" s="137"/>
      <c r="AG640" s="136">
        <f t="shared" si="35"/>
        <v>0</v>
      </c>
      <c r="AH640" s="137">
        <f t="shared" si="36"/>
        <v>0</v>
      </c>
      <c r="AI640" s="135"/>
      <c r="AJ640" s="135"/>
      <c r="AK640" s="135"/>
      <c r="AL640" s="135"/>
      <c r="AM640" s="136">
        <f t="shared" si="37"/>
        <v>0</v>
      </c>
      <c r="AN640" s="137"/>
      <c r="AO640" s="137"/>
      <c r="AP640" s="137"/>
      <c r="AQ640" s="136">
        <f t="shared" si="38"/>
        <v>0</v>
      </c>
      <c r="AR640" s="137"/>
      <c r="AS640" s="137"/>
      <c r="AT640" s="137"/>
      <c r="AU640" s="136">
        <f t="shared" si="39"/>
        <v>0</v>
      </c>
      <c r="AV640" s="137"/>
      <c r="AW640" s="137"/>
      <c r="AX640" s="137"/>
      <c r="AY640" s="136">
        <f t="shared" si="40"/>
        <v>0</v>
      </c>
      <c r="AZ640" s="137"/>
      <c r="BA640" s="137"/>
      <c r="BB640" s="137"/>
      <c r="BC640" s="136">
        <f t="shared" si="41"/>
        <v>0</v>
      </c>
      <c r="BD640" s="137"/>
      <c r="BE640" s="137"/>
      <c r="BF640" s="137"/>
      <c r="BG640" s="137"/>
      <c r="BH640" s="137"/>
      <c r="BI640" s="136">
        <f t="shared" si="42"/>
        <v>0</v>
      </c>
      <c r="BJ640" s="138">
        <f t="shared" si="43"/>
        <v>0</v>
      </c>
      <c r="BK640" s="134"/>
      <c r="BL640" s="135"/>
      <c r="BM640" s="135"/>
      <c r="BN640" s="136">
        <f t="shared" si="44"/>
        <v>0</v>
      </c>
      <c r="BO640" s="137"/>
      <c r="BP640" s="137"/>
      <c r="BQ640" s="137"/>
      <c r="BR640" s="136">
        <f t="shared" si="45"/>
        <v>0</v>
      </c>
      <c r="BS640" s="137"/>
      <c r="BT640" s="137"/>
      <c r="BU640" s="137"/>
      <c r="BV640" s="136">
        <f t="shared" si="46"/>
        <v>0</v>
      </c>
      <c r="BW640" s="137"/>
      <c r="BX640" s="137"/>
      <c r="BY640" s="137"/>
      <c r="BZ640" s="136">
        <f t="shared" si="47"/>
        <v>0</v>
      </c>
      <c r="CA640" s="137"/>
      <c r="CB640" s="137"/>
      <c r="CC640" s="137"/>
      <c r="CD640" s="136">
        <f t="shared" si="48"/>
        <v>0</v>
      </c>
      <c r="CE640" s="137"/>
      <c r="CF640" s="137"/>
      <c r="CG640" s="137"/>
      <c r="CH640" s="137"/>
      <c r="CI640" s="137"/>
      <c r="CJ640" s="136">
        <f t="shared" si="49"/>
        <v>0</v>
      </c>
      <c r="CK640" s="137">
        <f t="shared" si="50"/>
        <v>0</v>
      </c>
      <c r="CL640" s="139"/>
      <c r="CM640" s="140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20">
        <f t="shared" si="51"/>
        <v>26</v>
      </c>
      <c r="C641" s="131" t="str">
        <f t="array" ref="C641">INDEX(_Rge_Projectdata_IC,$B641,MATCH(C$10,_Rge_Headline_Projectdata,0))</f>
        <v/>
      </c>
      <c r="D641" s="131" t="str">
        <f t="array" ref="D641">INDEX(_Rge_Projectdata_IC,$B641,MATCH(D$10,_Rge_Headline_Projectdata,0))</f>
        <v/>
      </c>
      <c r="E641" s="132" t="str">
        <f t="array" ref="E641">IF(INDEX(_Rge_Projectdata_IC,$B641,MATCH(E$10,_Rge_Headline_Projectdata,0))=0,"",INDEX(_Rge_Projectdata_IC,$B641,MATCH(E$10,_Rge_Headline_Projectdata,0)))</f>
        <v/>
      </c>
      <c r="F641" s="133" t="str">
        <f t="shared" si="29"/>
        <v>Closed</v>
      </c>
      <c r="G641" s="134"/>
      <c r="H641" s="135"/>
      <c r="I641" s="135"/>
      <c r="J641" s="135"/>
      <c r="K641" s="136">
        <f t="shared" si="30"/>
        <v>0</v>
      </c>
      <c r="L641" s="137"/>
      <c r="M641" s="137"/>
      <c r="N641" s="137"/>
      <c r="O641" s="136">
        <f t="shared" si="31"/>
        <v>0</v>
      </c>
      <c r="P641" s="137"/>
      <c r="Q641" s="137"/>
      <c r="R641" s="137"/>
      <c r="S641" s="136">
        <f t="shared" si="32"/>
        <v>0</v>
      </c>
      <c r="T641" s="137"/>
      <c r="U641" s="137"/>
      <c r="V641" s="137"/>
      <c r="W641" s="136">
        <f t="shared" si="33"/>
        <v>0</v>
      </c>
      <c r="X641" s="137"/>
      <c r="Y641" s="137"/>
      <c r="Z641" s="137"/>
      <c r="AA641" s="136">
        <f t="shared" si="34"/>
        <v>0</v>
      </c>
      <c r="AB641" s="137"/>
      <c r="AC641" s="137"/>
      <c r="AD641" s="137"/>
      <c r="AE641" s="137"/>
      <c r="AF641" s="137"/>
      <c r="AG641" s="136">
        <f t="shared" si="35"/>
        <v>0</v>
      </c>
      <c r="AH641" s="137">
        <f t="shared" si="36"/>
        <v>0</v>
      </c>
      <c r="AI641" s="135"/>
      <c r="AJ641" s="135"/>
      <c r="AK641" s="135"/>
      <c r="AL641" s="135"/>
      <c r="AM641" s="136">
        <f t="shared" si="37"/>
        <v>0</v>
      </c>
      <c r="AN641" s="137"/>
      <c r="AO641" s="137"/>
      <c r="AP641" s="137"/>
      <c r="AQ641" s="136">
        <f t="shared" si="38"/>
        <v>0</v>
      </c>
      <c r="AR641" s="137"/>
      <c r="AS641" s="137"/>
      <c r="AT641" s="137"/>
      <c r="AU641" s="136">
        <f t="shared" si="39"/>
        <v>0</v>
      </c>
      <c r="AV641" s="137"/>
      <c r="AW641" s="137"/>
      <c r="AX641" s="137"/>
      <c r="AY641" s="136">
        <f t="shared" si="40"/>
        <v>0</v>
      </c>
      <c r="AZ641" s="137"/>
      <c r="BA641" s="137"/>
      <c r="BB641" s="137"/>
      <c r="BC641" s="136">
        <f t="shared" si="41"/>
        <v>0</v>
      </c>
      <c r="BD641" s="137"/>
      <c r="BE641" s="137"/>
      <c r="BF641" s="137"/>
      <c r="BG641" s="137"/>
      <c r="BH641" s="137"/>
      <c r="BI641" s="136">
        <f t="shared" si="42"/>
        <v>0</v>
      </c>
      <c r="BJ641" s="138">
        <f t="shared" si="43"/>
        <v>0</v>
      </c>
      <c r="BK641" s="134"/>
      <c r="BL641" s="135"/>
      <c r="BM641" s="135"/>
      <c r="BN641" s="136">
        <f t="shared" si="44"/>
        <v>0</v>
      </c>
      <c r="BO641" s="137"/>
      <c r="BP641" s="137"/>
      <c r="BQ641" s="137"/>
      <c r="BR641" s="136">
        <f t="shared" si="45"/>
        <v>0</v>
      </c>
      <c r="BS641" s="137"/>
      <c r="BT641" s="137"/>
      <c r="BU641" s="137"/>
      <c r="BV641" s="136">
        <f t="shared" si="46"/>
        <v>0</v>
      </c>
      <c r="BW641" s="137"/>
      <c r="BX641" s="137"/>
      <c r="BY641" s="137"/>
      <c r="BZ641" s="136">
        <f t="shared" si="47"/>
        <v>0</v>
      </c>
      <c r="CA641" s="137"/>
      <c r="CB641" s="137"/>
      <c r="CC641" s="137"/>
      <c r="CD641" s="136">
        <f t="shared" si="48"/>
        <v>0</v>
      </c>
      <c r="CE641" s="137"/>
      <c r="CF641" s="137"/>
      <c r="CG641" s="137"/>
      <c r="CH641" s="137"/>
      <c r="CI641" s="137"/>
      <c r="CJ641" s="136">
        <f t="shared" si="49"/>
        <v>0</v>
      </c>
      <c r="CK641" s="137">
        <f t="shared" si="50"/>
        <v>0</v>
      </c>
      <c r="CL641" s="139"/>
      <c r="CM641" s="140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20">
        <f t="shared" si="51"/>
        <v>27</v>
      </c>
      <c r="C642" s="131" t="str">
        <f t="array" ref="C642">INDEX(_Rge_Projectdata_IC,$B642,MATCH(C$10,_Rge_Headline_Projectdata,0))</f>
        <v/>
      </c>
      <c r="D642" s="131" t="str">
        <f t="array" ref="D642">INDEX(_Rge_Projectdata_IC,$B642,MATCH(D$10,_Rge_Headline_Projectdata,0))</f>
        <v/>
      </c>
      <c r="E642" s="132" t="str">
        <f t="array" ref="E642">IF(INDEX(_Rge_Projectdata_IC,$B642,MATCH(E$10,_Rge_Headline_Projectdata,0))=0,"",INDEX(_Rge_Projectdata_IC,$B642,MATCH(E$10,_Rge_Headline_Projectdata,0)))</f>
        <v/>
      </c>
      <c r="F642" s="133" t="str">
        <f t="shared" si="29"/>
        <v>Closed</v>
      </c>
      <c r="G642" s="134"/>
      <c r="H642" s="135"/>
      <c r="I642" s="135"/>
      <c r="J642" s="135"/>
      <c r="K642" s="136">
        <f t="shared" si="30"/>
        <v>0</v>
      </c>
      <c r="L642" s="137"/>
      <c r="M642" s="137"/>
      <c r="N642" s="137"/>
      <c r="O642" s="136">
        <f t="shared" si="31"/>
        <v>0</v>
      </c>
      <c r="P642" s="137"/>
      <c r="Q642" s="137"/>
      <c r="R642" s="137"/>
      <c r="S642" s="136">
        <f t="shared" si="32"/>
        <v>0</v>
      </c>
      <c r="T642" s="137"/>
      <c r="U642" s="137"/>
      <c r="V642" s="137"/>
      <c r="W642" s="136">
        <f t="shared" si="33"/>
        <v>0</v>
      </c>
      <c r="X642" s="137"/>
      <c r="Y642" s="137"/>
      <c r="Z642" s="137"/>
      <c r="AA642" s="136">
        <f t="shared" si="34"/>
        <v>0</v>
      </c>
      <c r="AB642" s="137"/>
      <c r="AC642" s="137"/>
      <c r="AD642" s="137"/>
      <c r="AE642" s="137"/>
      <c r="AF642" s="137"/>
      <c r="AG642" s="136">
        <f t="shared" si="35"/>
        <v>0</v>
      </c>
      <c r="AH642" s="137">
        <f t="shared" si="36"/>
        <v>0</v>
      </c>
      <c r="AI642" s="135"/>
      <c r="AJ642" s="135"/>
      <c r="AK642" s="135"/>
      <c r="AL642" s="135"/>
      <c r="AM642" s="136">
        <f t="shared" si="37"/>
        <v>0</v>
      </c>
      <c r="AN642" s="137"/>
      <c r="AO642" s="137"/>
      <c r="AP642" s="137"/>
      <c r="AQ642" s="136">
        <f t="shared" si="38"/>
        <v>0</v>
      </c>
      <c r="AR642" s="137"/>
      <c r="AS642" s="137"/>
      <c r="AT642" s="137"/>
      <c r="AU642" s="136">
        <f t="shared" si="39"/>
        <v>0</v>
      </c>
      <c r="AV642" s="137"/>
      <c r="AW642" s="137"/>
      <c r="AX642" s="137"/>
      <c r="AY642" s="136">
        <f t="shared" si="40"/>
        <v>0</v>
      </c>
      <c r="AZ642" s="137"/>
      <c r="BA642" s="137"/>
      <c r="BB642" s="137"/>
      <c r="BC642" s="136">
        <f t="shared" si="41"/>
        <v>0</v>
      </c>
      <c r="BD642" s="137"/>
      <c r="BE642" s="137"/>
      <c r="BF642" s="137"/>
      <c r="BG642" s="137"/>
      <c r="BH642" s="137"/>
      <c r="BI642" s="136">
        <f t="shared" si="42"/>
        <v>0</v>
      </c>
      <c r="BJ642" s="138">
        <f t="shared" si="43"/>
        <v>0</v>
      </c>
      <c r="BK642" s="134"/>
      <c r="BL642" s="135"/>
      <c r="BM642" s="135"/>
      <c r="BN642" s="136">
        <f t="shared" si="44"/>
        <v>0</v>
      </c>
      <c r="BO642" s="137"/>
      <c r="BP642" s="137"/>
      <c r="BQ642" s="137"/>
      <c r="BR642" s="136">
        <f t="shared" si="45"/>
        <v>0</v>
      </c>
      <c r="BS642" s="137"/>
      <c r="BT642" s="137"/>
      <c r="BU642" s="137"/>
      <c r="BV642" s="136">
        <f t="shared" si="46"/>
        <v>0</v>
      </c>
      <c r="BW642" s="137"/>
      <c r="BX642" s="137"/>
      <c r="BY642" s="137"/>
      <c r="BZ642" s="136">
        <f t="shared" si="47"/>
        <v>0</v>
      </c>
      <c r="CA642" s="137"/>
      <c r="CB642" s="137"/>
      <c r="CC642" s="137"/>
      <c r="CD642" s="136">
        <f t="shared" si="48"/>
        <v>0</v>
      </c>
      <c r="CE642" s="137"/>
      <c r="CF642" s="137"/>
      <c r="CG642" s="137"/>
      <c r="CH642" s="137"/>
      <c r="CI642" s="137"/>
      <c r="CJ642" s="136">
        <f t="shared" si="49"/>
        <v>0</v>
      </c>
      <c r="CK642" s="137">
        <f t="shared" si="50"/>
        <v>0</v>
      </c>
      <c r="CL642" s="139"/>
      <c r="CM642" s="140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20">
        <f t="shared" si="51"/>
        <v>28</v>
      </c>
      <c r="C643" s="131" t="str">
        <f t="array" ref="C643">INDEX(_Rge_Projectdata_IC,$B643,MATCH(C$10,_Rge_Headline_Projectdata,0))</f>
        <v/>
      </c>
      <c r="D643" s="131" t="str">
        <f t="array" ref="D643">INDEX(_Rge_Projectdata_IC,$B643,MATCH(D$10,_Rge_Headline_Projectdata,0))</f>
        <v/>
      </c>
      <c r="E643" s="132" t="str">
        <f t="array" ref="E643">IF(INDEX(_Rge_Projectdata_IC,$B643,MATCH(E$10,_Rge_Headline_Projectdata,0))=0,"",INDEX(_Rge_Projectdata_IC,$B643,MATCH(E$10,_Rge_Headline_Projectdata,0)))</f>
        <v/>
      </c>
      <c r="F643" s="133" t="str">
        <f t="shared" si="29"/>
        <v>Closed</v>
      </c>
      <c r="G643" s="134"/>
      <c r="H643" s="135"/>
      <c r="I643" s="135"/>
      <c r="J643" s="135"/>
      <c r="K643" s="136">
        <f t="shared" si="30"/>
        <v>0</v>
      </c>
      <c r="L643" s="137"/>
      <c r="M643" s="137"/>
      <c r="N643" s="137"/>
      <c r="O643" s="136">
        <f t="shared" si="31"/>
        <v>0</v>
      </c>
      <c r="P643" s="137"/>
      <c r="Q643" s="137"/>
      <c r="R643" s="137"/>
      <c r="S643" s="136">
        <f t="shared" si="32"/>
        <v>0</v>
      </c>
      <c r="T643" s="137"/>
      <c r="U643" s="137"/>
      <c r="V643" s="137"/>
      <c r="W643" s="136">
        <f t="shared" si="33"/>
        <v>0</v>
      </c>
      <c r="X643" s="137"/>
      <c r="Y643" s="137"/>
      <c r="Z643" s="137"/>
      <c r="AA643" s="136">
        <f t="shared" si="34"/>
        <v>0</v>
      </c>
      <c r="AB643" s="137"/>
      <c r="AC643" s="137"/>
      <c r="AD643" s="137"/>
      <c r="AE643" s="137"/>
      <c r="AF643" s="137"/>
      <c r="AG643" s="136">
        <f t="shared" si="35"/>
        <v>0</v>
      </c>
      <c r="AH643" s="137">
        <f t="shared" si="36"/>
        <v>0</v>
      </c>
      <c r="AI643" s="135"/>
      <c r="AJ643" s="135"/>
      <c r="AK643" s="135"/>
      <c r="AL643" s="135"/>
      <c r="AM643" s="136">
        <f t="shared" si="37"/>
        <v>0</v>
      </c>
      <c r="AN643" s="137"/>
      <c r="AO643" s="137"/>
      <c r="AP643" s="137"/>
      <c r="AQ643" s="136">
        <f t="shared" si="38"/>
        <v>0</v>
      </c>
      <c r="AR643" s="137"/>
      <c r="AS643" s="137"/>
      <c r="AT643" s="137"/>
      <c r="AU643" s="136">
        <f t="shared" si="39"/>
        <v>0</v>
      </c>
      <c r="AV643" s="137"/>
      <c r="AW643" s="137"/>
      <c r="AX643" s="137"/>
      <c r="AY643" s="136">
        <f t="shared" si="40"/>
        <v>0</v>
      </c>
      <c r="AZ643" s="137"/>
      <c r="BA643" s="137"/>
      <c r="BB643" s="137"/>
      <c r="BC643" s="136">
        <f t="shared" si="41"/>
        <v>0</v>
      </c>
      <c r="BD643" s="137"/>
      <c r="BE643" s="137"/>
      <c r="BF643" s="137"/>
      <c r="BG643" s="137"/>
      <c r="BH643" s="137"/>
      <c r="BI643" s="136">
        <f t="shared" si="42"/>
        <v>0</v>
      </c>
      <c r="BJ643" s="138">
        <f t="shared" si="43"/>
        <v>0</v>
      </c>
      <c r="BK643" s="134"/>
      <c r="BL643" s="135"/>
      <c r="BM643" s="135"/>
      <c r="BN643" s="136">
        <f t="shared" si="44"/>
        <v>0</v>
      </c>
      <c r="BO643" s="137"/>
      <c r="BP643" s="137"/>
      <c r="BQ643" s="137"/>
      <c r="BR643" s="136">
        <f t="shared" si="45"/>
        <v>0</v>
      </c>
      <c r="BS643" s="137"/>
      <c r="BT643" s="137"/>
      <c r="BU643" s="137"/>
      <c r="BV643" s="136">
        <f t="shared" si="46"/>
        <v>0</v>
      </c>
      <c r="BW643" s="137"/>
      <c r="BX643" s="137"/>
      <c r="BY643" s="137"/>
      <c r="BZ643" s="136">
        <f t="shared" si="47"/>
        <v>0</v>
      </c>
      <c r="CA643" s="137"/>
      <c r="CB643" s="137"/>
      <c r="CC643" s="137"/>
      <c r="CD643" s="136">
        <f t="shared" si="48"/>
        <v>0</v>
      </c>
      <c r="CE643" s="137"/>
      <c r="CF643" s="137"/>
      <c r="CG643" s="137"/>
      <c r="CH643" s="137"/>
      <c r="CI643" s="137"/>
      <c r="CJ643" s="136">
        <f t="shared" si="49"/>
        <v>0</v>
      </c>
      <c r="CK643" s="137">
        <f t="shared" si="50"/>
        <v>0</v>
      </c>
      <c r="CL643" s="139"/>
      <c r="CM643" s="140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20">
        <f t="shared" si="51"/>
        <v>29</v>
      </c>
      <c r="C644" s="131" t="str">
        <f t="array" ref="C644">INDEX(_Rge_Projectdata_IC,$B644,MATCH(C$10,_Rge_Headline_Projectdata,0))</f>
        <v/>
      </c>
      <c r="D644" s="131" t="str">
        <f t="array" ref="D644">INDEX(_Rge_Projectdata_IC,$B644,MATCH(D$10,_Rge_Headline_Projectdata,0))</f>
        <v/>
      </c>
      <c r="E644" s="132" t="str">
        <f t="array" ref="E644">IF(INDEX(_Rge_Projectdata_IC,$B644,MATCH(E$10,_Rge_Headline_Projectdata,0))=0,"",INDEX(_Rge_Projectdata_IC,$B644,MATCH(E$10,_Rge_Headline_Projectdata,0)))</f>
        <v/>
      </c>
      <c r="F644" s="133" t="str">
        <f t="shared" si="29"/>
        <v>Closed</v>
      </c>
      <c r="G644" s="134"/>
      <c r="H644" s="135"/>
      <c r="I644" s="135"/>
      <c r="J644" s="135"/>
      <c r="K644" s="136">
        <f t="shared" si="30"/>
        <v>0</v>
      </c>
      <c r="L644" s="137"/>
      <c r="M644" s="137"/>
      <c r="N644" s="137"/>
      <c r="O644" s="136">
        <f t="shared" si="31"/>
        <v>0</v>
      </c>
      <c r="P644" s="137"/>
      <c r="Q644" s="137"/>
      <c r="R644" s="137"/>
      <c r="S644" s="136">
        <f t="shared" si="32"/>
        <v>0</v>
      </c>
      <c r="T644" s="137"/>
      <c r="U644" s="137"/>
      <c r="V644" s="137"/>
      <c r="W644" s="136">
        <f t="shared" si="33"/>
        <v>0</v>
      </c>
      <c r="X644" s="137"/>
      <c r="Y644" s="137"/>
      <c r="Z644" s="137"/>
      <c r="AA644" s="136">
        <f t="shared" si="34"/>
        <v>0</v>
      </c>
      <c r="AB644" s="137"/>
      <c r="AC644" s="137"/>
      <c r="AD644" s="137"/>
      <c r="AE644" s="137"/>
      <c r="AF644" s="137"/>
      <c r="AG644" s="136">
        <f t="shared" si="35"/>
        <v>0</v>
      </c>
      <c r="AH644" s="137">
        <f t="shared" si="36"/>
        <v>0</v>
      </c>
      <c r="AI644" s="135"/>
      <c r="AJ644" s="135"/>
      <c r="AK644" s="135"/>
      <c r="AL644" s="135"/>
      <c r="AM644" s="136">
        <f t="shared" si="37"/>
        <v>0</v>
      </c>
      <c r="AN644" s="137"/>
      <c r="AO644" s="137"/>
      <c r="AP644" s="137"/>
      <c r="AQ644" s="136">
        <f t="shared" si="38"/>
        <v>0</v>
      </c>
      <c r="AR644" s="137"/>
      <c r="AS644" s="137"/>
      <c r="AT644" s="137"/>
      <c r="AU644" s="136">
        <f t="shared" si="39"/>
        <v>0</v>
      </c>
      <c r="AV644" s="137"/>
      <c r="AW644" s="137"/>
      <c r="AX644" s="137"/>
      <c r="AY644" s="136">
        <f t="shared" si="40"/>
        <v>0</v>
      </c>
      <c r="AZ644" s="137"/>
      <c r="BA644" s="137"/>
      <c r="BB644" s="137"/>
      <c r="BC644" s="136">
        <f t="shared" si="41"/>
        <v>0</v>
      </c>
      <c r="BD644" s="137"/>
      <c r="BE644" s="137"/>
      <c r="BF644" s="137"/>
      <c r="BG644" s="137"/>
      <c r="BH644" s="137"/>
      <c r="BI644" s="136">
        <f t="shared" si="42"/>
        <v>0</v>
      </c>
      <c r="BJ644" s="138">
        <f t="shared" si="43"/>
        <v>0</v>
      </c>
      <c r="BK644" s="134"/>
      <c r="BL644" s="135"/>
      <c r="BM644" s="135"/>
      <c r="BN644" s="136">
        <f t="shared" si="44"/>
        <v>0</v>
      </c>
      <c r="BO644" s="137"/>
      <c r="BP644" s="137"/>
      <c r="BQ644" s="137"/>
      <c r="BR644" s="136">
        <f t="shared" si="45"/>
        <v>0</v>
      </c>
      <c r="BS644" s="137"/>
      <c r="BT644" s="137"/>
      <c r="BU644" s="137"/>
      <c r="BV644" s="136">
        <f t="shared" si="46"/>
        <v>0</v>
      </c>
      <c r="BW644" s="137"/>
      <c r="BX644" s="137"/>
      <c r="BY644" s="137"/>
      <c r="BZ644" s="136">
        <f t="shared" si="47"/>
        <v>0</v>
      </c>
      <c r="CA644" s="137"/>
      <c r="CB644" s="137"/>
      <c r="CC644" s="137"/>
      <c r="CD644" s="136">
        <f t="shared" si="48"/>
        <v>0</v>
      </c>
      <c r="CE644" s="137"/>
      <c r="CF644" s="137"/>
      <c r="CG644" s="137"/>
      <c r="CH644" s="137"/>
      <c r="CI644" s="137"/>
      <c r="CJ644" s="136">
        <f t="shared" si="49"/>
        <v>0</v>
      </c>
      <c r="CK644" s="137">
        <f t="shared" si="50"/>
        <v>0</v>
      </c>
      <c r="CL644" s="139"/>
      <c r="CM644" s="140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20">
        <f t="shared" si="51"/>
        <v>30</v>
      </c>
      <c r="C645" s="131" t="str">
        <f t="array" ref="C645">INDEX(_Rge_Projectdata_IC,$B645,MATCH(C$10,_Rge_Headline_Projectdata,0))</f>
        <v/>
      </c>
      <c r="D645" s="131" t="str">
        <f t="array" ref="D645">INDEX(_Rge_Projectdata_IC,$B645,MATCH(D$10,_Rge_Headline_Projectdata,0))</f>
        <v/>
      </c>
      <c r="E645" s="132" t="str">
        <f t="array" ref="E645">IF(INDEX(_Rge_Projectdata_IC,$B645,MATCH(E$10,_Rge_Headline_Projectdata,0))=0,"",INDEX(_Rge_Projectdata_IC,$B645,MATCH(E$10,_Rge_Headline_Projectdata,0)))</f>
        <v/>
      </c>
      <c r="F645" s="133" t="str">
        <f t="shared" si="29"/>
        <v>Closed</v>
      </c>
      <c r="G645" s="134"/>
      <c r="H645" s="135"/>
      <c r="I645" s="135"/>
      <c r="J645" s="135"/>
      <c r="K645" s="136">
        <f t="shared" si="30"/>
        <v>0</v>
      </c>
      <c r="L645" s="137"/>
      <c r="M645" s="137"/>
      <c r="N645" s="137"/>
      <c r="O645" s="136">
        <f t="shared" si="31"/>
        <v>0</v>
      </c>
      <c r="P645" s="137"/>
      <c r="Q645" s="137"/>
      <c r="R645" s="137"/>
      <c r="S645" s="136">
        <f t="shared" si="32"/>
        <v>0</v>
      </c>
      <c r="T645" s="137"/>
      <c r="U645" s="137"/>
      <c r="V645" s="137"/>
      <c r="W645" s="136">
        <f t="shared" si="33"/>
        <v>0</v>
      </c>
      <c r="X645" s="137"/>
      <c r="Y645" s="137"/>
      <c r="Z645" s="137"/>
      <c r="AA645" s="136">
        <f t="shared" si="34"/>
        <v>0</v>
      </c>
      <c r="AB645" s="137"/>
      <c r="AC645" s="137"/>
      <c r="AD645" s="137"/>
      <c r="AE645" s="137"/>
      <c r="AF645" s="137"/>
      <c r="AG645" s="136">
        <f t="shared" si="35"/>
        <v>0</v>
      </c>
      <c r="AH645" s="137">
        <f t="shared" si="36"/>
        <v>0</v>
      </c>
      <c r="AI645" s="135"/>
      <c r="AJ645" s="135"/>
      <c r="AK645" s="135"/>
      <c r="AL645" s="135"/>
      <c r="AM645" s="136">
        <f t="shared" si="37"/>
        <v>0</v>
      </c>
      <c r="AN645" s="137"/>
      <c r="AO645" s="137"/>
      <c r="AP645" s="137"/>
      <c r="AQ645" s="136">
        <f t="shared" si="38"/>
        <v>0</v>
      </c>
      <c r="AR645" s="137"/>
      <c r="AS645" s="137"/>
      <c r="AT645" s="137"/>
      <c r="AU645" s="136">
        <f t="shared" si="39"/>
        <v>0</v>
      </c>
      <c r="AV645" s="137"/>
      <c r="AW645" s="137"/>
      <c r="AX645" s="137"/>
      <c r="AY645" s="136">
        <f t="shared" si="40"/>
        <v>0</v>
      </c>
      <c r="AZ645" s="137"/>
      <c r="BA645" s="137"/>
      <c r="BB645" s="137"/>
      <c r="BC645" s="136">
        <f t="shared" si="41"/>
        <v>0</v>
      </c>
      <c r="BD645" s="137"/>
      <c r="BE645" s="137"/>
      <c r="BF645" s="137"/>
      <c r="BG645" s="137"/>
      <c r="BH645" s="137"/>
      <c r="BI645" s="136">
        <f t="shared" si="42"/>
        <v>0</v>
      </c>
      <c r="BJ645" s="138">
        <f t="shared" si="43"/>
        <v>0</v>
      </c>
      <c r="BK645" s="134"/>
      <c r="BL645" s="135"/>
      <c r="BM645" s="135"/>
      <c r="BN645" s="136">
        <f t="shared" si="44"/>
        <v>0</v>
      </c>
      <c r="BO645" s="137"/>
      <c r="BP645" s="137"/>
      <c r="BQ645" s="137"/>
      <c r="BR645" s="136">
        <f t="shared" si="45"/>
        <v>0</v>
      </c>
      <c r="BS645" s="137"/>
      <c r="BT645" s="137"/>
      <c r="BU645" s="137"/>
      <c r="BV645" s="136">
        <f t="shared" si="46"/>
        <v>0</v>
      </c>
      <c r="BW645" s="137"/>
      <c r="BX645" s="137"/>
      <c r="BY645" s="137"/>
      <c r="BZ645" s="136">
        <f t="shared" si="47"/>
        <v>0</v>
      </c>
      <c r="CA645" s="137"/>
      <c r="CB645" s="137"/>
      <c r="CC645" s="137"/>
      <c r="CD645" s="136">
        <f t="shared" si="48"/>
        <v>0</v>
      </c>
      <c r="CE645" s="137"/>
      <c r="CF645" s="137"/>
      <c r="CG645" s="137"/>
      <c r="CH645" s="137"/>
      <c r="CI645" s="137"/>
      <c r="CJ645" s="136">
        <f t="shared" si="49"/>
        <v>0</v>
      </c>
      <c r="CK645" s="137">
        <f t="shared" si="50"/>
        <v>0</v>
      </c>
      <c r="CL645" s="139"/>
      <c r="CM645" s="140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20">
        <f t="shared" si="51"/>
        <v>31</v>
      </c>
      <c r="C646" s="131" t="str">
        <f t="array" ref="C646">INDEX(_Rge_Projectdata_IC,$B646,MATCH(C$10,_Rge_Headline_Projectdata,0))</f>
        <v/>
      </c>
      <c r="D646" s="131" t="str">
        <f t="array" ref="D646">INDEX(_Rge_Projectdata_IC,$B646,MATCH(D$10,_Rge_Headline_Projectdata,0))</f>
        <v/>
      </c>
      <c r="E646" s="132" t="str">
        <f t="array" ref="E646">IF(INDEX(_Rge_Projectdata_IC,$B646,MATCH(E$10,_Rge_Headline_Projectdata,0))=0,"",INDEX(_Rge_Projectdata_IC,$B646,MATCH(E$10,_Rge_Headline_Projectdata,0)))</f>
        <v/>
      </c>
      <c r="F646" s="133" t="str">
        <f t="shared" si="29"/>
        <v>Closed</v>
      </c>
      <c r="G646" s="134"/>
      <c r="H646" s="135"/>
      <c r="I646" s="135"/>
      <c r="J646" s="135"/>
      <c r="K646" s="136">
        <f t="shared" si="30"/>
        <v>0</v>
      </c>
      <c r="L646" s="137"/>
      <c r="M646" s="137"/>
      <c r="N646" s="137"/>
      <c r="O646" s="136">
        <f t="shared" si="31"/>
        <v>0</v>
      </c>
      <c r="P646" s="137"/>
      <c r="Q646" s="137"/>
      <c r="R646" s="137"/>
      <c r="S646" s="136">
        <f t="shared" si="32"/>
        <v>0</v>
      </c>
      <c r="T646" s="137"/>
      <c r="U646" s="137"/>
      <c r="V646" s="137"/>
      <c r="W646" s="136">
        <f t="shared" si="33"/>
        <v>0</v>
      </c>
      <c r="X646" s="137"/>
      <c r="Y646" s="137"/>
      <c r="Z646" s="137"/>
      <c r="AA646" s="136">
        <f t="shared" si="34"/>
        <v>0</v>
      </c>
      <c r="AB646" s="137"/>
      <c r="AC646" s="137"/>
      <c r="AD646" s="137"/>
      <c r="AE646" s="137"/>
      <c r="AF646" s="137"/>
      <c r="AG646" s="136">
        <f t="shared" si="35"/>
        <v>0</v>
      </c>
      <c r="AH646" s="137">
        <f t="shared" si="36"/>
        <v>0</v>
      </c>
      <c r="AI646" s="135"/>
      <c r="AJ646" s="135"/>
      <c r="AK646" s="135"/>
      <c r="AL646" s="135"/>
      <c r="AM646" s="136">
        <f t="shared" si="37"/>
        <v>0</v>
      </c>
      <c r="AN646" s="137"/>
      <c r="AO646" s="137"/>
      <c r="AP646" s="137"/>
      <c r="AQ646" s="136">
        <f t="shared" si="38"/>
        <v>0</v>
      </c>
      <c r="AR646" s="137"/>
      <c r="AS646" s="137"/>
      <c r="AT646" s="137"/>
      <c r="AU646" s="136">
        <f t="shared" si="39"/>
        <v>0</v>
      </c>
      <c r="AV646" s="137"/>
      <c r="AW646" s="137"/>
      <c r="AX646" s="137"/>
      <c r="AY646" s="136">
        <f t="shared" si="40"/>
        <v>0</v>
      </c>
      <c r="AZ646" s="137"/>
      <c r="BA646" s="137"/>
      <c r="BB646" s="137"/>
      <c r="BC646" s="136">
        <f t="shared" si="41"/>
        <v>0</v>
      </c>
      <c r="BD646" s="137"/>
      <c r="BE646" s="137"/>
      <c r="BF646" s="137"/>
      <c r="BG646" s="137"/>
      <c r="BH646" s="137"/>
      <c r="BI646" s="136">
        <f t="shared" si="42"/>
        <v>0</v>
      </c>
      <c r="BJ646" s="138">
        <f t="shared" si="43"/>
        <v>0</v>
      </c>
      <c r="BK646" s="134"/>
      <c r="BL646" s="135"/>
      <c r="BM646" s="135"/>
      <c r="BN646" s="136">
        <f t="shared" si="44"/>
        <v>0</v>
      </c>
      <c r="BO646" s="137"/>
      <c r="BP646" s="137"/>
      <c r="BQ646" s="137"/>
      <c r="BR646" s="136">
        <f t="shared" si="45"/>
        <v>0</v>
      </c>
      <c r="BS646" s="137"/>
      <c r="BT646" s="137"/>
      <c r="BU646" s="137"/>
      <c r="BV646" s="136">
        <f t="shared" si="46"/>
        <v>0</v>
      </c>
      <c r="BW646" s="137"/>
      <c r="BX646" s="137"/>
      <c r="BY646" s="137"/>
      <c r="BZ646" s="136">
        <f t="shared" si="47"/>
        <v>0</v>
      </c>
      <c r="CA646" s="137"/>
      <c r="CB646" s="137"/>
      <c r="CC646" s="137"/>
      <c r="CD646" s="136">
        <f t="shared" si="48"/>
        <v>0</v>
      </c>
      <c r="CE646" s="137"/>
      <c r="CF646" s="137"/>
      <c r="CG646" s="137"/>
      <c r="CH646" s="137"/>
      <c r="CI646" s="137"/>
      <c r="CJ646" s="136">
        <f t="shared" si="49"/>
        <v>0</v>
      </c>
      <c r="CK646" s="137">
        <f t="shared" si="50"/>
        <v>0</v>
      </c>
      <c r="CL646" s="139"/>
      <c r="CM646" s="140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20">
        <f t="shared" si="51"/>
        <v>32</v>
      </c>
      <c r="C647" s="131" t="str">
        <f t="array" ref="C647">INDEX(_Rge_Projectdata_IC,$B647,MATCH(C$10,_Rge_Headline_Projectdata,0))</f>
        <v/>
      </c>
      <c r="D647" s="131" t="str">
        <f t="array" ref="D647">INDEX(_Rge_Projectdata_IC,$B647,MATCH(D$10,_Rge_Headline_Projectdata,0))</f>
        <v/>
      </c>
      <c r="E647" s="132" t="str">
        <f t="array" ref="E647">IF(INDEX(_Rge_Projectdata_IC,$B647,MATCH(E$10,_Rge_Headline_Projectdata,0))=0,"",INDEX(_Rge_Projectdata_IC,$B647,MATCH(E$10,_Rge_Headline_Projectdata,0)))</f>
        <v/>
      </c>
      <c r="F647" s="133" t="str">
        <f t="shared" si="29"/>
        <v>Closed</v>
      </c>
      <c r="G647" s="134"/>
      <c r="H647" s="135"/>
      <c r="I647" s="135"/>
      <c r="J647" s="135"/>
      <c r="K647" s="136">
        <f t="shared" si="30"/>
        <v>0</v>
      </c>
      <c r="L647" s="137"/>
      <c r="M647" s="137"/>
      <c r="N647" s="137"/>
      <c r="O647" s="136">
        <f t="shared" si="31"/>
        <v>0</v>
      </c>
      <c r="P647" s="137"/>
      <c r="Q647" s="137"/>
      <c r="R647" s="137"/>
      <c r="S647" s="136">
        <f t="shared" si="32"/>
        <v>0</v>
      </c>
      <c r="T647" s="137"/>
      <c r="U647" s="137"/>
      <c r="V647" s="137"/>
      <c r="W647" s="136">
        <f t="shared" si="33"/>
        <v>0</v>
      </c>
      <c r="X647" s="137"/>
      <c r="Y647" s="137"/>
      <c r="Z647" s="137"/>
      <c r="AA647" s="136">
        <f t="shared" si="34"/>
        <v>0</v>
      </c>
      <c r="AB647" s="137"/>
      <c r="AC647" s="137"/>
      <c r="AD647" s="137"/>
      <c r="AE647" s="137"/>
      <c r="AF647" s="137"/>
      <c r="AG647" s="136">
        <f t="shared" si="35"/>
        <v>0</v>
      </c>
      <c r="AH647" s="137">
        <f t="shared" si="36"/>
        <v>0</v>
      </c>
      <c r="AI647" s="135"/>
      <c r="AJ647" s="135"/>
      <c r="AK647" s="135"/>
      <c r="AL647" s="135"/>
      <c r="AM647" s="136">
        <f t="shared" si="37"/>
        <v>0</v>
      </c>
      <c r="AN647" s="137"/>
      <c r="AO647" s="137"/>
      <c r="AP647" s="137"/>
      <c r="AQ647" s="136">
        <f t="shared" si="38"/>
        <v>0</v>
      </c>
      <c r="AR647" s="137"/>
      <c r="AS647" s="137"/>
      <c r="AT647" s="137"/>
      <c r="AU647" s="136">
        <f t="shared" si="39"/>
        <v>0</v>
      </c>
      <c r="AV647" s="137"/>
      <c r="AW647" s="137"/>
      <c r="AX647" s="137"/>
      <c r="AY647" s="136">
        <f t="shared" si="40"/>
        <v>0</v>
      </c>
      <c r="AZ647" s="137"/>
      <c r="BA647" s="137"/>
      <c r="BB647" s="137"/>
      <c r="BC647" s="136">
        <f t="shared" si="41"/>
        <v>0</v>
      </c>
      <c r="BD647" s="137"/>
      <c r="BE647" s="137"/>
      <c r="BF647" s="137"/>
      <c r="BG647" s="137"/>
      <c r="BH647" s="137"/>
      <c r="BI647" s="136">
        <f t="shared" si="42"/>
        <v>0</v>
      </c>
      <c r="BJ647" s="138">
        <f t="shared" si="43"/>
        <v>0</v>
      </c>
      <c r="BK647" s="134"/>
      <c r="BL647" s="135"/>
      <c r="BM647" s="135"/>
      <c r="BN647" s="136">
        <f t="shared" si="44"/>
        <v>0</v>
      </c>
      <c r="BO647" s="137"/>
      <c r="BP647" s="137"/>
      <c r="BQ647" s="137"/>
      <c r="BR647" s="136">
        <f t="shared" si="45"/>
        <v>0</v>
      </c>
      <c r="BS647" s="137"/>
      <c r="BT647" s="137"/>
      <c r="BU647" s="137"/>
      <c r="BV647" s="136">
        <f t="shared" si="46"/>
        <v>0</v>
      </c>
      <c r="BW647" s="137"/>
      <c r="BX647" s="137"/>
      <c r="BY647" s="137"/>
      <c r="BZ647" s="136">
        <f t="shared" si="47"/>
        <v>0</v>
      </c>
      <c r="CA647" s="137"/>
      <c r="CB647" s="137"/>
      <c r="CC647" s="137"/>
      <c r="CD647" s="136">
        <f t="shared" si="48"/>
        <v>0</v>
      </c>
      <c r="CE647" s="137"/>
      <c r="CF647" s="137"/>
      <c r="CG647" s="137"/>
      <c r="CH647" s="137"/>
      <c r="CI647" s="137"/>
      <c r="CJ647" s="136">
        <f t="shared" si="49"/>
        <v>0</v>
      </c>
      <c r="CK647" s="137">
        <f t="shared" si="50"/>
        <v>0</v>
      </c>
      <c r="CL647" s="139"/>
      <c r="CM647" s="140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20">
        <f t="shared" si="51"/>
        <v>33</v>
      </c>
      <c r="C648" s="131" t="str">
        <f t="array" ref="C648">INDEX(_Rge_Projectdata_IC,$B648,MATCH(C$10,_Rge_Headline_Projectdata,0))</f>
        <v/>
      </c>
      <c r="D648" s="131" t="str">
        <f t="array" ref="D648">INDEX(_Rge_Projectdata_IC,$B648,MATCH(D$10,_Rge_Headline_Projectdata,0))</f>
        <v/>
      </c>
      <c r="E648" s="132" t="str">
        <f t="array" ref="E648">IF(INDEX(_Rge_Projectdata_IC,$B648,MATCH(E$10,_Rge_Headline_Projectdata,0))=0,"",INDEX(_Rge_Projectdata_IC,$B648,MATCH(E$10,_Rge_Headline_Projectdata,0)))</f>
        <v/>
      </c>
      <c r="F648" s="133" t="str">
        <f t="shared" si="29"/>
        <v>Closed</v>
      </c>
      <c r="G648" s="134"/>
      <c r="H648" s="135"/>
      <c r="I648" s="135"/>
      <c r="J648" s="135"/>
      <c r="K648" s="136">
        <f t="shared" si="30"/>
        <v>0</v>
      </c>
      <c r="L648" s="137"/>
      <c r="M648" s="137"/>
      <c r="N648" s="137"/>
      <c r="O648" s="136">
        <f t="shared" si="31"/>
        <v>0</v>
      </c>
      <c r="P648" s="137"/>
      <c r="Q648" s="137"/>
      <c r="R648" s="137"/>
      <c r="S648" s="136">
        <f t="shared" si="32"/>
        <v>0</v>
      </c>
      <c r="T648" s="137"/>
      <c r="U648" s="137"/>
      <c r="V648" s="137"/>
      <c r="W648" s="136">
        <f t="shared" si="33"/>
        <v>0</v>
      </c>
      <c r="X648" s="137"/>
      <c r="Y648" s="137"/>
      <c r="Z648" s="137"/>
      <c r="AA648" s="136">
        <f t="shared" si="34"/>
        <v>0</v>
      </c>
      <c r="AB648" s="137"/>
      <c r="AC648" s="137"/>
      <c r="AD648" s="137"/>
      <c r="AE648" s="137"/>
      <c r="AF648" s="137"/>
      <c r="AG648" s="136">
        <f t="shared" si="35"/>
        <v>0</v>
      </c>
      <c r="AH648" s="137">
        <f t="shared" si="36"/>
        <v>0</v>
      </c>
      <c r="AI648" s="135"/>
      <c r="AJ648" s="135"/>
      <c r="AK648" s="135"/>
      <c r="AL648" s="135"/>
      <c r="AM648" s="136">
        <f t="shared" si="37"/>
        <v>0</v>
      </c>
      <c r="AN648" s="137"/>
      <c r="AO648" s="137"/>
      <c r="AP648" s="137"/>
      <c r="AQ648" s="136">
        <f t="shared" si="38"/>
        <v>0</v>
      </c>
      <c r="AR648" s="137"/>
      <c r="AS648" s="137"/>
      <c r="AT648" s="137"/>
      <c r="AU648" s="136">
        <f t="shared" si="39"/>
        <v>0</v>
      </c>
      <c r="AV648" s="137"/>
      <c r="AW648" s="137"/>
      <c r="AX648" s="137"/>
      <c r="AY648" s="136">
        <f t="shared" si="40"/>
        <v>0</v>
      </c>
      <c r="AZ648" s="137"/>
      <c r="BA648" s="137"/>
      <c r="BB648" s="137"/>
      <c r="BC648" s="136">
        <f t="shared" si="41"/>
        <v>0</v>
      </c>
      <c r="BD648" s="137"/>
      <c r="BE648" s="137"/>
      <c r="BF648" s="137"/>
      <c r="BG648" s="137"/>
      <c r="BH648" s="137"/>
      <c r="BI648" s="136">
        <f t="shared" si="42"/>
        <v>0</v>
      </c>
      <c r="BJ648" s="138">
        <f t="shared" si="43"/>
        <v>0</v>
      </c>
      <c r="BK648" s="134"/>
      <c r="BL648" s="135"/>
      <c r="BM648" s="135"/>
      <c r="BN648" s="136">
        <f t="shared" si="44"/>
        <v>0</v>
      </c>
      <c r="BO648" s="137"/>
      <c r="BP648" s="137"/>
      <c r="BQ648" s="137"/>
      <c r="BR648" s="136">
        <f t="shared" si="45"/>
        <v>0</v>
      </c>
      <c r="BS648" s="137"/>
      <c r="BT648" s="137"/>
      <c r="BU648" s="137"/>
      <c r="BV648" s="136">
        <f t="shared" si="46"/>
        <v>0</v>
      </c>
      <c r="BW648" s="137"/>
      <c r="BX648" s="137"/>
      <c r="BY648" s="137"/>
      <c r="BZ648" s="136">
        <f t="shared" si="47"/>
        <v>0</v>
      </c>
      <c r="CA648" s="137"/>
      <c r="CB648" s="137"/>
      <c r="CC648" s="137"/>
      <c r="CD648" s="136">
        <f t="shared" si="48"/>
        <v>0</v>
      </c>
      <c r="CE648" s="137"/>
      <c r="CF648" s="137"/>
      <c r="CG648" s="137"/>
      <c r="CH648" s="137"/>
      <c r="CI648" s="137"/>
      <c r="CJ648" s="136">
        <f t="shared" si="49"/>
        <v>0</v>
      </c>
      <c r="CK648" s="137">
        <f t="shared" si="50"/>
        <v>0</v>
      </c>
      <c r="CL648" s="139"/>
      <c r="CM648" s="140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20">
        <f t="shared" si="51"/>
        <v>34</v>
      </c>
      <c r="C649" s="131" t="str">
        <f t="array" ref="C649">INDEX(_Rge_Projectdata_IC,$B649,MATCH(C$10,_Rge_Headline_Projectdata,0))</f>
        <v/>
      </c>
      <c r="D649" s="131" t="str">
        <f t="array" ref="D649">INDEX(_Rge_Projectdata_IC,$B649,MATCH(D$10,_Rge_Headline_Projectdata,0))</f>
        <v/>
      </c>
      <c r="E649" s="132" t="str">
        <f t="array" ref="E649">IF(INDEX(_Rge_Projectdata_IC,$B649,MATCH(E$10,_Rge_Headline_Projectdata,0))=0,"",INDEX(_Rge_Projectdata_IC,$B649,MATCH(E$10,_Rge_Headline_Projectdata,0)))</f>
        <v/>
      </c>
      <c r="F649" s="133" t="str">
        <f t="shared" si="29"/>
        <v>Closed</v>
      </c>
      <c r="G649" s="134"/>
      <c r="H649" s="135"/>
      <c r="I649" s="135"/>
      <c r="J649" s="135"/>
      <c r="K649" s="136">
        <f t="shared" si="30"/>
        <v>0</v>
      </c>
      <c r="L649" s="137"/>
      <c r="M649" s="137"/>
      <c r="N649" s="137"/>
      <c r="O649" s="136">
        <f t="shared" si="31"/>
        <v>0</v>
      </c>
      <c r="P649" s="137"/>
      <c r="Q649" s="137"/>
      <c r="R649" s="137"/>
      <c r="S649" s="136">
        <f t="shared" si="32"/>
        <v>0</v>
      </c>
      <c r="T649" s="137"/>
      <c r="U649" s="137"/>
      <c r="V649" s="137"/>
      <c r="W649" s="136">
        <f t="shared" si="33"/>
        <v>0</v>
      </c>
      <c r="X649" s="137"/>
      <c r="Y649" s="137"/>
      <c r="Z649" s="137"/>
      <c r="AA649" s="136">
        <f t="shared" si="34"/>
        <v>0</v>
      </c>
      <c r="AB649" s="137"/>
      <c r="AC649" s="137"/>
      <c r="AD649" s="137"/>
      <c r="AE649" s="137"/>
      <c r="AF649" s="137"/>
      <c r="AG649" s="136">
        <f t="shared" si="35"/>
        <v>0</v>
      </c>
      <c r="AH649" s="137">
        <f t="shared" si="36"/>
        <v>0</v>
      </c>
      <c r="AI649" s="135"/>
      <c r="AJ649" s="135"/>
      <c r="AK649" s="135"/>
      <c r="AL649" s="135"/>
      <c r="AM649" s="136">
        <f t="shared" si="37"/>
        <v>0</v>
      </c>
      <c r="AN649" s="137"/>
      <c r="AO649" s="137"/>
      <c r="AP649" s="137"/>
      <c r="AQ649" s="136">
        <f t="shared" si="38"/>
        <v>0</v>
      </c>
      <c r="AR649" s="137"/>
      <c r="AS649" s="137"/>
      <c r="AT649" s="137"/>
      <c r="AU649" s="136">
        <f t="shared" si="39"/>
        <v>0</v>
      </c>
      <c r="AV649" s="137"/>
      <c r="AW649" s="137"/>
      <c r="AX649" s="137"/>
      <c r="AY649" s="136">
        <f t="shared" si="40"/>
        <v>0</v>
      </c>
      <c r="AZ649" s="137"/>
      <c r="BA649" s="137"/>
      <c r="BB649" s="137"/>
      <c r="BC649" s="136">
        <f t="shared" si="41"/>
        <v>0</v>
      </c>
      <c r="BD649" s="137"/>
      <c r="BE649" s="137"/>
      <c r="BF649" s="137"/>
      <c r="BG649" s="137"/>
      <c r="BH649" s="137"/>
      <c r="BI649" s="136">
        <f t="shared" si="42"/>
        <v>0</v>
      </c>
      <c r="BJ649" s="138">
        <f t="shared" si="43"/>
        <v>0</v>
      </c>
      <c r="BK649" s="134"/>
      <c r="BL649" s="135"/>
      <c r="BM649" s="135"/>
      <c r="BN649" s="136">
        <f t="shared" si="44"/>
        <v>0</v>
      </c>
      <c r="BO649" s="137"/>
      <c r="BP649" s="137"/>
      <c r="BQ649" s="137"/>
      <c r="BR649" s="136">
        <f t="shared" si="45"/>
        <v>0</v>
      </c>
      <c r="BS649" s="137"/>
      <c r="BT649" s="137"/>
      <c r="BU649" s="137"/>
      <c r="BV649" s="136">
        <f t="shared" si="46"/>
        <v>0</v>
      </c>
      <c r="BW649" s="137"/>
      <c r="BX649" s="137"/>
      <c r="BY649" s="137"/>
      <c r="BZ649" s="136">
        <f t="shared" si="47"/>
        <v>0</v>
      </c>
      <c r="CA649" s="137"/>
      <c r="CB649" s="137"/>
      <c r="CC649" s="137"/>
      <c r="CD649" s="136">
        <f t="shared" si="48"/>
        <v>0</v>
      </c>
      <c r="CE649" s="137"/>
      <c r="CF649" s="137"/>
      <c r="CG649" s="137"/>
      <c r="CH649" s="137"/>
      <c r="CI649" s="137"/>
      <c r="CJ649" s="136">
        <f t="shared" si="49"/>
        <v>0</v>
      </c>
      <c r="CK649" s="137">
        <f t="shared" si="50"/>
        <v>0</v>
      </c>
      <c r="CL649" s="139"/>
      <c r="CM649" s="140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20">
        <f t="shared" si="51"/>
        <v>35</v>
      </c>
      <c r="C650" s="131" t="str">
        <f t="array" ref="C650">INDEX(_Rge_Projectdata_IC,$B650,MATCH(C$10,_Rge_Headline_Projectdata,0))</f>
        <v/>
      </c>
      <c r="D650" s="131" t="str">
        <f t="array" ref="D650">INDEX(_Rge_Projectdata_IC,$B650,MATCH(D$10,_Rge_Headline_Projectdata,0))</f>
        <v/>
      </c>
      <c r="E650" s="132" t="str">
        <f t="array" ref="E650">IF(INDEX(_Rge_Projectdata_IC,$B650,MATCH(E$10,_Rge_Headline_Projectdata,0))=0,"",INDEX(_Rge_Projectdata_IC,$B650,MATCH(E$10,_Rge_Headline_Projectdata,0)))</f>
        <v/>
      </c>
      <c r="F650" s="133" t="str">
        <f t="shared" si="29"/>
        <v>Closed</v>
      </c>
      <c r="G650" s="134"/>
      <c r="H650" s="135"/>
      <c r="I650" s="135"/>
      <c r="J650" s="135"/>
      <c r="K650" s="136">
        <f t="shared" si="30"/>
        <v>0</v>
      </c>
      <c r="L650" s="137"/>
      <c r="M650" s="137"/>
      <c r="N650" s="137"/>
      <c r="O650" s="136">
        <f t="shared" si="31"/>
        <v>0</v>
      </c>
      <c r="P650" s="137"/>
      <c r="Q650" s="137"/>
      <c r="R650" s="137"/>
      <c r="S650" s="136">
        <f t="shared" si="32"/>
        <v>0</v>
      </c>
      <c r="T650" s="137"/>
      <c r="U650" s="137"/>
      <c r="V650" s="137"/>
      <c r="W650" s="136">
        <f t="shared" si="33"/>
        <v>0</v>
      </c>
      <c r="X650" s="137"/>
      <c r="Y650" s="137"/>
      <c r="Z650" s="137"/>
      <c r="AA650" s="136">
        <f t="shared" si="34"/>
        <v>0</v>
      </c>
      <c r="AB650" s="137"/>
      <c r="AC650" s="137"/>
      <c r="AD650" s="137"/>
      <c r="AE650" s="137"/>
      <c r="AF650" s="137"/>
      <c r="AG650" s="136">
        <f t="shared" si="35"/>
        <v>0</v>
      </c>
      <c r="AH650" s="137">
        <f t="shared" si="36"/>
        <v>0</v>
      </c>
      <c r="AI650" s="135"/>
      <c r="AJ650" s="135"/>
      <c r="AK650" s="135"/>
      <c r="AL650" s="135"/>
      <c r="AM650" s="136">
        <f t="shared" si="37"/>
        <v>0</v>
      </c>
      <c r="AN650" s="137"/>
      <c r="AO650" s="137"/>
      <c r="AP650" s="137"/>
      <c r="AQ650" s="136">
        <f t="shared" si="38"/>
        <v>0</v>
      </c>
      <c r="AR650" s="137"/>
      <c r="AS650" s="137"/>
      <c r="AT650" s="137"/>
      <c r="AU650" s="136">
        <f t="shared" si="39"/>
        <v>0</v>
      </c>
      <c r="AV650" s="137"/>
      <c r="AW650" s="137"/>
      <c r="AX650" s="137"/>
      <c r="AY650" s="136">
        <f t="shared" si="40"/>
        <v>0</v>
      </c>
      <c r="AZ650" s="137"/>
      <c r="BA650" s="137"/>
      <c r="BB650" s="137"/>
      <c r="BC650" s="136">
        <f t="shared" si="41"/>
        <v>0</v>
      </c>
      <c r="BD650" s="137"/>
      <c r="BE650" s="137"/>
      <c r="BF650" s="137"/>
      <c r="BG650" s="137"/>
      <c r="BH650" s="137"/>
      <c r="BI650" s="136">
        <f t="shared" si="42"/>
        <v>0</v>
      </c>
      <c r="BJ650" s="138">
        <f t="shared" si="43"/>
        <v>0</v>
      </c>
      <c r="BK650" s="134"/>
      <c r="BL650" s="135"/>
      <c r="BM650" s="135"/>
      <c r="BN650" s="136">
        <f t="shared" si="44"/>
        <v>0</v>
      </c>
      <c r="BO650" s="137"/>
      <c r="BP650" s="137"/>
      <c r="BQ650" s="137"/>
      <c r="BR650" s="136">
        <f t="shared" si="45"/>
        <v>0</v>
      </c>
      <c r="BS650" s="137"/>
      <c r="BT650" s="137"/>
      <c r="BU650" s="137"/>
      <c r="BV650" s="136">
        <f t="shared" si="46"/>
        <v>0</v>
      </c>
      <c r="BW650" s="137"/>
      <c r="BX650" s="137"/>
      <c r="BY650" s="137"/>
      <c r="BZ650" s="136">
        <f t="shared" si="47"/>
        <v>0</v>
      </c>
      <c r="CA650" s="137"/>
      <c r="CB650" s="137"/>
      <c r="CC650" s="137"/>
      <c r="CD650" s="136">
        <f t="shared" si="48"/>
        <v>0</v>
      </c>
      <c r="CE650" s="137"/>
      <c r="CF650" s="137"/>
      <c r="CG650" s="137"/>
      <c r="CH650" s="137"/>
      <c r="CI650" s="137"/>
      <c r="CJ650" s="136">
        <f t="shared" si="49"/>
        <v>0</v>
      </c>
      <c r="CK650" s="137">
        <f t="shared" si="50"/>
        <v>0</v>
      </c>
      <c r="CL650" s="139"/>
      <c r="CM650" s="140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20">
        <f t="shared" si="51"/>
        <v>36</v>
      </c>
      <c r="C651" s="131" t="str">
        <f t="array" ref="C651">INDEX(_Rge_Projectdata_IC,$B651,MATCH(C$10,_Rge_Headline_Projectdata,0))</f>
        <v/>
      </c>
      <c r="D651" s="131" t="str">
        <f t="array" ref="D651">INDEX(_Rge_Projectdata_IC,$B651,MATCH(D$10,_Rge_Headline_Projectdata,0))</f>
        <v/>
      </c>
      <c r="E651" s="132" t="str">
        <f t="array" ref="E651">IF(INDEX(_Rge_Projectdata_IC,$B651,MATCH(E$10,_Rge_Headline_Projectdata,0))=0,"",INDEX(_Rge_Projectdata_IC,$B651,MATCH(E$10,_Rge_Headline_Projectdata,0)))</f>
        <v/>
      </c>
      <c r="F651" s="133" t="str">
        <f t="shared" si="29"/>
        <v>Closed</v>
      </c>
      <c r="G651" s="134"/>
      <c r="H651" s="135"/>
      <c r="I651" s="135"/>
      <c r="J651" s="135"/>
      <c r="K651" s="136">
        <f t="shared" si="30"/>
        <v>0</v>
      </c>
      <c r="L651" s="137"/>
      <c r="M651" s="137"/>
      <c r="N651" s="137"/>
      <c r="O651" s="136">
        <f t="shared" si="31"/>
        <v>0</v>
      </c>
      <c r="P651" s="137"/>
      <c r="Q651" s="137"/>
      <c r="R651" s="137"/>
      <c r="S651" s="136">
        <f t="shared" si="32"/>
        <v>0</v>
      </c>
      <c r="T651" s="137"/>
      <c r="U651" s="137"/>
      <c r="V651" s="137"/>
      <c r="W651" s="136">
        <f t="shared" si="33"/>
        <v>0</v>
      </c>
      <c r="X651" s="137"/>
      <c r="Y651" s="137"/>
      <c r="Z651" s="137"/>
      <c r="AA651" s="136">
        <f t="shared" si="34"/>
        <v>0</v>
      </c>
      <c r="AB651" s="137"/>
      <c r="AC651" s="137"/>
      <c r="AD651" s="137"/>
      <c r="AE651" s="137"/>
      <c r="AF651" s="137"/>
      <c r="AG651" s="136">
        <f t="shared" si="35"/>
        <v>0</v>
      </c>
      <c r="AH651" s="137">
        <f t="shared" si="36"/>
        <v>0</v>
      </c>
      <c r="AI651" s="135"/>
      <c r="AJ651" s="135"/>
      <c r="AK651" s="135"/>
      <c r="AL651" s="135"/>
      <c r="AM651" s="136">
        <f t="shared" si="37"/>
        <v>0</v>
      </c>
      <c r="AN651" s="137"/>
      <c r="AO651" s="137"/>
      <c r="AP651" s="137"/>
      <c r="AQ651" s="136">
        <f t="shared" si="38"/>
        <v>0</v>
      </c>
      <c r="AR651" s="137"/>
      <c r="AS651" s="137"/>
      <c r="AT651" s="137"/>
      <c r="AU651" s="136">
        <f t="shared" si="39"/>
        <v>0</v>
      </c>
      <c r="AV651" s="137"/>
      <c r="AW651" s="137"/>
      <c r="AX651" s="137"/>
      <c r="AY651" s="136">
        <f t="shared" si="40"/>
        <v>0</v>
      </c>
      <c r="AZ651" s="137"/>
      <c r="BA651" s="137"/>
      <c r="BB651" s="137"/>
      <c r="BC651" s="136">
        <f t="shared" si="41"/>
        <v>0</v>
      </c>
      <c r="BD651" s="137"/>
      <c r="BE651" s="137"/>
      <c r="BF651" s="137"/>
      <c r="BG651" s="137"/>
      <c r="BH651" s="137"/>
      <c r="BI651" s="136">
        <f t="shared" si="42"/>
        <v>0</v>
      </c>
      <c r="BJ651" s="138">
        <f t="shared" si="43"/>
        <v>0</v>
      </c>
      <c r="BK651" s="134"/>
      <c r="BL651" s="135"/>
      <c r="BM651" s="135"/>
      <c r="BN651" s="136">
        <f t="shared" si="44"/>
        <v>0</v>
      </c>
      <c r="BO651" s="137"/>
      <c r="BP651" s="137"/>
      <c r="BQ651" s="137"/>
      <c r="BR651" s="136">
        <f t="shared" si="45"/>
        <v>0</v>
      </c>
      <c r="BS651" s="137"/>
      <c r="BT651" s="137"/>
      <c r="BU651" s="137"/>
      <c r="BV651" s="136">
        <f t="shared" si="46"/>
        <v>0</v>
      </c>
      <c r="BW651" s="137"/>
      <c r="BX651" s="137"/>
      <c r="BY651" s="137"/>
      <c r="BZ651" s="136">
        <f t="shared" si="47"/>
        <v>0</v>
      </c>
      <c r="CA651" s="137"/>
      <c r="CB651" s="137"/>
      <c r="CC651" s="137"/>
      <c r="CD651" s="136">
        <f t="shared" si="48"/>
        <v>0</v>
      </c>
      <c r="CE651" s="137"/>
      <c r="CF651" s="137"/>
      <c r="CG651" s="137"/>
      <c r="CH651" s="137"/>
      <c r="CI651" s="137"/>
      <c r="CJ651" s="136">
        <f t="shared" si="49"/>
        <v>0</v>
      </c>
      <c r="CK651" s="137">
        <f t="shared" si="50"/>
        <v>0</v>
      </c>
      <c r="CL651" s="139"/>
      <c r="CM651" s="140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20">
        <f t="shared" si="51"/>
        <v>37</v>
      </c>
      <c r="C652" s="131" t="str">
        <f t="array" ref="C652">INDEX(_Rge_Projectdata_IC,$B652,MATCH(C$10,_Rge_Headline_Projectdata,0))</f>
        <v/>
      </c>
      <c r="D652" s="131" t="str">
        <f t="array" ref="D652">INDEX(_Rge_Projectdata_IC,$B652,MATCH(D$10,_Rge_Headline_Projectdata,0))</f>
        <v/>
      </c>
      <c r="E652" s="132" t="str">
        <f t="array" ref="E652">IF(INDEX(_Rge_Projectdata_IC,$B652,MATCH(E$10,_Rge_Headline_Projectdata,0))=0,"",INDEX(_Rge_Projectdata_IC,$B652,MATCH(E$10,_Rge_Headline_Projectdata,0)))</f>
        <v/>
      </c>
      <c r="F652" s="133" t="str">
        <f t="shared" si="29"/>
        <v>Closed</v>
      </c>
      <c r="G652" s="134"/>
      <c r="H652" s="135"/>
      <c r="I652" s="135"/>
      <c r="J652" s="135"/>
      <c r="K652" s="136">
        <f t="shared" si="30"/>
        <v>0</v>
      </c>
      <c r="L652" s="137"/>
      <c r="M652" s="137"/>
      <c r="N652" s="137"/>
      <c r="O652" s="136">
        <f t="shared" si="31"/>
        <v>0</v>
      </c>
      <c r="P652" s="137"/>
      <c r="Q652" s="137"/>
      <c r="R652" s="137"/>
      <c r="S652" s="136">
        <f t="shared" si="32"/>
        <v>0</v>
      </c>
      <c r="T652" s="137"/>
      <c r="U652" s="137"/>
      <c r="V652" s="137"/>
      <c r="W652" s="136">
        <f t="shared" si="33"/>
        <v>0</v>
      </c>
      <c r="X652" s="137"/>
      <c r="Y652" s="137"/>
      <c r="Z652" s="137"/>
      <c r="AA652" s="136">
        <f t="shared" si="34"/>
        <v>0</v>
      </c>
      <c r="AB652" s="137"/>
      <c r="AC652" s="137"/>
      <c r="AD652" s="137"/>
      <c r="AE652" s="137"/>
      <c r="AF652" s="137"/>
      <c r="AG652" s="136">
        <f t="shared" si="35"/>
        <v>0</v>
      </c>
      <c r="AH652" s="137">
        <f t="shared" si="36"/>
        <v>0</v>
      </c>
      <c r="AI652" s="135"/>
      <c r="AJ652" s="135"/>
      <c r="AK652" s="135"/>
      <c r="AL652" s="135"/>
      <c r="AM652" s="136">
        <f t="shared" si="37"/>
        <v>0</v>
      </c>
      <c r="AN652" s="137"/>
      <c r="AO652" s="137"/>
      <c r="AP652" s="137"/>
      <c r="AQ652" s="136">
        <f t="shared" si="38"/>
        <v>0</v>
      </c>
      <c r="AR652" s="137"/>
      <c r="AS652" s="137"/>
      <c r="AT652" s="137"/>
      <c r="AU652" s="136">
        <f t="shared" si="39"/>
        <v>0</v>
      </c>
      <c r="AV652" s="137"/>
      <c r="AW652" s="137"/>
      <c r="AX652" s="137"/>
      <c r="AY652" s="136">
        <f t="shared" si="40"/>
        <v>0</v>
      </c>
      <c r="AZ652" s="137"/>
      <c r="BA652" s="137"/>
      <c r="BB652" s="137"/>
      <c r="BC652" s="136">
        <f t="shared" si="41"/>
        <v>0</v>
      </c>
      <c r="BD652" s="137"/>
      <c r="BE652" s="137"/>
      <c r="BF652" s="137"/>
      <c r="BG652" s="137"/>
      <c r="BH652" s="137"/>
      <c r="BI652" s="136">
        <f t="shared" si="42"/>
        <v>0</v>
      </c>
      <c r="BJ652" s="138">
        <f t="shared" si="43"/>
        <v>0</v>
      </c>
      <c r="BK652" s="134"/>
      <c r="BL652" s="135"/>
      <c r="BM652" s="135"/>
      <c r="BN652" s="136">
        <f t="shared" si="44"/>
        <v>0</v>
      </c>
      <c r="BO652" s="137"/>
      <c r="BP652" s="137"/>
      <c r="BQ652" s="137"/>
      <c r="BR652" s="136">
        <f t="shared" si="45"/>
        <v>0</v>
      </c>
      <c r="BS652" s="137"/>
      <c r="BT652" s="137"/>
      <c r="BU652" s="137"/>
      <c r="BV652" s="136">
        <f t="shared" si="46"/>
        <v>0</v>
      </c>
      <c r="BW652" s="137"/>
      <c r="BX652" s="137"/>
      <c r="BY652" s="137"/>
      <c r="BZ652" s="136">
        <f t="shared" si="47"/>
        <v>0</v>
      </c>
      <c r="CA652" s="137"/>
      <c r="CB652" s="137"/>
      <c r="CC652" s="137"/>
      <c r="CD652" s="136">
        <f t="shared" si="48"/>
        <v>0</v>
      </c>
      <c r="CE652" s="137"/>
      <c r="CF652" s="137"/>
      <c r="CG652" s="137"/>
      <c r="CH652" s="137"/>
      <c r="CI652" s="137"/>
      <c r="CJ652" s="136">
        <f t="shared" si="49"/>
        <v>0</v>
      </c>
      <c r="CK652" s="137">
        <f t="shared" si="50"/>
        <v>0</v>
      </c>
      <c r="CL652" s="139"/>
      <c r="CM652" s="140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20">
        <f t="shared" si="51"/>
        <v>38</v>
      </c>
      <c r="C653" s="131" t="str">
        <f t="array" ref="C653">INDEX(_Rge_Projectdata_IC,$B653,MATCH(C$10,_Rge_Headline_Projectdata,0))</f>
        <v/>
      </c>
      <c r="D653" s="131" t="str">
        <f t="array" ref="D653">INDEX(_Rge_Projectdata_IC,$B653,MATCH(D$10,_Rge_Headline_Projectdata,0))</f>
        <v/>
      </c>
      <c r="E653" s="132" t="str">
        <f t="array" ref="E653">IF(INDEX(_Rge_Projectdata_IC,$B653,MATCH(E$10,_Rge_Headline_Projectdata,0))=0,"",INDEX(_Rge_Projectdata_IC,$B653,MATCH(E$10,_Rge_Headline_Projectdata,0)))</f>
        <v/>
      </c>
      <c r="F653" s="133" t="str">
        <f t="shared" si="29"/>
        <v>Closed</v>
      </c>
      <c r="G653" s="134"/>
      <c r="H653" s="135"/>
      <c r="I653" s="135"/>
      <c r="J653" s="135"/>
      <c r="K653" s="136">
        <f t="shared" si="30"/>
        <v>0</v>
      </c>
      <c r="L653" s="137"/>
      <c r="M653" s="137"/>
      <c r="N653" s="137"/>
      <c r="O653" s="136">
        <f t="shared" si="31"/>
        <v>0</v>
      </c>
      <c r="P653" s="137"/>
      <c r="Q653" s="137"/>
      <c r="R653" s="137"/>
      <c r="S653" s="136">
        <f t="shared" si="32"/>
        <v>0</v>
      </c>
      <c r="T653" s="137"/>
      <c r="U653" s="137"/>
      <c r="V653" s="137"/>
      <c r="W653" s="136">
        <f t="shared" si="33"/>
        <v>0</v>
      </c>
      <c r="X653" s="137"/>
      <c r="Y653" s="137"/>
      <c r="Z653" s="137"/>
      <c r="AA653" s="136">
        <f t="shared" si="34"/>
        <v>0</v>
      </c>
      <c r="AB653" s="137"/>
      <c r="AC653" s="137"/>
      <c r="AD653" s="137"/>
      <c r="AE653" s="137"/>
      <c r="AF653" s="137"/>
      <c r="AG653" s="136">
        <f t="shared" si="35"/>
        <v>0</v>
      </c>
      <c r="AH653" s="137">
        <f t="shared" si="36"/>
        <v>0</v>
      </c>
      <c r="AI653" s="135"/>
      <c r="AJ653" s="135"/>
      <c r="AK653" s="135"/>
      <c r="AL653" s="135"/>
      <c r="AM653" s="136">
        <f t="shared" si="37"/>
        <v>0</v>
      </c>
      <c r="AN653" s="137"/>
      <c r="AO653" s="137"/>
      <c r="AP653" s="137"/>
      <c r="AQ653" s="136">
        <f t="shared" si="38"/>
        <v>0</v>
      </c>
      <c r="AR653" s="137"/>
      <c r="AS653" s="137"/>
      <c r="AT653" s="137"/>
      <c r="AU653" s="136">
        <f t="shared" si="39"/>
        <v>0</v>
      </c>
      <c r="AV653" s="137"/>
      <c r="AW653" s="137"/>
      <c r="AX653" s="137"/>
      <c r="AY653" s="136">
        <f t="shared" si="40"/>
        <v>0</v>
      </c>
      <c r="AZ653" s="137"/>
      <c r="BA653" s="137"/>
      <c r="BB653" s="137"/>
      <c r="BC653" s="136">
        <f t="shared" si="41"/>
        <v>0</v>
      </c>
      <c r="BD653" s="137"/>
      <c r="BE653" s="137"/>
      <c r="BF653" s="137"/>
      <c r="BG653" s="137"/>
      <c r="BH653" s="137"/>
      <c r="BI653" s="136">
        <f t="shared" si="42"/>
        <v>0</v>
      </c>
      <c r="BJ653" s="138">
        <f t="shared" si="43"/>
        <v>0</v>
      </c>
      <c r="BK653" s="134"/>
      <c r="BL653" s="135"/>
      <c r="BM653" s="135"/>
      <c r="BN653" s="136">
        <f t="shared" si="44"/>
        <v>0</v>
      </c>
      <c r="BO653" s="137"/>
      <c r="BP653" s="137"/>
      <c r="BQ653" s="137"/>
      <c r="BR653" s="136">
        <f t="shared" si="45"/>
        <v>0</v>
      </c>
      <c r="BS653" s="137"/>
      <c r="BT653" s="137"/>
      <c r="BU653" s="137"/>
      <c r="BV653" s="136">
        <f t="shared" si="46"/>
        <v>0</v>
      </c>
      <c r="BW653" s="137"/>
      <c r="BX653" s="137"/>
      <c r="BY653" s="137"/>
      <c r="BZ653" s="136">
        <f t="shared" si="47"/>
        <v>0</v>
      </c>
      <c r="CA653" s="137"/>
      <c r="CB653" s="137"/>
      <c r="CC653" s="137"/>
      <c r="CD653" s="136">
        <f t="shared" si="48"/>
        <v>0</v>
      </c>
      <c r="CE653" s="137"/>
      <c r="CF653" s="137"/>
      <c r="CG653" s="137"/>
      <c r="CH653" s="137"/>
      <c r="CI653" s="137"/>
      <c r="CJ653" s="136">
        <f t="shared" si="49"/>
        <v>0</v>
      </c>
      <c r="CK653" s="137">
        <f t="shared" si="50"/>
        <v>0</v>
      </c>
      <c r="CL653" s="139"/>
      <c r="CM653" s="140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20">
        <f t="shared" si="51"/>
        <v>39</v>
      </c>
      <c r="C654" s="131" t="str">
        <f t="array" ref="C654">INDEX(_Rge_Projectdata_IC,$B654,MATCH(C$10,_Rge_Headline_Projectdata,0))</f>
        <v/>
      </c>
      <c r="D654" s="131" t="str">
        <f t="array" ref="D654">INDEX(_Rge_Projectdata_IC,$B654,MATCH(D$10,_Rge_Headline_Projectdata,0))</f>
        <v/>
      </c>
      <c r="E654" s="132" t="str">
        <f t="array" ref="E654">IF(INDEX(_Rge_Projectdata_IC,$B654,MATCH(E$10,_Rge_Headline_Projectdata,0))=0,"",INDEX(_Rge_Projectdata_IC,$B654,MATCH(E$10,_Rge_Headline_Projectdata,0)))</f>
        <v/>
      </c>
      <c r="F654" s="133" t="str">
        <f t="shared" si="29"/>
        <v>Closed</v>
      </c>
      <c r="G654" s="134"/>
      <c r="H654" s="135"/>
      <c r="I654" s="135"/>
      <c r="J654" s="135"/>
      <c r="K654" s="136">
        <f t="shared" si="30"/>
        <v>0</v>
      </c>
      <c r="L654" s="137"/>
      <c r="M654" s="137"/>
      <c r="N654" s="137"/>
      <c r="O654" s="136">
        <f t="shared" si="31"/>
        <v>0</v>
      </c>
      <c r="P654" s="137"/>
      <c r="Q654" s="137"/>
      <c r="R654" s="137"/>
      <c r="S654" s="136">
        <f t="shared" si="32"/>
        <v>0</v>
      </c>
      <c r="T654" s="137"/>
      <c r="U654" s="137"/>
      <c r="V654" s="137"/>
      <c r="W654" s="136">
        <f t="shared" si="33"/>
        <v>0</v>
      </c>
      <c r="X654" s="137"/>
      <c r="Y654" s="137"/>
      <c r="Z654" s="137"/>
      <c r="AA654" s="136">
        <f t="shared" si="34"/>
        <v>0</v>
      </c>
      <c r="AB654" s="137"/>
      <c r="AC654" s="137"/>
      <c r="AD654" s="137"/>
      <c r="AE654" s="137"/>
      <c r="AF654" s="137"/>
      <c r="AG654" s="136">
        <f t="shared" si="35"/>
        <v>0</v>
      </c>
      <c r="AH654" s="137">
        <f t="shared" si="36"/>
        <v>0</v>
      </c>
      <c r="AI654" s="135"/>
      <c r="AJ654" s="135"/>
      <c r="AK654" s="135"/>
      <c r="AL654" s="135"/>
      <c r="AM654" s="136">
        <f t="shared" si="37"/>
        <v>0</v>
      </c>
      <c r="AN654" s="137"/>
      <c r="AO654" s="137"/>
      <c r="AP654" s="137"/>
      <c r="AQ654" s="136">
        <f t="shared" si="38"/>
        <v>0</v>
      </c>
      <c r="AR654" s="137"/>
      <c r="AS654" s="137"/>
      <c r="AT654" s="137"/>
      <c r="AU654" s="136">
        <f t="shared" si="39"/>
        <v>0</v>
      </c>
      <c r="AV654" s="137"/>
      <c r="AW654" s="137"/>
      <c r="AX654" s="137"/>
      <c r="AY654" s="136">
        <f t="shared" si="40"/>
        <v>0</v>
      </c>
      <c r="AZ654" s="137"/>
      <c r="BA654" s="137"/>
      <c r="BB654" s="137"/>
      <c r="BC654" s="136">
        <f t="shared" si="41"/>
        <v>0</v>
      </c>
      <c r="BD654" s="137"/>
      <c r="BE654" s="137"/>
      <c r="BF654" s="137"/>
      <c r="BG654" s="137"/>
      <c r="BH654" s="137"/>
      <c r="BI654" s="136">
        <f t="shared" si="42"/>
        <v>0</v>
      </c>
      <c r="BJ654" s="138">
        <f t="shared" si="43"/>
        <v>0</v>
      </c>
      <c r="BK654" s="134"/>
      <c r="BL654" s="135"/>
      <c r="BM654" s="135"/>
      <c r="BN654" s="136">
        <f t="shared" si="44"/>
        <v>0</v>
      </c>
      <c r="BO654" s="137"/>
      <c r="BP654" s="137"/>
      <c r="BQ654" s="137"/>
      <c r="BR654" s="136">
        <f t="shared" si="45"/>
        <v>0</v>
      </c>
      <c r="BS654" s="137"/>
      <c r="BT654" s="137"/>
      <c r="BU654" s="137"/>
      <c r="BV654" s="136">
        <f t="shared" si="46"/>
        <v>0</v>
      </c>
      <c r="BW654" s="137"/>
      <c r="BX654" s="137"/>
      <c r="BY654" s="137"/>
      <c r="BZ654" s="136">
        <f t="shared" si="47"/>
        <v>0</v>
      </c>
      <c r="CA654" s="137"/>
      <c r="CB654" s="137"/>
      <c r="CC654" s="137"/>
      <c r="CD654" s="136">
        <f t="shared" si="48"/>
        <v>0</v>
      </c>
      <c r="CE654" s="137"/>
      <c r="CF654" s="137"/>
      <c r="CG654" s="137"/>
      <c r="CH654" s="137"/>
      <c r="CI654" s="137"/>
      <c r="CJ654" s="136">
        <f t="shared" si="49"/>
        <v>0</v>
      </c>
      <c r="CK654" s="137">
        <f t="shared" si="50"/>
        <v>0</v>
      </c>
      <c r="CL654" s="139"/>
      <c r="CM654" s="140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20">
        <f t="shared" si="51"/>
        <v>40</v>
      </c>
      <c r="C655" s="131" t="str">
        <f t="array" ref="C655">INDEX(_Rge_Projectdata_IC,$B655,MATCH(C$10,_Rge_Headline_Projectdata,0))</f>
        <v/>
      </c>
      <c r="D655" s="131" t="str">
        <f t="array" ref="D655">INDEX(_Rge_Projectdata_IC,$B655,MATCH(D$10,_Rge_Headline_Projectdata,0))</f>
        <v/>
      </c>
      <c r="E655" s="132" t="str">
        <f t="array" ref="E655">IF(INDEX(_Rge_Projectdata_IC,$B655,MATCH(E$10,_Rge_Headline_Projectdata,0))=0,"",INDEX(_Rge_Projectdata_IC,$B655,MATCH(E$10,_Rge_Headline_Projectdata,0)))</f>
        <v/>
      </c>
      <c r="F655" s="133" t="str">
        <f t="shared" si="29"/>
        <v>Closed</v>
      </c>
      <c r="G655" s="134"/>
      <c r="H655" s="135"/>
      <c r="I655" s="135"/>
      <c r="J655" s="135"/>
      <c r="K655" s="136">
        <f t="shared" si="30"/>
        <v>0</v>
      </c>
      <c r="L655" s="137"/>
      <c r="M655" s="137"/>
      <c r="N655" s="137"/>
      <c r="O655" s="136">
        <f t="shared" si="31"/>
        <v>0</v>
      </c>
      <c r="P655" s="137"/>
      <c r="Q655" s="137"/>
      <c r="R655" s="137"/>
      <c r="S655" s="136">
        <f t="shared" si="32"/>
        <v>0</v>
      </c>
      <c r="T655" s="137"/>
      <c r="U655" s="137"/>
      <c r="V655" s="137"/>
      <c r="W655" s="136">
        <f t="shared" si="33"/>
        <v>0</v>
      </c>
      <c r="X655" s="137"/>
      <c r="Y655" s="137"/>
      <c r="Z655" s="137"/>
      <c r="AA655" s="136">
        <f t="shared" si="34"/>
        <v>0</v>
      </c>
      <c r="AB655" s="137"/>
      <c r="AC655" s="137"/>
      <c r="AD655" s="137"/>
      <c r="AE655" s="137"/>
      <c r="AF655" s="137"/>
      <c r="AG655" s="136">
        <f t="shared" si="35"/>
        <v>0</v>
      </c>
      <c r="AH655" s="137">
        <f t="shared" si="36"/>
        <v>0</v>
      </c>
      <c r="AI655" s="135"/>
      <c r="AJ655" s="135"/>
      <c r="AK655" s="135"/>
      <c r="AL655" s="135"/>
      <c r="AM655" s="136">
        <f t="shared" si="37"/>
        <v>0</v>
      </c>
      <c r="AN655" s="137"/>
      <c r="AO655" s="137"/>
      <c r="AP655" s="137"/>
      <c r="AQ655" s="136">
        <f t="shared" si="38"/>
        <v>0</v>
      </c>
      <c r="AR655" s="137"/>
      <c r="AS655" s="137"/>
      <c r="AT655" s="137"/>
      <c r="AU655" s="136">
        <f t="shared" si="39"/>
        <v>0</v>
      </c>
      <c r="AV655" s="137"/>
      <c r="AW655" s="137"/>
      <c r="AX655" s="137"/>
      <c r="AY655" s="136">
        <f t="shared" si="40"/>
        <v>0</v>
      </c>
      <c r="AZ655" s="137"/>
      <c r="BA655" s="137"/>
      <c r="BB655" s="137"/>
      <c r="BC655" s="136">
        <f t="shared" si="41"/>
        <v>0</v>
      </c>
      <c r="BD655" s="137"/>
      <c r="BE655" s="137"/>
      <c r="BF655" s="137"/>
      <c r="BG655" s="137"/>
      <c r="BH655" s="137"/>
      <c r="BI655" s="136">
        <f t="shared" si="42"/>
        <v>0</v>
      </c>
      <c r="BJ655" s="138">
        <f t="shared" si="43"/>
        <v>0</v>
      </c>
      <c r="BK655" s="134"/>
      <c r="BL655" s="135"/>
      <c r="BM655" s="135"/>
      <c r="BN655" s="136">
        <f t="shared" si="44"/>
        <v>0</v>
      </c>
      <c r="BO655" s="137"/>
      <c r="BP655" s="137"/>
      <c r="BQ655" s="137"/>
      <c r="BR655" s="136">
        <f t="shared" si="45"/>
        <v>0</v>
      </c>
      <c r="BS655" s="137"/>
      <c r="BT655" s="137"/>
      <c r="BU655" s="137"/>
      <c r="BV655" s="136">
        <f t="shared" si="46"/>
        <v>0</v>
      </c>
      <c r="BW655" s="137"/>
      <c r="BX655" s="137"/>
      <c r="BY655" s="137"/>
      <c r="BZ655" s="136">
        <f t="shared" si="47"/>
        <v>0</v>
      </c>
      <c r="CA655" s="137"/>
      <c r="CB655" s="137"/>
      <c r="CC655" s="137"/>
      <c r="CD655" s="136">
        <f t="shared" si="48"/>
        <v>0</v>
      </c>
      <c r="CE655" s="137"/>
      <c r="CF655" s="137"/>
      <c r="CG655" s="137"/>
      <c r="CH655" s="137"/>
      <c r="CI655" s="137"/>
      <c r="CJ655" s="136">
        <f t="shared" si="49"/>
        <v>0</v>
      </c>
      <c r="CK655" s="137">
        <f t="shared" si="50"/>
        <v>0</v>
      </c>
      <c r="CL655" s="139"/>
      <c r="CM655" s="140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20">
        <f t="shared" si="51"/>
        <v>41</v>
      </c>
      <c r="C656" s="131" t="str">
        <f t="array" ref="C656">INDEX(_Rge_Projectdata_IC,$B656,MATCH(C$10,_Rge_Headline_Projectdata,0))</f>
        <v/>
      </c>
      <c r="D656" s="131" t="str">
        <f t="array" ref="D656">INDEX(_Rge_Projectdata_IC,$B656,MATCH(D$10,_Rge_Headline_Projectdata,0))</f>
        <v/>
      </c>
      <c r="E656" s="132" t="str">
        <f t="array" ref="E656">IF(INDEX(_Rge_Projectdata_IC,$B656,MATCH(E$10,_Rge_Headline_Projectdata,0))=0,"",INDEX(_Rge_Projectdata_IC,$B656,MATCH(E$10,_Rge_Headline_Projectdata,0)))</f>
        <v/>
      </c>
      <c r="F656" s="133" t="str">
        <f t="shared" si="29"/>
        <v>Closed</v>
      </c>
      <c r="G656" s="134"/>
      <c r="H656" s="135"/>
      <c r="I656" s="135"/>
      <c r="J656" s="135"/>
      <c r="K656" s="136">
        <f t="shared" si="30"/>
        <v>0</v>
      </c>
      <c r="L656" s="137"/>
      <c r="M656" s="137"/>
      <c r="N656" s="137"/>
      <c r="O656" s="136">
        <f t="shared" si="31"/>
        <v>0</v>
      </c>
      <c r="P656" s="137"/>
      <c r="Q656" s="137"/>
      <c r="R656" s="137"/>
      <c r="S656" s="136">
        <f t="shared" si="32"/>
        <v>0</v>
      </c>
      <c r="T656" s="137"/>
      <c r="U656" s="137"/>
      <c r="V656" s="137"/>
      <c r="W656" s="136">
        <f t="shared" si="33"/>
        <v>0</v>
      </c>
      <c r="X656" s="137"/>
      <c r="Y656" s="137"/>
      <c r="Z656" s="137"/>
      <c r="AA656" s="136">
        <f t="shared" si="34"/>
        <v>0</v>
      </c>
      <c r="AB656" s="137"/>
      <c r="AC656" s="137"/>
      <c r="AD656" s="137"/>
      <c r="AE656" s="137"/>
      <c r="AF656" s="137"/>
      <c r="AG656" s="136">
        <f t="shared" si="35"/>
        <v>0</v>
      </c>
      <c r="AH656" s="137">
        <f t="shared" si="36"/>
        <v>0</v>
      </c>
      <c r="AI656" s="135"/>
      <c r="AJ656" s="135"/>
      <c r="AK656" s="135"/>
      <c r="AL656" s="135"/>
      <c r="AM656" s="136">
        <f t="shared" si="37"/>
        <v>0</v>
      </c>
      <c r="AN656" s="137"/>
      <c r="AO656" s="137"/>
      <c r="AP656" s="137"/>
      <c r="AQ656" s="136">
        <f t="shared" si="38"/>
        <v>0</v>
      </c>
      <c r="AR656" s="137"/>
      <c r="AS656" s="137"/>
      <c r="AT656" s="137"/>
      <c r="AU656" s="136">
        <f t="shared" si="39"/>
        <v>0</v>
      </c>
      <c r="AV656" s="137"/>
      <c r="AW656" s="137"/>
      <c r="AX656" s="137"/>
      <c r="AY656" s="136">
        <f t="shared" si="40"/>
        <v>0</v>
      </c>
      <c r="AZ656" s="137"/>
      <c r="BA656" s="137"/>
      <c r="BB656" s="137"/>
      <c r="BC656" s="136">
        <f t="shared" si="41"/>
        <v>0</v>
      </c>
      <c r="BD656" s="137"/>
      <c r="BE656" s="137"/>
      <c r="BF656" s="137"/>
      <c r="BG656" s="137"/>
      <c r="BH656" s="137"/>
      <c r="BI656" s="136">
        <f t="shared" si="42"/>
        <v>0</v>
      </c>
      <c r="BJ656" s="138">
        <f t="shared" si="43"/>
        <v>0</v>
      </c>
      <c r="BK656" s="134"/>
      <c r="BL656" s="135"/>
      <c r="BM656" s="135"/>
      <c r="BN656" s="136">
        <f t="shared" si="44"/>
        <v>0</v>
      </c>
      <c r="BO656" s="137"/>
      <c r="BP656" s="137"/>
      <c r="BQ656" s="137"/>
      <c r="BR656" s="136">
        <f t="shared" si="45"/>
        <v>0</v>
      </c>
      <c r="BS656" s="137"/>
      <c r="BT656" s="137"/>
      <c r="BU656" s="137"/>
      <c r="BV656" s="136">
        <f t="shared" si="46"/>
        <v>0</v>
      </c>
      <c r="BW656" s="137"/>
      <c r="BX656" s="137"/>
      <c r="BY656" s="137"/>
      <c r="BZ656" s="136">
        <f t="shared" si="47"/>
        <v>0</v>
      </c>
      <c r="CA656" s="137"/>
      <c r="CB656" s="137"/>
      <c r="CC656" s="137"/>
      <c r="CD656" s="136">
        <f t="shared" si="48"/>
        <v>0</v>
      </c>
      <c r="CE656" s="137"/>
      <c r="CF656" s="137"/>
      <c r="CG656" s="137"/>
      <c r="CH656" s="137"/>
      <c r="CI656" s="137"/>
      <c r="CJ656" s="136">
        <f t="shared" si="49"/>
        <v>0</v>
      </c>
      <c r="CK656" s="137">
        <f t="shared" si="50"/>
        <v>0</v>
      </c>
      <c r="CL656" s="139"/>
      <c r="CM656" s="140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20">
        <f t="shared" si="51"/>
        <v>42</v>
      </c>
      <c r="C657" s="131" t="str">
        <f t="array" ref="C657">INDEX(_Rge_Projectdata_IC,$B657,MATCH(C$10,_Rge_Headline_Projectdata,0))</f>
        <v/>
      </c>
      <c r="D657" s="131" t="str">
        <f t="array" ref="D657">INDEX(_Rge_Projectdata_IC,$B657,MATCH(D$10,_Rge_Headline_Projectdata,0))</f>
        <v/>
      </c>
      <c r="E657" s="132" t="str">
        <f t="array" ref="E657">IF(INDEX(_Rge_Projectdata_IC,$B657,MATCH(E$10,_Rge_Headline_Projectdata,0))=0,"",INDEX(_Rge_Projectdata_IC,$B657,MATCH(E$10,_Rge_Headline_Projectdata,0)))</f>
        <v/>
      </c>
      <c r="F657" s="133" t="str">
        <f t="shared" si="29"/>
        <v>Closed</v>
      </c>
      <c r="G657" s="134"/>
      <c r="H657" s="135"/>
      <c r="I657" s="135"/>
      <c r="J657" s="135"/>
      <c r="K657" s="136">
        <f t="shared" si="30"/>
        <v>0</v>
      </c>
      <c r="L657" s="137"/>
      <c r="M657" s="137"/>
      <c r="N657" s="137"/>
      <c r="O657" s="136">
        <f t="shared" si="31"/>
        <v>0</v>
      </c>
      <c r="P657" s="137"/>
      <c r="Q657" s="137"/>
      <c r="R657" s="137"/>
      <c r="S657" s="136">
        <f t="shared" si="32"/>
        <v>0</v>
      </c>
      <c r="T657" s="137"/>
      <c r="U657" s="137"/>
      <c r="V657" s="137"/>
      <c r="W657" s="136">
        <f t="shared" si="33"/>
        <v>0</v>
      </c>
      <c r="X657" s="137"/>
      <c r="Y657" s="137"/>
      <c r="Z657" s="137"/>
      <c r="AA657" s="136">
        <f t="shared" si="34"/>
        <v>0</v>
      </c>
      <c r="AB657" s="137"/>
      <c r="AC657" s="137"/>
      <c r="AD657" s="137"/>
      <c r="AE657" s="137"/>
      <c r="AF657" s="137"/>
      <c r="AG657" s="136">
        <f t="shared" si="35"/>
        <v>0</v>
      </c>
      <c r="AH657" s="137">
        <f t="shared" si="36"/>
        <v>0</v>
      </c>
      <c r="AI657" s="135"/>
      <c r="AJ657" s="135"/>
      <c r="AK657" s="135"/>
      <c r="AL657" s="135"/>
      <c r="AM657" s="136">
        <f t="shared" si="37"/>
        <v>0</v>
      </c>
      <c r="AN657" s="137"/>
      <c r="AO657" s="137"/>
      <c r="AP657" s="137"/>
      <c r="AQ657" s="136">
        <f t="shared" si="38"/>
        <v>0</v>
      </c>
      <c r="AR657" s="137"/>
      <c r="AS657" s="137"/>
      <c r="AT657" s="137"/>
      <c r="AU657" s="136">
        <f t="shared" si="39"/>
        <v>0</v>
      </c>
      <c r="AV657" s="137"/>
      <c r="AW657" s="137"/>
      <c r="AX657" s="137"/>
      <c r="AY657" s="136">
        <f t="shared" si="40"/>
        <v>0</v>
      </c>
      <c r="AZ657" s="137"/>
      <c r="BA657" s="137"/>
      <c r="BB657" s="137"/>
      <c r="BC657" s="136">
        <f t="shared" si="41"/>
        <v>0</v>
      </c>
      <c r="BD657" s="137"/>
      <c r="BE657" s="137"/>
      <c r="BF657" s="137"/>
      <c r="BG657" s="137"/>
      <c r="BH657" s="137"/>
      <c r="BI657" s="136">
        <f t="shared" si="42"/>
        <v>0</v>
      </c>
      <c r="BJ657" s="138">
        <f t="shared" si="43"/>
        <v>0</v>
      </c>
      <c r="BK657" s="134"/>
      <c r="BL657" s="135"/>
      <c r="BM657" s="135"/>
      <c r="BN657" s="136">
        <f t="shared" si="44"/>
        <v>0</v>
      </c>
      <c r="BO657" s="137"/>
      <c r="BP657" s="137"/>
      <c r="BQ657" s="137"/>
      <c r="BR657" s="136">
        <f t="shared" si="45"/>
        <v>0</v>
      </c>
      <c r="BS657" s="137"/>
      <c r="BT657" s="137"/>
      <c r="BU657" s="137"/>
      <c r="BV657" s="136">
        <f t="shared" si="46"/>
        <v>0</v>
      </c>
      <c r="BW657" s="137"/>
      <c r="BX657" s="137"/>
      <c r="BY657" s="137"/>
      <c r="BZ657" s="136">
        <f t="shared" si="47"/>
        <v>0</v>
      </c>
      <c r="CA657" s="137"/>
      <c r="CB657" s="137"/>
      <c r="CC657" s="137"/>
      <c r="CD657" s="136">
        <f t="shared" si="48"/>
        <v>0</v>
      </c>
      <c r="CE657" s="137"/>
      <c r="CF657" s="137"/>
      <c r="CG657" s="137"/>
      <c r="CH657" s="137"/>
      <c r="CI657" s="137"/>
      <c r="CJ657" s="136">
        <f t="shared" si="49"/>
        <v>0</v>
      </c>
      <c r="CK657" s="137">
        <f t="shared" si="50"/>
        <v>0</v>
      </c>
      <c r="CL657" s="139"/>
      <c r="CM657" s="140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20">
        <f t="shared" si="51"/>
        <v>43</v>
      </c>
      <c r="C658" s="131" t="str">
        <f t="array" ref="C658">INDEX(_Rge_Projectdata_IC,$B658,MATCH(C$10,_Rge_Headline_Projectdata,0))</f>
        <v/>
      </c>
      <c r="D658" s="131" t="str">
        <f t="array" ref="D658">INDEX(_Rge_Projectdata_IC,$B658,MATCH(D$10,_Rge_Headline_Projectdata,0))</f>
        <v/>
      </c>
      <c r="E658" s="132" t="str">
        <f t="array" ref="E658">IF(INDEX(_Rge_Projectdata_IC,$B658,MATCH(E$10,_Rge_Headline_Projectdata,0))=0,"",INDEX(_Rge_Projectdata_IC,$B658,MATCH(E$10,_Rge_Headline_Projectdata,0)))</f>
        <v/>
      </c>
      <c r="F658" s="133" t="str">
        <f t="shared" si="29"/>
        <v>Closed</v>
      </c>
      <c r="G658" s="134"/>
      <c r="H658" s="135"/>
      <c r="I658" s="135"/>
      <c r="J658" s="135"/>
      <c r="K658" s="136">
        <f t="shared" si="30"/>
        <v>0</v>
      </c>
      <c r="L658" s="137"/>
      <c r="M658" s="137"/>
      <c r="N658" s="137"/>
      <c r="O658" s="136">
        <f t="shared" si="31"/>
        <v>0</v>
      </c>
      <c r="P658" s="137"/>
      <c r="Q658" s="137"/>
      <c r="R658" s="137"/>
      <c r="S658" s="136">
        <f t="shared" si="32"/>
        <v>0</v>
      </c>
      <c r="T658" s="137"/>
      <c r="U658" s="137"/>
      <c r="V658" s="137"/>
      <c r="W658" s="136">
        <f t="shared" si="33"/>
        <v>0</v>
      </c>
      <c r="X658" s="137"/>
      <c r="Y658" s="137"/>
      <c r="Z658" s="137"/>
      <c r="AA658" s="136">
        <f t="shared" si="34"/>
        <v>0</v>
      </c>
      <c r="AB658" s="137"/>
      <c r="AC658" s="137"/>
      <c r="AD658" s="137"/>
      <c r="AE658" s="137"/>
      <c r="AF658" s="137"/>
      <c r="AG658" s="136">
        <f t="shared" si="35"/>
        <v>0</v>
      </c>
      <c r="AH658" s="137">
        <f t="shared" si="36"/>
        <v>0</v>
      </c>
      <c r="AI658" s="135"/>
      <c r="AJ658" s="135"/>
      <c r="AK658" s="135"/>
      <c r="AL658" s="135"/>
      <c r="AM658" s="136">
        <f t="shared" si="37"/>
        <v>0</v>
      </c>
      <c r="AN658" s="137"/>
      <c r="AO658" s="137"/>
      <c r="AP658" s="137"/>
      <c r="AQ658" s="136">
        <f t="shared" si="38"/>
        <v>0</v>
      </c>
      <c r="AR658" s="137"/>
      <c r="AS658" s="137"/>
      <c r="AT658" s="137"/>
      <c r="AU658" s="136">
        <f t="shared" si="39"/>
        <v>0</v>
      </c>
      <c r="AV658" s="137"/>
      <c r="AW658" s="137"/>
      <c r="AX658" s="137"/>
      <c r="AY658" s="136">
        <f t="shared" si="40"/>
        <v>0</v>
      </c>
      <c r="AZ658" s="137"/>
      <c r="BA658" s="137"/>
      <c r="BB658" s="137"/>
      <c r="BC658" s="136">
        <f t="shared" si="41"/>
        <v>0</v>
      </c>
      <c r="BD658" s="137"/>
      <c r="BE658" s="137"/>
      <c r="BF658" s="137"/>
      <c r="BG658" s="137"/>
      <c r="BH658" s="137"/>
      <c r="BI658" s="136">
        <f t="shared" si="42"/>
        <v>0</v>
      </c>
      <c r="BJ658" s="138">
        <f t="shared" si="43"/>
        <v>0</v>
      </c>
      <c r="BK658" s="134"/>
      <c r="BL658" s="135"/>
      <c r="BM658" s="135"/>
      <c r="BN658" s="136">
        <f t="shared" si="44"/>
        <v>0</v>
      </c>
      <c r="BO658" s="137"/>
      <c r="BP658" s="137"/>
      <c r="BQ658" s="137"/>
      <c r="BR658" s="136">
        <f t="shared" si="45"/>
        <v>0</v>
      </c>
      <c r="BS658" s="137"/>
      <c r="BT658" s="137"/>
      <c r="BU658" s="137"/>
      <c r="BV658" s="136">
        <f t="shared" si="46"/>
        <v>0</v>
      </c>
      <c r="BW658" s="137"/>
      <c r="BX658" s="137"/>
      <c r="BY658" s="137"/>
      <c r="BZ658" s="136">
        <f t="shared" si="47"/>
        <v>0</v>
      </c>
      <c r="CA658" s="137"/>
      <c r="CB658" s="137"/>
      <c r="CC658" s="137"/>
      <c r="CD658" s="136">
        <f t="shared" si="48"/>
        <v>0</v>
      </c>
      <c r="CE658" s="137"/>
      <c r="CF658" s="137"/>
      <c r="CG658" s="137"/>
      <c r="CH658" s="137"/>
      <c r="CI658" s="137"/>
      <c r="CJ658" s="136">
        <f t="shared" si="49"/>
        <v>0</v>
      </c>
      <c r="CK658" s="137">
        <f t="shared" si="50"/>
        <v>0</v>
      </c>
      <c r="CL658" s="139"/>
      <c r="CM658" s="140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20">
        <f t="shared" si="51"/>
        <v>44</v>
      </c>
      <c r="C659" s="131" t="str">
        <f t="array" ref="C659">INDEX(_Rge_Projectdata_IC,$B659,MATCH(C$10,_Rge_Headline_Projectdata,0))</f>
        <v/>
      </c>
      <c r="D659" s="131" t="str">
        <f t="array" ref="D659">INDEX(_Rge_Projectdata_IC,$B659,MATCH(D$10,_Rge_Headline_Projectdata,0))</f>
        <v/>
      </c>
      <c r="E659" s="132" t="str">
        <f t="array" ref="E659">IF(INDEX(_Rge_Projectdata_IC,$B659,MATCH(E$10,_Rge_Headline_Projectdata,0))=0,"",INDEX(_Rge_Projectdata_IC,$B659,MATCH(E$10,_Rge_Headline_Projectdata,0)))</f>
        <v/>
      </c>
      <c r="F659" s="133" t="str">
        <f t="shared" si="29"/>
        <v>Closed</v>
      </c>
      <c r="G659" s="134"/>
      <c r="H659" s="135"/>
      <c r="I659" s="135"/>
      <c r="J659" s="135"/>
      <c r="K659" s="136">
        <f t="shared" si="30"/>
        <v>0</v>
      </c>
      <c r="L659" s="137"/>
      <c r="M659" s="137"/>
      <c r="N659" s="137"/>
      <c r="O659" s="136">
        <f t="shared" si="31"/>
        <v>0</v>
      </c>
      <c r="P659" s="137"/>
      <c r="Q659" s="137"/>
      <c r="R659" s="137"/>
      <c r="S659" s="136">
        <f t="shared" si="32"/>
        <v>0</v>
      </c>
      <c r="T659" s="137"/>
      <c r="U659" s="137"/>
      <c r="V659" s="137"/>
      <c r="W659" s="136">
        <f t="shared" si="33"/>
        <v>0</v>
      </c>
      <c r="X659" s="137"/>
      <c r="Y659" s="137"/>
      <c r="Z659" s="137"/>
      <c r="AA659" s="136">
        <f t="shared" si="34"/>
        <v>0</v>
      </c>
      <c r="AB659" s="137"/>
      <c r="AC659" s="137"/>
      <c r="AD659" s="137"/>
      <c r="AE659" s="137"/>
      <c r="AF659" s="137"/>
      <c r="AG659" s="136">
        <f t="shared" si="35"/>
        <v>0</v>
      </c>
      <c r="AH659" s="137">
        <f t="shared" si="36"/>
        <v>0</v>
      </c>
      <c r="AI659" s="135"/>
      <c r="AJ659" s="135"/>
      <c r="AK659" s="135"/>
      <c r="AL659" s="135"/>
      <c r="AM659" s="136">
        <f t="shared" si="37"/>
        <v>0</v>
      </c>
      <c r="AN659" s="137"/>
      <c r="AO659" s="137"/>
      <c r="AP659" s="137"/>
      <c r="AQ659" s="136">
        <f t="shared" si="38"/>
        <v>0</v>
      </c>
      <c r="AR659" s="137"/>
      <c r="AS659" s="137"/>
      <c r="AT659" s="137"/>
      <c r="AU659" s="136">
        <f t="shared" si="39"/>
        <v>0</v>
      </c>
      <c r="AV659" s="137"/>
      <c r="AW659" s="137"/>
      <c r="AX659" s="137"/>
      <c r="AY659" s="136">
        <f t="shared" si="40"/>
        <v>0</v>
      </c>
      <c r="AZ659" s="137"/>
      <c r="BA659" s="137"/>
      <c r="BB659" s="137"/>
      <c r="BC659" s="136">
        <f t="shared" si="41"/>
        <v>0</v>
      </c>
      <c r="BD659" s="137"/>
      <c r="BE659" s="137"/>
      <c r="BF659" s="137"/>
      <c r="BG659" s="137"/>
      <c r="BH659" s="137"/>
      <c r="BI659" s="136">
        <f t="shared" si="42"/>
        <v>0</v>
      </c>
      <c r="BJ659" s="138">
        <f t="shared" si="43"/>
        <v>0</v>
      </c>
      <c r="BK659" s="134"/>
      <c r="BL659" s="135"/>
      <c r="BM659" s="135"/>
      <c r="BN659" s="136">
        <f t="shared" si="44"/>
        <v>0</v>
      </c>
      <c r="BO659" s="137"/>
      <c r="BP659" s="137"/>
      <c r="BQ659" s="137"/>
      <c r="BR659" s="136">
        <f t="shared" si="45"/>
        <v>0</v>
      </c>
      <c r="BS659" s="137"/>
      <c r="BT659" s="137"/>
      <c r="BU659" s="137"/>
      <c r="BV659" s="136">
        <f t="shared" si="46"/>
        <v>0</v>
      </c>
      <c r="BW659" s="137"/>
      <c r="BX659" s="137"/>
      <c r="BY659" s="137"/>
      <c r="BZ659" s="136">
        <f t="shared" si="47"/>
        <v>0</v>
      </c>
      <c r="CA659" s="137"/>
      <c r="CB659" s="137"/>
      <c r="CC659" s="137"/>
      <c r="CD659" s="136">
        <f t="shared" si="48"/>
        <v>0</v>
      </c>
      <c r="CE659" s="137"/>
      <c r="CF659" s="137"/>
      <c r="CG659" s="137"/>
      <c r="CH659" s="137"/>
      <c r="CI659" s="137"/>
      <c r="CJ659" s="136">
        <f t="shared" si="49"/>
        <v>0</v>
      </c>
      <c r="CK659" s="137">
        <f t="shared" si="50"/>
        <v>0</v>
      </c>
      <c r="CL659" s="139"/>
      <c r="CM659" s="140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20">
        <f t="shared" si="51"/>
        <v>45</v>
      </c>
      <c r="C660" s="131" t="str">
        <f t="array" ref="C660">INDEX(_Rge_Projectdata_IC,$B660,MATCH(C$10,_Rge_Headline_Projectdata,0))</f>
        <v/>
      </c>
      <c r="D660" s="131" t="str">
        <f t="array" ref="D660">INDEX(_Rge_Projectdata_IC,$B660,MATCH(D$10,_Rge_Headline_Projectdata,0))</f>
        <v/>
      </c>
      <c r="E660" s="132" t="str">
        <f t="array" ref="E660">IF(INDEX(_Rge_Projectdata_IC,$B660,MATCH(E$10,_Rge_Headline_Projectdata,0))=0,"",INDEX(_Rge_Projectdata_IC,$B660,MATCH(E$10,_Rge_Headline_Projectdata,0)))</f>
        <v/>
      </c>
      <c r="F660" s="133" t="str">
        <f t="shared" si="29"/>
        <v>Closed</v>
      </c>
      <c r="G660" s="134"/>
      <c r="H660" s="135"/>
      <c r="I660" s="135"/>
      <c r="J660" s="135"/>
      <c r="K660" s="136">
        <f t="shared" si="30"/>
        <v>0</v>
      </c>
      <c r="L660" s="137"/>
      <c r="M660" s="137"/>
      <c r="N660" s="137"/>
      <c r="O660" s="136">
        <f t="shared" si="31"/>
        <v>0</v>
      </c>
      <c r="P660" s="137"/>
      <c r="Q660" s="137"/>
      <c r="R660" s="137"/>
      <c r="S660" s="136">
        <f t="shared" si="32"/>
        <v>0</v>
      </c>
      <c r="T660" s="137"/>
      <c r="U660" s="137"/>
      <c r="V660" s="137"/>
      <c r="W660" s="136">
        <f t="shared" si="33"/>
        <v>0</v>
      </c>
      <c r="X660" s="137"/>
      <c r="Y660" s="137"/>
      <c r="Z660" s="137"/>
      <c r="AA660" s="136">
        <f t="shared" si="34"/>
        <v>0</v>
      </c>
      <c r="AB660" s="137"/>
      <c r="AC660" s="137"/>
      <c r="AD660" s="137"/>
      <c r="AE660" s="137"/>
      <c r="AF660" s="137"/>
      <c r="AG660" s="136">
        <f t="shared" si="35"/>
        <v>0</v>
      </c>
      <c r="AH660" s="137">
        <f t="shared" si="36"/>
        <v>0</v>
      </c>
      <c r="AI660" s="135"/>
      <c r="AJ660" s="135"/>
      <c r="AK660" s="135"/>
      <c r="AL660" s="135"/>
      <c r="AM660" s="136">
        <f t="shared" si="37"/>
        <v>0</v>
      </c>
      <c r="AN660" s="137"/>
      <c r="AO660" s="137"/>
      <c r="AP660" s="137"/>
      <c r="AQ660" s="136">
        <f t="shared" si="38"/>
        <v>0</v>
      </c>
      <c r="AR660" s="137"/>
      <c r="AS660" s="137"/>
      <c r="AT660" s="137"/>
      <c r="AU660" s="136">
        <f t="shared" si="39"/>
        <v>0</v>
      </c>
      <c r="AV660" s="137"/>
      <c r="AW660" s="137"/>
      <c r="AX660" s="137"/>
      <c r="AY660" s="136">
        <f t="shared" si="40"/>
        <v>0</v>
      </c>
      <c r="AZ660" s="137"/>
      <c r="BA660" s="137"/>
      <c r="BB660" s="137"/>
      <c r="BC660" s="136">
        <f t="shared" si="41"/>
        <v>0</v>
      </c>
      <c r="BD660" s="137"/>
      <c r="BE660" s="137"/>
      <c r="BF660" s="137"/>
      <c r="BG660" s="137"/>
      <c r="BH660" s="137"/>
      <c r="BI660" s="136">
        <f t="shared" si="42"/>
        <v>0</v>
      </c>
      <c r="BJ660" s="138">
        <f t="shared" si="43"/>
        <v>0</v>
      </c>
      <c r="BK660" s="134"/>
      <c r="BL660" s="135"/>
      <c r="BM660" s="135"/>
      <c r="BN660" s="136">
        <f t="shared" si="44"/>
        <v>0</v>
      </c>
      <c r="BO660" s="137"/>
      <c r="BP660" s="137"/>
      <c r="BQ660" s="137"/>
      <c r="BR660" s="136">
        <f t="shared" si="45"/>
        <v>0</v>
      </c>
      <c r="BS660" s="137"/>
      <c r="BT660" s="137"/>
      <c r="BU660" s="137"/>
      <c r="BV660" s="136">
        <f t="shared" si="46"/>
        <v>0</v>
      </c>
      <c r="BW660" s="137"/>
      <c r="BX660" s="137"/>
      <c r="BY660" s="137"/>
      <c r="BZ660" s="136">
        <f t="shared" si="47"/>
        <v>0</v>
      </c>
      <c r="CA660" s="137"/>
      <c r="CB660" s="137"/>
      <c r="CC660" s="137"/>
      <c r="CD660" s="136">
        <f t="shared" si="48"/>
        <v>0</v>
      </c>
      <c r="CE660" s="137"/>
      <c r="CF660" s="137"/>
      <c r="CG660" s="137"/>
      <c r="CH660" s="137"/>
      <c r="CI660" s="137"/>
      <c r="CJ660" s="136">
        <f t="shared" si="49"/>
        <v>0</v>
      </c>
      <c r="CK660" s="137">
        <f t="shared" si="50"/>
        <v>0</v>
      </c>
      <c r="CL660" s="139"/>
      <c r="CM660" s="140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20">
        <f t="shared" si="51"/>
        <v>46</v>
      </c>
      <c r="C661" s="131" t="str">
        <f t="array" ref="C661">INDEX(_Rge_Projectdata_IC,$B661,MATCH(C$10,_Rge_Headline_Projectdata,0))</f>
        <v/>
      </c>
      <c r="D661" s="131" t="str">
        <f t="array" ref="D661">INDEX(_Rge_Projectdata_IC,$B661,MATCH(D$10,_Rge_Headline_Projectdata,0))</f>
        <v/>
      </c>
      <c r="E661" s="132" t="str">
        <f t="array" ref="E661">IF(INDEX(_Rge_Projectdata_IC,$B661,MATCH(E$10,_Rge_Headline_Projectdata,0))=0,"",INDEX(_Rge_Projectdata_IC,$B661,MATCH(E$10,_Rge_Headline_Projectdata,0)))</f>
        <v/>
      </c>
      <c r="F661" s="133" t="str">
        <f t="shared" si="29"/>
        <v>Closed</v>
      </c>
      <c r="G661" s="134"/>
      <c r="H661" s="135"/>
      <c r="I661" s="135"/>
      <c r="J661" s="135"/>
      <c r="K661" s="136">
        <f t="shared" si="30"/>
        <v>0</v>
      </c>
      <c r="L661" s="137"/>
      <c r="M661" s="137"/>
      <c r="N661" s="137"/>
      <c r="O661" s="136">
        <f t="shared" si="31"/>
        <v>0</v>
      </c>
      <c r="P661" s="137"/>
      <c r="Q661" s="137"/>
      <c r="R661" s="137"/>
      <c r="S661" s="136">
        <f t="shared" si="32"/>
        <v>0</v>
      </c>
      <c r="T661" s="137"/>
      <c r="U661" s="137"/>
      <c r="V661" s="137"/>
      <c r="W661" s="136">
        <f t="shared" si="33"/>
        <v>0</v>
      </c>
      <c r="X661" s="137"/>
      <c r="Y661" s="137"/>
      <c r="Z661" s="137"/>
      <c r="AA661" s="136">
        <f t="shared" si="34"/>
        <v>0</v>
      </c>
      <c r="AB661" s="137"/>
      <c r="AC661" s="137"/>
      <c r="AD661" s="137"/>
      <c r="AE661" s="137"/>
      <c r="AF661" s="137"/>
      <c r="AG661" s="136">
        <f t="shared" si="35"/>
        <v>0</v>
      </c>
      <c r="AH661" s="137">
        <f t="shared" si="36"/>
        <v>0</v>
      </c>
      <c r="AI661" s="135"/>
      <c r="AJ661" s="135"/>
      <c r="AK661" s="135"/>
      <c r="AL661" s="135"/>
      <c r="AM661" s="136">
        <f t="shared" si="37"/>
        <v>0</v>
      </c>
      <c r="AN661" s="137"/>
      <c r="AO661" s="137"/>
      <c r="AP661" s="137"/>
      <c r="AQ661" s="136">
        <f t="shared" si="38"/>
        <v>0</v>
      </c>
      <c r="AR661" s="137"/>
      <c r="AS661" s="137"/>
      <c r="AT661" s="137"/>
      <c r="AU661" s="136">
        <f t="shared" si="39"/>
        <v>0</v>
      </c>
      <c r="AV661" s="137"/>
      <c r="AW661" s="137"/>
      <c r="AX661" s="137"/>
      <c r="AY661" s="136">
        <f t="shared" si="40"/>
        <v>0</v>
      </c>
      <c r="AZ661" s="137"/>
      <c r="BA661" s="137"/>
      <c r="BB661" s="137"/>
      <c r="BC661" s="136">
        <f t="shared" si="41"/>
        <v>0</v>
      </c>
      <c r="BD661" s="137"/>
      <c r="BE661" s="137"/>
      <c r="BF661" s="137"/>
      <c r="BG661" s="137"/>
      <c r="BH661" s="137"/>
      <c r="BI661" s="136">
        <f t="shared" si="42"/>
        <v>0</v>
      </c>
      <c r="BJ661" s="138">
        <f t="shared" si="43"/>
        <v>0</v>
      </c>
      <c r="BK661" s="134"/>
      <c r="BL661" s="135"/>
      <c r="BM661" s="135"/>
      <c r="BN661" s="136">
        <f t="shared" si="44"/>
        <v>0</v>
      </c>
      <c r="BO661" s="137"/>
      <c r="BP661" s="137"/>
      <c r="BQ661" s="137"/>
      <c r="BR661" s="136">
        <f t="shared" si="45"/>
        <v>0</v>
      </c>
      <c r="BS661" s="137"/>
      <c r="BT661" s="137"/>
      <c r="BU661" s="137"/>
      <c r="BV661" s="136">
        <f t="shared" si="46"/>
        <v>0</v>
      </c>
      <c r="BW661" s="137"/>
      <c r="BX661" s="137"/>
      <c r="BY661" s="137"/>
      <c r="BZ661" s="136">
        <f t="shared" si="47"/>
        <v>0</v>
      </c>
      <c r="CA661" s="137"/>
      <c r="CB661" s="137"/>
      <c r="CC661" s="137"/>
      <c r="CD661" s="136">
        <f t="shared" si="48"/>
        <v>0</v>
      </c>
      <c r="CE661" s="137"/>
      <c r="CF661" s="137"/>
      <c r="CG661" s="137"/>
      <c r="CH661" s="137"/>
      <c r="CI661" s="137"/>
      <c r="CJ661" s="136">
        <f t="shared" si="49"/>
        <v>0</v>
      </c>
      <c r="CK661" s="137">
        <f t="shared" si="50"/>
        <v>0</v>
      </c>
      <c r="CL661" s="139"/>
      <c r="CM661" s="140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20">
        <f t="shared" si="51"/>
        <v>47</v>
      </c>
      <c r="C662" s="131" t="str">
        <f t="array" ref="C662">INDEX(_Rge_Projectdata_IC,$B662,MATCH(C$10,_Rge_Headline_Projectdata,0))</f>
        <v/>
      </c>
      <c r="D662" s="131" t="str">
        <f t="array" ref="D662">INDEX(_Rge_Projectdata_IC,$B662,MATCH(D$10,_Rge_Headline_Projectdata,0))</f>
        <v/>
      </c>
      <c r="E662" s="132" t="str">
        <f t="array" ref="E662">IF(INDEX(_Rge_Projectdata_IC,$B662,MATCH(E$10,_Rge_Headline_Projectdata,0))=0,"",INDEX(_Rge_Projectdata_IC,$B662,MATCH(E$10,_Rge_Headline_Projectdata,0)))</f>
        <v/>
      </c>
      <c r="F662" s="133" t="str">
        <f t="shared" si="29"/>
        <v>Closed</v>
      </c>
      <c r="G662" s="134"/>
      <c r="H662" s="135"/>
      <c r="I662" s="135"/>
      <c r="J662" s="135"/>
      <c r="K662" s="136">
        <f t="shared" si="30"/>
        <v>0</v>
      </c>
      <c r="L662" s="137"/>
      <c r="M662" s="137"/>
      <c r="N662" s="137"/>
      <c r="O662" s="136">
        <f t="shared" si="31"/>
        <v>0</v>
      </c>
      <c r="P662" s="137"/>
      <c r="Q662" s="137"/>
      <c r="R662" s="137"/>
      <c r="S662" s="136">
        <f t="shared" si="32"/>
        <v>0</v>
      </c>
      <c r="T662" s="137"/>
      <c r="U662" s="137"/>
      <c r="V662" s="137"/>
      <c r="W662" s="136">
        <f t="shared" si="33"/>
        <v>0</v>
      </c>
      <c r="X662" s="137"/>
      <c r="Y662" s="137"/>
      <c r="Z662" s="137"/>
      <c r="AA662" s="136">
        <f t="shared" si="34"/>
        <v>0</v>
      </c>
      <c r="AB662" s="137"/>
      <c r="AC662" s="137"/>
      <c r="AD662" s="137"/>
      <c r="AE662" s="137"/>
      <c r="AF662" s="137"/>
      <c r="AG662" s="136">
        <f t="shared" si="35"/>
        <v>0</v>
      </c>
      <c r="AH662" s="137">
        <f t="shared" si="36"/>
        <v>0</v>
      </c>
      <c r="AI662" s="135"/>
      <c r="AJ662" s="135"/>
      <c r="AK662" s="135"/>
      <c r="AL662" s="135"/>
      <c r="AM662" s="136">
        <f t="shared" si="37"/>
        <v>0</v>
      </c>
      <c r="AN662" s="137"/>
      <c r="AO662" s="137"/>
      <c r="AP662" s="137"/>
      <c r="AQ662" s="136">
        <f t="shared" si="38"/>
        <v>0</v>
      </c>
      <c r="AR662" s="137"/>
      <c r="AS662" s="137"/>
      <c r="AT662" s="137"/>
      <c r="AU662" s="136">
        <f t="shared" si="39"/>
        <v>0</v>
      </c>
      <c r="AV662" s="137"/>
      <c r="AW662" s="137"/>
      <c r="AX662" s="137"/>
      <c r="AY662" s="136">
        <f t="shared" si="40"/>
        <v>0</v>
      </c>
      <c r="AZ662" s="137"/>
      <c r="BA662" s="137"/>
      <c r="BB662" s="137"/>
      <c r="BC662" s="136">
        <f t="shared" si="41"/>
        <v>0</v>
      </c>
      <c r="BD662" s="137"/>
      <c r="BE662" s="137"/>
      <c r="BF662" s="137"/>
      <c r="BG662" s="137"/>
      <c r="BH662" s="137"/>
      <c r="BI662" s="136">
        <f t="shared" si="42"/>
        <v>0</v>
      </c>
      <c r="BJ662" s="138">
        <f t="shared" si="43"/>
        <v>0</v>
      </c>
      <c r="BK662" s="134"/>
      <c r="BL662" s="135"/>
      <c r="BM662" s="135"/>
      <c r="BN662" s="136">
        <f t="shared" si="44"/>
        <v>0</v>
      </c>
      <c r="BO662" s="137"/>
      <c r="BP662" s="137"/>
      <c r="BQ662" s="137"/>
      <c r="BR662" s="136">
        <f t="shared" si="45"/>
        <v>0</v>
      </c>
      <c r="BS662" s="137"/>
      <c r="BT662" s="137"/>
      <c r="BU662" s="137"/>
      <c r="BV662" s="136">
        <f t="shared" si="46"/>
        <v>0</v>
      </c>
      <c r="BW662" s="137"/>
      <c r="BX662" s="137"/>
      <c r="BY662" s="137"/>
      <c r="BZ662" s="136">
        <f t="shared" si="47"/>
        <v>0</v>
      </c>
      <c r="CA662" s="137"/>
      <c r="CB662" s="137"/>
      <c r="CC662" s="137"/>
      <c r="CD662" s="136">
        <f t="shared" si="48"/>
        <v>0</v>
      </c>
      <c r="CE662" s="137"/>
      <c r="CF662" s="137"/>
      <c r="CG662" s="137"/>
      <c r="CH662" s="137"/>
      <c r="CI662" s="137"/>
      <c r="CJ662" s="136">
        <f t="shared" si="49"/>
        <v>0</v>
      </c>
      <c r="CK662" s="137">
        <f t="shared" si="50"/>
        <v>0</v>
      </c>
      <c r="CL662" s="139"/>
      <c r="CM662" s="140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20">
        <f t="shared" si="51"/>
        <v>48</v>
      </c>
      <c r="C663" s="131" t="str">
        <f t="array" ref="C663">INDEX(_Rge_Projectdata_IC,$B663,MATCH(C$10,_Rge_Headline_Projectdata,0))</f>
        <v/>
      </c>
      <c r="D663" s="131" t="str">
        <f t="array" ref="D663">INDEX(_Rge_Projectdata_IC,$B663,MATCH(D$10,_Rge_Headline_Projectdata,0))</f>
        <v/>
      </c>
      <c r="E663" s="132" t="str">
        <f t="array" ref="E663">IF(INDEX(_Rge_Projectdata_IC,$B663,MATCH(E$10,_Rge_Headline_Projectdata,0))=0,"",INDEX(_Rge_Projectdata_IC,$B663,MATCH(E$10,_Rge_Headline_Projectdata,0)))</f>
        <v/>
      </c>
      <c r="F663" s="133" t="str">
        <f t="shared" si="29"/>
        <v>Closed</v>
      </c>
      <c r="G663" s="134"/>
      <c r="H663" s="135"/>
      <c r="I663" s="135"/>
      <c r="J663" s="135"/>
      <c r="K663" s="136">
        <f t="shared" si="30"/>
        <v>0</v>
      </c>
      <c r="L663" s="137"/>
      <c r="M663" s="137"/>
      <c r="N663" s="137"/>
      <c r="O663" s="136">
        <f t="shared" si="31"/>
        <v>0</v>
      </c>
      <c r="P663" s="137"/>
      <c r="Q663" s="137"/>
      <c r="R663" s="137"/>
      <c r="S663" s="136">
        <f t="shared" si="32"/>
        <v>0</v>
      </c>
      <c r="T663" s="137"/>
      <c r="U663" s="137"/>
      <c r="V663" s="137"/>
      <c r="W663" s="136">
        <f t="shared" si="33"/>
        <v>0</v>
      </c>
      <c r="X663" s="137"/>
      <c r="Y663" s="137"/>
      <c r="Z663" s="137"/>
      <c r="AA663" s="136">
        <f t="shared" si="34"/>
        <v>0</v>
      </c>
      <c r="AB663" s="137"/>
      <c r="AC663" s="137"/>
      <c r="AD663" s="137"/>
      <c r="AE663" s="137"/>
      <c r="AF663" s="137"/>
      <c r="AG663" s="136">
        <f t="shared" si="35"/>
        <v>0</v>
      </c>
      <c r="AH663" s="137">
        <f t="shared" si="36"/>
        <v>0</v>
      </c>
      <c r="AI663" s="135"/>
      <c r="AJ663" s="135"/>
      <c r="AK663" s="135"/>
      <c r="AL663" s="135"/>
      <c r="AM663" s="136">
        <f t="shared" si="37"/>
        <v>0</v>
      </c>
      <c r="AN663" s="137"/>
      <c r="AO663" s="137"/>
      <c r="AP663" s="137"/>
      <c r="AQ663" s="136">
        <f t="shared" si="38"/>
        <v>0</v>
      </c>
      <c r="AR663" s="137"/>
      <c r="AS663" s="137"/>
      <c r="AT663" s="137"/>
      <c r="AU663" s="136">
        <f t="shared" si="39"/>
        <v>0</v>
      </c>
      <c r="AV663" s="137"/>
      <c r="AW663" s="137"/>
      <c r="AX663" s="137"/>
      <c r="AY663" s="136">
        <f t="shared" si="40"/>
        <v>0</v>
      </c>
      <c r="AZ663" s="137"/>
      <c r="BA663" s="137"/>
      <c r="BB663" s="137"/>
      <c r="BC663" s="136">
        <f t="shared" si="41"/>
        <v>0</v>
      </c>
      <c r="BD663" s="137"/>
      <c r="BE663" s="137"/>
      <c r="BF663" s="137"/>
      <c r="BG663" s="137"/>
      <c r="BH663" s="137"/>
      <c r="BI663" s="136">
        <f t="shared" si="42"/>
        <v>0</v>
      </c>
      <c r="BJ663" s="138">
        <f t="shared" si="43"/>
        <v>0</v>
      </c>
      <c r="BK663" s="134"/>
      <c r="BL663" s="135"/>
      <c r="BM663" s="135"/>
      <c r="BN663" s="136">
        <f t="shared" si="44"/>
        <v>0</v>
      </c>
      <c r="BO663" s="137"/>
      <c r="BP663" s="137"/>
      <c r="BQ663" s="137"/>
      <c r="BR663" s="136">
        <f t="shared" si="45"/>
        <v>0</v>
      </c>
      <c r="BS663" s="137"/>
      <c r="BT663" s="137"/>
      <c r="BU663" s="137"/>
      <c r="BV663" s="136">
        <f t="shared" si="46"/>
        <v>0</v>
      </c>
      <c r="BW663" s="137"/>
      <c r="BX663" s="137"/>
      <c r="BY663" s="137"/>
      <c r="BZ663" s="136">
        <f t="shared" si="47"/>
        <v>0</v>
      </c>
      <c r="CA663" s="137"/>
      <c r="CB663" s="137"/>
      <c r="CC663" s="137"/>
      <c r="CD663" s="136">
        <f t="shared" si="48"/>
        <v>0</v>
      </c>
      <c r="CE663" s="137"/>
      <c r="CF663" s="137"/>
      <c r="CG663" s="137"/>
      <c r="CH663" s="137"/>
      <c r="CI663" s="137"/>
      <c r="CJ663" s="136">
        <f t="shared" si="49"/>
        <v>0</v>
      </c>
      <c r="CK663" s="137">
        <f t="shared" si="50"/>
        <v>0</v>
      </c>
      <c r="CL663" s="139"/>
      <c r="CM663" s="140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20">
        <f t="shared" si="51"/>
        <v>49</v>
      </c>
      <c r="C664" s="131" t="str">
        <f t="array" ref="C664">INDEX(_Rge_Projectdata_IC,$B664,MATCH(C$10,_Rge_Headline_Projectdata,0))</f>
        <v/>
      </c>
      <c r="D664" s="131" t="str">
        <f t="array" ref="D664">INDEX(_Rge_Projectdata_IC,$B664,MATCH(D$10,_Rge_Headline_Projectdata,0))</f>
        <v/>
      </c>
      <c r="E664" s="132" t="str">
        <f t="array" ref="E664">IF(INDEX(_Rge_Projectdata_IC,$B664,MATCH(E$10,_Rge_Headline_Projectdata,0))=0,"",INDEX(_Rge_Projectdata_IC,$B664,MATCH(E$10,_Rge_Headline_Projectdata,0)))</f>
        <v/>
      </c>
      <c r="F664" s="133" t="str">
        <f t="shared" si="29"/>
        <v>Closed</v>
      </c>
      <c r="G664" s="134"/>
      <c r="H664" s="135"/>
      <c r="I664" s="135"/>
      <c r="J664" s="135"/>
      <c r="K664" s="136">
        <f t="shared" si="30"/>
        <v>0</v>
      </c>
      <c r="L664" s="137"/>
      <c r="M664" s="137"/>
      <c r="N664" s="137"/>
      <c r="O664" s="136">
        <f t="shared" si="31"/>
        <v>0</v>
      </c>
      <c r="P664" s="137"/>
      <c r="Q664" s="137"/>
      <c r="R664" s="137"/>
      <c r="S664" s="136">
        <f t="shared" si="32"/>
        <v>0</v>
      </c>
      <c r="T664" s="137"/>
      <c r="U664" s="137"/>
      <c r="V664" s="137"/>
      <c r="W664" s="136">
        <f t="shared" si="33"/>
        <v>0</v>
      </c>
      <c r="X664" s="137"/>
      <c r="Y664" s="137"/>
      <c r="Z664" s="137"/>
      <c r="AA664" s="136">
        <f t="shared" si="34"/>
        <v>0</v>
      </c>
      <c r="AB664" s="137"/>
      <c r="AC664" s="137"/>
      <c r="AD664" s="137"/>
      <c r="AE664" s="137"/>
      <c r="AF664" s="137"/>
      <c r="AG664" s="136">
        <f t="shared" si="35"/>
        <v>0</v>
      </c>
      <c r="AH664" s="137">
        <f t="shared" si="36"/>
        <v>0</v>
      </c>
      <c r="AI664" s="135"/>
      <c r="AJ664" s="135"/>
      <c r="AK664" s="135"/>
      <c r="AL664" s="135"/>
      <c r="AM664" s="136">
        <f t="shared" si="37"/>
        <v>0</v>
      </c>
      <c r="AN664" s="137"/>
      <c r="AO664" s="137"/>
      <c r="AP664" s="137"/>
      <c r="AQ664" s="136">
        <f t="shared" si="38"/>
        <v>0</v>
      </c>
      <c r="AR664" s="137"/>
      <c r="AS664" s="137"/>
      <c r="AT664" s="137"/>
      <c r="AU664" s="136">
        <f t="shared" si="39"/>
        <v>0</v>
      </c>
      <c r="AV664" s="137"/>
      <c r="AW664" s="137"/>
      <c r="AX664" s="137"/>
      <c r="AY664" s="136">
        <f t="shared" si="40"/>
        <v>0</v>
      </c>
      <c r="AZ664" s="137"/>
      <c r="BA664" s="137"/>
      <c r="BB664" s="137"/>
      <c r="BC664" s="136">
        <f t="shared" si="41"/>
        <v>0</v>
      </c>
      <c r="BD664" s="137"/>
      <c r="BE664" s="137"/>
      <c r="BF664" s="137"/>
      <c r="BG664" s="137"/>
      <c r="BH664" s="137"/>
      <c r="BI664" s="136">
        <f t="shared" si="42"/>
        <v>0</v>
      </c>
      <c r="BJ664" s="138">
        <f t="shared" si="43"/>
        <v>0</v>
      </c>
      <c r="BK664" s="134"/>
      <c r="BL664" s="135"/>
      <c r="BM664" s="135"/>
      <c r="BN664" s="136">
        <f t="shared" si="44"/>
        <v>0</v>
      </c>
      <c r="BO664" s="137"/>
      <c r="BP664" s="137"/>
      <c r="BQ664" s="137"/>
      <c r="BR664" s="136">
        <f t="shared" si="45"/>
        <v>0</v>
      </c>
      <c r="BS664" s="137"/>
      <c r="BT664" s="137"/>
      <c r="BU664" s="137"/>
      <c r="BV664" s="136">
        <f t="shared" si="46"/>
        <v>0</v>
      </c>
      <c r="BW664" s="137"/>
      <c r="BX664" s="137"/>
      <c r="BY664" s="137"/>
      <c r="BZ664" s="136">
        <f t="shared" si="47"/>
        <v>0</v>
      </c>
      <c r="CA664" s="137"/>
      <c r="CB664" s="137"/>
      <c r="CC664" s="137"/>
      <c r="CD664" s="136">
        <f t="shared" si="48"/>
        <v>0</v>
      </c>
      <c r="CE664" s="137"/>
      <c r="CF664" s="137"/>
      <c r="CG664" s="137"/>
      <c r="CH664" s="137"/>
      <c r="CI664" s="137"/>
      <c r="CJ664" s="136">
        <f t="shared" si="49"/>
        <v>0</v>
      </c>
      <c r="CK664" s="137">
        <f t="shared" si="50"/>
        <v>0</v>
      </c>
      <c r="CL664" s="139"/>
      <c r="CM664" s="140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20">
        <f t="shared" si="51"/>
        <v>50</v>
      </c>
      <c r="C665" s="131" t="str">
        <f t="array" ref="C665">INDEX(_Rge_Projectdata_IC,$B665,MATCH(C$10,_Rge_Headline_Projectdata,0))</f>
        <v/>
      </c>
      <c r="D665" s="131" t="str">
        <f t="array" ref="D665">INDEX(_Rge_Projectdata_IC,$B665,MATCH(D$10,_Rge_Headline_Projectdata,0))</f>
        <v/>
      </c>
      <c r="E665" s="132" t="str">
        <f t="array" ref="E665">IF(INDEX(_Rge_Projectdata_IC,$B665,MATCH(E$10,_Rge_Headline_Projectdata,0))=0,"",INDEX(_Rge_Projectdata_IC,$B665,MATCH(E$10,_Rge_Headline_Projectdata,0)))</f>
        <v/>
      </c>
      <c r="F665" s="133" t="str">
        <f t="shared" si="29"/>
        <v>Closed</v>
      </c>
      <c r="G665" s="134"/>
      <c r="H665" s="135"/>
      <c r="I665" s="135"/>
      <c r="J665" s="135"/>
      <c r="K665" s="136">
        <f t="shared" si="30"/>
        <v>0</v>
      </c>
      <c r="L665" s="137"/>
      <c r="M665" s="137"/>
      <c r="N665" s="137"/>
      <c r="O665" s="136">
        <f t="shared" si="31"/>
        <v>0</v>
      </c>
      <c r="P665" s="137"/>
      <c r="Q665" s="137"/>
      <c r="R665" s="137"/>
      <c r="S665" s="136">
        <f t="shared" si="32"/>
        <v>0</v>
      </c>
      <c r="T665" s="137"/>
      <c r="U665" s="137"/>
      <c r="V665" s="137"/>
      <c r="W665" s="136">
        <f t="shared" si="33"/>
        <v>0</v>
      </c>
      <c r="X665" s="137"/>
      <c r="Y665" s="137"/>
      <c r="Z665" s="137"/>
      <c r="AA665" s="136">
        <f t="shared" si="34"/>
        <v>0</v>
      </c>
      <c r="AB665" s="137"/>
      <c r="AC665" s="137"/>
      <c r="AD665" s="137"/>
      <c r="AE665" s="137"/>
      <c r="AF665" s="137"/>
      <c r="AG665" s="136">
        <f t="shared" si="35"/>
        <v>0</v>
      </c>
      <c r="AH665" s="137">
        <f t="shared" si="36"/>
        <v>0</v>
      </c>
      <c r="AI665" s="135"/>
      <c r="AJ665" s="135"/>
      <c r="AK665" s="135"/>
      <c r="AL665" s="135"/>
      <c r="AM665" s="136">
        <f t="shared" si="37"/>
        <v>0</v>
      </c>
      <c r="AN665" s="137"/>
      <c r="AO665" s="137"/>
      <c r="AP665" s="137"/>
      <c r="AQ665" s="136">
        <f t="shared" si="38"/>
        <v>0</v>
      </c>
      <c r="AR665" s="137"/>
      <c r="AS665" s="137"/>
      <c r="AT665" s="137"/>
      <c r="AU665" s="136">
        <f t="shared" si="39"/>
        <v>0</v>
      </c>
      <c r="AV665" s="137"/>
      <c r="AW665" s="137"/>
      <c r="AX665" s="137"/>
      <c r="AY665" s="136">
        <f t="shared" si="40"/>
        <v>0</v>
      </c>
      <c r="AZ665" s="137"/>
      <c r="BA665" s="137"/>
      <c r="BB665" s="137"/>
      <c r="BC665" s="136">
        <f t="shared" si="41"/>
        <v>0</v>
      </c>
      <c r="BD665" s="137"/>
      <c r="BE665" s="137"/>
      <c r="BF665" s="137"/>
      <c r="BG665" s="137"/>
      <c r="BH665" s="137"/>
      <c r="BI665" s="136">
        <f t="shared" si="42"/>
        <v>0</v>
      </c>
      <c r="BJ665" s="138">
        <f t="shared" si="43"/>
        <v>0</v>
      </c>
      <c r="BK665" s="134"/>
      <c r="BL665" s="135"/>
      <c r="BM665" s="135"/>
      <c r="BN665" s="136">
        <f t="shared" si="44"/>
        <v>0</v>
      </c>
      <c r="BO665" s="137"/>
      <c r="BP665" s="137"/>
      <c r="BQ665" s="137"/>
      <c r="BR665" s="136">
        <f t="shared" si="45"/>
        <v>0</v>
      </c>
      <c r="BS665" s="137"/>
      <c r="BT665" s="137"/>
      <c r="BU665" s="137"/>
      <c r="BV665" s="136">
        <f t="shared" si="46"/>
        <v>0</v>
      </c>
      <c r="BW665" s="137"/>
      <c r="BX665" s="137"/>
      <c r="BY665" s="137"/>
      <c r="BZ665" s="136">
        <f t="shared" si="47"/>
        <v>0</v>
      </c>
      <c r="CA665" s="137"/>
      <c r="CB665" s="137"/>
      <c r="CC665" s="137"/>
      <c r="CD665" s="136">
        <f t="shared" si="48"/>
        <v>0</v>
      </c>
      <c r="CE665" s="137"/>
      <c r="CF665" s="137"/>
      <c r="CG665" s="137"/>
      <c r="CH665" s="137"/>
      <c r="CI665" s="137"/>
      <c r="CJ665" s="136">
        <f t="shared" si="49"/>
        <v>0</v>
      </c>
      <c r="CK665" s="137">
        <f t="shared" si="50"/>
        <v>0</v>
      </c>
      <c r="CL665" s="139"/>
      <c r="CM665" s="140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20">
        <f t="shared" si="51"/>
        <v>51</v>
      </c>
      <c r="C666" s="131" t="str">
        <f t="array" ref="C666">INDEX(_Rge_Projectdata_IC,$B666,MATCH(C$10,_Rge_Headline_Projectdata,0))</f>
        <v/>
      </c>
      <c r="D666" s="131" t="str">
        <f t="array" ref="D666">INDEX(_Rge_Projectdata_IC,$B666,MATCH(D$10,_Rge_Headline_Projectdata,0))</f>
        <v/>
      </c>
      <c r="E666" s="132" t="str">
        <f t="array" ref="E666">IF(INDEX(_Rge_Projectdata_IC,$B666,MATCH(E$10,_Rge_Headline_Projectdata,0))=0,"",INDEX(_Rge_Projectdata_IC,$B666,MATCH(E$10,_Rge_Headline_Projectdata,0)))</f>
        <v/>
      </c>
      <c r="F666" s="133" t="str">
        <f t="shared" si="29"/>
        <v>Closed</v>
      </c>
      <c r="G666" s="134"/>
      <c r="H666" s="135"/>
      <c r="I666" s="135"/>
      <c r="J666" s="135"/>
      <c r="K666" s="136">
        <f t="shared" si="30"/>
        <v>0</v>
      </c>
      <c r="L666" s="137"/>
      <c r="M666" s="137"/>
      <c r="N666" s="137"/>
      <c r="O666" s="136">
        <f t="shared" si="31"/>
        <v>0</v>
      </c>
      <c r="P666" s="137"/>
      <c r="Q666" s="137"/>
      <c r="R666" s="137"/>
      <c r="S666" s="136">
        <f t="shared" si="32"/>
        <v>0</v>
      </c>
      <c r="T666" s="137"/>
      <c r="U666" s="137"/>
      <c r="V666" s="137"/>
      <c r="W666" s="136">
        <f t="shared" si="33"/>
        <v>0</v>
      </c>
      <c r="X666" s="137"/>
      <c r="Y666" s="137"/>
      <c r="Z666" s="137"/>
      <c r="AA666" s="136">
        <f t="shared" si="34"/>
        <v>0</v>
      </c>
      <c r="AB666" s="137"/>
      <c r="AC666" s="137"/>
      <c r="AD666" s="137"/>
      <c r="AE666" s="137"/>
      <c r="AF666" s="137"/>
      <c r="AG666" s="136">
        <f t="shared" si="35"/>
        <v>0</v>
      </c>
      <c r="AH666" s="137">
        <f t="shared" si="36"/>
        <v>0</v>
      </c>
      <c r="AI666" s="135"/>
      <c r="AJ666" s="135"/>
      <c r="AK666" s="135"/>
      <c r="AL666" s="135"/>
      <c r="AM666" s="136">
        <f t="shared" si="37"/>
        <v>0</v>
      </c>
      <c r="AN666" s="137"/>
      <c r="AO666" s="137"/>
      <c r="AP666" s="137"/>
      <c r="AQ666" s="136">
        <f t="shared" si="38"/>
        <v>0</v>
      </c>
      <c r="AR666" s="137"/>
      <c r="AS666" s="137"/>
      <c r="AT666" s="137"/>
      <c r="AU666" s="136">
        <f t="shared" si="39"/>
        <v>0</v>
      </c>
      <c r="AV666" s="137"/>
      <c r="AW666" s="137"/>
      <c r="AX666" s="137"/>
      <c r="AY666" s="136">
        <f t="shared" si="40"/>
        <v>0</v>
      </c>
      <c r="AZ666" s="137"/>
      <c r="BA666" s="137"/>
      <c r="BB666" s="137"/>
      <c r="BC666" s="136">
        <f t="shared" si="41"/>
        <v>0</v>
      </c>
      <c r="BD666" s="137"/>
      <c r="BE666" s="137"/>
      <c r="BF666" s="137"/>
      <c r="BG666" s="137"/>
      <c r="BH666" s="137"/>
      <c r="BI666" s="136">
        <f t="shared" si="42"/>
        <v>0</v>
      </c>
      <c r="BJ666" s="138">
        <f t="shared" si="43"/>
        <v>0</v>
      </c>
      <c r="BK666" s="134"/>
      <c r="BL666" s="135"/>
      <c r="BM666" s="135"/>
      <c r="BN666" s="136">
        <f t="shared" si="44"/>
        <v>0</v>
      </c>
      <c r="BO666" s="137"/>
      <c r="BP666" s="137"/>
      <c r="BQ666" s="137"/>
      <c r="BR666" s="136">
        <f t="shared" si="45"/>
        <v>0</v>
      </c>
      <c r="BS666" s="137"/>
      <c r="BT666" s="137"/>
      <c r="BU666" s="137"/>
      <c r="BV666" s="136">
        <f t="shared" si="46"/>
        <v>0</v>
      </c>
      <c r="BW666" s="137"/>
      <c r="BX666" s="137"/>
      <c r="BY666" s="137"/>
      <c r="BZ666" s="136">
        <f t="shared" si="47"/>
        <v>0</v>
      </c>
      <c r="CA666" s="137"/>
      <c r="CB666" s="137"/>
      <c r="CC666" s="137"/>
      <c r="CD666" s="136">
        <f t="shared" si="48"/>
        <v>0</v>
      </c>
      <c r="CE666" s="137"/>
      <c r="CF666" s="137"/>
      <c r="CG666" s="137"/>
      <c r="CH666" s="137"/>
      <c r="CI666" s="137"/>
      <c r="CJ666" s="136">
        <f t="shared" si="49"/>
        <v>0</v>
      </c>
      <c r="CK666" s="137">
        <f t="shared" si="50"/>
        <v>0</v>
      </c>
      <c r="CL666" s="139"/>
      <c r="CM666" s="140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20">
        <f t="shared" si="51"/>
        <v>52</v>
      </c>
      <c r="C667" s="131" t="str">
        <f t="array" ref="C667">INDEX(_Rge_Projectdata_IC,$B667,MATCH(C$10,_Rge_Headline_Projectdata,0))</f>
        <v/>
      </c>
      <c r="D667" s="131" t="str">
        <f t="array" ref="D667">INDEX(_Rge_Projectdata_IC,$B667,MATCH(D$10,_Rge_Headline_Projectdata,0))</f>
        <v/>
      </c>
      <c r="E667" s="132" t="str">
        <f t="array" ref="E667">IF(INDEX(_Rge_Projectdata_IC,$B667,MATCH(E$10,_Rge_Headline_Projectdata,0))=0,"",INDEX(_Rge_Projectdata_IC,$B667,MATCH(E$10,_Rge_Headline_Projectdata,0)))</f>
        <v/>
      </c>
      <c r="F667" s="133" t="str">
        <f t="shared" si="29"/>
        <v>Closed</v>
      </c>
      <c r="G667" s="134"/>
      <c r="H667" s="135"/>
      <c r="I667" s="135"/>
      <c r="J667" s="135"/>
      <c r="K667" s="136">
        <f t="shared" si="30"/>
        <v>0</v>
      </c>
      <c r="L667" s="137"/>
      <c r="M667" s="137"/>
      <c r="N667" s="137"/>
      <c r="O667" s="136">
        <f t="shared" si="31"/>
        <v>0</v>
      </c>
      <c r="P667" s="137"/>
      <c r="Q667" s="137"/>
      <c r="R667" s="137"/>
      <c r="S667" s="136">
        <f t="shared" si="32"/>
        <v>0</v>
      </c>
      <c r="T667" s="137"/>
      <c r="U667" s="137"/>
      <c r="V667" s="137"/>
      <c r="W667" s="136">
        <f t="shared" si="33"/>
        <v>0</v>
      </c>
      <c r="X667" s="137"/>
      <c r="Y667" s="137"/>
      <c r="Z667" s="137"/>
      <c r="AA667" s="136">
        <f t="shared" si="34"/>
        <v>0</v>
      </c>
      <c r="AB667" s="137"/>
      <c r="AC667" s="137"/>
      <c r="AD667" s="137"/>
      <c r="AE667" s="137"/>
      <c r="AF667" s="137"/>
      <c r="AG667" s="136">
        <f t="shared" si="35"/>
        <v>0</v>
      </c>
      <c r="AH667" s="137">
        <f t="shared" si="36"/>
        <v>0</v>
      </c>
      <c r="AI667" s="135"/>
      <c r="AJ667" s="135"/>
      <c r="AK667" s="135"/>
      <c r="AL667" s="135"/>
      <c r="AM667" s="136">
        <f t="shared" si="37"/>
        <v>0</v>
      </c>
      <c r="AN667" s="137"/>
      <c r="AO667" s="137"/>
      <c r="AP667" s="137"/>
      <c r="AQ667" s="136">
        <f t="shared" si="38"/>
        <v>0</v>
      </c>
      <c r="AR667" s="137"/>
      <c r="AS667" s="137"/>
      <c r="AT667" s="137"/>
      <c r="AU667" s="136">
        <f t="shared" si="39"/>
        <v>0</v>
      </c>
      <c r="AV667" s="137"/>
      <c r="AW667" s="137"/>
      <c r="AX667" s="137"/>
      <c r="AY667" s="136">
        <f t="shared" si="40"/>
        <v>0</v>
      </c>
      <c r="AZ667" s="137"/>
      <c r="BA667" s="137"/>
      <c r="BB667" s="137"/>
      <c r="BC667" s="136">
        <f t="shared" si="41"/>
        <v>0</v>
      </c>
      <c r="BD667" s="137"/>
      <c r="BE667" s="137"/>
      <c r="BF667" s="137"/>
      <c r="BG667" s="137"/>
      <c r="BH667" s="137"/>
      <c r="BI667" s="136">
        <f t="shared" si="42"/>
        <v>0</v>
      </c>
      <c r="BJ667" s="138">
        <f t="shared" si="43"/>
        <v>0</v>
      </c>
      <c r="BK667" s="134"/>
      <c r="BL667" s="135"/>
      <c r="BM667" s="135"/>
      <c r="BN667" s="136">
        <f t="shared" si="44"/>
        <v>0</v>
      </c>
      <c r="BO667" s="137"/>
      <c r="BP667" s="137"/>
      <c r="BQ667" s="137"/>
      <c r="BR667" s="136">
        <f t="shared" si="45"/>
        <v>0</v>
      </c>
      <c r="BS667" s="137"/>
      <c r="BT667" s="137"/>
      <c r="BU667" s="137"/>
      <c r="BV667" s="136">
        <f t="shared" si="46"/>
        <v>0</v>
      </c>
      <c r="BW667" s="137"/>
      <c r="BX667" s="137"/>
      <c r="BY667" s="137"/>
      <c r="BZ667" s="136">
        <f t="shared" si="47"/>
        <v>0</v>
      </c>
      <c r="CA667" s="137"/>
      <c r="CB667" s="137"/>
      <c r="CC667" s="137"/>
      <c r="CD667" s="136">
        <f t="shared" si="48"/>
        <v>0</v>
      </c>
      <c r="CE667" s="137"/>
      <c r="CF667" s="137"/>
      <c r="CG667" s="137"/>
      <c r="CH667" s="137"/>
      <c r="CI667" s="137"/>
      <c r="CJ667" s="136">
        <f t="shared" si="49"/>
        <v>0</v>
      </c>
      <c r="CK667" s="137">
        <f t="shared" si="50"/>
        <v>0</v>
      </c>
      <c r="CL667" s="139"/>
      <c r="CM667" s="140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20">
        <f t="shared" si="51"/>
        <v>53</v>
      </c>
      <c r="C668" s="131" t="str">
        <f t="array" ref="C668">INDEX(_Rge_Projectdata_IC,$B668,MATCH(C$10,_Rge_Headline_Projectdata,0))</f>
        <v/>
      </c>
      <c r="D668" s="131" t="str">
        <f t="array" ref="D668">INDEX(_Rge_Projectdata_IC,$B668,MATCH(D$10,_Rge_Headline_Projectdata,0))</f>
        <v/>
      </c>
      <c r="E668" s="132" t="str">
        <f t="array" ref="E668">IF(INDEX(_Rge_Projectdata_IC,$B668,MATCH(E$10,_Rge_Headline_Projectdata,0))=0,"",INDEX(_Rge_Projectdata_IC,$B668,MATCH(E$10,_Rge_Headline_Projectdata,0)))</f>
        <v/>
      </c>
      <c r="F668" s="133" t="str">
        <f t="shared" si="29"/>
        <v>Closed</v>
      </c>
      <c r="G668" s="134"/>
      <c r="H668" s="135"/>
      <c r="I668" s="135"/>
      <c r="J668" s="135"/>
      <c r="K668" s="136">
        <f t="shared" si="30"/>
        <v>0</v>
      </c>
      <c r="L668" s="137"/>
      <c r="M668" s="137"/>
      <c r="N668" s="137"/>
      <c r="O668" s="136">
        <f t="shared" si="31"/>
        <v>0</v>
      </c>
      <c r="P668" s="137"/>
      <c r="Q668" s="137"/>
      <c r="R668" s="137"/>
      <c r="S668" s="136">
        <f t="shared" si="32"/>
        <v>0</v>
      </c>
      <c r="T668" s="137"/>
      <c r="U668" s="137"/>
      <c r="V668" s="137"/>
      <c r="W668" s="136">
        <f t="shared" si="33"/>
        <v>0</v>
      </c>
      <c r="X668" s="137"/>
      <c r="Y668" s="137"/>
      <c r="Z668" s="137"/>
      <c r="AA668" s="136">
        <f t="shared" si="34"/>
        <v>0</v>
      </c>
      <c r="AB668" s="137"/>
      <c r="AC668" s="137"/>
      <c r="AD668" s="137"/>
      <c r="AE668" s="137"/>
      <c r="AF668" s="137"/>
      <c r="AG668" s="136">
        <f t="shared" si="35"/>
        <v>0</v>
      </c>
      <c r="AH668" s="137">
        <f t="shared" si="36"/>
        <v>0</v>
      </c>
      <c r="AI668" s="135"/>
      <c r="AJ668" s="135"/>
      <c r="AK668" s="135"/>
      <c r="AL668" s="135"/>
      <c r="AM668" s="136">
        <f t="shared" si="37"/>
        <v>0</v>
      </c>
      <c r="AN668" s="137"/>
      <c r="AO668" s="137"/>
      <c r="AP668" s="137"/>
      <c r="AQ668" s="136">
        <f t="shared" si="38"/>
        <v>0</v>
      </c>
      <c r="AR668" s="137"/>
      <c r="AS668" s="137"/>
      <c r="AT668" s="137"/>
      <c r="AU668" s="136">
        <f t="shared" si="39"/>
        <v>0</v>
      </c>
      <c r="AV668" s="137"/>
      <c r="AW668" s="137"/>
      <c r="AX668" s="137"/>
      <c r="AY668" s="136">
        <f t="shared" si="40"/>
        <v>0</v>
      </c>
      <c r="AZ668" s="137"/>
      <c r="BA668" s="137"/>
      <c r="BB668" s="137"/>
      <c r="BC668" s="136">
        <f t="shared" si="41"/>
        <v>0</v>
      </c>
      <c r="BD668" s="137"/>
      <c r="BE668" s="137"/>
      <c r="BF668" s="137"/>
      <c r="BG668" s="137"/>
      <c r="BH668" s="137"/>
      <c r="BI668" s="136">
        <f t="shared" si="42"/>
        <v>0</v>
      </c>
      <c r="BJ668" s="138">
        <f t="shared" si="43"/>
        <v>0</v>
      </c>
      <c r="BK668" s="134"/>
      <c r="BL668" s="135"/>
      <c r="BM668" s="135"/>
      <c r="BN668" s="136">
        <f t="shared" si="44"/>
        <v>0</v>
      </c>
      <c r="BO668" s="137"/>
      <c r="BP668" s="137"/>
      <c r="BQ668" s="137"/>
      <c r="BR668" s="136">
        <f t="shared" si="45"/>
        <v>0</v>
      </c>
      <c r="BS668" s="137"/>
      <c r="BT668" s="137"/>
      <c r="BU668" s="137"/>
      <c r="BV668" s="136">
        <f t="shared" si="46"/>
        <v>0</v>
      </c>
      <c r="BW668" s="137"/>
      <c r="BX668" s="137"/>
      <c r="BY668" s="137"/>
      <c r="BZ668" s="136">
        <f t="shared" si="47"/>
        <v>0</v>
      </c>
      <c r="CA668" s="137"/>
      <c r="CB668" s="137"/>
      <c r="CC668" s="137"/>
      <c r="CD668" s="136">
        <f t="shared" si="48"/>
        <v>0</v>
      </c>
      <c r="CE668" s="137"/>
      <c r="CF668" s="137"/>
      <c r="CG668" s="137"/>
      <c r="CH668" s="137"/>
      <c r="CI668" s="137"/>
      <c r="CJ668" s="136">
        <f t="shared" si="49"/>
        <v>0</v>
      </c>
      <c r="CK668" s="137">
        <f t="shared" si="50"/>
        <v>0</v>
      </c>
      <c r="CL668" s="139"/>
      <c r="CM668" s="140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20">
        <f t="shared" si="51"/>
        <v>54</v>
      </c>
      <c r="C669" s="131" t="str">
        <f t="array" ref="C669">INDEX(_Rge_Projectdata_IC,$B669,MATCH(C$10,_Rge_Headline_Projectdata,0))</f>
        <v/>
      </c>
      <c r="D669" s="131" t="str">
        <f t="array" ref="D669">INDEX(_Rge_Projectdata_IC,$B669,MATCH(D$10,_Rge_Headline_Projectdata,0))</f>
        <v/>
      </c>
      <c r="E669" s="132" t="str">
        <f t="array" ref="E669">IF(INDEX(_Rge_Projectdata_IC,$B669,MATCH(E$10,_Rge_Headline_Projectdata,0))=0,"",INDEX(_Rge_Projectdata_IC,$B669,MATCH(E$10,_Rge_Headline_Projectdata,0)))</f>
        <v/>
      </c>
      <c r="F669" s="133" t="str">
        <f t="shared" si="29"/>
        <v>Closed</v>
      </c>
      <c r="G669" s="134"/>
      <c r="H669" s="135"/>
      <c r="I669" s="135"/>
      <c r="J669" s="135"/>
      <c r="K669" s="136">
        <f t="shared" si="30"/>
        <v>0</v>
      </c>
      <c r="L669" s="137"/>
      <c r="M669" s="137"/>
      <c r="N669" s="137"/>
      <c r="O669" s="136">
        <f t="shared" si="31"/>
        <v>0</v>
      </c>
      <c r="P669" s="137"/>
      <c r="Q669" s="137"/>
      <c r="R669" s="137"/>
      <c r="S669" s="136">
        <f t="shared" si="32"/>
        <v>0</v>
      </c>
      <c r="T669" s="137"/>
      <c r="U669" s="137"/>
      <c r="V669" s="137"/>
      <c r="W669" s="136">
        <f t="shared" si="33"/>
        <v>0</v>
      </c>
      <c r="X669" s="137"/>
      <c r="Y669" s="137"/>
      <c r="Z669" s="137"/>
      <c r="AA669" s="136">
        <f t="shared" si="34"/>
        <v>0</v>
      </c>
      <c r="AB669" s="137"/>
      <c r="AC669" s="137"/>
      <c r="AD669" s="137"/>
      <c r="AE669" s="137"/>
      <c r="AF669" s="137"/>
      <c r="AG669" s="136">
        <f t="shared" si="35"/>
        <v>0</v>
      </c>
      <c r="AH669" s="137">
        <f t="shared" si="36"/>
        <v>0</v>
      </c>
      <c r="AI669" s="135"/>
      <c r="AJ669" s="135"/>
      <c r="AK669" s="135"/>
      <c r="AL669" s="135"/>
      <c r="AM669" s="136">
        <f t="shared" si="37"/>
        <v>0</v>
      </c>
      <c r="AN669" s="137"/>
      <c r="AO669" s="137"/>
      <c r="AP669" s="137"/>
      <c r="AQ669" s="136">
        <f t="shared" si="38"/>
        <v>0</v>
      </c>
      <c r="AR669" s="137"/>
      <c r="AS669" s="137"/>
      <c r="AT669" s="137"/>
      <c r="AU669" s="136">
        <f t="shared" si="39"/>
        <v>0</v>
      </c>
      <c r="AV669" s="137"/>
      <c r="AW669" s="137"/>
      <c r="AX669" s="137"/>
      <c r="AY669" s="136">
        <f t="shared" si="40"/>
        <v>0</v>
      </c>
      <c r="AZ669" s="137"/>
      <c r="BA669" s="137"/>
      <c r="BB669" s="137"/>
      <c r="BC669" s="136">
        <f t="shared" si="41"/>
        <v>0</v>
      </c>
      <c r="BD669" s="137"/>
      <c r="BE669" s="137"/>
      <c r="BF669" s="137"/>
      <c r="BG669" s="137"/>
      <c r="BH669" s="137"/>
      <c r="BI669" s="136">
        <f t="shared" si="42"/>
        <v>0</v>
      </c>
      <c r="BJ669" s="138">
        <f t="shared" si="43"/>
        <v>0</v>
      </c>
      <c r="BK669" s="134"/>
      <c r="BL669" s="135"/>
      <c r="BM669" s="135"/>
      <c r="BN669" s="136">
        <f t="shared" si="44"/>
        <v>0</v>
      </c>
      <c r="BO669" s="137"/>
      <c r="BP669" s="137"/>
      <c r="BQ669" s="137"/>
      <c r="BR669" s="136">
        <f t="shared" si="45"/>
        <v>0</v>
      </c>
      <c r="BS669" s="137"/>
      <c r="BT669" s="137"/>
      <c r="BU669" s="137"/>
      <c r="BV669" s="136">
        <f t="shared" si="46"/>
        <v>0</v>
      </c>
      <c r="BW669" s="137"/>
      <c r="BX669" s="137"/>
      <c r="BY669" s="137"/>
      <c r="BZ669" s="136">
        <f t="shared" si="47"/>
        <v>0</v>
      </c>
      <c r="CA669" s="137"/>
      <c r="CB669" s="137"/>
      <c r="CC669" s="137"/>
      <c r="CD669" s="136">
        <f t="shared" si="48"/>
        <v>0</v>
      </c>
      <c r="CE669" s="137"/>
      <c r="CF669" s="137"/>
      <c r="CG669" s="137"/>
      <c r="CH669" s="137"/>
      <c r="CI669" s="137"/>
      <c r="CJ669" s="136">
        <f t="shared" si="49"/>
        <v>0</v>
      </c>
      <c r="CK669" s="137">
        <f t="shared" si="50"/>
        <v>0</v>
      </c>
      <c r="CL669" s="139"/>
      <c r="CM669" s="140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20">
        <f t="shared" si="51"/>
        <v>55</v>
      </c>
      <c r="C670" s="131" t="str">
        <f t="array" ref="C670">INDEX(_Rge_Projectdata_IC,$B670,MATCH(C$10,_Rge_Headline_Projectdata,0))</f>
        <v/>
      </c>
      <c r="D670" s="131" t="str">
        <f t="array" ref="D670">INDEX(_Rge_Projectdata_IC,$B670,MATCH(D$10,_Rge_Headline_Projectdata,0))</f>
        <v/>
      </c>
      <c r="E670" s="132" t="str">
        <f t="array" ref="E670">IF(INDEX(_Rge_Projectdata_IC,$B670,MATCH(E$10,_Rge_Headline_Projectdata,0))=0,"",INDEX(_Rge_Projectdata_IC,$B670,MATCH(E$10,_Rge_Headline_Projectdata,0)))</f>
        <v/>
      </c>
      <c r="F670" s="133" t="str">
        <f t="shared" si="29"/>
        <v>Closed</v>
      </c>
      <c r="G670" s="134"/>
      <c r="H670" s="135"/>
      <c r="I670" s="135"/>
      <c r="J670" s="135"/>
      <c r="K670" s="136">
        <f t="shared" si="30"/>
        <v>0</v>
      </c>
      <c r="L670" s="137"/>
      <c r="M670" s="137"/>
      <c r="N670" s="137"/>
      <c r="O670" s="136">
        <f t="shared" si="31"/>
        <v>0</v>
      </c>
      <c r="P670" s="137"/>
      <c r="Q670" s="137"/>
      <c r="R670" s="137"/>
      <c r="S670" s="136">
        <f t="shared" si="32"/>
        <v>0</v>
      </c>
      <c r="T670" s="137"/>
      <c r="U670" s="137"/>
      <c r="V670" s="137"/>
      <c r="W670" s="136">
        <f t="shared" si="33"/>
        <v>0</v>
      </c>
      <c r="X670" s="137"/>
      <c r="Y670" s="137"/>
      <c r="Z670" s="137"/>
      <c r="AA670" s="136">
        <f t="shared" si="34"/>
        <v>0</v>
      </c>
      <c r="AB670" s="137"/>
      <c r="AC670" s="137"/>
      <c r="AD670" s="137"/>
      <c r="AE670" s="137"/>
      <c r="AF670" s="137"/>
      <c r="AG670" s="136">
        <f t="shared" si="35"/>
        <v>0</v>
      </c>
      <c r="AH670" s="137">
        <f t="shared" si="36"/>
        <v>0</v>
      </c>
      <c r="AI670" s="135"/>
      <c r="AJ670" s="135"/>
      <c r="AK670" s="135"/>
      <c r="AL670" s="135"/>
      <c r="AM670" s="136">
        <f t="shared" si="37"/>
        <v>0</v>
      </c>
      <c r="AN670" s="137"/>
      <c r="AO670" s="137"/>
      <c r="AP670" s="137"/>
      <c r="AQ670" s="136">
        <f t="shared" si="38"/>
        <v>0</v>
      </c>
      <c r="AR670" s="137"/>
      <c r="AS670" s="137"/>
      <c r="AT670" s="137"/>
      <c r="AU670" s="136">
        <f t="shared" si="39"/>
        <v>0</v>
      </c>
      <c r="AV670" s="137"/>
      <c r="AW670" s="137"/>
      <c r="AX670" s="137"/>
      <c r="AY670" s="136">
        <f t="shared" si="40"/>
        <v>0</v>
      </c>
      <c r="AZ670" s="137"/>
      <c r="BA670" s="137"/>
      <c r="BB670" s="137"/>
      <c r="BC670" s="136">
        <f t="shared" si="41"/>
        <v>0</v>
      </c>
      <c r="BD670" s="137"/>
      <c r="BE670" s="137"/>
      <c r="BF670" s="137"/>
      <c r="BG670" s="137"/>
      <c r="BH670" s="137"/>
      <c r="BI670" s="136">
        <f t="shared" si="42"/>
        <v>0</v>
      </c>
      <c r="BJ670" s="138">
        <f t="shared" si="43"/>
        <v>0</v>
      </c>
      <c r="BK670" s="134"/>
      <c r="BL670" s="135"/>
      <c r="BM670" s="135"/>
      <c r="BN670" s="136">
        <f t="shared" si="44"/>
        <v>0</v>
      </c>
      <c r="BO670" s="137"/>
      <c r="BP670" s="137"/>
      <c r="BQ670" s="137"/>
      <c r="BR670" s="136">
        <f t="shared" si="45"/>
        <v>0</v>
      </c>
      <c r="BS670" s="137"/>
      <c r="BT670" s="137"/>
      <c r="BU670" s="137"/>
      <c r="BV670" s="136">
        <f t="shared" si="46"/>
        <v>0</v>
      </c>
      <c r="BW670" s="137"/>
      <c r="BX670" s="137"/>
      <c r="BY670" s="137"/>
      <c r="BZ670" s="136">
        <f t="shared" si="47"/>
        <v>0</v>
      </c>
      <c r="CA670" s="137"/>
      <c r="CB670" s="137"/>
      <c r="CC670" s="137"/>
      <c r="CD670" s="136">
        <f t="shared" si="48"/>
        <v>0</v>
      </c>
      <c r="CE670" s="137"/>
      <c r="CF670" s="137"/>
      <c r="CG670" s="137"/>
      <c r="CH670" s="137"/>
      <c r="CI670" s="137"/>
      <c r="CJ670" s="136">
        <f t="shared" si="49"/>
        <v>0</v>
      </c>
      <c r="CK670" s="137">
        <f t="shared" si="50"/>
        <v>0</v>
      </c>
      <c r="CL670" s="139"/>
      <c r="CM670" s="140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20">
        <f t="shared" si="51"/>
        <v>56</v>
      </c>
      <c r="C671" s="131" t="str">
        <f t="array" ref="C671">INDEX(_Rge_Projectdata_IC,$B671,MATCH(C$10,_Rge_Headline_Projectdata,0))</f>
        <v/>
      </c>
      <c r="D671" s="131" t="str">
        <f t="array" ref="D671">INDEX(_Rge_Projectdata_IC,$B671,MATCH(D$10,_Rge_Headline_Projectdata,0))</f>
        <v/>
      </c>
      <c r="E671" s="132" t="str">
        <f t="array" ref="E671">IF(INDEX(_Rge_Projectdata_IC,$B671,MATCH(E$10,_Rge_Headline_Projectdata,0))=0,"",INDEX(_Rge_Projectdata_IC,$B671,MATCH(E$10,_Rge_Headline_Projectdata,0)))</f>
        <v/>
      </c>
      <c r="F671" s="133" t="str">
        <f t="shared" si="29"/>
        <v>Closed</v>
      </c>
      <c r="G671" s="134"/>
      <c r="H671" s="135"/>
      <c r="I671" s="135"/>
      <c r="J671" s="135"/>
      <c r="K671" s="136">
        <f t="shared" si="30"/>
        <v>0</v>
      </c>
      <c r="L671" s="137"/>
      <c r="M671" s="137"/>
      <c r="N671" s="137"/>
      <c r="O671" s="136">
        <f t="shared" si="31"/>
        <v>0</v>
      </c>
      <c r="P671" s="137"/>
      <c r="Q671" s="137"/>
      <c r="R671" s="137"/>
      <c r="S671" s="136">
        <f t="shared" si="32"/>
        <v>0</v>
      </c>
      <c r="T671" s="137"/>
      <c r="U671" s="137"/>
      <c r="V671" s="137"/>
      <c r="W671" s="136">
        <f t="shared" si="33"/>
        <v>0</v>
      </c>
      <c r="X671" s="137"/>
      <c r="Y671" s="137"/>
      <c r="Z671" s="137"/>
      <c r="AA671" s="136">
        <f t="shared" si="34"/>
        <v>0</v>
      </c>
      <c r="AB671" s="137"/>
      <c r="AC671" s="137"/>
      <c r="AD671" s="137"/>
      <c r="AE671" s="137"/>
      <c r="AF671" s="137"/>
      <c r="AG671" s="136">
        <f t="shared" si="35"/>
        <v>0</v>
      </c>
      <c r="AH671" s="137">
        <f t="shared" si="36"/>
        <v>0</v>
      </c>
      <c r="AI671" s="135"/>
      <c r="AJ671" s="135"/>
      <c r="AK671" s="135"/>
      <c r="AL671" s="135"/>
      <c r="AM671" s="136">
        <f t="shared" si="37"/>
        <v>0</v>
      </c>
      <c r="AN671" s="137"/>
      <c r="AO671" s="137"/>
      <c r="AP671" s="137"/>
      <c r="AQ671" s="136">
        <f t="shared" si="38"/>
        <v>0</v>
      </c>
      <c r="AR671" s="137"/>
      <c r="AS671" s="137"/>
      <c r="AT671" s="137"/>
      <c r="AU671" s="136">
        <f t="shared" si="39"/>
        <v>0</v>
      </c>
      <c r="AV671" s="137"/>
      <c r="AW671" s="137"/>
      <c r="AX671" s="137"/>
      <c r="AY671" s="136">
        <f t="shared" si="40"/>
        <v>0</v>
      </c>
      <c r="AZ671" s="137"/>
      <c r="BA671" s="137"/>
      <c r="BB671" s="137"/>
      <c r="BC671" s="136">
        <f t="shared" si="41"/>
        <v>0</v>
      </c>
      <c r="BD671" s="137"/>
      <c r="BE671" s="137"/>
      <c r="BF671" s="137"/>
      <c r="BG671" s="137"/>
      <c r="BH671" s="137"/>
      <c r="BI671" s="136">
        <f t="shared" si="42"/>
        <v>0</v>
      </c>
      <c r="BJ671" s="138">
        <f t="shared" si="43"/>
        <v>0</v>
      </c>
      <c r="BK671" s="134"/>
      <c r="BL671" s="135"/>
      <c r="BM671" s="135"/>
      <c r="BN671" s="136">
        <f t="shared" si="44"/>
        <v>0</v>
      </c>
      <c r="BO671" s="137"/>
      <c r="BP671" s="137"/>
      <c r="BQ671" s="137"/>
      <c r="BR671" s="136">
        <f t="shared" si="45"/>
        <v>0</v>
      </c>
      <c r="BS671" s="137"/>
      <c r="BT671" s="137"/>
      <c r="BU671" s="137"/>
      <c r="BV671" s="136">
        <f t="shared" si="46"/>
        <v>0</v>
      </c>
      <c r="BW671" s="137"/>
      <c r="BX671" s="137"/>
      <c r="BY671" s="137"/>
      <c r="BZ671" s="136">
        <f t="shared" si="47"/>
        <v>0</v>
      </c>
      <c r="CA671" s="137"/>
      <c r="CB671" s="137"/>
      <c r="CC671" s="137"/>
      <c r="CD671" s="136">
        <f t="shared" si="48"/>
        <v>0</v>
      </c>
      <c r="CE671" s="137"/>
      <c r="CF671" s="137"/>
      <c r="CG671" s="137"/>
      <c r="CH671" s="137"/>
      <c r="CI671" s="137"/>
      <c r="CJ671" s="136">
        <f t="shared" si="49"/>
        <v>0</v>
      </c>
      <c r="CK671" s="137">
        <f t="shared" si="50"/>
        <v>0</v>
      </c>
      <c r="CL671" s="139"/>
      <c r="CM671" s="140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20">
        <f t="shared" si="51"/>
        <v>57</v>
      </c>
      <c r="C672" s="131" t="str">
        <f t="array" ref="C672">INDEX(_Rge_Projectdata_IC,$B672,MATCH(C$10,_Rge_Headline_Projectdata,0))</f>
        <v/>
      </c>
      <c r="D672" s="131" t="str">
        <f t="array" ref="D672">INDEX(_Rge_Projectdata_IC,$B672,MATCH(D$10,_Rge_Headline_Projectdata,0))</f>
        <v/>
      </c>
      <c r="E672" s="132" t="str">
        <f t="array" ref="E672">IF(INDEX(_Rge_Projectdata_IC,$B672,MATCH(E$10,_Rge_Headline_Projectdata,0))=0,"",INDEX(_Rge_Projectdata_IC,$B672,MATCH(E$10,_Rge_Headline_Projectdata,0)))</f>
        <v/>
      </c>
      <c r="F672" s="133" t="str">
        <f t="shared" si="29"/>
        <v>Closed</v>
      </c>
      <c r="G672" s="134"/>
      <c r="H672" s="135"/>
      <c r="I672" s="135"/>
      <c r="J672" s="135"/>
      <c r="K672" s="136">
        <f t="shared" si="30"/>
        <v>0</v>
      </c>
      <c r="L672" s="137"/>
      <c r="M672" s="137"/>
      <c r="N672" s="137"/>
      <c r="O672" s="136">
        <f t="shared" si="31"/>
        <v>0</v>
      </c>
      <c r="P672" s="137"/>
      <c r="Q672" s="137"/>
      <c r="R672" s="137"/>
      <c r="S672" s="136">
        <f t="shared" si="32"/>
        <v>0</v>
      </c>
      <c r="T672" s="137"/>
      <c r="U672" s="137"/>
      <c r="V672" s="137"/>
      <c r="W672" s="136">
        <f t="shared" si="33"/>
        <v>0</v>
      </c>
      <c r="X672" s="137"/>
      <c r="Y672" s="137"/>
      <c r="Z672" s="137"/>
      <c r="AA672" s="136">
        <f t="shared" si="34"/>
        <v>0</v>
      </c>
      <c r="AB672" s="137"/>
      <c r="AC672" s="137"/>
      <c r="AD672" s="137"/>
      <c r="AE672" s="137"/>
      <c r="AF672" s="137"/>
      <c r="AG672" s="136">
        <f t="shared" si="35"/>
        <v>0</v>
      </c>
      <c r="AH672" s="137">
        <f t="shared" si="36"/>
        <v>0</v>
      </c>
      <c r="AI672" s="135"/>
      <c r="AJ672" s="135"/>
      <c r="AK672" s="135"/>
      <c r="AL672" s="135"/>
      <c r="AM672" s="136">
        <f t="shared" si="37"/>
        <v>0</v>
      </c>
      <c r="AN672" s="137"/>
      <c r="AO672" s="137"/>
      <c r="AP672" s="137"/>
      <c r="AQ672" s="136">
        <f t="shared" si="38"/>
        <v>0</v>
      </c>
      <c r="AR672" s="137"/>
      <c r="AS672" s="137"/>
      <c r="AT672" s="137"/>
      <c r="AU672" s="136">
        <f t="shared" si="39"/>
        <v>0</v>
      </c>
      <c r="AV672" s="137"/>
      <c r="AW672" s="137"/>
      <c r="AX672" s="137"/>
      <c r="AY672" s="136">
        <f t="shared" si="40"/>
        <v>0</v>
      </c>
      <c r="AZ672" s="137"/>
      <c r="BA672" s="137"/>
      <c r="BB672" s="137"/>
      <c r="BC672" s="136">
        <f t="shared" si="41"/>
        <v>0</v>
      </c>
      <c r="BD672" s="137"/>
      <c r="BE672" s="137"/>
      <c r="BF672" s="137"/>
      <c r="BG672" s="137"/>
      <c r="BH672" s="137"/>
      <c r="BI672" s="136">
        <f t="shared" si="42"/>
        <v>0</v>
      </c>
      <c r="BJ672" s="138">
        <f t="shared" si="43"/>
        <v>0</v>
      </c>
      <c r="BK672" s="134"/>
      <c r="BL672" s="135"/>
      <c r="BM672" s="135"/>
      <c r="BN672" s="136">
        <f t="shared" si="44"/>
        <v>0</v>
      </c>
      <c r="BO672" s="137"/>
      <c r="BP672" s="137"/>
      <c r="BQ672" s="137"/>
      <c r="BR672" s="136">
        <f t="shared" si="45"/>
        <v>0</v>
      </c>
      <c r="BS672" s="137"/>
      <c r="BT672" s="137"/>
      <c r="BU672" s="137"/>
      <c r="BV672" s="136">
        <f t="shared" si="46"/>
        <v>0</v>
      </c>
      <c r="BW672" s="137"/>
      <c r="BX672" s="137"/>
      <c r="BY672" s="137"/>
      <c r="BZ672" s="136">
        <f t="shared" si="47"/>
        <v>0</v>
      </c>
      <c r="CA672" s="137"/>
      <c r="CB672" s="137"/>
      <c r="CC672" s="137"/>
      <c r="CD672" s="136">
        <f t="shared" si="48"/>
        <v>0</v>
      </c>
      <c r="CE672" s="137"/>
      <c r="CF672" s="137"/>
      <c r="CG672" s="137"/>
      <c r="CH672" s="137"/>
      <c r="CI672" s="137"/>
      <c r="CJ672" s="136">
        <f t="shared" si="49"/>
        <v>0</v>
      </c>
      <c r="CK672" s="137">
        <f t="shared" si="50"/>
        <v>0</v>
      </c>
      <c r="CL672" s="139"/>
      <c r="CM672" s="140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20">
        <f t="shared" si="51"/>
        <v>58</v>
      </c>
      <c r="C673" s="131" t="str">
        <f t="array" ref="C673">INDEX(_Rge_Projectdata_IC,$B673,MATCH(C$10,_Rge_Headline_Projectdata,0))</f>
        <v/>
      </c>
      <c r="D673" s="131" t="str">
        <f t="array" ref="D673">INDEX(_Rge_Projectdata_IC,$B673,MATCH(D$10,_Rge_Headline_Projectdata,0))</f>
        <v/>
      </c>
      <c r="E673" s="132" t="str">
        <f t="array" ref="E673">IF(INDEX(_Rge_Projectdata_IC,$B673,MATCH(E$10,_Rge_Headline_Projectdata,0))=0,"",INDEX(_Rge_Projectdata_IC,$B673,MATCH(E$10,_Rge_Headline_Projectdata,0)))</f>
        <v/>
      </c>
      <c r="F673" s="133" t="str">
        <f t="shared" si="29"/>
        <v>Closed</v>
      </c>
      <c r="G673" s="134"/>
      <c r="H673" s="135"/>
      <c r="I673" s="135"/>
      <c r="J673" s="135"/>
      <c r="K673" s="136">
        <f t="shared" si="30"/>
        <v>0</v>
      </c>
      <c r="L673" s="137"/>
      <c r="M673" s="137"/>
      <c r="N673" s="137"/>
      <c r="O673" s="136">
        <f t="shared" si="31"/>
        <v>0</v>
      </c>
      <c r="P673" s="137"/>
      <c r="Q673" s="137"/>
      <c r="R673" s="137"/>
      <c r="S673" s="136">
        <f t="shared" si="32"/>
        <v>0</v>
      </c>
      <c r="T673" s="137"/>
      <c r="U673" s="137"/>
      <c r="V673" s="137"/>
      <c r="W673" s="136">
        <f t="shared" si="33"/>
        <v>0</v>
      </c>
      <c r="X673" s="137"/>
      <c r="Y673" s="137"/>
      <c r="Z673" s="137"/>
      <c r="AA673" s="136">
        <f t="shared" si="34"/>
        <v>0</v>
      </c>
      <c r="AB673" s="137"/>
      <c r="AC673" s="137"/>
      <c r="AD673" s="137"/>
      <c r="AE673" s="137"/>
      <c r="AF673" s="137"/>
      <c r="AG673" s="136">
        <f t="shared" si="35"/>
        <v>0</v>
      </c>
      <c r="AH673" s="137">
        <f t="shared" si="36"/>
        <v>0</v>
      </c>
      <c r="AI673" s="135"/>
      <c r="AJ673" s="135"/>
      <c r="AK673" s="135"/>
      <c r="AL673" s="135"/>
      <c r="AM673" s="136">
        <f t="shared" si="37"/>
        <v>0</v>
      </c>
      <c r="AN673" s="137"/>
      <c r="AO673" s="137"/>
      <c r="AP673" s="137"/>
      <c r="AQ673" s="136">
        <f t="shared" si="38"/>
        <v>0</v>
      </c>
      <c r="AR673" s="137"/>
      <c r="AS673" s="137"/>
      <c r="AT673" s="137"/>
      <c r="AU673" s="136">
        <f t="shared" si="39"/>
        <v>0</v>
      </c>
      <c r="AV673" s="137"/>
      <c r="AW673" s="137"/>
      <c r="AX673" s="137"/>
      <c r="AY673" s="136">
        <f t="shared" si="40"/>
        <v>0</v>
      </c>
      <c r="AZ673" s="137"/>
      <c r="BA673" s="137"/>
      <c r="BB673" s="137"/>
      <c r="BC673" s="136">
        <f t="shared" si="41"/>
        <v>0</v>
      </c>
      <c r="BD673" s="137"/>
      <c r="BE673" s="137"/>
      <c r="BF673" s="137"/>
      <c r="BG673" s="137"/>
      <c r="BH673" s="137"/>
      <c r="BI673" s="136">
        <f t="shared" si="42"/>
        <v>0</v>
      </c>
      <c r="BJ673" s="138">
        <f t="shared" si="43"/>
        <v>0</v>
      </c>
      <c r="BK673" s="134"/>
      <c r="BL673" s="135"/>
      <c r="BM673" s="135"/>
      <c r="BN673" s="136">
        <f t="shared" si="44"/>
        <v>0</v>
      </c>
      <c r="BO673" s="137"/>
      <c r="BP673" s="137"/>
      <c r="BQ673" s="137"/>
      <c r="BR673" s="136">
        <f t="shared" si="45"/>
        <v>0</v>
      </c>
      <c r="BS673" s="137"/>
      <c r="BT673" s="137"/>
      <c r="BU673" s="137"/>
      <c r="BV673" s="136">
        <f t="shared" si="46"/>
        <v>0</v>
      </c>
      <c r="BW673" s="137"/>
      <c r="BX673" s="137"/>
      <c r="BY673" s="137"/>
      <c r="BZ673" s="136">
        <f t="shared" si="47"/>
        <v>0</v>
      </c>
      <c r="CA673" s="137"/>
      <c r="CB673" s="137"/>
      <c r="CC673" s="137"/>
      <c r="CD673" s="136">
        <f t="shared" si="48"/>
        <v>0</v>
      </c>
      <c r="CE673" s="137"/>
      <c r="CF673" s="137"/>
      <c r="CG673" s="137"/>
      <c r="CH673" s="137"/>
      <c r="CI673" s="137"/>
      <c r="CJ673" s="136">
        <f t="shared" si="49"/>
        <v>0</v>
      </c>
      <c r="CK673" s="137">
        <f t="shared" si="50"/>
        <v>0</v>
      </c>
      <c r="CL673" s="139"/>
      <c r="CM673" s="140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20">
        <f t="shared" si="51"/>
        <v>59</v>
      </c>
      <c r="C674" s="131" t="str">
        <f t="array" ref="C674">INDEX(_Rge_Projectdata_IC,$B674,MATCH(C$10,_Rge_Headline_Projectdata,0))</f>
        <v/>
      </c>
      <c r="D674" s="131" t="str">
        <f t="array" ref="D674">INDEX(_Rge_Projectdata_IC,$B674,MATCH(D$10,_Rge_Headline_Projectdata,0))</f>
        <v/>
      </c>
      <c r="E674" s="132" t="str">
        <f t="array" ref="E674">IF(INDEX(_Rge_Projectdata_IC,$B674,MATCH(E$10,_Rge_Headline_Projectdata,0))=0,"",INDEX(_Rge_Projectdata_IC,$B674,MATCH(E$10,_Rge_Headline_Projectdata,0)))</f>
        <v/>
      </c>
      <c r="F674" s="133" t="str">
        <f t="shared" si="29"/>
        <v>Closed</v>
      </c>
      <c r="G674" s="134"/>
      <c r="H674" s="135"/>
      <c r="I674" s="135"/>
      <c r="J674" s="135"/>
      <c r="K674" s="136">
        <f t="shared" si="30"/>
        <v>0</v>
      </c>
      <c r="L674" s="137"/>
      <c r="M674" s="137"/>
      <c r="N674" s="137"/>
      <c r="O674" s="136">
        <f t="shared" si="31"/>
        <v>0</v>
      </c>
      <c r="P674" s="137"/>
      <c r="Q674" s="137"/>
      <c r="R674" s="137"/>
      <c r="S674" s="136">
        <f t="shared" si="32"/>
        <v>0</v>
      </c>
      <c r="T674" s="137"/>
      <c r="U674" s="137"/>
      <c r="V674" s="137"/>
      <c r="W674" s="136">
        <f t="shared" si="33"/>
        <v>0</v>
      </c>
      <c r="X674" s="137"/>
      <c r="Y674" s="137"/>
      <c r="Z674" s="137"/>
      <c r="AA674" s="136">
        <f t="shared" si="34"/>
        <v>0</v>
      </c>
      <c r="AB674" s="137"/>
      <c r="AC674" s="137"/>
      <c r="AD674" s="137"/>
      <c r="AE674" s="137"/>
      <c r="AF674" s="137"/>
      <c r="AG674" s="136">
        <f t="shared" si="35"/>
        <v>0</v>
      </c>
      <c r="AH674" s="137">
        <f t="shared" si="36"/>
        <v>0</v>
      </c>
      <c r="AI674" s="135"/>
      <c r="AJ674" s="135"/>
      <c r="AK674" s="135"/>
      <c r="AL674" s="135"/>
      <c r="AM674" s="136">
        <f t="shared" si="37"/>
        <v>0</v>
      </c>
      <c r="AN674" s="137"/>
      <c r="AO674" s="137"/>
      <c r="AP674" s="137"/>
      <c r="AQ674" s="136">
        <f t="shared" si="38"/>
        <v>0</v>
      </c>
      <c r="AR674" s="137"/>
      <c r="AS674" s="137"/>
      <c r="AT674" s="137"/>
      <c r="AU674" s="136">
        <f t="shared" si="39"/>
        <v>0</v>
      </c>
      <c r="AV674" s="137"/>
      <c r="AW674" s="137"/>
      <c r="AX674" s="137"/>
      <c r="AY674" s="136">
        <f t="shared" si="40"/>
        <v>0</v>
      </c>
      <c r="AZ674" s="137"/>
      <c r="BA674" s="137"/>
      <c r="BB674" s="137"/>
      <c r="BC674" s="136">
        <f t="shared" si="41"/>
        <v>0</v>
      </c>
      <c r="BD674" s="137"/>
      <c r="BE674" s="137"/>
      <c r="BF674" s="137"/>
      <c r="BG674" s="137"/>
      <c r="BH674" s="137"/>
      <c r="BI674" s="136">
        <f t="shared" si="42"/>
        <v>0</v>
      </c>
      <c r="BJ674" s="138">
        <f t="shared" si="43"/>
        <v>0</v>
      </c>
      <c r="BK674" s="134"/>
      <c r="BL674" s="135"/>
      <c r="BM674" s="135"/>
      <c r="BN674" s="136">
        <f t="shared" si="44"/>
        <v>0</v>
      </c>
      <c r="BO674" s="137"/>
      <c r="BP674" s="137"/>
      <c r="BQ674" s="137"/>
      <c r="BR674" s="136">
        <f t="shared" si="45"/>
        <v>0</v>
      </c>
      <c r="BS674" s="137"/>
      <c r="BT674" s="137"/>
      <c r="BU674" s="137"/>
      <c r="BV674" s="136">
        <f t="shared" si="46"/>
        <v>0</v>
      </c>
      <c r="BW674" s="137"/>
      <c r="BX674" s="137"/>
      <c r="BY674" s="137"/>
      <c r="BZ674" s="136">
        <f t="shared" si="47"/>
        <v>0</v>
      </c>
      <c r="CA674" s="137"/>
      <c r="CB674" s="137"/>
      <c r="CC674" s="137"/>
      <c r="CD674" s="136">
        <f t="shared" si="48"/>
        <v>0</v>
      </c>
      <c r="CE674" s="137"/>
      <c r="CF674" s="137"/>
      <c r="CG674" s="137"/>
      <c r="CH674" s="137"/>
      <c r="CI674" s="137"/>
      <c r="CJ674" s="136">
        <f t="shared" si="49"/>
        <v>0</v>
      </c>
      <c r="CK674" s="137">
        <f t="shared" si="50"/>
        <v>0</v>
      </c>
      <c r="CL674" s="139"/>
      <c r="CM674" s="140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20">
        <f t="shared" si="51"/>
        <v>60</v>
      </c>
      <c r="C675" s="131" t="str">
        <f t="array" ref="C675">INDEX(_Rge_Projectdata_IC,$B675,MATCH(C$10,_Rge_Headline_Projectdata,0))</f>
        <v/>
      </c>
      <c r="D675" s="131" t="str">
        <f t="array" ref="D675">INDEX(_Rge_Projectdata_IC,$B675,MATCH(D$10,_Rge_Headline_Projectdata,0))</f>
        <v/>
      </c>
      <c r="E675" s="132" t="str">
        <f t="array" ref="E675">IF(INDEX(_Rge_Projectdata_IC,$B675,MATCH(E$10,_Rge_Headline_Projectdata,0))=0,"",INDEX(_Rge_Projectdata_IC,$B675,MATCH(E$10,_Rge_Headline_Projectdata,0)))</f>
        <v/>
      </c>
      <c r="F675" s="133" t="str">
        <f t="shared" si="29"/>
        <v>Closed</v>
      </c>
      <c r="G675" s="134"/>
      <c r="H675" s="135"/>
      <c r="I675" s="135"/>
      <c r="J675" s="135"/>
      <c r="K675" s="136">
        <f t="shared" si="30"/>
        <v>0</v>
      </c>
      <c r="L675" s="137"/>
      <c r="M675" s="137"/>
      <c r="N675" s="137"/>
      <c r="O675" s="136">
        <f t="shared" si="31"/>
        <v>0</v>
      </c>
      <c r="P675" s="137"/>
      <c r="Q675" s="137"/>
      <c r="R675" s="137"/>
      <c r="S675" s="136">
        <f t="shared" si="32"/>
        <v>0</v>
      </c>
      <c r="T675" s="137"/>
      <c r="U675" s="137"/>
      <c r="V675" s="137"/>
      <c r="W675" s="136">
        <f t="shared" si="33"/>
        <v>0</v>
      </c>
      <c r="X675" s="137"/>
      <c r="Y675" s="137"/>
      <c r="Z675" s="137"/>
      <c r="AA675" s="136">
        <f t="shared" si="34"/>
        <v>0</v>
      </c>
      <c r="AB675" s="137"/>
      <c r="AC675" s="137"/>
      <c r="AD675" s="137"/>
      <c r="AE675" s="137"/>
      <c r="AF675" s="137"/>
      <c r="AG675" s="136">
        <f t="shared" si="35"/>
        <v>0</v>
      </c>
      <c r="AH675" s="137">
        <f t="shared" si="36"/>
        <v>0</v>
      </c>
      <c r="AI675" s="135"/>
      <c r="AJ675" s="135"/>
      <c r="AK675" s="135"/>
      <c r="AL675" s="135"/>
      <c r="AM675" s="136">
        <f t="shared" si="37"/>
        <v>0</v>
      </c>
      <c r="AN675" s="137"/>
      <c r="AO675" s="137"/>
      <c r="AP675" s="137"/>
      <c r="AQ675" s="136">
        <f t="shared" si="38"/>
        <v>0</v>
      </c>
      <c r="AR675" s="137"/>
      <c r="AS675" s="137"/>
      <c r="AT675" s="137"/>
      <c r="AU675" s="136">
        <f t="shared" si="39"/>
        <v>0</v>
      </c>
      <c r="AV675" s="137"/>
      <c r="AW675" s="137"/>
      <c r="AX675" s="137"/>
      <c r="AY675" s="136">
        <f t="shared" si="40"/>
        <v>0</v>
      </c>
      <c r="AZ675" s="137"/>
      <c r="BA675" s="137"/>
      <c r="BB675" s="137"/>
      <c r="BC675" s="136">
        <f t="shared" si="41"/>
        <v>0</v>
      </c>
      <c r="BD675" s="137"/>
      <c r="BE675" s="137"/>
      <c r="BF675" s="137"/>
      <c r="BG675" s="137"/>
      <c r="BH675" s="137"/>
      <c r="BI675" s="136">
        <f t="shared" si="42"/>
        <v>0</v>
      </c>
      <c r="BJ675" s="138">
        <f t="shared" si="43"/>
        <v>0</v>
      </c>
      <c r="BK675" s="134"/>
      <c r="BL675" s="135"/>
      <c r="BM675" s="135"/>
      <c r="BN675" s="136">
        <f t="shared" si="44"/>
        <v>0</v>
      </c>
      <c r="BO675" s="137"/>
      <c r="BP675" s="137"/>
      <c r="BQ675" s="137"/>
      <c r="BR675" s="136">
        <f t="shared" si="45"/>
        <v>0</v>
      </c>
      <c r="BS675" s="137"/>
      <c r="BT675" s="137"/>
      <c r="BU675" s="137"/>
      <c r="BV675" s="136">
        <f t="shared" si="46"/>
        <v>0</v>
      </c>
      <c r="BW675" s="137"/>
      <c r="BX675" s="137"/>
      <c r="BY675" s="137"/>
      <c r="BZ675" s="136">
        <f t="shared" si="47"/>
        <v>0</v>
      </c>
      <c r="CA675" s="137"/>
      <c r="CB675" s="137"/>
      <c r="CC675" s="137"/>
      <c r="CD675" s="136">
        <f t="shared" si="48"/>
        <v>0</v>
      </c>
      <c r="CE675" s="137"/>
      <c r="CF675" s="137"/>
      <c r="CG675" s="137"/>
      <c r="CH675" s="137"/>
      <c r="CI675" s="137"/>
      <c r="CJ675" s="136">
        <f t="shared" si="49"/>
        <v>0</v>
      </c>
      <c r="CK675" s="137">
        <f t="shared" si="50"/>
        <v>0</v>
      </c>
      <c r="CL675" s="139"/>
      <c r="CM675" s="140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20">
        <f t="shared" si="51"/>
        <v>61</v>
      </c>
      <c r="C676" s="131" t="str">
        <f t="array" ref="C676">INDEX(_Rge_Projectdata_IC,$B676,MATCH(C$10,_Rge_Headline_Projectdata,0))</f>
        <v/>
      </c>
      <c r="D676" s="131" t="str">
        <f t="array" ref="D676">INDEX(_Rge_Projectdata_IC,$B676,MATCH(D$10,_Rge_Headline_Projectdata,0))</f>
        <v/>
      </c>
      <c r="E676" s="132" t="str">
        <f t="array" ref="E676">IF(INDEX(_Rge_Projectdata_IC,$B676,MATCH(E$10,_Rge_Headline_Projectdata,0))=0,"",INDEX(_Rge_Projectdata_IC,$B676,MATCH(E$10,_Rge_Headline_Projectdata,0)))</f>
        <v/>
      </c>
      <c r="F676" s="133" t="str">
        <f t="shared" si="29"/>
        <v>Closed</v>
      </c>
      <c r="G676" s="134"/>
      <c r="H676" s="135"/>
      <c r="I676" s="135"/>
      <c r="J676" s="135"/>
      <c r="K676" s="136">
        <f t="shared" si="30"/>
        <v>0</v>
      </c>
      <c r="L676" s="137"/>
      <c r="M676" s="137"/>
      <c r="N676" s="137"/>
      <c r="O676" s="136">
        <f t="shared" si="31"/>
        <v>0</v>
      </c>
      <c r="P676" s="137"/>
      <c r="Q676" s="137"/>
      <c r="R676" s="137"/>
      <c r="S676" s="136">
        <f t="shared" si="32"/>
        <v>0</v>
      </c>
      <c r="T676" s="137"/>
      <c r="U676" s="137"/>
      <c r="V676" s="137"/>
      <c r="W676" s="136">
        <f t="shared" si="33"/>
        <v>0</v>
      </c>
      <c r="X676" s="137"/>
      <c r="Y676" s="137"/>
      <c r="Z676" s="137"/>
      <c r="AA676" s="136">
        <f t="shared" si="34"/>
        <v>0</v>
      </c>
      <c r="AB676" s="137"/>
      <c r="AC676" s="137"/>
      <c r="AD676" s="137"/>
      <c r="AE676" s="137"/>
      <c r="AF676" s="137"/>
      <c r="AG676" s="136">
        <f t="shared" si="35"/>
        <v>0</v>
      </c>
      <c r="AH676" s="137">
        <f t="shared" si="36"/>
        <v>0</v>
      </c>
      <c r="AI676" s="135"/>
      <c r="AJ676" s="135"/>
      <c r="AK676" s="135"/>
      <c r="AL676" s="135"/>
      <c r="AM676" s="136">
        <f t="shared" si="37"/>
        <v>0</v>
      </c>
      <c r="AN676" s="137"/>
      <c r="AO676" s="137"/>
      <c r="AP676" s="137"/>
      <c r="AQ676" s="136">
        <f t="shared" si="38"/>
        <v>0</v>
      </c>
      <c r="AR676" s="137"/>
      <c r="AS676" s="137"/>
      <c r="AT676" s="137"/>
      <c r="AU676" s="136">
        <f t="shared" si="39"/>
        <v>0</v>
      </c>
      <c r="AV676" s="137"/>
      <c r="AW676" s="137"/>
      <c r="AX676" s="137"/>
      <c r="AY676" s="136">
        <f t="shared" si="40"/>
        <v>0</v>
      </c>
      <c r="AZ676" s="137"/>
      <c r="BA676" s="137"/>
      <c r="BB676" s="137"/>
      <c r="BC676" s="136">
        <f t="shared" si="41"/>
        <v>0</v>
      </c>
      <c r="BD676" s="137"/>
      <c r="BE676" s="137"/>
      <c r="BF676" s="137"/>
      <c r="BG676" s="137"/>
      <c r="BH676" s="137"/>
      <c r="BI676" s="136">
        <f t="shared" si="42"/>
        <v>0</v>
      </c>
      <c r="BJ676" s="138">
        <f t="shared" si="43"/>
        <v>0</v>
      </c>
      <c r="BK676" s="134"/>
      <c r="BL676" s="135"/>
      <c r="BM676" s="135"/>
      <c r="BN676" s="136">
        <f t="shared" si="44"/>
        <v>0</v>
      </c>
      <c r="BO676" s="137"/>
      <c r="BP676" s="137"/>
      <c r="BQ676" s="137"/>
      <c r="BR676" s="136">
        <f t="shared" si="45"/>
        <v>0</v>
      </c>
      <c r="BS676" s="137"/>
      <c r="BT676" s="137"/>
      <c r="BU676" s="137"/>
      <c r="BV676" s="136">
        <f t="shared" si="46"/>
        <v>0</v>
      </c>
      <c r="BW676" s="137"/>
      <c r="BX676" s="137"/>
      <c r="BY676" s="137"/>
      <c r="BZ676" s="136">
        <f t="shared" si="47"/>
        <v>0</v>
      </c>
      <c r="CA676" s="137"/>
      <c r="CB676" s="137"/>
      <c r="CC676" s="137"/>
      <c r="CD676" s="136">
        <f t="shared" si="48"/>
        <v>0</v>
      </c>
      <c r="CE676" s="137"/>
      <c r="CF676" s="137"/>
      <c r="CG676" s="137"/>
      <c r="CH676" s="137"/>
      <c r="CI676" s="137"/>
      <c r="CJ676" s="136">
        <f t="shared" si="49"/>
        <v>0</v>
      </c>
      <c r="CK676" s="137">
        <f t="shared" si="50"/>
        <v>0</v>
      </c>
      <c r="CL676" s="139"/>
      <c r="CM676" s="140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20">
        <f t="shared" si="51"/>
        <v>62</v>
      </c>
      <c r="C677" s="131" t="str">
        <f t="array" ref="C677">INDEX(_Rge_Projectdata_IC,$B677,MATCH(C$10,_Rge_Headline_Projectdata,0))</f>
        <v/>
      </c>
      <c r="D677" s="131" t="str">
        <f t="array" ref="D677">INDEX(_Rge_Projectdata_IC,$B677,MATCH(D$10,_Rge_Headline_Projectdata,0))</f>
        <v/>
      </c>
      <c r="E677" s="132" t="str">
        <f t="array" ref="E677">IF(INDEX(_Rge_Projectdata_IC,$B677,MATCH(E$10,_Rge_Headline_Projectdata,0))=0,"",INDEX(_Rge_Projectdata_IC,$B677,MATCH(E$10,_Rge_Headline_Projectdata,0)))</f>
        <v/>
      </c>
      <c r="F677" s="133" t="str">
        <f t="shared" si="29"/>
        <v>Closed</v>
      </c>
      <c r="G677" s="134"/>
      <c r="H677" s="135"/>
      <c r="I677" s="135"/>
      <c r="J677" s="135"/>
      <c r="K677" s="136">
        <f t="shared" si="30"/>
        <v>0</v>
      </c>
      <c r="L677" s="137"/>
      <c r="M677" s="137"/>
      <c r="N677" s="137"/>
      <c r="O677" s="136">
        <f t="shared" si="31"/>
        <v>0</v>
      </c>
      <c r="P677" s="137"/>
      <c r="Q677" s="137"/>
      <c r="R677" s="137"/>
      <c r="S677" s="136">
        <f t="shared" si="32"/>
        <v>0</v>
      </c>
      <c r="T677" s="137"/>
      <c r="U677" s="137"/>
      <c r="V677" s="137"/>
      <c r="W677" s="136">
        <f t="shared" si="33"/>
        <v>0</v>
      </c>
      <c r="X677" s="137"/>
      <c r="Y677" s="137"/>
      <c r="Z677" s="137"/>
      <c r="AA677" s="136">
        <f t="shared" si="34"/>
        <v>0</v>
      </c>
      <c r="AB677" s="137"/>
      <c r="AC677" s="137"/>
      <c r="AD677" s="137"/>
      <c r="AE677" s="137"/>
      <c r="AF677" s="137"/>
      <c r="AG677" s="136">
        <f t="shared" si="35"/>
        <v>0</v>
      </c>
      <c r="AH677" s="137">
        <f t="shared" si="36"/>
        <v>0</v>
      </c>
      <c r="AI677" s="135"/>
      <c r="AJ677" s="135"/>
      <c r="AK677" s="135"/>
      <c r="AL677" s="135"/>
      <c r="AM677" s="136">
        <f t="shared" si="37"/>
        <v>0</v>
      </c>
      <c r="AN677" s="137"/>
      <c r="AO677" s="137"/>
      <c r="AP677" s="137"/>
      <c r="AQ677" s="136">
        <f t="shared" si="38"/>
        <v>0</v>
      </c>
      <c r="AR677" s="137"/>
      <c r="AS677" s="137"/>
      <c r="AT677" s="137"/>
      <c r="AU677" s="136">
        <f t="shared" si="39"/>
        <v>0</v>
      </c>
      <c r="AV677" s="137"/>
      <c r="AW677" s="137"/>
      <c r="AX677" s="137"/>
      <c r="AY677" s="136">
        <f t="shared" si="40"/>
        <v>0</v>
      </c>
      <c r="AZ677" s="137"/>
      <c r="BA677" s="137"/>
      <c r="BB677" s="137"/>
      <c r="BC677" s="136">
        <f t="shared" si="41"/>
        <v>0</v>
      </c>
      <c r="BD677" s="137"/>
      <c r="BE677" s="137"/>
      <c r="BF677" s="137"/>
      <c r="BG677" s="137"/>
      <c r="BH677" s="137"/>
      <c r="BI677" s="136">
        <f t="shared" si="42"/>
        <v>0</v>
      </c>
      <c r="BJ677" s="138">
        <f t="shared" si="43"/>
        <v>0</v>
      </c>
      <c r="BK677" s="134"/>
      <c r="BL677" s="135"/>
      <c r="BM677" s="135"/>
      <c r="BN677" s="136">
        <f t="shared" si="44"/>
        <v>0</v>
      </c>
      <c r="BO677" s="137"/>
      <c r="BP677" s="137"/>
      <c r="BQ677" s="137"/>
      <c r="BR677" s="136">
        <f t="shared" si="45"/>
        <v>0</v>
      </c>
      <c r="BS677" s="137"/>
      <c r="BT677" s="137"/>
      <c r="BU677" s="137"/>
      <c r="BV677" s="136">
        <f t="shared" si="46"/>
        <v>0</v>
      </c>
      <c r="BW677" s="137"/>
      <c r="BX677" s="137"/>
      <c r="BY677" s="137"/>
      <c r="BZ677" s="136">
        <f t="shared" si="47"/>
        <v>0</v>
      </c>
      <c r="CA677" s="137"/>
      <c r="CB677" s="137"/>
      <c r="CC677" s="137"/>
      <c r="CD677" s="136">
        <f t="shared" si="48"/>
        <v>0</v>
      </c>
      <c r="CE677" s="137"/>
      <c r="CF677" s="137"/>
      <c r="CG677" s="137"/>
      <c r="CH677" s="137"/>
      <c r="CI677" s="137"/>
      <c r="CJ677" s="136">
        <f t="shared" si="49"/>
        <v>0</v>
      </c>
      <c r="CK677" s="137">
        <f t="shared" si="50"/>
        <v>0</v>
      </c>
      <c r="CL677" s="139"/>
      <c r="CM677" s="140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20">
        <f t="shared" si="51"/>
        <v>63</v>
      </c>
      <c r="C678" s="131" t="str">
        <f t="array" ref="C678">INDEX(_Rge_Projectdata_IC,$B678,MATCH(C$10,_Rge_Headline_Projectdata,0))</f>
        <v/>
      </c>
      <c r="D678" s="131" t="str">
        <f t="array" ref="D678">INDEX(_Rge_Projectdata_IC,$B678,MATCH(D$10,_Rge_Headline_Projectdata,0))</f>
        <v/>
      </c>
      <c r="E678" s="132" t="str">
        <f t="array" ref="E678">IF(INDEX(_Rge_Projectdata_IC,$B678,MATCH(E$10,_Rge_Headline_Projectdata,0))=0,"",INDEX(_Rge_Projectdata_IC,$B678,MATCH(E$10,_Rge_Headline_Projectdata,0)))</f>
        <v/>
      </c>
      <c r="F678" s="133" t="str">
        <f t="shared" si="29"/>
        <v>Closed</v>
      </c>
      <c r="G678" s="134"/>
      <c r="H678" s="135"/>
      <c r="I678" s="135"/>
      <c r="J678" s="135"/>
      <c r="K678" s="136">
        <f t="shared" si="30"/>
        <v>0</v>
      </c>
      <c r="L678" s="137"/>
      <c r="M678" s="137"/>
      <c r="N678" s="137"/>
      <c r="O678" s="136">
        <f t="shared" si="31"/>
        <v>0</v>
      </c>
      <c r="P678" s="137"/>
      <c r="Q678" s="137"/>
      <c r="R678" s="137"/>
      <c r="S678" s="136">
        <f t="shared" si="32"/>
        <v>0</v>
      </c>
      <c r="T678" s="137"/>
      <c r="U678" s="137"/>
      <c r="V678" s="137"/>
      <c r="W678" s="136">
        <f t="shared" si="33"/>
        <v>0</v>
      </c>
      <c r="X678" s="137"/>
      <c r="Y678" s="137"/>
      <c r="Z678" s="137"/>
      <c r="AA678" s="136">
        <f t="shared" si="34"/>
        <v>0</v>
      </c>
      <c r="AB678" s="137"/>
      <c r="AC678" s="137"/>
      <c r="AD678" s="137"/>
      <c r="AE678" s="137"/>
      <c r="AF678" s="137"/>
      <c r="AG678" s="136">
        <f t="shared" si="35"/>
        <v>0</v>
      </c>
      <c r="AH678" s="137">
        <f t="shared" si="36"/>
        <v>0</v>
      </c>
      <c r="AI678" s="135"/>
      <c r="AJ678" s="135"/>
      <c r="AK678" s="135"/>
      <c r="AL678" s="135"/>
      <c r="AM678" s="136">
        <f t="shared" si="37"/>
        <v>0</v>
      </c>
      <c r="AN678" s="137"/>
      <c r="AO678" s="137"/>
      <c r="AP678" s="137"/>
      <c r="AQ678" s="136">
        <f t="shared" si="38"/>
        <v>0</v>
      </c>
      <c r="AR678" s="137"/>
      <c r="AS678" s="137"/>
      <c r="AT678" s="137"/>
      <c r="AU678" s="136">
        <f t="shared" si="39"/>
        <v>0</v>
      </c>
      <c r="AV678" s="137"/>
      <c r="AW678" s="137"/>
      <c r="AX678" s="137"/>
      <c r="AY678" s="136">
        <f t="shared" si="40"/>
        <v>0</v>
      </c>
      <c r="AZ678" s="137"/>
      <c r="BA678" s="137"/>
      <c r="BB678" s="137"/>
      <c r="BC678" s="136">
        <f t="shared" si="41"/>
        <v>0</v>
      </c>
      <c r="BD678" s="137"/>
      <c r="BE678" s="137"/>
      <c r="BF678" s="137"/>
      <c r="BG678" s="137"/>
      <c r="BH678" s="137"/>
      <c r="BI678" s="136">
        <f t="shared" si="42"/>
        <v>0</v>
      </c>
      <c r="BJ678" s="138">
        <f t="shared" si="43"/>
        <v>0</v>
      </c>
      <c r="BK678" s="134"/>
      <c r="BL678" s="135"/>
      <c r="BM678" s="135"/>
      <c r="BN678" s="136">
        <f t="shared" si="44"/>
        <v>0</v>
      </c>
      <c r="BO678" s="137"/>
      <c r="BP678" s="137"/>
      <c r="BQ678" s="137"/>
      <c r="BR678" s="136">
        <f t="shared" si="45"/>
        <v>0</v>
      </c>
      <c r="BS678" s="137"/>
      <c r="BT678" s="137"/>
      <c r="BU678" s="137"/>
      <c r="BV678" s="136">
        <f t="shared" si="46"/>
        <v>0</v>
      </c>
      <c r="BW678" s="137"/>
      <c r="BX678" s="137"/>
      <c r="BY678" s="137"/>
      <c r="BZ678" s="136">
        <f t="shared" si="47"/>
        <v>0</v>
      </c>
      <c r="CA678" s="137"/>
      <c r="CB678" s="137"/>
      <c r="CC678" s="137"/>
      <c r="CD678" s="136">
        <f t="shared" si="48"/>
        <v>0</v>
      </c>
      <c r="CE678" s="137"/>
      <c r="CF678" s="137"/>
      <c r="CG678" s="137"/>
      <c r="CH678" s="137"/>
      <c r="CI678" s="137"/>
      <c r="CJ678" s="136">
        <f t="shared" si="49"/>
        <v>0</v>
      </c>
      <c r="CK678" s="137">
        <f t="shared" si="50"/>
        <v>0</v>
      </c>
      <c r="CL678" s="139"/>
      <c r="CM678" s="140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20">
        <f t="shared" si="51"/>
        <v>64</v>
      </c>
      <c r="C679" s="131" t="str">
        <f t="array" ref="C679">INDEX(_Rge_Projectdata_IC,$B679,MATCH(C$10,_Rge_Headline_Projectdata,0))</f>
        <v/>
      </c>
      <c r="D679" s="131" t="str">
        <f t="array" ref="D679">INDEX(_Rge_Projectdata_IC,$B679,MATCH(D$10,_Rge_Headline_Projectdata,0))</f>
        <v/>
      </c>
      <c r="E679" s="132" t="str">
        <f t="array" ref="E679">IF(INDEX(_Rge_Projectdata_IC,$B679,MATCH(E$10,_Rge_Headline_Projectdata,0))=0,"",INDEX(_Rge_Projectdata_IC,$B679,MATCH(E$10,_Rge_Headline_Projectdata,0)))</f>
        <v/>
      </c>
      <c r="F679" s="133" t="str">
        <f t="shared" si="29"/>
        <v>Closed</v>
      </c>
      <c r="G679" s="134"/>
      <c r="H679" s="135"/>
      <c r="I679" s="135"/>
      <c r="J679" s="135"/>
      <c r="K679" s="136">
        <f t="shared" si="30"/>
        <v>0</v>
      </c>
      <c r="L679" s="137"/>
      <c r="M679" s="137"/>
      <c r="N679" s="137"/>
      <c r="O679" s="136">
        <f t="shared" si="31"/>
        <v>0</v>
      </c>
      <c r="P679" s="137"/>
      <c r="Q679" s="137"/>
      <c r="R679" s="137"/>
      <c r="S679" s="136">
        <f t="shared" si="32"/>
        <v>0</v>
      </c>
      <c r="T679" s="137"/>
      <c r="U679" s="137"/>
      <c r="V679" s="137"/>
      <c r="W679" s="136">
        <f t="shared" si="33"/>
        <v>0</v>
      </c>
      <c r="X679" s="137"/>
      <c r="Y679" s="137"/>
      <c r="Z679" s="137"/>
      <c r="AA679" s="136">
        <f t="shared" si="34"/>
        <v>0</v>
      </c>
      <c r="AB679" s="137"/>
      <c r="AC679" s="137"/>
      <c r="AD679" s="137"/>
      <c r="AE679" s="137"/>
      <c r="AF679" s="137"/>
      <c r="AG679" s="136">
        <f t="shared" si="35"/>
        <v>0</v>
      </c>
      <c r="AH679" s="137">
        <f t="shared" si="36"/>
        <v>0</v>
      </c>
      <c r="AI679" s="135"/>
      <c r="AJ679" s="135"/>
      <c r="AK679" s="135"/>
      <c r="AL679" s="135"/>
      <c r="AM679" s="136">
        <f t="shared" si="37"/>
        <v>0</v>
      </c>
      <c r="AN679" s="137"/>
      <c r="AO679" s="137"/>
      <c r="AP679" s="137"/>
      <c r="AQ679" s="136">
        <f t="shared" si="38"/>
        <v>0</v>
      </c>
      <c r="AR679" s="137"/>
      <c r="AS679" s="137"/>
      <c r="AT679" s="137"/>
      <c r="AU679" s="136">
        <f t="shared" si="39"/>
        <v>0</v>
      </c>
      <c r="AV679" s="137"/>
      <c r="AW679" s="137"/>
      <c r="AX679" s="137"/>
      <c r="AY679" s="136">
        <f t="shared" si="40"/>
        <v>0</v>
      </c>
      <c r="AZ679" s="137"/>
      <c r="BA679" s="137"/>
      <c r="BB679" s="137"/>
      <c r="BC679" s="136">
        <f t="shared" si="41"/>
        <v>0</v>
      </c>
      <c r="BD679" s="137"/>
      <c r="BE679" s="137"/>
      <c r="BF679" s="137"/>
      <c r="BG679" s="137"/>
      <c r="BH679" s="137"/>
      <c r="BI679" s="136">
        <f t="shared" si="42"/>
        <v>0</v>
      </c>
      <c r="BJ679" s="138">
        <f t="shared" si="43"/>
        <v>0</v>
      </c>
      <c r="BK679" s="134"/>
      <c r="BL679" s="135"/>
      <c r="BM679" s="135"/>
      <c r="BN679" s="136">
        <f t="shared" si="44"/>
        <v>0</v>
      </c>
      <c r="BO679" s="137"/>
      <c r="BP679" s="137"/>
      <c r="BQ679" s="137"/>
      <c r="BR679" s="136">
        <f t="shared" si="45"/>
        <v>0</v>
      </c>
      <c r="BS679" s="137"/>
      <c r="BT679" s="137"/>
      <c r="BU679" s="137"/>
      <c r="BV679" s="136">
        <f t="shared" si="46"/>
        <v>0</v>
      </c>
      <c r="BW679" s="137"/>
      <c r="BX679" s="137"/>
      <c r="BY679" s="137"/>
      <c r="BZ679" s="136">
        <f t="shared" si="47"/>
        <v>0</v>
      </c>
      <c r="CA679" s="137"/>
      <c r="CB679" s="137"/>
      <c r="CC679" s="137"/>
      <c r="CD679" s="136">
        <f t="shared" si="48"/>
        <v>0</v>
      </c>
      <c r="CE679" s="137"/>
      <c r="CF679" s="137"/>
      <c r="CG679" s="137"/>
      <c r="CH679" s="137"/>
      <c r="CI679" s="137"/>
      <c r="CJ679" s="136">
        <f t="shared" si="49"/>
        <v>0</v>
      </c>
      <c r="CK679" s="137">
        <f t="shared" si="50"/>
        <v>0</v>
      </c>
      <c r="CL679" s="139"/>
      <c r="CM679" s="140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20">
        <f t="shared" si="51"/>
        <v>65</v>
      </c>
      <c r="C680" s="131" t="str">
        <f t="array" ref="C680">INDEX(_Rge_Projectdata_IC,$B680,MATCH(C$10,_Rge_Headline_Projectdata,0))</f>
        <v/>
      </c>
      <c r="D680" s="131" t="str">
        <f t="array" ref="D680">INDEX(_Rge_Projectdata_IC,$B680,MATCH(D$10,_Rge_Headline_Projectdata,0))</f>
        <v/>
      </c>
      <c r="E680" s="132" t="str">
        <f t="array" ref="E680">IF(INDEX(_Rge_Projectdata_IC,$B680,MATCH(E$10,_Rge_Headline_Projectdata,0))=0,"",INDEX(_Rge_Projectdata_IC,$B680,MATCH(E$10,_Rge_Headline_Projectdata,0)))</f>
        <v/>
      </c>
      <c r="F680" s="133" t="str">
        <f t="shared" si="29"/>
        <v>Closed</v>
      </c>
      <c r="G680" s="134"/>
      <c r="H680" s="135"/>
      <c r="I680" s="135"/>
      <c r="J680" s="135"/>
      <c r="K680" s="136">
        <f t="shared" si="30"/>
        <v>0</v>
      </c>
      <c r="L680" s="137"/>
      <c r="M680" s="137"/>
      <c r="N680" s="137"/>
      <c r="O680" s="136">
        <f t="shared" si="31"/>
        <v>0</v>
      </c>
      <c r="P680" s="137"/>
      <c r="Q680" s="137"/>
      <c r="R680" s="137"/>
      <c r="S680" s="136">
        <f t="shared" si="32"/>
        <v>0</v>
      </c>
      <c r="T680" s="137"/>
      <c r="U680" s="137"/>
      <c r="V680" s="137"/>
      <c r="W680" s="136">
        <f t="shared" si="33"/>
        <v>0</v>
      </c>
      <c r="X680" s="137"/>
      <c r="Y680" s="137"/>
      <c r="Z680" s="137"/>
      <c r="AA680" s="136">
        <f t="shared" si="34"/>
        <v>0</v>
      </c>
      <c r="AB680" s="137"/>
      <c r="AC680" s="137"/>
      <c r="AD680" s="137"/>
      <c r="AE680" s="137"/>
      <c r="AF680" s="137"/>
      <c r="AG680" s="136">
        <f t="shared" si="35"/>
        <v>0</v>
      </c>
      <c r="AH680" s="137">
        <f t="shared" si="36"/>
        <v>0</v>
      </c>
      <c r="AI680" s="135"/>
      <c r="AJ680" s="135"/>
      <c r="AK680" s="135"/>
      <c r="AL680" s="135"/>
      <c r="AM680" s="136">
        <f t="shared" si="37"/>
        <v>0</v>
      </c>
      <c r="AN680" s="137"/>
      <c r="AO680" s="137"/>
      <c r="AP680" s="137"/>
      <c r="AQ680" s="136">
        <f t="shared" si="38"/>
        <v>0</v>
      </c>
      <c r="AR680" s="137"/>
      <c r="AS680" s="137"/>
      <c r="AT680" s="137"/>
      <c r="AU680" s="136">
        <f t="shared" si="39"/>
        <v>0</v>
      </c>
      <c r="AV680" s="137"/>
      <c r="AW680" s="137"/>
      <c r="AX680" s="137"/>
      <c r="AY680" s="136">
        <f t="shared" si="40"/>
        <v>0</v>
      </c>
      <c r="AZ680" s="137"/>
      <c r="BA680" s="137"/>
      <c r="BB680" s="137"/>
      <c r="BC680" s="136">
        <f t="shared" si="41"/>
        <v>0</v>
      </c>
      <c r="BD680" s="137"/>
      <c r="BE680" s="137"/>
      <c r="BF680" s="137"/>
      <c r="BG680" s="137"/>
      <c r="BH680" s="137"/>
      <c r="BI680" s="136">
        <f t="shared" si="42"/>
        <v>0</v>
      </c>
      <c r="BJ680" s="138">
        <f t="shared" si="43"/>
        <v>0</v>
      </c>
      <c r="BK680" s="134"/>
      <c r="BL680" s="135"/>
      <c r="BM680" s="135"/>
      <c r="BN680" s="136">
        <f t="shared" si="44"/>
        <v>0</v>
      </c>
      <c r="BO680" s="137"/>
      <c r="BP680" s="137"/>
      <c r="BQ680" s="137"/>
      <c r="BR680" s="136">
        <f t="shared" si="45"/>
        <v>0</v>
      </c>
      <c r="BS680" s="137"/>
      <c r="BT680" s="137"/>
      <c r="BU680" s="137"/>
      <c r="BV680" s="136">
        <f t="shared" si="46"/>
        <v>0</v>
      </c>
      <c r="BW680" s="137"/>
      <c r="BX680" s="137"/>
      <c r="BY680" s="137"/>
      <c r="BZ680" s="136">
        <f t="shared" si="47"/>
        <v>0</v>
      </c>
      <c r="CA680" s="137"/>
      <c r="CB680" s="137"/>
      <c r="CC680" s="137"/>
      <c r="CD680" s="136">
        <f t="shared" si="48"/>
        <v>0</v>
      </c>
      <c r="CE680" s="137"/>
      <c r="CF680" s="137"/>
      <c r="CG680" s="137"/>
      <c r="CH680" s="137"/>
      <c r="CI680" s="137"/>
      <c r="CJ680" s="136">
        <f t="shared" si="49"/>
        <v>0</v>
      </c>
      <c r="CK680" s="137">
        <f t="shared" si="50"/>
        <v>0</v>
      </c>
      <c r="CL680" s="139"/>
      <c r="CM680" s="140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20">
        <f t="shared" si="51"/>
        <v>66</v>
      </c>
      <c r="C681" s="131" t="str">
        <f t="array" ref="C681">INDEX(_Rge_Projectdata_IC,$B681,MATCH(C$10,_Rge_Headline_Projectdata,0))</f>
        <v/>
      </c>
      <c r="D681" s="131" t="str">
        <f t="array" ref="D681">INDEX(_Rge_Projectdata_IC,$B681,MATCH(D$10,_Rge_Headline_Projectdata,0))</f>
        <v/>
      </c>
      <c r="E681" s="132" t="str">
        <f t="array" ref="E681">IF(INDEX(_Rge_Projectdata_IC,$B681,MATCH(E$10,_Rge_Headline_Projectdata,0))=0,"",INDEX(_Rge_Projectdata_IC,$B681,MATCH(E$10,_Rge_Headline_Projectdata,0)))</f>
        <v/>
      </c>
      <c r="F681" s="133" t="str">
        <f t="shared" si="29"/>
        <v>Closed</v>
      </c>
      <c r="G681" s="134"/>
      <c r="H681" s="135"/>
      <c r="I681" s="135"/>
      <c r="J681" s="135"/>
      <c r="K681" s="136">
        <f t="shared" si="30"/>
        <v>0</v>
      </c>
      <c r="L681" s="137"/>
      <c r="M681" s="137"/>
      <c r="N681" s="137"/>
      <c r="O681" s="136">
        <f t="shared" si="31"/>
        <v>0</v>
      </c>
      <c r="P681" s="137"/>
      <c r="Q681" s="137"/>
      <c r="R681" s="137"/>
      <c r="S681" s="136">
        <f t="shared" si="32"/>
        <v>0</v>
      </c>
      <c r="T681" s="137"/>
      <c r="U681" s="137"/>
      <c r="V681" s="137"/>
      <c r="W681" s="136">
        <f t="shared" si="33"/>
        <v>0</v>
      </c>
      <c r="X681" s="137"/>
      <c r="Y681" s="137"/>
      <c r="Z681" s="137"/>
      <c r="AA681" s="136">
        <f t="shared" si="34"/>
        <v>0</v>
      </c>
      <c r="AB681" s="137"/>
      <c r="AC681" s="137"/>
      <c r="AD681" s="137"/>
      <c r="AE681" s="137"/>
      <c r="AF681" s="137"/>
      <c r="AG681" s="136">
        <f t="shared" si="35"/>
        <v>0</v>
      </c>
      <c r="AH681" s="137">
        <f t="shared" si="36"/>
        <v>0</v>
      </c>
      <c r="AI681" s="135"/>
      <c r="AJ681" s="135"/>
      <c r="AK681" s="135"/>
      <c r="AL681" s="135"/>
      <c r="AM681" s="136">
        <f t="shared" si="37"/>
        <v>0</v>
      </c>
      <c r="AN681" s="137"/>
      <c r="AO681" s="137"/>
      <c r="AP681" s="137"/>
      <c r="AQ681" s="136">
        <f t="shared" si="38"/>
        <v>0</v>
      </c>
      <c r="AR681" s="137"/>
      <c r="AS681" s="137"/>
      <c r="AT681" s="137"/>
      <c r="AU681" s="136">
        <f t="shared" si="39"/>
        <v>0</v>
      </c>
      <c r="AV681" s="137"/>
      <c r="AW681" s="137"/>
      <c r="AX681" s="137"/>
      <c r="AY681" s="136">
        <f t="shared" si="40"/>
        <v>0</v>
      </c>
      <c r="AZ681" s="137"/>
      <c r="BA681" s="137"/>
      <c r="BB681" s="137"/>
      <c r="BC681" s="136">
        <f t="shared" si="41"/>
        <v>0</v>
      </c>
      <c r="BD681" s="137"/>
      <c r="BE681" s="137"/>
      <c r="BF681" s="137"/>
      <c r="BG681" s="137"/>
      <c r="BH681" s="137"/>
      <c r="BI681" s="136">
        <f t="shared" si="42"/>
        <v>0</v>
      </c>
      <c r="BJ681" s="138">
        <f t="shared" si="43"/>
        <v>0</v>
      </c>
      <c r="BK681" s="134"/>
      <c r="BL681" s="135"/>
      <c r="BM681" s="135"/>
      <c r="BN681" s="136">
        <f t="shared" si="44"/>
        <v>0</v>
      </c>
      <c r="BO681" s="137"/>
      <c r="BP681" s="137"/>
      <c r="BQ681" s="137"/>
      <c r="BR681" s="136">
        <f t="shared" si="45"/>
        <v>0</v>
      </c>
      <c r="BS681" s="137"/>
      <c r="BT681" s="137"/>
      <c r="BU681" s="137"/>
      <c r="BV681" s="136">
        <f t="shared" si="46"/>
        <v>0</v>
      </c>
      <c r="BW681" s="137"/>
      <c r="BX681" s="137"/>
      <c r="BY681" s="137"/>
      <c r="BZ681" s="136">
        <f t="shared" si="47"/>
        <v>0</v>
      </c>
      <c r="CA681" s="137"/>
      <c r="CB681" s="137"/>
      <c r="CC681" s="137"/>
      <c r="CD681" s="136">
        <f t="shared" si="48"/>
        <v>0</v>
      </c>
      <c r="CE681" s="137"/>
      <c r="CF681" s="137"/>
      <c r="CG681" s="137"/>
      <c r="CH681" s="137"/>
      <c r="CI681" s="137"/>
      <c r="CJ681" s="136">
        <f t="shared" si="49"/>
        <v>0</v>
      </c>
      <c r="CK681" s="137">
        <f t="shared" si="50"/>
        <v>0</v>
      </c>
      <c r="CL681" s="139"/>
      <c r="CM681" s="140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20">
        <f t="shared" si="51"/>
        <v>67</v>
      </c>
      <c r="C682" s="131" t="str">
        <f t="array" ref="C682">INDEX(_Rge_Projectdata_IC,$B682,MATCH(C$10,_Rge_Headline_Projectdata,0))</f>
        <v/>
      </c>
      <c r="D682" s="131" t="str">
        <f t="array" ref="D682">INDEX(_Rge_Projectdata_IC,$B682,MATCH(D$10,_Rge_Headline_Projectdata,0))</f>
        <v/>
      </c>
      <c r="E682" s="132" t="str">
        <f t="array" ref="E682">IF(INDEX(_Rge_Projectdata_IC,$B682,MATCH(E$10,_Rge_Headline_Projectdata,0))=0,"",INDEX(_Rge_Projectdata_IC,$B682,MATCH(E$10,_Rge_Headline_Projectdata,0)))</f>
        <v/>
      </c>
      <c r="F682" s="133" t="str">
        <f t="shared" si="29"/>
        <v>Closed</v>
      </c>
      <c r="G682" s="134"/>
      <c r="H682" s="135"/>
      <c r="I682" s="135"/>
      <c r="J682" s="135"/>
      <c r="K682" s="136">
        <f t="shared" si="30"/>
        <v>0</v>
      </c>
      <c r="L682" s="137"/>
      <c r="M682" s="137"/>
      <c r="N682" s="137"/>
      <c r="O682" s="136">
        <f t="shared" si="31"/>
        <v>0</v>
      </c>
      <c r="P682" s="137"/>
      <c r="Q682" s="137"/>
      <c r="R682" s="137"/>
      <c r="S682" s="136">
        <f t="shared" si="32"/>
        <v>0</v>
      </c>
      <c r="T682" s="137"/>
      <c r="U682" s="137"/>
      <c r="V682" s="137"/>
      <c r="W682" s="136">
        <f t="shared" si="33"/>
        <v>0</v>
      </c>
      <c r="X682" s="137"/>
      <c r="Y682" s="137"/>
      <c r="Z682" s="137"/>
      <c r="AA682" s="136">
        <f t="shared" si="34"/>
        <v>0</v>
      </c>
      <c r="AB682" s="137"/>
      <c r="AC682" s="137"/>
      <c r="AD682" s="137"/>
      <c r="AE682" s="137"/>
      <c r="AF682" s="137"/>
      <c r="AG682" s="136">
        <f t="shared" si="35"/>
        <v>0</v>
      </c>
      <c r="AH682" s="137">
        <f t="shared" si="36"/>
        <v>0</v>
      </c>
      <c r="AI682" s="135"/>
      <c r="AJ682" s="135"/>
      <c r="AK682" s="135"/>
      <c r="AL682" s="135"/>
      <c r="AM682" s="136">
        <f t="shared" si="37"/>
        <v>0</v>
      </c>
      <c r="AN682" s="137"/>
      <c r="AO682" s="137"/>
      <c r="AP682" s="137"/>
      <c r="AQ682" s="136">
        <f t="shared" si="38"/>
        <v>0</v>
      </c>
      <c r="AR682" s="137"/>
      <c r="AS682" s="137"/>
      <c r="AT682" s="137"/>
      <c r="AU682" s="136">
        <f t="shared" si="39"/>
        <v>0</v>
      </c>
      <c r="AV682" s="137"/>
      <c r="AW682" s="137"/>
      <c r="AX682" s="137"/>
      <c r="AY682" s="136">
        <f t="shared" si="40"/>
        <v>0</v>
      </c>
      <c r="AZ682" s="137"/>
      <c r="BA682" s="137"/>
      <c r="BB682" s="137"/>
      <c r="BC682" s="136">
        <f t="shared" si="41"/>
        <v>0</v>
      </c>
      <c r="BD682" s="137"/>
      <c r="BE682" s="137"/>
      <c r="BF682" s="137"/>
      <c r="BG682" s="137"/>
      <c r="BH682" s="137"/>
      <c r="BI682" s="136">
        <f t="shared" si="42"/>
        <v>0</v>
      </c>
      <c r="BJ682" s="138">
        <f t="shared" si="43"/>
        <v>0</v>
      </c>
      <c r="BK682" s="134"/>
      <c r="BL682" s="135"/>
      <c r="BM682" s="135"/>
      <c r="BN682" s="136">
        <f t="shared" si="44"/>
        <v>0</v>
      </c>
      <c r="BO682" s="137"/>
      <c r="BP682" s="137"/>
      <c r="BQ682" s="137"/>
      <c r="BR682" s="136">
        <f t="shared" si="45"/>
        <v>0</v>
      </c>
      <c r="BS682" s="137"/>
      <c r="BT682" s="137"/>
      <c r="BU682" s="137"/>
      <c r="BV682" s="136">
        <f t="shared" si="46"/>
        <v>0</v>
      </c>
      <c r="BW682" s="137"/>
      <c r="BX682" s="137"/>
      <c r="BY682" s="137"/>
      <c r="BZ682" s="136">
        <f t="shared" si="47"/>
        <v>0</v>
      </c>
      <c r="CA682" s="137"/>
      <c r="CB682" s="137"/>
      <c r="CC682" s="137"/>
      <c r="CD682" s="136">
        <f t="shared" si="48"/>
        <v>0</v>
      </c>
      <c r="CE682" s="137"/>
      <c r="CF682" s="137"/>
      <c r="CG682" s="137"/>
      <c r="CH682" s="137"/>
      <c r="CI682" s="137"/>
      <c r="CJ682" s="136">
        <f t="shared" si="49"/>
        <v>0</v>
      </c>
      <c r="CK682" s="137">
        <f t="shared" si="50"/>
        <v>0</v>
      </c>
      <c r="CL682" s="139"/>
      <c r="CM682" s="140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20">
        <f t="shared" si="51"/>
        <v>68</v>
      </c>
      <c r="C683" s="131" t="str">
        <f t="array" ref="C683">INDEX(_Rge_Projectdata_IC,$B683,MATCH(C$10,_Rge_Headline_Projectdata,0))</f>
        <v/>
      </c>
      <c r="D683" s="131" t="str">
        <f t="array" ref="D683">INDEX(_Rge_Projectdata_IC,$B683,MATCH(D$10,_Rge_Headline_Projectdata,0))</f>
        <v/>
      </c>
      <c r="E683" s="132" t="str">
        <f t="array" ref="E683">IF(INDEX(_Rge_Projectdata_IC,$B683,MATCH(E$10,_Rge_Headline_Projectdata,0))=0,"",INDEX(_Rge_Projectdata_IC,$B683,MATCH(E$10,_Rge_Headline_Projectdata,0)))</f>
        <v/>
      </c>
      <c r="F683" s="133" t="str">
        <f t="shared" si="29"/>
        <v>Closed</v>
      </c>
      <c r="G683" s="134"/>
      <c r="H683" s="135"/>
      <c r="I683" s="135"/>
      <c r="J683" s="135"/>
      <c r="K683" s="136">
        <f t="shared" si="30"/>
        <v>0</v>
      </c>
      <c r="L683" s="137"/>
      <c r="M683" s="137"/>
      <c r="N683" s="137"/>
      <c r="O683" s="136">
        <f t="shared" si="31"/>
        <v>0</v>
      </c>
      <c r="P683" s="137"/>
      <c r="Q683" s="137"/>
      <c r="R683" s="137"/>
      <c r="S683" s="136">
        <f t="shared" si="32"/>
        <v>0</v>
      </c>
      <c r="T683" s="137"/>
      <c r="U683" s="137"/>
      <c r="V683" s="137"/>
      <c r="W683" s="136">
        <f t="shared" si="33"/>
        <v>0</v>
      </c>
      <c r="X683" s="137"/>
      <c r="Y683" s="137"/>
      <c r="Z683" s="137"/>
      <c r="AA683" s="136">
        <f t="shared" si="34"/>
        <v>0</v>
      </c>
      <c r="AB683" s="137"/>
      <c r="AC683" s="137"/>
      <c r="AD683" s="137"/>
      <c r="AE683" s="137"/>
      <c r="AF683" s="137"/>
      <c r="AG683" s="136">
        <f t="shared" si="35"/>
        <v>0</v>
      </c>
      <c r="AH683" s="137">
        <f t="shared" si="36"/>
        <v>0</v>
      </c>
      <c r="AI683" s="135"/>
      <c r="AJ683" s="135"/>
      <c r="AK683" s="135"/>
      <c r="AL683" s="135"/>
      <c r="AM683" s="136">
        <f t="shared" si="37"/>
        <v>0</v>
      </c>
      <c r="AN683" s="137"/>
      <c r="AO683" s="137"/>
      <c r="AP683" s="137"/>
      <c r="AQ683" s="136">
        <f t="shared" si="38"/>
        <v>0</v>
      </c>
      <c r="AR683" s="137"/>
      <c r="AS683" s="137"/>
      <c r="AT683" s="137"/>
      <c r="AU683" s="136">
        <f t="shared" si="39"/>
        <v>0</v>
      </c>
      <c r="AV683" s="137"/>
      <c r="AW683" s="137"/>
      <c r="AX683" s="137"/>
      <c r="AY683" s="136">
        <f t="shared" si="40"/>
        <v>0</v>
      </c>
      <c r="AZ683" s="137"/>
      <c r="BA683" s="137"/>
      <c r="BB683" s="137"/>
      <c r="BC683" s="136">
        <f t="shared" si="41"/>
        <v>0</v>
      </c>
      <c r="BD683" s="137"/>
      <c r="BE683" s="137"/>
      <c r="BF683" s="137"/>
      <c r="BG683" s="137"/>
      <c r="BH683" s="137"/>
      <c r="BI683" s="136">
        <f t="shared" si="42"/>
        <v>0</v>
      </c>
      <c r="BJ683" s="138">
        <f t="shared" si="43"/>
        <v>0</v>
      </c>
      <c r="BK683" s="134"/>
      <c r="BL683" s="135"/>
      <c r="BM683" s="135"/>
      <c r="BN683" s="136">
        <f t="shared" si="44"/>
        <v>0</v>
      </c>
      <c r="BO683" s="137"/>
      <c r="BP683" s="137"/>
      <c r="BQ683" s="137"/>
      <c r="BR683" s="136">
        <f t="shared" si="45"/>
        <v>0</v>
      </c>
      <c r="BS683" s="137"/>
      <c r="BT683" s="137"/>
      <c r="BU683" s="137"/>
      <c r="BV683" s="136">
        <f t="shared" si="46"/>
        <v>0</v>
      </c>
      <c r="BW683" s="137"/>
      <c r="BX683" s="137"/>
      <c r="BY683" s="137"/>
      <c r="BZ683" s="136">
        <f t="shared" si="47"/>
        <v>0</v>
      </c>
      <c r="CA683" s="137"/>
      <c r="CB683" s="137"/>
      <c r="CC683" s="137"/>
      <c r="CD683" s="136">
        <f t="shared" si="48"/>
        <v>0</v>
      </c>
      <c r="CE683" s="137"/>
      <c r="CF683" s="137"/>
      <c r="CG683" s="137"/>
      <c r="CH683" s="137"/>
      <c r="CI683" s="137"/>
      <c r="CJ683" s="136">
        <f t="shared" si="49"/>
        <v>0</v>
      </c>
      <c r="CK683" s="137">
        <f t="shared" si="50"/>
        <v>0</v>
      </c>
      <c r="CL683" s="139"/>
      <c r="CM683" s="140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20">
        <f t="shared" si="51"/>
        <v>69</v>
      </c>
      <c r="C684" s="131" t="str">
        <f t="array" ref="C684">INDEX(_Rge_Projectdata_IC,$B684,MATCH(C$10,_Rge_Headline_Projectdata,0))</f>
        <v/>
      </c>
      <c r="D684" s="131" t="str">
        <f t="array" ref="D684">INDEX(_Rge_Projectdata_IC,$B684,MATCH(D$10,_Rge_Headline_Projectdata,0))</f>
        <v/>
      </c>
      <c r="E684" s="132" t="str">
        <f t="array" ref="E684">IF(INDEX(_Rge_Projectdata_IC,$B684,MATCH(E$10,_Rge_Headline_Projectdata,0))=0,"",INDEX(_Rge_Projectdata_IC,$B684,MATCH(E$10,_Rge_Headline_Projectdata,0)))</f>
        <v/>
      </c>
      <c r="F684" s="133" t="str">
        <f t="shared" si="29"/>
        <v>Closed</v>
      </c>
      <c r="G684" s="134"/>
      <c r="H684" s="135"/>
      <c r="I684" s="135"/>
      <c r="J684" s="135"/>
      <c r="K684" s="136">
        <f t="shared" si="30"/>
        <v>0</v>
      </c>
      <c r="L684" s="137"/>
      <c r="M684" s="137"/>
      <c r="N684" s="137"/>
      <c r="O684" s="136">
        <f t="shared" si="31"/>
        <v>0</v>
      </c>
      <c r="P684" s="137"/>
      <c r="Q684" s="137"/>
      <c r="R684" s="137"/>
      <c r="S684" s="136">
        <f t="shared" si="32"/>
        <v>0</v>
      </c>
      <c r="T684" s="137"/>
      <c r="U684" s="137"/>
      <c r="V684" s="137"/>
      <c r="W684" s="136">
        <f t="shared" si="33"/>
        <v>0</v>
      </c>
      <c r="X684" s="137"/>
      <c r="Y684" s="137"/>
      <c r="Z684" s="137"/>
      <c r="AA684" s="136">
        <f t="shared" si="34"/>
        <v>0</v>
      </c>
      <c r="AB684" s="137"/>
      <c r="AC684" s="137"/>
      <c r="AD684" s="137"/>
      <c r="AE684" s="137"/>
      <c r="AF684" s="137"/>
      <c r="AG684" s="136">
        <f t="shared" si="35"/>
        <v>0</v>
      </c>
      <c r="AH684" s="137">
        <f t="shared" si="36"/>
        <v>0</v>
      </c>
      <c r="AI684" s="135"/>
      <c r="AJ684" s="135"/>
      <c r="AK684" s="135"/>
      <c r="AL684" s="135"/>
      <c r="AM684" s="136">
        <f t="shared" si="37"/>
        <v>0</v>
      </c>
      <c r="AN684" s="137"/>
      <c r="AO684" s="137"/>
      <c r="AP684" s="137"/>
      <c r="AQ684" s="136">
        <f t="shared" si="38"/>
        <v>0</v>
      </c>
      <c r="AR684" s="137"/>
      <c r="AS684" s="137"/>
      <c r="AT684" s="137"/>
      <c r="AU684" s="136">
        <f t="shared" si="39"/>
        <v>0</v>
      </c>
      <c r="AV684" s="137"/>
      <c r="AW684" s="137"/>
      <c r="AX684" s="137"/>
      <c r="AY684" s="136">
        <f t="shared" si="40"/>
        <v>0</v>
      </c>
      <c r="AZ684" s="137"/>
      <c r="BA684" s="137"/>
      <c r="BB684" s="137"/>
      <c r="BC684" s="136">
        <f t="shared" si="41"/>
        <v>0</v>
      </c>
      <c r="BD684" s="137"/>
      <c r="BE684" s="137"/>
      <c r="BF684" s="137"/>
      <c r="BG684" s="137"/>
      <c r="BH684" s="137"/>
      <c r="BI684" s="136">
        <f t="shared" si="42"/>
        <v>0</v>
      </c>
      <c r="BJ684" s="138">
        <f t="shared" si="43"/>
        <v>0</v>
      </c>
      <c r="BK684" s="134"/>
      <c r="BL684" s="135"/>
      <c r="BM684" s="135"/>
      <c r="BN684" s="136">
        <f t="shared" si="44"/>
        <v>0</v>
      </c>
      <c r="BO684" s="137"/>
      <c r="BP684" s="137"/>
      <c r="BQ684" s="137"/>
      <c r="BR684" s="136">
        <f t="shared" si="45"/>
        <v>0</v>
      </c>
      <c r="BS684" s="137"/>
      <c r="BT684" s="137"/>
      <c r="BU684" s="137"/>
      <c r="BV684" s="136">
        <f t="shared" si="46"/>
        <v>0</v>
      </c>
      <c r="BW684" s="137"/>
      <c r="BX684" s="137"/>
      <c r="BY684" s="137"/>
      <c r="BZ684" s="136">
        <f t="shared" si="47"/>
        <v>0</v>
      </c>
      <c r="CA684" s="137"/>
      <c r="CB684" s="137"/>
      <c r="CC684" s="137"/>
      <c r="CD684" s="136">
        <f t="shared" si="48"/>
        <v>0</v>
      </c>
      <c r="CE684" s="137"/>
      <c r="CF684" s="137"/>
      <c r="CG684" s="137"/>
      <c r="CH684" s="137"/>
      <c r="CI684" s="137"/>
      <c r="CJ684" s="136">
        <f t="shared" si="49"/>
        <v>0</v>
      </c>
      <c r="CK684" s="137">
        <f t="shared" si="50"/>
        <v>0</v>
      </c>
      <c r="CL684" s="139"/>
      <c r="CM684" s="140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20">
        <f t="shared" si="51"/>
        <v>70</v>
      </c>
      <c r="C685" s="131" t="str">
        <f t="array" ref="C685">INDEX(_Rge_Projectdata_IC,$B685,MATCH(C$10,_Rge_Headline_Projectdata,0))</f>
        <v/>
      </c>
      <c r="D685" s="131" t="str">
        <f t="array" ref="D685">INDEX(_Rge_Projectdata_IC,$B685,MATCH(D$10,_Rge_Headline_Projectdata,0))</f>
        <v/>
      </c>
      <c r="E685" s="132" t="str">
        <f t="array" ref="E685">IF(INDEX(_Rge_Projectdata_IC,$B685,MATCH(E$10,_Rge_Headline_Projectdata,0))=0,"",INDEX(_Rge_Projectdata_IC,$B685,MATCH(E$10,_Rge_Headline_Projectdata,0)))</f>
        <v/>
      </c>
      <c r="F685" s="133" t="str">
        <f t="shared" si="29"/>
        <v>Closed</v>
      </c>
      <c r="G685" s="134"/>
      <c r="H685" s="135"/>
      <c r="I685" s="135"/>
      <c r="J685" s="135"/>
      <c r="K685" s="136">
        <f t="shared" si="30"/>
        <v>0</v>
      </c>
      <c r="L685" s="137"/>
      <c r="M685" s="137"/>
      <c r="N685" s="137"/>
      <c r="O685" s="136">
        <f t="shared" si="31"/>
        <v>0</v>
      </c>
      <c r="P685" s="137"/>
      <c r="Q685" s="137"/>
      <c r="R685" s="137"/>
      <c r="S685" s="136">
        <f t="shared" si="32"/>
        <v>0</v>
      </c>
      <c r="T685" s="137"/>
      <c r="U685" s="137"/>
      <c r="V685" s="137"/>
      <c r="W685" s="136">
        <f t="shared" si="33"/>
        <v>0</v>
      </c>
      <c r="X685" s="137"/>
      <c r="Y685" s="137"/>
      <c r="Z685" s="137"/>
      <c r="AA685" s="136">
        <f t="shared" si="34"/>
        <v>0</v>
      </c>
      <c r="AB685" s="137"/>
      <c r="AC685" s="137"/>
      <c r="AD685" s="137"/>
      <c r="AE685" s="137"/>
      <c r="AF685" s="137"/>
      <c r="AG685" s="136">
        <f t="shared" si="35"/>
        <v>0</v>
      </c>
      <c r="AH685" s="137">
        <f t="shared" si="36"/>
        <v>0</v>
      </c>
      <c r="AI685" s="135"/>
      <c r="AJ685" s="135"/>
      <c r="AK685" s="135"/>
      <c r="AL685" s="135"/>
      <c r="AM685" s="136">
        <f t="shared" si="37"/>
        <v>0</v>
      </c>
      <c r="AN685" s="137"/>
      <c r="AO685" s="137"/>
      <c r="AP685" s="137"/>
      <c r="AQ685" s="136">
        <f t="shared" si="38"/>
        <v>0</v>
      </c>
      <c r="AR685" s="137"/>
      <c r="AS685" s="137"/>
      <c r="AT685" s="137"/>
      <c r="AU685" s="136">
        <f t="shared" si="39"/>
        <v>0</v>
      </c>
      <c r="AV685" s="137"/>
      <c r="AW685" s="137"/>
      <c r="AX685" s="137"/>
      <c r="AY685" s="136">
        <f t="shared" si="40"/>
        <v>0</v>
      </c>
      <c r="AZ685" s="137"/>
      <c r="BA685" s="137"/>
      <c r="BB685" s="137"/>
      <c r="BC685" s="136">
        <f t="shared" si="41"/>
        <v>0</v>
      </c>
      <c r="BD685" s="137"/>
      <c r="BE685" s="137"/>
      <c r="BF685" s="137"/>
      <c r="BG685" s="137"/>
      <c r="BH685" s="137"/>
      <c r="BI685" s="136">
        <f t="shared" si="42"/>
        <v>0</v>
      </c>
      <c r="BJ685" s="138">
        <f t="shared" si="43"/>
        <v>0</v>
      </c>
      <c r="BK685" s="134"/>
      <c r="BL685" s="135"/>
      <c r="BM685" s="135"/>
      <c r="BN685" s="136">
        <f t="shared" si="44"/>
        <v>0</v>
      </c>
      <c r="BO685" s="137"/>
      <c r="BP685" s="137"/>
      <c r="BQ685" s="137"/>
      <c r="BR685" s="136">
        <f t="shared" si="45"/>
        <v>0</v>
      </c>
      <c r="BS685" s="137"/>
      <c r="BT685" s="137"/>
      <c r="BU685" s="137"/>
      <c r="BV685" s="136">
        <f t="shared" si="46"/>
        <v>0</v>
      </c>
      <c r="BW685" s="137"/>
      <c r="BX685" s="137"/>
      <c r="BY685" s="137"/>
      <c r="BZ685" s="136">
        <f t="shared" si="47"/>
        <v>0</v>
      </c>
      <c r="CA685" s="137"/>
      <c r="CB685" s="137"/>
      <c r="CC685" s="137"/>
      <c r="CD685" s="136">
        <f t="shared" si="48"/>
        <v>0</v>
      </c>
      <c r="CE685" s="137"/>
      <c r="CF685" s="137"/>
      <c r="CG685" s="137"/>
      <c r="CH685" s="137"/>
      <c r="CI685" s="137"/>
      <c r="CJ685" s="136">
        <f t="shared" si="49"/>
        <v>0</v>
      </c>
      <c r="CK685" s="137">
        <f t="shared" si="50"/>
        <v>0</v>
      </c>
      <c r="CL685" s="139"/>
      <c r="CM685" s="140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20">
        <f t="shared" si="51"/>
        <v>71</v>
      </c>
      <c r="C686" s="131" t="str">
        <f t="array" ref="C686">INDEX(_Rge_Projectdata_IC,$B686,MATCH(C$10,_Rge_Headline_Projectdata,0))</f>
        <v/>
      </c>
      <c r="D686" s="131" t="str">
        <f t="array" ref="D686">INDEX(_Rge_Projectdata_IC,$B686,MATCH(D$10,_Rge_Headline_Projectdata,0))</f>
        <v/>
      </c>
      <c r="E686" s="132" t="str">
        <f t="array" ref="E686">IF(INDEX(_Rge_Projectdata_IC,$B686,MATCH(E$10,_Rge_Headline_Projectdata,0))=0,"",INDEX(_Rge_Projectdata_IC,$B686,MATCH(E$10,_Rge_Headline_Projectdata,0)))</f>
        <v/>
      </c>
      <c r="F686" s="133" t="str">
        <f t="shared" si="29"/>
        <v>Closed</v>
      </c>
      <c r="G686" s="134"/>
      <c r="H686" s="135"/>
      <c r="I686" s="135"/>
      <c r="J686" s="135"/>
      <c r="K686" s="136">
        <f t="shared" si="30"/>
        <v>0</v>
      </c>
      <c r="L686" s="137"/>
      <c r="M686" s="137"/>
      <c r="N686" s="137"/>
      <c r="O686" s="136">
        <f t="shared" si="31"/>
        <v>0</v>
      </c>
      <c r="P686" s="137"/>
      <c r="Q686" s="137"/>
      <c r="R686" s="137"/>
      <c r="S686" s="136">
        <f t="shared" si="32"/>
        <v>0</v>
      </c>
      <c r="T686" s="137"/>
      <c r="U686" s="137"/>
      <c r="V686" s="137"/>
      <c r="W686" s="136">
        <f t="shared" si="33"/>
        <v>0</v>
      </c>
      <c r="X686" s="137"/>
      <c r="Y686" s="137"/>
      <c r="Z686" s="137"/>
      <c r="AA686" s="136">
        <f t="shared" si="34"/>
        <v>0</v>
      </c>
      <c r="AB686" s="137"/>
      <c r="AC686" s="137"/>
      <c r="AD686" s="137"/>
      <c r="AE686" s="137"/>
      <c r="AF686" s="137"/>
      <c r="AG686" s="136">
        <f t="shared" si="35"/>
        <v>0</v>
      </c>
      <c r="AH686" s="137">
        <f t="shared" si="36"/>
        <v>0</v>
      </c>
      <c r="AI686" s="135"/>
      <c r="AJ686" s="135"/>
      <c r="AK686" s="135"/>
      <c r="AL686" s="135"/>
      <c r="AM686" s="136">
        <f t="shared" si="37"/>
        <v>0</v>
      </c>
      <c r="AN686" s="137"/>
      <c r="AO686" s="137"/>
      <c r="AP686" s="137"/>
      <c r="AQ686" s="136">
        <f t="shared" si="38"/>
        <v>0</v>
      </c>
      <c r="AR686" s="137"/>
      <c r="AS686" s="137"/>
      <c r="AT686" s="137"/>
      <c r="AU686" s="136">
        <f t="shared" si="39"/>
        <v>0</v>
      </c>
      <c r="AV686" s="137"/>
      <c r="AW686" s="137"/>
      <c r="AX686" s="137"/>
      <c r="AY686" s="136">
        <f t="shared" si="40"/>
        <v>0</v>
      </c>
      <c r="AZ686" s="137"/>
      <c r="BA686" s="137"/>
      <c r="BB686" s="137"/>
      <c r="BC686" s="136">
        <f t="shared" si="41"/>
        <v>0</v>
      </c>
      <c r="BD686" s="137"/>
      <c r="BE686" s="137"/>
      <c r="BF686" s="137"/>
      <c r="BG686" s="137"/>
      <c r="BH686" s="137"/>
      <c r="BI686" s="136">
        <f t="shared" si="42"/>
        <v>0</v>
      </c>
      <c r="BJ686" s="138">
        <f t="shared" si="43"/>
        <v>0</v>
      </c>
      <c r="BK686" s="134"/>
      <c r="BL686" s="135"/>
      <c r="BM686" s="135"/>
      <c r="BN686" s="136">
        <f t="shared" si="44"/>
        <v>0</v>
      </c>
      <c r="BO686" s="137"/>
      <c r="BP686" s="137"/>
      <c r="BQ686" s="137"/>
      <c r="BR686" s="136">
        <f t="shared" si="45"/>
        <v>0</v>
      </c>
      <c r="BS686" s="137"/>
      <c r="BT686" s="137"/>
      <c r="BU686" s="137"/>
      <c r="BV686" s="136">
        <f t="shared" si="46"/>
        <v>0</v>
      </c>
      <c r="BW686" s="137"/>
      <c r="BX686" s="137"/>
      <c r="BY686" s="137"/>
      <c r="BZ686" s="136">
        <f t="shared" si="47"/>
        <v>0</v>
      </c>
      <c r="CA686" s="137"/>
      <c r="CB686" s="137"/>
      <c r="CC686" s="137"/>
      <c r="CD686" s="136">
        <f t="shared" si="48"/>
        <v>0</v>
      </c>
      <c r="CE686" s="137"/>
      <c r="CF686" s="137"/>
      <c r="CG686" s="137"/>
      <c r="CH686" s="137"/>
      <c r="CI686" s="137"/>
      <c r="CJ686" s="136">
        <f t="shared" si="49"/>
        <v>0</v>
      </c>
      <c r="CK686" s="137">
        <f t="shared" si="50"/>
        <v>0</v>
      </c>
      <c r="CL686" s="139"/>
      <c r="CM686" s="140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20">
        <f t="shared" si="51"/>
        <v>72</v>
      </c>
      <c r="C687" s="131" t="str">
        <f t="array" ref="C687">INDEX(_Rge_Projectdata_IC,$B687,MATCH(C$10,_Rge_Headline_Projectdata,0))</f>
        <v/>
      </c>
      <c r="D687" s="131" t="str">
        <f t="array" ref="D687">INDEX(_Rge_Projectdata_IC,$B687,MATCH(D$10,_Rge_Headline_Projectdata,0))</f>
        <v/>
      </c>
      <c r="E687" s="132" t="str">
        <f t="array" ref="E687">IF(INDEX(_Rge_Projectdata_IC,$B687,MATCH(E$10,_Rge_Headline_Projectdata,0))=0,"",INDEX(_Rge_Projectdata_IC,$B687,MATCH(E$10,_Rge_Headline_Projectdata,0)))</f>
        <v/>
      </c>
      <c r="F687" s="133" t="str">
        <f t="shared" si="29"/>
        <v>Closed</v>
      </c>
      <c r="G687" s="134"/>
      <c r="H687" s="135"/>
      <c r="I687" s="135"/>
      <c r="J687" s="135"/>
      <c r="K687" s="136">
        <f t="shared" si="30"/>
        <v>0</v>
      </c>
      <c r="L687" s="137"/>
      <c r="M687" s="137"/>
      <c r="N687" s="137"/>
      <c r="O687" s="136">
        <f t="shared" si="31"/>
        <v>0</v>
      </c>
      <c r="P687" s="137"/>
      <c r="Q687" s="137"/>
      <c r="R687" s="137"/>
      <c r="S687" s="136">
        <f t="shared" si="32"/>
        <v>0</v>
      </c>
      <c r="T687" s="137"/>
      <c r="U687" s="137"/>
      <c r="V687" s="137"/>
      <c r="W687" s="136">
        <f t="shared" si="33"/>
        <v>0</v>
      </c>
      <c r="X687" s="137"/>
      <c r="Y687" s="137"/>
      <c r="Z687" s="137"/>
      <c r="AA687" s="136">
        <f t="shared" si="34"/>
        <v>0</v>
      </c>
      <c r="AB687" s="137"/>
      <c r="AC687" s="137"/>
      <c r="AD687" s="137"/>
      <c r="AE687" s="137"/>
      <c r="AF687" s="137"/>
      <c r="AG687" s="136">
        <f t="shared" si="35"/>
        <v>0</v>
      </c>
      <c r="AH687" s="137">
        <f t="shared" si="36"/>
        <v>0</v>
      </c>
      <c r="AI687" s="135"/>
      <c r="AJ687" s="135"/>
      <c r="AK687" s="135"/>
      <c r="AL687" s="135"/>
      <c r="AM687" s="136">
        <f t="shared" si="37"/>
        <v>0</v>
      </c>
      <c r="AN687" s="137"/>
      <c r="AO687" s="137"/>
      <c r="AP687" s="137"/>
      <c r="AQ687" s="136">
        <f t="shared" si="38"/>
        <v>0</v>
      </c>
      <c r="AR687" s="137"/>
      <c r="AS687" s="137"/>
      <c r="AT687" s="137"/>
      <c r="AU687" s="136">
        <f t="shared" si="39"/>
        <v>0</v>
      </c>
      <c r="AV687" s="137"/>
      <c r="AW687" s="137"/>
      <c r="AX687" s="137"/>
      <c r="AY687" s="136">
        <f t="shared" si="40"/>
        <v>0</v>
      </c>
      <c r="AZ687" s="137"/>
      <c r="BA687" s="137"/>
      <c r="BB687" s="137"/>
      <c r="BC687" s="136">
        <f t="shared" si="41"/>
        <v>0</v>
      </c>
      <c r="BD687" s="137"/>
      <c r="BE687" s="137"/>
      <c r="BF687" s="137"/>
      <c r="BG687" s="137"/>
      <c r="BH687" s="137"/>
      <c r="BI687" s="136">
        <f t="shared" si="42"/>
        <v>0</v>
      </c>
      <c r="BJ687" s="138">
        <f t="shared" si="43"/>
        <v>0</v>
      </c>
      <c r="BK687" s="134"/>
      <c r="BL687" s="135"/>
      <c r="BM687" s="135"/>
      <c r="BN687" s="136">
        <f t="shared" si="44"/>
        <v>0</v>
      </c>
      <c r="BO687" s="137"/>
      <c r="BP687" s="137"/>
      <c r="BQ687" s="137"/>
      <c r="BR687" s="136">
        <f t="shared" si="45"/>
        <v>0</v>
      </c>
      <c r="BS687" s="137"/>
      <c r="BT687" s="137"/>
      <c r="BU687" s="137"/>
      <c r="BV687" s="136">
        <f t="shared" si="46"/>
        <v>0</v>
      </c>
      <c r="BW687" s="137"/>
      <c r="BX687" s="137"/>
      <c r="BY687" s="137"/>
      <c r="BZ687" s="136">
        <f t="shared" si="47"/>
        <v>0</v>
      </c>
      <c r="CA687" s="137"/>
      <c r="CB687" s="137"/>
      <c r="CC687" s="137"/>
      <c r="CD687" s="136">
        <f t="shared" si="48"/>
        <v>0</v>
      </c>
      <c r="CE687" s="137"/>
      <c r="CF687" s="137"/>
      <c r="CG687" s="137"/>
      <c r="CH687" s="137"/>
      <c r="CI687" s="137"/>
      <c r="CJ687" s="136">
        <f t="shared" si="49"/>
        <v>0</v>
      </c>
      <c r="CK687" s="137">
        <f t="shared" si="50"/>
        <v>0</v>
      </c>
      <c r="CL687" s="139"/>
      <c r="CM687" s="140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20">
        <f t="shared" si="51"/>
        <v>73</v>
      </c>
      <c r="C688" s="131" t="str">
        <f t="array" ref="C688">INDEX(_Rge_Projectdata_IC,$B688,MATCH(C$10,_Rge_Headline_Projectdata,0))</f>
        <v/>
      </c>
      <c r="D688" s="131" t="str">
        <f t="array" ref="D688">INDEX(_Rge_Projectdata_IC,$B688,MATCH(D$10,_Rge_Headline_Projectdata,0))</f>
        <v/>
      </c>
      <c r="E688" s="132" t="str">
        <f t="array" ref="E688">IF(INDEX(_Rge_Projectdata_IC,$B688,MATCH(E$10,_Rge_Headline_Projectdata,0))=0,"",INDEX(_Rge_Projectdata_IC,$B688,MATCH(E$10,_Rge_Headline_Projectdata,0)))</f>
        <v/>
      </c>
      <c r="F688" s="133" t="str">
        <f t="shared" si="29"/>
        <v>Closed</v>
      </c>
      <c r="G688" s="134"/>
      <c r="H688" s="135"/>
      <c r="I688" s="135"/>
      <c r="J688" s="135"/>
      <c r="K688" s="136">
        <f t="shared" si="30"/>
        <v>0</v>
      </c>
      <c r="L688" s="137"/>
      <c r="M688" s="137"/>
      <c r="N688" s="137"/>
      <c r="O688" s="136">
        <f t="shared" si="31"/>
        <v>0</v>
      </c>
      <c r="P688" s="137"/>
      <c r="Q688" s="137"/>
      <c r="R688" s="137"/>
      <c r="S688" s="136">
        <f t="shared" si="32"/>
        <v>0</v>
      </c>
      <c r="T688" s="137"/>
      <c r="U688" s="137"/>
      <c r="V688" s="137"/>
      <c r="W688" s="136">
        <f t="shared" si="33"/>
        <v>0</v>
      </c>
      <c r="X688" s="137"/>
      <c r="Y688" s="137"/>
      <c r="Z688" s="137"/>
      <c r="AA688" s="136">
        <f t="shared" si="34"/>
        <v>0</v>
      </c>
      <c r="AB688" s="137"/>
      <c r="AC688" s="137"/>
      <c r="AD688" s="137"/>
      <c r="AE688" s="137"/>
      <c r="AF688" s="137"/>
      <c r="AG688" s="136">
        <f t="shared" si="35"/>
        <v>0</v>
      </c>
      <c r="AH688" s="137">
        <f t="shared" si="36"/>
        <v>0</v>
      </c>
      <c r="AI688" s="135"/>
      <c r="AJ688" s="135"/>
      <c r="AK688" s="135"/>
      <c r="AL688" s="135"/>
      <c r="AM688" s="136">
        <f t="shared" si="37"/>
        <v>0</v>
      </c>
      <c r="AN688" s="137"/>
      <c r="AO688" s="137"/>
      <c r="AP688" s="137"/>
      <c r="AQ688" s="136">
        <f t="shared" si="38"/>
        <v>0</v>
      </c>
      <c r="AR688" s="137"/>
      <c r="AS688" s="137"/>
      <c r="AT688" s="137"/>
      <c r="AU688" s="136">
        <f t="shared" si="39"/>
        <v>0</v>
      </c>
      <c r="AV688" s="137"/>
      <c r="AW688" s="137"/>
      <c r="AX688" s="137"/>
      <c r="AY688" s="136">
        <f t="shared" si="40"/>
        <v>0</v>
      </c>
      <c r="AZ688" s="137"/>
      <c r="BA688" s="137"/>
      <c r="BB688" s="137"/>
      <c r="BC688" s="136">
        <f t="shared" si="41"/>
        <v>0</v>
      </c>
      <c r="BD688" s="137"/>
      <c r="BE688" s="137"/>
      <c r="BF688" s="137"/>
      <c r="BG688" s="137"/>
      <c r="BH688" s="137"/>
      <c r="BI688" s="136">
        <f t="shared" si="42"/>
        <v>0</v>
      </c>
      <c r="BJ688" s="138">
        <f t="shared" si="43"/>
        <v>0</v>
      </c>
      <c r="BK688" s="134"/>
      <c r="BL688" s="135"/>
      <c r="BM688" s="135"/>
      <c r="BN688" s="136">
        <f t="shared" si="44"/>
        <v>0</v>
      </c>
      <c r="BO688" s="137"/>
      <c r="BP688" s="137"/>
      <c r="BQ688" s="137"/>
      <c r="BR688" s="136">
        <f t="shared" si="45"/>
        <v>0</v>
      </c>
      <c r="BS688" s="137"/>
      <c r="BT688" s="137"/>
      <c r="BU688" s="137"/>
      <c r="BV688" s="136">
        <f t="shared" si="46"/>
        <v>0</v>
      </c>
      <c r="BW688" s="137"/>
      <c r="BX688" s="137"/>
      <c r="BY688" s="137"/>
      <c r="BZ688" s="136">
        <f t="shared" si="47"/>
        <v>0</v>
      </c>
      <c r="CA688" s="137"/>
      <c r="CB688" s="137"/>
      <c r="CC688" s="137"/>
      <c r="CD688" s="136">
        <f t="shared" si="48"/>
        <v>0</v>
      </c>
      <c r="CE688" s="137"/>
      <c r="CF688" s="137"/>
      <c r="CG688" s="137"/>
      <c r="CH688" s="137"/>
      <c r="CI688" s="137"/>
      <c r="CJ688" s="136">
        <f t="shared" si="49"/>
        <v>0</v>
      </c>
      <c r="CK688" s="137">
        <f t="shared" si="50"/>
        <v>0</v>
      </c>
      <c r="CL688" s="139"/>
      <c r="CM688" s="140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20">
        <f t="shared" si="51"/>
        <v>74</v>
      </c>
      <c r="C689" s="131" t="str">
        <f t="array" ref="C689">INDEX(_Rge_Projectdata_IC,$B689,MATCH(C$10,_Rge_Headline_Projectdata,0))</f>
        <v/>
      </c>
      <c r="D689" s="131" t="str">
        <f t="array" ref="D689">INDEX(_Rge_Projectdata_IC,$B689,MATCH(D$10,_Rge_Headline_Projectdata,0))</f>
        <v/>
      </c>
      <c r="E689" s="132" t="str">
        <f t="array" ref="E689">IF(INDEX(_Rge_Projectdata_IC,$B689,MATCH(E$10,_Rge_Headline_Projectdata,0))=0,"",INDEX(_Rge_Projectdata_IC,$B689,MATCH(E$10,_Rge_Headline_Projectdata,0)))</f>
        <v/>
      </c>
      <c r="F689" s="133" t="str">
        <f t="shared" si="29"/>
        <v>Closed</v>
      </c>
      <c r="G689" s="134"/>
      <c r="H689" s="135"/>
      <c r="I689" s="135"/>
      <c r="J689" s="135"/>
      <c r="K689" s="136">
        <f t="shared" si="30"/>
        <v>0</v>
      </c>
      <c r="L689" s="137"/>
      <c r="M689" s="137"/>
      <c r="N689" s="137"/>
      <c r="O689" s="136">
        <f t="shared" si="31"/>
        <v>0</v>
      </c>
      <c r="P689" s="137"/>
      <c r="Q689" s="137"/>
      <c r="R689" s="137"/>
      <c r="S689" s="136">
        <f t="shared" si="32"/>
        <v>0</v>
      </c>
      <c r="T689" s="137"/>
      <c r="U689" s="137"/>
      <c r="V689" s="137"/>
      <c r="W689" s="136">
        <f t="shared" si="33"/>
        <v>0</v>
      </c>
      <c r="X689" s="137"/>
      <c r="Y689" s="137"/>
      <c r="Z689" s="137"/>
      <c r="AA689" s="136">
        <f t="shared" si="34"/>
        <v>0</v>
      </c>
      <c r="AB689" s="137"/>
      <c r="AC689" s="137"/>
      <c r="AD689" s="137"/>
      <c r="AE689" s="137"/>
      <c r="AF689" s="137"/>
      <c r="AG689" s="136">
        <f t="shared" si="35"/>
        <v>0</v>
      </c>
      <c r="AH689" s="137">
        <f t="shared" si="36"/>
        <v>0</v>
      </c>
      <c r="AI689" s="135"/>
      <c r="AJ689" s="135"/>
      <c r="AK689" s="135"/>
      <c r="AL689" s="135"/>
      <c r="AM689" s="136">
        <f t="shared" si="37"/>
        <v>0</v>
      </c>
      <c r="AN689" s="137"/>
      <c r="AO689" s="137"/>
      <c r="AP689" s="137"/>
      <c r="AQ689" s="136">
        <f t="shared" si="38"/>
        <v>0</v>
      </c>
      <c r="AR689" s="137"/>
      <c r="AS689" s="137"/>
      <c r="AT689" s="137"/>
      <c r="AU689" s="136">
        <f t="shared" si="39"/>
        <v>0</v>
      </c>
      <c r="AV689" s="137"/>
      <c r="AW689" s="137"/>
      <c r="AX689" s="137"/>
      <c r="AY689" s="136">
        <f t="shared" si="40"/>
        <v>0</v>
      </c>
      <c r="AZ689" s="137"/>
      <c r="BA689" s="137"/>
      <c r="BB689" s="137"/>
      <c r="BC689" s="136">
        <f t="shared" si="41"/>
        <v>0</v>
      </c>
      <c r="BD689" s="137"/>
      <c r="BE689" s="137"/>
      <c r="BF689" s="137"/>
      <c r="BG689" s="137"/>
      <c r="BH689" s="137"/>
      <c r="BI689" s="136">
        <f t="shared" si="42"/>
        <v>0</v>
      </c>
      <c r="BJ689" s="138">
        <f t="shared" si="43"/>
        <v>0</v>
      </c>
      <c r="BK689" s="134"/>
      <c r="BL689" s="135"/>
      <c r="BM689" s="135"/>
      <c r="BN689" s="136">
        <f t="shared" si="44"/>
        <v>0</v>
      </c>
      <c r="BO689" s="137"/>
      <c r="BP689" s="137"/>
      <c r="BQ689" s="137"/>
      <c r="BR689" s="136">
        <f t="shared" si="45"/>
        <v>0</v>
      </c>
      <c r="BS689" s="137"/>
      <c r="BT689" s="137"/>
      <c r="BU689" s="137"/>
      <c r="BV689" s="136">
        <f t="shared" si="46"/>
        <v>0</v>
      </c>
      <c r="BW689" s="137"/>
      <c r="BX689" s="137"/>
      <c r="BY689" s="137"/>
      <c r="BZ689" s="136">
        <f t="shared" si="47"/>
        <v>0</v>
      </c>
      <c r="CA689" s="137"/>
      <c r="CB689" s="137"/>
      <c r="CC689" s="137"/>
      <c r="CD689" s="136">
        <f t="shared" si="48"/>
        <v>0</v>
      </c>
      <c r="CE689" s="137"/>
      <c r="CF689" s="137"/>
      <c r="CG689" s="137"/>
      <c r="CH689" s="137"/>
      <c r="CI689" s="137"/>
      <c r="CJ689" s="136">
        <f t="shared" si="49"/>
        <v>0</v>
      </c>
      <c r="CK689" s="137">
        <f t="shared" si="50"/>
        <v>0</v>
      </c>
      <c r="CL689" s="139"/>
      <c r="CM689" s="140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20">
        <f t="shared" si="51"/>
        <v>75</v>
      </c>
      <c r="C690" s="131" t="str">
        <f t="array" ref="C690">INDEX(_Rge_Projectdata_IC,$B690,MATCH(C$10,_Rge_Headline_Projectdata,0))</f>
        <v/>
      </c>
      <c r="D690" s="131" t="str">
        <f t="array" ref="D690">INDEX(_Rge_Projectdata_IC,$B690,MATCH(D$10,_Rge_Headline_Projectdata,0))</f>
        <v/>
      </c>
      <c r="E690" s="132" t="str">
        <f t="array" ref="E690">IF(INDEX(_Rge_Projectdata_IC,$B690,MATCH(E$10,_Rge_Headline_Projectdata,0))=0,"",INDEX(_Rge_Projectdata_IC,$B690,MATCH(E$10,_Rge_Headline_Projectdata,0)))</f>
        <v/>
      </c>
      <c r="F690" s="133" t="str">
        <f t="shared" si="29"/>
        <v>Closed</v>
      </c>
      <c r="G690" s="134"/>
      <c r="H690" s="135"/>
      <c r="I690" s="135"/>
      <c r="J690" s="135"/>
      <c r="K690" s="136">
        <f t="shared" si="30"/>
        <v>0</v>
      </c>
      <c r="L690" s="137"/>
      <c r="M690" s="137"/>
      <c r="N690" s="137"/>
      <c r="O690" s="136">
        <f t="shared" si="31"/>
        <v>0</v>
      </c>
      <c r="P690" s="137"/>
      <c r="Q690" s="137"/>
      <c r="R690" s="137"/>
      <c r="S690" s="136">
        <f t="shared" si="32"/>
        <v>0</v>
      </c>
      <c r="T690" s="137"/>
      <c r="U690" s="137"/>
      <c r="V690" s="137"/>
      <c r="W690" s="136">
        <f t="shared" si="33"/>
        <v>0</v>
      </c>
      <c r="X690" s="137"/>
      <c r="Y690" s="137"/>
      <c r="Z690" s="137"/>
      <c r="AA690" s="136">
        <f t="shared" si="34"/>
        <v>0</v>
      </c>
      <c r="AB690" s="137"/>
      <c r="AC690" s="137"/>
      <c r="AD690" s="137"/>
      <c r="AE690" s="137"/>
      <c r="AF690" s="137"/>
      <c r="AG690" s="136">
        <f t="shared" si="35"/>
        <v>0</v>
      </c>
      <c r="AH690" s="137">
        <f t="shared" si="36"/>
        <v>0</v>
      </c>
      <c r="AI690" s="135"/>
      <c r="AJ690" s="135"/>
      <c r="AK690" s="135"/>
      <c r="AL690" s="135"/>
      <c r="AM690" s="136">
        <f t="shared" si="37"/>
        <v>0</v>
      </c>
      <c r="AN690" s="137"/>
      <c r="AO690" s="137"/>
      <c r="AP690" s="137"/>
      <c r="AQ690" s="136">
        <f t="shared" si="38"/>
        <v>0</v>
      </c>
      <c r="AR690" s="137"/>
      <c r="AS690" s="137"/>
      <c r="AT690" s="137"/>
      <c r="AU690" s="136">
        <f t="shared" si="39"/>
        <v>0</v>
      </c>
      <c r="AV690" s="137"/>
      <c r="AW690" s="137"/>
      <c r="AX690" s="137"/>
      <c r="AY690" s="136">
        <f t="shared" si="40"/>
        <v>0</v>
      </c>
      <c r="AZ690" s="137"/>
      <c r="BA690" s="137"/>
      <c r="BB690" s="137"/>
      <c r="BC690" s="136">
        <f t="shared" si="41"/>
        <v>0</v>
      </c>
      <c r="BD690" s="137"/>
      <c r="BE690" s="137"/>
      <c r="BF690" s="137"/>
      <c r="BG690" s="137"/>
      <c r="BH690" s="137"/>
      <c r="BI690" s="136">
        <f t="shared" si="42"/>
        <v>0</v>
      </c>
      <c r="BJ690" s="138">
        <f t="shared" si="43"/>
        <v>0</v>
      </c>
      <c r="BK690" s="134"/>
      <c r="BL690" s="135"/>
      <c r="BM690" s="135"/>
      <c r="BN690" s="136">
        <f t="shared" si="44"/>
        <v>0</v>
      </c>
      <c r="BO690" s="137"/>
      <c r="BP690" s="137"/>
      <c r="BQ690" s="137"/>
      <c r="BR690" s="136">
        <f t="shared" si="45"/>
        <v>0</v>
      </c>
      <c r="BS690" s="137"/>
      <c r="BT690" s="137"/>
      <c r="BU690" s="137"/>
      <c r="BV690" s="136">
        <f t="shared" si="46"/>
        <v>0</v>
      </c>
      <c r="BW690" s="137"/>
      <c r="BX690" s="137"/>
      <c r="BY690" s="137"/>
      <c r="BZ690" s="136">
        <f t="shared" si="47"/>
        <v>0</v>
      </c>
      <c r="CA690" s="137"/>
      <c r="CB690" s="137"/>
      <c r="CC690" s="137"/>
      <c r="CD690" s="136">
        <f t="shared" si="48"/>
        <v>0</v>
      </c>
      <c r="CE690" s="137"/>
      <c r="CF690" s="137"/>
      <c r="CG690" s="137"/>
      <c r="CH690" s="137"/>
      <c r="CI690" s="137"/>
      <c r="CJ690" s="136">
        <f t="shared" si="49"/>
        <v>0</v>
      </c>
      <c r="CK690" s="137">
        <f t="shared" si="50"/>
        <v>0</v>
      </c>
      <c r="CL690" s="139"/>
      <c r="CM690" s="140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20">
        <f t="shared" si="51"/>
        <v>76</v>
      </c>
      <c r="C691" s="131" t="str">
        <f t="array" ref="C691">INDEX(_Rge_Projectdata_IC,$B691,MATCH(C$10,_Rge_Headline_Projectdata,0))</f>
        <v/>
      </c>
      <c r="D691" s="131" t="str">
        <f t="array" ref="D691">INDEX(_Rge_Projectdata_IC,$B691,MATCH(D$10,_Rge_Headline_Projectdata,0))</f>
        <v/>
      </c>
      <c r="E691" s="132" t="str">
        <f t="array" ref="E691">IF(INDEX(_Rge_Projectdata_IC,$B691,MATCH(E$10,_Rge_Headline_Projectdata,0))=0,"",INDEX(_Rge_Projectdata_IC,$B691,MATCH(E$10,_Rge_Headline_Projectdata,0)))</f>
        <v/>
      </c>
      <c r="F691" s="133" t="str">
        <f t="shared" si="29"/>
        <v>Closed</v>
      </c>
      <c r="G691" s="134"/>
      <c r="H691" s="135"/>
      <c r="I691" s="135"/>
      <c r="J691" s="135"/>
      <c r="K691" s="136">
        <f t="shared" si="30"/>
        <v>0</v>
      </c>
      <c r="L691" s="137"/>
      <c r="M691" s="137"/>
      <c r="N691" s="137"/>
      <c r="O691" s="136">
        <f t="shared" si="31"/>
        <v>0</v>
      </c>
      <c r="P691" s="137"/>
      <c r="Q691" s="137"/>
      <c r="R691" s="137"/>
      <c r="S691" s="136">
        <f t="shared" si="32"/>
        <v>0</v>
      </c>
      <c r="T691" s="137"/>
      <c r="U691" s="137"/>
      <c r="V691" s="137"/>
      <c r="W691" s="136">
        <f t="shared" si="33"/>
        <v>0</v>
      </c>
      <c r="X691" s="137"/>
      <c r="Y691" s="137"/>
      <c r="Z691" s="137"/>
      <c r="AA691" s="136">
        <f t="shared" si="34"/>
        <v>0</v>
      </c>
      <c r="AB691" s="137"/>
      <c r="AC691" s="137"/>
      <c r="AD691" s="137"/>
      <c r="AE691" s="137"/>
      <c r="AF691" s="137"/>
      <c r="AG691" s="136">
        <f t="shared" si="35"/>
        <v>0</v>
      </c>
      <c r="AH691" s="137">
        <f t="shared" si="36"/>
        <v>0</v>
      </c>
      <c r="AI691" s="135"/>
      <c r="AJ691" s="135"/>
      <c r="AK691" s="135"/>
      <c r="AL691" s="135"/>
      <c r="AM691" s="136">
        <f t="shared" si="37"/>
        <v>0</v>
      </c>
      <c r="AN691" s="137"/>
      <c r="AO691" s="137"/>
      <c r="AP691" s="137"/>
      <c r="AQ691" s="136">
        <f t="shared" si="38"/>
        <v>0</v>
      </c>
      <c r="AR691" s="137"/>
      <c r="AS691" s="137"/>
      <c r="AT691" s="137"/>
      <c r="AU691" s="136">
        <f t="shared" si="39"/>
        <v>0</v>
      </c>
      <c r="AV691" s="137"/>
      <c r="AW691" s="137"/>
      <c r="AX691" s="137"/>
      <c r="AY691" s="136">
        <f t="shared" si="40"/>
        <v>0</v>
      </c>
      <c r="AZ691" s="137"/>
      <c r="BA691" s="137"/>
      <c r="BB691" s="137"/>
      <c r="BC691" s="136">
        <f t="shared" si="41"/>
        <v>0</v>
      </c>
      <c r="BD691" s="137"/>
      <c r="BE691" s="137"/>
      <c r="BF691" s="137"/>
      <c r="BG691" s="137"/>
      <c r="BH691" s="137"/>
      <c r="BI691" s="136">
        <f t="shared" si="42"/>
        <v>0</v>
      </c>
      <c r="BJ691" s="138">
        <f t="shared" si="43"/>
        <v>0</v>
      </c>
      <c r="BK691" s="134"/>
      <c r="BL691" s="135"/>
      <c r="BM691" s="135"/>
      <c r="BN691" s="136">
        <f t="shared" si="44"/>
        <v>0</v>
      </c>
      <c r="BO691" s="137"/>
      <c r="BP691" s="137"/>
      <c r="BQ691" s="137"/>
      <c r="BR691" s="136">
        <f t="shared" si="45"/>
        <v>0</v>
      </c>
      <c r="BS691" s="137"/>
      <c r="BT691" s="137"/>
      <c r="BU691" s="137"/>
      <c r="BV691" s="136">
        <f t="shared" si="46"/>
        <v>0</v>
      </c>
      <c r="BW691" s="137"/>
      <c r="BX691" s="137"/>
      <c r="BY691" s="137"/>
      <c r="BZ691" s="136">
        <f t="shared" si="47"/>
        <v>0</v>
      </c>
      <c r="CA691" s="137"/>
      <c r="CB691" s="137"/>
      <c r="CC691" s="137"/>
      <c r="CD691" s="136">
        <f t="shared" si="48"/>
        <v>0</v>
      </c>
      <c r="CE691" s="137"/>
      <c r="CF691" s="137"/>
      <c r="CG691" s="137"/>
      <c r="CH691" s="137"/>
      <c r="CI691" s="137"/>
      <c r="CJ691" s="136">
        <f t="shared" si="49"/>
        <v>0</v>
      </c>
      <c r="CK691" s="137">
        <f t="shared" si="50"/>
        <v>0</v>
      </c>
      <c r="CL691" s="139"/>
      <c r="CM691" s="140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20">
        <f t="shared" si="51"/>
        <v>77</v>
      </c>
      <c r="C692" s="131" t="str">
        <f t="array" ref="C692">INDEX(_Rge_Projectdata_IC,$B692,MATCH(C$10,_Rge_Headline_Projectdata,0))</f>
        <v/>
      </c>
      <c r="D692" s="131" t="str">
        <f t="array" ref="D692">INDEX(_Rge_Projectdata_IC,$B692,MATCH(D$10,_Rge_Headline_Projectdata,0))</f>
        <v/>
      </c>
      <c r="E692" s="132" t="str">
        <f t="array" ref="E692">IF(INDEX(_Rge_Projectdata_IC,$B692,MATCH(E$10,_Rge_Headline_Projectdata,0))=0,"",INDEX(_Rge_Projectdata_IC,$B692,MATCH(E$10,_Rge_Headline_Projectdata,0)))</f>
        <v/>
      </c>
      <c r="F692" s="133" t="str">
        <f t="shared" si="29"/>
        <v>Closed</v>
      </c>
      <c r="G692" s="134"/>
      <c r="H692" s="135"/>
      <c r="I692" s="135"/>
      <c r="J692" s="135"/>
      <c r="K692" s="136">
        <f t="shared" si="30"/>
        <v>0</v>
      </c>
      <c r="L692" s="137"/>
      <c r="M692" s="137"/>
      <c r="N692" s="137"/>
      <c r="O692" s="136">
        <f t="shared" si="31"/>
        <v>0</v>
      </c>
      <c r="P692" s="137"/>
      <c r="Q692" s="137"/>
      <c r="R692" s="137"/>
      <c r="S692" s="136">
        <f t="shared" si="32"/>
        <v>0</v>
      </c>
      <c r="T692" s="137"/>
      <c r="U692" s="137"/>
      <c r="V692" s="137"/>
      <c r="W692" s="136">
        <f t="shared" si="33"/>
        <v>0</v>
      </c>
      <c r="X692" s="137"/>
      <c r="Y692" s="137"/>
      <c r="Z692" s="137"/>
      <c r="AA692" s="136">
        <f t="shared" si="34"/>
        <v>0</v>
      </c>
      <c r="AB692" s="137"/>
      <c r="AC692" s="137"/>
      <c r="AD692" s="137"/>
      <c r="AE692" s="137"/>
      <c r="AF692" s="137"/>
      <c r="AG692" s="136">
        <f t="shared" si="35"/>
        <v>0</v>
      </c>
      <c r="AH692" s="137">
        <f t="shared" si="36"/>
        <v>0</v>
      </c>
      <c r="AI692" s="135"/>
      <c r="AJ692" s="135"/>
      <c r="AK692" s="135"/>
      <c r="AL692" s="135"/>
      <c r="AM692" s="136">
        <f t="shared" si="37"/>
        <v>0</v>
      </c>
      <c r="AN692" s="137"/>
      <c r="AO692" s="137"/>
      <c r="AP692" s="137"/>
      <c r="AQ692" s="136">
        <f t="shared" si="38"/>
        <v>0</v>
      </c>
      <c r="AR692" s="137"/>
      <c r="AS692" s="137"/>
      <c r="AT692" s="137"/>
      <c r="AU692" s="136">
        <f t="shared" si="39"/>
        <v>0</v>
      </c>
      <c r="AV692" s="137"/>
      <c r="AW692" s="137"/>
      <c r="AX692" s="137"/>
      <c r="AY692" s="136">
        <f t="shared" si="40"/>
        <v>0</v>
      </c>
      <c r="AZ692" s="137"/>
      <c r="BA692" s="137"/>
      <c r="BB692" s="137"/>
      <c r="BC692" s="136">
        <f t="shared" si="41"/>
        <v>0</v>
      </c>
      <c r="BD692" s="137"/>
      <c r="BE692" s="137"/>
      <c r="BF692" s="137"/>
      <c r="BG692" s="137"/>
      <c r="BH692" s="137"/>
      <c r="BI692" s="136">
        <f t="shared" si="42"/>
        <v>0</v>
      </c>
      <c r="BJ692" s="138">
        <f t="shared" si="43"/>
        <v>0</v>
      </c>
      <c r="BK692" s="134"/>
      <c r="BL692" s="135"/>
      <c r="BM692" s="135"/>
      <c r="BN692" s="136">
        <f t="shared" si="44"/>
        <v>0</v>
      </c>
      <c r="BO692" s="137"/>
      <c r="BP692" s="137"/>
      <c r="BQ692" s="137"/>
      <c r="BR692" s="136">
        <f t="shared" si="45"/>
        <v>0</v>
      </c>
      <c r="BS692" s="137"/>
      <c r="BT692" s="137"/>
      <c r="BU692" s="137"/>
      <c r="BV692" s="136">
        <f t="shared" si="46"/>
        <v>0</v>
      </c>
      <c r="BW692" s="137"/>
      <c r="BX692" s="137"/>
      <c r="BY692" s="137"/>
      <c r="BZ692" s="136">
        <f t="shared" si="47"/>
        <v>0</v>
      </c>
      <c r="CA692" s="137"/>
      <c r="CB692" s="137"/>
      <c r="CC692" s="137"/>
      <c r="CD692" s="136">
        <f t="shared" si="48"/>
        <v>0</v>
      </c>
      <c r="CE692" s="137"/>
      <c r="CF692" s="137"/>
      <c r="CG692" s="137"/>
      <c r="CH692" s="137"/>
      <c r="CI692" s="137"/>
      <c r="CJ692" s="136">
        <f t="shared" si="49"/>
        <v>0</v>
      </c>
      <c r="CK692" s="137">
        <f t="shared" si="50"/>
        <v>0</v>
      </c>
      <c r="CL692" s="139"/>
      <c r="CM692" s="140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20">
        <f t="shared" si="51"/>
        <v>78</v>
      </c>
      <c r="C693" s="131" t="str">
        <f t="array" ref="C693">INDEX(_Rge_Projectdata_IC,$B693,MATCH(C$10,_Rge_Headline_Projectdata,0))</f>
        <v/>
      </c>
      <c r="D693" s="131" t="str">
        <f t="array" ref="D693">INDEX(_Rge_Projectdata_IC,$B693,MATCH(D$10,_Rge_Headline_Projectdata,0))</f>
        <v/>
      </c>
      <c r="E693" s="132" t="str">
        <f t="array" ref="E693">IF(INDEX(_Rge_Projectdata_IC,$B693,MATCH(E$10,_Rge_Headline_Projectdata,0))=0,"",INDEX(_Rge_Projectdata_IC,$B693,MATCH(E$10,_Rge_Headline_Projectdata,0)))</f>
        <v/>
      </c>
      <c r="F693" s="133" t="str">
        <f t="shared" si="29"/>
        <v>Closed</v>
      </c>
      <c r="G693" s="134"/>
      <c r="H693" s="135"/>
      <c r="I693" s="135"/>
      <c r="J693" s="135"/>
      <c r="K693" s="136">
        <f t="shared" si="30"/>
        <v>0</v>
      </c>
      <c r="L693" s="137"/>
      <c r="M693" s="137"/>
      <c r="N693" s="137"/>
      <c r="O693" s="136">
        <f t="shared" si="31"/>
        <v>0</v>
      </c>
      <c r="P693" s="137"/>
      <c r="Q693" s="137"/>
      <c r="R693" s="137"/>
      <c r="S693" s="136">
        <f t="shared" si="32"/>
        <v>0</v>
      </c>
      <c r="T693" s="137"/>
      <c r="U693" s="137"/>
      <c r="V693" s="137"/>
      <c r="W693" s="136">
        <f t="shared" si="33"/>
        <v>0</v>
      </c>
      <c r="X693" s="137"/>
      <c r="Y693" s="137"/>
      <c r="Z693" s="137"/>
      <c r="AA693" s="136">
        <f t="shared" si="34"/>
        <v>0</v>
      </c>
      <c r="AB693" s="137"/>
      <c r="AC693" s="137"/>
      <c r="AD693" s="137"/>
      <c r="AE693" s="137"/>
      <c r="AF693" s="137"/>
      <c r="AG693" s="136">
        <f t="shared" si="35"/>
        <v>0</v>
      </c>
      <c r="AH693" s="137">
        <f t="shared" si="36"/>
        <v>0</v>
      </c>
      <c r="AI693" s="135"/>
      <c r="AJ693" s="135"/>
      <c r="AK693" s="135"/>
      <c r="AL693" s="135"/>
      <c r="AM693" s="136">
        <f t="shared" si="37"/>
        <v>0</v>
      </c>
      <c r="AN693" s="137"/>
      <c r="AO693" s="137"/>
      <c r="AP693" s="137"/>
      <c r="AQ693" s="136">
        <f t="shared" si="38"/>
        <v>0</v>
      </c>
      <c r="AR693" s="137"/>
      <c r="AS693" s="137"/>
      <c r="AT693" s="137"/>
      <c r="AU693" s="136">
        <f t="shared" si="39"/>
        <v>0</v>
      </c>
      <c r="AV693" s="137"/>
      <c r="AW693" s="137"/>
      <c r="AX693" s="137"/>
      <c r="AY693" s="136">
        <f t="shared" si="40"/>
        <v>0</v>
      </c>
      <c r="AZ693" s="137"/>
      <c r="BA693" s="137"/>
      <c r="BB693" s="137"/>
      <c r="BC693" s="136">
        <f t="shared" si="41"/>
        <v>0</v>
      </c>
      <c r="BD693" s="137"/>
      <c r="BE693" s="137"/>
      <c r="BF693" s="137"/>
      <c r="BG693" s="137"/>
      <c r="BH693" s="137"/>
      <c r="BI693" s="136">
        <f t="shared" si="42"/>
        <v>0</v>
      </c>
      <c r="BJ693" s="138">
        <f t="shared" si="43"/>
        <v>0</v>
      </c>
      <c r="BK693" s="134"/>
      <c r="BL693" s="135"/>
      <c r="BM693" s="135"/>
      <c r="BN693" s="136">
        <f t="shared" si="44"/>
        <v>0</v>
      </c>
      <c r="BO693" s="137"/>
      <c r="BP693" s="137"/>
      <c r="BQ693" s="137"/>
      <c r="BR693" s="136">
        <f t="shared" si="45"/>
        <v>0</v>
      </c>
      <c r="BS693" s="137"/>
      <c r="BT693" s="137"/>
      <c r="BU693" s="137"/>
      <c r="BV693" s="136">
        <f t="shared" si="46"/>
        <v>0</v>
      </c>
      <c r="BW693" s="137"/>
      <c r="BX693" s="137"/>
      <c r="BY693" s="137"/>
      <c r="BZ693" s="136">
        <f t="shared" si="47"/>
        <v>0</v>
      </c>
      <c r="CA693" s="137"/>
      <c r="CB693" s="137"/>
      <c r="CC693" s="137"/>
      <c r="CD693" s="136">
        <f t="shared" si="48"/>
        <v>0</v>
      </c>
      <c r="CE693" s="137"/>
      <c r="CF693" s="137"/>
      <c r="CG693" s="137"/>
      <c r="CH693" s="137"/>
      <c r="CI693" s="137"/>
      <c r="CJ693" s="136">
        <f t="shared" si="49"/>
        <v>0</v>
      </c>
      <c r="CK693" s="137">
        <f t="shared" si="50"/>
        <v>0</v>
      </c>
      <c r="CL693" s="139"/>
      <c r="CM693" s="140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20">
        <f t="shared" si="51"/>
        <v>79</v>
      </c>
      <c r="C694" s="131" t="str">
        <f t="array" ref="C694">INDEX(_Rge_Projectdata_IC,$B694,MATCH(C$10,_Rge_Headline_Projectdata,0))</f>
        <v/>
      </c>
      <c r="D694" s="131" t="str">
        <f t="array" ref="D694">INDEX(_Rge_Projectdata_IC,$B694,MATCH(D$10,_Rge_Headline_Projectdata,0))</f>
        <v/>
      </c>
      <c r="E694" s="132" t="str">
        <f t="array" ref="E694">IF(INDEX(_Rge_Projectdata_IC,$B694,MATCH(E$10,_Rge_Headline_Projectdata,0))=0,"",INDEX(_Rge_Projectdata_IC,$B694,MATCH(E$10,_Rge_Headline_Projectdata,0)))</f>
        <v/>
      </c>
      <c r="F694" s="133" t="str">
        <f t="shared" si="29"/>
        <v>Closed</v>
      </c>
      <c r="G694" s="134"/>
      <c r="H694" s="135"/>
      <c r="I694" s="135"/>
      <c r="J694" s="135"/>
      <c r="K694" s="136">
        <f t="shared" si="30"/>
        <v>0</v>
      </c>
      <c r="L694" s="137"/>
      <c r="M694" s="137"/>
      <c r="N694" s="137"/>
      <c r="O694" s="136">
        <f t="shared" si="31"/>
        <v>0</v>
      </c>
      <c r="P694" s="137"/>
      <c r="Q694" s="137"/>
      <c r="R694" s="137"/>
      <c r="S694" s="136">
        <f t="shared" si="32"/>
        <v>0</v>
      </c>
      <c r="T694" s="137"/>
      <c r="U694" s="137"/>
      <c r="V694" s="137"/>
      <c r="W694" s="136">
        <f t="shared" si="33"/>
        <v>0</v>
      </c>
      <c r="X694" s="137"/>
      <c r="Y694" s="137"/>
      <c r="Z694" s="137"/>
      <c r="AA694" s="136">
        <f t="shared" si="34"/>
        <v>0</v>
      </c>
      <c r="AB694" s="137"/>
      <c r="AC694" s="137"/>
      <c r="AD694" s="137"/>
      <c r="AE694" s="137"/>
      <c r="AF694" s="137"/>
      <c r="AG694" s="136">
        <f t="shared" si="35"/>
        <v>0</v>
      </c>
      <c r="AH694" s="137">
        <f t="shared" si="36"/>
        <v>0</v>
      </c>
      <c r="AI694" s="135"/>
      <c r="AJ694" s="135"/>
      <c r="AK694" s="135"/>
      <c r="AL694" s="135"/>
      <c r="AM694" s="136">
        <f t="shared" si="37"/>
        <v>0</v>
      </c>
      <c r="AN694" s="137"/>
      <c r="AO694" s="137"/>
      <c r="AP694" s="137"/>
      <c r="AQ694" s="136">
        <f t="shared" si="38"/>
        <v>0</v>
      </c>
      <c r="AR694" s="137"/>
      <c r="AS694" s="137"/>
      <c r="AT694" s="137"/>
      <c r="AU694" s="136">
        <f t="shared" si="39"/>
        <v>0</v>
      </c>
      <c r="AV694" s="137"/>
      <c r="AW694" s="137"/>
      <c r="AX694" s="137"/>
      <c r="AY694" s="136">
        <f t="shared" si="40"/>
        <v>0</v>
      </c>
      <c r="AZ694" s="137"/>
      <c r="BA694" s="137"/>
      <c r="BB694" s="137"/>
      <c r="BC694" s="136">
        <f t="shared" si="41"/>
        <v>0</v>
      </c>
      <c r="BD694" s="137"/>
      <c r="BE694" s="137"/>
      <c r="BF694" s="137"/>
      <c r="BG694" s="137"/>
      <c r="BH694" s="137"/>
      <c r="BI694" s="136">
        <f t="shared" si="42"/>
        <v>0</v>
      </c>
      <c r="BJ694" s="138">
        <f t="shared" si="43"/>
        <v>0</v>
      </c>
      <c r="BK694" s="134"/>
      <c r="BL694" s="135"/>
      <c r="BM694" s="135"/>
      <c r="BN694" s="136">
        <f t="shared" si="44"/>
        <v>0</v>
      </c>
      <c r="BO694" s="137"/>
      <c r="BP694" s="137"/>
      <c r="BQ694" s="137"/>
      <c r="BR694" s="136">
        <f t="shared" si="45"/>
        <v>0</v>
      </c>
      <c r="BS694" s="137"/>
      <c r="BT694" s="137"/>
      <c r="BU694" s="137"/>
      <c r="BV694" s="136">
        <f t="shared" si="46"/>
        <v>0</v>
      </c>
      <c r="BW694" s="137"/>
      <c r="BX694" s="137"/>
      <c r="BY694" s="137"/>
      <c r="BZ694" s="136">
        <f t="shared" si="47"/>
        <v>0</v>
      </c>
      <c r="CA694" s="137"/>
      <c r="CB694" s="137"/>
      <c r="CC694" s="137"/>
      <c r="CD694" s="136">
        <f t="shared" si="48"/>
        <v>0</v>
      </c>
      <c r="CE694" s="137"/>
      <c r="CF694" s="137"/>
      <c r="CG694" s="137"/>
      <c r="CH694" s="137"/>
      <c r="CI694" s="137"/>
      <c r="CJ694" s="136">
        <f t="shared" si="49"/>
        <v>0</v>
      </c>
      <c r="CK694" s="137">
        <f t="shared" si="50"/>
        <v>0</v>
      </c>
      <c r="CL694" s="139"/>
      <c r="CM694" s="140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20">
        <f t="shared" si="51"/>
        <v>80</v>
      </c>
      <c r="C695" s="131" t="str">
        <f t="array" ref="C695">INDEX(_Rge_Projectdata_IC,$B695,MATCH(C$10,_Rge_Headline_Projectdata,0))</f>
        <v/>
      </c>
      <c r="D695" s="131" t="str">
        <f t="array" ref="D695">INDEX(_Rge_Projectdata_IC,$B695,MATCH(D$10,_Rge_Headline_Projectdata,0))</f>
        <v/>
      </c>
      <c r="E695" s="132" t="str">
        <f t="array" ref="E695">IF(INDEX(_Rge_Projectdata_IC,$B695,MATCH(E$10,_Rge_Headline_Projectdata,0))=0,"",INDEX(_Rge_Projectdata_IC,$B695,MATCH(E$10,_Rge_Headline_Projectdata,0)))</f>
        <v/>
      </c>
      <c r="F695" s="133" t="str">
        <f t="shared" si="29"/>
        <v>Closed</v>
      </c>
      <c r="G695" s="134"/>
      <c r="H695" s="135"/>
      <c r="I695" s="135"/>
      <c r="J695" s="135"/>
      <c r="K695" s="136">
        <f t="shared" si="30"/>
        <v>0</v>
      </c>
      <c r="L695" s="137"/>
      <c r="M695" s="137"/>
      <c r="N695" s="137"/>
      <c r="O695" s="136">
        <f t="shared" si="31"/>
        <v>0</v>
      </c>
      <c r="P695" s="137"/>
      <c r="Q695" s="137"/>
      <c r="R695" s="137"/>
      <c r="S695" s="136">
        <f t="shared" si="32"/>
        <v>0</v>
      </c>
      <c r="T695" s="137"/>
      <c r="U695" s="137"/>
      <c r="V695" s="137"/>
      <c r="W695" s="136">
        <f t="shared" si="33"/>
        <v>0</v>
      </c>
      <c r="X695" s="137"/>
      <c r="Y695" s="137"/>
      <c r="Z695" s="137"/>
      <c r="AA695" s="136">
        <f t="shared" si="34"/>
        <v>0</v>
      </c>
      <c r="AB695" s="137"/>
      <c r="AC695" s="137"/>
      <c r="AD695" s="137"/>
      <c r="AE695" s="137"/>
      <c r="AF695" s="137"/>
      <c r="AG695" s="136">
        <f t="shared" si="35"/>
        <v>0</v>
      </c>
      <c r="AH695" s="137">
        <f t="shared" si="36"/>
        <v>0</v>
      </c>
      <c r="AI695" s="135"/>
      <c r="AJ695" s="135"/>
      <c r="AK695" s="135"/>
      <c r="AL695" s="135"/>
      <c r="AM695" s="136">
        <f t="shared" si="37"/>
        <v>0</v>
      </c>
      <c r="AN695" s="137"/>
      <c r="AO695" s="137"/>
      <c r="AP695" s="137"/>
      <c r="AQ695" s="136">
        <f t="shared" si="38"/>
        <v>0</v>
      </c>
      <c r="AR695" s="137"/>
      <c r="AS695" s="137"/>
      <c r="AT695" s="137"/>
      <c r="AU695" s="136">
        <f t="shared" si="39"/>
        <v>0</v>
      </c>
      <c r="AV695" s="137"/>
      <c r="AW695" s="137"/>
      <c r="AX695" s="137"/>
      <c r="AY695" s="136">
        <f t="shared" si="40"/>
        <v>0</v>
      </c>
      <c r="AZ695" s="137"/>
      <c r="BA695" s="137"/>
      <c r="BB695" s="137"/>
      <c r="BC695" s="136">
        <f t="shared" si="41"/>
        <v>0</v>
      </c>
      <c r="BD695" s="137"/>
      <c r="BE695" s="137"/>
      <c r="BF695" s="137"/>
      <c r="BG695" s="137"/>
      <c r="BH695" s="137"/>
      <c r="BI695" s="136">
        <f t="shared" si="42"/>
        <v>0</v>
      </c>
      <c r="BJ695" s="138">
        <f t="shared" si="43"/>
        <v>0</v>
      </c>
      <c r="BK695" s="134"/>
      <c r="BL695" s="135"/>
      <c r="BM695" s="135"/>
      <c r="BN695" s="136">
        <f t="shared" si="44"/>
        <v>0</v>
      </c>
      <c r="BO695" s="137"/>
      <c r="BP695" s="137"/>
      <c r="BQ695" s="137"/>
      <c r="BR695" s="136">
        <f t="shared" si="45"/>
        <v>0</v>
      </c>
      <c r="BS695" s="137"/>
      <c r="BT695" s="137"/>
      <c r="BU695" s="137"/>
      <c r="BV695" s="136">
        <f t="shared" si="46"/>
        <v>0</v>
      </c>
      <c r="BW695" s="137"/>
      <c r="BX695" s="137"/>
      <c r="BY695" s="137"/>
      <c r="BZ695" s="136">
        <f t="shared" si="47"/>
        <v>0</v>
      </c>
      <c r="CA695" s="137"/>
      <c r="CB695" s="137"/>
      <c r="CC695" s="137"/>
      <c r="CD695" s="136">
        <f t="shared" si="48"/>
        <v>0</v>
      </c>
      <c r="CE695" s="137"/>
      <c r="CF695" s="137"/>
      <c r="CG695" s="137"/>
      <c r="CH695" s="137"/>
      <c r="CI695" s="137"/>
      <c r="CJ695" s="136">
        <f t="shared" si="49"/>
        <v>0</v>
      </c>
      <c r="CK695" s="137">
        <f t="shared" si="50"/>
        <v>0</v>
      </c>
      <c r="CL695" s="139"/>
      <c r="CM695" s="140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20">
        <f t="shared" si="51"/>
        <v>81</v>
      </c>
      <c r="C696" s="131" t="str">
        <f t="array" ref="C696">INDEX(_Rge_Projectdata_IC,$B696,MATCH(C$10,_Rge_Headline_Projectdata,0))</f>
        <v/>
      </c>
      <c r="D696" s="131" t="str">
        <f t="array" ref="D696">INDEX(_Rge_Projectdata_IC,$B696,MATCH(D$10,_Rge_Headline_Projectdata,0))</f>
        <v/>
      </c>
      <c r="E696" s="132" t="str">
        <f t="array" ref="E696">IF(INDEX(_Rge_Projectdata_IC,$B696,MATCH(E$10,_Rge_Headline_Projectdata,0))=0,"",INDEX(_Rge_Projectdata_IC,$B696,MATCH(E$10,_Rge_Headline_Projectdata,0)))</f>
        <v/>
      </c>
      <c r="F696" s="133" t="str">
        <f t="shared" si="29"/>
        <v>Closed</v>
      </c>
      <c r="G696" s="134"/>
      <c r="H696" s="135"/>
      <c r="I696" s="135"/>
      <c r="J696" s="135"/>
      <c r="K696" s="136">
        <f t="shared" si="30"/>
        <v>0</v>
      </c>
      <c r="L696" s="137"/>
      <c r="M696" s="137"/>
      <c r="N696" s="137"/>
      <c r="O696" s="136">
        <f t="shared" si="31"/>
        <v>0</v>
      </c>
      <c r="P696" s="137"/>
      <c r="Q696" s="137"/>
      <c r="R696" s="137"/>
      <c r="S696" s="136">
        <f t="shared" si="32"/>
        <v>0</v>
      </c>
      <c r="T696" s="137"/>
      <c r="U696" s="137"/>
      <c r="V696" s="137"/>
      <c r="W696" s="136">
        <f t="shared" si="33"/>
        <v>0</v>
      </c>
      <c r="X696" s="137"/>
      <c r="Y696" s="137"/>
      <c r="Z696" s="137"/>
      <c r="AA696" s="136">
        <f t="shared" si="34"/>
        <v>0</v>
      </c>
      <c r="AB696" s="137"/>
      <c r="AC696" s="137"/>
      <c r="AD696" s="137"/>
      <c r="AE696" s="137"/>
      <c r="AF696" s="137"/>
      <c r="AG696" s="136">
        <f t="shared" si="35"/>
        <v>0</v>
      </c>
      <c r="AH696" s="137">
        <f t="shared" si="36"/>
        <v>0</v>
      </c>
      <c r="AI696" s="135"/>
      <c r="AJ696" s="135"/>
      <c r="AK696" s="135"/>
      <c r="AL696" s="135"/>
      <c r="AM696" s="136">
        <f t="shared" si="37"/>
        <v>0</v>
      </c>
      <c r="AN696" s="137"/>
      <c r="AO696" s="137"/>
      <c r="AP696" s="137"/>
      <c r="AQ696" s="136">
        <f t="shared" si="38"/>
        <v>0</v>
      </c>
      <c r="AR696" s="137"/>
      <c r="AS696" s="137"/>
      <c r="AT696" s="137"/>
      <c r="AU696" s="136">
        <f t="shared" si="39"/>
        <v>0</v>
      </c>
      <c r="AV696" s="137"/>
      <c r="AW696" s="137"/>
      <c r="AX696" s="137"/>
      <c r="AY696" s="136">
        <f t="shared" si="40"/>
        <v>0</v>
      </c>
      <c r="AZ696" s="137"/>
      <c r="BA696" s="137"/>
      <c r="BB696" s="137"/>
      <c r="BC696" s="136">
        <f t="shared" si="41"/>
        <v>0</v>
      </c>
      <c r="BD696" s="137"/>
      <c r="BE696" s="137"/>
      <c r="BF696" s="137"/>
      <c r="BG696" s="137"/>
      <c r="BH696" s="137"/>
      <c r="BI696" s="136">
        <f t="shared" si="42"/>
        <v>0</v>
      </c>
      <c r="BJ696" s="138">
        <f t="shared" si="43"/>
        <v>0</v>
      </c>
      <c r="BK696" s="134"/>
      <c r="BL696" s="135"/>
      <c r="BM696" s="135"/>
      <c r="BN696" s="136">
        <f t="shared" si="44"/>
        <v>0</v>
      </c>
      <c r="BO696" s="137"/>
      <c r="BP696" s="137"/>
      <c r="BQ696" s="137"/>
      <c r="BR696" s="136">
        <f t="shared" si="45"/>
        <v>0</v>
      </c>
      <c r="BS696" s="137"/>
      <c r="BT696" s="137"/>
      <c r="BU696" s="137"/>
      <c r="BV696" s="136">
        <f t="shared" si="46"/>
        <v>0</v>
      </c>
      <c r="BW696" s="137"/>
      <c r="BX696" s="137"/>
      <c r="BY696" s="137"/>
      <c r="BZ696" s="136">
        <f t="shared" si="47"/>
        <v>0</v>
      </c>
      <c r="CA696" s="137"/>
      <c r="CB696" s="137"/>
      <c r="CC696" s="137"/>
      <c r="CD696" s="136">
        <f t="shared" si="48"/>
        <v>0</v>
      </c>
      <c r="CE696" s="137"/>
      <c r="CF696" s="137"/>
      <c r="CG696" s="137"/>
      <c r="CH696" s="137"/>
      <c r="CI696" s="137"/>
      <c r="CJ696" s="136">
        <f t="shared" si="49"/>
        <v>0</v>
      </c>
      <c r="CK696" s="137">
        <f t="shared" si="50"/>
        <v>0</v>
      </c>
      <c r="CL696" s="139"/>
      <c r="CM696" s="140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20">
        <f t="shared" si="51"/>
        <v>82</v>
      </c>
      <c r="C697" s="131" t="str">
        <f t="array" ref="C697">INDEX(_Rge_Projectdata_IC,$B697,MATCH(C$10,_Rge_Headline_Projectdata,0))</f>
        <v/>
      </c>
      <c r="D697" s="131" t="str">
        <f t="array" ref="D697">INDEX(_Rge_Projectdata_IC,$B697,MATCH(D$10,_Rge_Headline_Projectdata,0))</f>
        <v/>
      </c>
      <c r="E697" s="132" t="str">
        <f t="array" ref="E697">IF(INDEX(_Rge_Projectdata_IC,$B697,MATCH(E$10,_Rge_Headline_Projectdata,0))=0,"",INDEX(_Rge_Projectdata_IC,$B697,MATCH(E$10,_Rge_Headline_Projectdata,0)))</f>
        <v/>
      </c>
      <c r="F697" s="133" t="str">
        <f t="shared" si="29"/>
        <v>Closed</v>
      </c>
      <c r="G697" s="134"/>
      <c r="H697" s="135"/>
      <c r="I697" s="135"/>
      <c r="J697" s="135"/>
      <c r="K697" s="136">
        <f t="shared" si="30"/>
        <v>0</v>
      </c>
      <c r="L697" s="137"/>
      <c r="M697" s="137"/>
      <c r="N697" s="137"/>
      <c r="O697" s="136">
        <f t="shared" si="31"/>
        <v>0</v>
      </c>
      <c r="P697" s="137"/>
      <c r="Q697" s="137"/>
      <c r="R697" s="137"/>
      <c r="S697" s="136">
        <f t="shared" si="32"/>
        <v>0</v>
      </c>
      <c r="T697" s="137"/>
      <c r="U697" s="137"/>
      <c r="V697" s="137"/>
      <c r="W697" s="136">
        <f t="shared" si="33"/>
        <v>0</v>
      </c>
      <c r="X697" s="137"/>
      <c r="Y697" s="137"/>
      <c r="Z697" s="137"/>
      <c r="AA697" s="136">
        <f t="shared" si="34"/>
        <v>0</v>
      </c>
      <c r="AB697" s="137"/>
      <c r="AC697" s="137"/>
      <c r="AD697" s="137"/>
      <c r="AE697" s="137"/>
      <c r="AF697" s="137"/>
      <c r="AG697" s="136">
        <f t="shared" si="35"/>
        <v>0</v>
      </c>
      <c r="AH697" s="137">
        <f t="shared" si="36"/>
        <v>0</v>
      </c>
      <c r="AI697" s="135"/>
      <c r="AJ697" s="135"/>
      <c r="AK697" s="135"/>
      <c r="AL697" s="135"/>
      <c r="AM697" s="136">
        <f t="shared" si="37"/>
        <v>0</v>
      </c>
      <c r="AN697" s="137"/>
      <c r="AO697" s="137"/>
      <c r="AP697" s="137"/>
      <c r="AQ697" s="136">
        <f t="shared" si="38"/>
        <v>0</v>
      </c>
      <c r="AR697" s="137"/>
      <c r="AS697" s="137"/>
      <c r="AT697" s="137"/>
      <c r="AU697" s="136">
        <f t="shared" si="39"/>
        <v>0</v>
      </c>
      <c r="AV697" s="137"/>
      <c r="AW697" s="137"/>
      <c r="AX697" s="137"/>
      <c r="AY697" s="136">
        <f t="shared" si="40"/>
        <v>0</v>
      </c>
      <c r="AZ697" s="137"/>
      <c r="BA697" s="137"/>
      <c r="BB697" s="137"/>
      <c r="BC697" s="136">
        <f t="shared" si="41"/>
        <v>0</v>
      </c>
      <c r="BD697" s="137"/>
      <c r="BE697" s="137"/>
      <c r="BF697" s="137"/>
      <c r="BG697" s="137"/>
      <c r="BH697" s="137"/>
      <c r="BI697" s="136">
        <f t="shared" si="42"/>
        <v>0</v>
      </c>
      <c r="BJ697" s="138">
        <f t="shared" si="43"/>
        <v>0</v>
      </c>
      <c r="BK697" s="134"/>
      <c r="BL697" s="135"/>
      <c r="BM697" s="135"/>
      <c r="BN697" s="136">
        <f t="shared" si="44"/>
        <v>0</v>
      </c>
      <c r="BO697" s="137"/>
      <c r="BP697" s="137"/>
      <c r="BQ697" s="137"/>
      <c r="BR697" s="136">
        <f t="shared" si="45"/>
        <v>0</v>
      </c>
      <c r="BS697" s="137"/>
      <c r="BT697" s="137"/>
      <c r="BU697" s="137"/>
      <c r="BV697" s="136">
        <f t="shared" si="46"/>
        <v>0</v>
      </c>
      <c r="BW697" s="137"/>
      <c r="BX697" s="137"/>
      <c r="BY697" s="137"/>
      <c r="BZ697" s="136">
        <f t="shared" si="47"/>
        <v>0</v>
      </c>
      <c r="CA697" s="137"/>
      <c r="CB697" s="137"/>
      <c r="CC697" s="137"/>
      <c r="CD697" s="136">
        <f t="shared" si="48"/>
        <v>0</v>
      </c>
      <c r="CE697" s="137"/>
      <c r="CF697" s="137"/>
      <c r="CG697" s="137"/>
      <c r="CH697" s="137"/>
      <c r="CI697" s="137"/>
      <c r="CJ697" s="136">
        <f t="shared" si="49"/>
        <v>0</v>
      </c>
      <c r="CK697" s="137">
        <f t="shared" si="50"/>
        <v>0</v>
      </c>
      <c r="CL697" s="139"/>
      <c r="CM697" s="140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20">
        <f t="shared" si="51"/>
        <v>83</v>
      </c>
      <c r="C698" s="131" t="str">
        <f t="array" ref="C698">INDEX(_Rge_Projectdata_IC,$B698,MATCH(C$10,_Rge_Headline_Projectdata,0))</f>
        <v/>
      </c>
      <c r="D698" s="131" t="str">
        <f t="array" ref="D698">INDEX(_Rge_Projectdata_IC,$B698,MATCH(D$10,_Rge_Headline_Projectdata,0))</f>
        <v/>
      </c>
      <c r="E698" s="132" t="str">
        <f t="array" ref="E698">IF(INDEX(_Rge_Projectdata_IC,$B698,MATCH(E$10,_Rge_Headline_Projectdata,0))=0,"",INDEX(_Rge_Projectdata_IC,$B698,MATCH(E$10,_Rge_Headline_Projectdata,0)))</f>
        <v/>
      </c>
      <c r="F698" s="133" t="str">
        <f t="shared" si="29"/>
        <v>Closed</v>
      </c>
      <c r="G698" s="134"/>
      <c r="H698" s="135"/>
      <c r="I698" s="135"/>
      <c r="J698" s="135"/>
      <c r="K698" s="136">
        <f t="shared" si="30"/>
        <v>0</v>
      </c>
      <c r="L698" s="137"/>
      <c r="M698" s="137"/>
      <c r="N698" s="137"/>
      <c r="O698" s="136">
        <f t="shared" si="31"/>
        <v>0</v>
      </c>
      <c r="P698" s="137"/>
      <c r="Q698" s="137"/>
      <c r="R698" s="137"/>
      <c r="S698" s="136">
        <f t="shared" si="32"/>
        <v>0</v>
      </c>
      <c r="T698" s="137"/>
      <c r="U698" s="137"/>
      <c r="V698" s="137"/>
      <c r="W698" s="136">
        <f t="shared" si="33"/>
        <v>0</v>
      </c>
      <c r="X698" s="137"/>
      <c r="Y698" s="137"/>
      <c r="Z698" s="137"/>
      <c r="AA698" s="136">
        <f t="shared" si="34"/>
        <v>0</v>
      </c>
      <c r="AB698" s="137"/>
      <c r="AC698" s="137"/>
      <c r="AD698" s="137"/>
      <c r="AE698" s="137"/>
      <c r="AF698" s="137"/>
      <c r="AG698" s="136">
        <f t="shared" si="35"/>
        <v>0</v>
      </c>
      <c r="AH698" s="137">
        <f t="shared" si="36"/>
        <v>0</v>
      </c>
      <c r="AI698" s="135"/>
      <c r="AJ698" s="135"/>
      <c r="AK698" s="135"/>
      <c r="AL698" s="135"/>
      <c r="AM698" s="136">
        <f t="shared" si="37"/>
        <v>0</v>
      </c>
      <c r="AN698" s="137"/>
      <c r="AO698" s="137"/>
      <c r="AP698" s="137"/>
      <c r="AQ698" s="136">
        <f t="shared" si="38"/>
        <v>0</v>
      </c>
      <c r="AR698" s="137"/>
      <c r="AS698" s="137"/>
      <c r="AT698" s="137"/>
      <c r="AU698" s="136">
        <f t="shared" si="39"/>
        <v>0</v>
      </c>
      <c r="AV698" s="137"/>
      <c r="AW698" s="137"/>
      <c r="AX698" s="137"/>
      <c r="AY698" s="136">
        <f t="shared" si="40"/>
        <v>0</v>
      </c>
      <c r="AZ698" s="137"/>
      <c r="BA698" s="137"/>
      <c r="BB698" s="137"/>
      <c r="BC698" s="136">
        <f t="shared" si="41"/>
        <v>0</v>
      </c>
      <c r="BD698" s="137"/>
      <c r="BE698" s="137"/>
      <c r="BF698" s="137"/>
      <c r="BG698" s="137"/>
      <c r="BH698" s="137"/>
      <c r="BI698" s="136">
        <f t="shared" si="42"/>
        <v>0</v>
      </c>
      <c r="BJ698" s="138">
        <f t="shared" si="43"/>
        <v>0</v>
      </c>
      <c r="BK698" s="134"/>
      <c r="BL698" s="135"/>
      <c r="BM698" s="135"/>
      <c r="BN698" s="136">
        <f t="shared" si="44"/>
        <v>0</v>
      </c>
      <c r="BO698" s="137"/>
      <c r="BP698" s="137"/>
      <c r="BQ698" s="137"/>
      <c r="BR698" s="136">
        <f t="shared" si="45"/>
        <v>0</v>
      </c>
      <c r="BS698" s="137"/>
      <c r="BT698" s="137"/>
      <c r="BU698" s="137"/>
      <c r="BV698" s="136">
        <f t="shared" si="46"/>
        <v>0</v>
      </c>
      <c r="BW698" s="137"/>
      <c r="BX698" s="137"/>
      <c r="BY698" s="137"/>
      <c r="BZ698" s="136">
        <f t="shared" si="47"/>
        <v>0</v>
      </c>
      <c r="CA698" s="137"/>
      <c r="CB698" s="137"/>
      <c r="CC698" s="137"/>
      <c r="CD698" s="136">
        <f t="shared" si="48"/>
        <v>0</v>
      </c>
      <c r="CE698" s="137"/>
      <c r="CF698" s="137"/>
      <c r="CG698" s="137"/>
      <c r="CH698" s="137"/>
      <c r="CI698" s="137"/>
      <c r="CJ698" s="136">
        <f t="shared" si="49"/>
        <v>0</v>
      </c>
      <c r="CK698" s="137">
        <f t="shared" si="50"/>
        <v>0</v>
      </c>
      <c r="CL698" s="139"/>
      <c r="CM698" s="140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20">
        <f t="shared" si="51"/>
        <v>84</v>
      </c>
      <c r="C699" s="131" t="str">
        <f t="array" ref="C699">INDEX(_Rge_Projectdata_IC,$B699,MATCH(C$10,_Rge_Headline_Projectdata,0))</f>
        <v/>
      </c>
      <c r="D699" s="131" t="str">
        <f t="array" ref="D699">INDEX(_Rge_Projectdata_IC,$B699,MATCH(D$10,_Rge_Headline_Projectdata,0))</f>
        <v/>
      </c>
      <c r="E699" s="132" t="str">
        <f t="array" ref="E699">IF(INDEX(_Rge_Projectdata_IC,$B699,MATCH(E$10,_Rge_Headline_Projectdata,0))=0,"",INDEX(_Rge_Projectdata_IC,$B699,MATCH(E$10,_Rge_Headline_Projectdata,0)))</f>
        <v/>
      </c>
      <c r="F699" s="133" t="str">
        <f t="shared" si="29"/>
        <v>Closed</v>
      </c>
      <c r="G699" s="134"/>
      <c r="H699" s="135"/>
      <c r="I699" s="135"/>
      <c r="J699" s="135"/>
      <c r="K699" s="136">
        <f t="shared" si="30"/>
        <v>0</v>
      </c>
      <c r="L699" s="137"/>
      <c r="M699" s="137"/>
      <c r="N699" s="137"/>
      <c r="O699" s="136">
        <f t="shared" si="31"/>
        <v>0</v>
      </c>
      <c r="P699" s="137"/>
      <c r="Q699" s="137"/>
      <c r="R699" s="137"/>
      <c r="S699" s="136">
        <f t="shared" si="32"/>
        <v>0</v>
      </c>
      <c r="T699" s="137"/>
      <c r="U699" s="137"/>
      <c r="V699" s="137"/>
      <c r="W699" s="136">
        <f t="shared" si="33"/>
        <v>0</v>
      </c>
      <c r="X699" s="137"/>
      <c r="Y699" s="137"/>
      <c r="Z699" s="137"/>
      <c r="AA699" s="136">
        <f t="shared" si="34"/>
        <v>0</v>
      </c>
      <c r="AB699" s="137"/>
      <c r="AC699" s="137"/>
      <c r="AD699" s="137"/>
      <c r="AE699" s="137"/>
      <c r="AF699" s="137"/>
      <c r="AG699" s="136">
        <f t="shared" si="35"/>
        <v>0</v>
      </c>
      <c r="AH699" s="137">
        <f t="shared" si="36"/>
        <v>0</v>
      </c>
      <c r="AI699" s="135"/>
      <c r="AJ699" s="135"/>
      <c r="AK699" s="135"/>
      <c r="AL699" s="135"/>
      <c r="AM699" s="136">
        <f t="shared" si="37"/>
        <v>0</v>
      </c>
      <c r="AN699" s="137"/>
      <c r="AO699" s="137"/>
      <c r="AP699" s="137"/>
      <c r="AQ699" s="136">
        <f t="shared" si="38"/>
        <v>0</v>
      </c>
      <c r="AR699" s="137"/>
      <c r="AS699" s="137"/>
      <c r="AT699" s="137"/>
      <c r="AU699" s="136">
        <f t="shared" si="39"/>
        <v>0</v>
      </c>
      <c r="AV699" s="137"/>
      <c r="AW699" s="137"/>
      <c r="AX699" s="137"/>
      <c r="AY699" s="136">
        <f t="shared" si="40"/>
        <v>0</v>
      </c>
      <c r="AZ699" s="137"/>
      <c r="BA699" s="137"/>
      <c r="BB699" s="137"/>
      <c r="BC699" s="136">
        <f t="shared" si="41"/>
        <v>0</v>
      </c>
      <c r="BD699" s="137"/>
      <c r="BE699" s="137"/>
      <c r="BF699" s="137"/>
      <c r="BG699" s="137"/>
      <c r="BH699" s="137"/>
      <c r="BI699" s="136">
        <f t="shared" si="42"/>
        <v>0</v>
      </c>
      <c r="BJ699" s="138">
        <f t="shared" si="43"/>
        <v>0</v>
      </c>
      <c r="BK699" s="134"/>
      <c r="BL699" s="135"/>
      <c r="BM699" s="135"/>
      <c r="BN699" s="136">
        <f t="shared" si="44"/>
        <v>0</v>
      </c>
      <c r="BO699" s="137"/>
      <c r="BP699" s="137"/>
      <c r="BQ699" s="137"/>
      <c r="BR699" s="136">
        <f t="shared" si="45"/>
        <v>0</v>
      </c>
      <c r="BS699" s="137"/>
      <c r="BT699" s="137"/>
      <c r="BU699" s="137"/>
      <c r="BV699" s="136">
        <f t="shared" si="46"/>
        <v>0</v>
      </c>
      <c r="BW699" s="137"/>
      <c r="BX699" s="137"/>
      <c r="BY699" s="137"/>
      <c r="BZ699" s="136">
        <f t="shared" si="47"/>
        <v>0</v>
      </c>
      <c r="CA699" s="137"/>
      <c r="CB699" s="137"/>
      <c r="CC699" s="137"/>
      <c r="CD699" s="136">
        <f t="shared" si="48"/>
        <v>0</v>
      </c>
      <c r="CE699" s="137"/>
      <c r="CF699" s="137"/>
      <c r="CG699" s="137"/>
      <c r="CH699" s="137"/>
      <c r="CI699" s="137"/>
      <c r="CJ699" s="136">
        <f t="shared" si="49"/>
        <v>0</v>
      </c>
      <c r="CK699" s="137">
        <f t="shared" si="50"/>
        <v>0</v>
      </c>
      <c r="CL699" s="139"/>
      <c r="CM699" s="140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20">
        <f t="shared" si="51"/>
        <v>85</v>
      </c>
      <c r="C700" s="131" t="str">
        <f t="array" ref="C700">INDEX(_Rge_Projectdata_IC,$B700,MATCH(C$10,_Rge_Headline_Projectdata,0))</f>
        <v/>
      </c>
      <c r="D700" s="131" t="str">
        <f t="array" ref="D700">INDEX(_Rge_Projectdata_IC,$B700,MATCH(D$10,_Rge_Headline_Projectdata,0))</f>
        <v/>
      </c>
      <c r="E700" s="132" t="str">
        <f t="array" ref="E700">IF(INDEX(_Rge_Projectdata_IC,$B700,MATCH(E$10,_Rge_Headline_Projectdata,0))=0,"",INDEX(_Rge_Projectdata_IC,$B700,MATCH(E$10,_Rge_Headline_Projectdata,0)))</f>
        <v/>
      </c>
      <c r="F700" s="133" t="str">
        <f t="shared" si="29"/>
        <v>Closed</v>
      </c>
      <c r="G700" s="134"/>
      <c r="H700" s="135"/>
      <c r="I700" s="135"/>
      <c r="J700" s="135"/>
      <c r="K700" s="136">
        <f t="shared" si="30"/>
        <v>0</v>
      </c>
      <c r="L700" s="137"/>
      <c r="M700" s="137"/>
      <c r="N700" s="137"/>
      <c r="O700" s="136">
        <f t="shared" si="31"/>
        <v>0</v>
      </c>
      <c r="P700" s="137"/>
      <c r="Q700" s="137"/>
      <c r="R700" s="137"/>
      <c r="S700" s="136">
        <f t="shared" si="32"/>
        <v>0</v>
      </c>
      <c r="T700" s="137"/>
      <c r="U700" s="137"/>
      <c r="V700" s="137"/>
      <c r="W700" s="136">
        <f t="shared" si="33"/>
        <v>0</v>
      </c>
      <c r="X700" s="137"/>
      <c r="Y700" s="137"/>
      <c r="Z700" s="137"/>
      <c r="AA700" s="136">
        <f t="shared" si="34"/>
        <v>0</v>
      </c>
      <c r="AB700" s="137"/>
      <c r="AC700" s="137"/>
      <c r="AD700" s="137"/>
      <c r="AE700" s="137"/>
      <c r="AF700" s="137"/>
      <c r="AG700" s="136">
        <f t="shared" si="35"/>
        <v>0</v>
      </c>
      <c r="AH700" s="137">
        <f t="shared" si="36"/>
        <v>0</v>
      </c>
      <c r="AI700" s="135"/>
      <c r="AJ700" s="135"/>
      <c r="AK700" s="135"/>
      <c r="AL700" s="135"/>
      <c r="AM700" s="136">
        <f t="shared" si="37"/>
        <v>0</v>
      </c>
      <c r="AN700" s="137"/>
      <c r="AO700" s="137"/>
      <c r="AP700" s="137"/>
      <c r="AQ700" s="136">
        <f t="shared" si="38"/>
        <v>0</v>
      </c>
      <c r="AR700" s="137"/>
      <c r="AS700" s="137"/>
      <c r="AT700" s="137"/>
      <c r="AU700" s="136">
        <f t="shared" si="39"/>
        <v>0</v>
      </c>
      <c r="AV700" s="137"/>
      <c r="AW700" s="137"/>
      <c r="AX700" s="137"/>
      <c r="AY700" s="136">
        <f t="shared" si="40"/>
        <v>0</v>
      </c>
      <c r="AZ700" s="137"/>
      <c r="BA700" s="137"/>
      <c r="BB700" s="137"/>
      <c r="BC700" s="136">
        <f t="shared" si="41"/>
        <v>0</v>
      </c>
      <c r="BD700" s="137"/>
      <c r="BE700" s="137"/>
      <c r="BF700" s="137"/>
      <c r="BG700" s="137"/>
      <c r="BH700" s="137"/>
      <c r="BI700" s="136">
        <f t="shared" si="42"/>
        <v>0</v>
      </c>
      <c r="BJ700" s="138">
        <f t="shared" si="43"/>
        <v>0</v>
      </c>
      <c r="BK700" s="134"/>
      <c r="BL700" s="135"/>
      <c r="BM700" s="135"/>
      <c r="BN700" s="136">
        <f t="shared" si="44"/>
        <v>0</v>
      </c>
      <c r="BO700" s="137"/>
      <c r="BP700" s="137"/>
      <c r="BQ700" s="137"/>
      <c r="BR700" s="136">
        <f t="shared" si="45"/>
        <v>0</v>
      </c>
      <c r="BS700" s="137"/>
      <c r="BT700" s="137"/>
      <c r="BU700" s="137"/>
      <c r="BV700" s="136">
        <f t="shared" si="46"/>
        <v>0</v>
      </c>
      <c r="BW700" s="137"/>
      <c r="BX700" s="137"/>
      <c r="BY700" s="137"/>
      <c r="BZ700" s="136">
        <f t="shared" si="47"/>
        <v>0</v>
      </c>
      <c r="CA700" s="137"/>
      <c r="CB700" s="137"/>
      <c r="CC700" s="137"/>
      <c r="CD700" s="136">
        <f t="shared" si="48"/>
        <v>0</v>
      </c>
      <c r="CE700" s="137"/>
      <c r="CF700" s="137"/>
      <c r="CG700" s="137"/>
      <c r="CH700" s="137"/>
      <c r="CI700" s="137"/>
      <c r="CJ700" s="136">
        <f t="shared" si="49"/>
        <v>0</v>
      </c>
      <c r="CK700" s="137">
        <f t="shared" si="50"/>
        <v>0</v>
      </c>
      <c r="CL700" s="139"/>
      <c r="CM700" s="140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20">
        <f t="shared" si="51"/>
        <v>86</v>
      </c>
      <c r="C701" s="131" t="str">
        <f t="array" ref="C701">INDEX(_Rge_Projectdata_IC,$B701,MATCH(C$10,_Rge_Headline_Projectdata,0))</f>
        <v/>
      </c>
      <c r="D701" s="131" t="str">
        <f t="array" ref="D701">INDEX(_Rge_Projectdata_IC,$B701,MATCH(D$10,_Rge_Headline_Projectdata,0))</f>
        <v/>
      </c>
      <c r="E701" s="132" t="str">
        <f t="array" ref="E701">IF(INDEX(_Rge_Projectdata_IC,$B701,MATCH(E$10,_Rge_Headline_Projectdata,0))=0,"",INDEX(_Rge_Projectdata_IC,$B701,MATCH(E$10,_Rge_Headline_Projectdata,0)))</f>
        <v/>
      </c>
      <c r="F701" s="133" t="str">
        <f t="shared" si="29"/>
        <v>Closed</v>
      </c>
      <c r="G701" s="134"/>
      <c r="H701" s="135"/>
      <c r="I701" s="135"/>
      <c r="J701" s="135"/>
      <c r="K701" s="136">
        <f t="shared" si="30"/>
        <v>0</v>
      </c>
      <c r="L701" s="137"/>
      <c r="M701" s="137"/>
      <c r="N701" s="137"/>
      <c r="O701" s="136">
        <f t="shared" si="31"/>
        <v>0</v>
      </c>
      <c r="P701" s="137"/>
      <c r="Q701" s="137"/>
      <c r="R701" s="137"/>
      <c r="S701" s="136">
        <f t="shared" si="32"/>
        <v>0</v>
      </c>
      <c r="T701" s="137"/>
      <c r="U701" s="137"/>
      <c r="V701" s="137"/>
      <c r="W701" s="136">
        <f t="shared" si="33"/>
        <v>0</v>
      </c>
      <c r="X701" s="137"/>
      <c r="Y701" s="137"/>
      <c r="Z701" s="137"/>
      <c r="AA701" s="136">
        <f t="shared" si="34"/>
        <v>0</v>
      </c>
      <c r="AB701" s="137"/>
      <c r="AC701" s="137"/>
      <c r="AD701" s="137"/>
      <c r="AE701" s="137"/>
      <c r="AF701" s="137"/>
      <c r="AG701" s="136">
        <f t="shared" si="35"/>
        <v>0</v>
      </c>
      <c r="AH701" s="137">
        <f t="shared" si="36"/>
        <v>0</v>
      </c>
      <c r="AI701" s="135"/>
      <c r="AJ701" s="135"/>
      <c r="AK701" s="135"/>
      <c r="AL701" s="135"/>
      <c r="AM701" s="136">
        <f t="shared" si="37"/>
        <v>0</v>
      </c>
      <c r="AN701" s="137"/>
      <c r="AO701" s="137"/>
      <c r="AP701" s="137"/>
      <c r="AQ701" s="136">
        <f t="shared" si="38"/>
        <v>0</v>
      </c>
      <c r="AR701" s="137"/>
      <c r="AS701" s="137"/>
      <c r="AT701" s="137"/>
      <c r="AU701" s="136">
        <f t="shared" si="39"/>
        <v>0</v>
      </c>
      <c r="AV701" s="137"/>
      <c r="AW701" s="137"/>
      <c r="AX701" s="137"/>
      <c r="AY701" s="136">
        <f t="shared" si="40"/>
        <v>0</v>
      </c>
      <c r="AZ701" s="137"/>
      <c r="BA701" s="137"/>
      <c r="BB701" s="137"/>
      <c r="BC701" s="136">
        <f t="shared" si="41"/>
        <v>0</v>
      </c>
      <c r="BD701" s="137"/>
      <c r="BE701" s="137"/>
      <c r="BF701" s="137"/>
      <c r="BG701" s="137"/>
      <c r="BH701" s="137"/>
      <c r="BI701" s="136">
        <f t="shared" si="42"/>
        <v>0</v>
      </c>
      <c r="BJ701" s="138">
        <f t="shared" si="43"/>
        <v>0</v>
      </c>
      <c r="BK701" s="134"/>
      <c r="BL701" s="135"/>
      <c r="BM701" s="135"/>
      <c r="BN701" s="136">
        <f t="shared" si="44"/>
        <v>0</v>
      </c>
      <c r="BO701" s="137"/>
      <c r="BP701" s="137"/>
      <c r="BQ701" s="137"/>
      <c r="BR701" s="136">
        <f t="shared" si="45"/>
        <v>0</v>
      </c>
      <c r="BS701" s="137"/>
      <c r="BT701" s="137"/>
      <c r="BU701" s="137"/>
      <c r="BV701" s="136">
        <f t="shared" si="46"/>
        <v>0</v>
      </c>
      <c r="BW701" s="137"/>
      <c r="BX701" s="137"/>
      <c r="BY701" s="137"/>
      <c r="BZ701" s="136">
        <f t="shared" si="47"/>
        <v>0</v>
      </c>
      <c r="CA701" s="137"/>
      <c r="CB701" s="137"/>
      <c r="CC701" s="137"/>
      <c r="CD701" s="136">
        <f t="shared" si="48"/>
        <v>0</v>
      </c>
      <c r="CE701" s="137"/>
      <c r="CF701" s="137"/>
      <c r="CG701" s="137"/>
      <c r="CH701" s="137"/>
      <c r="CI701" s="137"/>
      <c r="CJ701" s="136">
        <f t="shared" si="49"/>
        <v>0</v>
      </c>
      <c r="CK701" s="137">
        <f t="shared" si="50"/>
        <v>0</v>
      </c>
      <c r="CL701" s="139"/>
      <c r="CM701" s="140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20">
        <f t="shared" si="51"/>
        <v>87</v>
      </c>
      <c r="C702" s="131" t="str">
        <f t="array" ref="C702">INDEX(_Rge_Projectdata_IC,$B702,MATCH(C$10,_Rge_Headline_Projectdata,0))</f>
        <v/>
      </c>
      <c r="D702" s="131" t="str">
        <f t="array" ref="D702">INDEX(_Rge_Projectdata_IC,$B702,MATCH(D$10,_Rge_Headline_Projectdata,0))</f>
        <v/>
      </c>
      <c r="E702" s="132" t="str">
        <f t="array" ref="E702">IF(INDEX(_Rge_Projectdata_IC,$B702,MATCH(E$10,_Rge_Headline_Projectdata,0))=0,"",INDEX(_Rge_Projectdata_IC,$B702,MATCH(E$10,_Rge_Headline_Projectdata,0)))</f>
        <v/>
      </c>
      <c r="F702" s="133" t="str">
        <f t="shared" si="29"/>
        <v>Closed</v>
      </c>
      <c r="G702" s="134"/>
      <c r="H702" s="135"/>
      <c r="I702" s="135"/>
      <c r="J702" s="135"/>
      <c r="K702" s="136">
        <f t="shared" si="30"/>
        <v>0</v>
      </c>
      <c r="L702" s="137"/>
      <c r="M702" s="137"/>
      <c r="N702" s="137"/>
      <c r="O702" s="136">
        <f t="shared" si="31"/>
        <v>0</v>
      </c>
      <c r="P702" s="137"/>
      <c r="Q702" s="137"/>
      <c r="R702" s="137"/>
      <c r="S702" s="136">
        <f t="shared" si="32"/>
        <v>0</v>
      </c>
      <c r="T702" s="137"/>
      <c r="U702" s="137"/>
      <c r="V702" s="137"/>
      <c r="W702" s="136">
        <f t="shared" si="33"/>
        <v>0</v>
      </c>
      <c r="X702" s="137"/>
      <c r="Y702" s="137"/>
      <c r="Z702" s="137"/>
      <c r="AA702" s="136">
        <f t="shared" si="34"/>
        <v>0</v>
      </c>
      <c r="AB702" s="137"/>
      <c r="AC702" s="137"/>
      <c r="AD702" s="137"/>
      <c r="AE702" s="137"/>
      <c r="AF702" s="137"/>
      <c r="AG702" s="136">
        <f t="shared" si="35"/>
        <v>0</v>
      </c>
      <c r="AH702" s="137">
        <f t="shared" si="36"/>
        <v>0</v>
      </c>
      <c r="AI702" s="135"/>
      <c r="AJ702" s="135"/>
      <c r="AK702" s="135"/>
      <c r="AL702" s="135"/>
      <c r="AM702" s="136">
        <f t="shared" si="37"/>
        <v>0</v>
      </c>
      <c r="AN702" s="137"/>
      <c r="AO702" s="137"/>
      <c r="AP702" s="137"/>
      <c r="AQ702" s="136">
        <f t="shared" si="38"/>
        <v>0</v>
      </c>
      <c r="AR702" s="137"/>
      <c r="AS702" s="137"/>
      <c r="AT702" s="137"/>
      <c r="AU702" s="136">
        <f t="shared" si="39"/>
        <v>0</v>
      </c>
      <c r="AV702" s="137"/>
      <c r="AW702" s="137"/>
      <c r="AX702" s="137"/>
      <c r="AY702" s="136">
        <f t="shared" si="40"/>
        <v>0</v>
      </c>
      <c r="AZ702" s="137"/>
      <c r="BA702" s="137"/>
      <c r="BB702" s="137"/>
      <c r="BC702" s="136">
        <f t="shared" si="41"/>
        <v>0</v>
      </c>
      <c r="BD702" s="137"/>
      <c r="BE702" s="137"/>
      <c r="BF702" s="137"/>
      <c r="BG702" s="137"/>
      <c r="BH702" s="137"/>
      <c r="BI702" s="136">
        <f t="shared" si="42"/>
        <v>0</v>
      </c>
      <c r="BJ702" s="138">
        <f t="shared" si="43"/>
        <v>0</v>
      </c>
      <c r="BK702" s="134"/>
      <c r="BL702" s="135"/>
      <c r="BM702" s="135"/>
      <c r="BN702" s="136">
        <f t="shared" si="44"/>
        <v>0</v>
      </c>
      <c r="BO702" s="137"/>
      <c r="BP702" s="137"/>
      <c r="BQ702" s="137"/>
      <c r="BR702" s="136">
        <f t="shared" si="45"/>
        <v>0</v>
      </c>
      <c r="BS702" s="137"/>
      <c r="BT702" s="137"/>
      <c r="BU702" s="137"/>
      <c r="BV702" s="136">
        <f t="shared" si="46"/>
        <v>0</v>
      </c>
      <c r="BW702" s="137"/>
      <c r="BX702" s="137"/>
      <c r="BY702" s="137"/>
      <c r="BZ702" s="136">
        <f t="shared" si="47"/>
        <v>0</v>
      </c>
      <c r="CA702" s="137"/>
      <c r="CB702" s="137"/>
      <c r="CC702" s="137"/>
      <c r="CD702" s="136">
        <f t="shared" si="48"/>
        <v>0</v>
      </c>
      <c r="CE702" s="137"/>
      <c r="CF702" s="137"/>
      <c r="CG702" s="137"/>
      <c r="CH702" s="137"/>
      <c r="CI702" s="137"/>
      <c r="CJ702" s="136">
        <f t="shared" si="49"/>
        <v>0</v>
      </c>
      <c r="CK702" s="137">
        <f t="shared" si="50"/>
        <v>0</v>
      </c>
      <c r="CL702" s="139"/>
      <c r="CM702" s="140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20">
        <f t="shared" si="51"/>
        <v>88</v>
      </c>
      <c r="C703" s="131" t="str">
        <f t="array" ref="C703">INDEX(_Rge_Projectdata_IC,$B703,MATCH(C$10,_Rge_Headline_Projectdata,0))</f>
        <v/>
      </c>
      <c r="D703" s="131" t="str">
        <f t="array" ref="D703">INDEX(_Rge_Projectdata_IC,$B703,MATCH(D$10,_Rge_Headline_Projectdata,0))</f>
        <v/>
      </c>
      <c r="E703" s="132" t="str">
        <f t="array" ref="E703">IF(INDEX(_Rge_Projectdata_IC,$B703,MATCH(E$10,_Rge_Headline_Projectdata,0))=0,"",INDEX(_Rge_Projectdata_IC,$B703,MATCH(E$10,_Rge_Headline_Projectdata,0)))</f>
        <v/>
      </c>
      <c r="F703" s="133" t="str">
        <f t="shared" si="29"/>
        <v>Closed</v>
      </c>
      <c r="G703" s="134"/>
      <c r="H703" s="135"/>
      <c r="I703" s="135"/>
      <c r="J703" s="135"/>
      <c r="K703" s="136">
        <f t="shared" si="30"/>
        <v>0</v>
      </c>
      <c r="L703" s="137"/>
      <c r="M703" s="137"/>
      <c r="N703" s="137"/>
      <c r="O703" s="136">
        <f t="shared" si="31"/>
        <v>0</v>
      </c>
      <c r="P703" s="137"/>
      <c r="Q703" s="137"/>
      <c r="R703" s="137"/>
      <c r="S703" s="136">
        <f t="shared" si="32"/>
        <v>0</v>
      </c>
      <c r="T703" s="137"/>
      <c r="U703" s="137"/>
      <c r="V703" s="137"/>
      <c r="W703" s="136">
        <f t="shared" si="33"/>
        <v>0</v>
      </c>
      <c r="X703" s="137"/>
      <c r="Y703" s="137"/>
      <c r="Z703" s="137"/>
      <c r="AA703" s="136">
        <f t="shared" si="34"/>
        <v>0</v>
      </c>
      <c r="AB703" s="137"/>
      <c r="AC703" s="137"/>
      <c r="AD703" s="137"/>
      <c r="AE703" s="137"/>
      <c r="AF703" s="137"/>
      <c r="AG703" s="136">
        <f t="shared" si="35"/>
        <v>0</v>
      </c>
      <c r="AH703" s="137">
        <f t="shared" si="36"/>
        <v>0</v>
      </c>
      <c r="AI703" s="135"/>
      <c r="AJ703" s="135"/>
      <c r="AK703" s="135"/>
      <c r="AL703" s="135"/>
      <c r="AM703" s="136">
        <f t="shared" si="37"/>
        <v>0</v>
      </c>
      <c r="AN703" s="137"/>
      <c r="AO703" s="137"/>
      <c r="AP703" s="137"/>
      <c r="AQ703" s="136">
        <f t="shared" si="38"/>
        <v>0</v>
      </c>
      <c r="AR703" s="137"/>
      <c r="AS703" s="137"/>
      <c r="AT703" s="137"/>
      <c r="AU703" s="136">
        <f t="shared" si="39"/>
        <v>0</v>
      </c>
      <c r="AV703" s="137"/>
      <c r="AW703" s="137"/>
      <c r="AX703" s="137"/>
      <c r="AY703" s="136">
        <f t="shared" si="40"/>
        <v>0</v>
      </c>
      <c r="AZ703" s="137"/>
      <c r="BA703" s="137"/>
      <c r="BB703" s="137"/>
      <c r="BC703" s="136">
        <f t="shared" si="41"/>
        <v>0</v>
      </c>
      <c r="BD703" s="137"/>
      <c r="BE703" s="137"/>
      <c r="BF703" s="137"/>
      <c r="BG703" s="137"/>
      <c r="BH703" s="137"/>
      <c r="BI703" s="136">
        <f t="shared" si="42"/>
        <v>0</v>
      </c>
      <c r="BJ703" s="138">
        <f t="shared" si="43"/>
        <v>0</v>
      </c>
      <c r="BK703" s="134"/>
      <c r="BL703" s="135"/>
      <c r="BM703" s="135"/>
      <c r="BN703" s="136">
        <f t="shared" si="44"/>
        <v>0</v>
      </c>
      <c r="BO703" s="137"/>
      <c r="BP703" s="137"/>
      <c r="BQ703" s="137"/>
      <c r="BR703" s="136">
        <f t="shared" si="45"/>
        <v>0</v>
      </c>
      <c r="BS703" s="137"/>
      <c r="BT703" s="137"/>
      <c r="BU703" s="137"/>
      <c r="BV703" s="136">
        <f t="shared" si="46"/>
        <v>0</v>
      </c>
      <c r="BW703" s="137"/>
      <c r="BX703" s="137"/>
      <c r="BY703" s="137"/>
      <c r="BZ703" s="136">
        <f t="shared" si="47"/>
        <v>0</v>
      </c>
      <c r="CA703" s="137"/>
      <c r="CB703" s="137"/>
      <c r="CC703" s="137"/>
      <c r="CD703" s="136">
        <f t="shared" si="48"/>
        <v>0</v>
      </c>
      <c r="CE703" s="137"/>
      <c r="CF703" s="137"/>
      <c r="CG703" s="137"/>
      <c r="CH703" s="137"/>
      <c r="CI703" s="137"/>
      <c r="CJ703" s="136">
        <f t="shared" si="49"/>
        <v>0</v>
      </c>
      <c r="CK703" s="137">
        <f t="shared" si="50"/>
        <v>0</v>
      </c>
      <c r="CL703" s="139"/>
      <c r="CM703" s="140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20">
        <f t="shared" si="51"/>
        <v>89</v>
      </c>
      <c r="C704" s="131" t="str">
        <f t="array" ref="C704">INDEX(_Rge_Projectdata_IC,$B704,MATCH(C$10,_Rge_Headline_Projectdata,0))</f>
        <v/>
      </c>
      <c r="D704" s="131" t="str">
        <f t="array" ref="D704">INDEX(_Rge_Projectdata_IC,$B704,MATCH(D$10,_Rge_Headline_Projectdata,0))</f>
        <v/>
      </c>
      <c r="E704" s="132" t="str">
        <f t="array" ref="E704">IF(INDEX(_Rge_Projectdata_IC,$B704,MATCH(E$10,_Rge_Headline_Projectdata,0))=0,"",INDEX(_Rge_Projectdata_IC,$B704,MATCH(E$10,_Rge_Headline_Projectdata,0)))</f>
        <v/>
      </c>
      <c r="F704" s="133" t="str">
        <f t="shared" si="29"/>
        <v>Closed</v>
      </c>
      <c r="G704" s="134"/>
      <c r="H704" s="135"/>
      <c r="I704" s="135"/>
      <c r="J704" s="135"/>
      <c r="K704" s="136">
        <f t="shared" si="30"/>
        <v>0</v>
      </c>
      <c r="L704" s="137"/>
      <c r="M704" s="137"/>
      <c r="N704" s="137"/>
      <c r="O704" s="136">
        <f t="shared" si="31"/>
        <v>0</v>
      </c>
      <c r="P704" s="137"/>
      <c r="Q704" s="137"/>
      <c r="R704" s="137"/>
      <c r="S704" s="136">
        <f t="shared" si="32"/>
        <v>0</v>
      </c>
      <c r="T704" s="137"/>
      <c r="U704" s="137"/>
      <c r="V704" s="137"/>
      <c r="W704" s="136">
        <f t="shared" si="33"/>
        <v>0</v>
      </c>
      <c r="X704" s="137"/>
      <c r="Y704" s="137"/>
      <c r="Z704" s="137"/>
      <c r="AA704" s="136">
        <f t="shared" si="34"/>
        <v>0</v>
      </c>
      <c r="AB704" s="137"/>
      <c r="AC704" s="137"/>
      <c r="AD704" s="137"/>
      <c r="AE704" s="137"/>
      <c r="AF704" s="137"/>
      <c r="AG704" s="136">
        <f t="shared" si="35"/>
        <v>0</v>
      </c>
      <c r="AH704" s="137">
        <f t="shared" si="36"/>
        <v>0</v>
      </c>
      <c r="AI704" s="135"/>
      <c r="AJ704" s="135"/>
      <c r="AK704" s="135"/>
      <c r="AL704" s="135"/>
      <c r="AM704" s="136">
        <f t="shared" si="37"/>
        <v>0</v>
      </c>
      <c r="AN704" s="137"/>
      <c r="AO704" s="137"/>
      <c r="AP704" s="137"/>
      <c r="AQ704" s="136">
        <f t="shared" si="38"/>
        <v>0</v>
      </c>
      <c r="AR704" s="137"/>
      <c r="AS704" s="137"/>
      <c r="AT704" s="137"/>
      <c r="AU704" s="136">
        <f t="shared" si="39"/>
        <v>0</v>
      </c>
      <c r="AV704" s="137"/>
      <c r="AW704" s="137"/>
      <c r="AX704" s="137"/>
      <c r="AY704" s="136">
        <f t="shared" si="40"/>
        <v>0</v>
      </c>
      <c r="AZ704" s="137"/>
      <c r="BA704" s="137"/>
      <c r="BB704" s="137"/>
      <c r="BC704" s="136">
        <f t="shared" si="41"/>
        <v>0</v>
      </c>
      <c r="BD704" s="137"/>
      <c r="BE704" s="137"/>
      <c r="BF704" s="137"/>
      <c r="BG704" s="137"/>
      <c r="BH704" s="137"/>
      <c r="BI704" s="136">
        <f t="shared" si="42"/>
        <v>0</v>
      </c>
      <c r="BJ704" s="138">
        <f t="shared" si="43"/>
        <v>0</v>
      </c>
      <c r="BK704" s="134"/>
      <c r="BL704" s="135"/>
      <c r="BM704" s="135"/>
      <c r="BN704" s="136">
        <f t="shared" si="44"/>
        <v>0</v>
      </c>
      <c r="BO704" s="137"/>
      <c r="BP704" s="137"/>
      <c r="BQ704" s="137"/>
      <c r="BR704" s="136">
        <f t="shared" si="45"/>
        <v>0</v>
      </c>
      <c r="BS704" s="137"/>
      <c r="BT704" s="137"/>
      <c r="BU704" s="137"/>
      <c r="BV704" s="136">
        <f t="shared" si="46"/>
        <v>0</v>
      </c>
      <c r="BW704" s="137"/>
      <c r="BX704" s="137"/>
      <c r="BY704" s="137"/>
      <c r="BZ704" s="136">
        <f t="shared" si="47"/>
        <v>0</v>
      </c>
      <c r="CA704" s="137"/>
      <c r="CB704" s="137"/>
      <c r="CC704" s="137"/>
      <c r="CD704" s="136">
        <f t="shared" si="48"/>
        <v>0</v>
      </c>
      <c r="CE704" s="137"/>
      <c r="CF704" s="137"/>
      <c r="CG704" s="137"/>
      <c r="CH704" s="137"/>
      <c r="CI704" s="137"/>
      <c r="CJ704" s="136">
        <f t="shared" si="49"/>
        <v>0</v>
      </c>
      <c r="CK704" s="137">
        <f t="shared" si="50"/>
        <v>0</v>
      </c>
      <c r="CL704" s="139"/>
      <c r="CM704" s="140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20">
        <f t="shared" si="51"/>
        <v>90</v>
      </c>
      <c r="C705" s="131" t="str">
        <f t="array" ref="C705">INDEX(_Rge_Projectdata_IC,$B705,MATCH(C$10,_Rge_Headline_Projectdata,0))</f>
        <v/>
      </c>
      <c r="D705" s="131" t="str">
        <f t="array" ref="D705">INDEX(_Rge_Projectdata_IC,$B705,MATCH(D$10,_Rge_Headline_Projectdata,0))</f>
        <v/>
      </c>
      <c r="E705" s="132" t="str">
        <f t="array" ref="E705">IF(INDEX(_Rge_Projectdata_IC,$B705,MATCH(E$10,_Rge_Headline_Projectdata,0))=0,"",INDEX(_Rge_Projectdata_IC,$B705,MATCH(E$10,_Rge_Headline_Projectdata,0)))</f>
        <v/>
      </c>
      <c r="F705" s="133" t="str">
        <f t="shared" si="29"/>
        <v>Closed</v>
      </c>
      <c r="G705" s="134"/>
      <c r="H705" s="135"/>
      <c r="I705" s="135"/>
      <c r="J705" s="135"/>
      <c r="K705" s="136">
        <f t="shared" si="30"/>
        <v>0</v>
      </c>
      <c r="L705" s="137"/>
      <c r="M705" s="137"/>
      <c r="N705" s="137"/>
      <c r="O705" s="136">
        <f t="shared" si="31"/>
        <v>0</v>
      </c>
      <c r="P705" s="137"/>
      <c r="Q705" s="137"/>
      <c r="R705" s="137"/>
      <c r="S705" s="136">
        <f t="shared" si="32"/>
        <v>0</v>
      </c>
      <c r="T705" s="137"/>
      <c r="U705" s="137"/>
      <c r="V705" s="137"/>
      <c r="W705" s="136">
        <f t="shared" si="33"/>
        <v>0</v>
      </c>
      <c r="X705" s="137"/>
      <c r="Y705" s="137"/>
      <c r="Z705" s="137"/>
      <c r="AA705" s="136">
        <f t="shared" si="34"/>
        <v>0</v>
      </c>
      <c r="AB705" s="137"/>
      <c r="AC705" s="137"/>
      <c r="AD705" s="137"/>
      <c r="AE705" s="137"/>
      <c r="AF705" s="137"/>
      <c r="AG705" s="136">
        <f t="shared" si="35"/>
        <v>0</v>
      </c>
      <c r="AH705" s="137">
        <f t="shared" si="36"/>
        <v>0</v>
      </c>
      <c r="AI705" s="135"/>
      <c r="AJ705" s="135"/>
      <c r="AK705" s="135"/>
      <c r="AL705" s="135"/>
      <c r="AM705" s="136">
        <f t="shared" si="37"/>
        <v>0</v>
      </c>
      <c r="AN705" s="137"/>
      <c r="AO705" s="137"/>
      <c r="AP705" s="137"/>
      <c r="AQ705" s="136">
        <f t="shared" si="38"/>
        <v>0</v>
      </c>
      <c r="AR705" s="137"/>
      <c r="AS705" s="137"/>
      <c r="AT705" s="137"/>
      <c r="AU705" s="136">
        <f t="shared" si="39"/>
        <v>0</v>
      </c>
      <c r="AV705" s="137"/>
      <c r="AW705" s="137"/>
      <c r="AX705" s="137"/>
      <c r="AY705" s="136">
        <f t="shared" si="40"/>
        <v>0</v>
      </c>
      <c r="AZ705" s="137"/>
      <c r="BA705" s="137"/>
      <c r="BB705" s="137"/>
      <c r="BC705" s="136">
        <f t="shared" si="41"/>
        <v>0</v>
      </c>
      <c r="BD705" s="137"/>
      <c r="BE705" s="137"/>
      <c r="BF705" s="137"/>
      <c r="BG705" s="137"/>
      <c r="BH705" s="137"/>
      <c r="BI705" s="136">
        <f t="shared" si="42"/>
        <v>0</v>
      </c>
      <c r="BJ705" s="138">
        <f t="shared" si="43"/>
        <v>0</v>
      </c>
      <c r="BK705" s="134"/>
      <c r="BL705" s="135"/>
      <c r="BM705" s="135"/>
      <c r="BN705" s="136">
        <f t="shared" si="44"/>
        <v>0</v>
      </c>
      <c r="BO705" s="137"/>
      <c r="BP705" s="137"/>
      <c r="BQ705" s="137"/>
      <c r="BR705" s="136">
        <f t="shared" si="45"/>
        <v>0</v>
      </c>
      <c r="BS705" s="137"/>
      <c r="BT705" s="137"/>
      <c r="BU705" s="137"/>
      <c r="BV705" s="136">
        <f t="shared" si="46"/>
        <v>0</v>
      </c>
      <c r="BW705" s="137"/>
      <c r="BX705" s="137"/>
      <c r="BY705" s="137"/>
      <c r="BZ705" s="136">
        <f t="shared" si="47"/>
        <v>0</v>
      </c>
      <c r="CA705" s="137"/>
      <c r="CB705" s="137"/>
      <c r="CC705" s="137"/>
      <c r="CD705" s="136">
        <f t="shared" si="48"/>
        <v>0</v>
      </c>
      <c r="CE705" s="137"/>
      <c r="CF705" s="137"/>
      <c r="CG705" s="137"/>
      <c r="CH705" s="137"/>
      <c r="CI705" s="137"/>
      <c r="CJ705" s="136">
        <f t="shared" si="49"/>
        <v>0</v>
      </c>
      <c r="CK705" s="137">
        <f t="shared" si="50"/>
        <v>0</v>
      </c>
      <c r="CL705" s="139"/>
      <c r="CM705" s="140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20">
        <f t="shared" si="51"/>
        <v>91</v>
      </c>
      <c r="C706" s="131" t="str">
        <f t="array" ref="C706">INDEX(_Rge_Projectdata_IC,$B706,MATCH(C$10,_Rge_Headline_Projectdata,0))</f>
        <v/>
      </c>
      <c r="D706" s="131" t="str">
        <f t="array" ref="D706">INDEX(_Rge_Projectdata_IC,$B706,MATCH(D$10,_Rge_Headline_Projectdata,0))</f>
        <v/>
      </c>
      <c r="E706" s="132" t="str">
        <f t="array" ref="E706">IF(INDEX(_Rge_Projectdata_IC,$B706,MATCH(E$10,_Rge_Headline_Projectdata,0))=0,"",INDEX(_Rge_Projectdata_IC,$B706,MATCH(E$10,_Rge_Headline_Projectdata,0)))</f>
        <v/>
      </c>
      <c r="F706" s="133" t="str">
        <f t="shared" si="29"/>
        <v>Closed</v>
      </c>
      <c r="G706" s="134"/>
      <c r="H706" s="135"/>
      <c r="I706" s="135"/>
      <c r="J706" s="135"/>
      <c r="K706" s="136">
        <f t="shared" si="30"/>
        <v>0</v>
      </c>
      <c r="L706" s="137"/>
      <c r="M706" s="137"/>
      <c r="N706" s="137"/>
      <c r="O706" s="136">
        <f t="shared" si="31"/>
        <v>0</v>
      </c>
      <c r="P706" s="137"/>
      <c r="Q706" s="137"/>
      <c r="R706" s="137"/>
      <c r="S706" s="136">
        <f t="shared" si="32"/>
        <v>0</v>
      </c>
      <c r="T706" s="137"/>
      <c r="U706" s="137"/>
      <c r="V706" s="137"/>
      <c r="W706" s="136">
        <f t="shared" si="33"/>
        <v>0</v>
      </c>
      <c r="X706" s="137"/>
      <c r="Y706" s="137"/>
      <c r="Z706" s="137"/>
      <c r="AA706" s="136">
        <f t="shared" si="34"/>
        <v>0</v>
      </c>
      <c r="AB706" s="137"/>
      <c r="AC706" s="137"/>
      <c r="AD706" s="137"/>
      <c r="AE706" s="137"/>
      <c r="AF706" s="137"/>
      <c r="AG706" s="136">
        <f t="shared" si="35"/>
        <v>0</v>
      </c>
      <c r="AH706" s="137">
        <f t="shared" si="36"/>
        <v>0</v>
      </c>
      <c r="AI706" s="135"/>
      <c r="AJ706" s="135"/>
      <c r="AK706" s="135"/>
      <c r="AL706" s="135"/>
      <c r="AM706" s="136">
        <f t="shared" si="37"/>
        <v>0</v>
      </c>
      <c r="AN706" s="137"/>
      <c r="AO706" s="137"/>
      <c r="AP706" s="137"/>
      <c r="AQ706" s="136">
        <f t="shared" si="38"/>
        <v>0</v>
      </c>
      <c r="AR706" s="137"/>
      <c r="AS706" s="137"/>
      <c r="AT706" s="137"/>
      <c r="AU706" s="136">
        <f t="shared" si="39"/>
        <v>0</v>
      </c>
      <c r="AV706" s="137"/>
      <c r="AW706" s="137"/>
      <c r="AX706" s="137"/>
      <c r="AY706" s="136">
        <f t="shared" si="40"/>
        <v>0</v>
      </c>
      <c r="AZ706" s="137"/>
      <c r="BA706" s="137"/>
      <c r="BB706" s="137"/>
      <c r="BC706" s="136">
        <f t="shared" si="41"/>
        <v>0</v>
      </c>
      <c r="BD706" s="137"/>
      <c r="BE706" s="137"/>
      <c r="BF706" s="137"/>
      <c r="BG706" s="137"/>
      <c r="BH706" s="137"/>
      <c r="BI706" s="136">
        <f t="shared" si="42"/>
        <v>0</v>
      </c>
      <c r="BJ706" s="138">
        <f t="shared" si="43"/>
        <v>0</v>
      </c>
      <c r="BK706" s="134"/>
      <c r="BL706" s="135"/>
      <c r="BM706" s="135"/>
      <c r="BN706" s="136">
        <f t="shared" si="44"/>
        <v>0</v>
      </c>
      <c r="BO706" s="137"/>
      <c r="BP706" s="137"/>
      <c r="BQ706" s="137"/>
      <c r="BR706" s="136">
        <f t="shared" si="45"/>
        <v>0</v>
      </c>
      <c r="BS706" s="137"/>
      <c r="BT706" s="137"/>
      <c r="BU706" s="137"/>
      <c r="BV706" s="136">
        <f t="shared" si="46"/>
        <v>0</v>
      </c>
      <c r="BW706" s="137"/>
      <c r="BX706" s="137"/>
      <c r="BY706" s="137"/>
      <c r="BZ706" s="136">
        <f t="shared" si="47"/>
        <v>0</v>
      </c>
      <c r="CA706" s="137"/>
      <c r="CB706" s="137"/>
      <c r="CC706" s="137"/>
      <c r="CD706" s="136">
        <f t="shared" si="48"/>
        <v>0</v>
      </c>
      <c r="CE706" s="137"/>
      <c r="CF706" s="137"/>
      <c r="CG706" s="137"/>
      <c r="CH706" s="137"/>
      <c r="CI706" s="137"/>
      <c r="CJ706" s="136">
        <f t="shared" si="49"/>
        <v>0</v>
      </c>
      <c r="CK706" s="137">
        <f t="shared" si="50"/>
        <v>0</v>
      </c>
      <c r="CL706" s="139"/>
      <c r="CM706" s="140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20">
        <f t="shared" si="51"/>
        <v>92</v>
      </c>
      <c r="C707" s="131" t="str">
        <f t="array" ref="C707">INDEX(_Rge_Projectdata_IC,$B707,MATCH(C$10,_Rge_Headline_Projectdata,0))</f>
        <v/>
      </c>
      <c r="D707" s="131" t="str">
        <f t="array" ref="D707">INDEX(_Rge_Projectdata_IC,$B707,MATCH(D$10,_Rge_Headline_Projectdata,0))</f>
        <v/>
      </c>
      <c r="E707" s="132" t="str">
        <f t="array" ref="E707">IF(INDEX(_Rge_Projectdata_IC,$B707,MATCH(E$10,_Rge_Headline_Projectdata,0))=0,"",INDEX(_Rge_Projectdata_IC,$B707,MATCH(E$10,_Rge_Headline_Projectdata,0)))</f>
        <v/>
      </c>
      <c r="F707" s="133" t="str">
        <f t="shared" si="29"/>
        <v>Closed</v>
      </c>
      <c r="G707" s="134"/>
      <c r="H707" s="135"/>
      <c r="I707" s="135"/>
      <c r="J707" s="135"/>
      <c r="K707" s="136">
        <f t="shared" si="30"/>
        <v>0</v>
      </c>
      <c r="L707" s="137"/>
      <c r="M707" s="137"/>
      <c r="N707" s="137"/>
      <c r="O707" s="136">
        <f t="shared" si="31"/>
        <v>0</v>
      </c>
      <c r="P707" s="137"/>
      <c r="Q707" s="137"/>
      <c r="R707" s="137"/>
      <c r="S707" s="136">
        <f t="shared" si="32"/>
        <v>0</v>
      </c>
      <c r="T707" s="137"/>
      <c r="U707" s="137"/>
      <c r="V707" s="137"/>
      <c r="W707" s="136">
        <f t="shared" si="33"/>
        <v>0</v>
      </c>
      <c r="X707" s="137"/>
      <c r="Y707" s="137"/>
      <c r="Z707" s="137"/>
      <c r="AA707" s="136">
        <f t="shared" si="34"/>
        <v>0</v>
      </c>
      <c r="AB707" s="137"/>
      <c r="AC707" s="137"/>
      <c r="AD707" s="137"/>
      <c r="AE707" s="137"/>
      <c r="AF707" s="137"/>
      <c r="AG707" s="136">
        <f t="shared" si="35"/>
        <v>0</v>
      </c>
      <c r="AH707" s="137">
        <f t="shared" si="36"/>
        <v>0</v>
      </c>
      <c r="AI707" s="135"/>
      <c r="AJ707" s="135"/>
      <c r="AK707" s="135"/>
      <c r="AL707" s="135"/>
      <c r="AM707" s="136">
        <f t="shared" si="37"/>
        <v>0</v>
      </c>
      <c r="AN707" s="137"/>
      <c r="AO707" s="137"/>
      <c r="AP707" s="137"/>
      <c r="AQ707" s="136">
        <f t="shared" si="38"/>
        <v>0</v>
      </c>
      <c r="AR707" s="137"/>
      <c r="AS707" s="137"/>
      <c r="AT707" s="137"/>
      <c r="AU707" s="136">
        <f t="shared" si="39"/>
        <v>0</v>
      </c>
      <c r="AV707" s="137"/>
      <c r="AW707" s="137"/>
      <c r="AX707" s="137"/>
      <c r="AY707" s="136">
        <f t="shared" si="40"/>
        <v>0</v>
      </c>
      <c r="AZ707" s="137"/>
      <c r="BA707" s="137"/>
      <c r="BB707" s="137"/>
      <c r="BC707" s="136">
        <f t="shared" si="41"/>
        <v>0</v>
      </c>
      <c r="BD707" s="137"/>
      <c r="BE707" s="137"/>
      <c r="BF707" s="137"/>
      <c r="BG707" s="137"/>
      <c r="BH707" s="137"/>
      <c r="BI707" s="136">
        <f t="shared" si="42"/>
        <v>0</v>
      </c>
      <c r="BJ707" s="138">
        <f t="shared" si="43"/>
        <v>0</v>
      </c>
      <c r="BK707" s="134"/>
      <c r="BL707" s="135"/>
      <c r="BM707" s="135"/>
      <c r="BN707" s="136">
        <f t="shared" si="44"/>
        <v>0</v>
      </c>
      <c r="BO707" s="137"/>
      <c r="BP707" s="137"/>
      <c r="BQ707" s="137"/>
      <c r="BR707" s="136">
        <f t="shared" si="45"/>
        <v>0</v>
      </c>
      <c r="BS707" s="137"/>
      <c r="BT707" s="137"/>
      <c r="BU707" s="137"/>
      <c r="BV707" s="136">
        <f t="shared" si="46"/>
        <v>0</v>
      </c>
      <c r="BW707" s="137"/>
      <c r="BX707" s="137"/>
      <c r="BY707" s="137"/>
      <c r="BZ707" s="136">
        <f t="shared" si="47"/>
        <v>0</v>
      </c>
      <c r="CA707" s="137"/>
      <c r="CB707" s="137"/>
      <c r="CC707" s="137"/>
      <c r="CD707" s="136">
        <f t="shared" si="48"/>
        <v>0</v>
      </c>
      <c r="CE707" s="137"/>
      <c r="CF707" s="137"/>
      <c r="CG707" s="137"/>
      <c r="CH707" s="137"/>
      <c r="CI707" s="137"/>
      <c r="CJ707" s="136">
        <f t="shared" si="49"/>
        <v>0</v>
      </c>
      <c r="CK707" s="137">
        <f t="shared" si="50"/>
        <v>0</v>
      </c>
      <c r="CL707" s="139"/>
      <c r="CM707" s="140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20">
        <f t="shared" si="51"/>
        <v>93</v>
      </c>
      <c r="C708" s="131" t="str">
        <f t="array" ref="C708">INDEX(_Rge_Projectdata_IC,$B708,MATCH(C$10,_Rge_Headline_Projectdata,0))</f>
        <v/>
      </c>
      <c r="D708" s="131" t="str">
        <f t="array" ref="D708">INDEX(_Rge_Projectdata_IC,$B708,MATCH(D$10,_Rge_Headline_Projectdata,0))</f>
        <v/>
      </c>
      <c r="E708" s="132" t="str">
        <f t="array" ref="E708">IF(INDEX(_Rge_Projectdata_IC,$B708,MATCH(E$10,_Rge_Headline_Projectdata,0))=0,"",INDEX(_Rge_Projectdata_IC,$B708,MATCH(E$10,_Rge_Headline_Projectdata,0)))</f>
        <v/>
      </c>
      <c r="F708" s="133" t="str">
        <f t="shared" si="29"/>
        <v>Closed</v>
      </c>
      <c r="G708" s="134"/>
      <c r="H708" s="135"/>
      <c r="I708" s="135"/>
      <c r="J708" s="135"/>
      <c r="K708" s="136">
        <f t="shared" si="30"/>
        <v>0</v>
      </c>
      <c r="L708" s="137"/>
      <c r="M708" s="137"/>
      <c r="N708" s="137"/>
      <c r="O708" s="136">
        <f t="shared" si="31"/>
        <v>0</v>
      </c>
      <c r="P708" s="137"/>
      <c r="Q708" s="137"/>
      <c r="R708" s="137"/>
      <c r="S708" s="136">
        <f t="shared" si="32"/>
        <v>0</v>
      </c>
      <c r="T708" s="137"/>
      <c r="U708" s="137"/>
      <c r="V708" s="137"/>
      <c r="W708" s="136">
        <f t="shared" si="33"/>
        <v>0</v>
      </c>
      <c r="X708" s="137"/>
      <c r="Y708" s="137"/>
      <c r="Z708" s="137"/>
      <c r="AA708" s="136">
        <f t="shared" si="34"/>
        <v>0</v>
      </c>
      <c r="AB708" s="137"/>
      <c r="AC708" s="137"/>
      <c r="AD708" s="137"/>
      <c r="AE708" s="137"/>
      <c r="AF708" s="137"/>
      <c r="AG708" s="136">
        <f t="shared" si="35"/>
        <v>0</v>
      </c>
      <c r="AH708" s="137">
        <f t="shared" si="36"/>
        <v>0</v>
      </c>
      <c r="AI708" s="135"/>
      <c r="AJ708" s="135"/>
      <c r="AK708" s="135"/>
      <c r="AL708" s="135"/>
      <c r="AM708" s="136">
        <f t="shared" si="37"/>
        <v>0</v>
      </c>
      <c r="AN708" s="137"/>
      <c r="AO708" s="137"/>
      <c r="AP708" s="137"/>
      <c r="AQ708" s="136">
        <f t="shared" si="38"/>
        <v>0</v>
      </c>
      <c r="AR708" s="137"/>
      <c r="AS708" s="137"/>
      <c r="AT708" s="137"/>
      <c r="AU708" s="136">
        <f t="shared" si="39"/>
        <v>0</v>
      </c>
      <c r="AV708" s="137"/>
      <c r="AW708" s="137"/>
      <c r="AX708" s="137"/>
      <c r="AY708" s="136">
        <f t="shared" si="40"/>
        <v>0</v>
      </c>
      <c r="AZ708" s="137"/>
      <c r="BA708" s="137"/>
      <c r="BB708" s="137"/>
      <c r="BC708" s="136">
        <f t="shared" si="41"/>
        <v>0</v>
      </c>
      <c r="BD708" s="137"/>
      <c r="BE708" s="137"/>
      <c r="BF708" s="137"/>
      <c r="BG708" s="137"/>
      <c r="BH708" s="137"/>
      <c r="BI708" s="136">
        <f t="shared" si="42"/>
        <v>0</v>
      </c>
      <c r="BJ708" s="138">
        <f t="shared" si="43"/>
        <v>0</v>
      </c>
      <c r="BK708" s="134"/>
      <c r="BL708" s="135"/>
      <c r="BM708" s="135"/>
      <c r="BN708" s="136">
        <f t="shared" si="44"/>
        <v>0</v>
      </c>
      <c r="BO708" s="137"/>
      <c r="BP708" s="137"/>
      <c r="BQ708" s="137"/>
      <c r="BR708" s="136">
        <f t="shared" si="45"/>
        <v>0</v>
      </c>
      <c r="BS708" s="137"/>
      <c r="BT708" s="137"/>
      <c r="BU708" s="137"/>
      <c r="BV708" s="136">
        <f t="shared" si="46"/>
        <v>0</v>
      </c>
      <c r="BW708" s="137"/>
      <c r="BX708" s="137"/>
      <c r="BY708" s="137"/>
      <c r="BZ708" s="136">
        <f t="shared" si="47"/>
        <v>0</v>
      </c>
      <c r="CA708" s="137"/>
      <c r="CB708" s="137"/>
      <c r="CC708" s="137"/>
      <c r="CD708" s="136">
        <f t="shared" si="48"/>
        <v>0</v>
      </c>
      <c r="CE708" s="137"/>
      <c r="CF708" s="137"/>
      <c r="CG708" s="137"/>
      <c r="CH708" s="137"/>
      <c r="CI708" s="137"/>
      <c r="CJ708" s="136">
        <f t="shared" si="49"/>
        <v>0</v>
      </c>
      <c r="CK708" s="137">
        <f t="shared" si="50"/>
        <v>0</v>
      </c>
      <c r="CL708" s="139"/>
      <c r="CM708" s="140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20">
        <f t="shared" si="51"/>
        <v>94</v>
      </c>
      <c r="C709" s="131" t="str">
        <f t="array" ref="C709">INDEX(_Rge_Projectdata_IC,$B709,MATCH(C$10,_Rge_Headline_Projectdata,0))</f>
        <v/>
      </c>
      <c r="D709" s="131" t="str">
        <f t="array" ref="D709">INDEX(_Rge_Projectdata_IC,$B709,MATCH(D$10,_Rge_Headline_Projectdata,0))</f>
        <v/>
      </c>
      <c r="E709" s="132" t="str">
        <f t="array" ref="E709">IF(INDEX(_Rge_Projectdata_IC,$B709,MATCH(E$10,_Rge_Headline_Projectdata,0))=0,"",INDEX(_Rge_Projectdata_IC,$B709,MATCH(E$10,_Rge_Headline_Projectdata,0)))</f>
        <v/>
      </c>
      <c r="F709" s="133" t="str">
        <f t="shared" si="29"/>
        <v>Closed</v>
      </c>
      <c r="G709" s="134"/>
      <c r="H709" s="135"/>
      <c r="I709" s="135"/>
      <c r="J709" s="135"/>
      <c r="K709" s="136">
        <f t="shared" si="30"/>
        <v>0</v>
      </c>
      <c r="L709" s="137"/>
      <c r="M709" s="137"/>
      <c r="N709" s="137"/>
      <c r="O709" s="136">
        <f t="shared" si="31"/>
        <v>0</v>
      </c>
      <c r="P709" s="137"/>
      <c r="Q709" s="137"/>
      <c r="R709" s="137"/>
      <c r="S709" s="136">
        <f t="shared" si="32"/>
        <v>0</v>
      </c>
      <c r="T709" s="137"/>
      <c r="U709" s="137"/>
      <c r="V709" s="137"/>
      <c r="W709" s="136">
        <f t="shared" si="33"/>
        <v>0</v>
      </c>
      <c r="X709" s="137"/>
      <c r="Y709" s="137"/>
      <c r="Z709" s="137"/>
      <c r="AA709" s="136">
        <f t="shared" si="34"/>
        <v>0</v>
      </c>
      <c r="AB709" s="137"/>
      <c r="AC709" s="137"/>
      <c r="AD709" s="137"/>
      <c r="AE709" s="137"/>
      <c r="AF709" s="137"/>
      <c r="AG709" s="136">
        <f t="shared" si="35"/>
        <v>0</v>
      </c>
      <c r="AH709" s="137">
        <f t="shared" si="36"/>
        <v>0</v>
      </c>
      <c r="AI709" s="135"/>
      <c r="AJ709" s="135"/>
      <c r="AK709" s="135"/>
      <c r="AL709" s="135"/>
      <c r="AM709" s="136">
        <f t="shared" si="37"/>
        <v>0</v>
      </c>
      <c r="AN709" s="137"/>
      <c r="AO709" s="137"/>
      <c r="AP709" s="137"/>
      <c r="AQ709" s="136">
        <f t="shared" si="38"/>
        <v>0</v>
      </c>
      <c r="AR709" s="137"/>
      <c r="AS709" s="137"/>
      <c r="AT709" s="137"/>
      <c r="AU709" s="136">
        <f t="shared" si="39"/>
        <v>0</v>
      </c>
      <c r="AV709" s="137"/>
      <c r="AW709" s="137"/>
      <c r="AX709" s="137"/>
      <c r="AY709" s="136">
        <f t="shared" si="40"/>
        <v>0</v>
      </c>
      <c r="AZ709" s="137"/>
      <c r="BA709" s="137"/>
      <c r="BB709" s="137"/>
      <c r="BC709" s="136">
        <f t="shared" si="41"/>
        <v>0</v>
      </c>
      <c r="BD709" s="137"/>
      <c r="BE709" s="137"/>
      <c r="BF709" s="137"/>
      <c r="BG709" s="137"/>
      <c r="BH709" s="137"/>
      <c r="BI709" s="136">
        <f t="shared" si="42"/>
        <v>0</v>
      </c>
      <c r="BJ709" s="138">
        <f t="shared" si="43"/>
        <v>0</v>
      </c>
      <c r="BK709" s="134"/>
      <c r="BL709" s="135"/>
      <c r="BM709" s="135"/>
      <c r="BN709" s="136">
        <f t="shared" si="44"/>
        <v>0</v>
      </c>
      <c r="BO709" s="137"/>
      <c r="BP709" s="137"/>
      <c r="BQ709" s="137"/>
      <c r="BR709" s="136">
        <f t="shared" si="45"/>
        <v>0</v>
      </c>
      <c r="BS709" s="137"/>
      <c r="BT709" s="137"/>
      <c r="BU709" s="137"/>
      <c r="BV709" s="136">
        <f t="shared" si="46"/>
        <v>0</v>
      </c>
      <c r="BW709" s="137"/>
      <c r="BX709" s="137"/>
      <c r="BY709" s="137"/>
      <c r="BZ709" s="136">
        <f t="shared" si="47"/>
        <v>0</v>
      </c>
      <c r="CA709" s="137"/>
      <c r="CB709" s="137"/>
      <c r="CC709" s="137"/>
      <c r="CD709" s="136">
        <f t="shared" si="48"/>
        <v>0</v>
      </c>
      <c r="CE709" s="137"/>
      <c r="CF709" s="137"/>
      <c r="CG709" s="137"/>
      <c r="CH709" s="137"/>
      <c r="CI709" s="137"/>
      <c r="CJ709" s="136">
        <f t="shared" si="49"/>
        <v>0</v>
      </c>
      <c r="CK709" s="137">
        <f t="shared" si="50"/>
        <v>0</v>
      </c>
      <c r="CL709" s="139"/>
      <c r="CM709" s="140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20">
        <f t="shared" si="51"/>
        <v>95</v>
      </c>
      <c r="C710" s="131" t="str">
        <f t="array" ref="C710">INDEX(_Rge_Projectdata_IC,$B710,MATCH(C$10,_Rge_Headline_Projectdata,0))</f>
        <v/>
      </c>
      <c r="D710" s="131" t="str">
        <f t="array" ref="D710">INDEX(_Rge_Projectdata_IC,$B710,MATCH(D$10,_Rge_Headline_Projectdata,0))</f>
        <v/>
      </c>
      <c r="E710" s="132" t="str">
        <f t="array" ref="E710">IF(INDEX(_Rge_Projectdata_IC,$B710,MATCH(E$10,_Rge_Headline_Projectdata,0))=0,"",INDEX(_Rge_Projectdata_IC,$B710,MATCH(E$10,_Rge_Headline_Projectdata,0)))</f>
        <v/>
      </c>
      <c r="F710" s="133" t="str">
        <f t="shared" si="29"/>
        <v>Closed</v>
      </c>
      <c r="G710" s="134"/>
      <c r="H710" s="135"/>
      <c r="I710" s="135"/>
      <c r="J710" s="135"/>
      <c r="K710" s="136">
        <f t="shared" si="30"/>
        <v>0</v>
      </c>
      <c r="L710" s="137"/>
      <c r="M710" s="137"/>
      <c r="N710" s="137"/>
      <c r="O710" s="136">
        <f t="shared" si="31"/>
        <v>0</v>
      </c>
      <c r="P710" s="137"/>
      <c r="Q710" s="137"/>
      <c r="R710" s="137"/>
      <c r="S710" s="136">
        <f t="shared" si="32"/>
        <v>0</v>
      </c>
      <c r="T710" s="137"/>
      <c r="U710" s="137"/>
      <c r="V710" s="137"/>
      <c r="W710" s="136">
        <f t="shared" si="33"/>
        <v>0</v>
      </c>
      <c r="X710" s="137"/>
      <c r="Y710" s="137"/>
      <c r="Z710" s="137"/>
      <c r="AA710" s="136">
        <f t="shared" si="34"/>
        <v>0</v>
      </c>
      <c r="AB710" s="137"/>
      <c r="AC710" s="137"/>
      <c r="AD710" s="137"/>
      <c r="AE710" s="137"/>
      <c r="AF710" s="137"/>
      <c r="AG710" s="136">
        <f t="shared" si="35"/>
        <v>0</v>
      </c>
      <c r="AH710" s="137">
        <f t="shared" si="36"/>
        <v>0</v>
      </c>
      <c r="AI710" s="135"/>
      <c r="AJ710" s="135"/>
      <c r="AK710" s="135"/>
      <c r="AL710" s="135"/>
      <c r="AM710" s="136">
        <f t="shared" si="37"/>
        <v>0</v>
      </c>
      <c r="AN710" s="137"/>
      <c r="AO710" s="137"/>
      <c r="AP710" s="137"/>
      <c r="AQ710" s="136">
        <f t="shared" si="38"/>
        <v>0</v>
      </c>
      <c r="AR710" s="137"/>
      <c r="AS710" s="137"/>
      <c r="AT710" s="137"/>
      <c r="AU710" s="136">
        <f t="shared" si="39"/>
        <v>0</v>
      </c>
      <c r="AV710" s="137"/>
      <c r="AW710" s="137"/>
      <c r="AX710" s="137"/>
      <c r="AY710" s="136">
        <f t="shared" si="40"/>
        <v>0</v>
      </c>
      <c r="AZ710" s="137"/>
      <c r="BA710" s="137"/>
      <c r="BB710" s="137"/>
      <c r="BC710" s="136">
        <f t="shared" si="41"/>
        <v>0</v>
      </c>
      <c r="BD710" s="137"/>
      <c r="BE710" s="137"/>
      <c r="BF710" s="137"/>
      <c r="BG710" s="137"/>
      <c r="BH710" s="137"/>
      <c r="BI710" s="136">
        <f t="shared" si="42"/>
        <v>0</v>
      </c>
      <c r="BJ710" s="138">
        <f t="shared" si="43"/>
        <v>0</v>
      </c>
      <c r="BK710" s="134"/>
      <c r="BL710" s="135"/>
      <c r="BM710" s="135"/>
      <c r="BN710" s="136">
        <f t="shared" si="44"/>
        <v>0</v>
      </c>
      <c r="BO710" s="137"/>
      <c r="BP710" s="137"/>
      <c r="BQ710" s="137"/>
      <c r="BR710" s="136">
        <f t="shared" si="45"/>
        <v>0</v>
      </c>
      <c r="BS710" s="137"/>
      <c r="BT710" s="137"/>
      <c r="BU710" s="137"/>
      <c r="BV710" s="136">
        <f t="shared" si="46"/>
        <v>0</v>
      </c>
      <c r="BW710" s="137"/>
      <c r="BX710" s="137"/>
      <c r="BY710" s="137"/>
      <c r="BZ710" s="136">
        <f t="shared" si="47"/>
        <v>0</v>
      </c>
      <c r="CA710" s="137"/>
      <c r="CB710" s="137"/>
      <c r="CC710" s="137"/>
      <c r="CD710" s="136">
        <f t="shared" si="48"/>
        <v>0</v>
      </c>
      <c r="CE710" s="137"/>
      <c r="CF710" s="137"/>
      <c r="CG710" s="137"/>
      <c r="CH710" s="137"/>
      <c r="CI710" s="137"/>
      <c r="CJ710" s="136">
        <f t="shared" si="49"/>
        <v>0</v>
      </c>
      <c r="CK710" s="137">
        <f t="shared" si="50"/>
        <v>0</v>
      </c>
      <c r="CL710" s="139"/>
      <c r="CM710" s="140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20">
        <f t="shared" si="51"/>
        <v>96</v>
      </c>
      <c r="C711" s="131" t="str">
        <f t="array" ref="C711">INDEX(_Rge_Projectdata_IC,$B711,MATCH(C$10,_Rge_Headline_Projectdata,0))</f>
        <v/>
      </c>
      <c r="D711" s="131" t="str">
        <f t="array" ref="D711">INDEX(_Rge_Projectdata_IC,$B711,MATCH(D$10,_Rge_Headline_Projectdata,0))</f>
        <v/>
      </c>
      <c r="E711" s="132" t="str">
        <f t="array" ref="E711">IF(INDEX(_Rge_Projectdata_IC,$B711,MATCH(E$10,_Rge_Headline_Projectdata,0))=0,"",INDEX(_Rge_Projectdata_IC,$B711,MATCH(E$10,_Rge_Headline_Projectdata,0)))</f>
        <v/>
      </c>
      <c r="F711" s="133" t="str">
        <f t="shared" si="29"/>
        <v>Closed</v>
      </c>
      <c r="G711" s="134"/>
      <c r="H711" s="135"/>
      <c r="I711" s="135"/>
      <c r="J711" s="135"/>
      <c r="K711" s="136">
        <f t="shared" si="30"/>
        <v>0</v>
      </c>
      <c r="L711" s="137"/>
      <c r="M711" s="137"/>
      <c r="N711" s="137"/>
      <c r="O711" s="136">
        <f t="shared" si="31"/>
        <v>0</v>
      </c>
      <c r="P711" s="137"/>
      <c r="Q711" s="137"/>
      <c r="R711" s="137"/>
      <c r="S711" s="136">
        <f t="shared" si="32"/>
        <v>0</v>
      </c>
      <c r="T711" s="137"/>
      <c r="U711" s="137"/>
      <c r="V711" s="137"/>
      <c r="W711" s="136">
        <f t="shared" si="33"/>
        <v>0</v>
      </c>
      <c r="X711" s="137"/>
      <c r="Y711" s="137"/>
      <c r="Z711" s="137"/>
      <c r="AA711" s="136">
        <f t="shared" si="34"/>
        <v>0</v>
      </c>
      <c r="AB711" s="137"/>
      <c r="AC711" s="137"/>
      <c r="AD711" s="137"/>
      <c r="AE711" s="137"/>
      <c r="AF711" s="137"/>
      <c r="AG711" s="136">
        <f t="shared" si="35"/>
        <v>0</v>
      </c>
      <c r="AH711" s="137">
        <f t="shared" si="36"/>
        <v>0</v>
      </c>
      <c r="AI711" s="135"/>
      <c r="AJ711" s="135"/>
      <c r="AK711" s="135"/>
      <c r="AL711" s="135"/>
      <c r="AM711" s="136">
        <f t="shared" si="37"/>
        <v>0</v>
      </c>
      <c r="AN711" s="137"/>
      <c r="AO711" s="137"/>
      <c r="AP711" s="137"/>
      <c r="AQ711" s="136">
        <f t="shared" si="38"/>
        <v>0</v>
      </c>
      <c r="AR711" s="137"/>
      <c r="AS711" s="137"/>
      <c r="AT711" s="137"/>
      <c r="AU711" s="136">
        <f t="shared" si="39"/>
        <v>0</v>
      </c>
      <c r="AV711" s="137"/>
      <c r="AW711" s="137"/>
      <c r="AX711" s="137"/>
      <c r="AY711" s="136">
        <f t="shared" si="40"/>
        <v>0</v>
      </c>
      <c r="AZ711" s="137"/>
      <c r="BA711" s="137"/>
      <c r="BB711" s="137"/>
      <c r="BC711" s="136">
        <f t="shared" si="41"/>
        <v>0</v>
      </c>
      <c r="BD711" s="137"/>
      <c r="BE711" s="137"/>
      <c r="BF711" s="137"/>
      <c r="BG711" s="137"/>
      <c r="BH711" s="137"/>
      <c r="BI711" s="136">
        <f t="shared" si="42"/>
        <v>0</v>
      </c>
      <c r="BJ711" s="138">
        <f t="shared" si="43"/>
        <v>0</v>
      </c>
      <c r="BK711" s="134"/>
      <c r="BL711" s="135"/>
      <c r="BM711" s="135"/>
      <c r="BN711" s="136">
        <f t="shared" si="44"/>
        <v>0</v>
      </c>
      <c r="BO711" s="137"/>
      <c r="BP711" s="137"/>
      <c r="BQ711" s="137"/>
      <c r="BR711" s="136">
        <f t="shared" si="45"/>
        <v>0</v>
      </c>
      <c r="BS711" s="137"/>
      <c r="BT711" s="137"/>
      <c r="BU711" s="137"/>
      <c r="BV711" s="136">
        <f t="shared" si="46"/>
        <v>0</v>
      </c>
      <c r="BW711" s="137"/>
      <c r="BX711" s="137"/>
      <c r="BY711" s="137"/>
      <c r="BZ711" s="136">
        <f t="shared" si="47"/>
        <v>0</v>
      </c>
      <c r="CA711" s="137"/>
      <c r="CB711" s="137"/>
      <c r="CC711" s="137"/>
      <c r="CD711" s="136">
        <f t="shared" si="48"/>
        <v>0</v>
      </c>
      <c r="CE711" s="137"/>
      <c r="CF711" s="137"/>
      <c r="CG711" s="137"/>
      <c r="CH711" s="137"/>
      <c r="CI711" s="137"/>
      <c r="CJ711" s="136">
        <f t="shared" si="49"/>
        <v>0</v>
      </c>
      <c r="CK711" s="137">
        <f t="shared" si="50"/>
        <v>0</v>
      </c>
      <c r="CL711" s="139"/>
      <c r="CM711" s="140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20">
        <f t="shared" si="51"/>
        <v>97</v>
      </c>
      <c r="C712" s="131" t="str">
        <f t="array" ref="C712">INDEX(_Rge_Projectdata_IC,$B712,MATCH(C$10,_Rge_Headline_Projectdata,0))</f>
        <v/>
      </c>
      <c r="D712" s="131" t="str">
        <f t="array" ref="D712">INDEX(_Rge_Projectdata_IC,$B712,MATCH(D$10,_Rge_Headline_Projectdata,0))</f>
        <v/>
      </c>
      <c r="E712" s="132" t="str">
        <f t="array" ref="E712">IF(INDEX(_Rge_Projectdata_IC,$B712,MATCH(E$10,_Rge_Headline_Projectdata,0))=0,"",INDEX(_Rge_Projectdata_IC,$B712,MATCH(E$10,_Rge_Headline_Projectdata,0)))</f>
        <v/>
      </c>
      <c r="F712" s="133" t="str">
        <f t="shared" si="29"/>
        <v>Closed</v>
      </c>
      <c r="G712" s="134"/>
      <c r="H712" s="135"/>
      <c r="I712" s="135"/>
      <c r="J712" s="135"/>
      <c r="K712" s="136">
        <f t="shared" si="30"/>
        <v>0</v>
      </c>
      <c r="L712" s="137"/>
      <c r="M712" s="137"/>
      <c r="N712" s="137"/>
      <c r="O712" s="136">
        <f t="shared" si="31"/>
        <v>0</v>
      </c>
      <c r="P712" s="137"/>
      <c r="Q712" s="137"/>
      <c r="R712" s="137"/>
      <c r="S712" s="136">
        <f t="shared" si="32"/>
        <v>0</v>
      </c>
      <c r="T712" s="137"/>
      <c r="U712" s="137"/>
      <c r="V712" s="137"/>
      <c r="W712" s="136">
        <f t="shared" si="33"/>
        <v>0</v>
      </c>
      <c r="X712" s="137"/>
      <c r="Y712" s="137"/>
      <c r="Z712" s="137"/>
      <c r="AA712" s="136">
        <f t="shared" si="34"/>
        <v>0</v>
      </c>
      <c r="AB712" s="137"/>
      <c r="AC712" s="137"/>
      <c r="AD712" s="137"/>
      <c r="AE712" s="137"/>
      <c r="AF712" s="137"/>
      <c r="AG712" s="136">
        <f t="shared" si="35"/>
        <v>0</v>
      </c>
      <c r="AH712" s="137">
        <f t="shared" si="36"/>
        <v>0</v>
      </c>
      <c r="AI712" s="135"/>
      <c r="AJ712" s="135"/>
      <c r="AK712" s="135"/>
      <c r="AL712" s="135"/>
      <c r="AM712" s="136">
        <f t="shared" si="37"/>
        <v>0</v>
      </c>
      <c r="AN712" s="137"/>
      <c r="AO712" s="137"/>
      <c r="AP712" s="137"/>
      <c r="AQ712" s="136">
        <f t="shared" si="38"/>
        <v>0</v>
      </c>
      <c r="AR712" s="137"/>
      <c r="AS712" s="137"/>
      <c r="AT712" s="137"/>
      <c r="AU712" s="136">
        <f t="shared" si="39"/>
        <v>0</v>
      </c>
      <c r="AV712" s="137"/>
      <c r="AW712" s="137"/>
      <c r="AX712" s="137"/>
      <c r="AY712" s="136">
        <f t="shared" si="40"/>
        <v>0</v>
      </c>
      <c r="AZ712" s="137"/>
      <c r="BA712" s="137"/>
      <c r="BB712" s="137"/>
      <c r="BC712" s="136">
        <f t="shared" si="41"/>
        <v>0</v>
      </c>
      <c r="BD712" s="137"/>
      <c r="BE712" s="137"/>
      <c r="BF712" s="137"/>
      <c r="BG712" s="137"/>
      <c r="BH712" s="137"/>
      <c r="BI712" s="136">
        <f t="shared" si="42"/>
        <v>0</v>
      </c>
      <c r="BJ712" s="138">
        <f t="shared" si="43"/>
        <v>0</v>
      </c>
      <c r="BK712" s="134"/>
      <c r="BL712" s="135"/>
      <c r="BM712" s="135"/>
      <c r="BN712" s="136">
        <f t="shared" si="44"/>
        <v>0</v>
      </c>
      <c r="BO712" s="137"/>
      <c r="BP712" s="137"/>
      <c r="BQ712" s="137"/>
      <c r="BR712" s="136">
        <f t="shared" si="45"/>
        <v>0</v>
      </c>
      <c r="BS712" s="137"/>
      <c r="BT712" s="137"/>
      <c r="BU712" s="137"/>
      <c r="BV712" s="136">
        <f t="shared" si="46"/>
        <v>0</v>
      </c>
      <c r="BW712" s="137"/>
      <c r="BX712" s="137"/>
      <c r="BY712" s="137"/>
      <c r="BZ712" s="136">
        <f t="shared" si="47"/>
        <v>0</v>
      </c>
      <c r="CA712" s="137"/>
      <c r="CB712" s="137"/>
      <c r="CC712" s="137"/>
      <c r="CD712" s="136">
        <f t="shared" si="48"/>
        <v>0</v>
      </c>
      <c r="CE712" s="137"/>
      <c r="CF712" s="137"/>
      <c r="CG712" s="137"/>
      <c r="CH712" s="137"/>
      <c r="CI712" s="137"/>
      <c r="CJ712" s="136">
        <f t="shared" si="49"/>
        <v>0</v>
      </c>
      <c r="CK712" s="137">
        <f t="shared" si="50"/>
        <v>0</v>
      </c>
      <c r="CL712" s="139"/>
      <c r="CM712" s="140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20">
        <f t="shared" si="51"/>
        <v>98</v>
      </c>
      <c r="C713" s="131" t="str">
        <f t="array" ref="C713">INDEX(_Rge_Projectdata_IC,$B713,MATCH(C$10,_Rge_Headline_Projectdata,0))</f>
        <v/>
      </c>
      <c r="D713" s="131" t="str">
        <f t="array" ref="D713">INDEX(_Rge_Projectdata_IC,$B713,MATCH(D$10,_Rge_Headline_Projectdata,0))</f>
        <v/>
      </c>
      <c r="E713" s="132" t="str">
        <f t="array" ref="E713">IF(INDEX(_Rge_Projectdata_IC,$B713,MATCH(E$10,_Rge_Headline_Projectdata,0))=0,"",INDEX(_Rge_Projectdata_IC,$B713,MATCH(E$10,_Rge_Headline_Projectdata,0)))</f>
        <v/>
      </c>
      <c r="F713" s="133" t="str">
        <f t="shared" si="29"/>
        <v>Closed</v>
      </c>
      <c r="G713" s="134"/>
      <c r="H713" s="135"/>
      <c r="I713" s="135"/>
      <c r="J713" s="135"/>
      <c r="K713" s="136">
        <f t="shared" si="30"/>
        <v>0</v>
      </c>
      <c r="L713" s="137"/>
      <c r="M713" s="137"/>
      <c r="N713" s="137"/>
      <c r="O713" s="136">
        <f t="shared" si="31"/>
        <v>0</v>
      </c>
      <c r="P713" s="137"/>
      <c r="Q713" s="137"/>
      <c r="R713" s="137"/>
      <c r="S713" s="136">
        <f t="shared" si="32"/>
        <v>0</v>
      </c>
      <c r="T713" s="137"/>
      <c r="U713" s="137"/>
      <c r="V713" s="137"/>
      <c r="W713" s="136">
        <f t="shared" si="33"/>
        <v>0</v>
      </c>
      <c r="X713" s="137"/>
      <c r="Y713" s="137"/>
      <c r="Z713" s="137"/>
      <c r="AA713" s="136">
        <f t="shared" si="34"/>
        <v>0</v>
      </c>
      <c r="AB713" s="137"/>
      <c r="AC713" s="137"/>
      <c r="AD713" s="137"/>
      <c r="AE713" s="137"/>
      <c r="AF713" s="137"/>
      <c r="AG713" s="136">
        <f t="shared" si="35"/>
        <v>0</v>
      </c>
      <c r="AH713" s="137">
        <f t="shared" si="36"/>
        <v>0</v>
      </c>
      <c r="AI713" s="135"/>
      <c r="AJ713" s="135"/>
      <c r="AK713" s="135"/>
      <c r="AL713" s="135"/>
      <c r="AM713" s="136">
        <f t="shared" si="37"/>
        <v>0</v>
      </c>
      <c r="AN713" s="137"/>
      <c r="AO713" s="137"/>
      <c r="AP713" s="137"/>
      <c r="AQ713" s="136">
        <f t="shared" si="38"/>
        <v>0</v>
      </c>
      <c r="AR713" s="137"/>
      <c r="AS713" s="137"/>
      <c r="AT713" s="137"/>
      <c r="AU713" s="136">
        <f t="shared" si="39"/>
        <v>0</v>
      </c>
      <c r="AV713" s="137"/>
      <c r="AW713" s="137"/>
      <c r="AX713" s="137"/>
      <c r="AY713" s="136">
        <f t="shared" si="40"/>
        <v>0</v>
      </c>
      <c r="AZ713" s="137"/>
      <c r="BA713" s="137"/>
      <c r="BB713" s="137"/>
      <c r="BC713" s="136">
        <f t="shared" si="41"/>
        <v>0</v>
      </c>
      <c r="BD713" s="137"/>
      <c r="BE713" s="137"/>
      <c r="BF713" s="137"/>
      <c r="BG713" s="137"/>
      <c r="BH713" s="137"/>
      <c r="BI713" s="136">
        <f t="shared" si="42"/>
        <v>0</v>
      </c>
      <c r="BJ713" s="138">
        <f t="shared" si="43"/>
        <v>0</v>
      </c>
      <c r="BK713" s="134"/>
      <c r="BL713" s="135"/>
      <c r="BM713" s="135"/>
      <c r="BN713" s="136">
        <f t="shared" si="44"/>
        <v>0</v>
      </c>
      <c r="BO713" s="137"/>
      <c r="BP713" s="137"/>
      <c r="BQ713" s="137"/>
      <c r="BR713" s="136">
        <f t="shared" si="45"/>
        <v>0</v>
      </c>
      <c r="BS713" s="137"/>
      <c r="BT713" s="137"/>
      <c r="BU713" s="137"/>
      <c r="BV713" s="136">
        <f t="shared" si="46"/>
        <v>0</v>
      </c>
      <c r="BW713" s="137"/>
      <c r="BX713" s="137"/>
      <c r="BY713" s="137"/>
      <c r="BZ713" s="136">
        <f t="shared" si="47"/>
        <v>0</v>
      </c>
      <c r="CA713" s="137"/>
      <c r="CB713" s="137"/>
      <c r="CC713" s="137"/>
      <c r="CD713" s="136">
        <f t="shared" si="48"/>
        <v>0</v>
      </c>
      <c r="CE713" s="137"/>
      <c r="CF713" s="137"/>
      <c r="CG713" s="137"/>
      <c r="CH713" s="137"/>
      <c r="CI713" s="137"/>
      <c r="CJ713" s="136">
        <f t="shared" si="49"/>
        <v>0</v>
      </c>
      <c r="CK713" s="137">
        <f t="shared" si="50"/>
        <v>0</v>
      </c>
      <c r="CL713" s="139"/>
      <c r="CM713" s="140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20">
        <f t="shared" si="51"/>
        <v>99</v>
      </c>
      <c r="C714" s="131" t="str">
        <f t="array" ref="C714">INDEX(_Rge_Projectdata_IC,$B714,MATCH(C$10,_Rge_Headline_Projectdata,0))</f>
        <v/>
      </c>
      <c r="D714" s="131" t="str">
        <f t="array" ref="D714">INDEX(_Rge_Projectdata_IC,$B714,MATCH(D$10,_Rge_Headline_Projectdata,0))</f>
        <v/>
      </c>
      <c r="E714" s="132" t="str">
        <f t="array" ref="E714">IF(INDEX(_Rge_Projectdata_IC,$B714,MATCH(E$10,_Rge_Headline_Projectdata,0))=0,"",INDEX(_Rge_Projectdata_IC,$B714,MATCH(E$10,_Rge_Headline_Projectdata,0)))</f>
        <v/>
      </c>
      <c r="F714" s="133" t="str">
        <f t="shared" si="29"/>
        <v>Closed</v>
      </c>
      <c r="G714" s="134"/>
      <c r="H714" s="135"/>
      <c r="I714" s="135"/>
      <c r="J714" s="135"/>
      <c r="K714" s="136">
        <f t="shared" si="30"/>
        <v>0</v>
      </c>
      <c r="L714" s="137"/>
      <c r="M714" s="137"/>
      <c r="N714" s="137"/>
      <c r="O714" s="136">
        <f t="shared" si="31"/>
        <v>0</v>
      </c>
      <c r="P714" s="137"/>
      <c r="Q714" s="137"/>
      <c r="R714" s="137"/>
      <c r="S714" s="136">
        <f t="shared" si="32"/>
        <v>0</v>
      </c>
      <c r="T714" s="137"/>
      <c r="U714" s="137"/>
      <c r="V714" s="137"/>
      <c r="W714" s="136">
        <f t="shared" si="33"/>
        <v>0</v>
      </c>
      <c r="X714" s="137"/>
      <c r="Y714" s="137"/>
      <c r="Z714" s="137"/>
      <c r="AA714" s="136">
        <f t="shared" si="34"/>
        <v>0</v>
      </c>
      <c r="AB714" s="137"/>
      <c r="AC714" s="137"/>
      <c r="AD714" s="137"/>
      <c r="AE714" s="137"/>
      <c r="AF714" s="137"/>
      <c r="AG714" s="136">
        <f t="shared" si="35"/>
        <v>0</v>
      </c>
      <c r="AH714" s="137">
        <f t="shared" si="36"/>
        <v>0</v>
      </c>
      <c r="AI714" s="135"/>
      <c r="AJ714" s="135"/>
      <c r="AK714" s="135"/>
      <c r="AL714" s="135"/>
      <c r="AM714" s="136">
        <f t="shared" si="37"/>
        <v>0</v>
      </c>
      <c r="AN714" s="137"/>
      <c r="AO714" s="137"/>
      <c r="AP714" s="137"/>
      <c r="AQ714" s="136">
        <f t="shared" si="38"/>
        <v>0</v>
      </c>
      <c r="AR714" s="137"/>
      <c r="AS714" s="137"/>
      <c r="AT714" s="137"/>
      <c r="AU714" s="136">
        <f t="shared" si="39"/>
        <v>0</v>
      </c>
      <c r="AV714" s="137"/>
      <c r="AW714" s="137"/>
      <c r="AX714" s="137"/>
      <c r="AY714" s="136">
        <f t="shared" si="40"/>
        <v>0</v>
      </c>
      <c r="AZ714" s="137"/>
      <c r="BA714" s="137"/>
      <c r="BB714" s="137"/>
      <c r="BC714" s="136">
        <f t="shared" si="41"/>
        <v>0</v>
      </c>
      <c r="BD714" s="137"/>
      <c r="BE714" s="137"/>
      <c r="BF714" s="137"/>
      <c r="BG714" s="137"/>
      <c r="BH714" s="137"/>
      <c r="BI714" s="136">
        <f t="shared" si="42"/>
        <v>0</v>
      </c>
      <c r="BJ714" s="138">
        <f t="shared" si="43"/>
        <v>0</v>
      </c>
      <c r="BK714" s="134"/>
      <c r="BL714" s="135"/>
      <c r="BM714" s="135"/>
      <c r="BN714" s="136">
        <f t="shared" si="44"/>
        <v>0</v>
      </c>
      <c r="BO714" s="137"/>
      <c r="BP714" s="137"/>
      <c r="BQ714" s="137"/>
      <c r="BR714" s="136">
        <f t="shared" si="45"/>
        <v>0</v>
      </c>
      <c r="BS714" s="137"/>
      <c r="BT714" s="137"/>
      <c r="BU714" s="137"/>
      <c r="BV714" s="136">
        <f t="shared" si="46"/>
        <v>0</v>
      </c>
      <c r="BW714" s="137"/>
      <c r="BX714" s="137"/>
      <c r="BY714" s="137"/>
      <c r="BZ714" s="136">
        <f t="shared" si="47"/>
        <v>0</v>
      </c>
      <c r="CA714" s="137"/>
      <c r="CB714" s="137"/>
      <c r="CC714" s="137"/>
      <c r="CD714" s="136">
        <f t="shared" si="48"/>
        <v>0</v>
      </c>
      <c r="CE714" s="137"/>
      <c r="CF714" s="137"/>
      <c r="CG714" s="137"/>
      <c r="CH714" s="137"/>
      <c r="CI714" s="137"/>
      <c r="CJ714" s="136">
        <f t="shared" si="49"/>
        <v>0</v>
      </c>
      <c r="CK714" s="137">
        <f t="shared" si="50"/>
        <v>0</v>
      </c>
      <c r="CL714" s="139"/>
      <c r="CM714" s="140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20">
        <f t="shared" si="51"/>
        <v>100</v>
      </c>
      <c r="C715" s="131" t="str">
        <f t="array" ref="C715">INDEX(_Rge_Projectdata_IC,$B715,MATCH(C$10,_Rge_Headline_Projectdata,0))</f>
        <v/>
      </c>
      <c r="D715" s="131" t="str">
        <f t="array" ref="D715">INDEX(_Rge_Projectdata_IC,$B715,MATCH(D$10,_Rge_Headline_Projectdata,0))</f>
        <v/>
      </c>
      <c r="E715" s="132" t="str">
        <f t="array" ref="E715">IF(INDEX(_Rge_Projectdata_IC,$B715,MATCH(E$10,_Rge_Headline_Projectdata,0))=0,"",INDEX(_Rge_Projectdata_IC,$B715,MATCH(E$10,_Rge_Headline_Projectdata,0)))</f>
        <v/>
      </c>
      <c r="F715" s="133" t="str">
        <f t="shared" si="29"/>
        <v>Closed</v>
      </c>
      <c r="G715" s="134"/>
      <c r="H715" s="135"/>
      <c r="I715" s="135"/>
      <c r="J715" s="135"/>
      <c r="K715" s="136">
        <f t="shared" si="30"/>
        <v>0</v>
      </c>
      <c r="L715" s="137"/>
      <c r="M715" s="137"/>
      <c r="N715" s="137"/>
      <c r="O715" s="136">
        <f t="shared" si="31"/>
        <v>0</v>
      </c>
      <c r="P715" s="137"/>
      <c r="Q715" s="137"/>
      <c r="R715" s="137"/>
      <c r="S715" s="136">
        <f t="shared" si="32"/>
        <v>0</v>
      </c>
      <c r="T715" s="137"/>
      <c r="U715" s="137"/>
      <c r="V715" s="137"/>
      <c r="W715" s="136">
        <f t="shared" si="33"/>
        <v>0</v>
      </c>
      <c r="X715" s="137"/>
      <c r="Y715" s="137"/>
      <c r="Z715" s="137"/>
      <c r="AA715" s="136">
        <f t="shared" si="34"/>
        <v>0</v>
      </c>
      <c r="AB715" s="137"/>
      <c r="AC715" s="137"/>
      <c r="AD715" s="137"/>
      <c r="AE715" s="137"/>
      <c r="AF715" s="137"/>
      <c r="AG715" s="136">
        <f t="shared" si="35"/>
        <v>0</v>
      </c>
      <c r="AH715" s="137">
        <f t="shared" si="36"/>
        <v>0</v>
      </c>
      <c r="AI715" s="135"/>
      <c r="AJ715" s="135"/>
      <c r="AK715" s="135"/>
      <c r="AL715" s="135"/>
      <c r="AM715" s="136">
        <f t="shared" si="37"/>
        <v>0</v>
      </c>
      <c r="AN715" s="137"/>
      <c r="AO715" s="137"/>
      <c r="AP715" s="137"/>
      <c r="AQ715" s="136">
        <f t="shared" si="38"/>
        <v>0</v>
      </c>
      <c r="AR715" s="137"/>
      <c r="AS715" s="137"/>
      <c r="AT715" s="137"/>
      <c r="AU715" s="136">
        <f t="shared" si="39"/>
        <v>0</v>
      </c>
      <c r="AV715" s="137"/>
      <c r="AW715" s="137"/>
      <c r="AX715" s="137"/>
      <c r="AY715" s="136">
        <f t="shared" si="40"/>
        <v>0</v>
      </c>
      <c r="AZ715" s="137"/>
      <c r="BA715" s="137"/>
      <c r="BB715" s="137"/>
      <c r="BC715" s="136">
        <f t="shared" si="41"/>
        <v>0</v>
      </c>
      <c r="BD715" s="137"/>
      <c r="BE715" s="137"/>
      <c r="BF715" s="137"/>
      <c r="BG715" s="137"/>
      <c r="BH715" s="137"/>
      <c r="BI715" s="136">
        <f t="shared" si="42"/>
        <v>0</v>
      </c>
      <c r="BJ715" s="138">
        <f t="shared" si="43"/>
        <v>0</v>
      </c>
      <c r="BK715" s="134"/>
      <c r="BL715" s="135"/>
      <c r="BM715" s="135"/>
      <c r="BN715" s="136">
        <f t="shared" si="44"/>
        <v>0</v>
      </c>
      <c r="BO715" s="137"/>
      <c r="BP715" s="137"/>
      <c r="BQ715" s="137"/>
      <c r="BR715" s="136">
        <f t="shared" si="45"/>
        <v>0</v>
      </c>
      <c r="BS715" s="137"/>
      <c r="BT715" s="137"/>
      <c r="BU715" s="137"/>
      <c r="BV715" s="136">
        <f t="shared" si="46"/>
        <v>0</v>
      </c>
      <c r="BW715" s="137"/>
      <c r="BX715" s="137"/>
      <c r="BY715" s="137"/>
      <c r="BZ715" s="136">
        <f t="shared" si="47"/>
        <v>0</v>
      </c>
      <c r="CA715" s="137"/>
      <c r="CB715" s="137"/>
      <c r="CC715" s="137"/>
      <c r="CD715" s="136">
        <f t="shared" si="48"/>
        <v>0</v>
      </c>
      <c r="CE715" s="137"/>
      <c r="CF715" s="137"/>
      <c r="CG715" s="137"/>
      <c r="CH715" s="137"/>
      <c r="CI715" s="137"/>
      <c r="CJ715" s="136">
        <f t="shared" si="49"/>
        <v>0</v>
      </c>
      <c r="CK715" s="137">
        <f t="shared" si="50"/>
        <v>0</v>
      </c>
      <c r="CL715" s="139"/>
      <c r="CM715" s="140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min="6" max="16" width="14.71" outlineLevel="1"/>
    <col customWidth="1" min="17" max="17" width="8.29" outlineLevel="1"/>
    <col customWidth="1" min="18" max="48" width="14.71"/>
    <col customWidth="1" min="49" max="49" width="9.14"/>
  </cols>
  <sheetData>
    <row r="1">
      <c r="A1" s="181" t="str">
        <f>IFERROR(MATCH(A$5,_Rge_Dimensions,0),"")</f>
        <v/>
      </c>
      <c r="B1" s="181" t="str">
        <f>IFERROR(MATCH(B$5,_Rge_Dimensions,0),"")</f>
        <v/>
      </c>
      <c r="C1" s="181" t="str">
        <f>IFERROR(MATCH(C$5,_Rge_Dimensions,0),"")</f>
        <v/>
      </c>
      <c r="D1" s="181" t="str">
        <f>IFERROR(MATCH(D$5,_Rge_Dimensions,0),"")</f>
        <v/>
      </c>
      <c r="E1" s="182">
        <f>IFERROR(MATCH(E$5,_Rge_Dimensions,0),"")</f>
        <v>5</v>
      </c>
      <c r="F1" s="183">
        <f>IFERROR(MATCH(F$5,_Rge_Dimensions,0),"")</f>
        <v>6</v>
      </c>
      <c r="G1" s="183">
        <f>IFERROR(MATCH(G$5,_Rge_Dimensions,0),"")</f>
        <v>10</v>
      </c>
      <c r="H1" s="183">
        <f>IFERROR(MATCH(H$5,_Rge_Dimensions,0),"")</f>
        <v>14</v>
      </c>
      <c r="I1" s="183">
        <f>IFERROR(MATCH(I$5,_Rge_Dimensions,0),"")</f>
        <v>18</v>
      </c>
      <c r="J1" s="183">
        <f>IFERROR(MATCH(J$5,_Rge_Dimensions,0),"")</f>
        <v>22</v>
      </c>
      <c r="K1" s="183">
        <f>IFERROR(MATCH(K$5,_Rge_Dimensions,0),"")</f>
        <v>26</v>
      </c>
      <c r="L1" s="183">
        <f>IFERROR(MATCH(L$5,_Rge_Dimensions,0),"")</f>
        <v>27</v>
      </c>
      <c r="M1" s="183">
        <f>IFERROR(MATCH(M$5,_Rge_Dimensions,0),"")</f>
        <v>32</v>
      </c>
      <c r="N1" s="183">
        <f>IFERROR(MATCH(N$5,_Rge_Dimensions,0),"")</f>
        <v>33</v>
      </c>
      <c r="O1" s="184" t="str">
        <f>IFERROR(MATCH(O$5,_Rge_Dimensions,0),"")</f>
        <v/>
      </c>
      <c r="P1" s="184" t="str">
        <f>IFERROR(MATCH(P$5,_Rge_Dimensions,0),"")</f>
        <v/>
      </c>
      <c r="Q1" s="181" t="str">
        <f>IFERROR(MATCH(Q$5,_Rge_Dimensions,0),"")</f>
        <v/>
      </c>
      <c r="R1" s="183">
        <f>IFERROR(MATCH(R$5,_Rge_Dimensions,0),"")</f>
        <v>34</v>
      </c>
      <c r="S1" s="183">
        <f>IFERROR(MATCH(S$5,_Rge_Dimensions,0),"")</f>
        <v>38</v>
      </c>
      <c r="T1" s="183">
        <f>IFERROR(MATCH(T$5,_Rge_Dimensions,0),"")</f>
        <v>42</v>
      </c>
      <c r="U1" s="183">
        <f>IFERROR(MATCH(U$5,_Rge_Dimensions,0),"")</f>
        <v>46</v>
      </c>
      <c r="V1" s="183">
        <f>IFERROR(MATCH(V$5,_Rge_Dimensions,0),"")</f>
        <v>50</v>
      </c>
      <c r="W1" s="183">
        <f>IFERROR(MATCH(W$5,_Rge_Dimensions,0),"")</f>
        <v>54</v>
      </c>
      <c r="X1" s="183">
        <f>IFERROR(MATCH(X$5,_Rge_Dimensions,0),"")</f>
        <v>55</v>
      </c>
      <c r="Y1" s="183">
        <f>IFERROR(MATCH(Y$5,_Rge_Dimensions,0),"")</f>
        <v>60</v>
      </c>
      <c r="Z1" s="183">
        <f>IFERROR(MATCH(Z$5,_Rge_Dimensions,0),"")</f>
        <v>61</v>
      </c>
      <c r="AA1" s="184" t="str">
        <f>IFERROR(MATCH(AA$5,_Rge_Dimensions,0),"")</f>
        <v/>
      </c>
      <c r="AB1" s="184" t="str">
        <f>IFERROR(MATCH(AB$5,_Rge_Dimensions,0),"")</f>
        <v/>
      </c>
      <c r="AC1" s="183">
        <f>IFERROR(MATCH(AC$5,_Rge_Dimensions,0),"")</f>
        <v>89</v>
      </c>
      <c r="AD1" s="183">
        <f>IFERROR(MATCH(AD$5,_Rge_Dimensions,0),"")</f>
        <v>65</v>
      </c>
      <c r="AE1" s="183">
        <f>IFERROR(MATCH(AE$5,_Rge_Dimensions,0),"")</f>
        <v>69</v>
      </c>
      <c r="AF1" s="183">
        <f>IFERROR(MATCH(AF$5,_Rge_Dimensions,0),"")</f>
        <v>73</v>
      </c>
      <c r="AG1" s="183">
        <f>IFERROR(MATCH(AG$5,_Rge_Dimensions,0),"")</f>
        <v>77</v>
      </c>
      <c r="AH1" s="183">
        <f>IFERROR(MATCH(AH$5,_Rge_Dimensions,0),"")</f>
        <v>81</v>
      </c>
      <c r="AI1" s="183">
        <f>IFERROR(MATCH(AI$5,_Rge_Dimensions,0),"")</f>
        <v>82</v>
      </c>
      <c r="AJ1" s="183">
        <f>IFERROR(MATCH(AJ$5,_Rge_Dimensions,0),"")</f>
        <v>87</v>
      </c>
      <c r="AK1" s="183">
        <f>IFERROR(MATCH(AK$5,_Rge_Dimensions,0),"")</f>
        <v>88</v>
      </c>
      <c r="AL1" s="181" t="str">
        <f>IFERROR(MATCH(AL$5,_Rge_Dimensions,0),"")</f>
        <v/>
      </c>
      <c r="AM1" s="181" t="str">
        <f>IFERROR(MATCH(AM$5,_Rge_Dimensions,0),"")</f>
        <v/>
      </c>
      <c r="AN1" s="181" t="str">
        <f>IFERROR(MATCH(AN$5,_Rge_Dimensions,0),"")</f>
        <v/>
      </c>
      <c r="AO1" s="181" t="str">
        <f>IFERROR(MATCH(AO$5,_Rge_Dimensions,0),"")</f>
        <v/>
      </c>
      <c r="AP1" s="181" t="str">
        <f>IFERROR(MATCH(AP$5,_Rge_Dimensions,0),"")</f>
        <v/>
      </c>
      <c r="AQ1" s="181" t="str">
        <f>IFERROR(MATCH(AQ$5,_Rge_Dimensions,0),"")</f>
        <v/>
      </c>
      <c r="AR1" s="181" t="str">
        <f>IFERROR(MATCH(AR$5,_Rge_Dimensions,0),"")</f>
        <v/>
      </c>
      <c r="AS1" s="181" t="str">
        <f>IFERROR(MATCH(AS$5,_Rge_Dimensions,0),"")</f>
        <v/>
      </c>
      <c r="AT1" s="181" t="str">
        <f>IFERROR(MATCH(AT$5,_Rge_Dimensions,0),"")</f>
        <v/>
      </c>
      <c r="AU1" s="181" t="str">
        <f>IFERROR(MATCH(AU$5,_Rge_Dimensions,0),"")</f>
        <v/>
      </c>
      <c r="AV1" s="181" t="str">
        <f>IFERROR(MATCH(AV$5,_Rge_Dimensions,0),"")</f>
        <v/>
      </c>
      <c r="AW1" s="184" t="str">
        <f>IFERROR(MATCH(AW$5,_Rge_Dimensions,0),"")</f>
        <v/>
      </c>
    </row>
    <row r="2" ht="18.75" customHeight="1">
      <c r="A2" s="185"/>
      <c r="B2" s="185"/>
      <c r="C2" s="185"/>
      <c r="D2" s="185"/>
      <c r="E2" s="186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185"/>
      <c r="Z2" s="185"/>
      <c r="AA2" s="185"/>
      <c r="AB2" s="185"/>
      <c r="AC2" s="185"/>
      <c r="AD2" s="185"/>
      <c r="AE2" s="185"/>
      <c r="AF2" s="185"/>
      <c r="AG2" s="185"/>
      <c r="AH2" s="185"/>
      <c r="AI2" s="185"/>
      <c r="AJ2" s="185"/>
      <c r="AK2" s="185"/>
      <c r="AL2" s="185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</row>
    <row r="3" ht="61.5" customHeight="1">
      <c r="A3" s="185"/>
      <c r="B3" s="185"/>
      <c r="C3" s="185"/>
      <c r="D3" s="187" t="s">
        <v>170</v>
      </c>
      <c r="E3" s="188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90"/>
      <c r="R3" s="191" t="str">
        <f>TEXT(_Reportdate,"JJJJ-MM")</f>
        <v>JJJJ-05</v>
      </c>
      <c r="S3" s="192"/>
      <c r="T3" s="193"/>
      <c r="U3" s="194"/>
      <c r="V3" s="195"/>
      <c r="W3" s="195"/>
      <c r="X3" s="196"/>
      <c r="Y3" s="191" t="str">
        <f>_Companycode</f>
        <v>MaNA</v>
      </c>
      <c r="Z3" s="192"/>
      <c r="AA3" s="192"/>
      <c r="AB3" s="193"/>
      <c r="AC3" s="197"/>
      <c r="AD3" s="189"/>
      <c r="AE3" s="189"/>
      <c r="AF3" s="189"/>
      <c r="AG3" s="189"/>
      <c r="AH3" s="189"/>
      <c r="AI3" s="189"/>
      <c r="AJ3" s="189"/>
      <c r="AK3" s="189"/>
      <c r="AL3" s="189"/>
      <c r="AM3" s="189"/>
      <c r="AN3" s="189"/>
      <c r="AO3" s="189"/>
      <c r="AP3" s="189"/>
      <c r="AQ3" s="189"/>
      <c r="AR3" s="189"/>
      <c r="AS3" s="189"/>
      <c r="AT3" s="189"/>
      <c r="AU3" s="189"/>
      <c r="AV3" s="189"/>
      <c r="AW3" s="185"/>
    </row>
    <row r="4" ht="45.75" customHeight="1">
      <c r="A4" s="185"/>
      <c r="B4" s="185"/>
      <c r="C4" s="185"/>
      <c r="D4" s="198" t="s">
        <v>163</v>
      </c>
      <c r="E4" s="199"/>
      <c r="F4" s="200" t="s">
        <v>164</v>
      </c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2"/>
      <c r="R4" s="203" t="s">
        <v>165</v>
      </c>
      <c r="S4" s="204"/>
      <c r="T4" s="204"/>
      <c r="U4" s="204"/>
      <c r="V4" s="204"/>
      <c r="W4" s="204"/>
      <c r="X4" s="204"/>
      <c r="Y4" s="204"/>
      <c r="Z4" s="204"/>
      <c r="AA4" s="204"/>
      <c r="AB4" s="205"/>
      <c r="AC4" s="206" t="s">
        <v>166</v>
      </c>
      <c r="AD4" s="207"/>
      <c r="AE4" s="20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W4" s="185"/>
    </row>
    <row r="5" ht="24.75" customHeight="1">
      <c r="A5" s="32"/>
      <c r="B5" s="32"/>
      <c r="C5" s="208"/>
      <c r="D5" s="209"/>
      <c r="E5" s="210" t="s">
        <v>77</v>
      </c>
      <c r="F5" s="211" t="s">
        <v>78</v>
      </c>
      <c r="G5" s="211" t="s">
        <v>82</v>
      </c>
      <c r="H5" s="211" t="s">
        <v>86</v>
      </c>
      <c r="I5" s="211" t="s">
        <v>90</v>
      </c>
      <c r="J5" s="211" t="s">
        <v>94</v>
      </c>
      <c r="K5" s="211" t="s">
        <v>98</v>
      </c>
      <c r="L5" s="211" t="s">
        <v>99</v>
      </c>
      <c r="M5" s="211" t="s">
        <v>104</v>
      </c>
      <c r="N5" s="211" t="s">
        <v>105</v>
      </c>
      <c r="O5" s="211" t="s">
        <v>171</v>
      </c>
      <c r="P5" s="211" t="s">
        <v>172</v>
      </c>
      <c r="Q5" s="212" t="s">
        <v>173</v>
      </c>
      <c r="R5" s="46" t="s">
        <v>106</v>
      </c>
      <c r="S5" s="46" t="s">
        <v>110</v>
      </c>
      <c r="T5" s="46" t="s">
        <v>114</v>
      </c>
      <c r="U5" s="46" t="s">
        <v>118</v>
      </c>
      <c r="V5" s="46" t="s">
        <v>122</v>
      </c>
      <c r="W5" s="46" t="s">
        <v>126</v>
      </c>
      <c r="X5" s="46" t="s">
        <v>127</v>
      </c>
      <c r="Y5" s="46" t="s">
        <v>132</v>
      </c>
      <c r="Z5" s="46" t="s">
        <v>133</v>
      </c>
      <c r="AA5" s="46" t="s">
        <v>174</v>
      </c>
      <c r="AB5" s="46" t="s">
        <v>175</v>
      </c>
      <c r="AC5" s="213" t="s">
        <v>161</v>
      </c>
      <c r="AD5" s="213" t="s">
        <v>137</v>
      </c>
      <c r="AE5" s="213" t="s">
        <v>141</v>
      </c>
      <c r="AF5" s="213" t="s">
        <v>145</v>
      </c>
      <c r="AG5" s="213" t="s">
        <v>149</v>
      </c>
      <c r="AH5" s="213" t="s">
        <v>153</v>
      </c>
      <c r="AI5" s="213" t="s">
        <v>154</v>
      </c>
      <c r="AJ5" s="213" t="s">
        <v>159</v>
      </c>
      <c r="AK5" s="213" t="s">
        <v>160</v>
      </c>
      <c r="AL5" s="213" t="s">
        <v>176</v>
      </c>
      <c r="AM5" s="213" t="s">
        <v>177</v>
      </c>
      <c r="AN5" s="213" t="s">
        <v>178</v>
      </c>
      <c r="AO5" s="213" t="s">
        <v>179</v>
      </c>
      <c r="AP5" s="213" t="s">
        <v>180</v>
      </c>
      <c r="AQ5" s="213" t="s">
        <v>181</v>
      </c>
      <c r="AR5" s="213" t="s">
        <v>182</v>
      </c>
      <c r="AS5" s="213" t="s">
        <v>183</v>
      </c>
      <c r="AT5" s="213" t="s">
        <v>184</v>
      </c>
      <c r="AU5" s="213" t="s">
        <v>185</v>
      </c>
      <c r="AV5" s="213" t="s">
        <v>186</v>
      </c>
      <c r="AW5" s="32"/>
    </row>
    <row r="6" ht="96.75" customHeight="1">
      <c r="A6" s="214"/>
      <c r="B6" s="214"/>
      <c r="C6" s="214"/>
      <c r="D6" s="215"/>
      <c r="E6" s="216" t="str">
        <f>VLOOKUP(E5,_Rge_Partnercode,3,)</f>
        <v>Project status</v>
      </c>
      <c r="F6" s="217" t="str">
        <f>VLOOKUP(F5,_Rge_Partnercode,3,)</f>
        <v>Budgeted contract value</v>
      </c>
      <c r="G6" s="217" t="str">
        <f>VLOOKUP(G5,_Rge_Partnercode,3,)</f>
        <v>Budgeted Direct material costs</v>
      </c>
      <c r="H6" s="217" t="str">
        <f>VLOOKUP(H5,_Rge_Partnercode,3,)</f>
        <v>Budgeted Technical services</v>
      </c>
      <c r="I6" s="217" t="str">
        <f>VLOOKUP(I5,_Rge_Partnercode,3,)</f>
        <v>Budgeted Transportation service costs</v>
      </c>
      <c r="J6" s="217" t="str">
        <f>VLOOKUP(J5,_Rge_Partnercode,3,)</f>
        <v>Budgeted Installation service costs</v>
      </c>
      <c r="K6" s="217" t="str">
        <f>VLOOKUP(K5,_Rge_Partnercode,3,)</f>
        <v>Budgeted Testing service costs</v>
      </c>
      <c r="L6" s="217" t="str">
        <f>VLOOKUP(L5,_Rge_Partnercode,3,)</f>
        <v>Budgeted Project management costs (working hours)</v>
      </c>
      <c r="M6" s="217" t="str">
        <f>VLOOKUP(M5,_Rge_Partnercode,3,)</f>
        <v>Budgeted Commission / License fees / other costs</v>
      </c>
      <c r="N6" s="217" t="str">
        <f>VLOOKUP(N5,_Rge_Partnercode,3,)</f>
        <v>Budgeted project costs</v>
      </c>
      <c r="O6" s="217" t="str">
        <f>VLOOKUP(O5,_Rge_Partnercode,3,)</f>
        <v>Budgeted gross profit</v>
      </c>
      <c r="P6" s="217" t="str">
        <f>VLOOKUP(P5,_Rge_Partnercode,3,)</f>
        <v>Budgeted gross profit in %</v>
      </c>
      <c r="Q6" s="216"/>
      <c r="R6" s="218" t="str">
        <f>VLOOKUP(R5,_Rge_Partnercode,3,)</f>
        <v>Forecasted contract value</v>
      </c>
      <c r="S6" s="218" t="str">
        <f>VLOOKUP(S5,_Rge_Partnercode,3,)</f>
        <v>Forecasted Direct material costs</v>
      </c>
      <c r="T6" s="218" t="str">
        <f>VLOOKUP(T5,_Rge_Partnercode,3,)</f>
        <v>Forecasted Technical services</v>
      </c>
      <c r="U6" s="218" t="str">
        <f>VLOOKUP(U5,_Rge_Partnercode,3,)</f>
        <v>Forecasted Transportation service costs</v>
      </c>
      <c r="V6" s="218" t="str">
        <f>VLOOKUP(V5,_Rge_Partnercode,3,)</f>
        <v>Forecasted Installation service costs</v>
      </c>
      <c r="W6" s="218" t="str">
        <f>VLOOKUP(W5,_Rge_Partnercode,3,)</f>
        <v>Forecasted Testing service costs</v>
      </c>
      <c r="X6" s="218" t="str">
        <f>VLOOKUP(X5,_Rge_Partnercode,3,)</f>
        <v>Forecasted Project management costs (working hours)</v>
      </c>
      <c r="Y6" s="218" t="str">
        <f>VLOOKUP(Y5,_Rge_Partnercode,3,)</f>
        <v>Forecasted Commission / License fees / other costs</v>
      </c>
      <c r="Z6" s="218" t="str">
        <f>VLOOKUP(Z5,_Rge_Partnercode,3,)</f>
        <v>Forecasted project costs</v>
      </c>
      <c r="AA6" s="218" t="str">
        <f>VLOOKUP(AA5,_Rge_Partnercode,3,)</f>
        <v>Forecasted gross profit</v>
      </c>
      <c r="AB6" s="218" t="str">
        <f>VLOOKUP(AB5,_Rge_Partnercode,3,)</f>
        <v>Forecasted gross profit in %</v>
      </c>
      <c r="AC6" s="219" t="str">
        <f>VLOOKUP(AC5,_Rge_Partnercode,3,)</f>
        <v>Actual invoiced sales</v>
      </c>
      <c r="AD6" s="219" t="str">
        <f>VLOOKUP(AD5,_Rge_Partnercode,3,)</f>
        <v>Actual Direct material costs</v>
      </c>
      <c r="AE6" s="219" t="str">
        <f>VLOOKUP(AE5,_Rge_Partnercode,3,)</f>
        <v>Actual Technical services</v>
      </c>
      <c r="AF6" s="219" t="str">
        <f>VLOOKUP(AF5,_Rge_Partnercode,3,)</f>
        <v>Actual Transportation service costs</v>
      </c>
      <c r="AG6" s="219" t="str">
        <f>VLOOKUP(AG5,_Rge_Partnercode,3,)</f>
        <v>Actual Installation service costs</v>
      </c>
      <c r="AH6" s="219" t="str">
        <f>VLOOKUP(AH5,_Rge_Partnercode,3,)</f>
        <v>Actual Testing service costs</v>
      </c>
      <c r="AI6" s="219" t="str">
        <f>VLOOKUP(AI5,_Rge_Partnercode,3,)</f>
        <v>Actual Project management costs (working hours)</v>
      </c>
      <c r="AJ6" s="219" t="str">
        <f>VLOOKUP(AJ5,_Rge_Partnercode,3,)</f>
        <v>Actual Commission / License fees / other costs</v>
      </c>
      <c r="AK6" s="219" t="str">
        <f>VLOOKUP(AK5,_Rge_Partnercode,3,)</f>
        <v>Actual project costs</v>
      </c>
      <c r="AL6" s="219" t="str">
        <f>VLOOKUP(AL5,_Rge_Partnercode,3,)</f>
        <v>Actual net sales</v>
      </c>
      <c r="AM6" s="219" t="str">
        <f>VLOOKUP(AM5,_Rge_Partnercode,3,)</f>
        <v>Actual status of completion in %</v>
      </c>
      <c r="AN6" s="219" t="str">
        <f>VLOOKUP(AN5,_Rge_Partnercode,3,)</f>
        <v>Actual Share of profit</v>
      </c>
      <c r="AO6" s="219" t="str">
        <f>VLOOKUP(AO5,_Rge_Partnercode,3,)</f>
        <v>Actual Share of loss</v>
      </c>
      <c r="AP6" s="219" t="str">
        <f>VLOOKUP(AP5,_Rge_Partnercode,3,)</f>
        <v>Actual gross capitalization</v>
      </c>
      <c r="AQ6" s="219" t="str">
        <f>VLOOKUP(AQ5,_Rge_Partnercode,3,)</f>
        <v>Actual gross passivation</v>
      </c>
      <c r="AR6" s="219" t="str">
        <f>VLOOKUP(AR5,_Rge_Partnercode,3,)</f>
        <v>Actual net value</v>
      </c>
      <c r="AS6" s="219" t="str">
        <f>VLOOKUP(AS5,_Rge_Partnercode,3,)</f>
        <v>Actual Acc. 1280</v>
      </c>
      <c r="AT6" s="219" t="str">
        <f>VLOOKUP(AT5,_Rge_Partnercode,3,)</f>
        <v>Actual Acc. 2280</v>
      </c>
      <c r="AU6" s="219" t="str">
        <f>VLOOKUP(AU5,_Rge_Partnercode,3,)</f>
        <v>Actual Volume still to be invoiced</v>
      </c>
      <c r="AV6" s="219" t="str">
        <f>VLOOKUP(AV5,_Rge_Partnercode,3,)</f>
        <v>Actual Order backlog</v>
      </c>
      <c r="AW6" s="214"/>
    </row>
    <row r="7" ht="33.0" customHeight="1">
      <c r="A7" s="40"/>
      <c r="B7" s="40"/>
      <c r="C7" s="9"/>
      <c r="D7" s="220" t="s">
        <v>187</v>
      </c>
      <c r="E7" s="193"/>
      <c r="F7" s="221">
        <f t="shared" ref="F7:N7" si="1">SUM(F8:F607)</f>
        <v>25674249.37</v>
      </c>
      <c r="G7" s="221">
        <f t="shared" si="1"/>
        <v>11201664.03</v>
      </c>
      <c r="H7" s="221">
        <f t="shared" si="1"/>
        <v>661181.0429</v>
      </c>
      <c r="I7" s="221">
        <f t="shared" si="1"/>
        <v>1672708.845</v>
      </c>
      <c r="J7" s="221">
        <f t="shared" si="1"/>
        <v>1128986.884</v>
      </c>
      <c r="K7" s="221">
        <f t="shared" si="1"/>
        <v>0</v>
      </c>
      <c r="L7" s="221">
        <f t="shared" si="1"/>
        <v>0</v>
      </c>
      <c r="M7" s="221">
        <f t="shared" si="1"/>
        <v>2533043.522</v>
      </c>
      <c r="N7" s="221">
        <f t="shared" si="1"/>
        <v>17197584.32</v>
      </c>
      <c r="O7" s="221">
        <f t="shared" ref="O7:O607" si="5">F7-N7</f>
        <v>8476665.043</v>
      </c>
      <c r="P7" s="222">
        <f t="shared" ref="P7:P607" si="6">IFERROR(O7/F7,0)</f>
        <v>0.3301621373</v>
      </c>
      <c r="Q7" s="223"/>
      <c r="R7" s="224">
        <f t="shared" ref="R7:Z7" si="2">SUM(R8:R607)</f>
        <v>31766772.22</v>
      </c>
      <c r="S7" s="224">
        <f t="shared" si="2"/>
        <v>15336086.64</v>
      </c>
      <c r="T7" s="224">
        <f t="shared" si="2"/>
        <v>1204035.69</v>
      </c>
      <c r="U7" s="224">
        <f t="shared" si="2"/>
        <v>2591698.57</v>
      </c>
      <c r="V7" s="224">
        <f t="shared" si="2"/>
        <v>2512068.983</v>
      </c>
      <c r="W7" s="224">
        <f t="shared" si="2"/>
        <v>0</v>
      </c>
      <c r="X7" s="224">
        <f t="shared" si="2"/>
        <v>0</v>
      </c>
      <c r="Y7" s="224">
        <f t="shared" si="2"/>
        <v>3904011.664</v>
      </c>
      <c r="Z7" s="224">
        <f t="shared" si="2"/>
        <v>25547901.55</v>
      </c>
      <c r="AA7" s="224">
        <f t="shared" ref="AA7:AA607" si="7">R7-Z7</f>
        <v>6218870.669</v>
      </c>
      <c r="AB7" s="225">
        <f>IFERROR(AA7/R7,0)</f>
        <v>0.195766527</v>
      </c>
      <c r="AC7" s="226">
        <f t="shared" ref="AC7:AL7" si="3">SUM(AC8:AC607)</f>
        <v>28589584.47</v>
      </c>
      <c r="AD7" s="226">
        <f t="shared" si="3"/>
        <v>12912906.62</v>
      </c>
      <c r="AE7" s="226">
        <f t="shared" si="3"/>
        <v>1148562.16</v>
      </c>
      <c r="AF7" s="226">
        <f t="shared" si="3"/>
        <v>2413507.16</v>
      </c>
      <c r="AG7" s="226">
        <f t="shared" si="3"/>
        <v>2024035.58</v>
      </c>
      <c r="AH7" s="226">
        <f t="shared" si="3"/>
        <v>0</v>
      </c>
      <c r="AI7" s="226">
        <f t="shared" si="3"/>
        <v>0</v>
      </c>
      <c r="AJ7" s="226">
        <f t="shared" si="3"/>
        <v>2933565.569</v>
      </c>
      <c r="AK7" s="226">
        <f t="shared" si="3"/>
        <v>21432577.09</v>
      </c>
      <c r="AL7" s="226">
        <f t="shared" si="3"/>
        <v>25949730.73</v>
      </c>
      <c r="AM7" s="227">
        <f t="shared" ref="AM7:AM607" si="8">IFERROR(AK7/Z7,0)</f>
        <v>0.8389173197</v>
      </c>
      <c r="AN7" s="228">
        <f t="shared" ref="AN7:AV7" si="4">SUM(AN8:AN607)</f>
        <v>5437186.054</v>
      </c>
      <c r="AO7" s="228">
        <f t="shared" si="4"/>
        <v>-920032.41</v>
      </c>
      <c r="AP7" s="228">
        <f t="shared" si="4"/>
        <v>26869763.14</v>
      </c>
      <c r="AQ7" s="228">
        <f t="shared" si="4"/>
        <v>29509616.88</v>
      </c>
      <c r="AR7" s="228">
        <f t="shared" si="4"/>
        <v>-2639853.738</v>
      </c>
      <c r="AS7" s="228">
        <f t="shared" si="4"/>
        <v>51284.96837</v>
      </c>
      <c r="AT7" s="228">
        <f t="shared" si="4"/>
        <v>2691138.706</v>
      </c>
      <c r="AU7" s="228">
        <f t="shared" si="4"/>
        <v>3179484.894</v>
      </c>
      <c r="AV7" s="228">
        <f t="shared" si="4"/>
        <v>5602613.623</v>
      </c>
      <c r="AW7" s="229"/>
    </row>
    <row r="8" ht="24.75" customHeight="1">
      <c r="A8" s="185"/>
      <c r="B8" s="230">
        <v>1.0</v>
      </c>
      <c r="C8" s="185"/>
      <c r="D8" s="231" t="str">
        <f t="array" ref="D8">INDEX(_Rge_Projectdata_3rd,$B8,MATCH("Project-ID",_Rge_Headline_Projectdata,0))</f>
        <v>MUS100006</v>
      </c>
      <c r="E8" s="232" t="str">
        <f t="array" ref="E8">INDEX(_Rge_Data_3rd_CY,$B8,E$1)</f>
        <v>Open</v>
      </c>
      <c r="F8" s="221">
        <f t="array" ref="F8">INDEX(_Rge_Data_3rd_CY,$B8,F$1)</f>
        <v>147490</v>
      </c>
      <c r="G8" s="221">
        <f t="array" ref="G8">INDEX(_Rge_Data_3rd_CY,$B8,G$1)</f>
        <v>53700</v>
      </c>
      <c r="H8" s="221">
        <f t="array" ref="H8">INDEX(_Rge_Data_3rd_CY,$B8,H$1)</f>
        <v>17500</v>
      </c>
      <c r="I8" s="221">
        <f t="array" ref="I8">INDEX(_Rge_Data_3rd_CY,$B8,I$1)</f>
        <v>3500</v>
      </c>
      <c r="J8" s="221">
        <f t="array" ref="J8">INDEX(_Rge_Data_3rd_CY,$B8,J$1)</f>
        <v>12000</v>
      </c>
      <c r="K8" s="221">
        <f t="array" ref="K8">INDEX(_Rge_Data_3rd_CY,$B8,K$1)</f>
        <v>0</v>
      </c>
      <c r="L8" s="221" t="str">
        <f t="array" ref="L8">INDEX(_Rge_Data_3rd_CY,$B8,L$1)</f>
        <v/>
      </c>
      <c r="M8" s="221">
        <f t="array" ref="M8">INDEX(_Rge_Data_3rd_CY,$B8,M$1)</f>
        <v>24216</v>
      </c>
      <c r="N8" s="221">
        <f t="array" ref="N8">INDEX(_Rge_Data_3rd_CY,$B8,N$1)</f>
        <v>110916</v>
      </c>
      <c r="O8" s="221">
        <f t="shared" si="5"/>
        <v>36574</v>
      </c>
      <c r="P8" s="222">
        <f t="shared" si="6"/>
        <v>0.247976134</v>
      </c>
      <c r="Q8" s="233" t="str">
        <f t="shared" ref="Q8:Q607" si="9">IF(AND(F8&lt;&gt;0,R8=0),"N","Y")</f>
        <v>Y</v>
      </c>
      <c r="R8" s="224">
        <f t="array" ref="R8">INDEX(_Rge_Data_3rd_CY,$B8,R$1)</f>
        <v>163398</v>
      </c>
      <c r="S8" s="224">
        <f t="array" ref="S8">INDEX(_Rge_Data_3rd_CY,$B8,S$1)</f>
        <v>93872</v>
      </c>
      <c r="T8" s="224">
        <f t="array" ref="T8">INDEX(_Rge_Data_3rd_CY,$B8,T$1)</f>
        <v>24422.9</v>
      </c>
      <c r="U8" s="224">
        <f t="array" ref="U8">INDEX(_Rge_Data_3rd_CY,$B8,U$1)</f>
        <v>3600</v>
      </c>
      <c r="V8" s="224">
        <f t="array" ref="V8">INDEX(_Rge_Data_3rd_CY,$B8,V$1)</f>
        <v>17593</v>
      </c>
      <c r="W8" s="224">
        <f t="array" ref="W8">INDEX(_Rge_Data_3rd_CY,$B8,W$1)</f>
        <v>0</v>
      </c>
      <c r="X8" s="224" t="str">
        <f t="array" ref="X8">INDEX(_Rge_Data_3rd_CY,$B8,X$1)</f>
        <v/>
      </c>
      <c r="Y8" s="224">
        <f t="array" ref="Y8">INDEX(_Rge_Data_3rd_CY,$B8,Y$1)</f>
        <v>24928</v>
      </c>
      <c r="Z8" s="224">
        <f t="array" ref="Z8">INDEX(_Rge_Data_3rd_CY,$B8,Z$1)</f>
        <v>164415.9</v>
      </c>
      <c r="AA8" s="224">
        <f t="shared" si="7"/>
        <v>-1017.9</v>
      </c>
      <c r="AB8" s="225">
        <f t="shared" ref="AB8:AB607" si="10">IFERROR(AA8/R8,)</f>
        <v>-0.006229574413</v>
      </c>
      <c r="AC8" s="234">
        <f t="array" ref="AC8">INDEX(_Rge_Data_3rd_CY,$B8,AC$1)</f>
        <v>151433</v>
      </c>
      <c r="AD8" s="234">
        <f t="array" ref="AD8">INDEX(_Rge_Data_3rd_CY,$B8,AD$1)</f>
        <v>88857.22</v>
      </c>
      <c r="AE8" s="234">
        <f t="array" ref="AE8">INDEX(_Rge_Data_3rd_CY,$B8,AE$1)</f>
        <v>23954.6</v>
      </c>
      <c r="AF8" s="234">
        <f t="array" ref="AF8">INDEX(_Rge_Data_3rd_CY,$B8,AF$1)</f>
        <v>3600</v>
      </c>
      <c r="AG8" s="234">
        <f t="array" ref="AG8">INDEX(_Rge_Data_3rd_CY,$B8,AG$1)</f>
        <v>17593.47</v>
      </c>
      <c r="AH8" s="234">
        <f t="array" ref="AH8">INDEX(_Rge_Data_3rd_CY,$B8,AH$1)</f>
        <v>0</v>
      </c>
      <c r="AI8" s="234" t="str">
        <f t="array" ref="AI8">INDEX(_Rge_Data_3rd_CY,$B8,AI$1)</f>
        <v/>
      </c>
      <c r="AJ8" s="234">
        <f t="array" ref="AJ8">INDEX(_Rge_Data_3rd_CY,$B8,AJ$1)</f>
        <v>20061.43</v>
      </c>
      <c r="AK8" s="234">
        <f t="array" ref="AK8">INDEX(_Rge_Data_3rd_CY,$B8,AK$1)</f>
        <v>154066.72</v>
      </c>
      <c r="AL8" s="234">
        <f t="shared" ref="AL8:AL607" si="11">AK8+AN8+AO8</f>
        <v>153048.82</v>
      </c>
      <c r="AM8" s="235">
        <f t="shared" si="8"/>
        <v>0.9370548712</v>
      </c>
      <c r="AN8" s="236">
        <f>IFERROR(IF(AND($E8="OPEN",$AA8&gt;0),$AA8*_SoP*$AM8,IF(AND($E8="CLOSED",$AA8&gt;0),$AA8*_SoL*$AM8,0)),0)</f>
        <v>0</v>
      </c>
      <c r="AO8" s="236">
        <f>IFERROR(IF($AA8&lt;0,$AA8*_SoL,0),0)</f>
        <v>-1017.9</v>
      </c>
      <c r="AP8" s="237">
        <f t="shared" ref="AP8:AP607" si="12">AK8+AN8</f>
        <v>154066.72</v>
      </c>
      <c r="AQ8" s="237">
        <f t="shared" ref="AQ8:AQ607" si="13">AC8-AO8</f>
        <v>152450.9</v>
      </c>
      <c r="AR8" s="237">
        <f t="shared" ref="AR8:AR607" si="14">AP8-AQ8</f>
        <v>1615.82</v>
      </c>
      <c r="AS8" s="237">
        <f t="shared" ref="AS8:AS607" si="15">IF($AR8&gt;=0,$AR8,0)</f>
        <v>1615.82</v>
      </c>
      <c r="AT8" s="237">
        <f t="shared" ref="AT8:AT607" si="16">IF($AR8&lt;=0,-$AR8,0)</f>
        <v>0</v>
      </c>
      <c r="AU8" s="236">
        <f t="shared" ref="AU8:AU607" si="17">IF((R8-AC8)&lt;0,0,R8-AC8)</f>
        <v>11965</v>
      </c>
      <c r="AV8" s="236">
        <f t="shared" ref="AV8:AV607" si="18">IF(AM8&gt;1,0,R8-AM8*R8)</f>
        <v>10285.10815</v>
      </c>
      <c r="AW8" s="238"/>
    </row>
    <row r="9" ht="24.75" customHeight="1">
      <c r="A9" s="185"/>
      <c r="B9" s="230">
        <f t="shared" ref="B9:B607" si="19">B8+1</f>
        <v>2</v>
      </c>
      <c r="C9" s="185"/>
      <c r="D9" s="231" t="str">
        <f t="array" ref="D9">INDEX(_Rge_Projectdata_3rd,$B9,MATCH("Project-ID",_Rge_Headline_Projectdata,0))</f>
        <v>MUS100009</v>
      </c>
      <c r="E9" s="232" t="str">
        <f t="array" ref="E9">INDEX(_Rge_Data_3rd_CY,$B9,E$1)</f>
        <v>Closed</v>
      </c>
      <c r="F9" s="221">
        <f t="array" ref="F9">INDEX(_Rge_Data_3rd_CY,$B9,F$1)</f>
        <v>1119780</v>
      </c>
      <c r="G9" s="221">
        <f t="array" ref="G9">INDEX(_Rge_Data_3rd_CY,$B9,G$1)</f>
        <v>372288</v>
      </c>
      <c r="H9" s="221">
        <f t="array" ref="H9">INDEX(_Rge_Data_3rd_CY,$B9,H$1)</f>
        <v>25680</v>
      </c>
      <c r="I9" s="221">
        <f t="array" ref="I9">INDEX(_Rge_Data_3rd_CY,$B9,I$1)</f>
        <v>202670</v>
      </c>
      <c r="J9" s="221">
        <f t="array" ref="J9">INDEX(_Rge_Data_3rd_CY,$B9,J$1)</f>
        <v>0</v>
      </c>
      <c r="K9" s="221">
        <f t="array" ref="K9">INDEX(_Rge_Data_3rd_CY,$B9,K$1)</f>
        <v>0</v>
      </c>
      <c r="L9" s="221" t="str">
        <f t="array" ref="L9">INDEX(_Rge_Data_3rd_CY,$B9,L$1)</f>
        <v/>
      </c>
      <c r="M9" s="221">
        <f t="array" ref="M9">INDEX(_Rge_Data_3rd_CY,$B9,M$1)</f>
        <v>46740</v>
      </c>
      <c r="N9" s="221">
        <f t="array" ref="N9">INDEX(_Rge_Data_3rd_CY,$B9,N$1)</f>
        <v>647378</v>
      </c>
      <c r="O9" s="221">
        <f t="shared" si="5"/>
        <v>472402</v>
      </c>
      <c r="P9" s="222">
        <f t="shared" si="6"/>
        <v>0.4218703674</v>
      </c>
      <c r="Q9" s="233" t="str">
        <f t="shared" si="9"/>
        <v>Y</v>
      </c>
      <c r="R9" s="224">
        <f t="array" ref="R9">INDEX(_Rge_Data_3rd_CY,$B9,R$1)</f>
        <v>1129104.23</v>
      </c>
      <c r="S9" s="224">
        <f t="array" ref="S9">INDEX(_Rge_Data_3rd_CY,$B9,S$1)</f>
        <v>397706.2</v>
      </c>
      <c r="T9" s="224">
        <f t="array" ref="T9">INDEX(_Rge_Data_3rd_CY,$B9,T$1)</f>
        <v>32857.35</v>
      </c>
      <c r="U9" s="224">
        <f t="array" ref="U9">INDEX(_Rge_Data_3rd_CY,$B9,U$1)</f>
        <v>112331.15</v>
      </c>
      <c r="V9" s="224">
        <f t="array" ref="V9">INDEX(_Rge_Data_3rd_CY,$B9,V$1)</f>
        <v>11647</v>
      </c>
      <c r="W9" s="224">
        <f t="array" ref="W9">INDEX(_Rge_Data_3rd_CY,$B9,W$1)</f>
        <v>0</v>
      </c>
      <c r="X9" s="224" t="str">
        <f t="array" ref="X9">INDEX(_Rge_Data_3rd_CY,$B9,X$1)</f>
        <v/>
      </c>
      <c r="Y9" s="224">
        <f t="array" ref="Y9">INDEX(_Rge_Data_3rd_CY,$B9,Y$1)</f>
        <v>32399.72</v>
      </c>
      <c r="Z9" s="224">
        <f t="array" ref="Z9">INDEX(_Rge_Data_3rd_CY,$B9,Z$1)</f>
        <v>586941.42</v>
      </c>
      <c r="AA9" s="224">
        <f t="shared" si="7"/>
        <v>542162.81</v>
      </c>
      <c r="AB9" s="225">
        <f t="shared" si="10"/>
        <v>0.4801707368</v>
      </c>
      <c r="AC9" s="234">
        <f t="array" ref="AC9">INDEX(_Rge_Data_3rd_CY,$B9,AC$1)</f>
        <v>1129103.73</v>
      </c>
      <c r="AD9" s="234">
        <f t="array" ref="AD9">INDEX(_Rge_Data_3rd_CY,$B9,AD$1)</f>
        <v>397705.99</v>
      </c>
      <c r="AE9" s="234">
        <f t="array" ref="AE9">INDEX(_Rge_Data_3rd_CY,$B9,AE$1)</f>
        <v>32857.35</v>
      </c>
      <c r="AF9" s="234">
        <f t="array" ref="AF9">INDEX(_Rge_Data_3rd_CY,$B9,AF$1)</f>
        <v>112331.15</v>
      </c>
      <c r="AG9" s="234">
        <f t="array" ref="AG9">INDEX(_Rge_Data_3rd_CY,$B9,AG$1)</f>
        <v>11647.38</v>
      </c>
      <c r="AH9" s="234">
        <f t="array" ref="AH9">INDEX(_Rge_Data_3rd_CY,$B9,AH$1)</f>
        <v>0</v>
      </c>
      <c r="AI9" s="234" t="str">
        <f t="array" ref="AI9">INDEX(_Rge_Data_3rd_CY,$B9,AI$1)</f>
        <v/>
      </c>
      <c r="AJ9" s="234">
        <f t="array" ref="AJ9">INDEX(_Rge_Data_3rd_CY,$B9,AJ$1)</f>
        <v>32399.72</v>
      </c>
      <c r="AK9" s="234">
        <f t="array" ref="AK9">INDEX(_Rge_Data_3rd_CY,$B9,AK$1)</f>
        <v>586941.59</v>
      </c>
      <c r="AL9" s="234">
        <f t="shared" si="11"/>
        <v>1129104.557</v>
      </c>
      <c r="AM9" s="235">
        <f t="shared" si="8"/>
        <v>1.00000029</v>
      </c>
      <c r="AN9" s="236">
        <f>IFERROR(IF(AND($E9="OPEN",$AA9&gt;0),$AA9*_SoP*$AM9,IF(AND($E9="CLOSED",$AA9&gt;0),$AA9*_SoL*$AM9,0)),0)</f>
        <v>542162.967</v>
      </c>
      <c r="AO9" s="236">
        <f>IFERROR(IF($AA9&lt;0,$AA9*_SoL,0),0)</f>
        <v>0</v>
      </c>
      <c r="AP9" s="237">
        <f t="shared" si="12"/>
        <v>1129104.557</v>
      </c>
      <c r="AQ9" s="237">
        <f t="shared" si="13"/>
        <v>1129103.73</v>
      </c>
      <c r="AR9" s="237">
        <f t="shared" si="14"/>
        <v>0.8270304538</v>
      </c>
      <c r="AS9" s="237">
        <f t="shared" si="15"/>
        <v>0.8270304538</v>
      </c>
      <c r="AT9" s="237">
        <f t="shared" si="16"/>
        <v>0</v>
      </c>
      <c r="AU9" s="236">
        <f t="shared" si="17"/>
        <v>0.4999999998</v>
      </c>
      <c r="AV9" s="236">
        <f t="shared" si="18"/>
        <v>0</v>
      </c>
      <c r="AW9" s="238"/>
    </row>
    <row r="10" ht="24.75" customHeight="1">
      <c r="A10" s="185"/>
      <c r="B10" s="230">
        <f t="shared" si="19"/>
        <v>3</v>
      </c>
      <c r="C10" s="185"/>
      <c r="D10" s="231" t="str">
        <f t="array" ref="D10">INDEX(_Rge_Projectdata_3rd,$B10,MATCH("Project-ID",_Rge_Headline_Projectdata,0))</f>
        <v>MUS100031</v>
      </c>
      <c r="E10" s="232" t="str">
        <f t="array" ref="E10">INDEX(_Rge_Data_3rd_CY,$B10,E$1)</f>
        <v>Open</v>
      </c>
      <c r="F10" s="221">
        <f t="array" ref="F10">INDEX(_Rge_Data_3rd_CY,$B10,F$1)</f>
        <v>1484505</v>
      </c>
      <c r="G10" s="221">
        <f t="array" ref="G10">INDEX(_Rge_Data_3rd_CY,$B10,G$1)</f>
        <v>457469.5837</v>
      </c>
      <c r="H10" s="221">
        <f t="array" ref="H10">INDEX(_Rge_Data_3rd_CY,$B10,H$1)</f>
        <v>51784.2</v>
      </c>
      <c r="I10" s="221">
        <f t="array" ref="I10">INDEX(_Rge_Data_3rd_CY,$B10,I$1)</f>
        <v>55107.05625</v>
      </c>
      <c r="J10" s="221">
        <f t="array" ref="J10">INDEX(_Rge_Data_3rd_CY,$B10,J$1)</f>
        <v>0</v>
      </c>
      <c r="K10" s="221">
        <f t="array" ref="K10">INDEX(_Rge_Data_3rd_CY,$B10,K$1)</f>
        <v>0</v>
      </c>
      <c r="L10" s="221" t="str">
        <f t="array" ref="L10">INDEX(_Rge_Data_3rd_CY,$B10,L$1)</f>
        <v/>
      </c>
      <c r="M10" s="221">
        <f t="array" ref="M10">INDEX(_Rge_Data_3rd_CY,$B10,M$1)</f>
        <v>60460.82063</v>
      </c>
      <c r="N10" s="221">
        <f t="array" ref="N10">INDEX(_Rge_Data_3rd_CY,$B10,N$1)</f>
        <v>624821.6606</v>
      </c>
      <c r="O10" s="221">
        <f t="shared" si="5"/>
        <v>859683.3394</v>
      </c>
      <c r="P10" s="222">
        <f t="shared" si="6"/>
        <v>0.5791043745</v>
      </c>
      <c r="Q10" s="233" t="str">
        <f t="shared" si="9"/>
        <v>Y</v>
      </c>
      <c r="R10" s="224">
        <f t="array" ref="R10">INDEX(_Rge_Data_3rd_CY,$B10,R$1)</f>
        <v>2915347.94</v>
      </c>
      <c r="S10" s="224">
        <f t="array" ref="S10">INDEX(_Rge_Data_3rd_CY,$B10,S$1)</f>
        <v>698649.65</v>
      </c>
      <c r="T10" s="224">
        <f t="array" ref="T10">INDEX(_Rge_Data_3rd_CY,$B10,T$1)</f>
        <v>222846.14</v>
      </c>
      <c r="U10" s="224">
        <f t="array" ref="U10">INDEX(_Rge_Data_3rd_CY,$B10,U$1)</f>
        <v>131689</v>
      </c>
      <c r="V10" s="224">
        <f t="array" ref="V10">INDEX(_Rge_Data_3rd_CY,$B10,V$1)</f>
        <v>1822539.13</v>
      </c>
      <c r="W10" s="224">
        <f t="array" ref="W10">INDEX(_Rge_Data_3rd_CY,$B10,W$1)</f>
        <v>0</v>
      </c>
      <c r="X10" s="224" t="str">
        <f t="array" ref="X10">INDEX(_Rge_Data_3rd_CY,$B10,X$1)</f>
        <v/>
      </c>
      <c r="Y10" s="224">
        <f t="array" ref="Y10">INDEX(_Rge_Data_3rd_CY,$B10,Y$1)</f>
        <v>693233.42</v>
      </c>
      <c r="Z10" s="224">
        <f t="array" ref="Z10">INDEX(_Rge_Data_3rd_CY,$B10,Z$1)</f>
        <v>3568957.34</v>
      </c>
      <c r="AA10" s="224">
        <f t="shared" si="7"/>
        <v>-653609.4</v>
      </c>
      <c r="AB10" s="225">
        <f t="shared" si="10"/>
        <v>-0.2241960183</v>
      </c>
      <c r="AC10" s="234">
        <f t="array" ref="AC10">INDEX(_Rge_Data_3rd_CY,$B10,AC$1)</f>
        <v>2662433.63</v>
      </c>
      <c r="AD10" s="234">
        <f t="array" ref="AD10">INDEX(_Rge_Data_3rd_CY,$B10,AD$1)</f>
        <v>692067.88</v>
      </c>
      <c r="AE10" s="234">
        <f t="array" ref="AE10">INDEX(_Rge_Data_3rd_CY,$B10,AE$1)</f>
        <v>213841.38</v>
      </c>
      <c r="AF10" s="234">
        <f t="array" ref="AF10">INDEX(_Rge_Data_3rd_CY,$B10,AF$1)</f>
        <v>113978.51</v>
      </c>
      <c r="AG10" s="234">
        <f t="array" ref="AG10">INDEX(_Rge_Data_3rd_CY,$B10,AG$1)</f>
        <v>1518738.14</v>
      </c>
      <c r="AH10" s="234">
        <f t="array" ref="AH10">INDEX(_Rge_Data_3rd_CY,$B10,AH$1)</f>
        <v>0</v>
      </c>
      <c r="AI10" s="234" t="str">
        <f t="array" ref="AI10">INDEX(_Rge_Data_3rd_CY,$B10,AI$1)</f>
        <v/>
      </c>
      <c r="AJ10" s="234">
        <f t="array" ref="AJ10">INDEX(_Rge_Data_3rd_CY,$B10,AJ$1)</f>
        <v>661580.59</v>
      </c>
      <c r="AK10" s="234">
        <f t="array" ref="AK10">INDEX(_Rge_Data_3rd_CY,$B10,AK$1)</f>
        <v>3200206.5</v>
      </c>
      <c r="AL10" s="234">
        <f t="shared" si="11"/>
        <v>2546597.1</v>
      </c>
      <c r="AM10" s="235">
        <f t="shared" si="8"/>
        <v>0.8966782719</v>
      </c>
      <c r="AN10" s="236">
        <f>IFERROR(IF(AND($E10="OPEN",$AA10&gt;0),$AA10*_SoP*$AM10,IF(AND($E10="CLOSED",$AA10&gt;0),$AA10*_SoL*$AM10,0)),0)</f>
        <v>0</v>
      </c>
      <c r="AO10" s="236">
        <f>IFERROR(IF($AA10&lt;0,$AA10*_SoL,0),0)</f>
        <v>-653609.4</v>
      </c>
      <c r="AP10" s="237">
        <f t="shared" si="12"/>
        <v>3200206.5</v>
      </c>
      <c r="AQ10" s="237">
        <f t="shared" si="13"/>
        <v>3316043.03</v>
      </c>
      <c r="AR10" s="237">
        <f t="shared" si="14"/>
        <v>-115836.53</v>
      </c>
      <c r="AS10" s="237">
        <f t="shared" si="15"/>
        <v>0</v>
      </c>
      <c r="AT10" s="237">
        <f t="shared" si="16"/>
        <v>115836.53</v>
      </c>
      <c r="AU10" s="236">
        <f t="shared" si="17"/>
        <v>252914.31</v>
      </c>
      <c r="AV10" s="236">
        <f t="shared" si="18"/>
        <v>301218.7873</v>
      </c>
      <c r="AW10" s="238"/>
    </row>
    <row r="11" ht="24.75" customHeight="1">
      <c r="A11" s="185"/>
      <c r="B11" s="230">
        <f t="shared" si="19"/>
        <v>4</v>
      </c>
      <c r="C11" s="185"/>
      <c r="D11" s="231" t="str">
        <f t="array" ref="D11">INDEX(_Rge_Projectdata_3rd,$B11,MATCH("Project-ID",_Rge_Headline_Projectdata,0))</f>
        <v>MUS100032</v>
      </c>
      <c r="E11" s="232" t="str">
        <f t="array" ref="E11">INDEX(_Rge_Data_3rd_CY,$B11,E$1)</f>
        <v>Closed</v>
      </c>
      <c r="F11" s="221">
        <f t="array" ref="F11">INDEX(_Rge_Data_3rd_CY,$B11,F$1)</f>
        <v>1646375</v>
      </c>
      <c r="G11" s="221">
        <f t="array" ref="G11">INDEX(_Rge_Data_3rd_CY,$B11,G$1)</f>
        <v>787614</v>
      </c>
      <c r="H11" s="221">
        <f t="array" ref="H11">INDEX(_Rge_Data_3rd_CY,$B11,H$1)</f>
        <v>24255</v>
      </c>
      <c r="I11" s="221">
        <f t="array" ref="I11">INDEX(_Rge_Data_3rd_CY,$B11,I$1)</f>
        <v>46800</v>
      </c>
      <c r="J11" s="221">
        <f t="array" ref="J11">INDEX(_Rge_Data_3rd_CY,$B11,J$1)</f>
        <v>422719</v>
      </c>
      <c r="K11" s="221">
        <f t="array" ref="K11">INDEX(_Rge_Data_3rd_CY,$B11,K$1)</f>
        <v>0</v>
      </c>
      <c r="L11" s="221" t="str">
        <f t="array" ref="L11">INDEX(_Rge_Data_3rd_CY,$B11,L$1)</f>
        <v/>
      </c>
      <c r="M11" s="221">
        <f t="array" ref="M11">INDEX(_Rge_Data_3rd_CY,$B11,M$1)</f>
        <v>67260</v>
      </c>
      <c r="N11" s="221">
        <f t="array" ref="N11">INDEX(_Rge_Data_3rd_CY,$B11,N$1)</f>
        <v>1348648</v>
      </c>
      <c r="O11" s="221">
        <f t="shared" si="5"/>
        <v>297727</v>
      </c>
      <c r="P11" s="222">
        <f t="shared" si="6"/>
        <v>0.1808379015</v>
      </c>
      <c r="Q11" s="233" t="str">
        <f t="shared" si="9"/>
        <v>Y</v>
      </c>
      <c r="R11" s="224">
        <f t="array" ref="R11">INDEX(_Rge_Data_3rd_CY,$B11,R$1)</f>
        <v>1726777.82</v>
      </c>
      <c r="S11" s="224">
        <f t="array" ref="S11">INDEX(_Rge_Data_3rd_CY,$B11,S$1)</f>
        <v>1549576.27</v>
      </c>
      <c r="T11" s="224">
        <f t="array" ref="T11">INDEX(_Rge_Data_3rd_CY,$B11,T$1)</f>
        <v>23701.72</v>
      </c>
      <c r="U11" s="224">
        <f t="array" ref="U11">INDEX(_Rge_Data_3rd_CY,$B11,U$1)</f>
        <v>67698</v>
      </c>
      <c r="V11" s="224">
        <f t="array" ref="V11">INDEX(_Rge_Data_3rd_CY,$B11,V$1)</f>
        <v>225649.2</v>
      </c>
      <c r="W11" s="224">
        <f t="array" ref="W11">INDEX(_Rge_Data_3rd_CY,$B11,W$1)</f>
        <v>0</v>
      </c>
      <c r="X11" s="224" t="str">
        <f t="array" ref="X11">INDEX(_Rge_Data_3rd_CY,$B11,X$1)</f>
        <v/>
      </c>
      <c r="Y11" s="224">
        <f t="array" ref="Y11">INDEX(_Rge_Data_3rd_CY,$B11,Y$1)</f>
        <v>125557.74</v>
      </c>
      <c r="Z11" s="224">
        <f t="array" ref="Z11">INDEX(_Rge_Data_3rd_CY,$B11,Z$1)</f>
        <v>1992182.93</v>
      </c>
      <c r="AA11" s="224">
        <f t="shared" si="7"/>
        <v>-265405.11</v>
      </c>
      <c r="AB11" s="225">
        <f t="shared" si="10"/>
        <v>-0.1536996288</v>
      </c>
      <c r="AC11" s="234">
        <f t="array" ref="AC11">INDEX(_Rge_Data_3rd_CY,$B11,AC$1)</f>
        <v>1726777.82</v>
      </c>
      <c r="AD11" s="234">
        <f t="array" ref="AD11">INDEX(_Rge_Data_3rd_CY,$B11,AD$1)</f>
        <v>1549576.27</v>
      </c>
      <c r="AE11" s="234">
        <f t="array" ref="AE11">INDEX(_Rge_Data_3rd_CY,$B11,AE$1)</f>
        <v>23592.88</v>
      </c>
      <c r="AF11" s="234">
        <f t="array" ref="AF11">INDEX(_Rge_Data_3rd_CY,$B11,AF$1)</f>
        <v>67697.76</v>
      </c>
      <c r="AG11" s="234">
        <f t="array" ref="AG11">INDEX(_Rge_Data_3rd_CY,$B11,AG$1)</f>
        <v>225758.04</v>
      </c>
      <c r="AH11" s="234">
        <f t="array" ref="AH11">INDEX(_Rge_Data_3rd_CY,$B11,AH$1)</f>
        <v>0</v>
      </c>
      <c r="AI11" s="234" t="str">
        <f t="array" ref="AI11">INDEX(_Rge_Data_3rd_CY,$B11,AI$1)</f>
        <v/>
      </c>
      <c r="AJ11" s="234">
        <f t="array" ref="AJ11">INDEX(_Rge_Data_3rd_CY,$B11,AJ$1)</f>
        <v>125557.3</v>
      </c>
      <c r="AK11" s="234">
        <f t="array" ref="AK11">INDEX(_Rge_Data_3rd_CY,$B11,AK$1)</f>
        <v>1992182.25</v>
      </c>
      <c r="AL11" s="234">
        <f t="shared" si="11"/>
        <v>1726777.14</v>
      </c>
      <c r="AM11" s="235">
        <f t="shared" si="8"/>
        <v>0.9999996587</v>
      </c>
      <c r="AN11" s="236">
        <f>IFERROR(IF(AND($E11="OPEN",$AA11&gt;0),$AA11*_SoP*$AM11,IF(AND($E11="CLOSED",$AA11&gt;0),$AA11*_SoL*$AM11,0)),0)</f>
        <v>0</v>
      </c>
      <c r="AO11" s="236">
        <f>IFERROR(IF($AA11&lt;0,$AA11*_SoL,0),0)</f>
        <v>-265405.11</v>
      </c>
      <c r="AP11" s="237">
        <f t="shared" si="12"/>
        <v>1992182.25</v>
      </c>
      <c r="AQ11" s="237">
        <f t="shared" si="13"/>
        <v>1992182.93</v>
      </c>
      <c r="AR11" s="237">
        <f t="shared" si="14"/>
        <v>-0.6800000002</v>
      </c>
      <c r="AS11" s="237">
        <f t="shared" si="15"/>
        <v>0</v>
      </c>
      <c r="AT11" s="237">
        <f t="shared" si="16"/>
        <v>0.6800000002</v>
      </c>
      <c r="AU11" s="236">
        <f t="shared" si="17"/>
        <v>0</v>
      </c>
      <c r="AV11" s="236">
        <f t="shared" si="18"/>
        <v>0.5894081811</v>
      </c>
      <c r="AW11" s="238"/>
    </row>
    <row r="12" ht="24.75" customHeight="1">
      <c r="A12" s="185"/>
      <c r="B12" s="230">
        <f t="shared" si="19"/>
        <v>5</v>
      </c>
      <c r="C12" s="185"/>
      <c r="D12" s="231" t="str">
        <f t="array" ref="D12">INDEX(_Rge_Projectdata_3rd,$B12,MATCH("Project-ID",_Rge_Headline_Projectdata,0))</f>
        <v>MUS100035</v>
      </c>
      <c r="E12" s="232" t="str">
        <f t="array" ref="E12">INDEX(_Rge_Data_3rd_CY,$B12,E$1)</f>
        <v>Open</v>
      </c>
      <c r="F12" s="221">
        <f t="array" ref="F12">INDEX(_Rge_Data_3rd_CY,$B12,F$1)</f>
        <v>349773</v>
      </c>
      <c r="G12" s="221">
        <f t="array" ref="G12">INDEX(_Rge_Data_3rd_CY,$B12,G$1)</f>
        <v>200615</v>
      </c>
      <c r="H12" s="221">
        <f t="array" ref="H12">INDEX(_Rge_Data_3rd_CY,$B12,H$1)</f>
        <v>3840</v>
      </c>
      <c r="I12" s="221">
        <f t="array" ref="I12">INDEX(_Rge_Data_3rd_CY,$B12,I$1)</f>
        <v>15560</v>
      </c>
      <c r="J12" s="221">
        <f t="array" ref="J12">INDEX(_Rge_Data_3rd_CY,$B12,J$1)</f>
        <v>70977</v>
      </c>
      <c r="K12" s="221">
        <f t="array" ref="K12">INDEX(_Rge_Data_3rd_CY,$B12,K$1)</f>
        <v>0</v>
      </c>
      <c r="L12" s="221" t="str">
        <f t="array" ref="L12">INDEX(_Rge_Data_3rd_CY,$B12,L$1)</f>
        <v/>
      </c>
      <c r="M12" s="221">
        <f t="array" ref="M12">INDEX(_Rge_Data_3rd_CY,$B12,M$1)</f>
        <v>25885</v>
      </c>
      <c r="N12" s="221">
        <f t="array" ref="N12">INDEX(_Rge_Data_3rd_CY,$B12,N$1)</f>
        <v>316877</v>
      </c>
      <c r="O12" s="221">
        <f t="shared" si="5"/>
        <v>32896</v>
      </c>
      <c r="P12" s="222">
        <f t="shared" si="6"/>
        <v>0.09404956929</v>
      </c>
      <c r="Q12" s="233" t="str">
        <f t="shared" si="9"/>
        <v>Y</v>
      </c>
      <c r="R12" s="224">
        <f t="array" ref="R12">INDEX(_Rge_Data_3rd_CY,$B12,R$1)</f>
        <v>1145204</v>
      </c>
      <c r="S12" s="224">
        <f t="array" ref="S12">INDEX(_Rge_Data_3rd_CY,$B12,S$1)</f>
        <v>443181.6</v>
      </c>
      <c r="T12" s="224">
        <f t="array" ref="T12">INDEX(_Rge_Data_3rd_CY,$B12,T$1)</f>
        <v>49019.11</v>
      </c>
      <c r="U12" s="224">
        <f t="array" ref="U12">INDEX(_Rge_Data_3rd_CY,$B12,U$1)</f>
        <v>50740</v>
      </c>
      <c r="V12" s="224">
        <f t="array" ref="V12">INDEX(_Rge_Data_3rd_CY,$B12,V$1)</f>
        <v>88600</v>
      </c>
      <c r="W12" s="224">
        <f t="array" ref="W12">INDEX(_Rge_Data_3rd_CY,$B12,W$1)</f>
        <v>0</v>
      </c>
      <c r="X12" s="224" t="str">
        <f t="array" ref="X12">INDEX(_Rge_Data_3rd_CY,$B12,X$1)</f>
        <v/>
      </c>
      <c r="Y12" s="224">
        <f t="array" ref="Y12">INDEX(_Rge_Data_3rd_CY,$B12,Y$1)</f>
        <v>175488.764</v>
      </c>
      <c r="Z12" s="224">
        <f t="array" ref="Z12">INDEX(_Rge_Data_3rd_CY,$B12,Z$1)</f>
        <v>807029.474</v>
      </c>
      <c r="AA12" s="224">
        <f t="shared" si="7"/>
        <v>338174.526</v>
      </c>
      <c r="AB12" s="225">
        <f t="shared" si="10"/>
        <v>0.2952963193</v>
      </c>
      <c r="AC12" s="234">
        <f t="array" ref="AC12">INDEX(_Rge_Data_3rd_CY,$B12,AC$1)</f>
        <v>687122.4</v>
      </c>
      <c r="AD12" s="234">
        <f t="array" ref="AD12">INDEX(_Rge_Data_3rd_CY,$B12,AD$1)</f>
        <v>185844.06</v>
      </c>
      <c r="AE12" s="234">
        <f t="array" ref="AE12">INDEX(_Rge_Data_3rd_CY,$B12,AE$1)</f>
        <v>38770.54</v>
      </c>
      <c r="AF12" s="234">
        <f t="array" ref="AF12">INDEX(_Rge_Data_3rd_CY,$B12,AF$1)</f>
        <v>2224.59</v>
      </c>
      <c r="AG12" s="234">
        <f t="array" ref="AG12">INDEX(_Rge_Data_3rd_CY,$B12,AG$1)</f>
        <v>0</v>
      </c>
      <c r="AH12" s="234">
        <f t="array" ref="AH12">INDEX(_Rge_Data_3rd_CY,$B12,AH$1)</f>
        <v>0</v>
      </c>
      <c r="AI12" s="234" t="str">
        <f t="array" ref="AI12">INDEX(_Rge_Data_3rd_CY,$B12,AI$1)</f>
        <v/>
      </c>
      <c r="AJ12" s="234">
        <f t="array" ref="AJ12">INDEX(_Rge_Data_3rd_CY,$B12,AJ$1)</f>
        <v>58738.36</v>
      </c>
      <c r="AK12" s="234">
        <f t="array" ref="AK12">INDEX(_Rge_Data_3rd_CY,$B12,AK$1)</f>
        <v>285577.55</v>
      </c>
      <c r="AL12" s="234">
        <f t="shared" si="11"/>
        <v>399261.502</v>
      </c>
      <c r="AM12" s="235">
        <f t="shared" si="8"/>
        <v>0.3538626025</v>
      </c>
      <c r="AN12" s="236">
        <f>IFERROR(IF(AND($E12="OPEN",$AA12&gt;0),$AA12*_SoP*$AM12,IF(AND($E12="CLOSED",$AA12&gt;0),$AA12*_SoL*$AM12,0)),0)</f>
        <v>113683.952</v>
      </c>
      <c r="AO12" s="236">
        <f>IFERROR(IF($AA12&lt;0,$AA12*_SoL,0),0)</f>
        <v>0</v>
      </c>
      <c r="AP12" s="237">
        <f t="shared" si="12"/>
        <v>399261.502</v>
      </c>
      <c r="AQ12" s="237">
        <f t="shared" si="13"/>
        <v>687122.4</v>
      </c>
      <c r="AR12" s="237">
        <f t="shared" si="14"/>
        <v>-287860.898</v>
      </c>
      <c r="AS12" s="237">
        <f t="shared" si="15"/>
        <v>0</v>
      </c>
      <c r="AT12" s="237">
        <f t="shared" si="16"/>
        <v>287860.898</v>
      </c>
      <c r="AU12" s="236">
        <f t="shared" si="17"/>
        <v>458081.6</v>
      </c>
      <c r="AV12" s="236">
        <f t="shared" si="18"/>
        <v>739959.1321</v>
      </c>
      <c r="AW12" s="238"/>
    </row>
    <row r="13" ht="24.75" customHeight="1">
      <c r="A13" s="185"/>
      <c r="B13" s="230">
        <f t="shared" si="19"/>
        <v>6</v>
      </c>
      <c r="C13" s="185"/>
      <c r="D13" s="231" t="str">
        <f t="array" ref="D13">INDEX(_Rge_Projectdata_3rd,$B13,MATCH("Project-ID",_Rge_Headline_Projectdata,0))</f>
        <v>MUS100042</v>
      </c>
      <c r="E13" s="232" t="str">
        <f t="array" ref="E13">INDEX(_Rge_Data_3rd_CY,$B13,E$1)</f>
        <v>Closed</v>
      </c>
      <c r="F13" s="221">
        <f t="array" ref="F13">INDEX(_Rge_Data_3rd_CY,$B13,F$1)</f>
        <v>2366619</v>
      </c>
      <c r="G13" s="221">
        <f t="array" ref="G13">INDEX(_Rge_Data_3rd_CY,$B13,G$1)</f>
        <v>1253269</v>
      </c>
      <c r="H13" s="221">
        <f t="array" ref="H13">INDEX(_Rge_Data_3rd_CY,$B13,H$1)</f>
        <v>54800</v>
      </c>
      <c r="I13" s="221">
        <f t="array" ref="I13">INDEX(_Rge_Data_3rd_CY,$B13,I$1)</f>
        <v>51150</v>
      </c>
      <c r="J13" s="221">
        <f t="array" ref="J13">INDEX(_Rge_Data_3rd_CY,$B13,J$1)</f>
        <v>42149</v>
      </c>
      <c r="K13" s="221">
        <f t="array" ref="K13">INDEX(_Rge_Data_3rd_CY,$B13,K$1)</f>
        <v>0</v>
      </c>
      <c r="L13" s="221" t="str">
        <f t="array" ref="L13">INDEX(_Rge_Data_3rd_CY,$B13,L$1)</f>
        <v/>
      </c>
      <c r="M13" s="221">
        <f t="array" ref="M13">INDEX(_Rge_Data_3rd_CY,$B13,M$1)</f>
        <v>178069</v>
      </c>
      <c r="N13" s="221">
        <f t="array" ref="N13">INDEX(_Rge_Data_3rd_CY,$B13,N$1)</f>
        <v>1579437</v>
      </c>
      <c r="O13" s="221">
        <f t="shared" si="5"/>
        <v>787182</v>
      </c>
      <c r="P13" s="222">
        <f t="shared" si="6"/>
        <v>0.3326188119</v>
      </c>
      <c r="Q13" s="233" t="str">
        <f t="shared" si="9"/>
        <v>Y</v>
      </c>
      <c r="R13" s="224">
        <f t="array" ref="R13">INDEX(_Rge_Data_3rd_CY,$B13,R$1)</f>
        <v>2386967.6</v>
      </c>
      <c r="S13" s="224">
        <f t="array" ref="S13">INDEX(_Rge_Data_3rd_CY,$B13,S$1)</f>
        <v>1249286.37</v>
      </c>
      <c r="T13" s="224">
        <f t="array" ref="T13">INDEX(_Rge_Data_3rd_CY,$B13,T$1)</f>
        <v>26810</v>
      </c>
      <c r="U13" s="224">
        <f t="array" ref="U13">INDEX(_Rge_Data_3rd_CY,$B13,U$1)</f>
        <v>121459</v>
      </c>
      <c r="V13" s="224">
        <f t="array" ref="V13">INDEX(_Rge_Data_3rd_CY,$B13,V$1)</f>
        <v>66313.11</v>
      </c>
      <c r="W13" s="224">
        <f t="array" ref="W13">INDEX(_Rge_Data_3rd_CY,$B13,W$1)</f>
        <v>0</v>
      </c>
      <c r="X13" s="224" t="str">
        <f t="array" ref="X13">INDEX(_Rge_Data_3rd_CY,$B13,X$1)</f>
        <v/>
      </c>
      <c r="Y13" s="224">
        <f t="array" ref="Y13">INDEX(_Rge_Data_3rd_CY,$B13,Y$1)</f>
        <v>151956</v>
      </c>
      <c r="Z13" s="224">
        <f t="array" ref="Z13">INDEX(_Rge_Data_3rd_CY,$B13,Z$1)</f>
        <v>1615824.48</v>
      </c>
      <c r="AA13" s="224">
        <f t="shared" si="7"/>
        <v>771143.12</v>
      </c>
      <c r="AB13" s="225">
        <f t="shared" si="10"/>
        <v>0.3230639243</v>
      </c>
      <c r="AC13" s="234">
        <f t="array" ref="AC13">INDEX(_Rge_Data_3rd_CY,$B13,AC$1)</f>
        <v>2386967.6</v>
      </c>
      <c r="AD13" s="234">
        <f t="array" ref="AD13">INDEX(_Rge_Data_3rd_CY,$B13,AD$1)</f>
        <v>1249286.37</v>
      </c>
      <c r="AE13" s="234">
        <f t="array" ref="AE13">INDEX(_Rge_Data_3rd_CY,$B13,AE$1)</f>
        <v>26810</v>
      </c>
      <c r="AF13" s="234">
        <f t="array" ref="AF13">INDEX(_Rge_Data_3rd_CY,$B13,AF$1)</f>
        <v>121458.98</v>
      </c>
      <c r="AG13" s="234">
        <f t="array" ref="AG13">INDEX(_Rge_Data_3rd_CY,$B13,AG$1)</f>
        <v>66313.11</v>
      </c>
      <c r="AH13" s="234">
        <f t="array" ref="AH13">INDEX(_Rge_Data_3rd_CY,$B13,AH$1)</f>
        <v>0</v>
      </c>
      <c r="AI13" s="234" t="str">
        <f t="array" ref="AI13">INDEX(_Rge_Data_3rd_CY,$B13,AI$1)</f>
        <v/>
      </c>
      <c r="AJ13" s="234">
        <f t="array" ref="AJ13">INDEX(_Rge_Data_3rd_CY,$B13,AJ$1)</f>
        <v>151956</v>
      </c>
      <c r="AK13" s="234">
        <f t="array" ref="AK13">INDEX(_Rge_Data_3rd_CY,$B13,AK$1)</f>
        <v>1615824.46</v>
      </c>
      <c r="AL13" s="234">
        <f t="shared" si="11"/>
        <v>2386967.57</v>
      </c>
      <c r="AM13" s="235">
        <f t="shared" si="8"/>
        <v>0.9999999876</v>
      </c>
      <c r="AN13" s="236">
        <f>IFERROR(IF(AND($E13="OPEN",$AA13&gt;0),$AA13*_SoP*$AM13,IF(AND($E13="CLOSED",$AA13&gt;0),$AA13*_SoL*$AM13,0)),0)</f>
        <v>771143.1105</v>
      </c>
      <c r="AO13" s="236">
        <f>IFERROR(IF($AA13&lt;0,$AA13*_SoL,0),0)</f>
        <v>0</v>
      </c>
      <c r="AP13" s="237">
        <f t="shared" si="12"/>
        <v>2386967.57</v>
      </c>
      <c r="AQ13" s="237">
        <f t="shared" si="13"/>
        <v>2386967.6</v>
      </c>
      <c r="AR13" s="237">
        <f t="shared" si="14"/>
        <v>-0.02954488667</v>
      </c>
      <c r="AS13" s="237">
        <f t="shared" si="15"/>
        <v>0</v>
      </c>
      <c r="AT13" s="237">
        <f t="shared" si="16"/>
        <v>0.02954488667</v>
      </c>
      <c r="AU13" s="236">
        <f t="shared" si="17"/>
        <v>0.0000000004656612873</v>
      </c>
      <c r="AV13" s="236">
        <f t="shared" si="18"/>
        <v>0.02954488713</v>
      </c>
      <c r="AW13" s="238"/>
    </row>
    <row r="14" ht="24.75" customHeight="1">
      <c r="A14" s="185"/>
      <c r="B14" s="230">
        <f t="shared" si="19"/>
        <v>7</v>
      </c>
      <c r="C14" s="185"/>
      <c r="D14" s="231" t="str">
        <f t="array" ref="D14">INDEX(_Rge_Projectdata_3rd,$B14,MATCH("Project-ID",_Rge_Headline_Projectdata,0))</f>
        <v>MUS100056</v>
      </c>
      <c r="E14" s="232" t="str">
        <f t="array" ref="E14">INDEX(_Rge_Data_3rd_CY,$B14,E$1)</f>
        <v>Open</v>
      </c>
      <c r="F14" s="221">
        <f t="array" ref="F14">INDEX(_Rge_Data_3rd_CY,$B14,F$1)</f>
        <v>718452</v>
      </c>
      <c r="G14" s="221">
        <f t="array" ref="G14">INDEX(_Rge_Data_3rd_CY,$B14,G$1)</f>
        <v>235565</v>
      </c>
      <c r="H14" s="221">
        <f t="array" ref="H14">INDEX(_Rge_Data_3rd_CY,$B14,H$1)</f>
        <v>15040</v>
      </c>
      <c r="I14" s="221">
        <f t="array" ref="I14">INDEX(_Rge_Data_3rd_CY,$B14,I$1)</f>
        <v>16000</v>
      </c>
      <c r="J14" s="221">
        <f t="array" ref="J14">INDEX(_Rge_Data_3rd_CY,$B14,J$1)</f>
        <v>232212</v>
      </c>
      <c r="K14" s="221">
        <f t="array" ref="K14">INDEX(_Rge_Data_3rd_CY,$B14,K$1)</f>
        <v>0</v>
      </c>
      <c r="L14" s="221" t="str">
        <f t="array" ref="L14">INDEX(_Rge_Data_3rd_CY,$B14,L$1)</f>
        <v/>
      </c>
      <c r="M14" s="221">
        <f t="array" ref="M14">INDEX(_Rge_Data_3rd_CY,$B14,M$1)</f>
        <v>41689</v>
      </c>
      <c r="N14" s="221">
        <f t="array" ref="N14">INDEX(_Rge_Data_3rd_CY,$B14,N$1)</f>
        <v>540506</v>
      </c>
      <c r="O14" s="221">
        <f t="shared" si="5"/>
        <v>177946</v>
      </c>
      <c r="P14" s="222">
        <f t="shared" si="6"/>
        <v>0.2476797336</v>
      </c>
      <c r="Q14" s="233" t="str">
        <f t="shared" si="9"/>
        <v>Y</v>
      </c>
      <c r="R14" s="224">
        <f t="array" ref="R14">INDEX(_Rge_Data_3rd_CY,$B14,R$1)</f>
        <v>2855672</v>
      </c>
      <c r="S14" s="224">
        <f t="array" ref="S14">INDEX(_Rge_Data_3rd_CY,$B14,S$1)</f>
        <v>1832096</v>
      </c>
      <c r="T14" s="224">
        <f t="array" ref="T14">INDEX(_Rge_Data_3rd_CY,$B14,T$1)</f>
        <v>49382.05</v>
      </c>
      <c r="U14" s="224">
        <f t="array" ref="U14">INDEX(_Rge_Data_3rd_CY,$B14,U$1)</f>
        <v>45000</v>
      </c>
      <c r="V14" s="224">
        <f t="array" ref="V14">INDEX(_Rge_Data_3rd_CY,$B14,V$1)</f>
        <v>77518</v>
      </c>
      <c r="W14" s="224">
        <f t="array" ref="W14">INDEX(_Rge_Data_3rd_CY,$B14,W$1)</f>
        <v>0</v>
      </c>
      <c r="X14" s="224" t="str">
        <f t="array" ref="X14">INDEX(_Rge_Data_3rd_CY,$B14,X$1)</f>
        <v/>
      </c>
      <c r="Y14" s="224">
        <f t="array" ref="Y14">INDEX(_Rge_Data_3rd_CY,$B14,Y$1)</f>
        <v>116246</v>
      </c>
      <c r="Z14" s="224">
        <f t="array" ref="Z14">INDEX(_Rge_Data_3rd_CY,$B14,Z$1)</f>
        <v>2120242.05</v>
      </c>
      <c r="AA14" s="224">
        <f t="shared" si="7"/>
        <v>735429.95</v>
      </c>
      <c r="AB14" s="225">
        <f t="shared" si="10"/>
        <v>0.2575330605</v>
      </c>
      <c r="AC14" s="234">
        <f t="array" ref="AC14">INDEX(_Rge_Data_3rd_CY,$B14,AC$1)</f>
        <v>1499227.4</v>
      </c>
      <c r="AD14" s="234">
        <f t="array" ref="AD14">INDEX(_Rge_Data_3rd_CY,$B14,AD$1)</f>
        <v>287073.89</v>
      </c>
      <c r="AE14" s="234">
        <f t="array" ref="AE14">INDEX(_Rge_Data_3rd_CY,$B14,AE$1)</f>
        <v>49072.31</v>
      </c>
      <c r="AF14" s="234">
        <f t="array" ref="AF14">INDEX(_Rge_Data_3rd_CY,$B14,AF$1)</f>
        <v>3850</v>
      </c>
      <c r="AG14" s="234">
        <f t="array" ref="AG14">INDEX(_Rge_Data_3rd_CY,$B14,AG$1)</f>
        <v>0</v>
      </c>
      <c r="AH14" s="234">
        <f t="array" ref="AH14">INDEX(_Rge_Data_3rd_CY,$B14,AH$1)</f>
        <v>0</v>
      </c>
      <c r="AI14" s="234" t="str">
        <f t="array" ref="AI14">INDEX(_Rge_Data_3rd_CY,$B14,AI$1)</f>
        <v/>
      </c>
      <c r="AJ14" s="234">
        <f t="array" ref="AJ14">INDEX(_Rge_Data_3rd_CY,$B14,AJ$1)</f>
        <v>13241.01</v>
      </c>
      <c r="AK14" s="234">
        <f t="array" ref="AK14">INDEX(_Rge_Data_3rd_CY,$B14,AK$1)</f>
        <v>353237.21</v>
      </c>
      <c r="AL14" s="234">
        <f t="shared" si="11"/>
        <v>469635.3177</v>
      </c>
      <c r="AM14" s="235">
        <f t="shared" si="8"/>
        <v>0.1666023037</v>
      </c>
      <c r="AN14" s="236">
        <f>IFERROR(IF(AND($E14="OPEN",$AA14&gt;0),$AA14*_SoP*$AM14,IF(AND($E14="CLOSED",$AA14&gt;0),$AA14*_SoL*$AM14,0)),0)</f>
        <v>116398.1077</v>
      </c>
      <c r="AO14" s="236">
        <f>IFERROR(IF($AA14&lt;0,$AA14*_SoL,0),0)</f>
        <v>0</v>
      </c>
      <c r="AP14" s="237">
        <f t="shared" si="12"/>
        <v>469635.3177</v>
      </c>
      <c r="AQ14" s="237">
        <f t="shared" si="13"/>
        <v>1499227.4</v>
      </c>
      <c r="AR14" s="237">
        <f t="shared" si="14"/>
        <v>-1029592.082</v>
      </c>
      <c r="AS14" s="237">
        <f t="shared" si="15"/>
        <v>0</v>
      </c>
      <c r="AT14" s="237">
        <f t="shared" si="16"/>
        <v>1029592.082</v>
      </c>
      <c r="AU14" s="236">
        <f t="shared" si="17"/>
        <v>1356444.6</v>
      </c>
      <c r="AV14" s="236">
        <f t="shared" si="18"/>
        <v>2379910.466</v>
      </c>
      <c r="AW14" s="238"/>
    </row>
    <row r="15" ht="24.75" customHeight="1">
      <c r="A15" s="185"/>
      <c r="B15" s="230">
        <f t="shared" si="19"/>
        <v>8</v>
      </c>
      <c r="C15" s="185"/>
      <c r="D15" s="231" t="str">
        <f t="array" ref="D15">INDEX(_Rge_Projectdata_3rd,$B15,MATCH("Project-ID",_Rge_Headline_Projectdata,0))</f>
        <v>MUS100061</v>
      </c>
      <c r="E15" s="232" t="str">
        <f t="array" ref="E15">INDEX(_Rge_Data_3rd_CY,$B15,E$1)</f>
        <v>Closed</v>
      </c>
      <c r="F15" s="221">
        <f t="array" ref="F15">INDEX(_Rge_Data_3rd_CY,$B15,F$1)</f>
        <v>4327721</v>
      </c>
      <c r="G15" s="221">
        <f t="array" ref="G15">INDEX(_Rge_Data_3rd_CY,$B15,G$1)</f>
        <v>2462387</v>
      </c>
      <c r="H15" s="221">
        <f t="array" ref="H15">INDEX(_Rge_Data_3rd_CY,$B15,H$1)</f>
        <v>84600</v>
      </c>
      <c r="I15" s="221">
        <f t="array" ref="I15">INDEX(_Rge_Data_3rd_CY,$B15,I$1)</f>
        <v>311207</v>
      </c>
      <c r="J15" s="221">
        <f t="array" ref="J15">INDEX(_Rge_Data_3rd_CY,$B15,J$1)</f>
        <v>13000</v>
      </c>
      <c r="K15" s="221">
        <f t="array" ref="K15">INDEX(_Rge_Data_3rd_CY,$B15,K$1)</f>
        <v>0</v>
      </c>
      <c r="L15" s="221" t="str">
        <f t="array" ref="L15">INDEX(_Rge_Data_3rd_CY,$B15,L$1)</f>
        <v/>
      </c>
      <c r="M15" s="221">
        <f t="array" ref="M15">INDEX(_Rge_Data_3rd_CY,$B15,M$1)</f>
        <v>569475</v>
      </c>
      <c r="N15" s="221">
        <f t="array" ref="N15">INDEX(_Rge_Data_3rd_CY,$B15,N$1)</f>
        <v>3440669</v>
      </c>
      <c r="O15" s="221">
        <f t="shared" si="5"/>
        <v>887052</v>
      </c>
      <c r="P15" s="222">
        <f t="shared" si="6"/>
        <v>0.2049697751</v>
      </c>
      <c r="Q15" s="233" t="str">
        <f t="shared" si="9"/>
        <v>Y</v>
      </c>
      <c r="R15" s="224">
        <f t="array" ref="R15">INDEX(_Rge_Data_3rd_CY,$B15,R$1)</f>
        <v>5200616</v>
      </c>
      <c r="S15" s="224">
        <f t="array" ref="S15">INDEX(_Rge_Data_3rd_CY,$B15,S$1)</f>
        <v>3058459.43</v>
      </c>
      <c r="T15" s="224">
        <f t="array" ref="T15">INDEX(_Rge_Data_3rd_CY,$B15,T$1)</f>
        <v>44846.02</v>
      </c>
      <c r="U15" s="224">
        <f t="array" ref="U15">INDEX(_Rge_Data_3rd_CY,$B15,U$1)</f>
        <v>690864.4</v>
      </c>
      <c r="V15" s="224">
        <f t="array" ref="V15">INDEX(_Rge_Data_3rd_CY,$B15,V$1)</f>
        <v>0</v>
      </c>
      <c r="W15" s="224">
        <f t="array" ref="W15">INDEX(_Rge_Data_3rd_CY,$B15,W$1)</f>
        <v>0</v>
      </c>
      <c r="X15" s="224" t="str">
        <f t="array" ref="X15">INDEX(_Rge_Data_3rd_CY,$B15,X$1)</f>
        <v/>
      </c>
      <c r="Y15" s="224">
        <f t="array" ref="Y15">INDEX(_Rge_Data_3rd_CY,$B15,Y$1)</f>
        <v>510063</v>
      </c>
      <c r="Z15" s="224">
        <f t="array" ref="Z15">INDEX(_Rge_Data_3rd_CY,$B15,Z$1)</f>
        <v>4304232.85</v>
      </c>
      <c r="AA15" s="224">
        <f t="shared" si="7"/>
        <v>896383.15</v>
      </c>
      <c r="AB15" s="225">
        <f t="shared" si="10"/>
        <v>0.1723609569</v>
      </c>
      <c r="AC15" s="234">
        <f t="array" ref="AC15">INDEX(_Rge_Data_3rd_CY,$B15,AC$1)</f>
        <v>5200616</v>
      </c>
      <c r="AD15" s="234">
        <f t="array" ref="AD15">INDEX(_Rge_Data_3rd_CY,$B15,AD$1)</f>
        <v>3058459.43</v>
      </c>
      <c r="AE15" s="234">
        <f t="array" ref="AE15">INDEX(_Rge_Data_3rd_CY,$B15,AE$1)</f>
        <v>44845.9</v>
      </c>
      <c r="AF15" s="234">
        <f t="array" ref="AF15">INDEX(_Rge_Data_3rd_CY,$B15,AF$1)</f>
        <v>690864.4</v>
      </c>
      <c r="AG15" s="234">
        <f t="array" ref="AG15">INDEX(_Rge_Data_3rd_CY,$B15,AG$1)</f>
        <v>0</v>
      </c>
      <c r="AH15" s="234">
        <f t="array" ref="AH15">INDEX(_Rge_Data_3rd_CY,$B15,AH$1)</f>
        <v>0</v>
      </c>
      <c r="AI15" s="234" t="str">
        <f t="array" ref="AI15">INDEX(_Rge_Data_3rd_CY,$B15,AI$1)</f>
        <v/>
      </c>
      <c r="AJ15" s="234">
        <f t="array" ref="AJ15">INDEX(_Rge_Data_3rd_CY,$B15,AJ$1)</f>
        <v>510063</v>
      </c>
      <c r="AK15" s="234">
        <f t="array" ref="AK15">INDEX(_Rge_Data_3rd_CY,$B15,AK$1)</f>
        <v>4304232.73</v>
      </c>
      <c r="AL15" s="234">
        <f t="shared" si="11"/>
        <v>5200615.855</v>
      </c>
      <c r="AM15" s="235">
        <f t="shared" si="8"/>
        <v>0.9999999721</v>
      </c>
      <c r="AN15" s="236">
        <f>IFERROR(IF(AND($E15="OPEN",$AA15&gt;0),$AA15*_SoP*$AM15,IF(AND($E15="CLOSED",$AA15&gt;0),$AA15*_SoL*$AM15,0)),0)</f>
        <v>896383.125</v>
      </c>
      <c r="AO15" s="236">
        <f>IFERROR(IF($AA15&lt;0,$AA15*_SoL,0),0)</f>
        <v>0</v>
      </c>
      <c r="AP15" s="237">
        <f t="shared" si="12"/>
        <v>5200615.855</v>
      </c>
      <c r="AQ15" s="237">
        <f t="shared" si="13"/>
        <v>5200616</v>
      </c>
      <c r="AR15" s="237">
        <f t="shared" si="14"/>
        <v>-0.1449907422</v>
      </c>
      <c r="AS15" s="237">
        <f t="shared" si="15"/>
        <v>0</v>
      </c>
      <c r="AT15" s="237">
        <f t="shared" si="16"/>
        <v>0.1449907422</v>
      </c>
      <c r="AU15" s="236">
        <f t="shared" si="17"/>
        <v>0</v>
      </c>
      <c r="AV15" s="236">
        <f t="shared" si="18"/>
        <v>0.1449907422</v>
      </c>
      <c r="AW15" s="238"/>
    </row>
    <row r="16" ht="24.75" customHeight="1">
      <c r="A16" s="185"/>
      <c r="B16" s="230">
        <f t="shared" si="19"/>
        <v>9</v>
      </c>
      <c r="C16" s="185"/>
      <c r="D16" s="231" t="str">
        <f t="array" ref="D16">INDEX(_Rge_Projectdata_3rd,$B16,MATCH("Project-ID",_Rge_Headline_Projectdata,0))</f>
        <v>MUS100070</v>
      </c>
      <c r="E16" s="232" t="str">
        <f t="array" ref="E16">INDEX(_Rge_Data_3rd_CY,$B16,E$1)</f>
        <v>Closed</v>
      </c>
      <c r="F16" s="221">
        <f t="array" ref="F16">INDEX(_Rge_Data_3rd_CY,$B16,F$1)</f>
        <v>277715</v>
      </c>
      <c r="G16" s="221">
        <f t="array" ref="G16">INDEX(_Rge_Data_3rd_CY,$B16,G$1)</f>
        <v>160567</v>
      </c>
      <c r="H16" s="221">
        <f t="array" ref="H16">INDEX(_Rge_Data_3rd_CY,$B16,H$1)</f>
        <v>3200</v>
      </c>
      <c r="I16" s="221">
        <f t="array" ref="I16">INDEX(_Rge_Data_3rd_CY,$B16,I$1)</f>
        <v>8000</v>
      </c>
      <c r="J16" s="221">
        <f t="array" ref="J16">INDEX(_Rge_Data_3rd_CY,$B16,J$1)</f>
        <v>5045</v>
      </c>
      <c r="K16" s="221">
        <f t="array" ref="K16">INDEX(_Rge_Data_3rd_CY,$B16,K$1)</f>
        <v>0</v>
      </c>
      <c r="L16" s="221" t="str">
        <f t="array" ref="L16">INDEX(_Rge_Data_3rd_CY,$B16,L$1)</f>
        <v/>
      </c>
      <c r="M16" s="221">
        <f t="array" ref="M16">INDEX(_Rge_Data_3rd_CY,$B16,M$1)</f>
        <v>12800</v>
      </c>
      <c r="N16" s="221">
        <f t="array" ref="N16">INDEX(_Rge_Data_3rd_CY,$B16,N$1)</f>
        <v>189612</v>
      </c>
      <c r="O16" s="221">
        <f t="shared" si="5"/>
        <v>88103</v>
      </c>
      <c r="P16" s="222">
        <f t="shared" si="6"/>
        <v>0.3172424968</v>
      </c>
      <c r="Q16" s="233" t="str">
        <f t="shared" si="9"/>
        <v>Y</v>
      </c>
      <c r="R16" s="224">
        <f t="array" ref="R16">INDEX(_Rge_Data_3rd_CY,$B16,R$1)</f>
        <v>290350.9</v>
      </c>
      <c r="S16" s="224">
        <f t="array" ref="S16">INDEX(_Rge_Data_3rd_CY,$B16,S$1)</f>
        <v>163530.22</v>
      </c>
      <c r="T16" s="224">
        <f t="array" ref="T16">INDEX(_Rge_Data_3rd_CY,$B16,T$1)</f>
        <v>6367.07</v>
      </c>
      <c r="U16" s="224">
        <f t="array" ref="U16">INDEX(_Rge_Data_3rd_CY,$B16,U$1)</f>
        <v>12735.22</v>
      </c>
      <c r="V16" s="224">
        <f t="array" ref="V16">INDEX(_Rge_Data_3rd_CY,$B16,V$1)</f>
        <v>6385</v>
      </c>
      <c r="W16" s="224">
        <f t="array" ref="W16">INDEX(_Rge_Data_3rd_CY,$B16,W$1)</f>
        <v>0</v>
      </c>
      <c r="X16" s="224" t="str">
        <f t="array" ref="X16">INDEX(_Rge_Data_3rd_CY,$B16,X$1)</f>
        <v/>
      </c>
      <c r="Y16" s="224">
        <f t="array" ref="Y16">INDEX(_Rge_Data_3rd_CY,$B16,Y$1)</f>
        <v>38282.28</v>
      </c>
      <c r="Z16" s="224">
        <f t="array" ref="Z16">INDEX(_Rge_Data_3rd_CY,$B16,Z$1)</f>
        <v>227299.79</v>
      </c>
      <c r="AA16" s="224">
        <f t="shared" si="7"/>
        <v>63051.11</v>
      </c>
      <c r="AB16" s="225">
        <f t="shared" si="10"/>
        <v>0.2171548633</v>
      </c>
      <c r="AC16" s="234">
        <f t="array" ref="AC16">INDEX(_Rge_Data_3rd_CY,$B16,AC$1)</f>
        <v>290351</v>
      </c>
      <c r="AD16" s="234">
        <f t="array" ref="AD16">INDEX(_Rge_Data_3rd_CY,$B16,AD$1)</f>
        <v>163530.34</v>
      </c>
      <c r="AE16" s="234">
        <f t="array" ref="AE16">INDEX(_Rge_Data_3rd_CY,$B16,AE$1)</f>
        <v>6367.07</v>
      </c>
      <c r="AF16" s="234">
        <f t="array" ref="AF16">INDEX(_Rge_Data_3rd_CY,$B16,AF$1)</f>
        <v>12735.22</v>
      </c>
      <c r="AG16" s="234">
        <f t="array" ref="AG16">INDEX(_Rge_Data_3rd_CY,$B16,AG$1)</f>
        <v>6384.86</v>
      </c>
      <c r="AH16" s="234">
        <f t="array" ref="AH16">INDEX(_Rge_Data_3rd_CY,$B16,AH$1)</f>
        <v>0</v>
      </c>
      <c r="AI16" s="234" t="str">
        <f t="array" ref="AI16">INDEX(_Rge_Data_3rd_CY,$B16,AI$1)</f>
        <v/>
      </c>
      <c r="AJ16" s="234">
        <f t="array" ref="AJ16">INDEX(_Rge_Data_3rd_CY,$B16,AJ$1)</f>
        <v>38282</v>
      </c>
      <c r="AK16" s="234">
        <f t="array" ref="AK16">INDEX(_Rge_Data_3rd_CY,$B16,AK$1)</f>
        <v>227299.49</v>
      </c>
      <c r="AL16" s="234">
        <f t="shared" si="11"/>
        <v>290350.5168</v>
      </c>
      <c r="AM16" s="235">
        <f t="shared" si="8"/>
        <v>0.9999986802</v>
      </c>
      <c r="AN16" s="236">
        <f>IFERROR(IF(AND($E16="OPEN",$AA16&gt;0),$AA16*_SoP*$AM16,IF(AND($E16="CLOSED",$AA16&gt;0),$AA16*_SoL*$AM16,0)),0)</f>
        <v>63051.02678</v>
      </c>
      <c r="AO16" s="236">
        <f>IFERROR(IF($AA16&lt;0,$AA16*_SoL,0),0)</f>
        <v>0</v>
      </c>
      <c r="AP16" s="237">
        <f t="shared" si="12"/>
        <v>290350.5168</v>
      </c>
      <c r="AQ16" s="237">
        <f t="shared" si="13"/>
        <v>290351</v>
      </c>
      <c r="AR16" s="237">
        <f t="shared" si="14"/>
        <v>-0.483217556</v>
      </c>
      <c r="AS16" s="237">
        <f t="shared" si="15"/>
        <v>0</v>
      </c>
      <c r="AT16" s="237">
        <f t="shared" si="16"/>
        <v>0.483217556</v>
      </c>
      <c r="AU16" s="236">
        <f t="shared" si="17"/>
        <v>0</v>
      </c>
      <c r="AV16" s="236">
        <f t="shared" si="18"/>
        <v>0.383217556</v>
      </c>
      <c r="AW16" s="238"/>
    </row>
    <row r="17" ht="24.75" customHeight="1">
      <c r="A17" s="185"/>
      <c r="B17" s="230">
        <f t="shared" si="19"/>
        <v>10</v>
      </c>
      <c r="C17" s="185"/>
      <c r="D17" s="231" t="str">
        <f t="array" ref="D17">INDEX(_Rge_Projectdata_3rd,$B17,MATCH("Project-ID",_Rge_Headline_Projectdata,0))</f>
        <v>MUS100103</v>
      </c>
      <c r="E17" s="232" t="str">
        <f t="array" ref="E17">INDEX(_Rge_Data_3rd_CY,$B17,E$1)</f>
        <v>Open</v>
      </c>
      <c r="F17" s="221">
        <f t="array" ref="F17">INDEX(_Rge_Data_3rd_CY,$B17,F$1)</f>
        <v>3531759.69</v>
      </c>
      <c r="G17" s="221">
        <f t="array" ref="G17">INDEX(_Rge_Data_3rd_CY,$B17,G$1)</f>
        <v>1910325</v>
      </c>
      <c r="H17" s="221">
        <f t="array" ref="H17">INDEX(_Rge_Data_3rd_CY,$B17,H$1)</f>
        <v>105891.4729</v>
      </c>
      <c r="I17" s="221">
        <f t="array" ref="I17">INDEX(_Rge_Data_3rd_CY,$B17,I$1)</f>
        <v>257400</v>
      </c>
      <c r="J17" s="221">
        <f t="array" ref="J17">INDEX(_Rge_Data_3rd_CY,$B17,J$1)</f>
        <v>0</v>
      </c>
      <c r="K17" s="221">
        <f t="array" ref="K17">INDEX(_Rge_Data_3rd_CY,$B17,K$1)</f>
        <v>0</v>
      </c>
      <c r="L17" s="221" t="str">
        <f t="array" ref="L17">INDEX(_Rge_Data_3rd_CY,$B17,L$1)</f>
        <v/>
      </c>
      <c r="M17" s="221">
        <f t="array" ref="M17">INDEX(_Rge_Data_3rd_CY,$B17,M$1)</f>
        <v>476135.7364</v>
      </c>
      <c r="N17" s="221">
        <f t="array" ref="N17">INDEX(_Rge_Data_3rd_CY,$B17,N$1)</f>
        <v>2749752.209</v>
      </c>
      <c r="O17" s="221">
        <f t="shared" si="5"/>
        <v>782007.4806</v>
      </c>
      <c r="P17" s="222">
        <f t="shared" si="6"/>
        <v>0.2214214865</v>
      </c>
      <c r="Q17" s="233" t="str">
        <f t="shared" si="9"/>
        <v>Y</v>
      </c>
      <c r="R17" s="224">
        <f t="array" ref="R17">INDEX(_Rge_Data_3rd_CY,$B17,R$1)</f>
        <v>4424707.395</v>
      </c>
      <c r="S17" s="224">
        <f t="array" ref="S17">INDEX(_Rge_Data_3rd_CY,$B17,S$1)</f>
        <v>2385689.783</v>
      </c>
      <c r="T17" s="224">
        <f t="array" ref="T17">INDEX(_Rge_Data_3rd_CY,$B17,T$1)</f>
        <v>481817</v>
      </c>
      <c r="U17" s="224">
        <f t="array" ref="U17">INDEX(_Rge_Data_3rd_CY,$B17,U$1)</f>
        <v>749193</v>
      </c>
      <c r="V17" s="224">
        <f t="array" ref="V17">INDEX(_Rge_Data_3rd_CY,$B17,V$1)</f>
        <v>-110530.9</v>
      </c>
      <c r="W17" s="224">
        <f t="array" ref="W17">INDEX(_Rge_Data_3rd_CY,$B17,W$1)</f>
        <v>0</v>
      </c>
      <c r="X17" s="224" t="str">
        <f t="array" ref="X17">INDEX(_Rge_Data_3rd_CY,$B17,X$1)</f>
        <v/>
      </c>
      <c r="Y17" s="224">
        <f t="array" ref="Y17">INDEX(_Rge_Data_3rd_CY,$B17,Y$1)</f>
        <v>808517.04</v>
      </c>
      <c r="Z17" s="224">
        <f t="array" ref="Z17">INDEX(_Rge_Data_3rd_CY,$B17,Z$1)</f>
        <v>4314685.923</v>
      </c>
      <c r="AA17" s="224">
        <f t="shared" si="7"/>
        <v>110021.4724</v>
      </c>
      <c r="AB17" s="225">
        <f t="shared" si="10"/>
        <v>0.02486525381</v>
      </c>
      <c r="AC17" s="234">
        <f t="array" ref="AC17">INDEX(_Rge_Data_3rd_CY,$B17,AC$1)</f>
        <v>3989686.3</v>
      </c>
      <c r="AD17" s="234">
        <f t="array" ref="AD17">INDEX(_Rge_Data_3rd_CY,$B17,AD$1)</f>
        <v>2123574</v>
      </c>
      <c r="AE17" s="234">
        <f t="array" ref="AE17">INDEX(_Rge_Data_3rd_CY,$B17,AE$1)</f>
        <v>465308</v>
      </c>
      <c r="AF17" s="234">
        <f t="array" ref="AF17">INDEX(_Rge_Data_3rd_CY,$B17,AF$1)</f>
        <v>695771.32</v>
      </c>
      <c r="AG17" s="234">
        <f t="array" ref="AG17">INDEX(_Rge_Data_3rd_CY,$B17,AG$1)</f>
        <v>-40640.83</v>
      </c>
      <c r="AH17" s="234">
        <f t="array" ref="AH17">INDEX(_Rge_Data_3rd_CY,$B17,AH$1)</f>
        <v>0</v>
      </c>
      <c r="AI17" s="234" t="str">
        <f t="array" ref="AI17">INDEX(_Rge_Data_3rd_CY,$B17,AI$1)</f>
        <v/>
      </c>
      <c r="AJ17" s="234">
        <f t="array" ref="AJ17">INDEX(_Rge_Data_3rd_CY,$B17,AJ$1)</f>
        <v>699803.159</v>
      </c>
      <c r="AK17" s="234">
        <f t="array" ref="AK17">INDEX(_Rge_Data_3rd_CY,$B17,AK$1)</f>
        <v>3943815.649</v>
      </c>
      <c r="AL17" s="234">
        <f t="shared" si="11"/>
        <v>4039351.962</v>
      </c>
      <c r="AM17" s="235">
        <f t="shared" si="8"/>
        <v>0.9140446651</v>
      </c>
      <c r="AN17" s="236">
        <f>IFERROR(IF(AND($E17="OPEN",$AA17&gt;0),$AA17*_SoP*$AM17,IF(AND($E17="CLOSED",$AA17&gt;0),$AA17*_SoL*$AM17,0)),0)</f>
        <v>95536.31291</v>
      </c>
      <c r="AO17" s="236">
        <f>IFERROR(IF($AA17&lt;0,$AA17*_SoL,0),0)</f>
        <v>0</v>
      </c>
      <c r="AP17" s="237">
        <f t="shared" si="12"/>
        <v>4039351.962</v>
      </c>
      <c r="AQ17" s="237">
        <f t="shared" si="13"/>
        <v>3989686.3</v>
      </c>
      <c r="AR17" s="237">
        <f t="shared" si="14"/>
        <v>49665.66191</v>
      </c>
      <c r="AS17" s="237">
        <f t="shared" si="15"/>
        <v>49665.66191</v>
      </c>
      <c r="AT17" s="237">
        <f t="shared" si="16"/>
        <v>0</v>
      </c>
      <c r="AU17" s="236">
        <f t="shared" si="17"/>
        <v>435021.095</v>
      </c>
      <c r="AV17" s="236">
        <f t="shared" si="18"/>
        <v>380327.2061</v>
      </c>
      <c r="AW17" s="238"/>
    </row>
    <row r="18" ht="24.75" customHeight="1">
      <c r="A18" s="185"/>
      <c r="B18" s="230">
        <f t="shared" si="19"/>
        <v>11</v>
      </c>
      <c r="C18" s="185"/>
      <c r="D18" s="231" t="str">
        <f t="array" ref="D18">INDEX(_Rge_Projectdata_3rd,$B18,MATCH("Project-ID",_Rge_Headline_Projectdata,0))</f>
        <v>MUS100120</v>
      </c>
      <c r="E18" s="232" t="str">
        <f t="array" ref="E18">INDEX(_Rge_Data_3rd_CY,$B18,E$1)</f>
        <v>Closed</v>
      </c>
      <c r="F18" s="221">
        <f t="array" ref="F18">INDEX(_Rge_Data_3rd_CY,$B18,F$1)</f>
        <v>5100</v>
      </c>
      <c r="G18" s="221">
        <f t="array" ref="G18">INDEX(_Rge_Data_3rd_CY,$B18,G$1)</f>
        <v>2969</v>
      </c>
      <c r="H18" s="221">
        <f t="array" ref="H18">INDEX(_Rge_Data_3rd_CY,$B18,H$1)</f>
        <v>0</v>
      </c>
      <c r="I18" s="221">
        <f t="array" ref="I18">INDEX(_Rge_Data_3rd_CY,$B18,I$1)</f>
        <v>0</v>
      </c>
      <c r="J18" s="221">
        <f t="array" ref="J18">INDEX(_Rge_Data_3rd_CY,$B18,J$1)</f>
        <v>0</v>
      </c>
      <c r="K18" s="221">
        <f t="array" ref="K18">INDEX(_Rge_Data_3rd_CY,$B18,K$1)</f>
        <v>0</v>
      </c>
      <c r="L18" s="221" t="str">
        <f t="array" ref="L18">INDEX(_Rge_Data_3rd_CY,$B18,L$1)</f>
        <v/>
      </c>
      <c r="M18" s="221">
        <f t="array" ref="M18">INDEX(_Rge_Data_3rd_CY,$B18,M$1)</f>
        <v>400</v>
      </c>
      <c r="N18" s="221">
        <f t="array" ref="N18">INDEX(_Rge_Data_3rd_CY,$B18,N$1)</f>
        <v>3369</v>
      </c>
      <c r="O18" s="221">
        <f t="shared" si="5"/>
        <v>1731</v>
      </c>
      <c r="P18" s="222">
        <f t="shared" si="6"/>
        <v>0.3394117647</v>
      </c>
      <c r="Q18" s="233" t="str">
        <f t="shared" si="9"/>
        <v>Y</v>
      </c>
      <c r="R18" s="224">
        <f t="array" ref="R18">INDEX(_Rge_Data_3rd_CY,$B18,R$1)</f>
        <v>79377.76</v>
      </c>
      <c r="S18" s="224">
        <f t="array" ref="S18">INDEX(_Rge_Data_3rd_CY,$B18,S$1)</f>
        <v>32947</v>
      </c>
      <c r="T18" s="224">
        <f t="array" ref="T18">INDEX(_Rge_Data_3rd_CY,$B18,T$1)</f>
        <v>0</v>
      </c>
      <c r="U18" s="224">
        <f t="array" ref="U18">INDEX(_Rge_Data_3rd_CY,$B18,U$1)</f>
        <v>3549</v>
      </c>
      <c r="V18" s="224">
        <f t="array" ref="V18">INDEX(_Rge_Data_3rd_CY,$B18,V$1)</f>
        <v>7033</v>
      </c>
      <c r="W18" s="224">
        <f t="array" ref="W18">INDEX(_Rge_Data_3rd_CY,$B18,W$1)</f>
        <v>0</v>
      </c>
      <c r="X18" s="224" t="str">
        <f t="array" ref="X18">INDEX(_Rge_Data_3rd_CY,$B18,X$1)</f>
        <v/>
      </c>
      <c r="Y18" s="224">
        <f t="array" ref="Y18">INDEX(_Rge_Data_3rd_CY,$B18,Y$1)</f>
        <v>3120</v>
      </c>
      <c r="Z18" s="224">
        <f t="array" ref="Z18">INDEX(_Rge_Data_3rd_CY,$B18,Z$1)</f>
        <v>46649</v>
      </c>
      <c r="AA18" s="224">
        <f t="shared" si="7"/>
        <v>32728.76</v>
      </c>
      <c r="AB18" s="225">
        <f t="shared" si="10"/>
        <v>0.4123164977</v>
      </c>
      <c r="AC18" s="234">
        <f t="array" ref="AC18">INDEX(_Rge_Data_3rd_CY,$B18,AC$1)</f>
        <v>79378</v>
      </c>
      <c r="AD18" s="234">
        <f t="array" ref="AD18">INDEX(_Rge_Data_3rd_CY,$B18,AD$1)</f>
        <v>32947.38</v>
      </c>
      <c r="AE18" s="234">
        <f t="array" ref="AE18">INDEX(_Rge_Data_3rd_CY,$B18,AE$1)</f>
        <v>0</v>
      </c>
      <c r="AF18" s="234">
        <f t="array" ref="AF18">INDEX(_Rge_Data_3rd_CY,$B18,AF$1)</f>
        <v>3549.21</v>
      </c>
      <c r="AG18" s="234">
        <f t="array" ref="AG18">INDEX(_Rge_Data_3rd_CY,$B18,AG$1)</f>
        <v>7032.66</v>
      </c>
      <c r="AH18" s="234">
        <f t="array" ref="AH18">INDEX(_Rge_Data_3rd_CY,$B18,AH$1)</f>
        <v>0</v>
      </c>
      <c r="AI18" s="234" t="str">
        <f t="array" ref="AI18">INDEX(_Rge_Data_3rd_CY,$B18,AI$1)</f>
        <v/>
      </c>
      <c r="AJ18" s="234">
        <f t="array" ref="AJ18">INDEX(_Rge_Data_3rd_CY,$B18,AJ$1)</f>
        <v>3120</v>
      </c>
      <c r="AK18" s="234">
        <f t="array" ref="AK18">INDEX(_Rge_Data_3rd_CY,$B18,AK$1)</f>
        <v>46649.25</v>
      </c>
      <c r="AL18" s="234">
        <f t="shared" si="11"/>
        <v>79378.1854</v>
      </c>
      <c r="AM18" s="235">
        <f t="shared" si="8"/>
        <v>1.000005359</v>
      </c>
      <c r="AN18" s="236">
        <f>IFERROR(IF(AND($E18="OPEN",$AA18&gt;0),$AA18*_SoP*$AM18,IF(AND($E18="CLOSED",$AA18&gt;0),$AA18*_SoL*$AM18,0)),0)</f>
        <v>32728.9354</v>
      </c>
      <c r="AO18" s="236">
        <f>IFERROR(IF($AA18&lt;0,$AA18*_SoL,0),0)</f>
        <v>0</v>
      </c>
      <c r="AP18" s="237">
        <f t="shared" si="12"/>
        <v>79378.1854</v>
      </c>
      <c r="AQ18" s="237">
        <f t="shared" si="13"/>
        <v>79378</v>
      </c>
      <c r="AR18" s="237">
        <f t="shared" si="14"/>
        <v>0.1853990439</v>
      </c>
      <c r="AS18" s="237">
        <f t="shared" si="15"/>
        <v>0.1853990439</v>
      </c>
      <c r="AT18" s="237">
        <f t="shared" si="16"/>
        <v>0</v>
      </c>
      <c r="AU18" s="236">
        <f t="shared" si="17"/>
        <v>0</v>
      </c>
      <c r="AV18" s="236">
        <f t="shared" si="18"/>
        <v>0</v>
      </c>
      <c r="AW18" s="238"/>
    </row>
    <row r="19" ht="24.75" customHeight="1">
      <c r="A19" s="185"/>
      <c r="B19" s="230">
        <f t="shared" si="19"/>
        <v>12</v>
      </c>
      <c r="C19" s="185"/>
      <c r="D19" s="231" t="str">
        <f t="array" ref="D19">INDEX(_Rge_Projectdata_3rd,$B19,MATCH("Project-ID",_Rge_Headline_Projectdata,0))</f>
        <v>MUS100138</v>
      </c>
      <c r="E19" s="232" t="str">
        <f t="array" ref="E19">INDEX(_Rge_Data_3rd_CY,$B19,E$1)</f>
        <v>Closed</v>
      </c>
      <c r="F19" s="221">
        <f t="array" ref="F19">INDEX(_Rge_Data_3rd_CY,$B19,F$1)</f>
        <v>496751.6</v>
      </c>
      <c r="G19" s="221">
        <f t="array" ref="G19">INDEX(_Rge_Data_3rd_CY,$B19,G$1)</f>
        <v>108455.3498</v>
      </c>
      <c r="H19" s="221">
        <f t="array" ref="H19">INDEX(_Rge_Data_3rd_CY,$B19,H$1)</f>
        <v>26000</v>
      </c>
      <c r="I19" s="221">
        <f t="array" ref="I19">INDEX(_Rge_Data_3rd_CY,$B19,I$1)</f>
        <v>3315.75</v>
      </c>
      <c r="J19" s="221">
        <f t="array" ref="J19">INDEX(_Rge_Data_3rd_CY,$B19,J$1)</f>
        <v>163925.6899</v>
      </c>
      <c r="K19" s="221">
        <f t="array" ref="K19">INDEX(_Rge_Data_3rd_CY,$B19,K$1)</f>
        <v>0</v>
      </c>
      <c r="L19" s="221" t="str">
        <f t="array" ref="L19">INDEX(_Rge_Data_3rd_CY,$B19,L$1)</f>
        <v/>
      </c>
      <c r="M19" s="221">
        <f t="array" ref="M19">INDEX(_Rge_Data_3rd_CY,$B19,M$1)</f>
        <v>51000</v>
      </c>
      <c r="N19" s="221">
        <f t="array" ref="N19">INDEX(_Rge_Data_3rd_CY,$B19,N$1)</f>
        <v>352696.7897</v>
      </c>
      <c r="O19" s="221">
        <f t="shared" si="5"/>
        <v>144054.8103</v>
      </c>
      <c r="P19" s="222">
        <f t="shared" si="6"/>
        <v>0.2899936514</v>
      </c>
      <c r="Q19" s="233" t="str">
        <f t="shared" si="9"/>
        <v>Y</v>
      </c>
      <c r="R19" s="224">
        <f t="array" ref="R19">INDEX(_Rge_Data_3rd_CY,$B19,R$1)</f>
        <v>516909</v>
      </c>
      <c r="S19" s="224">
        <f t="array" ref="S19">INDEX(_Rge_Data_3rd_CY,$B19,S$1)</f>
        <v>117922.13</v>
      </c>
      <c r="T19" s="224">
        <f t="array" ref="T19">INDEX(_Rge_Data_3rd_CY,$B19,T$1)</f>
        <v>29363.33</v>
      </c>
      <c r="U19" s="224">
        <f t="array" ref="U19">INDEX(_Rge_Data_3rd_CY,$B19,U$1)</f>
        <v>29614.62</v>
      </c>
      <c r="V19" s="224">
        <f t="array" ref="V19">INDEX(_Rge_Data_3rd_CY,$B19,V$1)</f>
        <v>125091.19</v>
      </c>
      <c r="W19" s="224">
        <f t="array" ref="W19">INDEX(_Rge_Data_3rd_CY,$B19,W$1)</f>
        <v>0</v>
      </c>
      <c r="X19" s="224" t="str">
        <f t="array" ref="X19">INDEX(_Rge_Data_3rd_CY,$B19,X$1)</f>
        <v/>
      </c>
      <c r="Y19" s="224">
        <f t="array" ref="Y19">INDEX(_Rge_Data_3rd_CY,$B19,Y$1)</f>
        <v>61383</v>
      </c>
      <c r="Z19" s="224">
        <f t="array" ref="Z19">INDEX(_Rge_Data_3rd_CY,$B19,Z$1)</f>
        <v>363374.27</v>
      </c>
      <c r="AA19" s="224">
        <f t="shared" si="7"/>
        <v>153534.73</v>
      </c>
      <c r="AB19" s="225">
        <f t="shared" si="10"/>
        <v>0.2970246794</v>
      </c>
      <c r="AC19" s="234">
        <f t="array" ref="AC19">INDEX(_Rge_Data_3rd_CY,$B19,AC$1)</f>
        <v>517334</v>
      </c>
      <c r="AD19" s="234">
        <f t="array" ref="AD19">INDEX(_Rge_Data_3rd_CY,$B19,AD$1)</f>
        <v>117921.63</v>
      </c>
      <c r="AE19" s="234">
        <f t="array" ref="AE19">INDEX(_Rge_Data_3rd_CY,$B19,AE$1)</f>
        <v>29363.33</v>
      </c>
      <c r="AF19" s="234">
        <f t="array" ref="AF19">INDEX(_Rge_Data_3rd_CY,$B19,AF$1)</f>
        <v>29614.62</v>
      </c>
      <c r="AG19" s="234">
        <f t="array" ref="AG19">INDEX(_Rge_Data_3rd_CY,$B19,AG$1)</f>
        <v>125091.19</v>
      </c>
      <c r="AH19" s="234">
        <f t="array" ref="AH19">INDEX(_Rge_Data_3rd_CY,$B19,AH$1)</f>
        <v>0</v>
      </c>
      <c r="AI19" s="234" t="str">
        <f t="array" ref="AI19">INDEX(_Rge_Data_3rd_CY,$B19,AI$1)</f>
        <v/>
      </c>
      <c r="AJ19" s="234">
        <f t="array" ref="AJ19">INDEX(_Rge_Data_3rd_CY,$B19,AJ$1)</f>
        <v>61383</v>
      </c>
      <c r="AK19" s="234">
        <f t="array" ref="AK19">INDEX(_Rge_Data_3rd_CY,$B19,AK$1)</f>
        <v>363373.77</v>
      </c>
      <c r="AL19" s="234">
        <f t="shared" si="11"/>
        <v>516908.2887</v>
      </c>
      <c r="AM19" s="235">
        <f t="shared" si="8"/>
        <v>0.999998624</v>
      </c>
      <c r="AN19" s="236">
        <f>IFERROR(IF(AND($E19="OPEN",$AA19&gt;0),$AA19*_SoP*$AM19,IF(AND($E19="CLOSED",$AA19&gt;0),$AA19*_SoL*$AM19,0)),0)</f>
        <v>153534.5187</v>
      </c>
      <c r="AO19" s="236">
        <f>IFERROR(IF($AA19&lt;0,$AA19*_SoL,0),0)</f>
        <v>0</v>
      </c>
      <c r="AP19" s="237">
        <f t="shared" si="12"/>
        <v>516908.2887</v>
      </c>
      <c r="AQ19" s="237">
        <f t="shared" si="13"/>
        <v>517334</v>
      </c>
      <c r="AR19" s="237">
        <f t="shared" si="14"/>
        <v>-425.7112625</v>
      </c>
      <c r="AS19" s="237">
        <f t="shared" si="15"/>
        <v>0</v>
      </c>
      <c r="AT19" s="237">
        <f t="shared" si="16"/>
        <v>425.7112625</v>
      </c>
      <c r="AU19" s="236">
        <f t="shared" si="17"/>
        <v>0</v>
      </c>
      <c r="AV19" s="236">
        <f t="shared" si="18"/>
        <v>0.7112625228</v>
      </c>
      <c r="AW19" s="238"/>
    </row>
    <row r="20" ht="24.75" customHeight="1">
      <c r="A20" s="185"/>
      <c r="B20" s="230">
        <f t="shared" si="19"/>
        <v>13</v>
      </c>
      <c r="C20" s="185"/>
      <c r="D20" s="231" t="str">
        <f t="array" ref="D20">INDEX(_Rge_Projectdata_3rd,$B20,MATCH("Project-ID",_Rge_Headline_Projectdata,0))</f>
        <v>MUS100101</v>
      </c>
      <c r="E20" s="232" t="str">
        <f t="array" ref="E20">INDEX(_Rge_Data_3rd_CY,$B20,E$1)</f>
        <v>Open</v>
      </c>
      <c r="F20" s="221">
        <f t="array" ref="F20">INDEX(_Rge_Data_3rd_CY,$B20,F$1)</f>
        <v>1438318</v>
      </c>
      <c r="G20" s="221">
        <f t="array" ref="G20">INDEX(_Rge_Data_3rd_CY,$B20,G$1)</f>
        <v>542079</v>
      </c>
      <c r="H20" s="221">
        <f t="array" ref="H20">INDEX(_Rge_Data_3rd_CY,$B20,H$1)</f>
        <v>34980</v>
      </c>
      <c r="I20" s="221">
        <f t="array" ref="I20">INDEX(_Rge_Data_3rd_CY,$B20,I$1)</f>
        <v>102404</v>
      </c>
      <c r="J20" s="221">
        <f t="array" ref="J20">INDEX(_Rge_Data_3rd_CY,$B20,J$1)</f>
        <v>6750</v>
      </c>
      <c r="K20" s="221">
        <f t="array" ref="K20">INDEX(_Rge_Data_3rd_CY,$B20,K$1)</f>
        <v>0</v>
      </c>
      <c r="L20" s="221" t="str">
        <f t="array" ref="L20">INDEX(_Rge_Data_3rd_CY,$B20,L$1)</f>
        <v/>
      </c>
      <c r="M20" s="221">
        <f t="array" ref="M20">INDEX(_Rge_Data_3rd_CY,$B20,M$1)</f>
        <v>189935</v>
      </c>
      <c r="N20" s="221">
        <f t="array" ref="N20">INDEX(_Rge_Data_3rd_CY,$B20,N$1)</f>
        <v>876148</v>
      </c>
      <c r="O20" s="221">
        <f t="shared" si="5"/>
        <v>562170</v>
      </c>
      <c r="P20" s="222">
        <f t="shared" si="6"/>
        <v>0.3908523706</v>
      </c>
      <c r="Q20" s="233" t="str">
        <f t="shared" si="9"/>
        <v>Y</v>
      </c>
      <c r="R20" s="224">
        <f t="array" ref="R20">INDEX(_Rge_Data_3rd_CY,$B20,R$1)</f>
        <v>1417838</v>
      </c>
      <c r="S20" s="224">
        <f t="array" ref="S20">INDEX(_Rge_Data_3rd_CY,$B20,S$1)</f>
        <v>545444</v>
      </c>
      <c r="T20" s="224">
        <f t="array" ref="T20">INDEX(_Rge_Data_3rd_CY,$B20,T$1)</f>
        <v>7000</v>
      </c>
      <c r="U20" s="224">
        <f t="array" ref="U20">INDEX(_Rge_Data_3rd_CY,$B20,U$1)</f>
        <v>94774</v>
      </c>
      <c r="V20" s="224">
        <f t="array" ref="V20">INDEX(_Rge_Data_3rd_CY,$B20,V$1)</f>
        <v>16750</v>
      </c>
      <c r="W20" s="224">
        <f t="array" ref="W20">INDEX(_Rge_Data_3rd_CY,$B20,W$1)</f>
        <v>0</v>
      </c>
      <c r="X20" s="224" t="str">
        <f t="array" ref="X20">INDEX(_Rge_Data_3rd_CY,$B20,X$1)</f>
        <v/>
      </c>
      <c r="Y20" s="224">
        <f t="array" ref="Y20">INDEX(_Rge_Data_3rd_CY,$B20,Y$1)</f>
        <v>142208</v>
      </c>
      <c r="Z20" s="224">
        <f t="array" ref="Z20">INDEX(_Rge_Data_3rd_CY,$B20,Z$1)</f>
        <v>806176</v>
      </c>
      <c r="AA20" s="224">
        <f t="shared" si="7"/>
        <v>611662</v>
      </c>
      <c r="AB20" s="225">
        <f t="shared" si="10"/>
        <v>0.4314047162</v>
      </c>
      <c r="AC20" s="234">
        <f t="array" ref="AC20">INDEX(_Rge_Data_3rd_CY,$B20,AC$1)</f>
        <v>1200709</v>
      </c>
      <c r="AD20" s="234">
        <f t="array" ref="AD20">INDEX(_Rge_Data_3rd_CY,$B20,AD$1)</f>
        <v>508401.52</v>
      </c>
      <c r="AE20" s="234">
        <f t="array" ref="AE20">INDEX(_Rge_Data_3rd_CY,$B20,AE$1)</f>
        <v>6468.16</v>
      </c>
      <c r="AF20" s="234">
        <f t="array" ref="AF20">INDEX(_Rge_Data_3rd_CY,$B20,AF$1)</f>
        <v>54312.23</v>
      </c>
      <c r="AG20" s="234">
        <f t="array" ref="AG20">INDEX(_Rge_Data_3rd_CY,$B20,AG$1)</f>
        <v>0</v>
      </c>
      <c r="AH20" s="234">
        <f t="array" ref="AH20">INDEX(_Rge_Data_3rd_CY,$B20,AH$1)</f>
        <v>0</v>
      </c>
      <c r="AI20" s="234" t="str">
        <f t="array" ref="AI20">INDEX(_Rge_Data_3rd_CY,$B20,AI$1)</f>
        <v/>
      </c>
      <c r="AJ20" s="234">
        <f t="array" ref="AJ20">INDEX(_Rge_Data_3rd_CY,$B20,AJ$1)</f>
        <v>71800.75</v>
      </c>
      <c r="AK20" s="234">
        <f t="array" ref="AK20">INDEX(_Rge_Data_3rd_CY,$B20,AK$1)</f>
        <v>640982.66</v>
      </c>
      <c r="AL20" s="234">
        <f t="shared" si="11"/>
        <v>1102992.815</v>
      </c>
      <c r="AM20" s="235">
        <f t="shared" si="8"/>
        <v>0.7950902284</v>
      </c>
      <c r="AN20" s="236">
        <f>IFERROR(IF(AND($E20="OPEN",$AA20&gt;0),$AA20*_SoP*$AM20,IF(AND($E20="CLOSED",$AA20&gt;0),$AA20*_SoL*$AM20,0)),0)</f>
        <v>462010.1553</v>
      </c>
      <c r="AO20" s="236">
        <f>IFERROR(IF($AA20&lt;0,$AA20*_SoL,0),0)</f>
        <v>0</v>
      </c>
      <c r="AP20" s="237">
        <f t="shared" si="12"/>
        <v>1102992.815</v>
      </c>
      <c r="AQ20" s="237">
        <f t="shared" si="13"/>
        <v>1200709</v>
      </c>
      <c r="AR20" s="237">
        <f t="shared" si="14"/>
        <v>-97716.18466</v>
      </c>
      <c r="AS20" s="237">
        <f t="shared" si="15"/>
        <v>0</v>
      </c>
      <c r="AT20" s="237">
        <f t="shared" si="16"/>
        <v>97716.18466</v>
      </c>
      <c r="AU20" s="236">
        <f t="shared" si="17"/>
        <v>217129</v>
      </c>
      <c r="AV20" s="236">
        <f t="shared" si="18"/>
        <v>290528.8607</v>
      </c>
      <c r="AW20" s="238"/>
    </row>
    <row r="21" ht="24.75" customHeight="1">
      <c r="A21" s="185"/>
      <c r="B21" s="230">
        <f t="shared" si="19"/>
        <v>14</v>
      </c>
      <c r="C21" s="185"/>
      <c r="D21" s="231" t="str">
        <f t="array" ref="D21">INDEX(_Rge_Projectdata_3rd,$B21,MATCH("Project-ID",_Rge_Headline_Projectdata,0))</f>
        <v>MUS100090</v>
      </c>
      <c r="E21" s="232" t="str">
        <f t="array" ref="E21">INDEX(_Rge_Data_3rd_CY,$B21,E$1)</f>
        <v>Open</v>
      </c>
      <c r="F21" s="221">
        <f t="array" ref="F21">INDEX(_Rge_Data_3rd_CY,$B21,F$1)</f>
        <v>3246600</v>
      </c>
      <c r="G21" s="221">
        <f t="array" ref="G21">INDEX(_Rge_Data_3rd_CY,$B21,G$1)</f>
        <v>819340.1563</v>
      </c>
      <c r="H21" s="221">
        <f t="array" ref="H21">INDEX(_Rge_Data_3rd_CY,$B21,H$1)</f>
        <v>56200</v>
      </c>
      <c r="I21" s="221">
        <f t="array" ref="I21">INDEX(_Rge_Data_3rd_CY,$B21,I$1)</f>
        <v>279926.0391</v>
      </c>
      <c r="J21" s="221">
        <f t="array" ref="J21">INDEX(_Rge_Data_3rd_CY,$B21,J$1)</f>
        <v>107797.5</v>
      </c>
      <c r="K21" s="221">
        <f t="array" ref="K21">INDEX(_Rge_Data_3rd_CY,$B21,K$1)</f>
        <v>0</v>
      </c>
      <c r="L21" s="221" t="str">
        <f t="array" ref="L21">INDEX(_Rge_Data_3rd_CY,$B21,L$1)</f>
        <v/>
      </c>
      <c r="M21" s="221">
        <f t="array" ref="M21">INDEX(_Rge_Data_3rd_CY,$B21,M$1)</f>
        <v>409769.0547</v>
      </c>
      <c r="N21" s="221">
        <f t="array" ref="N21">INDEX(_Rge_Data_3rd_CY,$B21,N$1)</f>
        <v>1673032.75</v>
      </c>
      <c r="O21" s="221">
        <f t="shared" si="5"/>
        <v>1573567.25</v>
      </c>
      <c r="P21" s="222">
        <f t="shared" si="6"/>
        <v>0.48468159</v>
      </c>
      <c r="Q21" s="233" t="str">
        <f t="shared" si="9"/>
        <v>Y</v>
      </c>
      <c r="R21" s="224">
        <f t="array" ref="R21">INDEX(_Rge_Data_3rd_CY,$B21,R$1)</f>
        <v>2889174.28</v>
      </c>
      <c r="S21" s="224">
        <f t="array" ref="S21">INDEX(_Rge_Data_3rd_CY,$B21,S$1)</f>
        <v>707699.5763</v>
      </c>
      <c r="T21" s="224">
        <f t="array" ref="T21">INDEX(_Rge_Data_3rd_CY,$B21,T$1)</f>
        <v>19350</v>
      </c>
      <c r="U21" s="224">
        <f t="array" ref="U21">INDEX(_Rge_Data_3rd_CY,$B21,U$1)</f>
        <v>176614.05</v>
      </c>
      <c r="V21" s="224">
        <f t="array" ref="V21">INDEX(_Rge_Data_3rd_CY,$B21,V$1)</f>
        <v>63712.68</v>
      </c>
      <c r="W21" s="224">
        <f t="array" ref="W21">INDEX(_Rge_Data_3rd_CY,$B21,W$1)</f>
        <v>0</v>
      </c>
      <c r="X21" s="224" t="str">
        <f t="array" ref="X21">INDEX(_Rge_Data_3rd_CY,$B21,X$1)</f>
        <v/>
      </c>
      <c r="Y21" s="224">
        <f t="array" ref="Y21">INDEX(_Rge_Data_3rd_CY,$B21,Y$1)</f>
        <v>582759.65</v>
      </c>
      <c r="Z21" s="224">
        <f t="array" ref="Z21">INDEX(_Rge_Data_3rd_CY,$B21,Z$1)</f>
        <v>1550135.956</v>
      </c>
      <c r="AA21" s="224">
        <f t="shared" si="7"/>
        <v>1339038.324</v>
      </c>
      <c r="AB21" s="225">
        <f t="shared" si="10"/>
        <v>0.4634674803</v>
      </c>
      <c r="AC21" s="234">
        <f t="array" ref="AC21">INDEX(_Rge_Data_3rd_CY,$B21,AC$1)</f>
        <v>2889174.63</v>
      </c>
      <c r="AD21" s="234">
        <f t="array" ref="AD21">INDEX(_Rge_Data_3rd_CY,$B21,AD$1)</f>
        <v>816587.51</v>
      </c>
      <c r="AE21" s="234">
        <f t="array" ref="AE21">INDEX(_Rge_Data_3rd_CY,$B21,AE$1)</f>
        <v>9172.74</v>
      </c>
      <c r="AF21" s="234">
        <f t="array" ref="AF21">INDEX(_Rge_Data_3rd_CY,$B21,AF$1)</f>
        <v>176614.05</v>
      </c>
      <c r="AG21" s="234">
        <f t="array" ref="AG21">INDEX(_Rge_Data_3rd_CY,$B21,AG$1)</f>
        <v>63712.68</v>
      </c>
      <c r="AH21" s="234">
        <f t="array" ref="AH21">INDEX(_Rge_Data_3rd_CY,$B21,AH$1)</f>
        <v>0</v>
      </c>
      <c r="AI21" s="234" t="str">
        <f t="array" ref="AI21">INDEX(_Rge_Data_3rd_CY,$B21,AI$1)</f>
        <v/>
      </c>
      <c r="AJ21" s="234">
        <f t="array" ref="AJ21">INDEX(_Rge_Data_3rd_CY,$B21,AJ$1)</f>
        <v>158899.65</v>
      </c>
      <c r="AK21" s="234">
        <f t="array" ref="AK21">INDEX(_Rge_Data_3rd_CY,$B21,AK$1)</f>
        <v>1224986.63</v>
      </c>
      <c r="AL21" s="234">
        <f t="shared" si="11"/>
        <v>2230246.095</v>
      </c>
      <c r="AM21" s="235">
        <f t="shared" si="8"/>
        <v>0.7902446395</v>
      </c>
      <c r="AN21" s="236">
        <f>IFERROR(IF(AND($E21="OPEN",$AA21&gt;0),$AA21*_SoP*$AM21,IF(AND($E21="CLOSED",$AA21&gt;0),$AA21*_SoL*$AM21,0)),0)</f>
        <v>1005259.465</v>
      </c>
      <c r="AO21" s="236">
        <f>IFERROR(IF($AA21&lt;0,$AA21*_SoL,0),0)</f>
        <v>0</v>
      </c>
      <c r="AP21" s="237">
        <f t="shared" si="12"/>
        <v>2230246.095</v>
      </c>
      <c r="AQ21" s="237">
        <f t="shared" si="13"/>
        <v>2889174.63</v>
      </c>
      <c r="AR21" s="237">
        <f t="shared" si="14"/>
        <v>-658928.5354</v>
      </c>
      <c r="AS21" s="237">
        <f t="shared" si="15"/>
        <v>0</v>
      </c>
      <c r="AT21" s="237">
        <f t="shared" si="16"/>
        <v>658928.5354</v>
      </c>
      <c r="AU21" s="236">
        <f t="shared" si="17"/>
        <v>0</v>
      </c>
      <c r="AV21" s="236">
        <f t="shared" si="18"/>
        <v>606019.7925</v>
      </c>
      <c r="AW21" s="238"/>
    </row>
    <row r="22" ht="24.75" customHeight="1">
      <c r="A22" s="185"/>
      <c r="B22" s="230">
        <f t="shared" si="19"/>
        <v>15</v>
      </c>
      <c r="C22" s="185"/>
      <c r="D22" s="231" t="str">
        <f t="array" ref="D22">INDEX(_Rge_Projectdata_3rd,$B22,MATCH("Project-ID",_Rge_Headline_Projectdata,0))</f>
        <v>MUS100092</v>
      </c>
      <c r="E22" s="232" t="str">
        <f t="array" ref="E22">INDEX(_Rge_Data_3rd_CY,$B22,E$1)</f>
        <v>Open</v>
      </c>
      <c r="F22" s="221">
        <f t="array" ref="F22">INDEX(_Rge_Data_3rd_CY,$B22,F$1)</f>
        <v>656410</v>
      </c>
      <c r="G22" s="221">
        <f t="array" ref="G22">INDEX(_Rge_Data_3rd_CY,$B22,G$1)</f>
        <v>339347.8426</v>
      </c>
      <c r="H22" s="221">
        <f t="array" ref="H22">INDEX(_Rge_Data_3rd_CY,$B22,H$1)</f>
        <v>7900</v>
      </c>
      <c r="I22" s="221">
        <f t="array" ref="I22">INDEX(_Rge_Data_3rd_CY,$B22,I$1)</f>
        <v>28800</v>
      </c>
      <c r="J22" s="221">
        <f t="array" ref="J22">INDEX(_Rge_Data_3rd_CY,$B22,J$1)</f>
        <v>10914.00419</v>
      </c>
      <c r="K22" s="221">
        <f t="array" ref="K22">INDEX(_Rge_Data_3rd_CY,$B22,K$1)</f>
        <v>0</v>
      </c>
      <c r="L22" s="221" t="str">
        <f t="array" ref="L22">INDEX(_Rge_Data_3rd_CY,$B22,L$1)</f>
        <v/>
      </c>
      <c r="M22" s="221">
        <f t="array" ref="M22">INDEX(_Rge_Data_3rd_CY,$B22,M$1)</f>
        <v>63000</v>
      </c>
      <c r="N22" s="221">
        <f t="array" ref="N22">INDEX(_Rge_Data_3rd_CY,$B22,N$1)</f>
        <v>449961.8468</v>
      </c>
      <c r="O22" s="221">
        <f t="shared" si="5"/>
        <v>206448.1532</v>
      </c>
      <c r="P22" s="222">
        <f t="shared" si="6"/>
        <v>0.3145109813</v>
      </c>
      <c r="Q22" s="233" t="str">
        <f t="shared" si="9"/>
        <v>Y</v>
      </c>
      <c r="R22" s="224">
        <f t="array" ref="R22">INDEX(_Rge_Data_3rd_CY,$B22,R$1)</f>
        <v>755811.72</v>
      </c>
      <c r="S22" s="224">
        <f t="array" ref="S22">INDEX(_Rge_Data_3rd_CY,$B22,S$1)</f>
        <v>374737.9</v>
      </c>
      <c r="T22" s="224">
        <f t="array" ref="T22">INDEX(_Rge_Data_3rd_CY,$B22,T$1)</f>
        <v>34896</v>
      </c>
      <c r="U22" s="224">
        <f t="array" ref="U22">INDEX(_Rge_Data_3rd_CY,$B22,U$1)</f>
        <v>28800</v>
      </c>
      <c r="V22" s="224">
        <f t="array" ref="V22">INDEX(_Rge_Data_3rd_CY,$B22,V$1)</f>
        <v>13936</v>
      </c>
      <c r="W22" s="224">
        <f t="array" ref="W22">INDEX(_Rge_Data_3rd_CY,$B22,W$1)</f>
        <v>0</v>
      </c>
      <c r="X22" s="224" t="str">
        <f t="array" ref="X22">INDEX(_Rge_Data_3rd_CY,$B22,X$1)</f>
        <v/>
      </c>
      <c r="Y22" s="224">
        <f t="array" ref="Y22">INDEX(_Rge_Data_3rd_CY,$B22,Y$1)</f>
        <v>66000</v>
      </c>
      <c r="Z22" s="224">
        <f t="array" ref="Z22">INDEX(_Rge_Data_3rd_CY,$B22,Z$1)</f>
        <v>518369.9</v>
      </c>
      <c r="AA22" s="224">
        <f t="shared" si="7"/>
        <v>237441.82</v>
      </c>
      <c r="AB22" s="225">
        <f t="shared" si="10"/>
        <v>0.314154721</v>
      </c>
      <c r="AC22" s="234">
        <f t="array" ref="AC22">INDEX(_Rge_Data_3rd_CY,$B22,AC$1)</f>
        <v>307885</v>
      </c>
      <c r="AD22" s="234">
        <f t="array" ref="AD22">INDEX(_Rge_Data_3rd_CY,$B22,AD$1)</f>
        <v>6589.27</v>
      </c>
      <c r="AE22" s="234">
        <f t="array" ref="AE22">INDEX(_Rge_Data_3rd_CY,$B22,AE$1)</f>
        <v>33010.83</v>
      </c>
      <c r="AF22" s="234">
        <f t="array" ref="AF22">INDEX(_Rge_Data_3rd_CY,$B22,AF$1)</f>
        <v>2080.93</v>
      </c>
      <c r="AG22" s="234">
        <f t="array" ref="AG22">INDEX(_Rge_Data_3rd_CY,$B22,AG$1)</f>
        <v>0</v>
      </c>
      <c r="AH22" s="234">
        <f t="array" ref="AH22">INDEX(_Rge_Data_3rd_CY,$B22,AH$1)</f>
        <v>0</v>
      </c>
      <c r="AI22" s="234" t="str">
        <f t="array" ref="AI22">INDEX(_Rge_Data_3rd_CY,$B22,AI$1)</f>
        <v/>
      </c>
      <c r="AJ22" s="234">
        <f t="array" ref="AJ22">INDEX(_Rge_Data_3rd_CY,$B22,AJ$1)</f>
        <v>12480.11</v>
      </c>
      <c r="AK22" s="234">
        <f t="array" ref="AK22">INDEX(_Rge_Data_3rd_CY,$B22,AK$1)</f>
        <v>54161.14</v>
      </c>
      <c r="AL22" s="234">
        <f t="shared" si="11"/>
        <v>77729.47156</v>
      </c>
      <c r="AM22" s="235">
        <f t="shared" si="8"/>
        <v>0.1044835744</v>
      </c>
      <c r="AN22" s="236">
        <f>IFERROR(IF(AND($E22="OPEN",$AA22&gt;0),$AA22*_SoP*$AM22,IF(AND($E22="CLOSED",$AA22&gt;0),$AA22*_SoL*$AM22,0)),0)</f>
        <v>23568.33156</v>
      </c>
      <c r="AO22" s="236">
        <f>IFERROR(IF($AA22&lt;0,$AA22*_SoL,0),0)</f>
        <v>0</v>
      </c>
      <c r="AP22" s="237">
        <f t="shared" si="12"/>
        <v>77729.47156</v>
      </c>
      <c r="AQ22" s="237">
        <f t="shared" si="13"/>
        <v>307885</v>
      </c>
      <c r="AR22" s="237">
        <f t="shared" si="14"/>
        <v>-230155.5284</v>
      </c>
      <c r="AS22" s="237">
        <f t="shared" si="15"/>
        <v>0</v>
      </c>
      <c r="AT22" s="237">
        <f t="shared" si="16"/>
        <v>230155.5284</v>
      </c>
      <c r="AU22" s="236">
        <f t="shared" si="17"/>
        <v>447926.72</v>
      </c>
      <c r="AV22" s="236">
        <f t="shared" si="18"/>
        <v>676841.8099</v>
      </c>
      <c r="AW22" s="238"/>
    </row>
    <row r="23" ht="24.75" customHeight="1">
      <c r="A23" s="185"/>
      <c r="B23" s="230">
        <f t="shared" si="19"/>
        <v>16</v>
      </c>
      <c r="C23" s="185"/>
      <c r="D23" s="231" t="str">
        <f t="array" ref="D23">INDEX(_Rge_Projectdata_3rd,$B23,MATCH("Project-ID",_Rge_Headline_Projectdata,0))</f>
        <v>MUS100148</v>
      </c>
      <c r="E23" s="232" t="str">
        <f t="array" ref="E23">INDEX(_Rge_Data_3rd_CY,$B23,E$1)</f>
        <v>Open</v>
      </c>
      <c r="F23" s="221">
        <f t="array" ref="F23">INDEX(_Rge_Data_3rd_CY,$B23,F$1)</f>
        <v>1076276.39</v>
      </c>
      <c r="G23" s="221">
        <f t="array" ref="G23">INDEX(_Rge_Data_3rd_CY,$B23,G$1)</f>
        <v>354752.516</v>
      </c>
      <c r="H23" s="221">
        <f t="array" ref="H23">INDEX(_Rge_Data_3rd_CY,$B23,H$1)</f>
        <v>69550</v>
      </c>
      <c r="I23" s="221">
        <f t="array" ref="I23">INDEX(_Rge_Data_3rd_CY,$B23,I$1)</f>
        <v>96450</v>
      </c>
      <c r="J23" s="221">
        <f t="array" ref="J23">INDEX(_Rge_Data_3rd_CY,$B23,J$1)</f>
        <v>0</v>
      </c>
      <c r="K23" s="221">
        <f t="array" ref="K23">INDEX(_Rge_Data_3rd_CY,$B23,K$1)</f>
        <v>0</v>
      </c>
      <c r="L23" s="221" t="str">
        <f t="array" ref="L23">INDEX(_Rge_Data_3rd_CY,$B23,L$1)</f>
        <v/>
      </c>
      <c r="M23" s="221">
        <f t="array" ref="M23">INDEX(_Rge_Data_3rd_CY,$B23,M$1)</f>
        <v>112347</v>
      </c>
      <c r="N23" s="221">
        <f t="array" ref="N23">INDEX(_Rge_Data_3rd_CY,$B23,N$1)</f>
        <v>633099.516</v>
      </c>
      <c r="O23" s="221">
        <f t="shared" si="5"/>
        <v>443176.874</v>
      </c>
      <c r="P23" s="222">
        <f t="shared" si="6"/>
        <v>0.411768648</v>
      </c>
      <c r="Q23" s="233" t="str">
        <f t="shared" si="9"/>
        <v>Y</v>
      </c>
      <c r="R23" s="224">
        <f t="array" ref="R23">INDEX(_Rge_Data_3rd_CY,$B23,R$1)</f>
        <v>883612.82</v>
      </c>
      <c r="S23" s="224">
        <f t="array" ref="S23">INDEX(_Rge_Data_3rd_CY,$B23,S$1)</f>
        <v>320249.27</v>
      </c>
      <c r="T23" s="224">
        <f t="array" ref="T23">INDEX(_Rge_Data_3rd_CY,$B23,T$1)</f>
        <v>88235</v>
      </c>
      <c r="U23" s="224">
        <f t="array" ref="U23">INDEX(_Rge_Data_3rd_CY,$B23,U$1)</f>
        <v>205012</v>
      </c>
      <c r="V23" s="224">
        <f t="array" ref="V23">INDEX(_Rge_Data_3rd_CY,$B23,V$1)</f>
        <v>0</v>
      </c>
      <c r="W23" s="224">
        <f t="array" ref="W23">INDEX(_Rge_Data_3rd_CY,$B23,W$1)</f>
        <v>0</v>
      </c>
      <c r="X23" s="224" t="str">
        <f t="array" ref="X23">INDEX(_Rge_Data_3rd_CY,$B23,X$1)</f>
        <v/>
      </c>
      <c r="Y23" s="224">
        <f t="array" ref="Y23">INDEX(_Rge_Data_3rd_CY,$B23,Y$1)</f>
        <v>152937.55</v>
      </c>
      <c r="Z23" s="224">
        <f t="array" ref="Z23">INDEX(_Rge_Data_3rd_CY,$B23,Z$1)</f>
        <v>766433.82</v>
      </c>
      <c r="AA23" s="224">
        <f t="shared" si="7"/>
        <v>117179</v>
      </c>
      <c r="AB23" s="225">
        <f t="shared" si="10"/>
        <v>0.1326135128</v>
      </c>
      <c r="AC23" s="234">
        <f t="array" ref="AC23">INDEX(_Rge_Data_3rd_CY,$B23,AC$1)</f>
        <v>884963.28</v>
      </c>
      <c r="AD23" s="234">
        <f t="array" ref="AD23">INDEX(_Rge_Data_3rd_CY,$B23,AD$1)</f>
        <v>320249.01</v>
      </c>
      <c r="AE23" s="234">
        <f t="array" ref="AE23">INDEX(_Rge_Data_3rd_CY,$B23,AE$1)</f>
        <v>88234.48</v>
      </c>
      <c r="AF23" s="234">
        <f t="array" ref="AF23">INDEX(_Rge_Data_3rd_CY,$B23,AF$1)</f>
        <v>205012.19</v>
      </c>
      <c r="AG23" s="234">
        <f t="array" ref="AG23">INDEX(_Rge_Data_3rd_CY,$B23,AG$1)</f>
        <v>0</v>
      </c>
      <c r="AH23" s="234">
        <f t="array" ref="AH23">INDEX(_Rge_Data_3rd_CY,$B23,AH$1)</f>
        <v>0</v>
      </c>
      <c r="AI23" s="234" t="str">
        <f t="array" ref="AI23">INDEX(_Rge_Data_3rd_CY,$B23,AI$1)</f>
        <v/>
      </c>
      <c r="AJ23" s="234">
        <f t="array" ref="AJ23">INDEX(_Rge_Data_3rd_CY,$B23,AJ$1)</f>
        <v>152937.55</v>
      </c>
      <c r="AK23" s="234">
        <f t="array" ref="AK23">INDEX(_Rge_Data_3rd_CY,$B23,AK$1)</f>
        <v>766433.23</v>
      </c>
      <c r="AL23" s="234">
        <f t="shared" si="11"/>
        <v>877753.1943</v>
      </c>
      <c r="AM23" s="235">
        <f t="shared" si="8"/>
        <v>0.9999992302</v>
      </c>
      <c r="AN23" s="236">
        <f>IFERROR(IF(AND($E23="OPEN",$AA23&gt;0),$AA23*_SoP*$AM23,IF(AND($E23="CLOSED",$AA23&gt;0),$AA23*_SoL*$AM23,0)),0)</f>
        <v>111319.9643</v>
      </c>
      <c r="AO23" s="236">
        <f>IFERROR(IF($AA23&lt;0,$AA23*_SoL,0),0)</f>
        <v>0</v>
      </c>
      <c r="AP23" s="237">
        <f t="shared" si="12"/>
        <v>877753.1943</v>
      </c>
      <c r="AQ23" s="237">
        <f t="shared" si="13"/>
        <v>884963.28</v>
      </c>
      <c r="AR23" s="237">
        <f t="shared" si="14"/>
        <v>-7210.085694</v>
      </c>
      <c r="AS23" s="237">
        <f t="shared" si="15"/>
        <v>0</v>
      </c>
      <c r="AT23" s="237">
        <f t="shared" si="16"/>
        <v>7210.085694</v>
      </c>
      <c r="AU23" s="236">
        <f t="shared" si="17"/>
        <v>0</v>
      </c>
      <c r="AV23" s="236">
        <f t="shared" si="18"/>
        <v>0.6802042789</v>
      </c>
      <c r="AW23" s="238"/>
    </row>
    <row r="24" ht="24.75" customHeight="1">
      <c r="A24" s="185"/>
      <c r="B24" s="230">
        <f t="shared" si="19"/>
        <v>17</v>
      </c>
      <c r="C24" s="185"/>
      <c r="D24" s="231" t="str">
        <f t="array" ref="D24">INDEX(_Rge_Projectdata_3rd,$B24,MATCH("Project-ID",_Rge_Headline_Projectdata,0))</f>
        <v>MUS100155</v>
      </c>
      <c r="E24" s="232" t="str">
        <f t="array" ref="E24">INDEX(_Rge_Data_3rd_CY,$B24,E$1)</f>
        <v>Closed</v>
      </c>
      <c r="F24" s="221">
        <f t="array" ref="F24">INDEX(_Rge_Data_3rd_CY,$B24,F$1)</f>
        <v>120787.6</v>
      </c>
      <c r="G24" s="221">
        <f t="array" ref="G24">INDEX(_Rge_Data_3rd_CY,$B24,G$1)</f>
        <v>80135</v>
      </c>
      <c r="H24" s="221">
        <f t="array" ref="H24">INDEX(_Rge_Data_3rd_CY,$B24,H$1)</f>
        <v>960</v>
      </c>
      <c r="I24" s="221">
        <f t="array" ref="I24">INDEX(_Rge_Data_3rd_CY,$B24,I$1)</f>
        <v>3355</v>
      </c>
      <c r="J24" s="221">
        <f t="array" ref="J24">INDEX(_Rge_Data_3rd_CY,$B24,J$1)</f>
        <v>0</v>
      </c>
      <c r="K24" s="221">
        <f t="array" ref="K24">INDEX(_Rge_Data_3rd_CY,$B24,K$1)</f>
        <v>0</v>
      </c>
      <c r="L24" s="221" t="str">
        <f t="array" ref="L24">INDEX(_Rge_Data_3rd_CY,$B24,L$1)</f>
        <v/>
      </c>
      <c r="M24" s="221">
        <f t="array" ref="M24">INDEX(_Rge_Data_3rd_CY,$B24,M$1)</f>
        <v>3900</v>
      </c>
      <c r="N24" s="221">
        <f t="array" ref="N24">INDEX(_Rge_Data_3rd_CY,$B24,N$1)</f>
        <v>88350</v>
      </c>
      <c r="O24" s="221">
        <f t="shared" si="5"/>
        <v>32437.6</v>
      </c>
      <c r="P24" s="222">
        <f t="shared" si="6"/>
        <v>0.2685507453</v>
      </c>
      <c r="Q24" s="233" t="str">
        <f t="shared" si="9"/>
        <v>Y</v>
      </c>
      <c r="R24" s="224">
        <f t="array" ref="R24">INDEX(_Rge_Data_3rd_CY,$B24,R$1)</f>
        <v>288494.31</v>
      </c>
      <c r="S24" s="224">
        <f t="array" ref="S24">INDEX(_Rge_Data_3rd_CY,$B24,S$1)</f>
        <v>187234.24</v>
      </c>
      <c r="T24" s="224">
        <f t="array" ref="T24">INDEX(_Rge_Data_3rd_CY,$B24,T$1)</f>
        <v>2483</v>
      </c>
      <c r="U24" s="224">
        <f t="array" ref="U24">INDEX(_Rge_Data_3rd_CY,$B24,U$1)</f>
        <v>4760</v>
      </c>
      <c r="V24" s="224">
        <f t="array" ref="V24">INDEX(_Rge_Data_3rd_CY,$B24,V$1)</f>
        <v>0</v>
      </c>
      <c r="W24" s="224">
        <f t="array" ref="W24">INDEX(_Rge_Data_3rd_CY,$B24,W$1)</f>
        <v>0</v>
      </c>
      <c r="X24" s="224" t="str">
        <f t="array" ref="X24">INDEX(_Rge_Data_3rd_CY,$B24,X$1)</f>
        <v/>
      </c>
      <c r="Y24" s="224">
        <f t="array" ref="Y24">INDEX(_Rge_Data_3rd_CY,$B24,Y$1)</f>
        <v>9676.5</v>
      </c>
      <c r="Z24" s="224">
        <f t="array" ref="Z24">INDEX(_Rge_Data_3rd_CY,$B24,Z$1)</f>
        <v>204153.74</v>
      </c>
      <c r="AA24" s="224">
        <f t="shared" si="7"/>
        <v>84340.57</v>
      </c>
      <c r="AB24" s="225">
        <f t="shared" si="10"/>
        <v>0.2923474297</v>
      </c>
      <c r="AC24" s="234">
        <f t="array" ref="AC24">INDEX(_Rge_Data_3rd_CY,$B24,AC$1)</f>
        <v>288494.3</v>
      </c>
      <c r="AD24" s="234">
        <f t="array" ref="AD24">INDEX(_Rge_Data_3rd_CY,$B24,AD$1)</f>
        <v>187234.5</v>
      </c>
      <c r="AE24" s="234">
        <f t="array" ref="AE24">INDEX(_Rge_Data_3rd_CY,$B24,AE$1)</f>
        <v>2482.7</v>
      </c>
      <c r="AF24" s="234">
        <f t="array" ref="AF24">INDEX(_Rge_Data_3rd_CY,$B24,AF$1)</f>
        <v>4760</v>
      </c>
      <c r="AG24" s="234">
        <f t="array" ref="AG24">INDEX(_Rge_Data_3rd_CY,$B24,AG$1)</f>
        <v>0</v>
      </c>
      <c r="AH24" s="234">
        <f t="array" ref="AH24">INDEX(_Rge_Data_3rd_CY,$B24,AH$1)</f>
        <v>0</v>
      </c>
      <c r="AI24" s="234" t="str">
        <f t="array" ref="AI24">INDEX(_Rge_Data_3rd_CY,$B24,AI$1)</f>
        <v/>
      </c>
      <c r="AJ24" s="234">
        <f t="array" ref="AJ24">INDEX(_Rge_Data_3rd_CY,$B24,AJ$1)</f>
        <v>9676.75</v>
      </c>
      <c r="AK24" s="234">
        <f t="array" ref="AK24">INDEX(_Rge_Data_3rd_CY,$B24,AK$1)</f>
        <v>204153.95</v>
      </c>
      <c r="AL24" s="234">
        <f t="shared" si="11"/>
        <v>288494.6068</v>
      </c>
      <c r="AM24" s="235">
        <f t="shared" si="8"/>
        <v>1.000001029</v>
      </c>
      <c r="AN24" s="236">
        <f>IFERROR(IF(AND($E24="OPEN",$AA24&gt;0),$AA24*_SoP*$AM24,IF(AND($E24="CLOSED",$AA24&gt;0),$AA24*_SoL*$AM24,0)),0)</f>
        <v>84340.65676</v>
      </c>
      <c r="AO24" s="236">
        <f>IFERROR(IF($AA24&lt;0,$AA24*_SoL,0),0)</f>
        <v>0</v>
      </c>
      <c r="AP24" s="237">
        <f t="shared" si="12"/>
        <v>288494.6068</v>
      </c>
      <c r="AQ24" s="237">
        <f t="shared" si="13"/>
        <v>288494.3</v>
      </c>
      <c r="AR24" s="237">
        <f t="shared" si="14"/>
        <v>0.3067557936</v>
      </c>
      <c r="AS24" s="237">
        <f t="shared" si="15"/>
        <v>0.3067557936</v>
      </c>
      <c r="AT24" s="237">
        <f t="shared" si="16"/>
        <v>0</v>
      </c>
      <c r="AU24" s="236">
        <f t="shared" si="17"/>
        <v>0.009999999951</v>
      </c>
      <c r="AV24" s="236">
        <f t="shared" si="18"/>
        <v>0</v>
      </c>
      <c r="AW24" s="238"/>
    </row>
    <row r="25" ht="24.75" customHeight="1">
      <c r="A25" s="185"/>
      <c r="B25" s="230">
        <f t="shared" si="19"/>
        <v>18</v>
      </c>
      <c r="C25" s="185"/>
      <c r="D25" s="231" t="str">
        <f t="array" ref="D25">INDEX(_Rge_Projectdata_3rd,$B25,MATCH("Project-ID",_Rge_Headline_Projectdata,0))</f>
        <v>MUS100186</v>
      </c>
      <c r="E25" s="232" t="str">
        <f t="array" ref="E25">INDEX(_Rge_Data_3rd_CY,$B25,E$1)</f>
        <v>Open</v>
      </c>
      <c r="F25" s="221">
        <f t="array" ref="F25">INDEX(_Rge_Data_3rd_CY,$B25,F$1)</f>
        <v>18188.4058</v>
      </c>
      <c r="G25" s="221">
        <f t="array" ref="G25">INDEX(_Rge_Data_3rd_CY,$B25,G$1)</f>
        <v>0</v>
      </c>
      <c r="H25" s="221">
        <f t="array" ref="H25">INDEX(_Rge_Data_3rd_CY,$B25,H$1)</f>
        <v>465</v>
      </c>
      <c r="I25" s="221">
        <f t="array" ref="I25">INDEX(_Rge_Data_3rd_CY,$B25,I$1)</f>
        <v>0</v>
      </c>
      <c r="J25" s="221">
        <f t="array" ref="J25">INDEX(_Rge_Data_3rd_CY,$B25,J$1)</f>
        <v>3750</v>
      </c>
      <c r="K25" s="221">
        <f t="array" ref="K25">INDEX(_Rge_Data_3rd_CY,$B25,K$1)</f>
        <v>0</v>
      </c>
      <c r="L25" s="221" t="str">
        <f t="array" ref="L25">INDEX(_Rge_Data_3rd_CY,$B25,L$1)</f>
        <v/>
      </c>
      <c r="M25" s="221">
        <f t="array" ref="M25">INDEX(_Rge_Data_3rd_CY,$B25,M$1)</f>
        <v>3600</v>
      </c>
      <c r="N25" s="221">
        <f t="array" ref="N25">INDEX(_Rge_Data_3rd_CY,$B25,N$1)</f>
        <v>7815</v>
      </c>
      <c r="O25" s="221">
        <f t="shared" si="5"/>
        <v>10373.4058</v>
      </c>
      <c r="P25" s="222">
        <f t="shared" si="6"/>
        <v>0.5703306773</v>
      </c>
      <c r="Q25" s="233" t="str">
        <f t="shared" si="9"/>
        <v>Y</v>
      </c>
      <c r="R25" s="224">
        <f t="array" ref="R25">INDEX(_Rge_Data_3rd_CY,$B25,R$1)</f>
        <v>10512</v>
      </c>
      <c r="S25" s="224">
        <f t="array" ref="S25">INDEX(_Rge_Data_3rd_CY,$B25,S$1)</f>
        <v>0</v>
      </c>
      <c r="T25" s="224">
        <f t="array" ref="T25">INDEX(_Rge_Data_3rd_CY,$B25,T$1)</f>
        <v>1300</v>
      </c>
      <c r="U25" s="224">
        <f t="array" ref="U25">INDEX(_Rge_Data_3rd_CY,$B25,U$1)</f>
        <v>0</v>
      </c>
      <c r="V25" s="224">
        <f t="array" ref="V25">INDEX(_Rge_Data_3rd_CY,$B25,V$1)</f>
        <v>1116.88</v>
      </c>
      <c r="W25" s="224">
        <f t="array" ref="W25">INDEX(_Rge_Data_3rd_CY,$B25,W$1)</f>
        <v>0</v>
      </c>
      <c r="X25" s="224" t="str">
        <f t="array" ref="X25">INDEX(_Rge_Data_3rd_CY,$B25,X$1)</f>
        <v/>
      </c>
      <c r="Y25" s="224">
        <f t="array" ref="Y25">INDEX(_Rge_Data_3rd_CY,$B25,Y$1)</f>
        <v>325</v>
      </c>
      <c r="Z25" s="224">
        <f t="array" ref="Z25">INDEX(_Rge_Data_3rd_CY,$B25,Z$1)</f>
        <v>2741.88</v>
      </c>
      <c r="AA25" s="224">
        <f t="shared" si="7"/>
        <v>7770.12</v>
      </c>
      <c r="AB25" s="225">
        <f t="shared" si="10"/>
        <v>0.7391666667</v>
      </c>
      <c r="AC25" s="234">
        <f t="array" ref="AC25">INDEX(_Rge_Data_3rd_CY,$B25,AC$1)</f>
        <v>10512</v>
      </c>
      <c r="AD25" s="234">
        <f t="array" ref="AD25">INDEX(_Rge_Data_3rd_CY,$B25,AD$1)</f>
        <v>0</v>
      </c>
      <c r="AE25" s="234">
        <f t="array" ref="AE25">INDEX(_Rge_Data_3rd_CY,$B25,AE$1)</f>
        <v>799.9</v>
      </c>
      <c r="AF25" s="234">
        <f t="array" ref="AF25">INDEX(_Rge_Data_3rd_CY,$B25,AF$1)</f>
        <v>0</v>
      </c>
      <c r="AG25" s="234">
        <f t="array" ref="AG25">INDEX(_Rge_Data_3rd_CY,$B25,AG$1)</f>
        <v>1116.88</v>
      </c>
      <c r="AH25" s="234">
        <f t="array" ref="AH25">INDEX(_Rge_Data_3rd_CY,$B25,AH$1)</f>
        <v>0</v>
      </c>
      <c r="AI25" s="234" t="str">
        <f t="array" ref="AI25">INDEX(_Rge_Data_3rd_CY,$B25,AI$1)</f>
        <v/>
      </c>
      <c r="AJ25" s="234">
        <f t="array" ref="AJ25">INDEX(_Rge_Data_3rd_CY,$B25,AJ$1)</f>
        <v>65</v>
      </c>
      <c r="AK25" s="234">
        <f t="array" ref="AK25">INDEX(_Rge_Data_3rd_CY,$B25,AK$1)</f>
        <v>1981.78</v>
      </c>
      <c r="AL25" s="234">
        <f t="shared" si="11"/>
        <v>7317.073665</v>
      </c>
      <c r="AM25" s="235">
        <f t="shared" si="8"/>
        <v>0.7227814492</v>
      </c>
      <c r="AN25" s="236">
        <f>IFERROR(IF(AND($E25="OPEN",$AA25&gt;0),$AA25*_SoP*$AM25,IF(AND($E25="CLOSED",$AA25&gt;0),$AA25*_SoL*$AM25,0)),0)</f>
        <v>5335.293665</v>
      </c>
      <c r="AO25" s="236">
        <f>IFERROR(IF($AA25&lt;0,$AA25*_SoL,0),0)</f>
        <v>0</v>
      </c>
      <c r="AP25" s="237">
        <f t="shared" si="12"/>
        <v>7317.073665</v>
      </c>
      <c r="AQ25" s="237">
        <f t="shared" si="13"/>
        <v>10512</v>
      </c>
      <c r="AR25" s="237">
        <f t="shared" si="14"/>
        <v>-3194.926335</v>
      </c>
      <c r="AS25" s="237">
        <f t="shared" si="15"/>
        <v>0</v>
      </c>
      <c r="AT25" s="237">
        <f t="shared" si="16"/>
        <v>3194.926335</v>
      </c>
      <c r="AU25" s="236">
        <f t="shared" si="17"/>
        <v>0</v>
      </c>
      <c r="AV25" s="236">
        <f t="shared" si="18"/>
        <v>2914.121406</v>
      </c>
      <c r="AW25" s="238"/>
    </row>
    <row r="26" ht="24.75" customHeight="1">
      <c r="A26" s="185"/>
      <c r="B26" s="230">
        <f t="shared" si="19"/>
        <v>19</v>
      </c>
      <c r="C26" s="185"/>
      <c r="D26" s="231" t="str">
        <f t="array" ref="D26">INDEX(_Rge_Projectdata_3rd,$B26,MATCH("Project-ID",_Rge_Headline_Projectdata,0))</f>
        <v>MUS100193</v>
      </c>
      <c r="E26" s="232" t="str">
        <f t="array" ref="E26">INDEX(_Rge_Data_3rd_CY,$B26,E$1)</f>
        <v>Closed</v>
      </c>
      <c r="F26" s="221">
        <f t="array" ref="F26">INDEX(_Rge_Data_3rd_CY,$B26,F$1)</f>
        <v>92042</v>
      </c>
      <c r="G26" s="221">
        <f t="array" ref="G26">INDEX(_Rge_Data_3rd_CY,$B26,G$1)</f>
        <v>27031</v>
      </c>
      <c r="H26" s="221">
        <f t="array" ref="H26">INDEX(_Rge_Data_3rd_CY,$B26,H$1)</f>
        <v>7479</v>
      </c>
      <c r="I26" s="221">
        <f t="array" ref="I26">INDEX(_Rge_Data_3rd_CY,$B26,I$1)</f>
        <v>0</v>
      </c>
      <c r="J26" s="221">
        <f t="array" ref="J26">INDEX(_Rge_Data_3rd_CY,$B26,J$1)</f>
        <v>0</v>
      </c>
      <c r="K26" s="221">
        <f t="array" ref="K26">INDEX(_Rge_Data_3rd_CY,$B26,K$1)</f>
        <v>0</v>
      </c>
      <c r="L26" s="221" t="str">
        <f t="array" ref="L26">INDEX(_Rge_Data_3rd_CY,$B26,L$1)</f>
        <v/>
      </c>
      <c r="M26" s="221">
        <f t="array" ref="M26">INDEX(_Rge_Data_3rd_CY,$B26,M$1)</f>
        <v>1138</v>
      </c>
      <c r="N26" s="221">
        <f t="array" ref="N26">INDEX(_Rge_Data_3rd_CY,$B26,N$1)</f>
        <v>35648</v>
      </c>
      <c r="O26" s="221">
        <f t="shared" si="5"/>
        <v>56394</v>
      </c>
      <c r="P26" s="222">
        <f t="shared" si="6"/>
        <v>0.6126985507</v>
      </c>
      <c r="Q26" s="233" t="str">
        <f t="shared" si="9"/>
        <v>Y</v>
      </c>
      <c r="R26" s="224">
        <f t="array" ref="R26">INDEX(_Rge_Data_3rd_CY,$B26,R$1)</f>
        <v>133848.44</v>
      </c>
      <c r="S26" s="224">
        <f t="array" ref="S26">INDEX(_Rge_Data_3rd_CY,$B26,S$1)</f>
        <v>29027</v>
      </c>
      <c r="T26" s="224">
        <f t="array" ref="T26">INDEX(_Rge_Data_3rd_CY,$B26,T$1)</f>
        <v>0</v>
      </c>
      <c r="U26" s="224">
        <f t="array" ref="U26">INDEX(_Rge_Data_3rd_CY,$B26,U$1)</f>
        <v>11633</v>
      </c>
      <c r="V26" s="224">
        <f t="array" ref="V26">INDEX(_Rge_Data_3rd_CY,$B26,V$1)</f>
        <v>0</v>
      </c>
      <c r="W26" s="224">
        <f t="array" ref="W26">INDEX(_Rge_Data_3rd_CY,$B26,W$1)</f>
        <v>0</v>
      </c>
      <c r="X26" s="224" t="str">
        <f t="array" ref="X26">INDEX(_Rge_Data_3rd_CY,$B26,X$1)</f>
        <v/>
      </c>
      <c r="Y26" s="224">
        <f t="array" ref="Y26">INDEX(_Rge_Data_3rd_CY,$B26,Y$1)</f>
        <v>21736</v>
      </c>
      <c r="Z26" s="224">
        <f t="array" ref="Z26">INDEX(_Rge_Data_3rd_CY,$B26,Z$1)</f>
        <v>62396</v>
      </c>
      <c r="AA26" s="224">
        <f t="shared" si="7"/>
        <v>71452.44</v>
      </c>
      <c r="AB26" s="225">
        <f t="shared" si="10"/>
        <v>0.5338309509</v>
      </c>
      <c r="AC26" s="234">
        <f t="array" ref="AC26">INDEX(_Rge_Data_3rd_CY,$B26,AC$1)</f>
        <v>133848.44</v>
      </c>
      <c r="AD26" s="234">
        <f t="array" ref="AD26">INDEX(_Rge_Data_3rd_CY,$B26,AD$1)</f>
        <v>29027</v>
      </c>
      <c r="AE26" s="234">
        <f t="array" ref="AE26">INDEX(_Rge_Data_3rd_CY,$B26,AE$1)</f>
        <v>0</v>
      </c>
      <c r="AF26" s="234">
        <f t="array" ref="AF26">INDEX(_Rge_Data_3rd_CY,$B26,AF$1)</f>
        <v>11633</v>
      </c>
      <c r="AG26" s="234">
        <f t="array" ref="AG26">INDEX(_Rge_Data_3rd_CY,$B26,AG$1)</f>
        <v>0</v>
      </c>
      <c r="AH26" s="234">
        <f t="array" ref="AH26">INDEX(_Rge_Data_3rd_CY,$B26,AH$1)</f>
        <v>0</v>
      </c>
      <c r="AI26" s="234" t="str">
        <f t="array" ref="AI26">INDEX(_Rge_Data_3rd_CY,$B26,AI$1)</f>
        <v/>
      </c>
      <c r="AJ26" s="234">
        <f t="array" ref="AJ26">INDEX(_Rge_Data_3rd_CY,$B26,AJ$1)</f>
        <v>21735.69</v>
      </c>
      <c r="AK26" s="234">
        <f t="array" ref="AK26">INDEX(_Rge_Data_3rd_CY,$B26,AK$1)</f>
        <v>62395.69</v>
      </c>
      <c r="AL26" s="234">
        <f t="shared" si="11"/>
        <v>133847.775</v>
      </c>
      <c r="AM26" s="235">
        <f t="shared" si="8"/>
        <v>0.9999950317</v>
      </c>
      <c r="AN26" s="236">
        <f>IFERROR(IF(AND($E26="OPEN",$AA26&gt;0),$AA26*_SoP*$AM26,IF(AND($E26="CLOSED",$AA26&gt;0),$AA26*_SoL*$AM26,0)),0)</f>
        <v>71452.08501</v>
      </c>
      <c r="AO26" s="236">
        <f>IFERROR(IF($AA26&lt;0,$AA26*_SoL,0),0)</f>
        <v>0</v>
      </c>
      <c r="AP26" s="237">
        <f t="shared" si="12"/>
        <v>133847.775</v>
      </c>
      <c r="AQ26" s="237">
        <f t="shared" si="13"/>
        <v>133848.44</v>
      </c>
      <c r="AR26" s="237">
        <f t="shared" si="14"/>
        <v>-0.6649948138</v>
      </c>
      <c r="AS26" s="237">
        <f t="shared" si="15"/>
        <v>0</v>
      </c>
      <c r="AT26" s="237">
        <f t="shared" si="16"/>
        <v>0.6649948138</v>
      </c>
      <c r="AU26" s="236">
        <f t="shared" si="17"/>
        <v>0</v>
      </c>
      <c r="AV26" s="236">
        <f t="shared" si="18"/>
        <v>0.6649948138</v>
      </c>
      <c r="AW26" s="238"/>
    </row>
    <row r="27" ht="24.75" customHeight="1">
      <c r="A27" s="185"/>
      <c r="B27" s="230">
        <f t="shared" si="19"/>
        <v>20</v>
      </c>
      <c r="C27" s="185"/>
      <c r="D27" s="231" t="str">
        <f t="array" ref="D27">INDEX(_Rge_Projectdata_3rd,$B27,MATCH("Project-ID",_Rge_Headline_Projectdata,0))</f>
        <v>MUS100154</v>
      </c>
      <c r="E27" s="232" t="str">
        <f t="array" ref="E27">INDEX(_Rge_Data_3rd_CY,$B27,E$1)</f>
        <v>Open</v>
      </c>
      <c r="F27" s="221">
        <f t="array" ref="F27">INDEX(_Rge_Data_3rd_CY,$B27,F$1)</f>
        <v>765627</v>
      </c>
      <c r="G27" s="221">
        <f t="array" ref="G27">INDEX(_Rge_Data_3rd_CY,$B27,G$1)</f>
        <v>329354.04</v>
      </c>
      <c r="H27" s="221">
        <f t="array" ref="H27">INDEX(_Rge_Data_3rd_CY,$B27,H$1)</f>
        <v>38236.37</v>
      </c>
      <c r="I27" s="221">
        <f t="array" ref="I27">INDEX(_Rge_Data_3rd_CY,$B27,I$1)</f>
        <v>50264</v>
      </c>
      <c r="J27" s="221">
        <f t="array" ref="J27">INDEX(_Rge_Data_3rd_CY,$B27,J$1)</f>
        <v>17500</v>
      </c>
      <c r="K27" s="221">
        <f t="array" ref="K27">INDEX(_Rge_Data_3rd_CY,$B27,K$1)</f>
        <v>0</v>
      </c>
      <c r="L27" s="221" t="str">
        <f t="array" ref="L27">INDEX(_Rge_Data_3rd_CY,$B27,L$1)</f>
        <v/>
      </c>
      <c r="M27" s="221">
        <f t="array" ref="M27">INDEX(_Rge_Data_3rd_CY,$B27,M$1)</f>
        <v>20180</v>
      </c>
      <c r="N27" s="221">
        <f t="array" ref="N27">INDEX(_Rge_Data_3rd_CY,$B27,N$1)</f>
        <v>455534.41</v>
      </c>
      <c r="O27" s="221">
        <f t="shared" si="5"/>
        <v>310092.59</v>
      </c>
      <c r="P27" s="222">
        <f t="shared" si="6"/>
        <v>0.4050178351</v>
      </c>
      <c r="Q27" s="233" t="str">
        <f t="shared" si="9"/>
        <v>Y</v>
      </c>
      <c r="R27" s="224">
        <f t="array" ref="R27">INDEX(_Rge_Data_3rd_CY,$B27,R$1)</f>
        <v>753336</v>
      </c>
      <c r="S27" s="224">
        <f t="array" ref="S27">INDEX(_Rge_Data_3rd_CY,$B27,S$1)</f>
        <v>378442</v>
      </c>
      <c r="T27" s="224">
        <f t="array" ref="T27">INDEX(_Rge_Data_3rd_CY,$B27,T$1)</f>
        <v>38269</v>
      </c>
      <c r="U27" s="224">
        <f t="array" ref="U27">INDEX(_Rge_Data_3rd_CY,$B27,U$1)</f>
        <v>30030</v>
      </c>
      <c r="V27" s="224">
        <f t="array" ref="V27">INDEX(_Rge_Data_3rd_CY,$B27,V$1)</f>
        <v>0</v>
      </c>
      <c r="W27" s="224">
        <f t="array" ref="W27">INDEX(_Rge_Data_3rd_CY,$B27,W$1)</f>
        <v>0</v>
      </c>
      <c r="X27" s="224" t="str">
        <f t="array" ref="X27">INDEX(_Rge_Data_3rd_CY,$B27,X$1)</f>
        <v/>
      </c>
      <c r="Y27" s="224">
        <f t="array" ref="Y27">INDEX(_Rge_Data_3rd_CY,$B27,Y$1)</f>
        <v>10000</v>
      </c>
      <c r="Z27" s="224">
        <f t="array" ref="Z27">INDEX(_Rge_Data_3rd_CY,$B27,Z$1)</f>
        <v>456741</v>
      </c>
      <c r="AA27" s="224">
        <f t="shared" si="7"/>
        <v>296595</v>
      </c>
      <c r="AB27" s="225">
        <f t="shared" si="10"/>
        <v>0.3937087833</v>
      </c>
      <c r="AC27" s="234">
        <f t="array" ref="AC27">INDEX(_Rge_Data_3rd_CY,$B27,AC$1)</f>
        <v>753335.9415</v>
      </c>
      <c r="AD27" s="234">
        <f t="array" ref="AD27">INDEX(_Rge_Data_3rd_CY,$B27,AD$1)</f>
        <v>358442.24</v>
      </c>
      <c r="AE27" s="234">
        <f t="array" ref="AE27">INDEX(_Rge_Data_3rd_CY,$B27,AE$1)</f>
        <v>34182</v>
      </c>
      <c r="AF27" s="234">
        <f t="array" ref="AF27">INDEX(_Rge_Data_3rd_CY,$B27,AF$1)</f>
        <v>30030</v>
      </c>
      <c r="AG27" s="234">
        <f t="array" ref="AG27">INDEX(_Rge_Data_3rd_CY,$B27,AG$1)</f>
        <v>0</v>
      </c>
      <c r="AH27" s="234">
        <f t="array" ref="AH27">INDEX(_Rge_Data_3rd_CY,$B27,AH$1)</f>
        <v>0</v>
      </c>
      <c r="AI27" s="234" t="str">
        <f t="array" ref="AI27">INDEX(_Rge_Data_3rd_CY,$B27,AI$1)</f>
        <v/>
      </c>
      <c r="AJ27" s="234">
        <f t="array" ref="AJ27">INDEX(_Rge_Data_3rd_CY,$B27,AJ$1)</f>
        <v>4632</v>
      </c>
      <c r="AK27" s="234">
        <f t="array" ref="AK27">INDEX(_Rge_Data_3rd_CY,$B27,AK$1)</f>
        <v>427286.24</v>
      </c>
      <c r="AL27" s="234">
        <f t="shared" si="11"/>
        <v>690880.7372</v>
      </c>
      <c r="AM27" s="235">
        <f t="shared" si="8"/>
        <v>0.9355110227</v>
      </c>
      <c r="AN27" s="236">
        <f>IFERROR(IF(AND($E27="OPEN",$AA27&gt;0),$AA27*_SoP*$AM27,IF(AND($E27="CLOSED",$AA27&gt;0),$AA27*_SoL*$AM27,0)),0)</f>
        <v>263594.4972</v>
      </c>
      <c r="AO27" s="236">
        <f>IFERROR(IF($AA27&lt;0,$AA27*_SoL,0),0)</f>
        <v>0</v>
      </c>
      <c r="AP27" s="237">
        <f t="shared" si="12"/>
        <v>690880.7372</v>
      </c>
      <c r="AQ27" s="237">
        <f t="shared" si="13"/>
        <v>753335.9415</v>
      </c>
      <c r="AR27" s="237">
        <f t="shared" si="14"/>
        <v>-62455.20432</v>
      </c>
      <c r="AS27" s="237">
        <f t="shared" si="15"/>
        <v>0</v>
      </c>
      <c r="AT27" s="237">
        <f t="shared" si="16"/>
        <v>62455.20432</v>
      </c>
      <c r="AU27" s="236">
        <f t="shared" si="17"/>
        <v>0.05850000004</v>
      </c>
      <c r="AV27" s="236">
        <f t="shared" si="18"/>
        <v>48581.86823</v>
      </c>
      <c r="AW27" s="238"/>
    </row>
    <row r="28" ht="24.75" customHeight="1">
      <c r="A28" s="185"/>
      <c r="B28" s="230">
        <f t="shared" si="19"/>
        <v>21</v>
      </c>
      <c r="C28" s="185"/>
      <c r="D28" s="231" t="str">
        <f t="array" ref="D28">INDEX(_Rge_Projectdata_3rd,$B28,MATCH("Project-ID",_Rge_Headline_Projectdata,0))</f>
        <v>MUS100243-2</v>
      </c>
      <c r="E28" s="232" t="str">
        <f t="array" ref="E28">INDEX(_Rge_Data_3rd_CY,$B28,E$1)</f>
        <v>Closed</v>
      </c>
      <c r="F28" s="221">
        <f t="array" ref="F28">INDEX(_Rge_Data_3rd_CY,$B28,F$1)</f>
        <v>29912</v>
      </c>
      <c r="G28" s="221">
        <f t="array" ref="G28">INDEX(_Rge_Data_3rd_CY,$B28,G$1)</f>
        <v>6160</v>
      </c>
      <c r="H28" s="221">
        <f t="array" ref="H28">INDEX(_Rge_Data_3rd_CY,$B28,H$1)</f>
        <v>0</v>
      </c>
      <c r="I28" s="221">
        <f t="array" ref="I28">INDEX(_Rge_Data_3rd_CY,$B28,I$1)</f>
        <v>1650</v>
      </c>
      <c r="J28" s="221">
        <f t="array" ref="J28">INDEX(_Rge_Data_3rd_CY,$B28,J$1)</f>
        <v>10085</v>
      </c>
      <c r="K28" s="221">
        <f t="array" ref="K28">INDEX(_Rge_Data_3rd_CY,$B28,K$1)</f>
        <v>0</v>
      </c>
      <c r="L28" s="221" t="str">
        <f t="array" ref="L28">INDEX(_Rge_Data_3rd_CY,$B28,L$1)</f>
        <v/>
      </c>
      <c r="M28" s="221">
        <f t="array" ref="M28">INDEX(_Rge_Data_3rd_CY,$B28,M$1)</f>
        <v>800</v>
      </c>
      <c r="N28" s="221">
        <f t="array" ref="N28">INDEX(_Rge_Data_3rd_CY,$B28,N$1)</f>
        <v>18695</v>
      </c>
      <c r="O28" s="221">
        <f t="shared" si="5"/>
        <v>11217</v>
      </c>
      <c r="P28" s="222">
        <f t="shared" si="6"/>
        <v>0.375</v>
      </c>
      <c r="Q28" s="233" t="str">
        <f t="shared" si="9"/>
        <v>Y</v>
      </c>
      <c r="R28" s="224">
        <f t="array" ref="R28">INDEX(_Rge_Data_3rd_CY,$B28,R$1)</f>
        <v>29912</v>
      </c>
      <c r="S28" s="224">
        <f t="array" ref="S28">INDEX(_Rge_Data_3rd_CY,$B28,S$1)</f>
        <v>5055</v>
      </c>
      <c r="T28" s="224">
        <f t="array" ref="T28">INDEX(_Rge_Data_3rd_CY,$B28,T$1)</f>
        <v>0</v>
      </c>
      <c r="U28" s="224">
        <f t="array" ref="U28">INDEX(_Rge_Data_3rd_CY,$B28,U$1)</f>
        <v>741.13</v>
      </c>
      <c r="V28" s="224">
        <f t="array" ref="V28">INDEX(_Rge_Data_3rd_CY,$B28,V$1)</f>
        <v>9985</v>
      </c>
      <c r="W28" s="224">
        <f t="array" ref="W28">INDEX(_Rge_Data_3rd_CY,$B28,W$1)</f>
        <v>0</v>
      </c>
      <c r="X28" s="224" t="str">
        <f t="array" ref="X28">INDEX(_Rge_Data_3rd_CY,$B28,X$1)</f>
        <v/>
      </c>
      <c r="Y28" s="224">
        <f t="array" ref="Y28">INDEX(_Rge_Data_3rd_CY,$B28,Y$1)</f>
        <v>1365</v>
      </c>
      <c r="Z28" s="224">
        <f t="array" ref="Z28">INDEX(_Rge_Data_3rd_CY,$B28,Z$1)</f>
        <v>17146.13</v>
      </c>
      <c r="AA28" s="224">
        <f t="shared" si="7"/>
        <v>12765.87</v>
      </c>
      <c r="AB28" s="225">
        <f t="shared" si="10"/>
        <v>0.4267808906</v>
      </c>
      <c r="AC28" s="234">
        <f t="array" ref="AC28">INDEX(_Rge_Data_3rd_CY,$B28,AC$1)</f>
        <v>29910</v>
      </c>
      <c r="AD28" s="234">
        <f t="array" ref="AD28">INDEX(_Rge_Data_3rd_CY,$B28,AD$1)</f>
        <v>5055</v>
      </c>
      <c r="AE28" s="234">
        <f t="array" ref="AE28">INDEX(_Rge_Data_3rd_CY,$B28,AE$1)</f>
        <v>0</v>
      </c>
      <c r="AF28" s="234">
        <f t="array" ref="AF28">INDEX(_Rge_Data_3rd_CY,$B28,AF$1)</f>
        <v>741</v>
      </c>
      <c r="AG28" s="234">
        <f t="array" ref="AG28">INDEX(_Rge_Data_3rd_CY,$B28,AG$1)</f>
        <v>9985</v>
      </c>
      <c r="AH28" s="234">
        <f t="array" ref="AH28">INDEX(_Rge_Data_3rd_CY,$B28,AH$1)</f>
        <v>0</v>
      </c>
      <c r="AI28" s="234" t="str">
        <f t="array" ref="AI28">INDEX(_Rge_Data_3rd_CY,$B28,AI$1)</f>
        <v/>
      </c>
      <c r="AJ28" s="234">
        <f t="array" ref="AJ28">INDEX(_Rge_Data_3rd_CY,$B28,AJ$1)</f>
        <v>1365</v>
      </c>
      <c r="AK28" s="234">
        <f t="array" ref="AK28">INDEX(_Rge_Data_3rd_CY,$B28,AK$1)</f>
        <v>17146</v>
      </c>
      <c r="AL28" s="234">
        <f t="shared" si="11"/>
        <v>29911.77321</v>
      </c>
      <c r="AM28" s="235">
        <f t="shared" si="8"/>
        <v>0.9999924181</v>
      </c>
      <c r="AN28" s="236">
        <f>IFERROR(IF(AND($E28="OPEN",$AA28&gt;0),$AA28*_SoP*$AM28,IF(AND($E28="CLOSED",$AA28&gt;0),$AA28*_SoL*$AM28,0)),0)</f>
        <v>12765.77321</v>
      </c>
      <c r="AO28" s="236">
        <f>IFERROR(IF($AA28&lt;0,$AA28*_SoL,0),0)</f>
        <v>0</v>
      </c>
      <c r="AP28" s="237">
        <f t="shared" si="12"/>
        <v>29911.77321</v>
      </c>
      <c r="AQ28" s="237">
        <f t="shared" si="13"/>
        <v>29910</v>
      </c>
      <c r="AR28" s="237">
        <f t="shared" si="14"/>
        <v>1.773210631</v>
      </c>
      <c r="AS28" s="237">
        <f t="shared" si="15"/>
        <v>1.773210631</v>
      </c>
      <c r="AT28" s="237">
        <f t="shared" si="16"/>
        <v>0</v>
      </c>
      <c r="AU28" s="236">
        <f t="shared" si="17"/>
        <v>2</v>
      </c>
      <c r="AV28" s="236">
        <f t="shared" si="18"/>
        <v>0.2267893688</v>
      </c>
      <c r="AW28" s="238"/>
    </row>
    <row r="29" ht="24.75" customHeight="1">
      <c r="A29" s="185"/>
      <c r="B29" s="230">
        <f t="shared" si="19"/>
        <v>22</v>
      </c>
      <c r="C29" s="185"/>
      <c r="D29" s="231" t="str">
        <f t="array" ref="D29">INDEX(_Rge_Projectdata_3rd,$B29,MATCH("Project-ID",_Rge_Headline_Projectdata,0))</f>
        <v>MUS100204-2</v>
      </c>
      <c r="E29" s="232" t="str">
        <f t="array" ref="E29">INDEX(_Rge_Data_3rd_CY,$B29,E$1)</f>
        <v>Open</v>
      </c>
      <c r="F29" s="221">
        <f t="array" ref="F29">INDEX(_Rge_Data_3rd_CY,$B29,F$1)</f>
        <v>1296372</v>
      </c>
      <c r="G29" s="221">
        <f t="array" ref="G29">INDEX(_Rge_Data_3rd_CY,$B29,G$1)</f>
        <v>563861.62</v>
      </c>
      <c r="H29" s="221">
        <f t="array" ref="H29">INDEX(_Rge_Data_3rd_CY,$B29,H$1)</f>
        <v>12000</v>
      </c>
      <c r="I29" s="221">
        <f t="array" ref="I29">INDEX(_Rge_Data_3rd_CY,$B29,I$1)</f>
        <v>122000</v>
      </c>
      <c r="J29" s="221">
        <f t="array" ref="J29">INDEX(_Rge_Data_3rd_CY,$B29,J$1)</f>
        <v>0</v>
      </c>
      <c r="K29" s="221">
        <f t="array" ref="K29">INDEX(_Rge_Data_3rd_CY,$B29,K$1)</f>
        <v>0</v>
      </c>
      <c r="L29" s="221" t="str">
        <f t="array" ref="L29">INDEX(_Rge_Data_3rd_CY,$B29,L$1)</f>
        <v/>
      </c>
      <c r="M29" s="221">
        <f t="array" ref="M29">INDEX(_Rge_Data_3rd_CY,$B29,M$1)</f>
        <v>84680</v>
      </c>
      <c r="N29" s="221">
        <f t="array" ref="N29">INDEX(_Rge_Data_3rd_CY,$B29,N$1)</f>
        <v>782541.62</v>
      </c>
      <c r="O29" s="221">
        <f t="shared" si="5"/>
        <v>513830.38</v>
      </c>
      <c r="P29" s="222">
        <f t="shared" si="6"/>
        <v>0.3963602886</v>
      </c>
      <c r="Q29" s="233" t="str">
        <f t="shared" si="9"/>
        <v>Y</v>
      </c>
      <c r="R29" s="224">
        <f t="array" ref="R29">INDEX(_Rge_Data_3rd_CY,$B29,R$1)</f>
        <v>1307417</v>
      </c>
      <c r="S29" s="224">
        <f t="array" ref="S29">INDEX(_Rge_Data_3rd_CY,$B29,S$1)</f>
        <v>625549</v>
      </c>
      <c r="T29" s="224">
        <f t="array" ref="T29">INDEX(_Rge_Data_3rd_CY,$B29,T$1)</f>
        <v>350</v>
      </c>
      <c r="U29" s="224">
        <f t="array" ref="U29">INDEX(_Rge_Data_3rd_CY,$B29,U$1)</f>
        <v>8781</v>
      </c>
      <c r="V29" s="224">
        <f t="array" ref="V29">INDEX(_Rge_Data_3rd_CY,$B29,V$1)</f>
        <v>58568</v>
      </c>
      <c r="W29" s="224">
        <f t="array" ref="W29">INDEX(_Rge_Data_3rd_CY,$B29,W$1)</f>
        <v>0</v>
      </c>
      <c r="X29" s="224" t="str">
        <f t="array" ref="X29">INDEX(_Rge_Data_3rd_CY,$B29,X$1)</f>
        <v/>
      </c>
      <c r="Y29" s="224">
        <f t="array" ref="Y29">INDEX(_Rge_Data_3rd_CY,$B29,Y$1)</f>
        <v>105515</v>
      </c>
      <c r="Z29" s="224">
        <f t="array" ref="Z29">INDEX(_Rge_Data_3rd_CY,$B29,Z$1)</f>
        <v>798763</v>
      </c>
      <c r="AA29" s="224">
        <f t="shared" si="7"/>
        <v>508654</v>
      </c>
      <c r="AB29" s="225">
        <f t="shared" si="10"/>
        <v>0.3890526129</v>
      </c>
      <c r="AC29" s="234">
        <f t="array" ref="AC29">INDEX(_Rge_Data_3rd_CY,$B29,AC$1)</f>
        <v>1307417</v>
      </c>
      <c r="AD29" s="234">
        <f t="array" ref="AD29">INDEX(_Rge_Data_3rd_CY,$B29,AD$1)</f>
        <v>625549</v>
      </c>
      <c r="AE29" s="234">
        <f t="array" ref="AE29">INDEX(_Rge_Data_3rd_CY,$B29,AE$1)</f>
        <v>350</v>
      </c>
      <c r="AF29" s="234">
        <f t="array" ref="AF29">INDEX(_Rge_Data_3rd_CY,$B29,AF$1)</f>
        <v>58568</v>
      </c>
      <c r="AG29" s="234">
        <f t="array" ref="AG29">INDEX(_Rge_Data_3rd_CY,$B29,AG$1)</f>
        <v>8781</v>
      </c>
      <c r="AH29" s="234">
        <f t="array" ref="AH29">INDEX(_Rge_Data_3rd_CY,$B29,AH$1)</f>
        <v>0</v>
      </c>
      <c r="AI29" s="234" t="str">
        <f t="array" ref="AI29">INDEX(_Rge_Data_3rd_CY,$B29,AI$1)</f>
        <v/>
      </c>
      <c r="AJ29" s="234">
        <f t="array" ref="AJ29">INDEX(_Rge_Data_3rd_CY,$B29,AJ$1)</f>
        <v>105515</v>
      </c>
      <c r="AK29" s="234">
        <f t="array" ref="AK29">INDEX(_Rge_Data_3rd_CY,$B29,AK$1)</f>
        <v>798763</v>
      </c>
      <c r="AL29" s="234">
        <f t="shared" si="11"/>
        <v>1281984.3</v>
      </c>
      <c r="AM29" s="235">
        <f t="shared" si="8"/>
        <v>1</v>
      </c>
      <c r="AN29" s="236">
        <f>IFERROR(IF(AND($E29="OPEN",$AA29&gt;0),$AA29*_SoP*$AM29,IF(AND($E29="CLOSED",$AA29&gt;0),$AA29*_SoL*$AM29,0)),0)</f>
        <v>483221.3</v>
      </c>
      <c r="AO29" s="236">
        <f>IFERROR(IF($AA29&lt;0,$AA29*_SoL,0),0)</f>
        <v>0</v>
      </c>
      <c r="AP29" s="237">
        <f t="shared" si="12"/>
        <v>1281984.3</v>
      </c>
      <c r="AQ29" s="237">
        <f t="shared" si="13"/>
        <v>1307417</v>
      </c>
      <c r="AR29" s="237">
        <f t="shared" si="14"/>
        <v>-25432.7</v>
      </c>
      <c r="AS29" s="237">
        <f t="shared" si="15"/>
        <v>0</v>
      </c>
      <c r="AT29" s="237">
        <f t="shared" si="16"/>
        <v>25432.7</v>
      </c>
      <c r="AU29" s="236">
        <f t="shared" si="17"/>
        <v>0</v>
      </c>
      <c r="AV29" s="236">
        <f t="shared" si="18"/>
        <v>0</v>
      </c>
      <c r="AW29" s="238"/>
    </row>
    <row r="30" ht="24.75" customHeight="1">
      <c r="A30" s="185"/>
      <c r="B30" s="230">
        <f t="shared" si="19"/>
        <v>23</v>
      </c>
      <c r="C30" s="185"/>
      <c r="D30" s="231" t="str">
        <f t="array" ref="D30">INDEX(_Rge_Projectdata_3rd,$B30,MATCH("Project-ID",_Rge_Headline_Projectdata,0))</f>
        <v>MUS100209</v>
      </c>
      <c r="E30" s="232" t="str">
        <f t="array" ref="E30">INDEX(_Rge_Data_3rd_CY,$B30,E$1)</f>
        <v>Closed</v>
      </c>
      <c r="F30" s="221">
        <f t="array" ref="F30">INDEX(_Rge_Data_3rd_CY,$B30,F$1)</f>
        <v>36440</v>
      </c>
      <c r="G30" s="221">
        <f t="array" ref="G30">INDEX(_Rge_Data_3rd_CY,$B30,G$1)</f>
        <v>9848</v>
      </c>
      <c r="H30" s="221">
        <f t="array" ref="H30">INDEX(_Rge_Data_3rd_CY,$B30,H$1)</f>
        <v>1280</v>
      </c>
      <c r="I30" s="221">
        <f t="array" ref="I30">INDEX(_Rge_Data_3rd_CY,$B30,I$1)</f>
        <v>0</v>
      </c>
      <c r="J30" s="221">
        <f t="array" ref="J30">INDEX(_Rge_Data_3rd_CY,$B30,J$1)</f>
        <v>0</v>
      </c>
      <c r="K30" s="221">
        <f t="array" ref="K30">INDEX(_Rge_Data_3rd_CY,$B30,K$1)</f>
        <v>0</v>
      </c>
      <c r="L30" s="221" t="str">
        <f t="array" ref="L30">INDEX(_Rge_Data_3rd_CY,$B30,L$1)</f>
        <v/>
      </c>
      <c r="M30" s="221">
        <f t="array" ref="M30">INDEX(_Rge_Data_3rd_CY,$B30,M$1)</f>
        <v>6657.6</v>
      </c>
      <c r="N30" s="221">
        <f t="array" ref="N30">INDEX(_Rge_Data_3rd_CY,$B30,N$1)</f>
        <v>17785.6</v>
      </c>
      <c r="O30" s="221">
        <f t="shared" si="5"/>
        <v>18654.4</v>
      </c>
      <c r="P30" s="222">
        <f t="shared" si="6"/>
        <v>0.511920966</v>
      </c>
      <c r="Q30" s="233" t="str">
        <f t="shared" si="9"/>
        <v>Y</v>
      </c>
      <c r="R30" s="224">
        <f t="array" ref="R30">INDEX(_Rge_Data_3rd_CY,$B30,R$1)</f>
        <v>36440</v>
      </c>
      <c r="S30" s="224">
        <f t="array" ref="S30">INDEX(_Rge_Data_3rd_CY,$B30,S$1)</f>
        <v>11480</v>
      </c>
      <c r="T30" s="224">
        <f t="array" ref="T30">INDEX(_Rge_Data_3rd_CY,$B30,T$1)</f>
        <v>680</v>
      </c>
      <c r="U30" s="224">
        <f t="array" ref="U30">INDEX(_Rge_Data_3rd_CY,$B30,U$1)</f>
        <v>0</v>
      </c>
      <c r="V30" s="224">
        <f t="array" ref="V30">INDEX(_Rge_Data_3rd_CY,$B30,V$1)</f>
        <v>0</v>
      </c>
      <c r="W30" s="224">
        <f t="array" ref="W30">INDEX(_Rge_Data_3rd_CY,$B30,W$1)</f>
        <v>0</v>
      </c>
      <c r="X30" s="224" t="str">
        <f t="array" ref="X30">INDEX(_Rge_Data_3rd_CY,$B30,X$1)</f>
        <v/>
      </c>
      <c r="Y30" s="224">
        <f t="array" ref="Y30">INDEX(_Rge_Data_3rd_CY,$B30,Y$1)</f>
        <v>4485</v>
      </c>
      <c r="Z30" s="224">
        <f t="array" ref="Z30">INDEX(_Rge_Data_3rd_CY,$B30,Z$1)</f>
        <v>16645</v>
      </c>
      <c r="AA30" s="224">
        <f t="shared" si="7"/>
        <v>19795</v>
      </c>
      <c r="AB30" s="225">
        <f t="shared" si="10"/>
        <v>0.5432217344</v>
      </c>
      <c r="AC30" s="234">
        <f t="array" ref="AC30">INDEX(_Rge_Data_3rd_CY,$B30,AC$1)</f>
        <v>36440</v>
      </c>
      <c r="AD30" s="234">
        <f t="array" ref="AD30">INDEX(_Rge_Data_3rd_CY,$B30,AD$1)</f>
        <v>11480</v>
      </c>
      <c r="AE30" s="234">
        <f t="array" ref="AE30">INDEX(_Rge_Data_3rd_CY,$B30,AE$1)</f>
        <v>680.18</v>
      </c>
      <c r="AF30" s="234">
        <f t="array" ref="AF30">INDEX(_Rge_Data_3rd_CY,$B30,AF$1)</f>
        <v>0</v>
      </c>
      <c r="AG30" s="234">
        <f t="array" ref="AG30">INDEX(_Rge_Data_3rd_CY,$B30,AG$1)</f>
        <v>0</v>
      </c>
      <c r="AH30" s="234">
        <f t="array" ref="AH30">INDEX(_Rge_Data_3rd_CY,$B30,AH$1)</f>
        <v>0</v>
      </c>
      <c r="AI30" s="234" t="str">
        <f t="array" ref="AI30">INDEX(_Rge_Data_3rd_CY,$B30,AI$1)</f>
        <v/>
      </c>
      <c r="AJ30" s="234">
        <f t="array" ref="AJ30">INDEX(_Rge_Data_3rd_CY,$B30,AJ$1)</f>
        <v>4485</v>
      </c>
      <c r="AK30" s="234">
        <f t="array" ref="AK30">INDEX(_Rge_Data_3rd_CY,$B30,AK$1)</f>
        <v>16645.18</v>
      </c>
      <c r="AL30" s="234">
        <f t="shared" si="11"/>
        <v>36440.39406</v>
      </c>
      <c r="AM30" s="235">
        <f t="shared" si="8"/>
        <v>1.000010814</v>
      </c>
      <c r="AN30" s="236">
        <f>IFERROR(IF(AND($E30="OPEN",$AA30&gt;0),$AA30*_SoP*$AM30,IF(AND($E30="CLOSED",$AA30&gt;0),$AA30*_SoL*$AM30,0)),0)</f>
        <v>19795.21406</v>
      </c>
      <c r="AO30" s="236">
        <f>IFERROR(IF($AA30&lt;0,$AA30*_SoL,0),0)</f>
        <v>0</v>
      </c>
      <c r="AP30" s="237">
        <f t="shared" si="12"/>
        <v>36440.39406</v>
      </c>
      <c r="AQ30" s="237">
        <f t="shared" si="13"/>
        <v>36440</v>
      </c>
      <c r="AR30" s="237">
        <f t="shared" si="14"/>
        <v>0.3940642836</v>
      </c>
      <c r="AS30" s="237">
        <f t="shared" si="15"/>
        <v>0.3940642836</v>
      </c>
      <c r="AT30" s="237">
        <f t="shared" si="16"/>
        <v>0</v>
      </c>
      <c r="AU30" s="236">
        <f t="shared" si="17"/>
        <v>0</v>
      </c>
      <c r="AV30" s="236">
        <f t="shared" si="18"/>
        <v>0</v>
      </c>
      <c r="AW30" s="238"/>
    </row>
    <row r="31" ht="24.75" customHeight="1">
      <c r="A31" s="185"/>
      <c r="B31" s="230">
        <f t="shared" si="19"/>
        <v>24</v>
      </c>
      <c r="C31" s="185"/>
      <c r="D31" s="231" t="str">
        <f t="array" ref="D31">INDEX(_Rge_Projectdata_3rd,$B31,MATCH("Project-ID",_Rge_Headline_Projectdata,0))</f>
        <v>MUS1000234</v>
      </c>
      <c r="E31" s="232" t="str">
        <f t="array" ref="E31">INDEX(_Rge_Data_3rd_CY,$B31,E$1)</f>
        <v>Open</v>
      </c>
      <c r="F31" s="221">
        <f t="array" ref="F31">INDEX(_Rge_Data_3rd_CY,$B31,F$1)</f>
        <v>425234.68</v>
      </c>
      <c r="G31" s="221">
        <f t="array" ref="G31">INDEX(_Rge_Data_3rd_CY,$B31,G$1)</f>
        <v>124530.92</v>
      </c>
      <c r="H31" s="221">
        <f t="array" ref="H31">INDEX(_Rge_Data_3rd_CY,$B31,H$1)</f>
        <v>19540</v>
      </c>
      <c r="I31" s="221">
        <f t="array" ref="I31">INDEX(_Rge_Data_3rd_CY,$B31,I$1)</f>
        <v>17150</v>
      </c>
      <c r="J31" s="221">
        <f t="array" ref="J31">INDEX(_Rge_Data_3rd_CY,$B31,J$1)</f>
        <v>10162.69</v>
      </c>
      <c r="K31" s="221">
        <f t="array" ref="K31">INDEX(_Rge_Data_3rd_CY,$B31,K$1)</f>
        <v>0</v>
      </c>
      <c r="L31" s="221" t="str">
        <f t="array" ref="L31">INDEX(_Rge_Data_3rd_CY,$B31,L$1)</f>
        <v/>
      </c>
      <c r="M31" s="221">
        <f t="array" ref="M31">INDEX(_Rge_Data_3rd_CY,$B31,M$1)</f>
        <v>82906.31</v>
      </c>
      <c r="N31" s="221">
        <f t="array" ref="N31">INDEX(_Rge_Data_3rd_CY,$B31,N$1)</f>
        <v>254289.92</v>
      </c>
      <c r="O31" s="221">
        <f t="shared" si="5"/>
        <v>170944.76</v>
      </c>
      <c r="P31" s="222">
        <f t="shared" si="6"/>
        <v>0.4020009845</v>
      </c>
      <c r="Q31" s="233" t="str">
        <f t="shared" si="9"/>
        <v>Y</v>
      </c>
      <c r="R31" s="224">
        <f t="array" ref="R31">INDEX(_Rge_Data_3rd_CY,$B31,R$1)</f>
        <v>425943</v>
      </c>
      <c r="S31" s="224">
        <f t="array" ref="S31">INDEX(_Rge_Data_3rd_CY,$B31,S$1)</f>
        <v>128252</v>
      </c>
      <c r="T31" s="224">
        <f t="array" ref="T31">INDEX(_Rge_Data_3rd_CY,$B31,T$1)</f>
        <v>20040</v>
      </c>
      <c r="U31" s="224">
        <f t="array" ref="U31">INDEX(_Rge_Data_3rd_CY,$B31,U$1)</f>
        <v>12080</v>
      </c>
      <c r="V31" s="224">
        <f t="array" ref="V31">INDEX(_Rge_Data_3rd_CY,$B31,V$1)</f>
        <v>10162.69304</v>
      </c>
      <c r="W31" s="224">
        <f t="array" ref="W31">INDEX(_Rge_Data_3rd_CY,$B31,W$1)</f>
        <v>0</v>
      </c>
      <c r="X31" s="224" t="str">
        <f t="array" ref="X31">INDEX(_Rge_Data_3rd_CY,$B31,X$1)</f>
        <v/>
      </c>
      <c r="Y31" s="224">
        <f t="array" ref="Y31">INDEX(_Rge_Data_3rd_CY,$B31,Y$1)</f>
        <v>65829</v>
      </c>
      <c r="Z31" s="224">
        <f t="array" ref="Z31">INDEX(_Rge_Data_3rd_CY,$B31,Z$1)</f>
        <v>236363.693</v>
      </c>
      <c r="AA31" s="224">
        <f t="shared" si="7"/>
        <v>189579.307</v>
      </c>
      <c r="AB31" s="225">
        <f t="shared" si="10"/>
        <v>0.4450814005</v>
      </c>
      <c r="AC31" s="234">
        <f t="array" ref="AC31">INDEX(_Rge_Data_3rd_CY,$B31,AC$1)</f>
        <v>426464</v>
      </c>
      <c r="AD31" s="234">
        <f t="array" ref="AD31">INDEX(_Rge_Data_3rd_CY,$B31,AD$1)</f>
        <v>97447.11</v>
      </c>
      <c r="AE31" s="234">
        <f t="array" ref="AE31">INDEX(_Rge_Data_3rd_CY,$B31,AE$1)</f>
        <v>18397.81</v>
      </c>
      <c r="AF31" s="234">
        <f t="array" ref="AF31">INDEX(_Rge_Data_3rd_CY,$B31,AF$1)</f>
        <v>12080</v>
      </c>
      <c r="AG31" s="234">
        <f t="array" ref="AG31">INDEX(_Rge_Data_3rd_CY,$B31,AG$1)</f>
        <v>2522</v>
      </c>
      <c r="AH31" s="234">
        <f t="array" ref="AH31">INDEX(_Rge_Data_3rd_CY,$B31,AH$1)</f>
        <v>0</v>
      </c>
      <c r="AI31" s="234" t="str">
        <f t="array" ref="AI31">INDEX(_Rge_Data_3rd_CY,$B31,AI$1)</f>
        <v/>
      </c>
      <c r="AJ31" s="234">
        <f t="array" ref="AJ31">INDEX(_Rge_Data_3rd_CY,$B31,AJ$1)</f>
        <v>13787.5</v>
      </c>
      <c r="AK31" s="234">
        <f t="array" ref="AK31">INDEX(_Rge_Data_3rd_CY,$B31,AK$1)</f>
        <v>144234.42</v>
      </c>
      <c r="AL31" s="234">
        <f t="shared" si="11"/>
        <v>254135.6827</v>
      </c>
      <c r="AM31" s="235">
        <f t="shared" si="8"/>
        <v>0.6102223998</v>
      </c>
      <c r="AN31" s="236">
        <f>IFERROR(IF(AND($E31="OPEN",$AA31&gt;0),$AA31*_SoP*$AM31,IF(AND($E31="CLOSED",$AA31&gt;0),$AA31*_SoL*$AM31,0)),0)</f>
        <v>109901.2627</v>
      </c>
      <c r="AO31" s="236">
        <f>IFERROR(IF($AA31&lt;0,$AA31*_SoL,0),0)</f>
        <v>0</v>
      </c>
      <c r="AP31" s="237">
        <f t="shared" si="12"/>
        <v>254135.6827</v>
      </c>
      <c r="AQ31" s="237">
        <f t="shared" si="13"/>
        <v>426464</v>
      </c>
      <c r="AR31" s="237">
        <f t="shared" si="14"/>
        <v>-172328.3173</v>
      </c>
      <c r="AS31" s="237">
        <f t="shared" si="15"/>
        <v>0</v>
      </c>
      <c r="AT31" s="237">
        <f t="shared" si="16"/>
        <v>172328.3173</v>
      </c>
      <c r="AU31" s="236">
        <f t="shared" si="17"/>
        <v>0</v>
      </c>
      <c r="AV31" s="236">
        <f t="shared" si="18"/>
        <v>166023.0403</v>
      </c>
      <c r="AW31" s="238"/>
    </row>
    <row r="32" ht="24.75" customHeight="1">
      <c r="A32" s="185"/>
      <c r="B32" s="230">
        <f t="shared" si="19"/>
        <v>25</v>
      </c>
      <c r="C32" s="185"/>
      <c r="D32" s="231" t="str">
        <f t="array" ref="D32">INDEX(_Rge_Projectdata_3rd,$B32,MATCH("Project-ID",_Rge_Headline_Projectdata,0))</f>
        <v/>
      </c>
      <c r="E32" s="232" t="str">
        <f t="array" ref="E32">INDEX(_Rge_Data_3rd_CY,$B32,E$1)</f>
        <v>Open</v>
      </c>
      <c r="F32" s="221" t="str">
        <f t="array" ref="F32">INDEX(_Rge_Data_3rd_CY,$B32,F$1)</f>
        <v/>
      </c>
      <c r="G32" s="221">
        <f t="array" ref="G32">INDEX(_Rge_Data_3rd_CY,$B32,G$1)</f>
        <v>0</v>
      </c>
      <c r="H32" s="221">
        <f t="array" ref="H32">INDEX(_Rge_Data_3rd_CY,$B32,H$1)</f>
        <v>0</v>
      </c>
      <c r="I32" s="221">
        <f t="array" ref="I32">INDEX(_Rge_Data_3rd_CY,$B32,I$1)</f>
        <v>0</v>
      </c>
      <c r="J32" s="221">
        <f t="array" ref="J32">INDEX(_Rge_Data_3rd_CY,$B32,J$1)</f>
        <v>0</v>
      </c>
      <c r="K32" s="221">
        <f t="array" ref="K32">INDEX(_Rge_Data_3rd_CY,$B32,K$1)</f>
        <v>0</v>
      </c>
      <c r="L32" s="221" t="str">
        <f t="array" ref="L32">INDEX(_Rge_Data_3rd_CY,$B32,L$1)</f>
        <v/>
      </c>
      <c r="M32" s="221">
        <f t="array" ref="M32">INDEX(_Rge_Data_3rd_CY,$B32,M$1)</f>
        <v>0</v>
      </c>
      <c r="N32" s="221">
        <f t="array" ref="N32">INDEX(_Rge_Data_3rd_CY,$B32,N$1)</f>
        <v>0</v>
      </c>
      <c r="O32" s="221">
        <f t="shared" si="5"/>
        <v>0</v>
      </c>
      <c r="P32" s="222">
        <f t="shared" si="6"/>
        <v>0</v>
      </c>
      <c r="Q32" s="233" t="str">
        <f t="shared" si="9"/>
        <v>Y</v>
      </c>
      <c r="R32" s="224" t="str">
        <f t="array" ref="R32">INDEX(_Rge_Data_3rd_CY,$B32,R$1)</f>
        <v/>
      </c>
      <c r="S32" s="224">
        <f t="array" ref="S32">INDEX(_Rge_Data_3rd_CY,$B32,S$1)</f>
        <v>0</v>
      </c>
      <c r="T32" s="224">
        <f t="array" ref="T32">INDEX(_Rge_Data_3rd_CY,$B32,T$1)</f>
        <v>0</v>
      </c>
      <c r="U32" s="224">
        <f t="array" ref="U32">INDEX(_Rge_Data_3rd_CY,$B32,U$1)</f>
        <v>0</v>
      </c>
      <c r="V32" s="224">
        <f t="array" ref="V32">INDEX(_Rge_Data_3rd_CY,$B32,V$1)</f>
        <v>0</v>
      </c>
      <c r="W32" s="224">
        <f t="array" ref="W32">INDEX(_Rge_Data_3rd_CY,$B32,W$1)</f>
        <v>0</v>
      </c>
      <c r="X32" s="224" t="str">
        <f t="array" ref="X32">INDEX(_Rge_Data_3rd_CY,$B32,X$1)</f>
        <v/>
      </c>
      <c r="Y32" s="224">
        <f t="array" ref="Y32">INDEX(_Rge_Data_3rd_CY,$B32,Y$1)</f>
        <v>0</v>
      </c>
      <c r="Z32" s="224">
        <f t="array" ref="Z32">INDEX(_Rge_Data_3rd_CY,$B32,Z$1)</f>
        <v>0</v>
      </c>
      <c r="AA32" s="224">
        <f t="shared" si="7"/>
        <v>0</v>
      </c>
      <c r="AB32" s="225" t="str">
        <f t="shared" si="10"/>
        <v/>
      </c>
      <c r="AC32" s="234" t="str">
        <f t="array" ref="AC32">INDEX(_Rge_Data_3rd_CY,$B32,AC$1)</f>
        <v/>
      </c>
      <c r="AD32" s="234">
        <f t="array" ref="AD32">INDEX(_Rge_Data_3rd_CY,$B32,AD$1)</f>
        <v>0</v>
      </c>
      <c r="AE32" s="234">
        <f t="array" ref="AE32">INDEX(_Rge_Data_3rd_CY,$B32,AE$1)</f>
        <v>0</v>
      </c>
      <c r="AF32" s="234">
        <f t="array" ref="AF32">INDEX(_Rge_Data_3rd_CY,$B32,AF$1)</f>
        <v>0</v>
      </c>
      <c r="AG32" s="234">
        <f t="array" ref="AG32">INDEX(_Rge_Data_3rd_CY,$B32,AG$1)</f>
        <v>0</v>
      </c>
      <c r="AH32" s="234">
        <f t="array" ref="AH32">INDEX(_Rge_Data_3rd_CY,$B32,AH$1)</f>
        <v>0</v>
      </c>
      <c r="AI32" s="234" t="str">
        <f t="array" ref="AI32">INDEX(_Rge_Data_3rd_CY,$B32,AI$1)</f>
        <v/>
      </c>
      <c r="AJ32" s="234">
        <f t="array" ref="AJ32">INDEX(_Rge_Data_3rd_CY,$B32,AJ$1)</f>
        <v>0</v>
      </c>
      <c r="AK32" s="234">
        <f t="array" ref="AK32">INDEX(_Rge_Data_3rd_CY,$B32,AK$1)</f>
        <v>0</v>
      </c>
      <c r="AL32" s="234">
        <f t="shared" si="11"/>
        <v>0</v>
      </c>
      <c r="AM32" s="235">
        <f t="shared" si="8"/>
        <v>0</v>
      </c>
      <c r="AN32" s="236">
        <f>IFERROR(IF(AND($E32="OPEN",$AA32&gt;0),$AA32*_SoP*$AM32,IF(AND($E32="CLOSED",$AA32&gt;0),$AA32*_SoL*$AM32,0)),0)</f>
        <v>0</v>
      </c>
      <c r="AO32" s="236">
        <f>IFERROR(IF($AA32&lt;0,$AA32*_SoL,0),0)</f>
        <v>0</v>
      </c>
      <c r="AP32" s="237">
        <f t="shared" si="12"/>
        <v>0</v>
      </c>
      <c r="AQ32" s="237">
        <f t="shared" si="13"/>
        <v>0</v>
      </c>
      <c r="AR32" s="237">
        <f t="shared" si="14"/>
        <v>0</v>
      </c>
      <c r="AS32" s="237">
        <f t="shared" si="15"/>
        <v>0</v>
      </c>
      <c r="AT32" s="237">
        <f t="shared" si="16"/>
        <v>0</v>
      </c>
      <c r="AU32" s="236">
        <f t="shared" si="17"/>
        <v>0</v>
      </c>
      <c r="AV32" s="236">
        <f t="shared" si="18"/>
        <v>0</v>
      </c>
      <c r="AW32" s="238"/>
    </row>
    <row r="33" ht="24.75" customHeight="1">
      <c r="A33" s="185"/>
      <c r="B33" s="230">
        <f t="shared" si="19"/>
        <v>26</v>
      </c>
      <c r="C33" s="185"/>
      <c r="D33" s="231" t="str">
        <f t="array" ref="D33">INDEX(_Rge_Projectdata_3rd,$B33,MATCH("Project-ID",_Rge_Headline_Projectdata,0))</f>
        <v/>
      </c>
      <c r="E33" s="232" t="str">
        <f t="array" ref="E33">INDEX(_Rge_Data_3rd_CY,$B33,E$1)</f>
        <v>Open</v>
      </c>
      <c r="F33" s="221" t="str">
        <f t="array" ref="F33">INDEX(_Rge_Data_3rd_CY,$B33,F$1)</f>
        <v/>
      </c>
      <c r="G33" s="221">
        <f t="array" ref="G33">INDEX(_Rge_Data_3rd_CY,$B33,G$1)</f>
        <v>0</v>
      </c>
      <c r="H33" s="221">
        <f t="array" ref="H33">INDEX(_Rge_Data_3rd_CY,$B33,H$1)</f>
        <v>0</v>
      </c>
      <c r="I33" s="221">
        <f t="array" ref="I33">INDEX(_Rge_Data_3rd_CY,$B33,I$1)</f>
        <v>0</v>
      </c>
      <c r="J33" s="221">
        <f t="array" ref="J33">INDEX(_Rge_Data_3rd_CY,$B33,J$1)</f>
        <v>0</v>
      </c>
      <c r="K33" s="221">
        <f t="array" ref="K33">INDEX(_Rge_Data_3rd_CY,$B33,K$1)</f>
        <v>0</v>
      </c>
      <c r="L33" s="221" t="str">
        <f t="array" ref="L33">INDEX(_Rge_Data_3rd_CY,$B33,L$1)</f>
        <v/>
      </c>
      <c r="M33" s="221">
        <f t="array" ref="M33">INDEX(_Rge_Data_3rd_CY,$B33,M$1)</f>
        <v>0</v>
      </c>
      <c r="N33" s="221">
        <f t="array" ref="N33">INDEX(_Rge_Data_3rd_CY,$B33,N$1)</f>
        <v>0</v>
      </c>
      <c r="O33" s="221">
        <f t="shared" si="5"/>
        <v>0</v>
      </c>
      <c r="P33" s="222">
        <f t="shared" si="6"/>
        <v>0</v>
      </c>
      <c r="Q33" s="233" t="str">
        <f t="shared" si="9"/>
        <v>Y</v>
      </c>
      <c r="R33" s="224" t="str">
        <f t="array" ref="R33">INDEX(_Rge_Data_3rd_CY,$B33,R$1)</f>
        <v/>
      </c>
      <c r="S33" s="224">
        <f t="array" ref="S33">INDEX(_Rge_Data_3rd_CY,$B33,S$1)</f>
        <v>0</v>
      </c>
      <c r="T33" s="224">
        <f t="array" ref="T33">INDEX(_Rge_Data_3rd_CY,$B33,T$1)</f>
        <v>0</v>
      </c>
      <c r="U33" s="224">
        <f t="array" ref="U33">INDEX(_Rge_Data_3rd_CY,$B33,U$1)</f>
        <v>0</v>
      </c>
      <c r="V33" s="224">
        <f t="array" ref="V33">INDEX(_Rge_Data_3rd_CY,$B33,V$1)</f>
        <v>0</v>
      </c>
      <c r="W33" s="224">
        <f t="array" ref="W33">INDEX(_Rge_Data_3rd_CY,$B33,W$1)</f>
        <v>0</v>
      </c>
      <c r="X33" s="224" t="str">
        <f t="array" ref="X33">INDEX(_Rge_Data_3rd_CY,$B33,X$1)</f>
        <v/>
      </c>
      <c r="Y33" s="224">
        <f t="array" ref="Y33">INDEX(_Rge_Data_3rd_CY,$B33,Y$1)</f>
        <v>0</v>
      </c>
      <c r="Z33" s="224">
        <f t="array" ref="Z33">INDEX(_Rge_Data_3rd_CY,$B33,Z$1)</f>
        <v>0</v>
      </c>
      <c r="AA33" s="224">
        <f t="shared" si="7"/>
        <v>0</v>
      </c>
      <c r="AB33" s="225" t="str">
        <f t="shared" si="10"/>
        <v/>
      </c>
      <c r="AC33" s="234" t="str">
        <f t="array" ref="AC33">INDEX(_Rge_Data_3rd_CY,$B33,AC$1)</f>
        <v/>
      </c>
      <c r="AD33" s="234">
        <f t="array" ref="AD33">INDEX(_Rge_Data_3rd_CY,$B33,AD$1)</f>
        <v>0</v>
      </c>
      <c r="AE33" s="234">
        <f t="array" ref="AE33">INDEX(_Rge_Data_3rd_CY,$B33,AE$1)</f>
        <v>0</v>
      </c>
      <c r="AF33" s="234">
        <f t="array" ref="AF33">INDEX(_Rge_Data_3rd_CY,$B33,AF$1)</f>
        <v>0</v>
      </c>
      <c r="AG33" s="234">
        <f t="array" ref="AG33">INDEX(_Rge_Data_3rd_CY,$B33,AG$1)</f>
        <v>0</v>
      </c>
      <c r="AH33" s="234">
        <f t="array" ref="AH33">INDEX(_Rge_Data_3rd_CY,$B33,AH$1)</f>
        <v>0</v>
      </c>
      <c r="AI33" s="234" t="str">
        <f t="array" ref="AI33">INDEX(_Rge_Data_3rd_CY,$B33,AI$1)</f>
        <v/>
      </c>
      <c r="AJ33" s="234">
        <f t="array" ref="AJ33">INDEX(_Rge_Data_3rd_CY,$B33,AJ$1)</f>
        <v>0</v>
      </c>
      <c r="AK33" s="234">
        <f t="array" ref="AK33">INDEX(_Rge_Data_3rd_CY,$B33,AK$1)</f>
        <v>0</v>
      </c>
      <c r="AL33" s="234">
        <f t="shared" si="11"/>
        <v>0</v>
      </c>
      <c r="AM33" s="235">
        <f t="shared" si="8"/>
        <v>0</v>
      </c>
      <c r="AN33" s="236">
        <f>IFERROR(IF(AND($E33="OPEN",$AA33&gt;0),$AA33*_SoP*$AM33,IF(AND($E33="CLOSED",$AA33&gt;0),$AA33*_SoL*$AM33,0)),0)</f>
        <v>0</v>
      </c>
      <c r="AO33" s="236">
        <f>IFERROR(IF($AA33&lt;0,$AA33*_SoL,0),0)</f>
        <v>0</v>
      </c>
      <c r="AP33" s="237">
        <f t="shared" si="12"/>
        <v>0</v>
      </c>
      <c r="AQ33" s="237">
        <f t="shared" si="13"/>
        <v>0</v>
      </c>
      <c r="AR33" s="237">
        <f t="shared" si="14"/>
        <v>0</v>
      </c>
      <c r="AS33" s="237">
        <f t="shared" si="15"/>
        <v>0</v>
      </c>
      <c r="AT33" s="237">
        <f t="shared" si="16"/>
        <v>0</v>
      </c>
      <c r="AU33" s="236">
        <f t="shared" si="17"/>
        <v>0</v>
      </c>
      <c r="AV33" s="236">
        <f t="shared" si="18"/>
        <v>0</v>
      </c>
      <c r="AW33" s="238"/>
    </row>
    <row r="34" ht="24.75" customHeight="1">
      <c r="A34" s="185"/>
      <c r="B34" s="230">
        <f t="shared" si="19"/>
        <v>27</v>
      </c>
      <c r="C34" s="185"/>
      <c r="D34" s="231" t="str">
        <f t="array" ref="D34">INDEX(_Rge_Projectdata_3rd,$B34,MATCH("Project-ID",_Rge_Headline_Projectdata,0))</f>
        <v/>
      </c>
      <c r="E34" s="232" t="str">
        <f t="array" ref="E34">INDEX(_Rge_Data_3rd_CY,$B34,E$1)</f>
        <v>Open</v>
      </c>
      <c r="F34" s="221" t="str">
        <f t="array" ref="F34">INDEX(_Rge_Data_3rd_CY,$B34,F$1)</f>
        <v/>
      </c>
      <c r="G34" s="221">
        <f t="array" ref="G34">INDEX(_Rge_Data_3rd_CY,$B34,G$1)</f>
        <v>0</v>
      </c>
      <c r="H34" s="221">
        <f t="array" ref="H34">INDEX(_Rge_Data_3rd_CY,$B34,H$1)</f>
        <v>0</v>
      </c>
      <c r="I34" s="221">
        <f t="array" ref="I34">INDEX(_Rge_Data_3rd_CY,$B34,I$1)</f>
        <v>0</v>
      </c>
      <c r="J34" s="221">
        <f t="array" ref="J34">INDEX(_Rge_Data_3rd_CY,$B34,J$1)</f>
        <v>0</v>
      </c>
      <c r="K34" s="221">
        <f t="array" ref="K34">INDEX(_Rge_Data_3rd_CY,$B34,K$1)</f>
        <v>0</v>
      </c>
      <c r="L34" s="221" t="str">
        <f t="array" ref="L34">INDEX(_Rge_Data_3rd_CY,$B34,L$1)</f>
        <v/>
      </c>
      <c r="M34" s="221">
        <f t="array" ref="M34">INDEX(_Rge_Data_3rd_CY,$B34,M$1)</f>
        <v>0</v>
      </c>
      <c r="N34" s="221">
        <f t="array" ref="N34">INDEX(_Rge_Data_3rd_CY,$B34,N$1)</f>
        <v>0</v>
      </c>
      <c r="O34" s="221">
        <f t="shared" si="5"/>
        <v>0</v>
      </c>
      <c r="P34" s="222">
        <f t="shared" si="6"/>
        <v>0</v>
      </c>
      <c r="Q34" s="233" t="str">
        <f t="shared" si="9"/>
        <v>Y</v>
      </c>
      <c r="R34" s="224" t="str">
        <f t="array" ref="R34">INDEX(_Rge_Data_3rd_CY,$B34,R$1)</f>
        <v/>
      </c>
      <c r="S34" s="224">
        <f t="array" ref="S34">INDEX(_Rge_Data_3rd_CY,$B34,S$1)</f>
        <v>0</v>
      </c>
      <c r="T34" s="224">
        <f t="array" ref="T34">INDEX(_Rge_Data_3rd_CY,$B34,T$1)</f>
        <v>0</v>
      </c>
      <c r="U34" s="224">
        <f t="array" ref="U34">INDEX(_Rge_Data_3rd_CY,$B34,U$1)</f>
        <v>0</v>
      </c>
      <c r="V34" s="224">
        <f t="array" ref="V34">INDEX(_Rge_Data_3rd_CY,$B34,V$1)</f>
        <v>0</v>
      </c>
      <c r="W34" s="224">
        <f t="array" ref="W34">INDEX(_Rge_Data_3rd_CY,$B34,W$1)</f>
        <v>0</v>
      </c>
      <c r="X34" s="224" t="str">
        <f t="array" ref="X34">INDEX(_Rge_Data_3rd_CY,$B34,X$1)</f>
        <v/>
      </c>
      <c r="Y34" s="224">
        <f t="array" ref="Y34">INDEX(_Rge_Data_3rd_CY,$B34,Y$1)</f>
        <v>0</v>
      </c>
      <c r="Z34" s="224">
        <f t="array" ref="Z34">INDEX(_Rge_Data_3rd_CY,$B34,Z$1)</f>
        <v>0</v>
      </c>
      <c r="AA34" s="224">
        <f t="shared" si="7"/>
        <v>0</v>
      </c>
      <c r="AB34" s="225" t="str">
        <f t="shared" si="10"/>
        <v/>
      </c>
      <c r="AC34" s="234" t="str">
        <f t="array" ref="AC34">INDEX(_Rge_Data_3rd_CY,$B34,AC$1)</f>
        <v/>
      </c>
      <c r="AD34" s="234">
        <f t="array" ref="AD34">INDEX(_Rge_Data_3rd_CY,$B34,AD$1)</f>
        <v>0</v>
      </c>
      <c r="AE34" s="234">
        <f t="array" ref="AE34">INDEX(_Rge_Data_3rd_CY,$B34,AE$1)</f>
        <v>0</v>
      </c>
      <c r="AF34" s="234">
        <f t="array" ref="AF34">INDEX(_Rge_Data_3rd_CY,$B34,AF$1)</f>
        <v>0</v>
      </c>
      <c r="AG34" s="234">
        <f t="array" ref="AG34">INDEX(_Rge_Data_3rd_CY,$B34,AG$1)</f>
        <v>0</v>
      </c>
      <c r="AH34" s="234">
        <f t="array" ref="AH34">INDEX(_Rge_Data_3rd_CY,$B34,AH$1)</f>
        <v>0</v>
      </c>
      <c r="AI34" s="234" t="str">
        <f t="array" ref="AI34">INDEX(_Rge_Data_3rd_CY,$B34,AI$1)</f>
        <v/>
      </c>
      <c r="AJ34" s="234">
        <f t="array" ref="AJ34">INDEX(_Rge_Data_3rd_CY,$B34,AJ$1)</f>
        <v>0</v>
      </c>
      <c r="AK34" s="234">
        <f t="array" ref="AK34">INDEX(_Rge_Data_3rd_CY,$B34,AK$1)</f>
        <v>0</v>
      </c>
      <c r="AL34" s="234">
        <f t="shared" si="11"/>
        <v>0</v>
      </c>
      <c r="AM34" s="235">
        <f t="shared" si="8"/>
        <v>0</v>
      </c>
      <c r="AN34" s="236">
        <f>IFERROR(IF(AND($E34="OPEN",$AA34&gt;0),$AA34*_SoP*$AM34,IF(AND($E34="CLOSED",$AA34&gt;0),$AA34*_SoL*$AM34,0)),0)</f>
        <v>0</v>
      </c>
      <c r="AO34" s="236">
        <f>IFERROR(IF($AA34&lt;0,$AA34*_SoL,0),0)</f>
        <v>0</v>
      </c>
      <c r="AP34" s="237">
        <f t="shared" si="12"/>
        <v>0</v>
      </c>
      <c r="AQ34" s="237">
        <f t="shared" si="13"/>
        <v>0</v>
      </c>
      <c r="AR34" s="237">
        <f t="shared" si="14"/>
        <v>0</v>
      </c>
      <c r="AS34" s="237">
        <f t="shared" si="15"/>
        <v>0</v>
      </c>
      <c r="AT34" s="237">
        <f t="shared" si="16"/>
        <v>0</v>
      </c>
      <c r="AU34" s="236">
        <f t="shared" si="17"/>
        <v>0</v>
      </c>
      <c r="AV34" s="236">
        <f t="shared" si="18"/>
        <v>0</v>
      </c>
      <c r="AW34" s="238"/>
    </row>
    <row r="35" ht="24.75" customHeight="1">
      <c r="A35" s="185"/>
      <c r="B35" s="230">
        <f t="shared" si="19"/>
        <v>28</v>
      </c>
      <c r="C35" s="185"/>
      <c r="D35" s="231" t="str">
        <f t="array" ref="D35">INDEX(_Rge_Projectdata_3rd,$B35,MATCH("Project-ID",_Rge_Headline_Projectdata,0))</f>
        <v/>
      </c>
      <c r="E35" s="232" t="str">
        <f t="array" ref="E35">INDEX(_Rge_Data_3rd_CY,$B35,E$1)</f>
        <v>Open</v>
      </c>
      <c r="F35" s="221" t="str">
        <f t="array" ref="F35">INDEX(_Rge_Data_3rd_CY,$B35,F$1)</f>
        <v/>
      </c>
      <c r="G35" s="221">
        <f t="array" ref="G35">INDEX(_Rge_Data_3rd_CY,$B35,G$1)</f>
        <v>0</v>
      </c>
      <c r="H35" s="221">
        <f t="array" ref="H35">INDEX(_Rge_Data_3rd_CY,$B35,H$1)</f>
        <v>0</v>
      </c>
      <c r="I35" s="221">
        <f t="array" ref="I35">INDEX(_Rge_Data_3rd_CY,$B35,I$1)</f>
        <v>0</v>
      </c>
      <c r="J35" s="221">
        <f t="array" ref="J35">INDEX(_Rge_Data_3rd_CY,$B35,J$1)</f>
        <v>0</v>
      </c>
      <c r="K35" s="221">
        <f t="array" ref="K35">INDEX(_Rge_Data_3rd_CY,$B35,K$1)</f>
        <v>0</v>
      </c>
      <c r="L35" s="221" t="str">
        <f t="array" ref="L35">INDEX(_Rge_Data_3rd_CY,$B35,L$1)</f>
        <v/>
      </c>
      <c r="M35" s="221">
        <f t="array" ref="M35">INDEX(_Rge_Data_3rd_CY,$B35,M$1)</f>
        <v>0</v>
      </c>
      <c r="N35" s="221">
        <f t="array" ref="N35">INDEX(_Rge_Data_3rd_CY,$B35,N$1)</f>
        <v>0</v>
      </c>
      <c r="O35" s="221">
        <f t="shared" si="5"/>
        <v>0</v>
      </c>
      <c r="P35" s="222">
        <f t="shared" si="6"/>
        <v>0</v>
      </c>
      <c r="Q35" s="233" t="str">
        <f t="shared" si="9"/>
        <v>Y</v>
      </c>
      <c r="R35" s="224" t="str">
        <f t="array" ref="R35">INDEX(_Rge_Data_3rd_CY,$B35,R$1)</f>
        <v/>
      </c>
      <c r="S35" s="224">
        <f t="array" ref="S35">INDEX(_Rge_Data_3rd_CY,$B35,S$1)</f>
        <v>0</v>
      </c>
      <c r="T35" s="224">
        <f t="array" ref="T35">INDEX(_Rge_Data_3rd_CY,$B35,T$1)</f>
        <v>0</v>
      </c>
      <c r="U35" s="224">
        <f t="array" ref="U35">INDEX(_Rge_Data_3rd_CY,$B35,U$1)</f>
        <v>0</v>
      </c>
      <c r="V35" s="224">
        <f t="array" ref="V35">INDEX(_Rge_Data_3rd_CY,$B35,V$1)</f>
        <v>0</v>
      </c>
      <c r="W35" s="224">
        <f t="array" ref="W35">INDEX(_Rge_Data_3rd_CY,$B35,W$1)</f>
        <v>0</v>
      </c>
      <c r="X35" s="224" t="str">
        <f t="array" ref="X35">INDEX(_Rge_Data_3rd_CY,$B35,X$1)</f>
        <v/>
      </c>
      <c r="Y35" s="224">
        <f t="array" ref="Y35">INDEX(_Rge_Data_3rd_CY,$B35,Y$1)</f>
        <v>0</v>
      </c>
      <c r="Z35" s="224">
        <f t="array" ref="Z35">INDEX(_Rge_Data_3rd_CY,$B35,Z$1)</f>
        <v>0</v>
      </c>
      <c r="AA35" s="224">
        <f t="shared" si="7"/>
        <v>0</v>
      </c>
      <c r="AB35" s="225" t="str">
        <f t="shared" si="10"/>
        <v/>
      </c>
      <c r="AC35" s="234" t="str">
        <f t="array" ref="AC35">INDEX(_Rge_Data_3rd_CY,$B35,AC$1)</f>
        <v/>
      </c>
      <c r="AD35" s="234">
        <f t="array" ref="AD35">INDEX(_Rge_Data_3rd_CY,$B35,AD$1)</f>
        <v>0</v>
      </c>
      <c r="AE35" s="234">
        <f t="array" ref="AE35">INDEX(_Rge_Data_3rd_CY,$B35,AE$1)</f>
        <v>0</v>
      </c>
      <c r="AF35" s="234">
        <f t="array" ref="AF35">INDEX(_Rge_Data_3rd_CY,$B35,AF$1)</f>
        <v>0</v>
      </c>
      <c r="AG35" s="234">
        <f t="array" ref="AG35">INDEX(_Rge_Data_3rd_CY,$B35,AG$1)</f>
        <v>0</v>
      </c>
      <c r="AH35" s="234">
        <f t="array" ref="AH35">INDEX(_Rge_Data_3rd_CY,$B35,AH$1)</f>
        <v>0</v>
      </c>
      <c r="AI35" s="234" t="str">
        <f t="array" ref="AI35">INDEX(_Rge_Data_3rd_CY,$B35,AI$1)</f>
        <v/>
      </c>
      <c r="AJ35" s="234">
        <f t="array" ref="AJ35">INDEX(_Rge_Data_3rd_CY,$B35,AJ$1)</f>
        <v>0</v>
      </c>
      <c r="AK35" s="234">
        <f t="array" ref="AK35">INDEX(_Rge_Data_3rd_CY,$B35,AK$1)</f>
        <v>0</v>
      </c>
      <c r="AL35" s="234">
        <f t="shared" si="11"/>
        <v>0</v>
      </c>
      <c r="AM35" s="235">
        <f t="shared" si="8"/>
        <v>0</v>
      </c>
      <c r="AN35" s="236">
        <f>IFERROR(IF(AND($E35="OPEN",$AA35&gt;0),$AA35*_SoP*$AM35,IF(AND($E35="CLOSED",$AA35&gt;0),$AA35*_SoL*$AM35,0)),0)</f>
        <v>0</v>
      </c>
      <c r="AO35" s="236">
        <f>IFERROR(IF($AA35&lt;0,$AA35*_SoL,0),0)</f>
        <v>0</v>
      </c>
      <c r="AP35" s="237">
        <f t="shared" si="12"/>
        <v>0</v>
      </c>
      <c r="AQ35" s="237">
        <f t="shared" si="13"/>
        <v>0</v>
      </c>
      <c r="AR35" s="237">
        <f t="shared" si="14"/>
        <v>0</v>
      </c>
      <c r="AS35" s="237">
        <f t="shared" si="15"/>
        <v>0</v>
      </c>
      <c r="AT35" s="237">
        <f t="shared" si="16"/>
        <v>0</v>
      </c>
      <c r="AU35" s="236">
        <f t="shared" si="17"/>
        <v>0</v>
      </c>
      <c r="AV35" s="236">
        <f t="shared" si="18"/>
        <v>0</v>
      </c>
      <c r="AW35" s="238"/>
    </row>
    <row r="36" ht="24.75" customHeight="1">
      <c r="A36" s="185"/>
      <c r="B36" s="230">
        <f t="shared" si="19"/>
        <v>29</v>
      </c>
      <c r="C36" s="185"/>
      <c r="D36" s="231" t="str">
        <f t="array" ref="D36">INDEX(_Rge_Projectdata_3rd,$B36,MATCH("Project-ID",_Rge_Headline_Projectdata,0))</f>
        <v/>
      </c>
      <c r="E36" s="232" t="str">
        <f t="array" ref="E36">INDEX(_Rge_Data_3rd_CY,$B36,E$1)</f>
        <v>Open</v>
      </c>
      <c r="F36" s="221" t="str">
        <f t="array" ref="F36">INDEX(_Rge_Data_3rd_CY,$B36,F$1)</f>
        <v/>
      </c>
      <c r="G36" s="221">
        <f t="array" ref="G36">INDEX(_Rge_Data_3rd_CY,$B36,G$1)</f>
        <v>0</v>
      </c>
      <c r="H36" s="221">
        <f t="array" ref="H36">INDEX(_Rge_Data_3rd_CY,$B36,H$1)</f>
        <v>0</v>
      </c>
      <c r="I36" s="221">
        <f t="array" ref="I36">INDEX(_Rge_Data_3rd_CY,$B36,I$1)</f>
        <v>0</v>
      </c>
      <c r="J36" s="221">
        <f t="array" ref="J36">INDEX(_Rge_Data_3rd_CY,$B36,J$1)</f>
        <v>0</v>
      </c>
      <c r="K36" s="221">
        <f t="array" ref="K36">INDEX(_Rge_Data_3rd_CY,$B36,K$1)</f>
        <v>0</v>
      </c>
      <c r="L36" s="221" t="str">
        <f t="array" ref="L36">INDEX(_Rge_Data_3rd_CY,$B36,L$1)</f>
        <v/>
      </c>
      <c r="M36" s="221">
        <f t="array" ref="M36">INDEX(_Rge_Data_3rd_CY,$B36,M$1)</f>
        <v>0</v>
      </c>
      <c r="N36" s="221">
        <f t="array" ref="N36">INDEX(_Rge_Data_3rd_CY,$B36,N$1)</f>
        <v>0</v>
      </c>
      <c r="O36" s="221">
        <f t="shared" si="5"/>
        <v>0</v>
      </c>
      <c r="P36" s="222">
        <f t="shared" si="6"/>
        <v>0</v>
      </c>
      <c r="Q36" s="233" t="str">
        <f t="shared" si="9"/>
        <v>Y</v>
      </c>
      <c r="R36" s="224" t="str">
        <f t="array" ref="R36">INDEX(_Rge_Data_3rd_CY,$B36,R$1)</f>
        <v/>
      </c>
      <c r="S36" s="224">
        <f t="array" ref="S36">INDEX(_Rge_Data_3rd_CY,$B36,S$1)</f>
        <v>0</v>
      </c>
      <c r="T36" s="224">
        <f t="array" ref="T36">INDEX(_Rge_Data_3rd_CY,$B36,T$1)</f>
        <v>0</v>
      </c>
      <c r="U36" s="224">
        <f t="array" ref="U36">INDEX(_Rge_Data_3rd_CY,$B36,U$1)</f>
        <v>0</v>
      </c>
      <c r="V36" s="224">
        <f t="array" ref="V36">INDEX(_Rge_Data_3rd_CY,$B36,V$1)</f>
        <v>0</v>
      </c>
      <c r="W36" s="224">
        <f t="array" ref="W36">INDEX(_Rge_Data_3rd_CY,$B36,W$1)</f>
        <v>0</v>
      </c>
      <c r="X36" s="224" t="str">
        <f t="array" ref="X36">INDEX(_Rge_Data_3rd_CY,$B36,X$1)</f>
        <v/>
      </c>
      <c r="Y36" s="224">
        <f t="array" ref="Y36">INDEX(_Rge_Data_3rd_CY,$B36,Y$1)</f>
        <v>0</v>
      </c>
      <c r="Z36" s="224">
        <f t="array" ref="Z36">INDEX(_Rge_Data_3rd_CY,$B36,Z$1)</f>
        <v>0</v>
      </c>
      <c r="AA36" s="224">
        <f t="shared" si="7"/>
        <v>0</v>
      </c>
      <c r="AB36" s="225" t="str">
        <f t="shared" si="10"/>
        <v/>
      </c>
      <c r="AC36" s="234" t="str">
        <f t="array" ref="AC36">INDEX(_Rge_Data_3rd_CY,$B36,AC$1)</f>
        <v/>
      </c>
      <c r="AD36" s="234">
        <f t="array" ref="AD36">INDEX(_Rge_Data_3rd_CY,$B36,AD$1)</f>
        <v>0</v>
      </c>
      <c r="AE36" s="234">
        <f t="array" ref="AE36">INDEX(_Rge_Data_3rd_CY,$B36,AE$1)</f>
        <v>0</v>
      </c>
      <c r="AF36" s="234">
        <f t="array" ref="AF36">INDEX(_Rge_Data_3rd_CY,$B36,AF$1)</f>
        <v>0</v>
      </c>
      <c r="AG36" s="234">
        <f t="array" ref="AG36">INDEX(_Rge_Data_3rd_CY,$B36,AG$1)</f>
        <v>0</v>
      </c>
      <c r="AH36" s="234">
        <f t="array" ref="AH36">INDEX(_Rge_Data_3rd_CY,$B36,AH$1)</f>
        <v>0</v>
      </c>
      <c r="AI36" s="234" t="str">
        <f t="array" ref="AI36">INDEX(_Rge_Data_3rd_CY,$B36,AI$1)</f>
        <v/>
      </c>
      <c r="AJ36" s="234">
        <f t="array" ref="AJ36">INDEX(_Rge_Data_3rd_CY,$B36,AJ$1)</f>
        <v>0</v>
      </c>
      <c r="AK36" s="234">
        <f t="array" ref="AK36">INDEX(_Rge_Data_3rd_CY,$B36,AK$1)</f>
        <v>0</v>
      </c>
      <c r="AL36" s="234">
        <f t="shared" si="11"/>
        <v>0</v>
      </c>
      <c r="AM36" s="235">
        <f t="shared" si="8"/>
        <v>0</v>
      </c>
      <c r="AN36" s="236">
        <f>IFERROR(IF(AND($E36="OPEN",$AA36&gt;0),$AA36*_SoP*$AM36,IF(AND($E36="CLOSED",$AA36&gt;0),$AA36*_SoL*$AM36,0)),0)</f>
        <v>0</v>
      </c>
      <c r="AO36" s="236">
        <f>IFERROR(IF($AA36&lt;0,$AA36*_SoL,0),0)</f>
        <v>0</v>
      </c>
      <c r="AP36" s="237">
        <f t="shared" si="12"/>
        <v>0</v>
      </c>
      <c r="AQ36" s="237">
        <f t="shared" si="13"/>
        <v>0</v>
      </c>
      <c r="AR36" s="237">
        <f t="shared" si="14"/>
        <v>0</v>
      </c>
      <c r="AS36" s="237">
        <f t="shared" si="15"/>
        <v>0</v>
      </c>
      <c r="AT36" s="237">
        <f t="shared" si="16"/>
        <v>0</v>
      </c>
      <c r="AU36" s="236">
        <f t="shared" si="17"/>
        <v>0</v>
      </c>
      <c r="AV36" s="236">
        <f t="shared" si="18"/>
        <v>0</v>
      </c>
      <c r="AW36" s="238"/>
    </row>
    <row r="37" ht="24.75" customHeight="1">
      <c r="A37" s="185"/>
      <c r="B37" s="230">
        <f t="shared" si="19"/>
        <v>30</v>
      </c>
      <c r="C37" s="185"/>
      <c r="D37" s="231" t="str">
        <f t="array" ref="D37">INDEX(_Rge_Projectdata_3rd,$B37,MATCH("Project-ID",_Rge_Headline_Projectdata,0))</f>
        <v/>
      </c>
      <c r="E37" s="232" t="str">
        <f t="array" ref="E37">INDEX(_Rge_Data_3rd_CY,$B37,E$1)</f>
        <v>Open</v>
      </c>
      <c r="F37" s="221" t="str">
        <f t="array" ref="F37">INDEX(_Rge_Data_3rd_CY,$B37,F$1)</f>
        <v/>
      </c>
      <c r="G37" s="221">
        <f t="array" ref="G37">INDEX(_Rge_Data_3rd_CY,$B37,G$1)</f>
        <v>0</v>
      </c>
      <c r="H37" s="221">
        <f t="array" ref="H37">INDEX(_Rge_Data_3rd_CY,$B37,H$1)</f>
        <v>0</v>
      </c>
      <c r="I37" s="221">
        <f t="array" ref="I37">INDEX(_Rge_Data_3rd_CY,$B37,I$1)</f>
        <v>0</v>
      </c>
      <c r="J37" s="221">
        <f t="array" ref="J37">INDEX(_Rge_Data_3rd_CY,$B37,J$1)</f>
        <v>0</v>
      </c>
      <c r="K37" s="221">
        <f t="array" ref="K37">INDEX(_Rge_Data_3rd_CY,$B37,K$1)</f>
        <v>0</v>
      </c>
      <c r="L37" s="221" t="str">
        <f t="array" ref="L37">INDEX(_Rge_Data_3rd_CY,$B37,L$1)</f>
        <v/>
      </c>
      <c r="M37" s="221">
        <f t="array" ref="M37">INDEX(_Rge_Data_3rd_CY,$B37,M$1)</f>
        <v>0</v>
      </c>
      <c r="N37" s="221">
        <f t="array" ref="N37">INDEX(_Rge_Data_3rd_CY,$B37,N$1)</f>
        <v>0</v>
      </c>
      <c r="O37" s="221">
        <f t="shared" si="5"/>
        <v>0</v>
      </c>
      <c r="P37" s="222">
        <f t="shared" si="6"/>
        <v>0</v>
      </c>
      <c r="Q37" s="233" t="str">
        <f t="shared" si="9"/>
        <v>Y</v>
      </c>
      <c r="R37" s="224" t="str">
        <f t="array" ref="R37">INDEX(_Rge_Data_3rd_CY,$B37,R$1)</f>
        <v/>
      </c>
      <c r="S37" s="224">
        <f t="array" ref="S37">INDEX(_Rge_Data_3rd_CY,$B37,S$1)</f>
        <v>0</v>
      </c>
      <c r="T37" s="224">
        <f t="array" ref="T37">INDEX(_Rge_Data_3rd_CY,$B37,T$1)</f>
        <v>0</v>
      </c>
      <c r="U37" s="224">
        <f t="array" ref="U37">INDEX(_Rge_Data_3rd_CY,$B37,U$1)</f>
        <v>0</v>
      </c>
      <c r="V37" s="224">
        <f t="array" ref="V37">INDEX(_Rge_Data_3rd_CY,$B37,V$1)</f>
        <v>0</v>
      </c>
      <c r="W37" s="224">
        <f t="array" ref="W37">INDEX(_Rge_Data_3rd_CY,$B37,W$1)</f>
        <v>0</v>
      </c>
      <c r="X37" s="224" t="str">
        <f t="array" ref="X37">INDEX(_Rge_Data_3rd_CY,$B37,X$1)</f>
        <v/>
      </c>
      <c r="Y37" s="224">
        <f t="array" ref="Y37">INDEX(_Rge_Data_3rd_CY,$B37,Y$1)</f>
        <v>0</v>
      </c>
      <c r="Z37" s="224">
        <f t="array" ref="Z37">INDEX(_Rge_Data_3rd_CY,$B37,Z$1)</f>
        <v>0</v>
      </c>
      <c r="AA37" s="224">
        <f t="shared" si="7"/>
        <v>0</v>
      </c>
      <c r="AB37" s="225" t="str">
        <f t="shared" si="10"/>
        <v/>
      </c>
      <c r="AC37" s="234" t="str">
        <f t="array" ref="AC37">INDEX(_Rge_Data_3rd_CY,$B37,AC$1)</f>
        <v/>
      </c>
      <c r="AD37" s="234">
        <f t="array" ref="AD37">INDEX(_Rge_Data_3rd_CY,$B37,AD$1)</f>
        <v>0</v>
      </c>
      <c r="AE37" s="234">
        <f t="array" ref="AE37">INDEX(_Rge_Data_3rd_CY,$B37,AE$1)</f>
        <v>0</v>
      </c>
      <c r="AF37" s="234">
        <f t="array" ref="AF37">INDEX(_Rge_Data_3rd_CY,$B37,AF$1)</f>
        <v>0</v>
      </c>
      <c r="AG37" s="234">
        <f t="array" ref="AG37">INDEX(_Rge_Data_3rd_CY,$B37,AG$1)</f>
        <v>0</v>
      </c>
      <c r="AH37" s="234">
        <f t="array" ref="AH37">INDEX(_Rge_Data_3rd_CY,$B37,AH$1)</f>
        <v>0</v>
      </c>
      <c r="AI37" s="234" t="str">
        <f t="array" ref="AI37">INDEX(_Rge_Data_3rd_CY,$B37,AI$1)</f>
        <v/>
      </c>
      <c r="AJ37" s="234">
        <f t="array" ref="AJ37">INDEX(_Rge_Data_3rd_CY,$B37,AJ$1)</f>
        <v>0</v>
      </c>
      <c r="AK37" s="234">
        <f t="array" ref="AK37">INDEX(_Rge_Data_3rd_CY,$B37,AK$1)</f>
        <v>0</v>
      </c>
      <c r="AL37" s="234">
        <f t="shared" si="11"/>
        <v>0</v>
      </c>
      <c r="AM37" s="235">
        <f t="shared" si="8"/>
        <v>0</v>
      </c>
      <c r="AN37" s="236">
        <f>IFERROR(IF(AND($E37="OPEN",$AA37&gt;0),$AA37*_SoP*$AM37,IF(AND($E37="CLOSED",$AA37&gt;0),$AA37*_SoL*$AM37,0)),0)</f>
        <v>0</v>
      </c>
      <c r="AO37" s="236">
        <f>IFERROR(IF($AA37&lt;0,$AA37*_SoL,0),0)</f>
        <v>0</v>
      </c>
      <c r="AP37" s="237">
        <f t="shared" si="12"/>
        <v>0</v>
      </c>
      <c r="AQ37" s="237">
        <f t="shared" si="13"/>
        <v>0</v>
      </c>
      <c r="AR37" s="237">
        <f t="shared" si="14"/>
        <v>0</v>
      </c>
      <c r="AS37" s="237">
        <f t="shared" si="15"/>
        <v>0</v>
      </c>
      <c r="AT37" s="237">
        <f t="shared" si="16"/>
        <v>0</v>
      </c>
      <c r="AU37" s="236">
        <f t="shared" si="17"/>
        <v>0</v>
      </c>
      <c r="AV37" s="236">
        <f t="shared" si="18"/>
        <v>0</v>
      </c>
      <c r="AW37" s="238"/>
    </row>
    <row r="38" ht="24.75" customHeight="1">
      <c r="A38" s="185"/>
      <c r="B38" s="230">
        <f t="shared" si="19"/>
        <v>31</v>
      </c>
      <c r="C38" s="185"/>
      <c r="D38" s="231" t="str">
        <f t="array" ref="D38">INDEX(_Rge_Projectdata_3rd,$B38,MATCH("Project-ID",_Rge_Headline_Projectdata,0))</f>
        <v/>
      </c>
      <c r="E38" s="232" t="str">
        <f t="array" ref="E38">INDEX(_Rge_Data_3rd_CY,$B38,E$1)</f>
        <v>Open</v>
      </c>
      <c r="F38" s="221" t="str">
        <f t="array" ref="F38">INDEX(_Rge_Data_3rd_CY,$B38,F$1)</f>
        <v/>
      </c>
      <c r="G38" s="221">
        <f t="array" ref="G38">INDEX(_Rge_Data_3rd_CY,$B38,G$1)</f>
        <v>0</v>
      </c>
      <c r="H38" s="221">
        <f t="array" ref="H38">INDEX(_Rge_Data_3rd_CY,$B38,H$1)</f>
        <v>0</v>
      </c>
      <c r="I38" s="221">
        <f t="array" ref="I38">INDEX(_Rge_Data_3rd_CY,$B38,I$1)</f>
        <v>0</v>
      </c>
      <c r="J38" s="221">
        <f t="array" ref="J38">INDEX(_Rge_Data_3rd_CY,$B38,J$1)</f>
        <v>0</v>
      </c>
      <c r="K38" s="221">
        <f t="array" ref="K38">INDEX(_Rge_Data_3rd_CY,$B38,K$1)</f>
        <v>0</v>
      </c>
      <c r="L38" s="221" t="str">
        <f t="array" ref="L38">INDEX(_Rge_Data_3rd_CY,$B38,L$1)</f>
        <v/>
      </c>
      <c r="M38" s="221">
        <f t="array" ref="M38">INDEX(_Rge_Data_3rd_CY,$B38,M$1)</f>
        <v>0</v>
      </c>
      <c r="N38" s="221">
        <f t="array" ref="N38">INDEX(_Rge_Data_3rd_CY,$B38,N$1)</f>
        <v>0</v>
      </c>
      <c r="O38" s="221">
        <f t="shared" si="5"/>
        <v>0</v>
      </c>
      <c r="P38" s="222">
        <f t="shared" si="6"/>
        <v>0</v>
      </c>
      <c r="Q38" s="233" t="str">
        <f t="shared" si="9"/>
        <v>Y</v>
      </c>
      <c r="R38" s="224" t="str">
        <f t="array" ref="R38">INDEX(_Rge_Data_3rd_CY,$B38,R$1)</f>
        <v/>
      </c>
      <c r="S38" s="224">
        <f t="array" ref="S38">INDEX(_Rge_Data_3rd_CY,$B38,S$1)</f>
        <v>0</v>
      </c>
      <c r="T38" s="224">
        <f t="array" ref="T38">INDEX(_Rge_Data_3rd_CY,$B38,T$1)</f>
        <v>0</v>
      </c>
      <c r="U38" s="224">
        <f t="array" ref="U38">INDEX(_Rge_Data_3rd_CY,$B38,U$1)</f>
        <v>0</v>
      </c>
      <c r="V38" s="224">
        <f t="array" ref="V38">INDEX(_Rge_Data_3rd_CY,$B38,V$1)</f>
        <v>0</v>
      </c>
      <c r="W38" s="224">
        <f t="array" ref="W38">INDEX(_Rge_Data_3rd_CY,$B38,W$1)</f>
        <v>0</v>
      </c>
      <c r="X38" s="224" t="str">
        <f t="array" ref="X38">INDEX(_Rge_Data_3rd_CY,$B38,X$1)</f>
        <v/>
      </c>
      <c r="Y38" s="224">
        <f t="array" ref="Y38">INDEX(_Rge_Data_3rd_CY,$B38,Y$1)</f>
        <v>0</v>
      </c>
      <c r="Z38" s="224">
        <f t="array" ref="Z38">INDEX(_Rge_Data_3rd_CY,$B38,Z$1)</f>
        <v>0</v>
      </c>
      <c r="AA38" s="224">
        <f t="shared" si="7"/>
        <v>0</v>
      </c>
      <c r="AB38" s="225" t="str">
        <f t="shared" si="10"/>
        <v/>
      </c>
      <c r="AC38" s="234" t="str">
        <f t="array" ref="AC38">INDEX(_Rge_Data_3rd_CY,$B38,AC$1)</f>
        <v/>
      </c>
      <c r="AD38" s="234">
        <f t="array" ref="AD38">INDEX(_Rge_Data_3rd_CY,$B38,AD$1)</f>
        <v>0</v>
      </c>
      <c r="AE38" s="234">
        <f t="array" ref="AE38">INDEX(_Rge_Data_3rd_CY,$B38,AE$1)</f>
        <v>0</v>
      </c>
      <c r="AF38" s="234">
        <f t="array" ref="AF38">INDEX(_Rge_Data_3rd_CY,$B38,AF$1)</f>
        <v>0</v>
      </c>
      <c r="AG38" s="234">
        <f t="array" ref="AG38">INDEX(_Rge_Data_3rd_CY,$B38,AG$1)</f>
        <v>0</v>
      </c>
      <c r="AH38" s="234">
        <f t="array" ref="AH38">INDEX(_Rge_Data_3rd_CY,$B38,AH$1)</f>
        <v>0</v>
      </c>
      <c r="AI38" s="234" t="str">
        <f t="array" ref="AI38">INDEX(_Rge_Data_3rd_CY,$B38,AI$1)</f>
        <v/>
      </c>
      <c r="AJ38" s="234">
        <f t="array" ref="AJ38">INDEX(_Rge_Data_3rd_CY,$B38,AJ$1)</f>
        <v>0</v>
      </c>
      <c r="AK38" s="234">
        <f t="array" ref="AK38">INDEX(_Rge_Data_3rd_CY,$B38,AK$1)</f>
        <v>0</v>
      </c>
      <c r="AL38" s="234">
        <f t="shared" si="11"/>
        <v>0</v>
      </c>
      <c r="AM38" s="235">
        <f t="shared" si="8"/>
        <v>0</v>
      </c>
      <c r="AN38" s="236">
        <f>IFERROR(IF(AND($E38="OPEN",$AA38&gt;0),$AA38*_SoP*$AM38,IF(AND($E38="CLOSED",$AA38&gt;0),$AA38*_SoL*$AM38,0)),0)</f>
        <v>0</v>
      </c>
      <c r="AO38" s="236">
        <f>IFERROR(IF($AA38&lt;0,$AA38*_SoL,0),0)</f>
        <v>0</v>
      </c>
      <c r="AP38" s="237">
        <f t="shared" si="12"/>
        <v>0</v>
      </c>
      <c r="AQ38" s="237">
        <f t="shared" si="13"/>
        <v>0</v>
      </c>
      <c r="AR38" s="237">
        <f t="shared" si="14"/>
        <v>0</v>
      </c>
      <c r="AS38" s="237">
        <f t="shared" si="15"/>
        <v>0</v>
      </c>
      <c r="AT38" s="237">
        <f t="shared" si="16"/>
        <v>0</v>
      </c>
      <c r="AU38" s="236">
        <f t="shared" si="17"/>
        <v>0</v>
      </c>
      <c r="AV38" s="236">
        <f t="shared" si="18"/>
        <v>0</v>
      </c>
      <c r="AW38" s="238"/>
    </row>
    <row r="39" ht="24.75" customHeight="1">
      <c r="A39" s="185"/>
      <c r="B39" s="230">
        <f t="shared" si="19"/>
        <v>32</v>
      </c>
      <c r="C39" s="185"/>
      <c r="D39" s="231" t="str">
        <f t="array" ref="D39">INDEX(_Rge_Projectdata_3rd,$B39,MATCH("Project-ID",_Rge_Headline_Projectdata,0))</f>
        <v/>
      </c>
      <c r="E39" s="232" t="str">
        <f t="array" ref="E39">INDEX(_Rge_Data_3rd_CY,$B39,E$1)</f>
        <v>Open</v>
      </c>
      <c r="F39" s="221" t="str">
        <f t="array" ref="F39">INDEX(_Rge_Data_3rd_CY,$B39,F$1)</f>
        <v/>
      </c>
      <c r="G39" s="221">
        <f t="array" ref="G39">INDEX(_Rge_Data_3rd_CY,$B39,G$1)</f>
        <v>0</v>
      </c>
      <c r="H39" s="221">
        <f t="array" ref="H39">INDEX(_Rge_Data_3rd_CY,$B39,H$1)</f>
        <v>0</v>
      </c>
      <c r="I39" s="221">
        <f t="array" ref="I39">INDEX(_Rge_Data_3rd_CY,$B39,I$1)</f>
        <v>0</v>
      </c>
      <c r="J39" s="221">
        <f t="array" ref="J39">INDEX(_Rge_Data_3rd_CY,$B39,J$1)</f>
        <v>0</v>
      </c>
      <c r="K39" s="221">
        <f t="array" ref="K39">INDEX(_Rge_Data_3rd_CY,$B39,K$1)</f>
        <v>0</v>
      </c>
      <c r="L39" s="221" t="str">
        <f t="array" ref="L39">INDEX(_Rge_Data_3rd_CY,$B39,L$1)</f>
        <v/>
      </c>
      <c r="M39" s="221">
        <f t="array" ref="M39">INDEX(_Rge_Data_3rd_CY,$B39,M$1)</f>
        <v>0</v>
      </c>
      <c r="N39" s="221">
        <f t="array" ref="N39">INDEX(_Rge_Data_3rd_CY,$B39,N$1)</f>
        <v>0</v>
      </c>
      <c r="O39" s="221">
        <f t="shared" si="5"/>
        <v>0</v>
      </c>
      <c r="P39" s="222">
        <f t="shared" si="6"/>
        <v>0</v>
      </c>
      <c r="Q39" s="233" t="str">
        <f t="shared" si="9"/>
        <v>Y</v>
      </c>
      <c r="R39" s="224" t="str">
        <f t="array" ref="R39">INDEX(_Rge_Data_3rd_CY,$B39,R$1)</f>
        <v/>
      </c>
      <c r="S39" s="224">
        <f t="array" ref="S39">INDEX(_Rge_Data_3rd_CY,$B39,S$1)</f>
        <v>0</v>
      </c>
      <c r="T39" s="224">
        <f t="array" ref="T39">INDEX(_Rge_Data_3rd_CY,$B39,T$1)</f>
        <v>0</v>
      </c>
      <c r="U39" s="224">
        <f t="array" ref="U39">INDEX(_Rge_Data_3rd_CY,$B39,U$1)</f>
        <v>0</v>
      </c>
      <c r="V39" s="224">
        <f t="array" ref="V39">INDEX(_Rge_Data_3rd_CY,$B39,V$1)</f>
        <v>0</v>
      </c>
      <c r="W39" s="224">
        <f t="array" ref="W39">INDEX(_Rge_Data_3rd_CY,$B39,W$1)</f>
        <v>0</v>
      </c>
      <c r="X39" s="224" t="str">
        <f t="array" ref="X39">INDEX(_Rge_Data_3rd_CY,$B39,X$1)</f>
        <v/>
      </c>
      <c r="Y39" s="224">
        <f t="array" ref="Y39">INDEX(_Rge_Data_3rd_CY,$B39,Y$1)</f>
        <v>0</v>
      </c>
      <c r="Z39" s="224">
        <f t="array" ref="Z39">INDEX(_Rge_Data_3rd_CY,$B39,Z$1)</f>
        <v>0</v>
      </c>
      <c r="AA39" s="224">
        <f t="shared" si="7"/>
        <v>0</v>
      </c>
      <c r="AB39" s="225" t="str">
        <f t="shared" si="10"/>
        <v/>
      </c>
      <c r="AC39" s="234" t="str">
        <f t="array" ref="AC39">INDEX(_Rge_Data_3rd_CY,$B39,AC$1)</f>
        <v/>
      </c>
      <c r="AD39" s="234">
        <f t="array" ref="AD39">INDEX(_Rge_Data_3rd_CY,$B39,AD$1)</f>
        <v>0</v>
      </c>
      <c r="AE39" s="234">
        <f t="array" ref="AE39">INDEX(_Rge_Data_3rd_CY,$B39,AE$1)</f>
        <v>0</v>
      </c>
      <c r="AF39" s="234">
        <f t="array" ref="AF39">INDEX(_Rge_Data_3rd_CY,$B39,AF$1)</f>
        <v>0</v>
      </c>
      <c r="AG39" s="234">
        <f t="array" ref="AG39">INDEX(_Rge_Data_3rd_CY,$B39,AG$1)</f>
        <v>0</v>
      </c>
      <c r="AH39" s="234">
        <f t="array" ref="AH39">INDEX(_Rge_Data_3rd_CY,$B39,AH$1)</f>
        <v>0</v>
      </c>
      <c r="AI39" s="234" t="str">
        <f t="array" ref="AI39">INDEX(_Rge_Data_3rd_CY,$B39,AI$1)</f>
        <v/>
      </c>
      <c r="AJ39" s="234">
        <f t="array" ref="AJ39">INDEX(_Rge_Data_3rd_CY,$B39,AJ$1)</f>
        <v>0</v>
      </c>
      <c r="AK39" s="234">
        <f t="array" ref="AK39">INDEX(_Rge_Data_3rd_CY,$B39,AK$1)</f>
        <v>0</v>
      </c>
      <c r="AL39" s="234">
        <f t="shared" si="11"/>
        <v>0</v>
      </c>
      <c r="AM39" s="235">
        <f t="shared" si="8"/>
        <v>0</v>
      </c>
      <c r="AN39" s="236">
        <f>IFERROR(IF(AND($E39="OPEN",$AA39&gt;0),$AA39*_SoP*$AM39,IF(AND($E39="CLOSED",$AA39&gt;0),$AA39*_SoL*$AM39,0)),0)</f>
        <v>0</v>
      </c>
      <c r="AO39" s="236">
        <f>IFERROR(IF($AA39&lt;0,$AA39*_SoL,0),0)</f>
        <v>0</v>
      </c>
      <c r="AP39" s="237">
        <f t="shared" si="12"/>
        <v>0</v>
      </c>
      <c r="AQ39" s="237">
        <f t="shared" si="13"/>
        <v>0</v>
      </c>
      <c r="AR39" s="237">
        <f t="shared" si="14"/>
        <v>0</v>
      </c>
      <c r="AS39" s="237">
        <f t="shared" si="15"/>
        <v>0</v>
      </c>
      <c r="AT39" s="237">
        <f t="shared" si="16"/>
        <v>0</v>
      </c>
      <c r="AU39" s="236">
        <f t="shared" si="17"/>
        <v>0</v>
      </c>
      <c r="AV39" s="236">
        <f t="shared" si="18"/>
        <v>0</v>
      </c>
      <c r="AW39" s="238"/>
    </row>
    <row r="40" ht="24.75" customHeight="1">
      <c r="A40" s="185"/>
      <c r="B40" s="230">
        <f t="shared" si="19"/>
        <v>33</v>
      </c>
      <c r="C40" s="185"/>
      <c r="D40" s="231" t="str">
        <f t="array" ref="D40">INDEX(_Rge_Projectdata_3rd,$B40,MATCH("Project-ID",_Rge_Headline_Projectdata,0))</f>
        <v/>
      </c>
      <c r="E40" s="232" t="str">
        <f t="array" ref="E40">INDEX(_Rge_Data_3rd_CY,$B40,E$1)</f>
        <v>Open</v>
      </c>
      <c r="F40" s="221" t="str">
        <f t="array" ref="F40">INDEX(_Rge_Data_3rd_CY,$B40,F$1)</f>
        <v/>
      </c>
      <c r="G40" s="221">
        <f t="array" ref="G40">INDEX(_Rge_Data_3rd_CY,$B40,G$1)</f>
        <v>0</v>
      </c>
      <c r="H40" s="221">
        <f t="array" ref="H40">INDEX(_Rge_Data_3rd_CY,$B40,H$1)</f>
        <v>0</v>
      </c>
      <c r="I40" s="221">
        <f t="array" ref="I40">INDEX(_Rge_Data_3rd_CY,$B40,I$1)</f>
        <v>0</v>
      </c>
      <c r="J40" s="221">
        <f t="array" ref="J40">INDEX(_Rge_Data_3rd_CY,$B40,J$1)</f>
        <v>0</v>
      </c>
      <c r="K40" s="221">
        <f t="array" ref="K40">INDEX(_Rge_Data_3rd_CY,$B40,K$1)</f>
        <v>0</v>
      </c>
      <c r="L40" s="221" t="str">
        <f t="array" ref="L40">INDEX(_Rge_Data_3rd_CY,$B40,L$1)</f>
        <v/>
      </c>
      <c r="M40" s="221">
        <f t="array" ref="M40">INDEX(_Rge_Data_3rd_CY,$B40,M$1)</f>
        <v>0</v>
      </c>
      <c r="N40" s="221">
        <f t="array" ref="N40">INDEX(_Rge_Data_3rd_CY,$B40,N$1)</f>
        <v>0</v>
      </c>
      <c r="O40" s="221">
        <f t="shared" si="5"/>
        <v>0</v>
      </c>
      <c r="P40" s="222">
        <f t="shared" si="6"/>
        <v>0</v>
      </c>
      <c r="Q40" s="233" t="str">
        <f t="shared" si="9"/>
        <v>Y</v>
      </c>
      <c r="R40" s="224" t="str">
        <f t="array" ref="R40">INDEX(_Rge_Data_3rd_CY,$B40,R$1)</f>
        <v/>
      </c>
      <c r="S40" s="224">
        <f t="array" ref="S40">INDEX(_Rge_Data_3rd_CY,$B40,S$1)</f>
        <v>0</v>
      </c>
      <c r="T40" s="224">
        <f t="array" ref="T40">INDEX(_Rge_Data_3rd_CY,$B40,T$1)</f>
        <v>0</v>
      </c>
      <c r="U40" s="224">
        <f t="array" ref="U40">INDEX(_Rge_Data_3rd_CY,$B40,U$1)</f>
        <v>0</v>
      </c>
      <c r="V40" s="224">
        <f t="array" ref="V40">INDEX(_Rge_Data_3rd_CY,$B40,V$1)</f>
        <v>0</v>
      </c>
      <c r="W40" s="224">
        <f t="array" ref="W40">INDEX(_Rge_Data_3rd_CY,$B40,W$1)</f>
        <v>0</v>
      </c>
      <c r="X40" s="224" t="str">
        <f t="array" ref="X40">INDEX(_Rge_Data_3rd_CY,$B40,X$1)</f>
        <v/>
      </c>
      <c r="Y40" s="224">
        <f t="array" ref="Y40">INDEX(_Rge_Data_3rd_CY,$B40,Y$1)</f>
        <v>0</v>
      </c>
      <c r="Z40" s="224">
        <f t="array" ref="Z40">INDEX(_Rge_Data_3rd_CY,$B40,Z$1)</f>
        <v>0</v>
      </c>
      <c r="AA40" s="224">
        <f t="shared" si="7"/>
        <v>0</v>
      </c>
      <c r="AB40" s="225" t="str">
        <f t="shared" si="10"/>
        <v/>
      </c>
      <c r="AC40" s="234" t="str">
        <f t="array" ref="AC40">INDEX(_Rge_Data_3rd_CY,$B40,AC$1)</f>
        <v/>
      </c>
      <c r="AD40" s="234">
        <f t="array" ref="AD40">INDEX(_Rge_Data_3rd_CY,$B40,AD$1)</f>
        <v>0</v>
      </c>
      <c r="AE40" s="234">
        <f t="array" ref="AE40">INDEX(_Rge_Data_3rd_CY,$B40,AE$1)</f>
        <v>0</v>
      </c>
      <c r="AF40" s="234">
        <f t="array" ref="AF40">INDEX(_Rge_Data_3rd_CY,$B40,AF$1)</f>
        <v>0</v>
      </c>
      <c r="AG40" s="234">
        <f t="array" ref="AG40">INDEX(_Rge_Data_3rd_CY,$B40,AG$1)</f>
        <v>0</v>
      </c>
      <c r="AH40" s="234">
        <f t="array" ref="AH40">INDEX(_Rge_Data_3rd_CY,$B40,AH$1)</f>
        <v>0</v>
      </c>
      <c r="AI40" s="234" t="str">
        <f t="array" ref="AI40">INDEX(_Rge_Data_3rd_CY,$B40,AI$1)</f>
        <v/>
      </c>
      <c r="AJ40" s="234">
        <f t="array" ref="AJ40">INDEX(_Rge_Data_3rd_CY,$B40,AJ$1)</f>
        <v>0</v>
      </c>
      <c r="AK40" s="234">
        <f t="array" ref="AK40">INDEX(_Rge_Data_3rd_CY,$B40,AK$1)</f>
        <v>0</v>
      </c>
      <c r="AL40" s="234">
        <f t="shared" si="11"/>
        <v>0</v>
      </c>
      <c r="AM40" s="235">
        <f t="shared" si="8"/>
        <v>0</v>
      </c>
      <c r="AN40" s="236">
        <f>IFERROR(IF(AND($E40="OPEN",$AA40&gt;0),$AA40*_SoP*$AM40,IF(AND($E40="CLOSED",$AA40&gt;0),$AA40*_SoL*$AM40,0)),0)</f>
        <v>0</v>
      </c>
      <c r="AO40" s="236">
        <f>IFERROR(IF($AA40&lt;0,$AA40*_SoL,0),0)</f>
        <v>0</v>
      </c>
      <c r="AP40" s="237">
        <f t="shared" si="12"/>
        <v>0</v>
      </c>
      <c r="AQ40" s="237">
        <f t="shared" si="13"/>
        <v>0</v>
      </c>
      <c r="AR40" s="237">
        <f t="shared" si="14"/>
        <v>0</v>
      </c>
      <c r="AS40" s="237">
        <f t="shared" si="15"/>
        <v>0</v>
      </c>
      <c r="AT40" s="237">
        <f t="shared" si="16"/>
        <v>0</v>
      </c>
      <c r="AU40" s="236">
        <f t="shared" si="17"/>
        <v>0</v>
      </c>
      <c r="AV40" s="236">
        <f t="shared" si="18"/>
        <v>0</v>
      </c>
      <c r="AW40" s="238"/>
    </row>
    <row r="41" ht="24.75" customHeight="1">
      <c r="A41" s="185"/>
      <c r="B41" s="230">
        <f t="shared" si="19"/>
        <v>34</v>
      </c>
      <c r="C41" s="185"/>
      <c r="D41" s="231" t="str">
        <f t="array" ref="D41">INDEX(_Rge_Projectdata_3rd,$B41,MATCH("Project-ID",_Rge_Headline_Projectdata,0))</f>
        <v/>
      </c>
      <c r="E41" s="232" t="str">
        <f t="array" ref="E41">INDEX(_Rge_Data_3rd_CY,$B41,E$1)</f>
        <v>Open</v>
      </c>
      <c r="F41" s="221" t="str">
        <f t="array" ref="F41">INDEX(_Rge_Data_3rd_CY,$B41,F$1)</f>
        <v/>
      </c>
      <c r="G41" s="221">
        <f t="array" ref="G41">INDEX(_Rge_Data_3rd_CY,$B41,G$1)</f>
        <v>0</v>
      </c>
      <c r="H41" s="221">
        <f t="array" ref="H41">INDEX(_Rge_Data_3rd_CY,$B41,H$1)</f>
        <v>0</v>
      </c>
      <c r="I41" s="221">
        <f t="array" ref="I41">INDEX(_Rge_Data_3rd_CY,$B41,I$1)</f>
        <v>0</v>
      </c>
      <c r="J41" s="221">
        <f t="array" ref="J41">INDEX(_Rge_Data_3rd_CY,$B41,J$1)</f>
        <v>0</v>
      </c>
      <c r="K41" s="221">
        <f t="array" ref="K41">INDEX(_Rge_Data_3rd_CY,$B41,K$1)</f>
        <v>0</v>
      </c>
      <c r="L41" s="221" t="str">
        <f t="array" ref="L41">INDEX(_Rge_Data_3rd_CY,$B41,L$1)</f>
        <v/>
      </c>
      <c r="M41" s="221">
        <f t="array" ref="M41">INDEX(_Rge_Data_3rd_CY,$B41,M$1)</f>
        <v>0</v>
      </c>
      <c r="N41" s="221">
        <f t="array" ref="N41">INDEX(_Rge_Data_3rd_CY,$B41,N$1)</f>
        <v>0</v>
      </c>
      <c r="O41" s="221">
        <f t="shared" si="5"/>
        <v>0</v>
      </c>
      <c r="P41" s="222">
        <f t="shared" si="6"/>
        <v>0</v>
      </c>
      <c r="Q41" s="233" t="str">
        <f t="shared" si="9"/>
        <v>Y</v>
      </c>
      <c r="R41" s="224" t="str">
        <f t="array" ref="R41">INDEX(_Rge_Data_3rd_CY,$B41,R$1)</f>
        <v/>
      </c>
      <c r="S41" s="224">
        <f t="array" ref="S41">INDEX(_Rge_Data_3rd_CY,$B41,S$1)</f>
        <v>0</v>
      </c>
      <c r="T41" s="224">
        <f t="array" ref="T41">INDEX(_Rge_Data_3rd_CY,$B41,T$1)</f>
        <v>0</v>
      </c>
      <c r="U41" s="224">
        <f t="array" ref="U41">INDEX(_Rge_Data_3rd_CY,$B41,U$1)</f>
        <v>0</v>
      </c>
      <c r="V41" s="224">
        <f t="array" ref="V41">INDEX(_Rge_Data_3rd_CY,$B41,V$1)</f>
        <v>0</v>
      </c>
      <c r="W41" s="224">
        <f t="array" ref="W41">INDEX(_Rge_Data_3rd_CY,$B41,W$1)</f>
        <v>0</v>
      </c>
      <c r="X41" s="224" t="str">
        <f t="array" ref="X41">INDEX(_Rge_Data_3rd_CY,$B41,X$1)</f>
        <v/>
      </c>
      <c r="Y41" s="224">
        <f t="array" ref="Y41">INDEX(_Rge_Data_3rd_CY,$B41,Y$1)</f>
        <v>0</v>
      </c>
      <c r="Z41" s="224">
        <f t="array" ref="Z41">INDEX(_Rge_Data_3rd_CY,$B41,Z$1)</f>
        <v>0</v>
      </c>
      <c r="AA41" s="224">
        <f t="shared" si="7"/>
        <v>0</v>
      </c>
      <c r="AB41" s="225" t="str">
        <f t="shared" si="10"/>
        <v/>
      </c>
      <c r="AC41" s="234" t="str">
        <f t="array" ref="AC41">INDEX(_Rge_Data_3rd_CY,$B41,AC$1)</f>
        <v/>
      </c>
      <c r="AD41" s="234">
        <f t="array" ref="AD41">INDEX(_Rge_Data_3rd_CY,$B41,AD$1)</f>
        <v>0</v>
      </c>
      <c r="AE41" s="234">
        <f t="array" ref="AE41">INDEX(_Rge_Data_3rd_CY,$B41,AE$1)</f>
        <v>0</v>
      </c>
      <c r="AF41" s="234">
        <f t="array" ref="AF41">INDEX(_Rge_Data_3rd_CY,$B41,AF$1)</f>
        <v>0</v>
      </c>
      <c r="AG41" s="234">
        <f t="array" ref="AG41">INDEX(_Rge_Data_3rd_CY,$B41,AG$1)</f>
        <v>0</v>
      </c>
      <c r="AH41" s="234">
        <f t="array" ref="AH41">INDEX(_Rge_Data_3rd_CY,$B41,AH$1)</f>
        <v>0</v>
      </c>
      <c r="AI41" s="234" t="str">
        <f t="array" ref="AI41">INDEX(_Rge_Data_3rd_CY,$B41,AI$1)</f>
        <v/>
      </c>
      <c r="AJ41" s="234">
        <f t="array" ref="AJ41">INDEX(_Rge_Data_3rd_CY,$B41,AJ$1)</f>
        <v>0</v>
      </c>
      <c r="AK41" s="234">
        <f t="array" ref="AK41">INDEX(_Rge_Data_3rd_CY,$B41,AK$1)</f>
        <v>0</v>
      </c>
      <c r="AL41" s="234">
        <f t="shared" si="11"/>
        <v>0</v>
      </c>
      <c r="AM41" s="235">
        <f t="shared" si="8"/>
        <v>0</v>
      </c>
      <c r="AN41" s="236">
        <f>IFERROR(IF(AND($E41="OPEN",$AA41&gt;0),$AA41*_SoP*$AM41,IF(AND($E41="CLOSED",$AA41&gt;0),$AA41*_SoL*$AM41,0)),0)</f>
        <v>0</v>
      </c>
      <c r="AO41" s="236">
        <f>IFERROR(IF($AA41&lt;0,$AA41*_SoL,0),0)</f>
        <v>0</v>
      </c>
      <c r="AP41" s="237">
        <f t="shared" si="12"/>
        <v>0</v>
      </c>
      <c r="AQ41" s="237">
        <f t="shared" si="13"/>
        <v>0</v>
      </c>
      <c r="AR41" s="237">
        <f t="shared" si="14"/>
        <v>0</v>
      </c>
      <c r="AS41" s="237">
        <f t="shared" si="15"/>
        <v>0</v>
      </c>
      <c r="AT41" s="237">
        <f t="shared" si="16"/>
        <v>0</v>
      </c>
      <c r="AU41" s="236">
        <f t="shared" si="17"/>
        <v>0</v>
      </c>
      <c r="AV41" s="236">
        <f t="shared" si="18"/>
        <v>0</v>
      </c>
      <c r="AW41" s="238"/>
    </row>
    <row r="42" ht="24.75" customHeight="1">
      <c r="A42" s="185"/>
      <c r="B42" s="230">
        <f t="shared" si="19"/>
        <v>35</v>
      </c>
      <c r="C42" s="185"/>
      <c r="D42" s="231" t="str">
        <f t="array" ref="D42">INDEX(_Rge_Projectdata_3rd,$B42,MATCH("Project-ID",_Rge_Headline_Projectdata,0))</f>
        <v/>
      </c>
      <c r="E42" s="232" t="str">
        <f t="array" ref="E42">INDEX(_Rge_Data_3rd_CY,$B42,E$1)</f>
        <v>Open</v>
      </c>
      <c r="F42" s="221" t="str">
        <f t="array" ref="F42">INDEX(_Rge_Data_3rd_CY,$B42,F$1)</f>
        <v/>
      </c>
      <c r="G42" s="221">
        <f t="array" ref="G42">INDEX(_Rge_Data_3rd_CY,$B42,G$1)</f>
        <v>0</v>
      </c>
      <c r="H42" s="221">
        <f t="array" ref="H42">INDEX(_Rge_Data_3rd_CY,$B42,H$1)</f>
        <v>0</v>
      </c>
      <c r="I42" s="221">
        <f t="array" ref="I42">INDEX(_Rge_Data_3rd_CY,$B42,I$1)</f>
        <v>0</v>
      </c>
      <c r="J42" s="221">
        <f t="array" ref="J42">INDEX(_Rge_Data_3rd_CY,$B42,J$1)</f>
        <v>0</v>
      </c>
      <c r="K42" s="221">
        <f t="array" ref="K42">INDEX(_Rge_Data_3rd_CY,$B42,K$1)</f>
        <v>0</v>
      </c>
      <c r="L42" s="221" t="str">
        <f t="array" ref="L42">INDEX(_Rge_Data_3rd_CY,$B42,L$1)</f>
        <v/>
      </c>
      <c r="M42" s="221">
        <f t="array" ref="M42">INDEX(_Rge_Data_3rd_CY,$B42,M$1)</f>
        <v>0</v>
      </c>
      <c r="N42" s="221">
        <f t="array" ref="N42">INDEX(_Rge_Data_3rd_CY,$B42,N$1)</f>
        <v>0</v>
      </c>
      <c r="O42" s="221">
        <f t="shared" si="5"/>
        <v>0</v>
      </c>
      <c r="P42" s="222">
        <f t="shared" si="6"/>
        <v>0</v>
      </c>
      <c r="Q42" s="233" t="str">
        <f t="shared" si="9"/>
        <v>Y</v>
      </c>
      <c r="R42" s="224" t="str">
        <f t="array" ref="R42">INDEX(_Rge_Data_3rd_CY,$B42,R$1)</f>
        <v/>
      </c>
      <c r="S42" s="224">
        <f t="array" ref="S42">INDEX(_Rge_Data_3rd_CY,$B42,S$1)</f>
        <v>0</v>
      </c>
      <c r="T42" s="224">
        <f t="array" ref="T42">INDEX(_Rge_Data_3rd_CY,$B42,T$1)</f>
        <v>0</v>
      </c>
      <c r="U42" s="224">
        <f t="array" ref="U42">INDEX(_Rge_Data_3rd_CY,$B42,U$1)</f>
        <v>0</v>
      </c>
      <c r="V42" s="224">
        <f t="array" ref="V42">INDEX(_Rge_Data_3rd_CY,$B42,V$1)</f>
        <v>0</v>
      </c>
      <c r="W42" s="224">
        <f t="array" ref="W42">INDEX(_Rge_Data_3rd_CY,$B42,W$1)</f>
        <v>0</v>
      </c>
      <c r="X42" s="224" t="str">
        <f t="array" ref="X42">INDEX(_Rge_Data_3rd_CY,$B42,X$1)</f>
        <v/>
      </c>
      <c r="Y42" s="224">
        <f t="array" ref="Y42">INDEX(_Rge_Data_3rd_CY,$B42,Y$1)</f>
        <v>0</v>
      </c>
      <c r="Z42" s="224">
        <f t="array" ref="Z42">INDEX(_Rge_Data_3rd_CY,$B42,Z$1)</f>
        <v>0</v>
      </c>
      <c r="AA42" s="224">
        <f t="shared" si="7"/>
        <v>0</v>
      </c>
      <c r="AB42" s="225" t="str">
        <f t="shared" si="10"/>
        <v/>
      </c>
      <c r="AC42" s="234" t="str">
        <f t="array" ref="AC42">INDEX(_Rge_Data_3rd_CY,$B42,AC$1)</f>
        <v/>
      </c>
      <c r="AD42" s="234">
        <f t="array" ref="AD42">INDEX(_Rge_Data_3rd_CY,$B42,AD$1)</f>
        <v>0</v>
      </c>
      <c r="AE42" s="234">
        <f t="array" ref="AE42">INDEX(_Rge_Data_3rd_CY,$B42,AE$1)</f>
        <v>0</v>
      </c>
      <c r="AF42" s="234">
        <f t="array" ref="AF42">INDEX(_Rge_Data_3rd_CY,$B42,AF$1)</f>
        <v>0</v>
      </c>
      <c r="AG42" s="234">
        <f t="array" ref="AG42">INDEX(_Rge_Data_3rd_CY,$B42,AG$1)</f>
        <v>0</v>
      </c>
      <c r="AH42" s="234">
        <f t="array" ref="AH42">INDEX(_Rge_Data_3rd_CY,$B42,AH$1)</f>
        <v>0</v>
      </c>
      <c r="AI42" s="234" t="str">
        <f t="array" ref="AI42">INDEX(_Rge_Data_3rd_CY,$B42,AI$1)</f>
        <v/>
      </c>
      <c r="AJ42" s="234">
        <f t="array" ref="AJ42">INDEX(_Rge_Data_3rd_CY,$B42,AJ$1)</f>
        <v>0</v>
      </c>
      <c r="AK42" s="234">
        <f t="array" ref="AK42">INDEX(_Rge_Data_3rd_CY,$B42,AK$1)</f>
        <v>0</v>
      </c>
      <c r="AL42" s="234">
        <f t="shared" si="11"/>
        <v>0</v>
      </c>
      <c r="AM42" s="235">
        <f t="shared" si="8"/>
        <v>0</v>
      </c>
      <c r="AN42" s="236">
        <f>IFERROR(IF(AND($E42="OPEN",$AA42&gt;0),$AA42*_SoP*$AM42,IF(AND($E42="CLOSED",$AA42&gt;0),$AA42*_SoL*$AM42,0)),0)</f>
        <v>0</v>
      </c>
      <c r="AO42" s="236">
        <f>IFERROR(IF($AA42&lt;0,$AA42*_SoL,0),0)</f>
        <v>0</v>
      </c>
      <c r="AP42" s="237">
        <f t="shared" si="12"/>
        <v>0</v>
      </c>
      <c r="AQ42" s="237">
        <f t="shared" si="13"/>
        <v>0</v>
      </c>
      <c r="AR42" s="237">
        <f t="shared" si="14"/>
        <v>0</v>
      </c>
      <c r="AS42" s="237">
        <f t="shared" si="15"/>
        <v>0</v>
      </c>
      <c r="AT42" s="237">
        <f t="shared" si="16"/>
        <v>0</v>
      </c>
      <c r="AU42" s="236">
        <f t="shared" si="17"/>
        <v>0</v>
      </c>
      <c r="AV42" s="236">
        <f t="shared" si="18"/>
        <v>0</v>
      </c>
      <c r="AW42" s="238"/>
    </row>
    <row r="43" ht="24.75" customHeight="1">
      <c r="A43" s="185"/>
      <c r="B43" s="230">
        <f t="shared" si="19"/>
        <v>36</v>
      </c>
      <c r="C43" s="185"/>
      <c r="D43" s="231" t="str">
        <f t="array" ref="D43">INDEX(_Rge_Projectdata_3rd,$B43,MATCH("Project-ID",_Rge_Headline_Projectdata,0))</f>
        <v/>
      </c>
      <c r="E43" s="232" t="str">
        <f t="array" ref="E43">INDEX(_Rge_Data_3rd_CY,$B43,E$1)</f>
        <v>Open</v>
      </c>
      <c r="F43" s="221" t="str">
        <f t="array" ref="F43">INDEX(_Rge_Data_3rd_CY,$B43,F$1)</f>
        <v/>
      </c>
      <c r="G43" s="221">
        <f t="array" ref="G43">INDEX(_Rge_Data_3rd_CY,$B43,G$1)</f>
        <v>0</v>
      </c>
      <c r="H43" s="221">
        <f t="array" ref="H43">INDEX(_Rge_Data_3rd_CY,$B43,H$1)</f>
        <v>0</v>
      </c>
      <c r="I43" s="221">
        <f t="array" ref="I43">INDEX(_Rge_Data_3rd_CY,$B43,I$1)</f>
        <v>0</v>
      </c>
      <c r="J43" s="221">
        <f t="array" ref="J43">INDEX(_Rge_Data_3rd_CY,$B43,J$1)</f>
        <v>0</v>
      </c>
      <c r="K43" s="221">
        <f t="array" ref="K43">INDEX(_Rge_Data_3rd_CY,$B43,K$1)</f>
        <v>0</v>
      </c>
      <c r="L43" s="221" t="str">
        <f t="array" ref="L43">INDEX(_Rge_Data_3rd_CY,$B43,L$1)</f>
        <v/>
      </c>
      <c r="M43" s="221">
        <f t="array" ref="M43">INDEX(_Rge_Data_3rd_CY,$B43,M$1)</f>
        <v>0</v>
      </c>
      <c r="N43" s="221">
        <f t="array" ref="N43">INDEX(_Rge_Data_3rd_CY,$B43,N$1)</f>
        <v>0</v>
      </c>
      <c r="O43" s="221">
        <f t="shared" si="5"/>
        <v>0</v>
      </c>
      <c r="P43" s="222">
        <f t="shared" si="6"/>
        <v>0</v>
      </c>
      <c r="Q43" s="233" t="str">
        <f t="shared" si="9"/>
        <v>Y</v>
      </c>
      <c r="R43" s="224" t="str">
        <f t="array" ref="R43">INDEX(_Rge_Data_3rd_CY,$B43,R$1)</f>
        <v/>
      </c>
      <c r="S43" s="224">
        <f t="array" ref="S43">INDEX(_Rge_Data_3rd_CY,$B43,S$1)</f>
        <v>0</v>
      </c>
      <c r="T43" s="224">
        <f t="array" ref="T43">INDEX(_Rge_Data_3rd_CY,$B43,T$1)</f>
        <v>0</v>
      </c>
      <c r="U43" s="224">
        <f t="array" ref="U43">INDEX(_Rge_Data_3rd_CY,$B43,U$1)</f>
        <v>0</v>
      </c>
      <c r="V43" s="224">
        <f t="array" ref="V43">INDEX(_Rge_Data_3rd_CY,$B43,V$1)</f>
        <v>0</v>
      </c>
      <c r="W43" s="224">
        <f t="array" ref="W43">INDEX(_Rge_Data_3rd_CY,$B43,W$1)</f>
        <v>0</v>
      </c>
      <c r="X43" s="224" t="str">
        <f t="array" ref="X43">INDEX(_Rge_Data_3rd_CY,$B43,X$1)</f>
        <v/>
      </c>
      <c r="Y43" s="224">
        <f t="array" ref="Y43">INDEX(_Rge_Data_3rd_CY,$B43,Y$1)</f>
        <v>0</v>
      </c>
      <c r="Z43" s="224">
        <f t="array" ref="Z43">INDEX(_Rge_Data_3rd_CY,$B43,Z$1)</f>
        <v>0</v>
      </c>
      <c r="AA43" s="224">
        <f t="shared" si="7"/>
        <v>0</v>
      </c>
      <c r="AB43" s="225" t="str">
        <f t="shared" si="10"/>
        <v/>
      </c>
      <c r="AC43" s="234" t="str">
        <f t="array" ref="AC43">INDEX(_Rge_Data_3rd_CY,$B43,AC$1)</f>
        <v/>
      </c>
      <c r="AD43" s="234">
        <f t="array" ref="AD43">INDEX(_Rge_Data_3rd_CY,$B43,AD$1)</f>
        <v>0</v>
      </c>
      <c r="AE43" s="234">
        <f t="array" ref="AE43">INDEX(_Rge_Data_3rd_CY,$B43,AE$1)</f>
        <v>0</v>
      </c>
      <c r="AF43" s="234">
        <f t="array" ref="AF43">INDEX(_Rge_Data_3rd_CY,$B43,AF$1)</f>
        <v>0</v>
      </c>
      <c r="AG43" s="234">
        <f t="array" ref="AG43">INDEX(_Rge_Data_3rd_CY,$B43,AG$1)</f>
        <v>0</v>
      </c>
      <c r="AH43" s="234">
        <f t="array" ref="AH43">INDEX(_Rge_Data_3rd_CY,$B43,AH$1)</f>
        <v>0</v>
      </c>
      <c r="AI43" s="234" t="str">
        <f t="array" ref="AI43">INDEX(_Rge_Data_3rd_CY,$B43,AI$1)</f>
        <v/>
      </c>
      <c r="AJ43" s="234">
        <f t="array" ref="AJ43">INDEX(_Rge_Data_3rd_CY,$B43,AJ$1)</f>
        <v>0</v>
      </c>
      <c r="AK43" s="234">
        <f t="array" ref="AK43">INDEX(_Rge_Data_3rd_CY,$B43,AK$1)</f>
        <v>0</v>
      </c>
      <c r="AL43" s="234">
        <f t="shared" si="11"/>
        <v>0</v>
      </c>
      <c r="AM43" s="235">
        <f t="shared" si="8"/>
        <v>0</v>
      </c>
      <c r="AN43" s="236">
        <f>IFERROR(IF(AND($E43="OPEN",$AA43&gt;0),$AA43*_SoP*$AM43,IF(AND($E43="CLOSED",$AA43&gt;0),$AA43*_SoL*$AM43,0)),0)</f>
        <v>0</v>
      </c>
      <c r="AO43" s="236">
        <f>IFERROR(IF($AA43&lt;0,$AA43*_SoL,0),0)</f>
        <v>0</v>
      </c>
      <c r="AP43" s="237">
        <f t="shared" si="12"/>
        <v>0</v>
      </c>
      <c r="AQ43" s="237">
        <f t="shared" si="13"/>
        <v>0</v>
      </c>
      <c r="AR43" s="237">
        <f t="shared" si="14"/>
        <v>0</v>
      </c>
      <c r="AS43" s="237">
        <f t="shared" si="15"/>
        <v>0</v>
      </c>
      <c r="AT43" s="237">
        <f t="shared" si="16"/>
        <v>0</v>
      </c>
      <c r="AU43" s="236">
        <f t="shared" si="17"/>
        <v>0</v>
      </c>
      <c r="AV43" s="236">
        <f t="shared" si="18"/>
        <v>0</v>
      </c>
      <c r="AW43" s="238"/>
    </row>
    <row r="44" ht="24.75" customHeight="1">
      <c r="A44" s="185"/>
      <c r="B44" s="230">
        <f t="shared" si="19"/>
        <v>37</v>
      </c>
      <c r="C44" s="185"/>
      <c r="D44" s="231" t="str">
        <f t="array" ref="D44">INDEX(_Rge_Projectdata_3rd,$B44,MATCH("Project-ID",_Rge_Headline_Projectdata,0))</f>
        <v/>
      </c>
      <c r="E44" s="232" t="str">
        <f t="array" ref="E44">INDEX(_Rge_Data_3rd_CY,$B44,E$1)</f>
        <v>Open</v>
      </c>
      <c r="F44" s="221" t="str">
        <f t="array" ref="F44">INDEX(_Rge_Data_3rd_CY,$B44,F$1)</f>
        <v/>
      </c>
      <c r="G44" s="221">
        <f t="array" ref="G44">INDEX(_Rge_Data_3rd_CY,$B44,G$1)</f>
        <v>0</v>
      </c>
      <c r="H44" s="221">
        <f t="array" ref="H44">INDEX(_Rge_Data_3rd_CY,$B44,H$1)</f>
        <v>0</v>
      </c>
      <c r="I44" s="221">
        <f t="array" ref="I44">INDEX(_Rge_Data_3rd_CY,$B44,I$1)</f>
        <v>0</v>
      </c>
      <c r="J44" s="221">
        <f t="array" ref="J44">INDEX(_Rge_Data_3rd_CY,$B44,J$1)</f>
        <v>0</v>
      </c>
      <c r="K44" s="221">
        <f t="array" ref="K44">INDEX(_Rge_Data_3rd_CY,$B44,K$1)</f>
        <v>0</v>
      </c>
      <c r="L44" s="221" t="str">
        <f t="array" ref="L44">INDEX(_Rge_Data_3rd_CY,$B44,L$1)</f>
        <v/>
      </c>
      <c r="M44" s="221">
        <f t="array" ref="M44">INDEX(_Rge_Data_3rd_CY,$B44,M$1)</f>
        <v>0</v>
      </c>
      <c r="N44" s="221">
        <f t="array" ref="N44">INDEX(_Rge_Data_3rd_CY,$B44,N$1)</f>
        <v>0</v>
      </c>
      <c r="O44" s="221">
        <f t="shared" si="5"/>
        <v>0</v>
      </c>
      <c r="P44" s="222">
        <f t="shared" si="6"/>
        <v>0</v>
      </c>
      <c r="Q44" s="233" t="str">
        <f t="shared" si="9"/>
        <v>Y</v>
      </c>
      <c r="R44" s="224" t="str">
        <f t="array" ref="R44">INDEX(_Rge_Data_3rd_CY,$B44,R$1)</f>
        <v/>
      </c>
      <c r="S44" s="224">
        <f t="array" ref="S44">INDEX(_Rge_Data_3rd_CY,$B44,S$1)</f>
        <v>0</v>
      </c>
      <c r="T44" s="224">
        <f t="array" ref="T44">INDEX(_Rge_Data_3rd_CY,$B44,T$1)</f>
        <v>0</v>
      </c>
      <c r="U44" s="224">
        <f t="array" ref="U44">INDEX(_Rge_Data_3rd_CY,$B44,U$1)</f>
        <v>0</v>
      </c>
      <c r="V44" s="224">
        <f t="array" ref="V44">INDEX(_Rge_Data_3rd_CY,$B44,V$1)</f>
        <v>0</v>
      </c>
      <c r="W44" s="224">
        <f t="array" ref="W44">INDEX(_Rge_Data_3rd_CY,$B44,W$1)</f>
        <v>0</v>
      </c>
      <c r="X44" s="224" t="str">
        <f t="array" ref="X44">INDEX(_Rge_Data_3rd_CY,$B44,X$1)</f>
        <v/>
      </c>
      <c r="Y44" s="224">
        <f t="array" ref="Y44">INDEX(_Rge_Data_3rd_CY,$B44,Y$1)</f>
        <v>0</v>
      </c>
      <c r="Z44" s="224">
        <f t="array" ref="Z44">INDEX(_Rge_Data_3rd_CY,$B44,Z$1)</f>
        <v>0</v>
      </c>
      <c r="AA44" s="224">
        <f t="shared" si="7"/>
        <v>0</v>
      </c>
      <c r="AB44" s="225" t="str">
        <f t="shared" si="10"/>
        <v/>
      </c>
      <c r="AC44" s="234" t="str">
        <f t="array" ref="AC44">INDEX(_Rge_Data_3rd_CY,$B44,AC$1)</f>
        <v/>
      </c>
      <c r="AD44" s="234">
        <f t="array" ref="AD44">INDEX(_Rge_Data_3rd_CY,$B44,AD$1)</f>
        <v>0</v>
      </c>
      <c r="AE44" s="234">
        <f t="array" ref="AE44">INDEX(_Rge_Data_3rd_CY,$B44,AE$1)</f>
        <v>0</v>
      </c>
      <c r="AF44" s="234">
        <f t="array" ref="AF44">INDEX(_Rge_Data_3rd_CY,$B44,AF$1)</f>
        <v>0</v>
      </c>
      <c r="AG44" s="234">
        <f t="array" ref="AG44">INDEX(_Rge_Data_3rd_CY,$B44,AG$1)</f>
        <v>0</v>
      </c>
      <c r="AH44" s="234">
        <f t="array" ref="AH44">INDEX(_Rge_Data_3rd_CY,$B44,AH$1)</f>
        <v>0</v>
      </c>
      <c r="AI44" s="234" t="str">
        <f t="array" ref="AI44">INDEX(_Rge_Data_3rd_CY,$B44,AI$1)</f>
        <v/>
      </c>
      <c r="AJ44" s="234">
        <f t="array" ref="AJ44">INDEX(_Rge_Data_3rd_CY,$B44,AJ$1)</f>
        <v>0</v>
      </c>
      <c r="AK44" s="234">
        <f t="array" ref="AK44">INDEX(_Rge_Data_3rd_CY,$B44,AK$1)</f>
        <v>0</v>
      </c>
      <c r="AL44" s="234">
        <f t="shared" si="11"/>
        <v>0</v>
      </c>
      <c r="AM44" s="235">
        <f t="shared" si="8"/>
        <v>0</v>
      </c>
      <c r="AN44" s="236">
        <f>IFERROR(IF(AND($E44="OPEN",$AA44&gt;0),$AA44*_SoP*$AM44,IF(AND($E44="CLOSED",$AA44&gt;0),$AA44*_SoL*$AM44,0)),0)</f>
        <v>0</v>
      </c>
      <c r="AO44" s="236">
        <f>IFERROR(IF($AA44&lt;0,$AA44*_SoL,0),0)</f>
        <v>0</v>
      </c>
      <c r="AP44" s="237">
        <f t="shared" si="12"/>
        <v>0</v>
      </c>
      <c r="AQ44" s="237">
        <f t="shared" si="13"/>
        <v>0</v>
      </c>
      <c r="AR44" s="237">
        <f t="shared" si="14"/>
        <v>0</v>
      </c>
      <c r="AS44" s="237">
        <f t="shared" si="15"/>
        <v>0</v>
      </c>
      <c r="AT44" s="237">
        <f t="shared" si="16"/>
        <v>0</v>
      </c>
      <c r="AU44" s="236">
        <f t="shared" si="17"/>
        <v>0</v>
      </c>
      <c r="AV44" s="236">
        <f t="shared" si="18"/>
        <v>0</v>
      </c>
      <c r="AW44" s="238"/>
    </row>
    <row r="45" ht="24.75" customHeight="1">
      <c r="A45" s="185"/>
      <c r="B45" s="230">
        <f t="shared" si="19"/>
        <v>38</v>
      </c>
      <c r="C45" s="185"/>
      <c r="D45" s="231" t="str">
        <f t="array" ref="D45">INDEX(_Rge_Projectdata_3rd,$B45,MATCH("Project-ID",_Rge_Headline_Projectdata,0))</f>
        <v/>
      </c>
      <c r="E45" s="232" t="str">
        <f t="array" ref="E45">INDEX(_Rge_Data_3rd_CY,$B45,E$1)</f>
        <v>Open</v>
      </c>
      <c r="F45" s="221" t="str">
        <f t="array" ref="F45">INDEX(_Rge_Data_3rd_CY,$B45,F$1)</f>
        <v/>
      </c>
      <c r="G45" s="221">
        <f t="array" ref="G45">INDEX(_Rge_Data_3rd_CY,$B45,G$1)</f>
        <v>0</v>
      </c>
      <c r="H45" s="221">
        <f t="array" ref="H45">INDEX(_Rge_Data_3rd_CY,$B45,H$1)</f>
        <v>0</v>
      </c>
      <c r="I45" s="221">
        <f t="array" ref="I45">INDEX(_Rge_Data_3rd_CY,$B45,I$1)</f>
        <v>0</v>
      </c>
      <c r="J45" s="221">
        <f t="array" ref="J45">INDEX(_Rge_Data_3rd_CY,$B45,J$1)</f>
        <v>0</v>
      </c>
      <c r="K45" s="221">
        <f t="array" ref="K45">INDEX(_Rge_Data_3rd_CY,$B45,K$1)</f>
        <v>0</v>
      </c>
      <c r="L45" s="221" t="str">
        <f t="array" ref="L45">INDEX(_Rge_Data_3rd_CY,$B45,L$1)</f>
        <v/>
      </c>
      <c r="M45" s="221">
        <f t="array" ref="M45">INDEX(_Rge_Data_3rd_CY,$B45,M$1)</f>
        <v>0</v>
      </c>
      <c r="N45" s="221">
        <f t="array" ref="N45">INDEX(_Rge_Data_3rd_CY,$B45,N$1)</f>
        <v>0</v>
      </c>
      <c r="O45" s="221">
        <f t="shared" si="5"/>
        <v>0</v>
      </c>
      <c r="P45" s="222">
        <f t="shared" si="6"/>
        <v>0</v>
      </c>
      <c r="Q45" s="233" t="str">
        <f t="shared" si="9"/>
        <v>Y</v>
      </c>
      <c r="R45" s="224" t="str">
        <f t="array" ref="R45">INDEX(_Rge_Data_3rd_CY,$B45,R$1)</f>
        <v/>
      </c>
      <c r="S45" s="224">
        <f t="array" ref="S45">INDEX(_Rge_Data_3rd_CY,$B45,S$1)</f>
        <v>0</v>
      </c>
      <c r="T45" s="224">
        <f t="array" ref="T45">INDEX(_Rge_Data_3rd_CY,$B45,T$1)</f>
        <v>0</v>
      </c>
      <c r="U45" s="224">
        <f t="array" ref="U45">INDEX(_Rge_Data_3rd_CY,$B45,U$1)</f>
        <v>0</v>
      </c>
      <c r="V45" s="224">
        <f t="array" ref="V45">INDEX(_Rge_Data_3rd_CY,$B45,V$1)</f>
        <v>0</v>
      </c>
      <c r="W45" s="224">
        <f t="array" ref="W45">INDEX(_Rge_Data_3rd_CY,$B45,W$1)</f>
        <v>0</v>
      </c>
      <c r="X45" s="224" t="str">
        <f t="array" ref="X45">INDEX(_Rge_Data_3rd_CY,$B45,X$1)</f>
        <v/>
      </c>
      <c r="Y45" s="224">
        <f t="array" ref="Y45">INDEX(_Rge_Data_3rd_CY,$B45,Y$1)</f>
        <v>0</v>
      </c>
      <c r="Z45" s="224">
        <f t="array" ref="Z45">INDEX(_Rge_Data_3rd_CY,$B45,Z$1)</f>
        <v>0</v>
      </c>
      <c r="AA45" s="224">
        <f t="shared" si="7"/>
        <v>0</v>
      </c>
      <c r="AB45" s="225" t="str">
        <f t="shared" si="10"/>
        <v/>
      </c>
      <c r="AC45" s="234" t="str">
        <f t="array" ref="AC45">INDEX(_Rge_Data_3rd_CY,$B45,AC$1)</f>
        <v/>
      </c>
      <c r="AD45" s="234">
        <f t="array" ref="AD45">INDEX(_Rge_Data_3rd_CY,$B45,AD$1)</f>
        <v>0</v>
      </c>
      <c r="AE45" s="234">
        <f t="array" ref="AE45">INDEX(_Rge_Data_3rd_CY,$B45,AE$1)</f>
        <v>0</v>
      </c>
      <c r="AF45" s="234">
        <f t="array" ref="AF45">INDEX(_Rge_Data_3rd_CY,$B45,AF$1)</f>
        <v>0</v>
      </c>
      <c r="AG45" s="234">
        <f t="array" ref="AG45">INDEX(_Rge_Data_3rd_CY,$B45,AG$1)</f>
        <v>0</v>
      </c>
      <c r="AH45" s="234">
        <f t="array" ref="AH45">INDEX(_Rge_Data_3rd_CY,$B45,AH$1)</f>
        <v>0</v>
      </c>
      <c r="AI45" s="234" t="str">
        <f t="array" ref="AI45">INDEX(_Rge_Data_3rd_CY,$B45,AI$1)</f>
        <v/>
      </c>
      <c r="AJ45" s="234">
        <f t="array" ref="AJ45">INDEX(_Rge_Data_3rd_CY,$B45,AJ$1)</f>
        <v>0</v>
      </c>
      <c r="AK45" s="234">
        <f t="array" ref="AK45">INDEX(_Rge_Data_3rd_CY,$B45,AK$1)</f>
        <v>0</v>
      </c>
      <c r="AL45" s="234">
        <f t="shared" si="11"/>
        <v>0</v>
      </c>
      <c r="AM45" s="235">
        <f t="shared" si="8"/>
        <v>0</v>
      </c>
      <c r="AN45" s="236">
        <f>IFERROR(IF(AND($E45="OPEN",$AA45&gt;0),$AA45*_SoP*$AM45,IF(AND($E45="CLOSED",$AA45&gt;0),$AA45*_SoL*$AM45,0)),0)</f>
        <v>0</v>
      </c>
      <c r="AO45" s="236">
        <f>IFERROR(IF($AA45&lt;0,$AA45*_SoL,0),0)</f>
        <v>0</v>
      </c>
      <c r="AP45" s="237">
        <f t="shared" si="12"/>
        <v>0</v>
      </c>
      <c r="AQ45" s="237">
        <f t="shared" si="13"/>
        <v>0</v>
      </c>
      <c r="AR45" s="237">
        <f t="shared" si="14"/>
        <v>0</v>
      </c>
      <c r="AS45" s="237">
        <f t="shared" si="15"/>
        <v>0</v>
      </c>
      <c r="AT45" s="237">
        <f t="shared" si="16"/>
        <v>0</v>
      </c>
      <c r="AU45" s="236">
        <f t="shared" si="17"/>
        <v>0</v>
      </c>
      <c r="AV45" s="236">
        <f t="shared" si="18"/>
        <v>0</v>
      </c>
      <c r="AW45" s="238"/>
    </row>
    <row r="46" ht="24.75" customHeight="1">
      <c r="A46" s="185"/>
      <c r="B46" s="230">
        <f t="shared" si="19"/>
        <v>39</v>
      </c>
      <c r="C46" s="185"/>
      <c r="D46" s="231" t="str">
        <f t="array" ref="D46">INDEX(_Rge_Projectdata_3rd,$B46,MATCH("Project-ID",_Rge_Headline_Projectdata,0))</f>
        <v/>
      </c>
      <c r="E46" s="232" t="str">
        <f t="array" ref="E46">INDEX(_Rge_Data_3rd_CY,$B46,E$1)</f>
        <v>Open</v>
      </c>
      <c r="F46" s="221" t="str">
        <f t="array" ref="F46">INDEX(_Rge_Data_3rd_CY,$B46,F$1)</f>
        <v/>
      </c>
      <c r="G46" s="221">
        <f t="array" ref="G46">INDEX(_Rge_Data_3rd_CY,$B46,G$1)</f>
        <v>0</v>
      </c>
      <c r="H46" s="221">
        <f t="array" ref="H46">INDEX(_Rge_Data_3rd_CY,$B46,H$1)</f>
        <v>0</v>
      </c>
      <c r="I46" s="221">
        <f t="array" ref="I46">INDEX(_Rge_Data_3rd_CY,$B46,I$1)</f>
        <v>0</v>
      </c>
      <c r="J46" s="221">
        <f t="array" ref="J46">INDEX(_Rge_Data_3rd_CY,$B46,J$1)</f>
        <v>0</v>
      </c>
      <c r="K46" s="221">
        <f t="array" ref="K46">INDEX(_Rge_Data_3rd_CY,$B46,K$1)</f>
        <v>0</v>
      </c>
      <c r="L46" s="221" t="str">
        <f t="array" ref="L46">INDEX(_Rge_Data_3rd_CY,$B46,L$1)</f>
        <v/>
      </c>
      <c r="M46" s="221">
        <f t="array" ref="M46">INDEX(_Rge_Data_3rd_CY,$B46,M$1)</f>
        <v>0</v>
      </c>
      <c r="N46" s="221">
        <f t="array" ref="N46">INDEX(_Rge_Data_3rd_CY,$B46,N$1)</f>
        <v>0</v>
      </c>
      <c r="O46" s="221">
        <f t="shared" si="5"/>
        <v>0</v>
      </c>
      <c r="P46" s="222">
        <f t="shared" si="6"/>
        <v>0</v>
      </c>
      <c r="Q46" s="233" t="str">
        <f t="shared" si="9"/>
        <v>Y</v>
      </c>
      <c r="R46" s="224" t="str">
        <f t="array" ref="R46">INDEX(_Rge_Data_3rd_CY,$B46,R$1)</f>
        <v/>
      </c>
      <c r="S46" s="224">
        <f t="array" ref="S46">INDEX(_Rge_Data_3rd_CY,$B46,S$1)</f>
        <v>0</v>
      </c>
      <c r="T46" s="224">
        <f t="array" ref="T46">INDEX(_Rge_Data_3rd_CY,$B46,T$1)</f>
        <v>0</v>
      </c>
      <c r="U46" s="224">
        <f t="array" ref="U46">INDEX(_Rge_Data_3rd_CY,$B46,U$1)</f>
        <v>0</v>
      </c>
      <c r="V46" s="224">
        <f t="array" ref="V46">INDEX(_Rge_Data_3rd_CY,$B46,V$1)</f>
        <v>0</v>
      </c>
      <c r="W46" s="224">
        <f t="array" ref="W46">INDEX(_Rge_Data_3rd_CY,$B46,W$1)</f>
        <v>0</v>
      </c>
      <c r="X46" s="224" t="str">
        <f t="array" ref="X46">INDEX(_Rge_Data_3rd_CY,$B46,X$1)</f>
        <v/>
      </c>
      <c r="Y46" s="224">
        <f t="array" ref="Y46">INDEX(_Rge_Data_3rd_CY,$B46,Y$1)</f>
        <v>0</v>
      </c>
      <c r="Z46" s="224">
        <f t="array" ref="Z46">INDEX(_Rge_Data_3rd_CY,$B46,Z$1)</f>
        <v>0</v>
      </c>
      <c r="AA46" s="224">
        <f t="shared" si="7"/>
        <v>0</v>
      </c>
      <c r="AB46" s="225" t="str">
        <f t="shared" si="10"/>
        <v/>
      </c>
      <c r="AC46" s="234" t="str">
        <f t="array" ref="AC46">INDEX(_Rge_Data_3rd_CY,$B46,AC$1)</f>
        <v/>
      </c>
      <c r="AD46" s="234">
        <f t="array" ref="AD46">INDEX(_Rge_Data_3rd_CY,$B46,AD$1)</f>
        <v>0</v>
      </c>
      <c r="AE46" s="234">
        <f t="array" ref="AE46">INDEX(_Rge_Data_3rd_CY,$B46,AE$1)</f>
        <v>0</v>
      </c>
      <c r="AF46" s="234">
        <f t="array" ref="AF46">INDEX(_Rge_Data_3rd_CY,$B46,AF$1)</f>
        <v>0</v>
      </c>
      <c r="AG46" s="234">
        <f t="array" ref="AG46">INDEX(_Rge_Data_3rd_CY,$B46,AG$1)</f>
        <v>0</v>
      </c>
      <c r="AH46" s="234">
        <f t="array" ref="AH46">INDEX(_Rge_Data_3rd_CY,$B46,AH$1)</f>
        <v>0</v>
      </c>
      <c r="AI46" s="234" t="str">
        <f t="array" ref="AI46">INDEX(_Rge_Data_3rd_CY,$B46,AI$1)</f>
        <v/>
      </c>
      <c r="AJ46" s="234">
        <f t="array" ref="AJ46">INDEX(_Rge_Data_3rd_CY,$B46,AJ$1)</f>
        <v>0</v>
      </c>
      <c r="AK46" s="234">
        <f t="array" ref="AK46">INDEX(_Rge_Data_3rd_CY,$B46,AK$1)</f>
        <v>0</v>
      </c>
      <c r="AL46" s="234">
        <f t="shared" si="11"/>
        <v>0</v>
      </c>
      <c r="AM46" s="235">
        <f t="shared" si="8"/>
        <v>0</v>
      </c>
      <c r="AN46" s="236">
        <f>IFERROR(IF(AND($E46="OPEN",$AA46&gt;0),$AA46*_SoP*$AM46,IF(AND($E46="CLOSED",$AA46&gt;0),$AA46*_SoL*$AM46,0)),0)</f>
        <v>0</v>
      </c>
      <c r="AO46" s="236">
        <f>IFERROR(IF($AA46&lt;0,$AA46*_SoL,0),0)</f>
        <v>0</v>
      </c>
      <c r="AP46" s="237">
        <f t="shared" si="12"/>
        <v>0</v>
      </c>
      <c r="AQ46" s="237">
        <f t="shared" si="13"/>
        <v>0</v>
      </c>
      <c r="AR46" s="237">
        <f t="shared" si="14"/>
        <v>0</v>
      </c>
      <c r="AS46" s="237">
        <f t="shared" si="15"/>
        <v>0</v>
      </c>
      <c r="AT46" s="237">
        <f t="shared" si="16"/>
        <v>0</v>
      </c>
      <c r="AU46" s="236">
        <f t="shared" si="17"/>
        <v>0</v>
      </c>
      <c r="AV46" s="236">
        <f t="shared" si="18"/>
        <v>0</v>
      </c>
      <c r="AW46" s="238"/>
    </row>
    <row r="47" ht="24.75" customHeight="1">
      <c r="A47" s="185"/>
      <c r="B47" s="230">
        <f t="shared" si="19"/>
        <v>40</v>
      </c>
      <c r="C47" s="185"/>
      <c r="D47" s="231" t="str">
        <f t="array" ref="D47">INDEX(_Rge_Projectdata_3rd,$B47,MATCH("Project-ID",_Rge_Headline_Projectdata,0))</f>
        <v/>
      </c>
      <c r="E47" s="232" t="str">
        <f t="array" ref="E47">INDEX(_Rge_Data_3rd_CY,$B47,E$1)</f>
        <v>Open</v>
      </c>
      <c r="F47" s="221" t="str">
        <f t="array" ref="F47">INDEX(_Rge_Data_3rd_CY,$B47,F$1)</f>
        <v/>
      </c>
      <c r="G47" s="221">
        <f t="array" ref="G47">INDEX(_Rge_Data_3rd_CY,$B47,G$1)</f>
        <v>0</v>
      </c>
      <c r="H47" s="221">
        <f t="array" ref="H47">INDEX(_Rge_Data_3rd_CY,$B47,H$1)</f>
        <v>0</v>
      </c>
      <c r="I47" s="221">
        <f t="array" ref="I47">INDEX(_Rge_Data_3rd_CY,$B47,I$1)</f>
        <v>0</v>
      </c>
      <c r="J47" s="221">
        <f t="array" ref="J47">INDEX(_Rge_Data_3rd_CY,$B47,J$1)</f>
        <v>0</v>
      </c>
      <c r="K47" s="221">
        <f t="array" ref="K47">INDEX(_Rge_Data_3rd_CY,$B47,K$1)</f>
        <v>0</v>
      </c>
      <c r="L47" s="221" t="str">
        <f t="array" ref="L47">INDEX(_Rge_Data_3rd_CY,$B47,L$1)</f>
        <v/>
      </c>
      <c r="M47" s="221">
        <f t="array" ref="M47">INDEX(_Rge_Data_3rd_CY,$B47,M$1)</f>
        <v>0</v>
      </c>
      <c r="N47" s="221">
        <f t="array" ref="N47">INDEX(_Rge_Data_3rd_CY,$B47,N$1)</f>
        <v>0</v>
      </c>
      <c r="O47" s="221">
        <f t="shared" si="5"/>
        <v>0</v>
      </c>
      <c r="P47" s="222">
        <f t="shared" si="6"/>
        <v>0</v>
      </c>
      <c r="Q47" s="233" t="str">
        <f t="shared" si="9"/>
        <v>Y</v>
      </c>
      <c r="R47" s="224" t="str">
        <f t="array" ref="R47">INDEX(_Rge_Data_3rd_CY,$B47,R$1)</f>
        <v/>
      </c>
      <c r="S47" s="224">
        <f t="array" ref="S47">INDEX(_Rge_Data_3rd_CY,$B47,S$1)</f>
        <v>0</v>
      </c>
      <c r="T47" s="224">
        <f t="array" ref="T47">INDEX(_Rge_Data_3rd_CY,$B47,T$1)</f>
        <v>0</v>
      </c>
      <c r="U47" s="224">
        <f t="array" ref="U47">INDEX(_Rge_Data_3rd_CY,$B47,U$1)</f>
        <v>0</v>
      </c>
      <c r="V47" s="224">
        <f t="array" ref="V47">INDEX(_Rge_Data_3rd_CY,$B47,V$1)</f>
        <v>0</v>
      </c>
      <c r="W47" s="224">
        <f t="array" ref="W47">INDEX(_Rge_Data_3rd_CY,$B47,W$1)</f>
        <v>0</v>
      </c>
      <c r="X47" s="224" t="str">
        <f t="array" ref="X47">INDEX(_Rge_Data_3rd_CY,$B47,X$1)</f>
        <v/>
      </c>
      <c r="Y47" s="224">
        <f t="array" ref="Y47">INDEX(_Rge_Data_3rd_CY,$B47,Y$1)</f>
        <v>0</v>
      </c>
      <c r="Z47" s="224">
        <f t="array" ref="Z47">INDEX(_Rge_Data_3rd_CY,$B47,Z$1)</f>
        <v>0</v>
      </c>
      <c r="AA47" s="224">
        <f t="shared" si="7"/>
        <v>0</v>
      </c>
      <c r="AB47" s="225" t="str">
        <f t="shared" si="10"/>
        <v/>
      </c>
      <c r="AC47" s="234" t="str">
        <f t="array" ref="AC47">INDEX(_Rge_Data_3rd_CY,$B47,AC$1)</f>
        <v/>
      </c>
      <c r="AD47" s="234">
        <f t="array" ref="AD47">INDEX(_Rge_Data_3rd_CY,$B47,AD$1)</f>
        <v>0</v>
      </c>
      <c r="AE47" s="234">
        <f t="array" ref="AE47">INDEX(_Rge_Data_3rd_CY,$B47,AE$1)</f>
        <v>0</v>
      </c>
      <c r="AF47" s="234">
        <f t="array" ref="AF47">INDEX(_Rge_Data_3rd_CY,$B47,AF$1)</f>
        <v>0</v>
      </c>
      <c r="AG47" s="234">
        <f t="array" ref="AG47">INDEX(_Rge_Data_3rd_CY,$B47,AG$1)</f>
        <v>0</v>
      </c>
      <c r="AH47" s="234">
        <f t="array" ref="AH47">INDEX(_Rge_Data_3rd_CY,$B47,AH$1)</f>
        <v>0</v>
      </c>
      <c r="AI47" s="234" t="str">
        <f t="array" ref="AI47">INDEX(_Rge_Data_3rd_CY,$B47,AI$1)</f>
        <v/>
      </c>
      <c r="AJ47" s="234">
        <f t="array" ref="AJ47">INDEX(_Rge_Data_3rd_CY,$B47,AJ$1)</f>
        <v>0</v>
      </c>
      <c r="AK47" s="234">
        <f t="array" ref="AK47">INDEX(_Rge_Data_3rd_CY,$B47,AK$1)</f>
        <v>0</v>
      </c>
      <c r="AL47" s="234">
        <f t="shared" si="11"/>
        <v>0</v>
      </c>
      <c r="AM47" s="235">
        <f t="shared" si="8"/>
        <v>0</v>
      </c>
      <c r="AN47" s="236">
        <f>IFERROR(IF(AND($E47="OPEN",$AA47&gt;0),$AA47*_SoP*$AM47,IF(AND($E47="CLOSED",$AA47&gt;0),$AA47*_SoL*$AM47,0)),0)</f>
        <v>0</v>
      </c>
      <c r="AO47" s="236">
        <f>IFERROR(IF($AA47&lt;0,$AA47*_SoL,0),0)</f>
        <v>0</v>
      </c>
      <c r="AP47" s="237">
        <f t="shared" si="12"/>
        <v>0</v>
      </c>
      <c r="AQ47" s="237">
        <f t="shared" si="13"/>
        <v>0</v>
      </c>
      <c r="AR47" s="237">
        <f t="shared" si="14"/>
        <v>0</v>
      </c>
      <c r="AS47" s="237">
        <f t="shared" si="15"/>
        <v>0</v>
      </c>
      <c r="AT47" s="237">
        <f t="shared" si="16"/>
        <v>0</v>
      </c>
      <c r="AU47" s="236">
        <f t="shared" si="17"/>
        <v>0</v>
      </c>
      <c r="AV47" s="236">
        <f t="shared" si="18"/>
        <v>0</v>
      </c>
      <c r="AW47" s="238"/>
    </row>
    <row r="48" ht="24.75" customHeight="1">
      <c r="A48" s="185"/>
      <c r="B48" s="230">
        <f t="shared" si="19"/>
        <v>41</v>
      </c>
      <c r="C48" s="185"/>
      <c r="D48" s="231" t="str">
        <f t="array" ref="D48">INDEX(_Rge_Projectdata_3rd,$B48,MATCH("Project-ID",_Rge_Headline_Projectdata,0))</f>
        <v/>
      </c>
      <c r="E48" s="232" t="str">
        <f t="array" ref="E48">INDEX(_Rge_Data_3rd_CY,$B48,E$1)</f>
        <v>Open</v>
      </c>
      <c r="F48" s="221" t="str">
        <f t="array" ref="F48">INDEX(_Rge_Data_3rd_CY,$B48,F$1)</f>
        <v/>
      </c>
      <c r="G48" s="221">
        <f t="array" ref="G48">INDEX(_Rge_Data_3rd_CY,$B48,G$1)</f>
        <v>0</v>
      </c>
      <c r="H48" s="221">
        <f t="array" ref="H48">INDEX(_Rge_Data_3rd_CY,$B48,H$1)</f>
        <v>0</v>
      </c>
      <c r="I48" s="221">
        <f t="array" ref="I48">INDEX(_Rge_Data_3rd_CY,$B48,I$1)</f>
        <v>0</v>
      </c>
      <c r="J48" s="221">
        <f t="array" ref="J48">INDEX(_Rge_Data_3rd_CY,$B48,J$1)</f>
        <v>0</v>
      </c>
      <c r="K48" s="221">
        <f t="array" ref="K48">INDEX(_Rge_Data_3rd_CY,$B48,K$1)</f>
        <v>0</v>
      </c>
      <c r="L48" s="221" t="str">
        <f t="array" ref="L48">INDEX(_Rge_Data_3rd_CY,$B48,L$1)</f>
        <v/>
      </c>
      <c r="M48" s="221">
        <f t="array" ref="M48">INDEX(_Rge_Data_3rd_CY,$B48,M$1)</f>
        <v>0</v>
      </c>
      <c r="N48" s="221">
        <f t="array" ref="N48">INDEX(_Rge_Data_3rd_CY,$B48,N$1)</f>
        <v>0</v>
      </c>
      <c r="O48" s="221">
        <f t="shared" si="5"/>
        <v>0</v>
      </c>
      <c r="P48" s="222">
        <f t="shared" si="6"/>
        <v>0</v>
      </c>
      <c r="Q48" s="233" t="str">
        <f t="shared" si="9"/>
        <v>Y</v>
      </c>
      <c r="R48" s="224" t="str">
        <f t="array" ref="R48">INDEX(_Rge_Data_3rd_CY,$B48,R$1)</f>
        <v/>
      </c>
      <c r="S48" s="224">
        <f t="array" ref="S48">INDEX(_Rge_Data_3rd_CY,$B48,S$1)</f>
        <v>0</v>
      </c>
      <c r="T48" s="224">
        <f t="array" ref="T48">INDEX(_Rge_Data_3rd_CY,$B48,T$1)</f>
        <v>0</v>
      </c>
      <c r="U48" s="224">
        <f t="array" ref="U48">INDEX(_Rge_Data_3rd_CY,$B48,U$1)</f>
        <v>0</v>
      </c>
      <c r="V48" s="224">
        <f t="array" ref="V48">INDEX(_Rge_Data_3rd_CY,$B48,V$1)</f>
        <v>0</v>
      </c>
      <c r="W48" s="224">
        <f t="array" ref="W48">INDEX(_Rge_Data_3rd_CY,$B48,W$1)</f>
        <v>0</v>
      </c>
      <c r="X48" s="224" t="str">
        <f t="array" ref="X48">INDEX(_Rge_Data_3rd_CY,$B48,X$1)</f>
        <v/>
      </c>
      <c r="Y48" s="224">
        <f t="array" ref="Y48">INDEX(_Rge_Data_3rd_CY,$B48,Y$1)</f>
        <v>0</v>
      </c>
      <c r="Z48" s="224">
        <f t="array" ref="Z48">INDEX(_Rge_Data_3rd_CY,$B48,Z$1)</f>
        <v>0</v>
      </c>
      <c r="AA48" s="224">
        <f t="shared" si="7"/>
        <v>0</v>
      </c>
      <c r="AB48" s="225" t="str">
        <f t="shared" si="10"/>
        <v/>
      </c>
      <c r="AC48" s="234" t="str">
        <f t="array" ref="AC48">INDEX(_Rge_Data_3rd_CY,$B48,AC$1)</f>
        <v/>
      </c>
      <c r="AD48" s="234">
        <f t="array" ref="AD48">INDEX(_Rge_Data_3rd_CY,$B48,AD$1)</f>
        <v>0</v>
      </c>
      <c r="AE48" s="234">
        <f t="array" ref="AE48">INDEX(_Rge_Data_3rd_CY,$B48,AE$1)</f>
        <v>0</v>
      </c>
      <c r="AF48" s="234">
        <f t="array" ref="AF48">INDEX(_Rge_Data_3rd_CY,$B48,AF$1)</f>
        <v>0</v>
      </c>
      <c r="AG48" s="234">
        <f t="array" ref="AG48">INDEX(_Rge_Data_3rd_CY,$B48,AG$1)</f>
        <v>0</v>
      </c>
      <c r="AH48" s="234">
        <f t="array" ref="AH48">INDEX(_Rge_Data_3rd_CY,$B48,AH$1)</f>
        <v>0</v>
      </c>
      <c r="AI48" s="234" t="str">
        <f t="array" ref="AI48">INDEX(_Rge_Data_3rd_CY,$B48,AI$1)</f>
        <v/>
      </c>
      <c r="AJ48" s="234">
        <f t="array" ref="AJ48">INDEX(_Rge_Data_3rd_CY,$B48,AJ$1)</f>
        <v>0</v>
      </c>
      <c r="AK48" s="234">
        <f t="array" ref="AK48">INDEX(_Rge_Data_3rd_CY,$B48,AK$1)</f>
        <v>0</v>
      </c>
      <c r="AL48" s="234">
        <f t="shared" si="11"/>
        <v>0</v>
      </c>
      <c r="AM48" s="235">
        <f t="shared" si="8"/>
        <v>0</v>
      </c>
      <c r="AN48" s="236">
        <f>IFERROR(IF(AND($E48="OPEN",$AA48&gt;0),$AA48*_SoP*$AM48,IF(AND($E48="CLOSED",$AA48&gt;0),$AA48*_SoL*$AM48,0)),0)</f>
        <v>0</v>
      </c>
      <c r="AO48" s="236">
        <f>IFERROR(IF($AA48&lt;0,$AA48*_SoL,0),0)</f>
        <v>0</v>
      </c>
      <c r="AP48" s="237">
        <f t="shared" si="12"/>
        <v>0</v>
      </c>
      <c r="AQ48" s="237">
        <f t="shared" si="13"/>
        <v>0</v>
      </c>
      <c r="AR48" s="237">
        <f t="shared" si="14"/>
        <v>0</v>
      </c>
      <c r="AS48" s="237">
        <f t="shared" si="15"/>
        <v>0</v>
      </c>
      <c r="AT48" s="237">
        <f t="shared" si="16"/>
        <v>0</v>
      </c>
      <c r="AU48" s="236">
        <f t="shared" si="17"/>
        <v>0</v>
      </c>
      <c r="AV48" s="236">
        <f t="shared" si="18"/>
        <v>0</v>
      </c>
      <c r="AW48" s="238"/>
    </row>
    <row r="49" ht="24.75" customHeight="1">
      <c r="A49" s="185"/>
      <c r="B49" s="230">
        <f t="shared" si="19"/>
        <v>42</v>
      </c>
      <c r="C49" s="185"/>
      <c r="D49" s="231" t="str">
        <f t="array" ref="D49">INDEX(_Rge_Projectdata_3rd,$B49,MATCH("Project-ID",_Rge_Headline_Projectdata,0))</f>
        <v/>
      </c>
      <c r="E49" s="232" t="str">
        <f t="array" ref="E49">INDEX(_Rge_Data_3rd_CY,$B49,E$1)</f>
        <v>Open</v>
      </c>
      <c r="F49" s="221" t="str">
        <f t="array" ref="F49">INDEX(_Rge_Data_3rd_CY,$B49,F$1)</f>
        <v/>
      </c>
      <c r="G49" s="221">
        <f t="array" ref="G49">INDEX(_Rge_Data_3rd_CY,$B49,G$1)</f>
        <v>0</v>
      </c>
      <c r="H49" s="221">
        <f t="array" ref="H49">INDEX(_Rge_Data_3rd_CY,$B49,H$1)</f>
        <v>0</v>
      </c>
      <c r="I49" s="221">
        <f t="array" ref="I49">INDEX(_Rge_Data_3rd_CY,$B49,I$1)</f>
        <v>0</v>
      </c>
      <c r="J49" s="221">
        <f t="array" ref="J49">INDEX(_Rge_Data_3rd_CY,$B49,J$1)</f>
        <v>0</v>
      </c>
      <c r="K49" s="221">
        <f t="array" ref="K49">INDEX(_Rge_Data_3rd_CY,$B49,K$1)</f>
        <v>0</v>
      </c>
      <c r="L49" s="221" t="str">
        <f t="array" ref="L49">INDEX(_Rge_Data_3rd_CY,$B49,L$1)</f>
        <v/>
      </c>
      <c r="M49" s="221">
        <f t="array" ref="M49">INDEX(_Rge_Data_3rd_CY,$B49,M$1)</f>
        <v>0</v>
      </c>
      <c r="N49" s="221">
        <f t="array" ref="N49">INDEX(_Rge_Data_3rd_CY,$B49,N$1)</f>
        <v>0</v>
      </c>
      <c r="O49" s="221">
        <f t="shared" si="5"/>
        <v>0</v>
      </c>
      <c r="P49" s="222">
        <f t="shared" si="6"/>
        <v>0</v>
      </c>
      <c r="Q49" s="233" t="str">
        <f t="shared" si="9"/>
        <v>Y</v>
      </c>
      <c r="R49" s="224" t="str">
        <f t="array" ref="R49">INDEX(_Rge_Data_3rd_CY,$B49,R$1)</f>
        <v/>
      </c>
      <c r="S49" s="224">
        <f t="array" ref="S49">INDEX(_Rge_Data_3rd_CY,$B49,S$1)</f>
        <v>0</v>
      </c>
      <c r="T49" s="224">
        <f t="array" ref="T49">INDEX(_Rge_Data_3rd_CY,$B49,T$1)</f>
        <v>0</v>
      </c>
      <c r="U49" s="224">
        <f t="array" ref="U49">INDEX(_Rge_Data_3rd_CY,$B49,U$1)</f>
        <v>0</v>
      </c>
      <c r="V49" s="224">
        <f t="array" ref="V49">INDEX(_Rge_Data_3rd_CY,$B49,V$1)</f>
        <v>0</v>
      </c>
      <c r="W49" s="224">
        <f t="array" ref="W49">INDEX(_Rge_Data_3rd_CY,$B49,W$1)</f>
        <v>0</v>
      </c>
      <c r="X49" s="224" t="str">
        <f t="array" ref="X49">INDEX(_Rge_Data_3rd_CY,$B49,X$1)</f>
        <v/>
      </c>
      <c r="Y49" s="224">
        <f t="array" ref="Y49">INDEX(_Rge_Data_3rd_CY,$B49,Y$1)</f>
        <v>0</v>
      </c>
      <c r="Z49" s="224">
        <f t="array" ref="Z49">INDEX(_Rge_Data_3rd_CY,$B49,Z$1)</f>
        <v>0</v>
      </c>
      <c r="AA49" s="224">
        <f t="shared" si="7"/>
        <v>0</v>
      </c>
      <c r="AB49" s="225" t="str">
        <f t="shared" si="10"/>
        <v/>
      </c>
      <c r="AC49" s="234" t="str">
        <f t="array" ref="AC49">INDEX(_Rge_Data_3rd_CY,$B49,AC$1)</f>
        <v/>
      </c>
      <c r="AD49" s="234">
        <f t="array" ref="AD49">INDEX(_Rge_Data_3rd_CY,$B49,AD$1)</f>
        <v>0</v>
      </c>
      <c r="AE49" s="234">
        <f t="array" ref="AE49">INDEX(_Rge_Data_3rd_CY,$B49,AE$1)</f>
        <v>0</v>
      </c>
      <c r="AF49" s="234">
        <f t="array" ref="AF49">INDEX(_Rge_Data_3rd_CY,$B49,AF$1)</f>
        <v>0</v>
      </c>
      <c r="AG49" s="234">
        <f t="array" ref="AG49">INDEX(_Rge_Data_3rd_CY,$B49,AG$1)</f>
        <v>0</v>
      </c>
      <c r="AH49" s="234">
        <f t="array" ref="AH49">INDEX(_Rge_Data_3rd_CY,$B49,AH$1)</f>
        <v>0</v>
      </c>
      <c r="AI49" s="234" t="str">
        <f t="array" ref="AI49">INDEX(_Rge_Data_3rd_CY,$B49,AI$1)</f>
        <v/>
      </c>
      <c r="AJ49" s="234">
        <f t="array" ref="AJ49">INDEX(_Rge_Data_3rd_CY,$B49,AJ$1)</f>
        <v>0</v>
      </c>
      <c r="AK49" s="234">
        <f t="array" ref="AK49">INDEX(_Rge_Data_3rd_CY,$B49,AK$1)</f>
        <v>0</v>
      </c>
      <c r="AL49" s="234">
        <f t="shared" si="11"/>
        <v>0</v>
      </c>
      <c r="AM49" s="235">
        <f t="shared" si="8"/>
        <v>0</v>
      </c>
      <c r="AN49" s="236">
        <f>IFERROR(IF(AND($E49="OPEN",$AA49&gt;0),$AA49*_SoP*$AM49,IF(AND($E49="CLOSED",$AA49&gt;0),$AA49*_SoL*$AM49,0)),0)</f>
        <v>0</v>
      </c>
      <c r="AO49" s="236">
        <f>IFERROR(IF($AA49&lt;0,$AA49*_SoL,0),0)</f>
        <v>0</v>
      </c>
      <c r="AP49" s="237">
        <f t="shared" si="12"/>
        <v>0</v>
      </c>
      <c r="AQ49" s="237">
        <f t="shared" si="13"/>
        <v>0</v>
      </c>
      <c r="AR49" s="237">
        <f t="shared" si="14"/>
        <v>0</v>
      </c>
      <c r="AS49" s="237">
        <f t="shared" si="15"/>
        <v>0</v>
      </c>
      <c r="AT49" s="237">
        <f t="shared" si="16"/>
        <v>0</v>
      </c>
      <c r="AU49" s="236">
        <f t="shared" si="17"/>
        <v>0</v>
      </c>
      <c r="AV49" s="236">
        <f t="shared" si="18"/>
        <v>0</v>
      </c>
      <c r="AW49" s="238"/>
    </row>
    <row r="50" ht="24.75" customHeight="1">
      <c r="A50" s="185"/>
      <c r="B50" s="230">
        <f t="shared" si="19"/>
        <v>43</v>
      </c>
      <c r="C50" s="185"/>
      <c r="D50" s="231" t="str">
        <f t="array" ref="D50">INDEX(_Rge_Projectdata_3rd,$B50,MATCH("Project-ID",_Rge_Headline_Projectdata,0))</f>
        <v/>
      </c>
      <c r="E50" s="232" t="str">
        <f t="array" ref="E50">INDEX(_Rge_Data_3rd_CY,$B50,E$1)</f>
        <v>Open</v>
      </c>
      <c r="F50" s="221" t="str">
        <f t="array" ref="F50">INDEX(_Rge_Data_3rd_CY,$B50,F$1)</f>
        <v/>
      </c>
      <c r="G50" s="221">
        <f t="array" ref="G50">INDEX(_Rge_Data_3rd_CY,$B50,G$1)</f>
        <v>0</v>
      </c>
      <c r="H50" s="221">
        <f t="array" ref="H50">INDEX(_Rge_Data_3rd_CY,$B50,H$1)</f>
        <v>0</v>
      </c>
      <c r="I50" s="221">
        <f t="array" ref="I50">INDEX(_Rge_Data_3rd_CY,$B50,I$1)</f>
        <v>0</v>
      </c>
      <c r="J50" s="221">
        <f t="array" ref="J50">INDEX(_Rge_Data_3rd_CY,$B50,J$1)</f>
        <v>0</v>
      </c>
      <c r="K50" s="221">
        <f t="array" ref="K50">INDEX(_Rge_Data_3rd_CY,$B50,K$1)</f>
        <v>0</v>
      </c>
      <c r="L50" s="221" t="str">
        <f t="array" ref="L50">INDEX(_Rge_Data_3rd_CY,$B50,L$1)</f>
        <v/>
      </c>
      <c r="M50" s="221">
        <f t="array" ref="M50">INDEX(_Rge_Data_3rd_CY,$B50,M$1)</f>
        <v>0</v>
      </c>
      <c r="N50" s="221">
        <f t="array" ref="N50">INDEX(_Rge_Data_3rd_CY,$B50,N$1)</f>
        <v>0</v>
      </c>
      <c r="O50" s="221">
        <f t="shared" si="5"/>
        <v>0</v>
      </c>
      <c r="P50" s="222">
        <f t="shared" si="6"/>
        <v>0</v>
      </c>
      <c r="Q50" s="233" t="str">
        <f t="shared" si="9"/>
        <v>Y</v>
      </c>
      <c r="R50" s="224" t="str">
        <f t="array" ref="R50">INDEX(_Rge_Data_3rd_CY,$B50,R$1)</f>
        <v/>
      </c>
      <c r="S50" s="224">
        <f t="array" ref="S50">INDEX(_Rge_Data_3rd_CY,$B50,S$1)</f>
        <v>0</v>
      </c>
      <c r="T50" s="224">
        <f t="array" ref="T50">INDEX(_Rge_Data_3rd_CY,$B50,T$1)</f>
        <v>0</v>
      </c>
      <c r="U50" s="224">
        <f t="array" ref="U50">INDEX(_Rge_Data_3rd_CY,$B50,U$1)</f>
        <v>0</v>
      </c>
      <c r="V50" s="224">
        <f t="array" ref="V50">INDEX(_Rge_Data_3rd_CY,$B50,V$1)</f>
        <v>0</v>
      </c>
      <c r="W50" s="224">
        <f t="array" ref="W50">INDEX(_Rge_Data_3rd_CY,$B50,W$1)</f>
        <v>0</v>
      </c>
      <c r="X50" s="224" t="str">
        <f t="array" ref="X50">INDEX(_Rge_Data_3rd_CY,$B50,X$1)</f>
        <v/>
      </c>
      <c r="Y50" s="224">
        <f t="array" ref="Y50">INDEX(_Rge_Data_3rd_CY,$B50,Y$1)</f>
        <v>0</v>
      </c>
      <c r="Z50" s="224">
        <f t="array" ref="Z50">INDEX(_Rge_Data_3rd_CY,$B50,Z$1)</f>
        <v>0</v>
      </c>
      <c r="AA50" s="224">
        <f t="shared" si="7"/>
        <v>0</v>
      </c>
      <c r="AB50" s="225" t="str">
        <f t="shared" si="10"/>
        <v/>
      </c>
      <c r="AC50" s="234" t="str">
        <f t="array" ref="AC50">INDEX(_Rge_Data_3rd_CY,$B50,AC$1)</f>
        <v/>
      </c>
      <c r="AD50" s="234">
        <f t="array" ref="AD50">INDEX(_Rge_Data_3rd_CY,$B50,AD$1)</f>
        <v>0</v>
      </c>
      <c r="AE50" s="234">
        <f t="array" ref="AE50">INDEX(_Rge_Data_3rd_CY,$B50,AE$1)</f>
        <v>0</v>
      </c>
      <c r="AF50" s="234">
        <f t="array" ref="AF50">INDEX(_Rge_Data_3rd_CY,$B50,AF$1)</f>
        <v>0</v>
      </c>
      <c r="AG50" s="234">
        <f t="array" ref="AG50">INDEX(_Rge_Data_3rd_CY,$B50,AG$1)</f>
        <v>0</v>
      </c>
      <c r="AH50" s="234">
        <f t="array" ref="AH50">INDEX(_Rge_Data_3rd_CY,$B50,AH$1)</f>
        <v>0</v>
      </c>
      <c r="AI50" s="234" t="str">
        <f t="array" ref="AI50">INDEX(_Rge_Data_3rd_CY,$B50,AI$1)</f>
        <v/>
      </c>
      <c r="AJ50" s="234">
        <f t="array" ref="AJ50">INDEX(_Rge_Data_3rd_CY,$B50,AJ$1)</f>
        <v>0</v>
      </c>
      <c r="AK50" s="234">
        <f t="array" ref="AK50">INDEX(_Rge_Data_3rd_CY,$B50,AK$1)</f>
        <v>0</v>
      </c>
      <c r="AL50" s="234">
        <f t="shared" si="11"/>
        <v>0</v>
      </c>
      <c r="AM50" s="235">
        <f t="shared" si="8"/>
        <v>0</v>
      </c>
      <c r="AN50" s="236">
        <f>IFERROR(IF(AND($E50="OPEN",$AA50&gt;0),$AA50*_SoP*$AM50,IF(AND($E50="CLOSED",$AA50&gt;0),$AA50*_SoL*$AM50,0)),0)</f>
        <v>0</v>
      </c>
      <c r="AO50" s="236">
        <f>IFERROR(IF($AA50&lt;0,$AA50*_SoL,0),0)</f>
        <v>0</v>
      </c>
      <c r="AP50" s="237">
        <f t="shared" si="12"/>
        <v>0</v>
      </c>
      <c r="AQ50" s="237">
        <f t="shared" si="13"/>
        <v>0</v>
      </c>
      <c r="AR50" s="237">
        <f t="shared" si="14"/>
        <v>0</v>
      </c>
      <c r="AS50" s="237">
        <f t="shared" si="15"/>
        <v>0</v>
      </c>
      <c r="AT50" s="237">
        <f t="shared" si="16"/>
        <v>0</v>
      </c>
      <c r="AU50" s="236">
        <f t="shared" si="17"/>
        <v>0</v>
      </c>
      <c r="AV50" s="236">
        <f t="shared" si="18"/>
        <v>0</v>
      </c>
      <c r="AW50" s="238"/>
    </row>
    <row r="51" ht="24.75" customHeight="1">
      <c r="A51" s="185"/>
      <c r="B51" s="230">
        <f t="shared" si="19"/>
        <v>44</v>
      </c>
      <c r="C51" s="185"/>
      <c r="D51" s="231" t="str">
        <f t="array" ref="D51">INDEX(_Rge_Projectdata_3rd,$B51,MATCH("Project-ID",_Rge_Headline_Projectdata,0))</f>
        <v/>
      </c>
      <c r="E51" s="232" t="str">
        <f t="array" ref="E51">INDEX(_Rge_Data_3rd_CY,$B51,E$1)</f>
        <v>Open</v>
      </c>
      <c r="F51" s="221" t="str">
        <f t="array" ref="F51">INDEX(_Rge_Data_3rd_CY,$B51,F$1)</f>
        <v/>
      </c>
      <c r="G51" s="221">
        <f t="array" ref="G51">INDEX(_Rge_Data_3rd_CY,$B51,G$1)</f>
        <v>0</v>
      </c>
      <c r="H51" s="221">
        <f t="array" ref="H51">INDEX(_Rge_Data_3rd_CY,$B51,H$1)</f>
        <v>0</v>
      </c>
      <c r="I51" s="221">
        <f t="array" ref="I51">INDEX(_Rge_Data_3rd_CY,$B51,I$1)</f>
        <v>0</v>
      </c>
      <c r="J51" s="221">
        <f t="array" ref="J51">INDEX(_Rge_Data_3rd_CY,$B51,J$1)</f>
        <v>0</v>
      </c>
      <c r="K51" s="221">
        <f t="array" ref="K51">INDEX(_Rge_Data_3rd_CY,$B51,K$1)</f>
        <v>0</v>
      </c>
      <c r="L51" s="221" t="str">
        <f t="array" ref="L51">INDEX(_Rge_Data_3rd_CY,$B51,L$1)</f>
        <v/>
      </c>
      <c r="M51" s="221">
        <f t="array" ref="M51">INDEX(_Rge_Data_3rd_CY,$B51,M$1)</f>
        <v>0</v>
      </c>
      <c r="N51" s="221">
        <f t="array" ref="N51">INDEX(_Rge_Data_3rd_CY,$B51,N$1)</f>
        <v>0</v>
      </c>
      <c r="O51" s="221">
        <f t="shared" si="5"/>
        <v>0</v>
      </c>
      <c r="P51" s="222">
        <f t="shared" si="6"/>
        <v>0</v>
      </c>
      <c r="Q51" s="233" t="str">
        <f t="shared" si="9"/>
        <v>Y</v>
      </c>
      <c r="R51" s="224" t="str">
        <f t="array" ref="R51">INDEX(_Rge_Data_3rd_CY,$B51,R$1)</f>
        <v/>
      </c>
      <c r="S51" s="224">
        <f t="array" ref="S51">INDEX(_Rge_Data_3rd_CY,$B51,S$1)</f>
        <v>0</v>
      </c>
      <c r="T51" s="224">
        <f t="array" ref="T51">INDEX(_Rge_Data_3rd_CY,$B51,T$1)</f>
        <v>0</v>
      </c>
      <c r="U51" s="224">
        <f t="array" ref="U51">INDEX(_Rge_Data_3rd_CY,$B51,U$1)</f>
        <v>0</v>
      </c>
      <c r="V51" s="224">
        <f t="array" ref="V51">INDEX(_Rge_Data_3rd_CY,$B51,V$1)</f>
        <v>0</v>
      </c>
      <c r="W51" s="224">
        <f t="array" ref="W51">INDEX(_Rge_Data_3rd_CY,$B51,W$1)</f>
        <v>0</v>
      </c>
      <c r="X51" s="224" t="str">
        <f t="array" ref="X51">INDEX(_Rge_Data_3rd_CY,$B51,X$1)</f>
        <v/>
      </c>
      <c r="Y51" s="224">
        <f t="array" ref="Y51">INDEX(_Rge_Data_3rd_CY,$B51,Y$1)</f>
        <v>0</v>
      </c>
      <c r="Z51" s="224">
        <f t="array" ref="Z51">INDEX(_Rge_Data_3rd_CY,$B51,Z$1)</f>
        <v>0</v>
      </c>
      <c r="AA51" s="224">
        <f t="shared" si="7"/>
        <v>0</v>
      </c>
      <c r="AB51" s="225" t="str">
        <f t="shared" si="10"/>
        <v/>
      </c>
      <c r="AC51" s="234" t="str">
        <f t="array" ref="AC51">INDEX(_Rge_Data_3rd_CY,$B51,AC$1)</f>
        <v/>
      </c>
      <c r="AD51" s="234">
        <f t="array" ref="AD51">INDEX(_Rge_Data_3rd_CY,$B51,AD$1)</f>
        <v>0</v>
      </c>
      <c r="AE51" s="234">
        <f t="array" ref="AE51">INDEX(_Rge_Data_3rd_CY,$B51,AE$1)</f>
        <v>0</v>
      </c>
      <c r="AF51" s="234">
        <f t="array" ref="AF51">INDEX(_Rge_Data_3rd_CY,$B51,AF$1)</f>
        <v>0</v>
      </c>
      <c r="AG51" s="234">
        <f t="array" ref="AG51">INDEX(_Rge_Data_3rd_CY,$B51,AG$1)</f>
        <v>0</v>
      </c>
      <c r="AH51" s="234">
        <f t="array" ref="AH51">INDEX(_Rge_Data_3rd_CY,$B51,AH$1)</f>
        <v>0</v>
      </c>
      <c r="AI51" s="234" t="str">
        <f t="array" ref="AI51">INDEX(_Rge_Data_3rd_CY,$B51,AI$1)</f>
        <v/>
      </c>
      <c r="AJ51" s="234">
        <f t="array" ref="AJ51">INDEX(_Rge_Data_3rd_CY,$B51,AJ$1)</f>
        <v>0</v>
      </c>
      <c r="AK51" s="234">
        <f t="array" ref="AK51">INDEX(_Rge_Data_3rd_CY,$B51,AK$1)</f>
        <v>0</v>
      </c>
      <c r="AL51" s="234">
        <f t="shared" si="11"/>
        <v>0</v>
      </c>
      <c r="AM51" s="235">
        <f t="shared" si="8"/>
        <v>0</v>
      </c>
      <c r="AN51" s="236">
        <f>IFERROR(IF(AND($E51="OPEN",$AA51&gt;0),$AA51*_SoP*$AM51,IF(AND($E51="CLOSED",$AA51&gt;0),$AA51*_SoL*$AM51,0)),0)</f>
        <v>0</v>
      </c>
      <c r="AO51" s="236">
        <f>IFERROR(IF($AA51&lt;0,$AA51*_SoL,0),0)</f>
        <v>0</v>
      </c>
      <c r="AP51" s="237">
        <f t="shared" si="12"/>
        <v>0</v>
      </c>
      <c r="AQ51" s="237">
        <f t="shared" si="13"/>
        <v>0</v>
      </c>
      <c r="AR51" s="237">
        <f t="shared" si="14"/>
        <v>0</v>
      </c>
      <c r="AS51" s="237">
        <f t="shared" si="15"/>
        <v>0</v>
      </c>
      <c r="AT51" s="237">
        <f t="shared" si="16"/>
        <v>0</v>
      </c>
      <c r="AU51" s="236">
        <f t="shared" si="17"/>
        <v>0</v>
      </c>
      <c r="AV51" s="236">
        <f t="shared" si="18"/>
        <v>0</v>
      </c>
      <c r="AW51" s="238"/>
    </row>
    <row r="52" ht="24.75" customHeight="1">
      <c r="A52" s="185"/>
      <c r="B52" s="230">
        <f t="shared" si="19"/>
        <v>45</v>
      </c>
      <c r="C52" s="185"/>
      <c r="D52" s="231" t="str">
        <f t="array" ref="D52">INDEX(_Rge_Projectdata_3rd,$B52,MATCH("Project-ID",_Rge_Headline_Projectdata,0))</f>
        <v/>
      </c>
      <c r="E52" s="232" t="str">
        <f t="array" ref="E52">INDEX(_Rge_Data_3rd_CY,$B52,E$1)</f>
        <v>Open</v>
      </c>
      <c r="F52" s="221" t="str">
        <f t="array" ref="F52">INDEX(_Rge_Data_3rd_CY,$B52,F$1)</f>
        <v/>
      </c>
      <c r="G52" s="221">
        <f t="array" ref="G52">INDEX(_Rge_Data_3rd_CY,$B52,G$1)</f>
        <v>0</v>
      </c>
      <c r="H52" s="221">
        <f t="array" ref="H52">INDEX(_Rge_Data_3rd_CY,$B52,H$1)</f>
        <v>0</v>
      </c>
      <c r="I52" s="221">
        <f t="array" ref="I52">INDEX(_Rge_Data_3rd_CY,$B52,I$1)</f>
        <v>0</v>
      </c>
      <c r="J52" s="221">
        <f t="array" ref="J52">INDEX(_Rge_Data_3rd_CY,$B52,J$1)</f>
        <v>0</v>
      </c>
      <c r="K52" s="221">
        <f t="array" ref="K52">INDEX(_Rge_Data_3rd_CY,$B52,K$1)</f>
        <v>0</v>
      </c>
      <c r="L52" s="221" t="str">
        <f t="array" ref="L52">INDEX(_Rge_Data_3rd_CY,$B52,L$1)</f>
        <v/>
      </c>
      <c r="M52" s="221">
        <f t="array" ref="M52">INDEX(_Rge_Data_3rd_CY,$B52,M$1)</f>
        <v>0</v>
      </c>
      <c r="N52" s="221">
        <f t="array" ref="N52">INDEX(_Rge_Data_3rd_CY,$B52,N$1)</f>
        <v>0</v>
      </c>
      <c r="O52" s="221">
        <f t="shared" si="5"/>
        <v>0</v>
      </c>
      <c r="P52" s="222">
        <f t="shared" si="6"/>
        <v>0</v>
      </c>
      <c r="Q52" s="233" t="str">
        <f t="shared" si="9"/>
        <v>Y</v>
      </c>
      <c r="R52" s="224" t="str">
        <f t="array" ref="R52">INDEX(_Rge_Data_3rd_CY,$B52,R$1)</f>
        <v/>
      </c>
      <c r="S52" s="224">
        <f t="array" ref="S52">INDEX(_Rge_Data_3rd_CY,$B52,S$1)</f>
        <v>0</v>
      </c>
      <c r="T52" s="224">
        <f t="array" ref="T52">INDEX(_Rge_Data_3rd_CY,$B52,T$1)</f>
        <v>0</v>
      </c>
      <c r="U52" s="224">
        <f t="array" ref="U52">INDEX(_Rge_Data_3rd_CY,$B52,U$1)</f>
        <v>0</v>
      </c>
      <c r="V52" s="224">
        <f t="array" ref="V52">INDEX(_Rge_Data_3rd_CY,$B52,V$1)</f>
        <v>0</v>
      </c>
      <c r="W52" s="224">
        <f t="array" ref="W52">INDEX(_Rge_Data_3rd_CY,$B52,W$1)</f>
        <v>0</v>
      </c>
      <c r="X52" s="224" t="str">
        <f t="array" ref="X52">INDEX(_Rge_Data_3rd_CY,$B52,X$1)</f>
        <v/>
      </c>
      <c r="Y52" s="224">
        <f t="array" ref="Y52">INDEX(_Rge_Data_3rd_CY,$B52,Y$1)</f>
        <v>0</v>
      </c>
      <c r="Z52" s="224">
        <f t="array" ref="Z52">INDEX(_Rge_Data_3rd_CY,$B52,Z$1)</f>
        <v>0</v>
      </c>
      <c r="AA52" s="224">
        <f t="shared" si="7"/>
        <v>0</v>
      </c>
      <c r="AB52" s="225" t="str">
        <f t="shared" si="10"/>
        <v/>
      </c>
      <c r="AC52" s="234" t="str">
        <f t="array" ref="AC52">INDEX(_Rge_Data_3rd_CY,$B52,AC$1)</f>
        <v/>
      </c>
      <c r="AD52" s="234">
        <f t="array" ref="AD52">INDEX(_Rge_Data_3rd_CY,$B52,AD$1)</f>
        <v>0</v>
      </c>
      <c r="AE52" s="234">
        <f t="array" ref="AE52">INDEX(_Rge_Data_3rd_CY,$B52,AE$1)</f>
        <v>0</v>
      </c>
      <c r="AF52" s="234">
        <f t="array" ref="AF52">INDEX(_Rge_Data_3rd_CY,$B52,AF$1)</f>
        <v>0</v>
      </c>
      <c r="AG52" s="234">
        <f t="array" ref="AG52">INDEX(_Rge_Data_3rd_CY,$B52,AG$1)</f>
        <v>0</v>
      </c>
      <c r="AH52" s="234">
        <f t="array" ref="AH52">INDEX(_Rge_Data_3rd_CY,$B52,AH$1)</f>
        <v>0</v>
      </c>
      <c r="AI52" s="234" t="str">
        <f t="array" ref="AI52">INDEX(_Rge_Data_3rd_CY,$B52,AI$1)</f>
        <v/>
      </c>
      <c r="AJ52" s="234">
        <f t="array" ref="AJ52">INDEX(_Rge_Data_3rd_CY,$B52,AJ$1)</f>
        <v>0</v>
      </c>
      <c r="AK52" s="234">
        <f t="array" ref="AK52">INDEX(_Rge_Data_3rd_CY,$B52,AK$1)</f>
        <v>0</v>
      </c>
      <c r="AL52" s="234">
        <f t="shared" si="11"/>
        <v>0</v>
      </c>
      <c r="AM52" s="235">
        <f t="shared" si="8"/>
        <v>0</v>
      </c>
      <c r="AN52" s="236">
        <f>IFERROR(IF(AND($E52="OPEN",$AA52&gt;0),$AA52*_SoP*$AM52,IF(AND($E52="CLOSED",$AA52&gt;0),$AA52*_SoL*$AM52,0)),0)</f>
        <v>0</v>
      </c>
      <c r="AO52" s="236">
        <f>IFERROR(IF($AA52&lt;0,$AA52*_SoL,0),0)</f>
        <v>0</v>
      </c>
      <c r="AP52" s="237">
        <f t="shared" si="12"/>
        <v>0</v>
      </c>
      <c r="AQ52" s="237">
        <f t="shared" si="13"/>
        <v>0</v>
      </c>
      <c r="AR52" s="237">
        <f t="shared" si="14"/>
        <v>0</v>
      </c>
      <c r="AS52" s="237">
        <f t="shared" si="15"/>
        <v>0</v>
      </c>
      <c r="AT52" s="237">
        <f t="shared" si="16"/>
        <v>0</v>
      </c>
      <c r="AU52" s="236">
        <f t="shared" si="17"/>
        <v>0</v>
      </c>
      <c r="AV52" s="236">
        <f t="shared" si="18"/>
        <v>0</v>
      </c>
      <c r="AW52" s="238"/>
    </row>
    <row r="53" ht="24.75" customHeight="1">
      <c r="A53" s="185"/>
      <c r="B53" s="230">
        <f t="shared" si="19"/>
        <v>46</v>
      </c>
      <c r="C53" s="185"/>
      <c r="D53" s="231" t="str">
        <f t="array" ref="D53">INDEX(_Rge_Projectdata_3rd,$B53,MATCH("Project-ID",_Rge_Headline_Projectdata,0))</f>
        <v/>
      </c>
      <c r="E53" s="232" t="str">
        <f t="array" ref="E53">INDEX(_Rge_Data_3rd_CY,$B53,E$1)</f>
        <v>Open</v>
      </c>
      <c r="F53" s="221" t="str">
        <f t="array" ref="F53">INDEX(_Rge_Data_3rd_CY,$B53,F$1)</f>
        <v/>
      </c>
      <c r="G53" s="221">
        <f t="array" ref="G53">INDEX(_Rge_Data_3rd_CY,$B53,G$1)</f>
        <v>0</v>
      </c>
      <c r="H53" s="221">
        <f t="array" ref="H53">INDEX(_Rge_Data_3rd_CY,$B53,H$1)</f>
        <v>0</v>
      </c>
      <c r="I53" s="221">
        <f t="array" ref="I53">INDEX(_Rge_Data_3rd_CY,$B53,I$1)</f>
        <v>0</v>
      </c>
      <c r="J53" s="221">
        <f t="array" ref="J53">INDEX(_Rge_Data_3rd_CY,$B53,J$1)</f>
        <v>0</v>
      </c>
      <c r="K53" s="221">
        <f t="array" ref="K53">INDEX(_Rge_Data_3rd_CY,$B53,K$1)</f>
        <v>0</v>
      </c>
      <c r="L53" s="221" t="str">
        <f t="array" ref="L53">INDEX(_Rge_Data_3rd_CY,$B53,L$1)</f>
        <v/>
      </c>
      <c r="M53" s="221">
        <f t="array" ref="M53">INDEX(_Rge_Data_3rd_CY,$B53,M$1)</f>
        <v>0</v>
      </c>
      <c r="N53" s="221">
        <f t="array" ref="N53">INDEX(_Rge_Data_3rd_CY,$B53,N$1)</f>
        <v>0</v>
      </c>
      <c r="O53" s="221">
        <f t="shared" si="5"/>
        <v>0</v>
      </c>
      <c r="P53" s="222">
        <f t="shared" si="6"/>
        <v>0</v>
      </c>
      <c r="Q53" s="233" t="str">
        <f t="shared" si="9"/>
        <v>Y</v>
      </c>
      <c r="R53" s="224" t="str">
        <f t="array" ref="R53">INDEX(_Rge_Data_3rd_CY,$B53,R$1)</f>
        <v/>
      </c>
      <c r="S53" s="224">
        <f t="array" ref="S53">INDEX(_Rge_Data_3rd_CY,$B53,S$1)</f>
        <v>0</v>
      </c>
      <c r="T53" s="224">
        <f t="array" ref="T53">INDEX(_Rge_Data_3rd_CY,$B53,T$1)</f>
        <v>0</v>
      </c>
      <c r="U53" s="224">
        <f t="array" ref="U53">INDEX(_Rge_Data_3rd_CY,$B53,U$1)</f>
        <v>0</v>
      </c>
      <c r="V53" s="224">
        <f t="array" ref="V53">INDEX(_Rge_Data_3rd_CY,$B53,V$1)</f>
        <v>0</v>
      </c>
      <c r="W53" s="224">
        <f t="array" ref="W53">INDEX(_Rge_Data_3rd_CY,$B53,W$1)</f>
        <v>0</v>
      </c>
      <c r="X53" s="224" t="str">
        <f t="array" ref="X53">INDEX(_Rge_Data_3rd_CY,$B53,X$1)</f>
        <v/>
      </c>
      <c r="Y53" s="224">
        <f t="array" ref="Y53">INDEX(_Rge_Data_3rd_CY,$B53,Y$1)</f>
        <v>0</v>
      </c>
      <c r="Z53" s="224">
        <f t="array" ref="Z53">INDEX(_Rge_Data_3rd_CY,$B53,Z$1)</f>
        <v>0</v>
      </c>
      <c r="AA53" s="224">
        <f t="shared" si="7"/>
        <v>0</v>
      </c>
      <c r="AB53" s="225" t="str">
        <f t="shared" si="10"/>
        <v/>
      </c>
      <c r="AC53" s="234" t="str">
        <f t="array" ref="AC53">INDEX(_Rge_Data_3rd_CY,$B53,AC$1)</f>
        <v/>
      </c>
      <c r="AD53" s="234">
        <f t="array" ref="AD53">INDEX(_Rge_Data_3rd_CY,$B53,AD$1)</f>
        <v>0</v>
      </c>
      <c r="AE53" s="234">
        <f t="array" ref="AE53">INDEX(_Rge_Data_3rd_CY,$B53,AE$1)</f>
        <v>0</v>
      </c>
      <c r="AF53" s="234">
        <f t="array" ref="AF53">INDEX(_Rge_Data_3rd_CY,$B53,AF$1)</f>
        <v>0</v>
      </c>
      <c r="AG53" s="234">
        <f t="array" ref="AG53">INDEX(_Rge_Data_3rd_CY,$B53,AG$1)</f>
        <v>0</v>
      </c>
      <c r="AH53" s="234">
        <f t="array" ref="AH53">INDEX(_Rge_Data_3rd_CY,$B53,AH$1)</f>
        <v>0</v>
      </c>
      <c r="AI53" s="234" t="str">
        <f t="array" ref="AI53">INDEX(_Rge_Data_3rd_CY,$B53,AI$1)</f>
        <v/>
      </c>
      <c r="AJ53" s="234">
        <f t="array" ref="AJ53">INDEX(_Rge_Data_3rd_CY,$B53,AJ$1)</f>
        <v>0</v>
      </c>
      <c r="AK53" s="234">
        <f t="array" ref="AK53">INDEX(_Rge_Data_3rd_CY,$B53,AK$1)</f>
        <v>0</v>
      </c>
      <c r="AL53" s="234">
        <f t="shared" si="11"/>
        <v>0</v>
      </c>
      <c r="AM53" s="235">
        <f t="shared" si="8"/>
        <v>0</v>
      </c>
      <c r="AN53" s="236">
        <f>IFERROR(IF(AND($E53="OPEN",$AA53&gt;0),$AA53*_SoP*$AM53,IF(AND($E53="CLOSED",$AA53&gt;0),$AA53*_SoL*$AM53,0)),0)</f>
        <v>0</v>
      </c>
      <c r="AO53" s="236">
        <f>IFERROR(IF($AA53&lt;0,$AA53*_SoL,0),0)</f>
        <v>0</v>
      </c>
      <c r="AP53" s="237">
        <f t="shared" si="12"/>
        <v>0</v>
      </c>
      <c r="AQ53" s="237">
        <f t="shared" si="13"/>
        <v>0</v>
      </c>
      <c r="AR53" s="237">
        <f t="shared" si="14"/>
        <v>0</v>
      </c>
      <c r="AS53" s="237">
        <f t="shared" si="15"/>
        <v>0</v>
      </c>
      <c r="AT53" s="237">
        <f t="shared" si="16"/>
        <v>0</v>
      </c>
      <c r="AU53" s="236">
        <f t="shared" si="17"/>
        <v>0</v>
      </c>
      <c r="AV53" s="236">
        <f t="shared" si="18"/>
        <v>0</v>
      </c>
      <c r="AW53" s="238"/>
    </row>
    <row r="54" ht="24.75" customHeight="1">
      <c r="A54" s="185"/>
      <c r="B54" s="230">
        <f t="shared" si="19"/>
        <v>47</v>
      </c>
      <c r="C54" s="185"/>
      <c r="D54" s="231" t="str">
        <f t="array" ref="D54">INDEX(_Rge_Projectdata_3rd,$B54,MATCH("Project-ID",_Rge_Headline_Projectdata,0))</f>
        <v/>
      </c>
      <c r="E54" s="232" t="str">
        <f t="array" ref="E54">INDEX(_Rge_Data_3rd_CY,$B54,E$1)</f>
        <v>Open</v>
      </c>
      <c r="F54" s="221" t="str">
        <f t="array" ref="F54">INDEX(_Rge_Data_3rd_CY,$B54,F$1)</f>
        <v/>
      </c>
      <c r="G54" s="221">
        <f t="array" ref="G54">INDEX(_Rge_Data_3rd_CY,$B54,G$1)</f>
        <v>0</v>
      </c>
      <c r="H54" s="221">
        <f t="array" ref="H54">INDEX(_Rge_Data_3rd_CY,$B54,H$1)</f>
        <v>0</v>
      </c>
      <c r="I54" s="221">
        <f t="array" ref="I54">INDEX(_Rge_Data_3rd_CY,$B54,I$1)</f>
        <v>0</v>
      </c>
      <c r="J54" s="221">
        <f t="array" ref="J54">INDEX(_Rge_Data_3rd_CY,$B54,J$1)</f>
        <v>0</v>
      </c>
      <c r="K54" s="221">
        <f t="array" ref="K54">INDEX(_Rge_Data_3rd_CY,$B54,K$1)</f>
        <v>0</v>
      </c>
      <c r="L54" s="221" t="str">
        <f t="array" ref="L54">INDEX(_Rge_Data_3rd_CY,$B54,L$1)</f>
        <v/>
      </c>
      <c r="M54" s="221">
        <f t="array" ref="M54">INDEX(_Rge_Data_3rd_CY,$B54,M$1)</f>
        <v>0</v>
      </c>
      <c r="N54" s="221">
        <f t="array" ref="N54">INDEX(_Rge_Data_3rd_CY,$B54,N$1)</f>
        <v>0</v>
      </c>
      <c r="O54" s="221">
        <f t="shared" si="5"/>
        <v>0</v>
      </c>
      <c r="P54" s="222">
        <f t="shared" si="6"/>
        <v>0</v>
      </c>
      <c r="Q54" s="233" t="str">
        <f t="shared" si="9"/>
        <v>Y</v>
      </c>
      <c r="R54" s="224" t="str">
        <f t="array" ref="R54">INDEX(_Rge_Data_3rd_CY,$B54,R$1)</f>
        <v/>
      </c>
      <c r="S54" s="224">
        <f t="array" ref="S54">INDEX(_Rge_Data_3rd_CY,$B54,S$1)</f>
        <v>0</v>
      </c>
      <c r="T54" s="224">
        <f t="array" ref="T54">INDEX(_Rge_Data_3rd_CY,$B54,T$1)</f>
        <v>0</v>
      </c>
      <c r="U54" s="224">
        <f t="array" ref="U54">INDEX(_Rge_Data_3rd_CY,$B54,U$1)</f>
        <v>0</v>
      </c>
      <c r="V54" s="224">
        <f t="array" ref="V54">INDEX(_Rge_Data_3rd_CY,$B54,V$1)</f>
        <v>0</v>
      </c>
      <c r="W54" s="224">
        <f t="array" ref="W54">INDEX(_Rge_Data_3rd_CY,$B54,W$1)</f>
        <v>0</v>
      </c>
      <c r="X54" s="224" t="str">
        <f t="array" ref="X54">INDEX(_Rge_Data_3rd_CY,$B54,X$1)</f>
        <v/>
      </c>
      <c r="Y54" s="224">
        <f t="array" ref="Y54">INDEX(_Rge_Data_3rd_CY,$B54,Y$1)</f>
        <v>0</v>
      </c>
      <c r="Z54" s="224">
        <f t="array" ref="Z54">INDEX(_Rge_Data_3rd_CY,$B54,Z$1)</f>
        <v>0</v>
      </c>
      <c r="AA54" s="224">
        <f t="shared" si="7"/>
        <v>0</v>
      </c>
      <c r="AB54" s="225" t="str">
        <f t="shared" si="10"/>
        <v/>
      </c>
      <c r="AC54" s="234" t="str">
        <f t="array" ref="AC54">INDEX(_Rge_Data_3rd_CY,$B54,AC$1)</f>
        <v/>
      </c>
      <c r="AD54" s="234">
        <f t="array" ref="AD54">INDEX(_Rge_Data_3rd_CY,$B54,AD$1)</f>
        <v>0</v>
      </c>
      <c r="AE54" s="234">
        <f t="array" ref="AE54">INDEX(_Rge_Data_3rd_CY,$B54,AE$1)</f>
        <v>0</v>
      </c>
      <c r="AF54" s="234">
        <f t="array" ref="AF54">INDEX(_Rge_Data_3rd_CY,$B54,AF$1)</f>
        <v>0</v>
      </c>
      <c r="AG54" s="234">
        <f t="array" ref="AG54">INDEX(_Rge_Data_3rd_CY,$B54,AG$1)</f>
        <v>0</v>
      </c>
      <c r="AH54" s="234">
        <f t="array" ref="AH54">INDEX(_Rge_Data_3rd_CY,$B54,AH$1)</f>
        <v>0</v>
      </c>
      <c r="AI54" s="234" t="str">
        <f t="array" ref="AI54">INDEX(_Rge_Data_3rd_CY,$B54,AI$1)</f>
        <v/>
      </c>
      <c r="AJ54" s="234">
        <f t="array" ref="AJ54">INDEX(_Rge_Data_3rd_CY,$B54,AJ$1)</f>
        <v>0</v>
      </c>
      <c r="AK54" s="234">
        <f t="array" ref="AK54">INDEX(_Rge_Data_3rd_CY,$B54,AK$1)</f>
        <v>0</v>
      </c>
      <c r="AL54" s="234">
        <f t="shared" si="11"/>
        <v>0</v>
      </c>
      <c r="AM54" s="235">
        <f t="shared" si="8"/>
        <v>0</v>
      </c>
      <c r="AN54" s="236">
        <f>IFERROR(IF(AND($E54="OPEN",$AA54&gt;0),$AA54*_SoP*$AM54,IF(AND($E54="CLOSED",$AA54&gt;0),$AA54*_SoL*$AM54,0)),0)</f>
        <v>0</v>
      </c>
      <c r="AO54" s="236">
        <f>IFERROR(IF($AA54&lt;0,$AA54*_SoL,0),0)</f>
        <v>0</v>
      </c>
      <c r="AP54" s="237">
        <f t="shared" si="12"/>
        <v>0</v>
      </c>
      <c r="AQ54" s="237">
        <f t="shared" si="13"/>
        <v>0</v>
      </c>
      <c r="AR54" s="237">
        <f t="shared" si="14"/>
        <v>0</v>
      </c>
      <c r="AS54" s="237">
        <f t="shared" si="15"/>
        <v>0</v>
      </c>
      <c r="AT54" s="237">
        <f t="shared" si="16"/>
        <v>0</v>
      </c>
      <c r="AU54" s="236">
        <f t="shared" si="17"/>
        <v>0</v>
      </c>
      <c r="AV54" s="236">
        <f t="shared" si="18"/>
        <v>0</v>
      </c>
      <c r="AW54" s="238"/>
    </row>
    <row r="55" ht="24.75" customHeight="1">
      <c r="A55" s="185"/>
      <c r="B55" s="230">
        <f t="shared" si="19"/>
        <v>48</v>
      </c>
      <c r="C55" s="185"/>
      <c r="D55" s="231" t="str">
        <f t="array" ref="D55">INDEX(_Rge_Projectdata_3rd,$B55,MATCH("Project-ID",_Rge_Headline_Projectdata,0))</f>
        <v/>
      </c>
      <c r="E55" s="232" t="str">
        <f t="array" ref="E55">INDEX(_Rge_Data_3rd_CY,$B55,E$1)</f>
        <v>Open</v>
      </c>
      <c r="F55" s="221" t="str">
        <f t="array" ref="F55">INDEX(_Rge_Data_3rd_CY,$B55,F$1)</f>
        <v/>
      </c>
      <c r="G55" s="221">
        <f t="array" ref="G55">INDEX(_Rge_Data_3rd_CY,$B55,G$1)</f>
        <v>0</v>
      </c>
      <c r="H55" s="221">
        <f t="array" ref="H55">INDEX(_Rge_Data_3rd_CY,$B55,H$1)</f>
        <v>0</v>
      </c>
      <c r="I55" s="221">
        <f t="array" ref="I55">INDEX(_Rge_Data_3rd_CY,$B55,I$1)</f>
        <v>0</v>
      </c>
      <c r="J55" s="221">
        <f t="array" ref="J55">INDEX(_Rge_Data_3rd_CY,$B55,J$1)</f>
        <v>0</v>
      </c>
      <c r="K55" s="221">
        <f t="array" ref="K55">INDEX(_Rge_Data_3rd_CY,$B55,K$1)</f>
        <v>0</v>
      </c>
      <c r="L55" s="221" t="str">
        <f t="array" ref="L55">INDEX(_Rge_Data_3rd_CY,$B55,L$1)</f>
        <v/>
      </c>
      <c r="M55" s="221">
        <f t="array" ref="M55">INDEX(_Rge_Data_3rd_CY,$B55,M$1)</f>
        <v>0</v>
      </c>
      <c r="N55" s="221">
        <f t="array" ref="N55">INDEX(_Rge_Data_3rd_CY,$B55,N$1)</f>
        <v>0</v>
      </c>
      <c r="O55" s="221">
        <f t="shared" si="5"/>
        <v>0</v>
      </c>
      <c r="P55" s="222">
        <f t="shared" si="6"/>
        <v>0</v>
      </c>
      <c r="Q55" s="233" t="str">
        <f t="shared" si="9"/>
        <v>Y</v>
      </c>
      <c r="R55" s="224" t="str">
        <f t="array" ref="R55">INDEX(_Rge_Data_3rd_CY,$B55,R$1)</f>
        <v/>
      </c>
      <c r="S55" s="224">
        <f t="array" ref="S55">INDEX(_Rge_Data_3rd_CY,$B55,S$1)</f>
        <v>0</v>
      </c>
      <c r="T55" s="224">
        <f t="array" ref="T55">INDEX(_Rge_Data_3rd_CY,$B55,T$1)</f>
        <v>0</v>
      </c>
      <c r="U55" s="224">
        <f t="array" ref="U55">INDEX(_Rge_Data_3rd_CY,$B55,U$1)</f>
        <v>0</v>
      </c>
      <c r="V55" s="224">
        <f t="array" ref="V55">INDEX(_Rge_Data_3rd_CY,$B55,V$1)</f>
        <v>0</v>
      </c>
      <c r="W55" s="224">
        <f t="array" ref="W55">INDEX(_Rge_Data_3rd_CY,$B55,W$1)</f>
        <v>0</v>
      </c>
      <c r="X55" s="224" t="str">
        <f t="array" ref="X55">INDEX(_Rge_Data_3rd_CY,$B55,X$1)</f>
        <v/>
      </c>
      <c r="Y55" s="224">
        <f t="array" ref="Y55">INDEX(_Rge_Data_3rd_CY,$B55,Y$1)</f>
        <v>0</v>
      </c>
      <c r="Z55" s="224">
        <f t="array" ref="Z55">INDEX(_Rge_Data_3rd_CY,$B55,Z$1)</f>
        <v>0</v>
      </c>
      <c r="AA55" s="224">
        <f t="shared" si="7"/>
        <v>0</v>
      </c>
      <c r="AB55" s="225" t="str">
        <f t="shared" si="10"/>
        <v/>
      </c>
      <c r="AC55" s="234" t="str">
        <f t="array" ref="AC55">INDEX(_Rge_Data_3rd_CY,$B55,AC$1)</f>
        <v/>
      </c>
      <c r="AD55" s="234">
        <f t="array" ref="AD55">INDEX(_Rge_Data_3rd_CY,$B55,AD$1)</f>
        <v>0</v>
      </c>
      <c r="AE55" s="234">
        <f t="array" ref="AE55">INDEX(_Rge_Data_3rd_CY,$B55,AE$1)</f>
        <v>0</v>
      </c>
      <c r="AF55" s="234">
        <f t="array" ref="AF55">INDEX(_Rge_Data_3rd_CY,$B55,AF$1)</f>
        <v>0</v>
      </c>
      <c r="AG55" s="234">
        <f t="array" ref="AG55">INDEX(_Rge_Data_3rd_CY,$B55,AG$1)</f>
        <v>0</v>
      </c>
      <c r="AH55" s="234">
        <f t="array" ref="AH55">INDEX(_Rge_Data_3rd_CY,$B55,AH$1)</f>
        <v>0</v>
      </c>
      <c r="AI55" s="234" t="str">
        <f t="array" ref="AI55">INDEX(_Rge_Data_3rd_CY,$B55,AI$1)</f>
        <v/>
      </c>
      <c r="AJ55" s="234">
        <f t="array" ref="AJ55">INDEX(_Rge_Data_3rd_CY,$B55,AJ$1)</f>
        <v>0</v>
      </c>
      <c r="AK55" s="234">
        <f t="array" ref="AK55">INDEX(_Rge_Data_3rd_CY,$B55,AK$1)</f>
        <v>0</v>
      </c>
      <c r="AL55" s="234">
        <f t="shared" si="11"/>
        <v>0</v>
      </c>
      <c r="AM55" s="235">
        <f t="shared" si="8"/>
        <v>0</v>
      </c>
      <c r="AN55" s="236">
        <f>IFERROR(IF(AND($E55="OPEN",$AA55&gt;0),$AA55*_SoP*$AM55,IF(AND($E55="CLOSED",$AA55&gt;0),$AA55*_SoL*$AM55,0)),0)</f>
        <v>0</v>
      </c>
      <c r="AO55" s="236">
        <f>IFERROR(IF($AA55&lt;0,$AA55*_SoL,0),0)</f>
        <v>0</v>
      </c>
      <c r="AP55" s="237">
        <f t="shared" si="12"/>
        <v>0</v>
      </c>
      <c r="AQ55" s="237">
        <f t="shared" si="13"/>
        <v>0</v>
      </c>
      <c r="AR55" s="237">
        <f t="shared" si="14"/>
        <v>0</v>
      </c>
      <c r="AS55" s="237">
        <f t="shared" si="15"/>
        <v>0</v>
      </c>
      <c r="AT55" s="237">
        <f t="shared" si="16"/>
        <v>0</v>
      </c>
      <c r="AU55" s="236">
        <f t="shared" si="17"/>
        <v>0</v>
      </c>
      <c r="AV55" s="236">
        <f t="shared" si="18"/>
        <v>0</v>
      </c>
      <c r="AW55" s="238"/>
    </row>
    <row r="56" ht="24.75" customHeight="1">
      <c r="A56" s="185"/>
      <c r="B56" s="230">
        <f t="shared" si="19"/>
        <v>49</v>
      </c>
      <c r="C56" s="185"/>
      <c r="D56" s="231" t="str">
        <f t="array" ref="D56">INDEX(_Rge_Projectdata_3rd,$B56,MATCH("Project-ID",_Rge_Headline_Projectdata,0))</f>
        <v/>
      </c>
      <c r="E56" s="232" t="str">
        <f t="array" ref="E56">INDEX(_Rge_Data_3rd_CY,$B56,E$1)</f>
        <v>Open</v>
      </c>
      <c r="F56" s="221" t="str">
        <f t="array" ref="F56">INDEX(_Rge_Data_3rd_CY,$B56,F$1)</f>
        <v/>
      </c>
      <c r="G56" s="221">
        <f t="array" ref="G56">INDEX(_Rge_Data_3rd_CY,$B56,G$1)</f>
        <v>0</v>
      </c>
      <c r="H56" s="221">
        <f t="array" ref="H56">INDEX(_Rge_Data_3rd_CY,$B56,H$1)</f>
        <v>0</v>
      </c>
      <c r="I56" s="221">
        <f t="array" ref="I56">INDEX(_Rge_Data_3rd_CY,$B56,I$1)</f>
        <v>0</v>
      </c>
      <c r="J56" s="221">
        <f t="array" ref="J56">INDEX(_Rge_Data_3rd_CY,$B56,J$1)</f>
        <v>0</v>
      </c>
      <c r="K56" s="221">
        <f t="array" ref="K56">INDEX(_Rge_Data_3rd_CY,$B56,K$1)</f>
        <v>0</v>
      </c>
      <c r="L56" s="221" t="str">
        <f t="array" ref="L56">INDEX(_Rge_Data_3rd_CY,$B56,L$1)</f>
        <v/>
      </c>
      <c r="M56" s="221">
        <f t="array" ref="M56">INDEX(_Rge_Data_3rd_CY,$B56,M$1)</f>
        <v>0</v>
      </c>
      <c r="N56" s="221">
        <f t="array" ref="N56">INDEX(_Rge_Data_3rd_CY,$B56,N$1)</f>
        <v>0</v>
      </c>
      <c r="O56" s="221">
        <f t="shared" si="5"/>
        <v>0</v>
      </c>
      <c r="P56" s="222">
        <f t="shared" si="6"/>
        <v>0</v>
      </c>
      <c r="Q56" s="233" t="str">
        <f t="shared" si="9"/>
        <v>Y</v>
      </c>
      <c r="R56" s="224" t="str">
        <f t="array" ref="R56">INDEX(_Rge_Data_3rd_CY,$B56,R$1)</f>
        <v/>
      </c>
      <c r="S56" s="224">
        <f t="array" ref="S56">INDEX(_Rge_Data_3rd_CY,$B56,S$1)</f>
        <v>0</v>
      </c>
      <c r="T56" s="224">
        <f t="array" ref="T56">INDEX(_Rge_Data_3rd_CY,$B56,T$1)</f>
        <v>0</v>
      </c>
      <c r="U56" s="224">
        <f t="array" ref="U56">INDEX(_Rge_Data_3rd_CY,$B56,U$1)</f>
        <v>0</v>
      </c>
      <c r="V56" s="224">
        <f t="array" ref="V56">INDEX(_Rge_Data_3rd_CY,$B56,V$1)</f>
        <v>0</v>
      </c>
      <c r="W56" s="224">
        <f t="array" ref="W56">INDEX(_Rge_Data_3rd_CY,$B56,W$1)</f>
        <v>0</v>
      </c>
      <c r="X56" s="224" t="str">
        <f t="array" ref="X56">INDEX(_Rge_Data_3rd_CY,$B56,X$1)</f>
        <v/>
      </c>
      <c r="Y56" s="224">
        <f t="array" ref="Y56">INDEX(_Rge_Data_3rd_CY,$B56,Y$1)</f>
        <v>0</v>
      </c>
      <c r="Z56" s="224">
        <f t="array" ref="Z56">INDEX(_Rge_Data_3rd_CY,$B56,Z$1)</f>
        <v>0</v>
      </c>
      <c r="AA56" s="224">
        <f t="shared" si="7"/>
        <v>0</v>
      </c>
      <c r="AB56" s="225" t="str">
        <f t="shared" si="10"/>
        <v/>
      </c>
      <c r="AC56" s="234" t="str">
        <f t="array" ref="AC56">INDEX(_Rge_Data_3rd_CY,$B56,AC$1)</f>
        <v/>
      </c>
      <c r="AD56" s="234">
        <f t="array" ref="AD56">INDEX(_Rge_Data_3rd_CY,$B56,AD$1)</f>
        <v>0</v>
      </c>
      <c r="AE56" s="234">
        <f t="array" ref="AE56">INDEX(_Rge_Data_3rd_CY,$B56,AE$1)</f>
        <v>0</v>
      </c>
      <c r="AF56" s="234">
        <f t="array" ref="AF56">INDEX(_Rge_Data_3rd_CY,$B56,AF$1)</f>
        <v>0</v>
      </c>
      <c r="AG56" s="234">
        <f t="array" ref="AG56">INDEX(_Rge_Data_3rd_CY,$B56,AG$1)</f>
        <v>0</v>
      </c>
      <c r="AH56" s="234">
        <f t="array" ref="AH56">INDEX(_Rge_Data_3rd_CY,$B56,AH$1)</f>
        <v>0</v>
      </c>
      <c r="AI56" s="234" t="str">
        <f t="array" ref="AI56">INDEX(_Rge_Data_3rd_CY,$B56,AI$1)</f>
        <v/>
      </c>
      <c r="AJ56" s="234">
        <f t="array" ref="AJ56">INDEX(_Rge_Data_3rd_CY,$B56,AJ$1)</f>
        <v>0</v>
      </c>
      <c r="AK56" s="234">
        <f t="array" ref="AK56">INDEX(_Rge_Data_3rd_CY,$B56,AK$1)</f>
        <v>0</v>
      </c>
      <c r="AL56" s="234">
        <f t="shared" si="11"/>
        <v>0</v>
      </c>
      <c r="AM56" s="235">
        <f t="shared" si="8"/>
        <v>0</v>
      </c>
      <c r="AN56" s="236">
        <f>IFERROR(IF(AND($E56="OPEN",$AA56&gt;0),$AA56*_SoP*$AM56,IF(AND($E56="CLOSED",$AA56&gt;0),$AA56*_SoL*$AM56,0)),0)</f>
        <v>0</v>
      </c>
      <c r="AO56" s="236">
        <f>IFERROR(IF($AA56&lt;0,$AA56*_SoL,0),0)</f>
        <v>0</v>
      </c>
      <c r="AP56" s="237">
        <f t="shared" si="12"/>
        <v>0</v>
      </c>
      <c r="AQ56" s="237">
        <f t="shared" si="13"/>
        <v>0</v>
      </c>
      <c r="AR56" s="237">
        <f t="shared" si="14"/>
        <v>0</v>
      </c>
      <c r="AS56" s="237">
        <f t="shared" si="15"/>
        <v>0</v>
      </c>
      <c r="AT56" s="237">
        <f t="shared" si="16"/>
        <v>0</v>
      </c>
      <c r="AU56" s="236">
        <f t="shared" si="17"/>
        <v>0</v>
      </c>
      <c r="AV56" s="236">
        <f t="shared" si="18"/>
        <v>0</v>
      </c>
      <c r="AW56" s="238"/>
    </row>
    <row r="57" ht="24.75" customHeight="1">
      <c r="A57" s="185"/>
      <c r="B57" s="230">
        <f t="shared" si="19"/>
        <v>50</v>
      </c>
      <c r="C57" s="185"/>
      <c r="D57" s="231" t="str">
        <f t="array" ref="D57">INDEX(_Rge_Projectdata_3rd,$B57,MATCH("Project-ID",_Rge_Headline_Projectdata,0))</f>
        <v/>
      </c>
      <c r="E57" s="232" t="str">
        <f t="array" ref="E57">INDEX(_Rge_Data_3rd_CY,$B57,E$1)</f>
        <v>Open</v>
      </c>
      <c r="F57" s="221" t="str">
        <f t="array" ref="F57">INDEX(_Rge_Data_3rd_CY,$B57,F$1)</f>
        <v/>
      </c>
      <c r="G57" s="221">
        <f t="array" ref="G57">INDEX(_Rge_Data_3rd_CY,$B57,G$1)</f>
        <v>0</v>
      </c>
      <c r="H57" s="221">
        <f t="array" ref="H57">INDEX(_Rge_Data_3rd_CY,$B57,H$1)</f>
        <v>0</v>
      </c>
      <c r="I57" s="221">
        <f t="array" ref="I57">INDEX(_Rge_Data_3rd_CY,$B57,I$1)</f>
        <v>0</v>
      </c>
      <c r="J57" s="221">
        <f t="array" ref="J57">INDEX(_Rge_Data_3rd_CY,$B57,J$1)</f>
        <v>0</v>
      </c>
      <c r="K57" s="221">
        <f t="array" ref="K57">INDEX(_Rge_Data_3rd_CY,$B57,K$1)</f>
        <v>0</v>
      </c>
      <c r="L57" s="221" t="str">
        <f t="array" ref="L57">INDEX(_Rge_Data_3rd_CY,$B57,L$1)</f>
        <v/>
      </c>
      <c r="M57" s="221">
        <f t="array" ref="M57">INDEX(_Rge_Data_3rd_CY,$B57,M$1)</f>
        <v>0</v>
      </c>
      <c r="N57" s="221">
        <f t="array" ref="N57">INDEX(_Rge_Data_3rd_CY,$B57,N$1)</f>
        <v>0</v>
      </c>
      <c r="O57" s="221">
        <f t="shared" si="5"/>
        <v>0</v>
      </c>
      <c r="P57" s="222">
        <f t="shared" si="6"/>
        <v>0</v>
      </c>
      <c r="Q57" s="233" t="str">
        <f t="shared" si="9"/>
        <v>Y</v>
      </c>
      <c r="R57" s="224" t="str">
        <f t="array" ref="R57">INDEX(_Rge_Data_3rd_CY,$B57,R$1)</f>
        <v/>
      </c>
      <c r="S57" s="224">
        <f t="array" ref="S57">INDEX(_Rge_Data_3rd_CY,$B57,S$1)</f>
        <v>0</v>
      </c>
      <c r="T57" s="224">
        <f t="array" ref="T57">INDEX(_Rge_Data_3rd_CY,$B57,T$1)</f>
        <v>0</v>
      </c>
      <c r="U57" s="224">
        <f t="array" ref="U57">INDEX(_Rge_Data_3rd_CY,$B57,U$1)</f>
        <v>0</v>
      </c>
      <c r="V57" s="224">
        <f t="array" ref="V57">INDEX(_Rge_Data_3rd_CY,$B57,V$1)</f>
        <v>0</v>
      </c>
      <c r="W57" s="224">
        <f t="array" ref="W57">INDEX(_Rge_Data_3rd_CY,$B57,W$1)</f>
        <v>0</v>
      </c>
      <c r="X57" s="224" t="str">
        <f t="array" ref="X57">INDEX(_Rge_Data_3rd_CY,$B57,X$1)</f>
        <v/>
      </c>
      <c r="Y57" s="224">
        <f t="array" ref="Y57">INDEX(_Rge_Data_3rd_CY,$B57,Y$1)</f>
        <v>0</v>
      </c>
      <c r="Z57" s="224">
        <f t="array" ref="Z57">INDEX(_Rge_Data_3rd_CY,$B57,Z$1)</f>
        <v>0</v>
      </c>
      <c r="AA57" s="224">
        <f t="shared" si="7"/>
        <v>0</v>
      </c>
      <c r="AB57" s="225" t="str">
        <f t="shared" si="10"/>
        <v/>
      </c>
      <c r="AC57" s="234" t="str">
        <f t="array" ref="AC57">INDEX(_Rge_Data_3rd_CY,$B57,AC$1)</f>
        <v/>
      </c>
      <c r="AD57" s="234">
        <f t="array" ref="AD57">INDEX(_Rge_Data_3rd_CY,$B57,AD$1)</f>
        <v>0</v>
      </c>
      <c r="AE57" s="234">
        <f t="array" ref="AE57">INDEX(_Rge_Data_3rd_CY,$B57,AE$1)</f>
        <v>0</v>
      </c>
      <c r="AF57" s="234">
        <f t="array" ref="AF57">INDEX(_Rge_Data_3rd_CY,$B57,AF$1)</f>
        <v>0</v>
      </c>
      <c r="AG57" s="234">
        <f t="array" ref="AG57">INDEX(_Rge_Data_3rd_CY,$B57,AG$1)</f>
        <v>0</v>
      </c>
      <c r="AH57" s="234">
        <f t="array" ref="AH57">INDEX(_Rge_Data_3rd_CY,$B57,AH$1)</f>
        <v>0</v>
      </c>
      <c r="AI57" s="234" t="str">
        <f t="array" ref="AI57">INDEX(_Rge_Data_3rd_CY,$B57,AI$1)</f>
        <v/>
      </c>
      <c r="AJ57" s="234">
        <f t="array" ref="AJ57">INDEX(_Rge_Data_3rd_CY,$B57,AJ$1)</f>
        <v>0</v>
      </c>
      <c r="AK57" s="234">
        <f t="array" ref="AK57">INDEX(_Rge_Data_3rd_CY,$B57,AK$1)</f>
        <v>0</v>
      </c>
      <c r="AL57" s="234">
        <f t="shared" si="11"/>
        <v>0</v>
      </c>
      <c r="AM57" s="235">
        <f t="shared" si="8"/>
        <v>0</v>
      </c>
      <c r="AN57" s="236">
        <f>IFERROR(IF(AND($E57="OPEN",$AA57&gt;0),$AA57*_SoP*$AM57,IF(AND($E57="CLOSED",$AA57&gt;0),$AA57*_SoL*$AM57,0)),0)</f>
        <v>0</v>
      </c>
      <c r="AO57" s="236">
        <f>IFERROR(IF($AA57&lt;0,$AA57*_SoL,0),0)</f>
        <v>0</v>
      </c>
      <c r="AP57" s="237">
        <f t="shared" si="12"/>
        <v>0</v>
      </c>
      <c r="AQ57" s="237">
        <f t="shared" si="13"/>
        <v>0</v>
      </c>
      <c r="AR57" s="237">
        <f t="shared" si="14"/>
        <v>0</v>
      </c>
      <c r="AS57" s="237">
        <f t="shared" si="15"/>
        <v>0</v>
      </c>
      <c r="AT57" s="237">
        <f t="shared" si="16"/>
        <v>0</v>
      </c>
      <c r="AU57" s="236">
        <f t="shared" si="17"/>
        <v>0</v>
      </c>
      <c r="AV57" s="236">
        <f t="shared" si="18"/>
        <v>0</v>
      </c>
      <c r="AW57" s="238"/>
    </row>
    <row r="58" ht="24.75" customHeight="1">
      <c r="A58" s="185"/>
      <c r="B58" s="230">
        <f t="shared" si="19"/>
        <v>51</v>
      </c>
      <c r="C58" s="185"/>
      <c r="D58" s="231" t="str">
        <f t="array" ref="D58">INDEX(_Rge_Projectdata_3rd,$B58,MATCH("Project-ID",_Rge_Headline_Projectdata,0))</f>
        <v/>
      </c>
      <c r="E58" s="232" t="str">
        <f t="array" ref="E58">INDEX(_Rge_Data_3rd_CY,$B58,E$1)</f>
        <v>Open</v>
      </c>
      <c r="F58" s="221" t="str">
        <f t="array" ref="F58">INDEX(_Rge_Data_3rd_CY,$B58,F$1)</f>
        <v/>
      </c>
      <c r="G58" s="221">
        <f t="array" ref="G58">INDEX(_Rge_Data_3rd_CY,$B58,G$1)</f>
        <v>0</v>
      </c>
      <c r="H58" s="221">
        <f t="array" ref="H58">INDEX(_Rge_Data_3rd_CY,$B58,H$1)</f>
        <v>0</v>
      </c>
      <c r="I58" s="221">
        <f t="array" ref="I58">INDEX(_Rge_Data_3rd_CY,$B58,I$1)</f>
        <v>0</v>
      </c>
      <c r="J58" s="221">
        <f t="array" ref="J58">INDEX(_Rge_Data_3rd_CY,$B58,J$1)</f>
        <v>0</v>
      </c>
      <c r="K58" s="221">
        <f t="array" ref="K58">INDEX(_Rge_Data_3rd_CY,$B58,K$1)</f>
        <v>0</v>
      </c>
      <c r="L58" s="221" t="str">
        <f t="array" ref="L58">INDEX(_Rge_Data_3rd_CY,$B58,L$1)</f>
        <v/>
      </c>
      <c r="M58" s="221">
        <f t="array" ref="M58">INDEX(_Rge_Data_3rd_CY,$B58,M$1)</f>
        <v>0</v>
      </c>
      <c r="N58" s="221">
        <f t="array" ref="N58">INDEX(_Rge_Data_3rd_CY,$B58,N$1)</f>
        <v>0</v>
      </c>
      <c r="O58" s="221">
        <f t="shared" si="5"/>
        <v>0</v>
      </c>
      <c r="P58" s="222">
        <f t="shared" si="6"/>
        <v>0</v>
      </c>
      <c r="Q58" s="233" t="str">
        <f t="shared" si="9"/>
        <v>Y</v>
      </c>
      <c r="R58" s="224" t="str">
        <f t="array" ref="R58">INDEX(_Rge_Data_3rd_CY,$B58,R$1)</f>
        <v/>
      </c>
      <c r="S58" s="224">
        <f t="array" ref="S58">INDEX(_Rge_Data_3rd_CY,$B58,S$1)</f>
        <v>0</v>
      </c>
      <c r="T58" s="224">
        <f t="array" ref="T58">INDEX(_Rge_Data_3rd_CY,$B58,T$1)</f>
        <v>0</v>
      </c>
      <c r="U58" s="224">
        <f t="array" ref="U58">INDEX(_Rge_Data_3rd_CY,$B58,U$1)</f>
        <v>0</v>
      </c>
      <c r="V58" s="224">
        <f t="array" ref="V58">INDEX(_Rge_Data_3rd_CY,$B58,V$1)</f>
        <v>0</v>
      </c>
      <c r="W58" s="224">
        <f t="array" ref="W58">INDEX(_Rge_Data_3rd_CY,$B58,W$1)</f>
        <v>0</v>
      </c>
      <c r="X58" s="224" t="str">
        <f t="array" ref="X58">INDEX(_Rge_Data_3rd_CY,$B58,X$1)</f>
        <v/>
      </c>
      <c r="Y58" s="224">
        <f t="array" ref="Y58">INDEX(_Rge_Data_3rd_CY,$B58,Y$1)</f>
        <v>0</v>
      </c>
      <c r="Z58" s="224">
        <f t="array" ref="Z58">INDEX(_Rge_Data_3rd_CY,$B58,Z$1)</f>
        <v>0</v>
      </c>
      <c r="AA58" s="224">
        <f t="shared" si="7"/>
        <v>0</v>
      </c>
      <c r="AB58" s="225" t="str">
        <f t="shared" si="10"/>
        <v/>
      </c>
      <c r="AC58" s="234" t="str">
        <f t="array" ref="AC58">INDEX(_Rge_Data_3rd_CY,$B58,AC$1)</f>
        <v/>
      </c>
      <c r="AD58" s="234">
        <f t="array" ref="AD58">INDEX(_Rge_Data_3rd_CY,$B58,AD$1)</f>
        <v>0</v>
      </c>
      <c r="AE58" s="234">
        <f t="array" ref="AE58">INDEX(_Rge_Data_3rd_CY,$B58,AE$1)</f>
        <v>0</v>
      </c>
      <c r="AF58" s="234">
        <f t="array" ref="AF58">INDEX(_Rge_Data_3rd_CY,$B58,AF$1)</f>
        <v>0</v>
      </c>
      <c r="AG58" s="234">
        <f t="array" ref="AG58">INDEX(_Rge_Data_3rd_CY,$B58,AG$1)</f>
        <v>0</v>
      </c>
      <c r="AH58" s="234">
        <f t="array" ref="AH58">INDEX(_Rge_Data_3rd_CY,$B58,AH$1)</f>
        <v>0</v>
      </c>
      <c r="AI58" s="234" t="str">
        <f t="array" ref="AI58">INDEX(_Rge_Data_3rd_CY,$B58,AI$1)</f>
        <v/>
      </c>
      <c r="AJ58" s="234">
        <f t="array" ref="AJ58">INDEX(_Rge_Data_3rd_CY,$B58,AJ$1)</f>
        <v>0</v>
      </c>
      <c r="AK58" s="234">
        <f t="array" ref="AK58">INDEX(_Rge_Data_3rd_CY,$B58,AK$1)</f>
        <v>0</v>
      </c>
      <c r="AL58" s="234">
        <f t="shared" si="11"/>
        <v>0</v>
      </c>
      <c r="AM58" s="235">
        <f t="shared" si="8"/>
        <v>0</v>
      </c>
      <c r="AN58" s="236">
        <f>IFERROR(IF(AND($E58="OPEN",$AA58&gt;0),$AA58*_SoP*$AM58,IF(AND($E58="CLOSED",$AA58&gt;0),$AA58*_SoL*$AM58,0)),0)</f>
        <v>0</v>
      </c>
      <c r="AO58" s="236">
        <f>IFERROR(IF($AA58&lt;0,$AA58*_SoL,0),0)</f>
        <v>0</v>
      </c>
      <c r="AP58" s="237">
        <f t="shared" si="12"/>
        <v>0</v>
      </c>
      <c r="AQ58" s="237">
        <f t="shared" si="13"/>
        <v>0</v>
      </c>
      <c r="AR58" s="237">
        <f t="shared" si="14"/>
        <v>0</v>
      </c>
      <c r="AS58" s="237">
        <f t="shared" si="15"/>
        <v>0</v>
      </c>
      <c r="AT58" s="237">
        <f t="shared" si="16"/>
        <v>0</v>
      </c>
      <c r="AU58" s="236">
        <f t="shared" si="17"/>
        <v>0</v>
      </c>
      <c r="AV58" s="236">
        <f t="shared" si="18"/>
        <v>0</v>
      </c>
      <c r="AW58" s="238"/>
    </row>
    <row r="59" ht="24.75" customHeight="1">
      <c r="A59" s="185"/>
      <c r="B59" s="230">
        <f t="shared" si="19"/>
        <v>52</v>
      </c>
      <c r="C59" s="185"/>
      <c r="D59" s="231" t="str">
        <f t="array" ref="D59">INDEX(_Rge_Projectdata_3rd,$B59,MATCH("Project-ID",_Rge_Headline_Projectdata,0))</f>
        <v/>
      </c>
      <c r="E59" s="232" t="str">
        <f t="array" ref="E59">INDEX(_Rge_Data_3rd_CY,$B59,E$1)</f>
        <v>Open</v>
      </c>
      <c r="F59" s="221" t="str">
        <f t="array" ref="F59">INDEX(_Rge_Data_3rd_CY,$B59,F$1)</f>
        <v/>
      </c>
      <c r="G59" s="221">
        <f t="array" ref="G59">INDEX(_Rge_Data_3rd_CY,$B59,G$1)</f>
        <v>0</v>
      </c>
      <c r="H59" s="221">
        <f t="array" ref="H59">INDEX(_Rge_Data_3rd_CY,$B59,H$1)</f>
        <v>0</v>
      </c>
      <c r="I59" s="221">
        <f t="array" ref="I59">INDEX(_Rge_Data_3rd_CY,$B59,I$1)</f>
        <v>0</v>
      </c>
      <c r="J59" s="221">
        <f t="array" ref="J59">INDEX(_Rge_Data_3rd_CY,$B59,J$1)</f>
        <v>0</v>
      </c>
      <c r="K59" s="221">
        <f t="array" ref="K59">INDEX(_Rge_Data_3rd_CY,$B59,K$1)</f>
        <v>0</v>
      </c>
      <c r="L59" s="221" t="str">
        <f t="array" ref="L59">INDEX(_Rge_Data_3rd_CY,$B59,L$1)</f>
        <v/>
      </c>
      <c r="M59" s="221">
        <f t="array" ref="M59">INDEX(_Rge_Data_3rd_CY,$B59,M$1)</f>
        <v>0</v>
      </c>
      <c r="N59" s="221">
        <f t="array" ref="N59">INDEX(_Rge_Data_3rd_CY,$B59,N$1)</f>
        <v>0</v>
      </c>
      <c r="O59" s="221">
        <f t="shared" si="5"/>
        <v>0</v>
      </c>
      <c r="P59" s="222">
        <f t="shared" si="6"/>
        <v>0</v>
      </c>
      <c r="Q59" s="233" t="str">
        <f t="shared" si="9"/>
        <v>Y</v>
      </c>
      <c r="R59" s="224" t="str">
        <f t="array" ref="R59">INDEX(_Rge_Data_3rd_CY,$B59,R$1)</f>
        <v/>
      </c>
      <c r="S59" s="224">
        <f t="array" ref="S59">INDEX(_Rge_Data_3rd_CY,$B59,S$1)</f>
        <v>0</v>
      </c>
      <c r="T59" s="224">
        <f t="array" ref="T59">INDEX(_Rge_Data_3rd_CY,$B59,T$1)</f>
        <v>0</v>
      </c>
      <c r="U59" s="224">
        <f t="array" ref="U59">INDEX(_Rge_Data_3rd_CY,$B59,U$1)</f>
        <v>0</v>
      </c>
      <c r="V59" s="224">
        <f t="array" ref="V59">INDEX(_Rge_Data_3rd_CY,$B59,V$1)</f>
        <v>0</v>
      </c>
      <c r="W59" s="224">
        <f t="array" ref="W59">INDEX(_Rge_Data_3rd_CY,$B59,W$1)</f>
        <v>0</v>
      </c>
      <c r="X59" s="224" t="str">
        <f t="array" ref="X59">INDEX(_Rge_Data_3rd_CY,$B59,X$1)</f>
        <v/>
      </c>
      <c r="Y59" s="224">
        <f t="array" ref="Y59">INDEX(_Rge_Data_3rd_CY,$B59,Y$1)</f>
        <v>0</v>
      </c>
      <c r="Z59" s="224">
        <f t="array" ref="Z59">INDEX(_Rge_Data_3rd_CY,$B59,Z$1)</f>
        <v>0</v>
      </c>
      <c r="AA59" s="224">
        <f t="shared" si="7"/>
        <v>0</v>
      </c>
      <c r="AB59" s="225" t="str">
        <f t="shared" si="10"/>
        <v/>
      </c>
      <c r="AC59" s="234" t="str">
        <f t="array" ref="AC59">INDEX(_Rge_Data_3rd_CY,$B59,AC$1)</f>
        <v/>
      </c>
      <c r="AD59" s="234">
        <f t="array" ref="AD59">INDEX(_Rge_Data_3rd_CY,$B59,AD$1)</f>
        <v>0</v>
      </c>
      <c r="AE59" s="234">
        <f t="array" ref="AE59">INDEX(_Rge_Data_3rd_CY,$B59,AE$1)</f>
        <v>0</v>
      </c>
      <c r="AF59" s="234">
        <f t="array" ref="AF59">INDEX(_Rge_Data_3rd_CY,$B59,AF$1)</f>
        <v>0</v>
      </c>
      <c r="AG59" s="234">
        <f t="array" ref="AG59">INDEX(_Rge_Data_3rd_CY,$B59,AG$1)</f>
        <v>0</v>
      </c>
      <c r="AH59" s="234">
        <f t="array" ref="AH59">INDEX(_Rge_Data_3rd_CY,$B59,AH$1)</f>
        <v>0</v>
      </c>
      <c r="AI59" s="234" t="str">
        <f t="array" ref="AI59">INDEX(_Rge_Data_3rd_CY,$B59,AI$1)</f>
        <v/>
      </c>
      <c r="AJ59" s="234">
        <f t="array" ref="AJ59">INDEX(_Rge_Data_3rd_CY,$B59,AJ$1)</f>
        <v>0</v>
      </c>
      <c r="AK59" s="234">
        <f t="array" ref="AK59">INDEX(_Rge_Data_3rd_CY,$B59,AK$1)</f>
        <v>0</v>
      </c>
      <c r="AL59" s="234">
        <f t="shared" si="11"/>
        <v>0</v>
      </c>
      <c r="AM59" s="235">
        <f t="shared" si="8"/>
        <v>0</v>
      </c>
      <c r="AN59" s="236">
        <f>IFERROR(IF(AND($E59="OPEN",$AA59&gt;0),$AA59*_SoP*$AM59,IF(AND($E59="CLOSED",$AA59&gt;0),$AA59*_SoL*$AM59,0)),0)</f>
        <v>0</v>
      </c>
      <c r="AO59" s="236">
        <f>IFERROR(IF($AA59&lt;0,$AA59*_SoL,0),0)</f>
        <v>0</v>
      </c>
      <c r="AP59" s="237">
        <f t="shared" si="12"/>
        <v>0</v>
      </c>
      <c r="AQ59" s="237">
        <f t="shared" si="13"/>
        <v>0</v>
      </c>
      <c r="AR59" s="237">
        <f t="shared" si="14"/>
        <v>0</v>
      </c>
      <c r="AS59" s="237">
        <f t="shared" si="15"/>
        <v>0</v>
      </c>
      <c r="AT59" s="237">
        <f t="shared" si="16"/>
        <v>0</v>
      </c>
      <c r="AU59" s="236">
        <f t="shared" si="17"/>
        <v>0</v>
      </c>
      <c r="AV59" s="236">
        <f t="shared" si="18"/>
        <v>0</v>
      </c>
      <c r="AW59" s="238"/>
    </row>
    <row r="60" ht="24.75" customHeight="1">
      <c r="A60" s="185"/>
      <c r="B60" s="230">
        <f t="shared" si="19"/>
        <v>53</v>
      </c>
      <c r="C60" s="185"/>
      <c r="D60" s="231" t="str">
        <f t="array" ref="D60">INDEX(_Rge_Projectdata_3rd,$B60,MATCH("Project-ID",_Rge_Headline_Projectdata,0))</f>
        <v/>
      </c>
      <c r="E60" s="232" t="str">
        <f t="array" ref="E60">INDEX(_Rge_Data_3rd_CY,$B60,E$1)</f>
        <v>Open</v>
      </c>
      <c r="F60" s="221" t="str">
        <f t="array" ref="F60">INDEX(_Rge_Data_3rd_CY,$B60,F$1)</f>
        <v/>
      </c>
      <c r="G60" s="221">
        <f t="array" ref="G60">INDEX(_Rge_Data_3rd_CY,$B60,G$1)</f>
        <v>0</v>
      </c>
      <c r="H60" s="221">
        <f t="array" ref="H60">INDEX(_Rge_Data_3rd_CY,$B60,H$1)</f>
        <v>0</v>
      </c>
      <c r="I60" s="221">
        <f t="array" ref="I60">INDEX(_Rge_Data_3rd_CY,$B60,I$1)</f>
        <v>0</v>
      </c>
      <c r="J60" s="221">
        <f t="array" ref="J60">INDEX(_Rge_Data_3rd_CY,$B60,J$1)</f>
        <v>0</v>
      </c>
      <c r="K60" s="221">
        <f t="array" ref="K60">INDEX(_Rge_Data_3rd_CY,$B60,K$1)</f>
        <v>0</v>
      </c>
      <c r="L60" s="221" t="str">
        <f t="array" ref="L60">INDEX(_Rge_Data_3rd_CY,$B60,L$1)</f>
        <v/>
      </c>
      <c r="M60" s="221">
        <f t="array" ref="M60">INDEX(_Rge_Data_3rd_CY,$B60,M$1)</f>
        <v>0</v>
      </c>
      <c r="N60" s="221">
        <f t="array" ref="N60">INDEX(_Rge_Data_3rd_CY,$B60,N$1)</f>
        <v>0</v>
      </c>
      <c r="O60" s="221">
        <f t="shared" si="5"/>
        <v>0</v>
      </c>
      <c r="P60" s="222">
        <f t="shared" si="6"/>
        <v>0</v>
      </c>
      <c r="Q60" s="233" t="str">
        <f t="shared" si="9"/>
        <v>Y</v>
      </c>
      <c r="R60" s="224" t="str">
        <f t="array" ref="R60">INDEX(_Rge_Data_3rd_CY,$B60,R$1)</f>
        <v/>
      </c>
      <c r="S60" s="224">
        <f t="array" ref="S60">INDEX(_Rge_Data_3rd_CY,$B60,S$1)</f>
        <v>0</v>
      </c>
      <c r="T60" s="224">
        <f t="array" ref="T60">INDEX(_Rge_Data_3rd_CY,$B60,T$1)</f>
        <v>0</v>
      </c>
      <c r="U60" s="224">
        <f t="array" ref="U60">INDEX(_Rge_Data_3rd_CY,$B60,U$1)</f>
        <v>0</v>
      </c>
      <c r="V60" s="224">
        <f t="array" ref="V60">INDEX(_Rge_Data_3rd_CY,$B60,V$1)</f>
        <v>0</v>
      </c>
      <c r="W60" s="224">
        <f t="array" ref="W60">INDEX(_Rge_Data_3rd_CY,$B60,W$1)</f>
        <v>0</v>
      </c>
      <c r="X60" s="224" t="str">
        <f t="array" ref="X60">INDEX(_Rge_Data_3rd_CY,$B60,X$1)</f>
        <v/>
      </c>
      <c r="Y60" s="224">
        <f t="array" ref="Y60">INDEX(_Rge_Data_3rd_CY,$B60,Y$1)</f>
        <v>0</v>
      </c>
      <c r="Z60" s="224">
        <f t="array" ref="Z60">INDEX(_Rge_Data_3rd_CY,$B60,Z$1)</f>
        <v>0</v>
      </c>
      <c r="AA60" s="224">
        <f t="shared" si="7"/>
        <v>0</v>
      </c>
      <c r="AB60" s="225" t="str">
        <f t="shared" si="10"/>
        <v/>
      </c>
      <c r="AC60" s="234" t="str">
        <f t="array" ref="AC60">INDEX(_Rge_Data_3rd_CY,$B60,AC$1)</f>
        <v/>
      </c>
      <c r="AD60" s="234">
        <f t="array" ref="AD60">INDEX(_Rge_Data_3rd_CY,$B60,AD$1)</f>
        <v>0</v>
      </c>
      <c r="AE60" s="234">
        <f t="array" ref="AE60">INDEX(_Rge_Data_3rd_CY,$B60,AE$1)</f>
        <v>0</v>
      </c>
      <c r="AF60" s="234">
        <f t="array" ref="AF60">INDEX(_Rge_Data_3rd_CY,$B60,AF$1)</f>
        <v>0</v>
      </c>
      <c r="AG60" s="234">
        <f t="array" ref="AG60">INDEX(_Rge_Data_3rd_CY,$B60,AG$1)</f>
        <v>0</v>
      </c>
      <c r="AH60" s="234">
        <f t="array" ref="AH60">INDEX(_Rge_Data_3rd_CY,$B60,AH$1)</f>
        <v>0</v>
      </c>
      <c r="AI60" s="234" t="str">
        <f t="array" ref="AI60">INDEX(_Rge_Data_3rd_CY,$B60,AI$1)</f>
        <v/>
      </c>
      <c r="AJ60" s="234">
        <f t="array" ref="AJ60">INDEX(_Rge_Data_3rd_CY,$B60,AJ$1)</f>
        <v>0</v>
      </c>
      <c r="AK60" s="234">
        <f t="array" ref="AK60">INDEX(_Rge_Data_3rd_CY,$B60,AK$1)</f>
        <v>0</v>
      </c>
      <c r="AL60" s="234">
        <f t="shared" si="11"/>
        <v>0</v>
      </c>
      <c r="AM60" s="235">
        <f t="shared" si="8"/>
        <v>0</v>
      </c>
      <c r="AN60" s="236">
        <f>IFERROR(IF(AND($E60="OPEN",$AA60&gt;0),$AA60*_SoP*$AM60,IF(AND($E60="CLOSED",$AA60&gt;0),$AA60*_SoL*$AM60,0)),0)</f>
        <v>0</v>
      </c>
      <c r="AO60" s="236">
        <f>IFERROR(IF($AA60&lt;0,$AA60*_SoL,0),0)</f>
        <v>0</v>
      </c>
      <c r="AP60" s="237">
        <f t="shared" si="12"/>
        <v>0</v>
      </c>
      <c r="AQ60" s="237">
        <f t="shared" si="13"/>
        <v>0</v>
      </c>
      <c r="AR60" s="237">
        <f t="shared" si="14"/>
        <v>0</v>
      </c>
      <c r="AS60" s="237">
        <f t="shared" si="15"/>
        <v>0</v>
      </c>
      <c r="AT60" s="237">
        <f t="shared" si="16"/>
        <v>0</v>
      </c>
      <c r="AU60" s="236">
        <f t="shared" si="17"/>
        <v>0</v>
      </c>
      <c r="AV60" s="236">
        <f t="shared" si="18"/>
        <v>0</v>
      </c>
      <c r="AW60" s="238"/>
    </row>
    <row r="61" ht="24.75" customHeight="1">
      <c r="A61" s="185"/>
      <c r="B61" s="230">
        <f t="shared" si="19"/>
        <v>54</v>
      </c>
      <c r="C61" s="185"/>
      <c r="D61" s="231" t="str">
        <f t="array" ref="D61">INDEX(_Rge_Projectdata_3rd,$B61,MATCH("Project-ID",_Rge_Headline_Projectdata,0))</f>
        <v/>
      </c>
      <c r="E61" s="232" t="str">
        <f t="array" ref="E61">INDEX(_Rge_Data_3rd_CY,$B61,E$1)</f>
        <v>Open</v>
      </c>
      <c r="F61" s="221" t="str">
        <f t="array" ref="F61">INDEX(_Rge_Data_3rd_CY,$B61,F$1)</f>
        <v/>
      </c>
      <c r="G61" s="221">
        <f t="array" ref="G61">INDEX(_Rge_Data_3rd_CY,$B61,G$1)</f>
        <v>0</v>
      </c>
      <c r="H61" s="221">
        <f t="array" ref="H61">INDEX(_Rge_Data_3rd_CY,$B61,H$1)</f>
        <v>0</v>
      </c>
      <c r="I61" s="221">
        <f t="array" ref="I61">INDEX(_Rge_Data_3rd_CY,$B61,I$1)</f>
        <v>0</v>
      </c>
      <c r="J61" s="221">
        <f t="array" ref="J61">INDEX(_Rge_Data_3rd_CY,$B61,J$1)</f>
        <v>0</v>
      </c>
      <c r="K61" s="221">
        <f t="array" ref="K61">INDEX(_Rge_Data_3rd_CY,$B61,K$1)</f>
        <v>0</v>
      </c>
      <c r="L61" s="221" t="str">
        <f t="array" ref="L61">INDEX(_Rge_Data_3rd_CY,$B61,L$1)</f>
        <v/>
      </c>
      <c r="M61" s="221">
        <f t="array" ref="M61">INDEX(_Rge_Data_3rd_CY,$B61,M$1)</f>
        <v>0</v>
      </c>
      <c r="N61" s="221">
        <f t="array" ref="N61">INDEX(_Rge_Data_3rd_CY,$B61,N$1)</f>
        <v>0</v>
      </c>
      <c r="O61" s="221">
        <f t="shared" si="5"/>
        <v>0</v>
      </c>
      <c r="P61" s="222">
        <f t="shared" si="6"/>
        <v>0</v>
      </c>
      <c r="Q61" s="233" t="str">
        <f t="shared" si="9"/>
        <v>Y</v>
      </c>
      <c r="R61" s="224" t="str">
        <f t="array" ref="R61">INDEX(_Rge_Data_3rd_CY,$B61,R$1)</f>
        <v/>
      </c>
      <c r="S61" s="224">
        <f t="array" ref="S61">INDEX(_Rge_Data_3rd_CY,$B61,S$1)</f>
        <v>0</v>
      </c>
      <c r="T61" s="224">
        <f t="array" ref="T61">INDEX(_Rge_Data_3rd_CY,$B61,T$1)</f>
        <v>0</v>
      </c>
      <c r="U61" s="224">
        <f t="array" ref="U61">INDEX(_Rge_Data_3rd_CY,$B61,U$1)</f>
        <v>0</v>
      </c>
      <c r="V61" s="224">
        <f t="array" ref="V61">INDEX(_Rge_Data_3rd_CY,$B61,V$1)</f>
        <v>0</v>
      </c>
      <c r="W61" s="224">
        <f t="array" ref="W61">INDEX(_Rge_Data_3rd_CY,$B61,W$1)</f>
        <v>0</v>
      </c>
      <c r="X61" s="224" t="str">
        <f t="array" ref="X61">INDEX(_Rge_Data_3rd_CY,$B61,X$1)</f>
        <v/>
      </c>
      <c r="Y61" s="224">
        <f t="array" ref="Y61">INDEX(_Rge_Data_3rd_CY,$B61,Y$1)</f>
        <v>0</v>
      </c>
      <c r="Z61" s="224">
        <f t="array" ref="Z61">INDEX(_Rge_Data_3rd_CY,$B61,Z$1)</f>
        <v>0</v>
      </c>
      <c r="AA61" s="224">
        <f t="shared" si="7"/>
        <v>0</v>
      </c>
      <c r="AB61" s="225" t="str">
        <f t="shared" si="10"/>
        <v/>
      </c>
      <c r="AC61" s="234" t="str">
        <f t="array" ref="AC61">INDEX(_Rge_Data_3rd_CY,$B61,AC$1)</f>
        <v/>
      </c>
      <c r="AD61" s="234">
        <f t="array" ref="AD61">INDEX(_Rge_Data_3rd_CY,$B61,AD$1)</f>
        <v>0</v>
      </c>
      <c r="AE61" s="234">
        <f t="array" ref="AE61">INDEX(_Rge_Data_3rd_CY,$B61,AE$1)</f>
        <v>0</v>
      </c>
      <c r="AF61" s="234">
        <f t="array" ref="AF61">INDEX(_Rge_Data_3rd_CY,$B61,AF$1)</f>
        <v>0</v>
      </c>
      <c r="AG61" s="234">
        <f t="array" ref="AG61">INDEX(_Rge_Data_3rd_CY,$B61,AG$1)</f>
        <v>0</v>
      </c>
      <c r="AH61" s="234">
        <f t="array" ref="AH61">INDEX(_Rge_Data_3rd_CY,$B61,AH$1)</f>
        <v>0</v>
      </c>
      <c r="AI61" s="234" t="str">
        <f t="array" ref="AI61">INDEX(_Rge_Data_3rd_CY,$B61,AI$1)</f>
        <v/>
      </c>
      <c r="AJ61" s="234">
        <f t="array" ref="AJ61">INDEX(_Rge_Data_3rd_CY,$B61,AJ$1)</f>
        <v>0</v>
      </c>
      <c r="AK61" s="234">
        <f t="array" ref="AK61">INDEX(_Rge_Data_3rd_CY,$B61,AK$1)</f>
        <v>0</v>
      </c>
      <c r="AL61" s="234">
        <f t="shared" si="11"/>
        <v>0</v>
      </c>
      <c r="AM61" s="235">
        <f t="shared" si="8"/>
        <v>0</v>
      </c>
      <c r="AN61" s="236">
        <f>IFERROR(IF(AND($E61="OPEN",$AA61&gt;0),$AA61*_SoP*$AM61,IF(AND($E61="CLOSED",$AA61&gt;0),$AA61*_SoL*$AM61,0)),0)</f>
        <v>0</v>
      </c>
      <c r="AO61" s="236">
        <f>IFERROR(IF($AA61&lt;0,$AA61*_SoL,0),0)</f>
        <v>0</v>
      </c>
      <c r="AP61" s="237">
        <f t="shared" si="12"/>
        <v>0</v>
      </c>
      <c r="AQ61" s="237">
        <f t="shared" si="13"/>
        <v>0</v>
      </c>
      <c r="AR61" s="237">
        <f t="shared" si="14"/>
        <v>0</v>
      </c>
      <c r="AS61" s="237">
        <f t="shared" si="15"/>
        <v>0</v>
      </c>
      <c r="AT61" s="237">
        <f t="shared" si="16"/>
        <v>0</v>
      </c>
      <c r="AU61" s="236">
        <f t="shared" si="17"/>
        <v>0</v>
      </c>
      <c r="AV61" s="236">
        <f t="shared" si="18"/>
        <v>0</v>
      </c>
      <c r="AW61" s="238"/>
    </row>
    <row r="62" ht="24.75" customHeight="1">
      <c r="A62" s="185"/>
      <c r="B62" s="230">
        <f t="shared" si="19"/>
        <v>55</v>
      </c>
      <c r="C62" s="185"/>
      <c r="D62" s="231" t="str">
        <f t="array" ref="D62">INDEX(_Rge_Projectdata_3rd,$B62,MATCH("Project-ID",_Rge_Headline_Projectdata,0))</f>
        <v/>
      </c>
      <c r="E62" s="232" t="str">
        <f t="array" ref="E62">INDEX(_Rge_Data_3rd_CY,$B62,E$1)</f>
        <v>Open</v>
      </c>
      <c r="F62" s="221" t="str">
        <f t="array" ref="F62">INDEX(_Rge_Data_3rd_CY,$B62,F$1)</f>
        <v/>
      </c>
      <c r="G62" s="221">
        <f t="array" ref="G62">INDEX(_Rge_Data_3rd_CY,$B62,G$1)</f>
        <v>0</v>
      </c>
      <c r="H62" s="221">
        <f t="array" ref="H62">INDEX(_Rge_Data_3rd_CY,$B62,H$1)</f>
        <v>0</v>
      </c>
      <c r="I62" s="221">
        <f t="array" ref="I62">INDEX(_Rge_Data_3rd_CY,$B62,I$1)</f>
        <v>0</v>
      </c>
      <c r="J62" s="221">
        <f t="array" ref="J62">INDEX(_Rge_Data_3rd_CY,$B62,J$1)</f>
        <v>0</v>
      </c>
      <c r="K62" s="221">
        <f t="array" ref="K62">INDEX(_Rge_Data_3rd_CY,$B62,K$1)</f>
        <v>0</v>
      </c>
      <c r="L62" s="221" t="str">
        <f t="array" ref="L62">INDEX(_Rge_Data_3rd_CY,$B62,L$1)</f>
        <v/>
      </c>
      <c r="M62" s="221">
        <f t="array" ref="M62">INDEX(_Rge_Data_3rd_CY,$B62,M$1)</f>
        <v>0</v>
      </c>
      <c r="N62" s="221">
        <f t="array" ref="N62">INDEX(_Rge_Data_3rd_CY,$B62,N$1)</f>
        <v>0</v>
      </c>
      <c r="O62" s="221">
        <f t="shared" si="5"/>
        <v>0</v>
      </c>
      <c r="P62" s="222">
        <f t="shared" si="6"/>
        <v>0</v>
      </c>
      <c r="Q62" s="233" t="str">
        <f t="shared" si="9"/>
        <v>Y</v>
      </c>
      <c r="R62" s="224" t="str">
        <f t="array" ref="R62">INDEX(_Rge_Data_3rd_CY,$B62,R$1)</f>
        <v/>
      </c>
      <c r="S62" s="224">
        <f t="array" ref="S62">INDEX(_Rge_Data_3rd_CY,$B62,S$1)</f>
        <v>0</v>
      </c>
      <c r="T62" s="224">
        <f t="array" ref="T62">INDEX(_Rge_Data_3rd_CY,$B62,T$1)</f>
        <v>0</v>
      </c>
      <c r="U62" s="224">
        <f t="array" ref="U62">INDEX(_Rge_Data_3rd_CY,$B62,U$1)</f>
        <v>0</v>
      </c>
      <c r="V62" s="224">
        <f t="array" ref="V62">INDEX(_Rge_Data_3rd_CY,$B62,V$1)</f>
        <v>0</v>
      </c>
      <c r="W62" s="224">
        <f t="array" ref="W62">INDEX(_Rge_Data_3rd_CY,$B62,W$1)</f>
        <v>0</v>
      </c>
      <c r="X62" s="224" t="str">
        <f t="array" ref="X62">INDEX(_Rge_Data_3rd_CY,$B62,X$1)</f>
        <v/>
      </c>
      <c r="Y62" s="224">
        <f t="array" ref="Y62">INDEX(_Rge_Data_3rd_CY,$B62,Y$1)</f>
        <v>0</v>
      </c>
      <c r="Z62" s="224">
        <f t="array" ref="Z62">INDEX(_Rge_Data_3rd_CY,$B62,Z$1)</f>
        <v>0</v>
      </c>
      <c r="AA62" s="224">
        <f t="shared" si="7"/>
        <v>0</v>
      </c>
      <c r="AB62" s="225" t="str">
        <f t="shared" si="10"/>
        <v/>
      </c>
      <c r="AC62" s="234" t="str">
        <f t="array" ref="AC62">INDEX(_Rge_Data_3rd_CY,$B62,AC$1)</f>
        <v/>
      </c>
      <c r="AD62" s="234">
        <f t="array" ref="AD62">INDEX(_Rge_Data_3rd_CY,$B62,AD$1)</f>
        <v>0</v>
      </c>
      <c r="AE62" s="234">
        <f t="array" ref="AE62">INDEX(_Rge_Data_3rd_CY,$B62,AE$1)</f>
        <v>0</v>
      </c>
      <c r="AF62" s="234">
        <f t="array" ref="AF62">INDEX(_Rge_Data_3rd_CY,$B62,AF$1)</f>
        <v>0</v>
      </c>
      <c r="AG62" s="234">
        <f t="array" ref="AG62">INDEX(_Rge_Data_3rd_CY,$B62,AG$1)</f>
        <v>0</v>
      </c>
      <c r="AH62" s="234">
        <f t="array" ref="AH62">INDEX(_Rge_Data_3rd_CY,$B62,AH$1)</f>
        <v>0</v>
      </c>
      <c r="AI62" s="234" t="str">
        <f t="array" ref="AI62">INDEX(_Rge_Data_3rd_CY,$B62,AI$1)</f>
        <v/>
      </c>
      <c r="AJ62" s="234">
        <f t="array" ref="AJ62">INDEX(_Rge_Data_3rd_CY,$B62,AJ$1)</f>
        <v>0</v>
      </c>
      <c r="AK62" s="234">
        <f t="array" ref="AK62">INDEX(_Rge_Data_3rd_CY,$B62,AK$1)</f>
        <v>0</v>
      </c>
      <c r="AL62" s="234">
        <f t="shared" si="11"/>
        <v>0</v>
      </c>
      <c r="AM62" s="235">
        <f t="shared" si="8"/>
        <v>0</v>
      </c>
      <c r="AN62" s="236">
        <f>IFERROR(IF(AND($E62="OPEN",$AA62&gt;0),$AA62*_SoP*$AM62,IF(AND($E62="CLOSED",$AA62&gt;0),$AA62*_SoL*$AM62,0)),0)</f>
        <v>0</v>
      </c>
      <c r="AO62" s="236">
        <f>IFERROR(IF($AA62&lt;0,$AA62*_SoL,0),0)</f>
        <v>0</v>
      </c>
      <c r="AP62" s="237">
        <f t="shared" si="12"/>
        <v>0</v>
      </c>
      <c r="AQ62" s="237">
        <f t="shared" si="13"/>
        <v>0</v>
      </c>
      <c r="AR62" s="237">
        <f t="shared" si="14"/>
        <v>0</v>
      </c>
      <c r="AS62" s="237">
        <f t="shared" si="15"/>
        <v>0</v>
      </c>
      <c r="AT62" s="237">
        <f t="shared" si="16"/>
        <v>0</v>
      </c>
      <c r="AU62" s="236">
        <f t="shared" si="17"/>
        <v>0</v>
      </c>
      <c r="AV62" s="236">
        <f t="shared" si="18"/>
        <v>0</v>
      </c>
      <c r="AW62" s="238"/>
    </row>
    <row r="63" ht="24.75" customHeight="1">
      <c r="A63" s="185"/>
      <c r="B63" s="230">
        <f t="shared" si="19"/>
        <v>56</v>
      </c>
      <c r="C63" s="185"/>
      <c r="D63" s="231" t="str">
        <f t="array" ref="D63">INDEX(_Rge_Projectdata_3rd,$B63,MATCH("Project-ID",_Rge_Headline_Projectdata,0))</f>
        <v/>
      </c>
      <c r="E63" s="232" t="str">
        <f t="array" ref="E63">INDEX(_Rge_Data_3rd_CY,$B63,E$1)</f>
        <v>Open</v>
      </c>
      <c r="F63" s="221" t="str">
        <f t="array" ref="F63">INDEX(_Rge_Data_3rd_CY,$B63,F$1)</f>
        <v/>
      </c>
      <c r="G63" s="221">
        <f t="array" ref="G63">INDEX(_Rge_Data_3rd_CY,$B63,G$1)</f>
        <v>0</v>
      </c>
      <c r="H63" s="221">
        <f t="array" ref="H63">INDEX(_Rge_Data_3rd_CY,$B63,H$1)</f>
        <v>0</v>
      </c>
      <c r="I63" s="221">
        <f t="array" ref="I63">INDEX(_Rge_Data_3rd_CY,$B63,I$1)</f>
        <v>0</v>
      </c>
      <c r="J63" s="221">
        <f t="array" ref="J63">INDEX(_Rge_Data_3rd_CY,$B63,J$1)</f>
        <v>0</v>
      </c>
      <c r="K63" s="221">
        <f t="array" ref="K63">INDEX(_Rge_Data_3rd_CY,$B63,K$1)</f>
        <v>0</v>
      </c>
      <c r="L63" s="221" t="str">
        <f t="array" ref="L63">INDEX(_Rge_Data_3rd_CY,$B63,L$1)</f>
        <v/>
      </c>
      <c r="M63" s="221">
        <f t="array" ref="M63">INDEX(_Rge_Data_3rd_CY,$B63,M$1)</f>
        <v>0</v>
      </c>
      <c r="N63" s="221">
        <f t="array" ref="N63">INDEX(_Rge_Data_3rd_CY,$B63,N$1)</f>
        <v>0</v>
      </c>
      <c r="O63" s="221">
        <f t="shared" si="5"/>
        <v>0</v>
      </c>
      <c r="P63" s="222">
        <f t="shared" si="6"/>
        <v>0</v>
      </c>
      <c r="Q63" s="233" t="str">
        <f t="shared" si="9"/>
        <v>Y</v>
      </c>
      <c r="R63" s="224" t="str">
        <f t="array" ref="R63">INDEX(_Rge_Data_3rd_CY,$B63,R$1)</f>
        <v/>
      </c>
      <c r="S63" s="224">
        <f t="array" ref="S63">INDEX(_Rge_Data_3rd_CY,$B63,S$1)</f>
        <v>0</v>
      </c>
      <c r="T63" s="224">
        <f t="array" ref="T63">INDEX(_Rge_Data_3rd_CY,$B63,T$1)</f>
        <v>0</v>
      </c>
      <c r="U63" s="224">
        <f t="array" ref="U63">INDEX(_Rge_Data_3rd_CY,$B63,U$1)</f>
        <v>0</v>
      </c>
      <c r="V63" s="224">
        <f t="array" ref="V63">INDEX(_Rge_Data_3rd_CY,$B63,V$1)</f>
        <v>0</v>
      </c>
      <c r="W63" s="224">
        <f t="array" ref="W63">INDEX(_Rge_Data_3rd_CY,$B63,W$1)</f>
        <v>0</v>
      </c>
      <c r="X63" s="224" t="str">
        <f t="array" ref="X63">INDEX(_Rge_Data_3rd_CY,$B63,X$1)</f>
        <v/>
      </c>
      <c r="Y63" s="224">
        <f t="array" ref="Y63">INDEX(_Rge_Data_3rd_CY,$B63,Y$1)</f>
        <v>0</v>
      </c>
      <c r="Z63" s="224">
        <f t="array" ref="Z63">INDEX(_Rge_Data_3rd_CY,$B63,Z$1)</f>
        <v>0</v>
      </c>
      <c r="AA63" s="224">
        <f t="shared" si="7"/>
        <v>0</v>
      </c>
      <c r="AB63" s="225" t="str">
        <f t="shared" si="10"/>
        <v/>
      </c>
      <c r="AC63" s="234" t="str">
        <f t="array" ref="AC63">INDEX(_Rge_Data_3rd_CY,$B63,AC$1)</f>
        <v/>
      </c>
      <c r="AD63" s="234">
        <f t="array" ref="AD63">INDEX(_Rge_Data_3rd_CY,$B63,AD$1)</f>
        <v>0</v>
      </c>
      <c r="AE63" s="234">
        <f t="array" ref="AE63">INDEX(_Rge_Data_3rd_CY,$B63,AE$1)</f>
        <v>0</v>
      </c>
      <c r="AF63" s="234">
        <f t="array" ref="AF63">INDEX(_Rge_Data_3rd_CY,$B63,AF$1)</f>
        <v>0</v>
      </c>
      <c r="AG63" s="234">
        <f t="array" ref="AG63">INDEX(_Rge_Data_3rd_CY,$B63,AG$1)</f>
        <v>0</v>
      </c>
      <c r="AH63" s="234">
        <f t="array" ref="AH63">INDEX(_Rge_Data_3rd_CY,$B63,AH$1)</f>
        <v>0</v>
      </c>
      <c r="AI63" s="234" t="str">
        <f t="array" ref="AI63">INDEX(_Rge_Data_3rd_CY,$B63,AI$1)</f>
        <v/>
      </c>
      <c r="AJ63" s="234">
        <f t="array" ref="AJ63">INDEX(_Rge_Data_3rd_CY,$B63,AJ$1)</f>
        <v>0</v>
      </c>
      <c r="AK63" s="234">
        <f t="array" ref="AK63">INDEX(_Rge_Data_3rd_CY,$B63,AK$1)</f>
        <v>0</v>
      </c>
      <c r="AL63" s="234">
        <f t="shared" si="11"/>
        <v>0</v>
      </c>
      <c r="AM63" s="235">
        <f t="shared" si="8"/>
        <v>0</v>
      </c>
      <c r="AN63" s="236">
        <f>IFERROR(IF(AND($E63="OPEN",$AA63&gt;0),$AA63*_SoP*$AM63,IF(AND($E63="CLOSED",$AA63&gt;0),$AA63*_SoL*$AM63,0)),0)</f>
        <v>0</v>
      </c>
      <c r="AO63" s="236">
        <f>IFERROR(IF($AA63&lt;0,$AA63*_SoL,0),0)</f>
        <v>0</v>
      </c>
      <c r="AP63" s="237">
        <f t="shared" si="12"/>
        <v>0</v>
      </c>
      <c r="AQ63" s="237">
        <f t="shared" si="13"/>
        <v>0</v>
      </c>
      <c r="AR63" s="237">
        <f t="shared" si="14"/>
        <v>0</v>
      </c>
      <c r="AS63" s="237">
        <f t="shared" si="15"/>
        <v>0</v>
      </c>
      <c r="AT63" s="237">
        <f t="shared" si="16"/>
        <v>0</v>
      </c>
      <c r="AU63" s="236">
        <f t="shared" si="17"/>
        <v>0</v>
      </c>
      <c r="AV63" s="236">
        <f t="shared" si="18"/>
        <v>0</v>
      </c>
      <c r="AW63" s="238"/>
    </row>
    <row r="64" ht="24.75" customHeight="1">
      <c r="A64" s="185"/>
      <c r="B64" s="230">
        <f t="shared" si="19"/>
        <v>57</v>
      </c>
      <c r="C64" s="185"/>
      <c r="D64" s="231" t="str">
        <f t="array" ref="D64">INDEX(_Rge_Projectdata_3rd,$B64,MATCH("Project-ID",_Rge_Headline_Projectdata,0))</f>
        <v/>
      </c>
      <c r="E64" s="232" t="str">
        <f t="array" ref="E64">INDEX(_Rge_Data_3rd_CY,$B64,E$1)</f>
        <v>Open</v>
      </c>
      <c r="F64" s="221" t="str">
        <f t="array" ref="F64">INDEX(_Rge_Data_3rd_CY,$B64,F$1)</f>
        <v/>
      </c>
      <c r="G64" s="221">
        <f t="array" ref="G64">INDEX(_Rge_Data_3rd_CY,$B64,G$1)</f>
        <v>0</v>
      </c>
      <c r="H64" s="221">
        <f t="array" ref="H64">INDEX(_Rge_Data_3rd_CY,$B64,H$1)</f>
        <v>0</v>
      </c>
      <c r="I64" s="221">
        <f t="array" ref="I64">INDEX(_Rge_Data_3rd_CY,$B64,I$1)</f>
        <v>0</v>
      </c>
      <c r="J64" s="221">
        <f t="array" ref="J64">INDEX(_Rge_Data_3rd_CY,$B64,J$1)</f>
        <v>0</v>
      </c>
      <c r="K64" s="221">
        <f t="array" ref="K64">INDEX(_Rge_Data_3rd_CY,$B64,K$1)</f>
        <v>0</v>
      </c>
      <c r="L64" s="221" t="str">
        <f t="array" ref="L64">INDEX(_Rge_Data_3rd_CY,$B64,L$1)</f>
        <v/>
      </c>
      <c r="M64" s="221">
        <f t="array" ref="M64">INDEX(_Rge_Data_3rd_CY,$B64,M$1)</f>
        <v>0</v>
      </c>
      <c r="N64" s="221">
        <f t="array" ref="N64">INDEX(_Rge_Data_3rd_CY,$B64,N$1)</f>
        <v>0</v>
      </c>
      <c r="O64" s="221">
        <f t="shared" si="5"/>
        <v>0</v>
      </c>
      <c r="P64" s="222">
        <f t="shared" si="6"/>
        <v>0</v>
      </c>
      <c r="Q64" s="233" t="str">
        <f t="shared" si="9"/>
        <v>Y</v>
      </c>
      <c r="R64" s="224" t="str">
        <f t="array" ref="R64">INDEX(_Rge_Data_3rd_CY,$B64,R$1)</f>
        <v/>
      </c>
      <c r="S64" s="224">
        <f t="array" ref="S64">INDEX(_Rge_Data_3rd_CY,$B64,S$1)</f>
        <v>0</v>
      </c>
      <c r="T64" s="224">
        <f t="array" ref="T64">INDEX(_Rge_Data_3rd_CY,$B64,T$1)</f>
        <v>0</v>
      </c>
      <c r="U64" s="224">
        <f t="array" ref="U64">INDEX(_Rge_Data_3rd_CY,$B64,U$1)</f>
        <v>0</v>
      </c>
      <c r="V64" s="224">
        <f t="array" ref="V64">INDEX(_Rge_Data_3rd_CY,$B64,V$1)</f>
        <v>0</v>
      </c>
      <c r="W64" s="224">
        <f t="array" ref="W64">INDEX(_Rge_Data_3rd_CY,$B64,W$1)</f>
        <v>0</v>
      </c>
      <c r="X64" s="224" t="str">
        <f t="array" ref="X64">INDEX(_Rge_Data_3rd_CY,$B64,X$1)</f>
        <v/>
      </c>
      <c r="Y64" s="224">
        <f t="array" ref="Y64">INDEX(_Rge_Data_3rd_CY,$B64,Y$1)</f>
        <v>0</v>
      </c>
      <c r="Z64" s="224">
        <f t="array" ref="Z64">INDEX(_Rge_Data_3rd_CY,$B64,Z$1)</f>
        <v>0</v>
      </c>
      <c r="AA64" s="224">
        <f t="shared" si="7"/>
        <v>0</v>
      </c>
      <c r="AB64" s="225" t="str">
        <f t="shared" si="10"/>
        <v/>
      </c>
      <c r="AC64" s="234" t="str">
        <f t="array" ref="AC64">INDEX(_Rge_Data_3rd_CY,$B64,AC$1)</f>
        <v/>
      </c>
      <c r="AD64" s="234">
        <f t="array" ref="AD64">INDEX(_Rge_Data_3rd_CY,$B64,AD$1)</f>
        <v>0</v>
      </c>
      <c r="AE64" s="234">
        <f t="array" ref="AE64">INDEX(_Rge_Data_3rd_CY,$B64,AE$1)</f>
        <v>0</v>
      </c>
      <c r="AF64" s="234">
        <f t="array" ref="AF64">INDEX(_Rge_Data_3rd_CY,$B64,AF$1)</f>
        <v>0</v>
      </c>
      <c r="AG64" s="234">
        <f t="array" ref="AG64">INDEX(_Rge_Data_3rd_CY,$B64,AG$1)</f>
        <v>0</v>
      </c>
      <c r="AH64" s="234">
        <f t="array" ref="AH64">INDEX(_Rge_Data_3rd_CY,$B64,AH$1)</f>
        <v>0</v>
      </c>
      <c r="AI64" s="234" t="str">
        <f t="array" ref="AI64">INDEX(_Rge_Data_3rd_CY,$B64,AI$1)</f>
        <v/>
      </c>
      <c r="AJ64" s="234">
        <f t="array" ref="AJ64">INDEX(_Rge_Data_3rd_CY,$B64,AJ$1)</f>
        <v>0</v>
      </c>
      <c r="AK64" s="234">
        <f t="array" ref="AK64">INDEX(_Rge_Data_3rd_CY,$B64,AK$1)</f>
        <v>0</v>
      </c>
      <c r="AL64" s="234">
        <f t="shared" si="11"/>
        <v>0</v>
      </c>
      <c r="AM64" s="235">
        <f t="shared" si="8"/>
        <v>0</v>
      </c>
      <c r="AN64" s="236">
        <f>IFERROR(IF(AND($E64="OPEN",$AA64&gt;0),$AA64*_SoP*$AM64,IF(AND($E64="CLOSED",$AA64&gt;0),$AA64*_SoL*$AM64,0)),0)</f>
        <v>0</v>
      </c>
      <c r="AO64" s="236">
        <f>IFERROR(IF($AA64&lt;0,$AA64*_SoL,0),0)</f>
        <v>0</v>
      </c>
      <c r="AP64" s="237">
        <f t="shared" si="12"/>
        <v>0</v>
      </c>
      <c r="AQ64" s="237">
        <f t="shared" si="13"/>
        <v>0</v>
      </c>
      <c r="AR64" s="237">
        <f t="shared" si="14"/>
        <v>0</v>
      </c>
      <c r="AS64" s="237">
        <f t="shared" si="15"/>
        <v>0</v>
      </c>
      <c r="AT64" s="237">
        <f t="shared" si="16"/>
        <v>0</v>
      </c>
      <c r="AU64" s="236">
        <f t="shared" si="17"/>
        <v>0</v>
      </c>
      <c r="AV64" s="236">
        <f t="shared" si="18"/>
        <v>0</v>
      </c>
      <c r="AW64" s="238"/>
    </row>
    <row r="65" ht="24.75" customHeight="1">
      <c r="A65" s="185"/>
      <c r="B65" s="230">
        <f t="shared" si="19"/>
        <v>58</v>
      </c>
      <c r="C65" s="185"/>
      <c r="D65" s="231" t="str">
        <f t="array" ref="D65">INDEX(_Rge_Projectdata_3rd,$B65,MATCH("Project-ID",_Rge_Headline_Projectdata,0))</f>
        <v/>
      </c>
      <c r="E65" s="232" t="str">
        <f t="array" ref="E65">INDEX(_Rge_Data_3rd_CY,$B65,E$1)</f>
        <v>Open</v>
      </c>
      <c r="F65" s="221" t="str">
        <f t="array" ref="F65">INDEX(_Rge_Data_3rd_CY,$B65,F$1)</f>
        <v/>
      </c>
      <c r="G65" s="221">
        <f t="array" ref="G65">INDEX(_Rge_Data_3rd_CY,$B65,G$1)</f>
        <v>0</v>
      </c>
      <c r="H65" s="221">
        <f t="array" ref="H65">INDEX(_Rge_Data_3rd_CY,$B65,H$1)</f>
        <v>0</v>
      </c>
      <c r="I65" s="221">
        <f t="array" ref="I65">INDEX(_Rge_Data_3rd_CY,$B65,I$1)</f>
        <v>0</v>
      </c>
      <c r="J65" s="221">
        <f t="array" ref="J65">INDEX(_Rge_Data_3rd_CY,$B65,J$1)</f>
        <v>0</v>
      </c>
      <c r="K65" s="221">
        <f t="array" ref="K65">INDEX(_Rge_Data_3rd_CY,$B65,K$1)</f>
        <v>0</v>
      </c>
      <c r="L65" s="221" t="str">
        <f t="array" ref="L65">INDEX(_Rge_Data_3rd_CY,$B65,L$1)</f>
        <v/>
      </c>
      <c r="M65" s="221">
        <f t="array" ref="M65">INDEX(_Rge_Data_3rd_CY,$B65,M$1)</f>
        <v>0</v>
      </c>
      <c r="N65" s="221">
        <f t="array" ref="N65">INDEX(_Rge_Data_3rd_CY,$B65,N$1)</f>
        <v>0</v>
      </c>
      <c r="O65" s="221">
        <f t="shared" si="5"/>
        <v>0</v>
      </c>
      <c r="P65" s="222">
        <f t="shared" si="6"/>
        <v>0</v>
      </c>
      <c r="Q65" s="233" t="str">
        <f t="shared" si="9"/>
        <v>Y</v>
      </c>
      <c r="R65" s="224" t="str">
        <f t="array" ref="R65">INDEX(_Rge_Data_3rd_CY,$B65,R$1)</f>
        <v/>
      </c>
      <c r="S65" s="224">
        <f t="array" ref="S65">INDEX(_Rge_Data_3rd_CY,$B65,S$1)</f>
        <v>0</v>
      </c>
      <c r="T65" s="224">
        <f t="array" ref="T65">INDEX(_Rge_Data_3rd_CY,$B65,T$1)</f>
        <v>0</v>
      </c>
      <c r="U65" s="224">
        <f t="array" ref="U65">INDEX(_Rge_Data_3rd_CY,$B65,U$1)</f>
        <v>0</v>
      </c>
      <c r="V65" s="224">
        <f t="array" ref="V65">INDEX(_Rge_Data_3rd_CY,$B65,V$1)</f>
        <v>0</v>
      </c>
      <c r="W65" s="224">
        <f t="array" ref="W65">INDEX(_Rge_Data_3rd_CY,$B65,W$1)</f>
        <v>0</v>
      </c>
      <c r="X65" s="224" t="str">
        <f t="array" ref="X65">INDEX(_Rge_Data_3rd_CY,$B65,X$1)</f>
        <v/>
      </c>
      <c r="Y65" s="224">
        <f t="array" ref="Y65">INDEX(_Rge_Data_3rd_CY,$B65,Y$1)</f>
        <v>0</v>
      </c>
      <c r="Z65" s="224">
        <f t="array" ref="Z65">INDEX(_Rge_Data_3rd_CY,$B65,Z$1)</f>
        <v>0</v>
      </c>
      <c r="AA65" s="224">
        <f t="shared" si="7"/>
        <v>0</v>
      </c>
      <c r="AB65" s="225" t="str">
        <f t="shared" si="10"/>
        <v/>
      </c>
      <c r="AC65" s="234" t="str">
        <f t="array" ref="AC65">INDEX(_Rge_Data_3rd_CY,$B65,AC$1)</f>
        <v/>
      </c>
      <c r="AD65" s="234">
        <f t="array" ref="AD65">INDEX(_Rge_Data_3rd_CY,$B65,AD$1)</f>
        <v>0</v>
      </c>
      <c r="AE65" s="234">
        <f t="array" ref="AE65">INDEX(_Rge_Data_3rd_CY,$B65,AE$1)</f>
        <v>0</v>
      </c>
      <c r="AF65" s="234">
        <f t="array" ref="AF65">INDEX(_Rge_Data_3rd_CY,$B65,AF$1)</f>
        <v>0</v>
      </c>
      <c r="AG65" s="234">
        <f t="array" ref="AG65">INDEX(_Rge_Data_3rd_CY,$B65,AG$1)</f>
        <v>0</v>
      </c>
      <c r="AH65" s="234">
        <f t="array" ref="AH65">INDEX(_Rge_Data_3rd_CY,$B65,AH$1)</f>
        <v>0</v>
      </c>
      <c r="AI65" s="234" t="str">
        <f t="array" ref="AI65">INDEX(_Rge_Data_3rd_CY,$B65,AI$1)</f>
        <v/>
      </c>
      <c r="AJ65" s="234">
        <f t="array" ref="AJ65">INDEX(_Rge_Data_3rd_CY,$B65,AJ$1)</f>
        <v>0</v>
      </c>
      <c r="AK65" s="234">
        <f t="array" ref="AK65">INDEX(_Rge_Data_3rd_CY,$B65,AK$1)</f>
        <v>0</v>
      </c>
      <c r="AL65" s="234">
        <f t="shared" si="11"/>
        <v>0</v>
      </c>
      <c r="AM65" s="235">
        <f t="shared" si="8"/>
        <v>0</v>
      </c>
      <c r="AN65" s="236">
        <f>IFERROR(IF(AND($E65="OPEN",$AA65&gt;0),$AA65*_SoP*$AM65,IF(AND($E65="CLOSED",$AA65&gt;0),$AA65*_SoL*$AM65,0)),0)</f>
        <v>0</v>
      </c>
      <c r="AO65" s="236">
        <f>IFERROR(IF($AA65&lt;0,$AA65*_SoL,0),0)</f>
        <v>0</v>
      </c>
      <c r="AP65" s="237">
        <f t="shared" si="12"/>
        <v>0</v>
      </c>
      <c r="AQ65" s="237">
        <f t="shared" si="13"/>
        <v>0</v>
      </c>
      <c r="AR65" s="237">
        <f t="shared" si="14"/>
        <v>0</v>
      </c>
      <c r="AS65" s="237">
        <f t="shared" si="15"/>
        <v>0</v>
      </c>
      <c r="AT65" s="237">
        <f t="shared" si="16"/>
        <v>0</v>
      </c>
      <c r="AU65" s="236">
        <f t="shared" si="17"/>
        <v>0</v>
      </c>
      <c r="AV65" s="236">
        <f t="shared" si="18"/>
        <v>0</v>
      </c>
      <c r="AW65" s="238"/>
    </row>
    <row r="66" ht="24.75" customHeight="1">
      <c r="A66" s="185"/>
      <c r="B66" s="230">
        <f t="shared" si="19"/>
        <v>59</v>
      </c>
      <c r="C66" s="185"/>
      <c r="D66" s="231" t="str">
        <f t="array" ref="D66">INDEX(_Rge_Projectdata_3rd,$B66,MATCH("Project-ID",_Rge_Headline_Projectdata,0))</f>
        <v/>
      </c>
      <c r="E66" s="232" t="str">
        <f t="array" ref="E66">INDEX(_Rge_Data_3rd_CY,$B66,E$1)</f>
        <v>Open</v>
      </c>
      <c r="F66" s="221" t="str">
        <f t="array" ref="F66">INDEX(_Rge_Data_3rd_CY,$B66,F$1)</f>
        <v/>
      </c>
      <c r="G66" s="221">
        <f t="array" ref="G66">INDEX(_Rge_Data_3rd_CY,$B66,G$1)</f>
        <v>0</v>
      </c>
      <c r="H66" s="221">
        <f t="array" ref="H66">INDEX(_Rge_Data_3rd_CY,$B66,H$1)</f>
        <v>0</v>
      </c>
      <c r="I66" s="221">
        <f t="array" ref="I66">INDEX(_Rge_Data_3rd_CY,$B66,I$1)</f>
        <v>0</v>
      </c>
      <c r="J66" s="221">
        <f t="array" ref="J66">INDEX(_Rge_Data_3rd_CY,$B66,J$1)</f>
        <v>0</v>
      </c>
      <c r="K66" s="221">
        <f t="array" ref="K66">INDEX(_Rge_Data_3rd_CY,$B66,K$1)</f>
        <v>0</v>
      </c>
      <c r="L66" s="221" t="str">
        <f t="array" ref="L66">INDEX(_Rge_Data_3rd_CY,$B66,L$1)</f>
        <v/>
      </c>
      <c r="M66" s="221">
        <f t="array" ref="M66">INDEX(_Rge_Data_3rd_CY,$B66,M$1)</f>
        <v>0</v>
      </c>
      <c r="N66" s="221">
        <f t="array" ref="N66">INDEX(_Rge_Data_3rd_CY,$B66,N$1)</f>
        <v>0</v>
      </c>
      <c r="O66" s="221">
        <f t="shared" si="5"/>
        <v>0</v>
      </c>
      <c r="P66" s="222">
        <f t="shared" si="6"/>
        <v>0</v>
      </c>
      <c r="Q66" s="233" t="str">
        <f t="shared" si="9"/>
        <v>Y</v>
      </c>
      <c r="R66" s="224" t="str">
        <f t="array" ref="R66">INDEX(_Rge_Data_3rd_CY,$B66,R$1)</f>
        <v/>
      </c>
      <c r="S66" s="224">
        <f t="array" ref="S66">INDEX(_Rge_Data_3rd_CY,$B66,S$1)</f>
        <v>0</v>
      </c>
      <c r="T66" s="224">
        <f t="array" ref="T66">INDEX(_Rge_Data_3rd_CY,$B66,T$1)</f>
        <v>0</v>
      </c>
      <c r="U66" s="224">
        <f t="array" ref="U66">INDEX(_Rge_Data_3rd_CY,$B66,U$1)</f>
        <v>0</v>
      </c>
      <c r="V66" s="224">
        <f t="array" ref="V66">INDEX(_Rge_Data_3rd_CY,$B66,V$1)</f>
        <v>0</v>
      </c>
      <c r="W66" s="224">
        <f t="array" ref="W66">INDEX(_Rge_Data_3rd_CY,$B66,W$1)</f>
        <v>0</v>
      </c>
      <c r="X66" s="224" t="str">
        <f t="array" ref="X66">INDEX(_Rge_Data_3rd_CY,$B66,X$1)</f>
        <v/>
      </c>
      <c r="Y66" s="224">
        <f t="array" ref="Y66">INDEX(_Rge_Data_3rd_CY,$B66,Y$1)</f>
        <v>0</v>
      </c>
      <c r="Z66" s="224">
        <f t="array" ref="Z66">INDEX(_Rge_Data_3rd_CY,$B66,Z$1)</f>
        <v>0</v>
      </c>
      <c r="AA66" s="224">
        <f t="shared" si="7"/>
        <v>0</v>
      </c>
      <c r="AB66" s="225" t="str">
        <f t="shared" si="10"/>
        <v/>
      </c>
      <c r="AC66" s="234" t="str">
        <f t="array" ref="AC66">INDEX(_Rge_Data_3rd_CY,$B66,AC$1)</f>
        <v/>
      </c>
      <c r="AD66" s="234">
        <f t="array" ref="AD66">INDEX(_Rge_Data_3rd_CY,$B66,AD$1)</f>
        <v>0</v>
      </c>
      <c r="AE66" s="234">
        <f t="array" ref="AE66">INDEX(_Rge_Data_3rd_CY,$B66,AE$1)</f>
        <v>0</v>
      </c>
      <c r="AF66" s="234">
        <f t="array" ref="AF66">INDEX(_Rge_Data_3rd_CY,$B66,AF$1)</f>
        <v>0</v>
      </c>
      <c r="AG66" s="234">
        <f t="array" ref="AG66">INDEX(_Rge_Data_3rd_CY,$B66,AG$1)</f>
        <v>0</v>
      </c>
      <c r="AH66" s="234">
        <f t="array" ref="AH66">INDEX(_Rge_Data_3rd_CY,$B66,AH$1)</f>
        <v>0</v>
      </c>
      <c r="AI66" s="234" t="str">
        <f t="array" ref="AI66">INDEX(_Rge_Data_3rd_CY,$B66,AI$1)</f>
        <v/>
      </c>
      <c r="AJ66" s="234">
        <f t="array" ref="AJ66">INDEX(_Rge_Data_3rd_CY,$B66,AJ$1)</f>
        <v>0</v>
      </c>
      <c r="AK66" s="234">
        <f t="array" ref="AK66">INDEX(_Rge_Data_3rd_CY,$B66,AK$1)</f>
        <v>0</v>
      </c>
      <c r="AL66" s="234">
        <f t="shared" si="11"/>
        <v>0</v>
      </c>
      <c r="AM66" s="235">
        <f t="shared" si="8"/>
        <v>0</v>
      </c>
      <c r="AN66" s="236">
        <f>IFERROR(IF(AND($E66="OPEN",$AA66&gt;0),$AA66*_SoP*$AM66,IF(AND($E66="CLOSED",$AA66&gt;0),$AA66*_SoL*$AM66,0)),0)</f>
        <v>0</v>
      </c>
      <c r="AO66" s="236">
        <f>IFERROR(IF($AA66&lt;0,$AA66*_SoL,0),0)</f>
        <v>0</v>
      </c>
      <c r="AP66" s="237">
        <f t="shared" si="12"/>
        <v>0</v>
      </c>
      <c r="AQ66" s="237">
        <f t="shared" si="13"/>
        <v>0</v>
      </c>
      <c r="AR66" s="237">
        <f t="shared" si="14"/>
        <v>0</v>
      </c>
      <c r="AS66" s="237">
        <f t="shared" si="15"/>
        <v>0</v>
      </c>
      <c r="AT66" s="237">
        <f t="shared" si="16"/>
        <v>0</v>
      </c>
      <c r="AU66" s="236">
        <f t="shared" si="17"/>
        <v>0</v>
      </c>
      <c r="AV66" s="236">
        <f t="shared" si="18"/>
        <v>0</v>
      </c>
      <c r="AW66" s="238"/>
    </row>
    <row r="67" ht="24.75" customHeight="1">
      <c r="A67" s="185"/>
      <c r="B67" s="230">
        <f t="shared" si="19"/>
        <v>60</v>
      </c>
      <c r="C67" s="185"/>
      <c r="D67" s="231" t="str">
        <f t="array" ref="D67">INDEX(_Rge_Projectdata_3rd,$B67,MATCH("Project-ID",_Rge_Headline_Projectdata,0))</f>
        <v/>
      </c>
      <c r="E67" s="232" t="str">
        <f t="array" ref="E67">INDEX(_Rge_Data_3rd_CY,$B67,E$1)</f>
        <v>Open</v>
      </c>
      <c r="F67" s="221" t="str">
        <f t="array" ref="F67">INDEX(_Rge_Data_3rd_CY,$B67,F$1)</f>
        <v/>
      </c>
      <c r="G67" s="221">
        <f t="array" ref="G67">INDEX(_Rge_Data_3rd_CY,$B67,G$1)</f>
        <v>0</v>
      </c>
      <c r="H67" s="221">
        <f t="array" ref="H67">INDEX(_Rge_Data_3rd_CY,$B67,H$1)</f>
        <v>0</v>
      </c>
      <c r="I67" s="221">
        <f t="array" ref="I67">INDEX(_Rge_Data_3rd_CY,$B67,I$1)</f>
        <v>0</v>
      </c>
      <c r="J67" s="221">
        <f t="array" ref="J67">INDEX(_Rge_Data_3rd_CY,$B67,J$1)</f>
        <v>0</v>
      </c>
      <c r="K67" s="221">
        <f t="array" ref="K67">INDEX(_Rge_Data_3rd_CY,$B67,K$1)</f>
        <v>0</v>
      </c>
      <c r="L67" s="221" t="str">
        <f t="array" ref="L67">INDEX(_Rge_Data_3rd_CY,$B67,L$1)</f>
        <v/>
      </c>
      <c r="M67" s="221">
        <f t="array" ref="M67">INDEX(_Rge_Data_3rd_CY,$B67,M$1)</f>
        <v>0</v>
      </c>
      <c r="N67" s="221">
        <f t="array" ref="N67">INDEX(_Rge_Data_3rd_CY,$B67,N$1)</f>
        <v>0</v>
      </c>
      <c r="O67" s="221">
        <f t="shared" si="5"/>
        <v>0</v>
      </c>
      <c r="P67" s="222">
        <f t="shared" si="6"/>
        <v>0</v>
      </c>
      <c r="Q67" s="233" t="str">
        <f t="shared" si="9"/>
        <v>Y</v>
      </c>
      <c r="R67" s="224" t="str">
        <f t="array" ref="R67">INDEX(_Rge_Data_3rd_CY,$B67,R$1)</f>
        <v/>
      </c>
      <c r="S67" s="224">
        <f t="array" ref="S67">INDEX(_Rge_Data_3rd_CY,$B67,S$1)</f>
        <v>0</v>
      </c>
      <c r="T67" s="224">
        <f t="array" ref="T67">INDEX(_Rge_Data_3rd_CY,$B67,T$1)</f>
        <v>0</v>
      </c>
      <c r="U67" s="224">
        <f t="array" ref="U67">INDEX(_Rge_Data_3rd_CY,$B67,U$1)</f>
        <v>0</v>
      </c>
      <c r="V67" s="224">
        <f t="array" ref="V67">INDEX(_Rge_Data_3rd_CY,$B67,V$1)</f>
        <v>0</v>
      </c>
      <c r="W67" s="224">
        <f t="array" ref="W67">INDEX(_Rge_Data_3rd_CY,$B67,W$1)</f>
        <v>0</v>
      </c>
      <c r="X67" s="224" t="str">
        <f t="array" ref="X67">INDEX(_Rge_Data_3rd_CY,$B67,X$1)</f>
        <v/>
      </c>
      <c r="Y67" s="224">
        <f t="array" ref="Y67">INDEX(_Rge_Data_3rd_CY,$B67,Y$1)</f>
        <v>0</v>
      </c>
      <c r="Z67" s="224">
        <f t="array" ref="Z67">INDEX(_Rge_Data_3rd_CY,$B67,Z$1)</f>
        <v>0</v>
      </c>
      <c r="AA67" s="224">
        <f t="shared" si="7"/>
        <v>0</v>
      </c>
      <c r="AB67" s="225" t="str">
        <f t="shared" si="10"/>
        <v/>
      </c>
      <c r="AC67" s="234" t="str">
        <f t="array" ref="AC67">INDEX(_Rge_Data_3rd_CY,$B67,AC$1)</f>
        <v/>
      </c>
      <c r="AD67" s="234">
        <f t="array" ref="AD67">INDEX(_Rge_Data_3rd_CY,$B67,AD$1)</f>
        <v>0</v>
      </c>
      <c r="AE67" s="234">
        <f t="array" ref="AE67">INDEX(_Rge_Data_3rd_CY,$B67,AE$1)</f>
        <v>0</v>
      </c>
      <c r="AF67" s="234">
        <f t="array" ref="AF67">INDEX(_Rge_Data_3rd_CY,$B67,AF$1)</f>
        <v>0</v>
      </c>
      <c r="AG67" s="234">
        <f t="array" ref="AG67">INDEX(_Rge_Data_3rd_CY,$B67,AG$1)</f>
        <v>0</v>
      </c>
      <c r="AH67" s="234">
        <f t="array" ref="AH67">INDEX(_Rge_Data_3rd_CY,$B67,AH$1)</f>
        <v>0</v>
      </c>
      <c r="AI67" s="234" t="str">
        <f t="array" ref="AI67">INDEX(_Rge_Data_3rd_CY,$B67,AI$1)</f>
        <v/>
      </c>
      <c r="AJ67" s="234">
        <f t="array" ref="AJ67">INDEX(_Rge_Data_3rd_CY,$B67,AJ$1)</f>
        <v>0</v>
      </c>
      <c r="AK67" s="234">
        <f t="array" ref="AK67">INDEX(_Rge_Data_3rd_CY,$B67,AK$1)</f>
        <v>0</v>
      </c>
      <c r="AL67" s="234">
        <f t="shared" si="11"/>
        <v>0</v>
      </c>
      <c r="AM67" s="235">
        <f t="shared" si="8"/>
        <v>0</v>
      </c>
      <c r="AN67" s="236">
        <f>IFERROR(IF(AND($E67="OPEN",$AA67&gt;0),$AA67*_SoP*$AM67,IF(AND($E67="CLOSED",$AA67&gt;0),$AA67*_SoL*$AM67,0)),0)</f>
        <v>0</v>
      </c>
      <c r="AO67" s="236">
        <f>IFERROR(IF($AA67&lt;0,$AA67*_SoL,0),0)</f>
        <v>0</v>
      </c>
      <c r="AP67" s="237">
        <f t="shared" si="12"/>
        <v>0</v>
      </c>
      <c r="AQ67" s="237">
        <f t="shared" si="13"/>
        <v>0</v>
      </c>
      <c r="AR67" s="237">
        <f t="shared" si="14"/>
        <v>0</v>
      </c>
      <c r="AS67" s="237">
        <f t="shared" si="15"/>
        <v>0</v>
      </c>
      <c r="AT67" s="237">
        <f t="shared" si="16"/>
        <v>0</v>
      </c>
      <c r="AU67" s="236">
        <f t="shared" si="17"/>
        <v>0</v>
      </c>
      <c r="AV67" s="236">
        <f t="shared" si="18"/>
        <v>0</v>
      </c>
      <c r="AW67" s="238"/>
    </row>
    <row r="68" ht="24.75" customHeight="1">
      <c r="A68" s="185"/>
      <c r="B68" s="230">
        <f t="shared" si="19"/>
        <v>61</v>
      </c>
      <c r="C68" s="185"/>
      <c r="D68" s="231" t="str">
        <f t="array" ref="D68">INDEX(_Rge_Projectdata_3rd,$B68,MATCH("Project-ID",_Rge_Headline_Projectdata,0))</f>
        <v/>
      </c>
      <c r="E68" s="232" t="str">
        <f t="array" ref="E68">INDEX(_Rge_Data_3rd_CY,$B68,E$1)</f>
        <v>Open</v>
      </c>
      <c r="F68" s="221" t="str">
        <f t="array" ref="F68">INDEX(_Rge_Data_3rd_CY,$B68,F$1)</f>
        <v/>
      </c>
      <c r="G68" s="221">
        <f t="array" ref="G68">INDEX(_Rge_Data_3rd_CY,$B68,G$1)</f>
        <v>0</v>
      </c>
      <c r="H68" s="221">
        <f t="array" ref="H68">INDEX(_Rge_Data_3rd_CY,$B68,H$1)</f>
        <v>0</v>
      </c>
      <c r="I68" s="221">
        <f t="array" ref="I68">INDEX(_Rge_Data_3rd_CY,$B68,I$1)</f>
        <v>0</v>
      </c>
      <c r="J68" s="221">
        <f t="array" ref="J68">INDEX(_Rge_Data_3rd_CY,$B68,J$1)</f>
        <v>0</v>
      </c>
      <c r="K68" s="221">
        <f t="array" ref="K68">INDEX(_Rge_Data_3rd_CY,$B68,K$1)</f>
        <v>0</v>
      </c>
      <c r="L68" s="221" t="str">
        <f t="array" ref="L68">INDEX(_Rge_Data_3rd_CY,$B68,L$1)</f>
        <v/>
      </c>
      <c r="M68" s="221">
        <f t="array" ref="M68">INDEX(_Rge_Data_3rd_CY,$B68,M$1)</f>
        <v>0</v>
      </c>
      <c r="N68" s="221">
        <f t="array" ref="N68">INDEX(_Rge_Data_3rd_CY,$B68,N$1)</f>
        <v>0</v>
      </c>
      <c r="O68" s="221">
        <f t="shared" si="5"/>
        <v>0</v>
      </c>
      <c r="P68" s="222">
        <f t="shared" si="6"/>
        <v>0</v>
      </c>
      <c r="Q68" s="233" t="str">
        <f t="shared" si="9"/>
        <v>Y</v>
      </c>
      <c r="R68" s="224" t="str">
        <f t="array" ref="R68">INDEX(_Rge_Data_3rd_CY,$B68,R$1)</f>
        <v/>
      </c>
      <c r="S68" s="224">
        <f t="array" ref="S68">INDEX(_Rge_Data_3rd_CY,$B68,S$1)</f>
        <v>0</v>
      </c>
      <c r="T68" s="224">
        <f t="array" ref="T68">INDEX(_Rge_Data_3rd_CY,$B68,T$1)</f>
        <v>0</v>
      </c>
      <c r="U68" s="224">
        <f t="array" ref="U68">INDEX(_Rge_Data_3rd_CY,$B68,U$1)</f>
        <v>0</v>
      </c>
      <c r="V68" s="224">
        <f t="array" ref="V68">INDEX(_Rge_Data_3rd_CY,$B68,V$1)</f>
        <v>0</v>
      </c>
      <c r="W68" s="224">
        <f t="array" ref="W68">INDEX(_Rge_Data_3rd_CY,$B68,W$1)</f>
        <v>0</v>
      </c>
      <c r="X68" s="224" t="str">
        <f t="array" ref="X68">INDEX(_Rge_Data_3rd_CY,$B68,X$1)</f>
        <v/>
      </c>
      <c r="Y68" s="224">
        <f t="array" ref="Y68">INDEX(_Rge_Data_3rd_CY,$B68,Y$1)</f>
        <v>0</v>
      </c>
      <c r="Z68" s="224">
        <f t="array" ref="Z68">INDEX(_Rge_Data_3rd_CY,$B68,Z$1)</f>
        <v>0</v>
      </c>
      <c r="AA68" s="224">
        <f t="shared" si="7"/>
        <v>0</v>
      </c>
      <c r="AB68" s="225" t="str">
        <f t="shared" si="10"/>
        <v/>
      </c>
      <c r="AC68" s="234" t="str">
        <f t="array" ref="AC68">INDEX(_Rge_Data_3rd_CY,$B68,AC$1)</f>
        <v/>
      </c>
      <c r="AD68" s="234">
        <f t="array" ref="AD68">INDEX(_Rge_Data_3rd_CY,$B68,AD$1)</f>
        <v>0</v>
      </c>
      <c r="AE68" s="234">
        <f t="array" ref="AE68">INDEX(_Rge_Data_3rd_CY,$B68,AE$1)</f>
        <v>0</v>
      </c>
      <c r="AF68" s="234">
        <f t="array" ref="AF68">INDEX(_Rge_Data_3rd_CY,$B68,AF$1)</f>
        <v>0</v>
      </c>
      <c r="AG68" s="234">
        <f t="array" ref="AG68">INDEX(_Rge_Data_3rd_CY,$B68,AG$1)</f>
        <v>0</v>
      </c>
      <c r="AH68" s="234">
        <f t="array" ref="AH68">INDEX(_Rge_Data_3rd_CY,$B68,AH$1)</f>
        <v>0</v>
      </c>
      <c r="AI68" s="234" t="str">
        <f t="array" ref="AI68">INDEX(_Rge_Data_3rd_CY,$B68,AI$1)</f>
        <v/>
      </c>
      <c r="AJ68" s="234">
        <f t="array" ref="AJ68">INDEX(_Rge_Data_3rd_CY,$B68,AJ$1)</f>
        <v>0</v>
      </c>
      <c r="AK68" s="234">
        <f t="array" ref="AK68">INDEX(_Rge_Data_3rd_CY,$B68,AK$1)</f>
        <v>0</v>
      </c>
      <c r="AL68" s="234">
        <f t="shared" si="11"/>
        <v>0</v>
      </c>
      <c r="AM68" s="235">
        <f t="shared" si="8"/>
        <v>0</v>
      </c>
      <c r="AN68" s="236">
        <f>IFERROR(IF(AND($E68="OPEN",$AA68&gt;0),$AA68*_SoP*$AM68,IF(AND($E68="CLOSED",$AA68&gt;0),$AA68*_SoL*$AM68,0)),0)</f>
        <v>0</v>
      </c>
      <c r="AO68" s="236">
        <f>IFERROR(IF($AA68&lt;0,$AA68*_SoL,0),0)</f>
        <v>0</v>
      </c>
      <c r="AP68" s="237">
        <f t="shared" si="12"/>
        <v>0</v>
      </c>
      <c r="AQ68" s="237">
        <f t="shared" si="13"/>
        <v>0</v>
      </c>
      <c r="AR68" s="237">
        <f t="shared" si="14"/>
        <v>0</v>
      </c>
      <c r="AS68" s="237">
        <f t="shared" si="15"/>
        <v>0</v>
      </c>
      <c r="AT68" s="237">
        <f t="shared" si="16"/>
        <v>0</v>
      </c>
      <c r="AU68" s="236">
        <f t="shared" si="17"/>
        <v>0</v>
      </c>
      <c r="AV68" s="236">
        <f t="shared" si="18"/>
        <v>0</v>
      </c>
      <c r="AW68" s="238"/>
    </row>
    <row r="69" ht="24.75" customHeight="1">
      <c r="A69" s="185"/>
      <c r="B69" s="230">
        <f t="shared" si="19"/>
        <v>62</v>
      </c>
      <c r="C69" s="185"/>
      <c r="D69" s="231" t="str">
        <f t="array" ref="D69">INDEX(_Rge_Projectdata_3rd,$B69,MATCH("Project-ID",_Rge_Headline_Projectdata,0))</f>
        <v/>
      </c>
      <c r="E69" s="232" t="str">
        <f t="array" ref="E69">INDEX(_Rge_Data_3rd_CY,$B69,E$1)</f>
        <v>Open</v>
      </c>
      <c r="F69" s="221" t="str">
        <f t="array" ref="F69">INDEX(_Rge_Data_3rd_CY,$B69,F$1)</f>
        <v/>
      </c>
      <c r="G69" s="221">
        <f t="array" ref="G69">INDEX(_Rge_Data_3rd_CY,$B69,G$1)</f>
        <v>0</v>
      </c>
      <c r="H69" s="221">
        <f t="array" ref="H69">INDEX(_Rge_Data_3rd_CY,$B69,H$1)</f>
        <v>0</v>
      </c>
      <c r="I69" s="221">
        <f t="array" ref="I69">INDEX(_Rge_Data_3rd_CY,$B69,I$1)</f>
        <v>0</v>
      </c>
      <c r="J69" s="221">
        <f t="array" ref="J69">INDEX(_Rge_Data_3rd_CY,$B69,J$1)</f>
        <v>0</v>
      </c>
      <c r="K69" s="221">
        <f t="array" ref="K69">INDEX(_Rge_Data_3rd_CY,$B69,K$1)</f>
        <v>0</v>
      </c>
      <c r="L69" s="221" t="str">
        <f t="array" ref="L69">INDEX(_Rge_Data_3rd_CY,$B69,L$1)</f>
        <v/>
      </c>
      <c r="M69" s="221">
        <f t="array" ref="M69">INDEX(_Rge_Data_3rd_CY,$B69,M$1)</f>
        <v>0</v>
      </c>
      <c r="N69" s="221">
        <f t="array" ref="N69">INDEX(_Rge_Data_3rd_CY,$B69,N$1)</f>
        <v>0</v>
      </c>
      <c r="O69" s="221">
        <f t="shared" si="5"/>
        <v>0</v>
      </c>
      <c r="P69" s="222">
        <f t="shared" si="6"/>
        <v>0</v>
      </c>
      <c r="Q69" s="233" t="str">
        <f t="shared" si="9"/>
        <v>Y</v>
      </c>
      <c r="R69" s="224" t="str">
        <f t="array" ref="R69">INDEX(_Rge_Data_3rd_CY,$B69,R$1)</f>
        <v/>
      </c>
      <c r="S69" s="224">
        <f t="array" ref="S69">INDEX(_Rge_Data_3rd_CY,$B69,S$1)</f>
        <v>0</v>
      </c>
      <c r="T69" s="224">
        <f t="array" ref="T69">INDEX(_Rge_Data_3rd_CY,$B69,T$1)</f>
        <v>0</v>
      </c>
      <c r="U69" s="224">
        <f t="array" ref="U69">INDEX(_Rge_Data_3rd_CY,$B69,U$1)</f>
        <v>0</v>
      </c>
      <c r="V69" s="224">
        <f t="array" ref="V69">INDEX(_Rge_Data_3rd_CY,$B69,V$1)</f>
        <v>0</v>
      </c>
      <c r="W69" s="224">
        <f t="array" ref="W69">INDEX(_Rge_Data_3rd_CY,$B69,W$1)</f>
        <v>0</v>
      </c>
      <c r="X69" s="224" t="str">
        <f t="array" ref="X69">INDEX(_Rge_Data_3rd_CY,$B69,X$1)</f>
        <v/>
      </c>
      <c r="Y69" s="224">
        <f t="array" ref="Y69">INDEX(_Rge_Data_3rd_CY,$B69,Y$1)</f>
        <v>0</v>
      </c>
      <c r="Z69" s="224">
        <f t="array" ref="Z69">INDEX(_Rge_Data_3rd_CY,$B69,Z$1)</f>
        <v>0</v>
      </c>
      <c r="AA69" s="224">
        <f t="shared" si="7"/>
        <v>0</v>
      </c>
      <c r="AB69" s="225" t="str">
        <f t="shared" si="10"/>
        <v/>
      </c>
      <c r="AC69" s="234" t="str">
        <f t="array" ref="AC69">INDEX(_Rge_Data_3rd_CY,$B69,AC$1)</f>
        <v/>
      </c>
      <c r="AD69" s="234">
        <f t="array" ref="AD69">INDEX(_Rge_Data_3rd_CY,$B69,AD$1)</f>
        <v>0</v>
      </c>
      <c r="AE69" s="234">
        <f t="array" ref="AE69">INDEX(_Rge_Data_3rd_CY,$B69,AE$1)</f>
        <v>0</v>
      </c>
      <c r="AF69" s="234">
        <f t="array" ref="AF69">INDEX(_Rge_Data_3rd_CY,$B69,AF$1)</f>
        <v>0</v>
      </c>
      <c r="AG69" s="234">
        <f t="array" ref="AG69">INDEX(_Rge_Data_3rd_CY,$B69,AG$1)</f>
        <v>0</v>
      </c>
      <c r="AH69" s="234">
        <f t="array" ref="AH69">INDEX(_Rge_Data_3rd_CY,$B69,AH$1)</f>
        <v>0</v>
      </c>
      <c r="AI69" s="234" t="str">
        <f t="array" ref="AI69">INDEX(_Rge_Data_3rd_CY,$B69,AI$1)</f>
        <v/>
      </c>
      <c r="AJ69" s="234">
        <f t="array" ref="AJ69">INDEX(_Rge_Data_3rd_CY,$B69,AJ$1)</f>
        <v>0</v>
      </c>
      <c r="AK69" s="234">
        <f t="array" ref="AK69">INDEX(_Rge_Data_3rd_CY,$B69,AK$1)</f>
        <v>0</v>
      </c>
      <c r="AL69" s="234">
        <f t="shared" si="11"/>
        <v>0</v>
      </c>
      <c r="AM69" s="235">
        <f t="shared" si="8"/>
        <v>0</v>
      </c>
      <c r="AN69" s="236">
        <f>IFERROR(IF(AND($E69="OPEN",$AA69&gt;0),$AA69*_SoP*$AM69,IF(AND($E69="CLOSED",$AA69&gt;0),$AA69*_SoL*$AM69,0)),0)</f>
        <v>0</v>
      </c>
      <c r="AO69" s="236">
        <f>IFERROR(IF($AA69&lt;0,$AA69*_SoL,0),0)</f>
        <v>0</v>
      </c>
      <c r="AP69" s="237">
        <f t="shared" si="12"/>
        <v>0</v>
      </c>
      <c r="AQ69" s="237">
        <f t="shared" si="13"/>
        <v>0</v>
      </c>
      <c r="AR69" s="237">
        <f t="shared" si="14"/>
        <v>0</v>
      </c>
      <c r="AS69" s="237">
        <f t="shared" si="15"/>
        <v>0</v>
      </c>
      <c r="AT69" s="237">
        <f t="shared" si="16"/>
        <v>0</v>
      </c>
      <c r="AU69" s="236">
        <f t="shared" si="17"/>
        <v>0</v>
      </c>
      <c r="AV69" s="236">
        <f t="shared" si="18"/>
        <v>0</v>
      </c>
      <c r="AW69" s="238"/>
    </row>
    <row r="70" ht="24.75" customHeight="1">
      <c r="A70" s="185"/>
      <c r="B70" s="230">
        <f t="shared" si="19"/>
        <v>63</v>
      </c>
      <c r="C70" s="185"/>
      <c r="D70" s="231" t="str">
        <f t="array" ref="D70">INDEX(_Rge_Projectdata_3rd,$B70,MATCH("Project-ID",_Rge_Headline_Projectdata,0))</f>
        <v/>
      </c>
      <c r="E70" s="232" t="str">
        <f t="array" ref="E70">INDEX(_Rge_Data_3rd_CY,$B70,E$1)</f>
        <v>Open</v>
      </c>
      <c r="F70" s="221" t="str">
        <f t="array" ref="F70">INDEX(_Rge_Data_3rd_CY,$B70,F$1)</f>
        <v/>
      </c>
      <c r="G70" s="221">
        <f t="array" ref="G70">INDEX(_Rge_Data_3rd_CY,$B70,G$1)</f>
        <v>0</v>
      </c>
      <c r="H70" s="221">
        <f t="array" ref="H70">INDEX(_Rge_Data_3rd_CY,$B70,H$1)</f>
        <v>0</v>
      </c>
      <c r="I70" s="221">
        <f t="array" ref="I70">INDEX(_Rge_Data_3rd_CY,$B70,I$1)</f>
        <v>0</v>
      </c>
      <c r="J70" s="221">
        <f t="array" ref="J70">INDEX(_Rge_Data_3rd_CY,$B70,J$1)</f>
        <v>0</v>
      </c>
      <c r="K70" s="221">
        <f t="array" ref="K70">INDEX(_Rge_Data_3rd_CY,$B70,K$1)</f>
        <v>0</v>
      </c>
      <c r="L70" s="221" t="str">
        <f t="array" ref="L70">INDEX(_Rge_Data_3rd_CY,$B70,L$1)</f>
        <v/>
      </c>
      <c r="M70" s="221">
        <f t="array" ref="M70">INDEX(_Rge_Data_3rd_CY,$B70,M$1)</f>
        <v>0</v>
      </c>
      <c r="N70" s="221">
        <f t="array" ref="N70">INDEX(_Rge_Data_3rd_CY,$B70,N$1)</f>
        <v>0</v>
      </c>
      <c r="O70" s="221">
        <f t="shared" si="5"/>
        <v>0</v>
      </c>
      <c r="P70" s="222">
        <f t="shared" si="6"/>
        <v>0</v>
      </c>
      <c r="Q70" s="233" t="str">
        <f t="shared" si="9"/>
        <v>Y</v>
      </c>
      <c r="R70" s="224" t="str">
        <f t="array" ref="R70">INDEX(_Rge_Data_3rd_CY,$B70,R$1)</f>
        <v/>
      </c>
      <c r="S70" s="224">
        <f t="array" ref="S70">INDEX(_Rge_Data_3rd_CY,$B70,S$1)</f>
        <v>0</v>
      </c>
      <c r="T70" s="224">
        <f t="array" ref="T70">INDEX(_Rge_Data_3rd_CY,$B70,T$1)</f>
        <v>0</v>
      </c>
      <c r="U70" s="224">
        <f t="array" ref="U70">INDEX(_Rge_Data_3rd_CY,$B70,U$1)</f>
        <v>0</v>
      </c>
      <c r="V70" s="224">
        <f t="array" ref="V70">INDEX(_Rge_Data_3rd_CY,$B70,V$1)</f>
        <v>0</v>
      </c>
      <c r="W70" s="224">
        <f t="array" ref="W70">INDEX(_Rge_Data_3rd_CY,$B70,W$1)</f>
        <v>0</v>
      </c>
      <c r="X70" s="224" t="str">
        <f t="array" ref="X70">INDEX(_Rge_Data_3rd_CY,$B70,X$1)</f>
        <v/>
      </c>
      <c r="Y70" s="224">
        <f t="array" ref="Y70">INDEX(_Rge_Data_3rd_CY,$B70,Y$1)</f>
        <v>0</v>
      </c>
      <c r="Z70" s="224">
        <f t="array" ref="Z70">INDEX(_Rge_Data_3rd_CY,$B70,Z$1)</f>
        <v>0</v>
      </c>
      <c r="AA70" s="224">
        <f t="shared" si="7"/>
        <v>0</v>
      </c>
      <c r="AB70" s="225" t="str">
        <f t="shared" si="10"/>
        <v/>
      </c>
      <c r="AC70" s="234" t="str">
        <f t="array" ref="AC70">INDEX(_Rge_Data_3rd_CY,$B70,AC$1)</f>
        <v/>
      </c>
      <c r="AD70" s="234">
        <f t="array" ref="AD70">INDEX(_Rge_Data_3rd_CY,$B70,AD$1)</f>
        <v>0</v>
      </c>
      <c r="AE70" s="234">
        <f t="array" ref="AE70">INDEX(_Rge_Data_3rd_CY,$B70,AE$1)</f>
        <v>0</v>
      </c>
      <c r="AF70" s="234">
        <f t="array" ref="AF70">INDEX(_Rge_Data_3rd_CY,$B70,AF$1)</f>
        <v>0</v>
      </c>
      <c r="AG70" s="234">
        <f t="array" ref="AG70">INDEX(_Rge_Data_3rd_CY,$B70,AG$1)</f>
        <v>0</v>
      </c>
      <c r="AH70" s="234">
        <f t="array" ref="AH70">INDEX(_Rge_Data_3rd_CY,$B70,AH$1)</f>
        <v>0</v>
      </c>
      <c r="AI70" s="234" t="str">
        <f t="array" ref="AI70">INDEX(_Rge_Data_3rd_CY,$B70,AI$1)</f>
        <v/>
      </c>
      <c r="AJ70" s="234">
        <f t="array" ref="AJ70">INDEX(_Rge_Data_3rd_CY,$B70,AJ$1)</f>
        <v>0</v>
      </c>
      <c r="AK70" s="234">
        <f t="array" ref="AK70">INDEX(_Rge_Data_3rd_CY,$B70,AK$1)</f>
        <v>0</v>
      </c>
      <c r="AL70" s="234">
        <f t="shared" si="11"/>
        <v>0</v>
      </c>
      <c r="AM70" s="235">
        <f t="shared" si="8"/>
        <v>0</v>
      </c>
      <c r="AN70" s="236">
        <f>IFERROR(IF(AND($E70="OPEN",$AA70&gt;0),$AA70*_SoP*$AM70,IF(AND($E70="CLOSED",$AA70&gt;0),$AA70*_SoL*$AM70,0)),0)</f>
        <v>0</v>
      </c>
      <c r="AO70" s="236">
        <f>IFERROR(IF($AA70&lt;0,$AA70*_SoL,0),0)</f>
        <v>0</v>
      </c>
      <c r="AP70" s="237">
        <f t="shared" si="12"/>
        <v>0</v>
      </c>
      <c r="AQ70" s="237">
        <f t="shared" si="13"/>
        <v>0</v>
      </c>
      <c r="AR70" s="237">
        <f t="shared" si="14"/>
        <v>0</v>
      </c>
      <c r="AS70" s="237">
        <f t="shared" si="15"/>
        <v>0</v>
      </c>
      <c r="AT70" s="237">
        <f t="shared" si="16"/>
        <v>0</v>
      </c>
      <c r="AU70" s="236">
        <f t="shared" si="17"/>
        <v>0</v>
      </c>
      <c r="AV70" s="236">
        <f t="shared" si="18"/>
        <v>0</v>
      </c>
      <c r="AW70" s="238"/>
    </row>
    <row r="71" ht="24.75" customHeight="1">
      <c r="A71" s="185"/>
      <c r="B71" s="230">
        <f t="shared" si="19"/>
        <v>64</v>
      </c>
      <c r="C71" s="185"/>
      <c r="D71" s="231" t="str">
        <f t="array" ref="D71">INDEX(_Rge_Projectdata_3rd,$B71,MATCH("Project-ID",_Rge_Headline_Projectdata,0))</f>
        <v/>
      </c>
      <c r="E71" s="232" t="str">
        <f t="array" ref="E71">INDEX(_Rge_Data_3rd_CY,$B71,E$1)</f>
        <v>Open</v>
      </c>
      <c r="F71" s="221" t="str">
        <f t="array" ref="F71">INDEX(_Rge_Data_3rd_CY,$B71,F$1)</f>
        <v/>
      </c>
      <c r="G71" s="221">
        <f t="array" ref="G71">INDEX(_Rge_Data_3rd_CY,$B71,G$1)</f>
        <v>0</v>
      </c>
      <c r="H71" s="221">
        <f t="array" ref="H71">INDEX(_Rge_Data_3rd_CY,$B71,H$1)</f>
        <v>0</v>
      </c>
      <c r="I71" s="221">
        <f t="array" ref="I71">INDEX(_Rge_Data_3rd_CY,$B71,I$1)</f>
        <v>0</v>
      </c>
      <c r="J71" s="221">
        <f t="array" ref="J71">INDEX(_Rge_Data_3rd_CY,$B71,J$1)</f>
        <v>0</v>
      </c>
      <c r="K71" s="221">
        <f t="array" ref="K71">INDEX(_Rge_Data_3rd_CY,$B71,K$1)</f>
        <v>0</v>
      </c>
      <c r="L71" s="221" t="str">
        <f t="array" ref="L71">INDEX(_Rge_Data_3rd_CY,$B71,L$1)</f>
        <v/>
      </c>
      <c r="M71" s="221">
        <f t="array" ref="M71">INDEX(_Rge_Data_3rd_CY,$B71,M$1)</f>
        <v>0</v>
      </c>
      <c r="N71" s="221">
        <f t="array" ref="N71">INDEX(_Rge_Data_3rd_CY,$B71,N$1)</f>
        <v>0</v>
      </c>
      <c r="O71" s="221">
        <f t="shared" si="5"/>
        <v>0</v>
      </c>
      <c r="P71" s="222">
        <f t="shared" si="6"/>
        <v>0</v>
      </c>
      <c r="Q71" s="233" t="str">
        <f t="shared" si="9"/>
        <v>Y</v>
      </c>
      <c r="R71" s="224" t="str">
        <f t="array" ref="R71">INDEX(_Rge_Data_3rd_CY,$B71,R$1)</f>
        <v/>
      </c>
      <c r="S71" s="224">
        <f t="array" ref="S71">INDEX(_Rge_Data_3rd_CY,$B71,S$1)</f>
        <v>0</v>
      </c>
      <c r="T71" s="224">
        <f t="array" ref="T71">INDEX(_Rge_Data_3rd_CY,$B71,T$1)</f>
        <v>0</v>
      </c>
      <c r="U71" s="224">
        <f t="array" ref="U71">INDEX(_Rge_Data_3rd_CY,$B71,U$1)</f>
        <v>0</v>
      </c>
      <c r="V71" s="224">
        <f t="array" ref="V71">INDEX(_Rge_Data_3rd_CY,$B71,V$1)</f>
        <v>0</v>
      </c>
      <c r="W71" s="224">
        <f t="array" ref="W71">INDEX(_Rge_Data_3rd_CY,$B71,W$1)</f>
        <v>0</v>
      </c>
      <c r="X71" s="224" t="str">
        <f t="array" ref="X71">INDEX(_Rge_Data_3rd_CY,$B71,X$1)</f>
        <v/>
      </c>
      <c r="Y71" s="224">
        <f t="array" ref="Y71">INDEX(_Rge_Data_3rd_CY,$B71,Y$1)</f>
        <v>0</v>
      </c>
      <c r="Z71" s="224">
        <f t="array" ref="Z71">INDEX(_Rge_Data_3rd_CY,$B71,Z$1)</f>
        <v>0</v>
      </c>
      <c r="AA71" s="224">
        <f t="shared" si="7"/>
        <v>0</v>
      </c>
      <c r="AB71" s="225" t="str">
        <f t="shared" si="10"/>
        <v/>
      </c>
      <c r="AC71" s="234" t="str">
        <f t="array" ref="AC71">INDEX(_Rge_Data_3rd_CY,$B71,AC$1)</f>
        <v/>
      </c>
      <c r="AD71" s="234">
        <f t="array" ref="AD71">INDEX(_Rge_Data_3rd_CY,$B71,AD$1)</f>
        <v>0</v>
      </c>
      <c r="AE71" s="234">
        <f t="array" ref="AE71">INDEX(_Rge_Data_3rd_CY,$B71,AE$1)</f>
        <v>0</v>
      </c>
      <c r="AF71" s="234">
        <f t="array" ref="AF71">INDEX(_Rge_Data_3rd_CY,$B71,AF$1)</f>
        <v>0</v>
      </c>
      <c r="AG71" s="234">
        <f t="array" ref="AG71">INDEX(_Rge_Data_3rd_CY,$B71,AG$1)</f>
        <v>0</v>
      </c>
      <c r="AH71" s="234">
        <f t="array" ref="AH71">INDEX(_Rge_Data_3rd_CY,$B71,AH$1)</f>
        <v>0</v>
      </c>
      <c r="AI71" s="234" t="str">
        <f t="array" ref="AI71">INDEX(_Rge_Data_3rd_CY,$B71,AI$1)</f>
        <v/>
      </c>
      <c r="AJ71" s="234">
        <f t="array" ref="AJ71">INDEX(_Rge_Data_3rd_CY,$B71,AJ$1)</f>
        <v>0</v>
      </c>
      <c r="AK71" s="234">
        <f t="array" ref="AK71">INDEX(_Rge_Data_3rd_CY,$B71,AK$1)</f>
        <v>0</v>
      </c>
      <c r="AL71" s="234">
        <f t="shared" si="11"/>
        <v>0</v>
      </c>
      <c r="AM71" s="235">
        <f t="shared" si="8"/>
        <v>0</v>
      </c>
      <c r="AN71" s="236">
        <f>IFERROR(IF(AND($E71="OPEN",$AA71&gt;0),$AA71*_SoP*$AM71,IF(AND($E71="CLOSED",$AA71&gt;0),$AA71*_SoL*$AM71,0)),0)</f>
        <v>0</v>
      </c>
      <c r="AO71" s="236">
        <f>IFERROR(IF($AA71&lt;0,$AA71*_SoL,0),0)</f>
        <v>0</v>
      </c>
      <c r="AP71" s="237">
        <f t="shared" si="12"/>
        <v>0</v>
      </c>
      <c r="AQ71" s="237">
        <f t="shared" si="13"/>
        <v>0</v>
      </c>
      <c r="AR71" s="237">
        <f t="shared" si="14"/>
        <v>0</v>
      </c>
      <c r="AS71" s="237">
        <f t="shared" si="15"/>
        <v>0</v>
      </c>
      <c r="AT71" s="237">
        <f t="shared" si="16"/>
        <v>0</v>
      </c>
      <c r="AU71" s="236">
        <f t="shared" si="17"/>
        <v>0</v>
      </c>
      <c r="AV71" s="236">
        <f t="shared" si="18"/>
        <v>0</v>
      </c>
      <c r="AW71" s="238"/>
    </row>
    <row r="72" ht="24.75" customHeight="1">
      <c r="A72" s="185"/>
      <c r="B72" s="230">
        <f t="shared" si="19"/>
        <v>65</v>
      </c>
      <c r="C72" s="185"/>
      <c r="D72" s="231" t="str">
        <f t="array" ref="D72">INDEX(_Rge_Projectdata_3rd,$B72,MATCH("Project-ID",_Rge_Headline_Projectdata,0))</f>
        <v/>
      </c>
      <c r="E72" s="232" t="str">
        <f t="array" ref="E72">INDEX(_Rge_Data_3rd_CY,$B72,E$1)</f>
        <v>Open</v>
      </c>
      <c r="F72" s="221" t="str">
        <f t="array" ref="F72">INDEX(_Rge_Data_3rd_CY,$B72,F$1)</f>
        <v/>
      </c>
      <c r="G72" s="221">
        <f t="array" ref="G72">INDEX(_Rge_Data_3rd_CY,$B72,G$1)</f>
        <v>0</v>
      </c>
      <c r="H72" s="221">
        <f t="array" ref="H72">INDEX(_Rge_Data_3rd_CY,$B72,H$1)</f>
        <v>0</v>
      </c>
      <c r="I72" s="221">
        <f t="array" ref="I72">INDEX(_Rge_Data_3rd_CY,$B72,I$1)</f>
        <v>0</v>
      </c>
      <c r="J72" s="221">
        <f t="array" ref="J72">INDEX(_Rge_Data_3rd_CY,$B72,J$1)</f>
        <v>0</v>
      </c>
      <c r="K72" s="221">
        <f t="array" ref="K72">INDEX(_Rge_Data_3rd_CY,$B72,K$1)</f>
        <v>0</v>
      </c>
      <c r="L72" s="221" t="str">
        <f t="array" ref="L72">INDEX(_Rge_Data_3rd_CY,$B72,L$1)</f>
        <v/>
      </c>
      <c r="M72" s="221">
        <f t="array" ref="M72">INDEX(_Rge_Data_3rd_CY,$B72,M$1)</f>
        <v>0</v>
      </c>
      <c r="N72" s="221">
        <f t="array" ref="N72">INDEX(_Rge_Data_3rd_CY,$B72,N$1)</f>
        <v>0</v>
      </c>
      <c r="O72" s="221">
        <f t="shared" si="5"/>
        <v>0</v>
      </c>
      <c r="P72" s="222">
        <f t="shared" si="6"/>
        <v>0</v>
      </c>
      <c r="Q72" s="233" t="str">
        <f t="shared" si="9"/>
        <v>Y</v>
      </c>
      <c r="R72" s="224" t="str">
        <f t="array" ref="R72">INDEX(_Rge_Data_3rd_CY,$B72,R$1)</f>
        <v/>
      </c>
      <c r="S72" s="224">
        <f t="array" ref="S72">INDEX(_Rge_Data_3rd_CY,$B72,S$1)</f>
        <v>0</v>
      </c>
      <c r="T72" s="224">
        <f t="array" ref="T72">INDEX(_Rge_Data_3rd_CY,$B72,T$1)</f>
        <v>0</v>
      </c>
      <c r="U72" s="224">
        <f t="array" ref="U72">INDEX(_Rge_Data_3rd_CY,$B72,U$1)</f>
        <v>0</v>
      </c>
      <c r="V72" s="224">
        <f t="array" ref="V72">INDEX(_Rge_Data_3rd_CY,$B72,V$1)</f>
        <v>0</v>
      </c>
      <c r="W72" s="224">
        <f t="array" ref="W72">INDEX(_Rge_Data_3rd_CY,$B72,W$1)</f>
        <v>0</v>
      </c>
      <c r="X72" s="224" t="str">
        <f t="array" ref="X72">INDEX(_Rge_Data_3rd_CY,$B72,X$1)</f>
        <v/>
      </c>
      <c r="Y72" s="224">
        <f t="array" ref="Y72">INDEX(_Rge_Data_3rd_CY,$B72,Y$1)</f>
        <v>0</v>
      </c>
      <c r="Z72" s="224">
        <f t="array" ref="Z72">INDEX(_Rge_Data_3rd_CY,$B72,Z$1)</f>
        <v>0</v>
      </c>
      <c r="AA72" s="224">
        <f t="shared" si="7"/>
        <v>0</v>
      </c>
      <c r="AB72" s="225" t="str">
        <f t="shared" si="10"/>
        <v/>
      </c>
      <c r="AC72" s="234" t="str">
        <f t="array" ref="AC72">INDEX(_Rge_Data_3rd_CY,$B72,AC$1)</f>
        <v/>
      </c>
      <c r="AD72" s="234">
        <f t="array" ref="AD72">INDEX(_Rge_Data_3rd_CY,$B72,AD$1)</f>
        <v>0</v>
      </c>
      <c r="AE72" s="234">
        <f t="array" ref="AE72">INDEX(_Rge_Data_3rd_CY,$B72,AE$1)</f>
        <v>0</v>
      </c>
      <c r="AF72" s="234">
        <f t="array" ref="AF72">INDEX(_Rge_Data_3rd_CY,$B72,AF$1)</f>
        <v>0</v>
      </c>
      <c r="AG72" s="234">
        <f t="array" ref="AG72">INDEX(_Rge_Data_3rd_CY,$B72,AG$1)</f>
        <v>0</v>
      </c>
      <c r="AH72" s="234">
        <f t="array" ref="AH72">INDEX(_Rge_Data_3rd_CY,$B72,AH$1)</f>
        <v>0</v>
      </c>
      <c r="AI72" s="234" t="str">
        <f t="array" ref="AI72">INDEX(_Rge_Data_3rd_CY,$B72,AI$1)</f>
        <v/>
      </c>
      <c r="AJ72" s="234">
        <f t="array" ref="AJ72">INDEX(_Rge_Data_3rd_CY,$B72,AJ$1)</f>
        <v>0</v>
      </c>
      <c r="AK72" s="234">
        <f t="array" ref="AK72">INDEX(_Rge_Data_3rd_CY,$B72,AK$1)</f>
        <v>0</v>
      </c>
      <c r="AL72" s="234">
        <f t="shared" si="11"/>
        <v>0</v>
      </c>
      <c r="AM72" s="235">
        <f t="shared" si="8"/>
        <v>0</v>
      </c>
      <c r="AN72" s="236">
        <f>IFERROR(IF(AND($E72="OPEN",$AA72&gt;0),$AA72*_SoP*$AM72,IF(AND($E72="CLOSED",$AA72&gt;0),$AA72*_SoL*$AM72,0)),0)</f>
        <v>0</v>
      </c>
      <c r="AO72" s="236">
        <f>IFERROR(IF($AA72&lt;0,$AA72*_SoL,0),0)</f>
        <v>0</v>
      </c>
      <c r="AP72" s="237">
        <f t="shared" si="12"/>
        <v>0</v>
      </c>
      <c r="AQ72" s="237">
        <f t="shared" si="13"/>
        <v>0</v>
      </c>
      <c r="AR72" s="237">
        <f t="shared" si="14"/>
        <v>0</v>
      </c>
      <c r="AS72" s="237">
        <f t="shared" si="15"/>
        <v>0</v>
      </c>
      <c r="AT72" s="237">
        <f t="shared" si="16"/>
        <v>0</v>
      </c>
      <c r="AU72" s="236">
        <f t="shared" si="17"/>
        <v>0</v>
      </c>
      <c r="AV72" s="236">
        <f t="shared" si="18"/>
        <v>0</v>
      </c>
      <c r="AW72" s="238"/>
    </row>
    <row r="73" ht="24.75" customHeight="1">
      <c r="A73" s="185"/>
      <c r="B73" s="230">
        <f t="shared" si="19"/>
        <v>66</v>
      </c>
      <c r="C73" s="185"/>
      <c r="D73" s="231" t="str">
        <f t="array" ref="D73">INDEX(_Rge_Projectdata_3rd,$B73,MATCH("Project-ID",_Rge_Headline_Projectdata,0))</f>
        <v/>
      </c>
      <c r="E73" s="232" t="str">
        <f t="array" ref="E73">INDEX(_Rge_Data_3rd_CY,$B73,E$1)</f>
        <v>Open</v>
      </c>
      <c r="F73" s="221" t="str">
        <f t="array" ref="F73">INDEX(_Rge_Data_3rd_CY,$B73,F$1)</f>
        <v/>
      </c>
      <c r="G73" s="221">
        <f t="array" ref="G73">INDEX(_Rge_Data_3rd_CY,$B73,G$1)</f>
        <v>0</v>
      </c>
      <c r="H73" s="221">
        <f t="array" ref="H73">INDEX(_Rge_Data_3rd_CY,$B73,H$1)</f>
        <v>0</v>
      </c>
      <c r="I73" s="221">
        <f t="array" ref="I73">INDEX(_Rge_Data_3rd_CY,$B73,I$1)</f>
        <v>0</v>
      </c>
      <c r="J73" s="221">
        <f t="array" ref="J73">INDEX(_Rge_Data_3rd_CY,$B73,J$1)</f>
        <v>0</v>
      </c>
      <c r="K73" s="221">
        <f t="array" ref="K73">INDEX(_Rge_Data_3rd_CY,$B73,K$1)</f>
        <v>0</v>
      </c>
      <c r="L73" s="221" t="str">
        <f t="array" ref="L73">INDEX(_Rge_Data_3rd_CY,$B73,L$1)</f>
        <v/>
      </c>
      <c r="M73" s="221">
        <f t="array" ref="M73">INDEX(_Rge_Data_3rd_CY,$B73,M$1)</f>
        <v>0</v>
      </c>
      <c r="N73" s="221">
        <f t="array" ref="N73">INDEX(_Rge_Data_3rd_CY,$B73,N$1)</f>
        <v>0</v>
      </c>
      <c r="O73" s="221">
        <f t="shared" si="5"/>
        <v>0</v>
      </c>
      <c r="P73" s="222">
        <f t="shared" si="6"/>
        <v>0</v>
      </c>
      <c r="Q73" s="233" t="str">
        <f t="shared" si="9"/>
        <v>Y</v>
      </c>
      <c r="R73" s="224" t="str">
        <f t="array" ref="R73">INDEX(_Rge_Data_3rd_CY,$B73,R$1)</f>
        <v/>
      </c>
      <c r="S73" s="224">
        <f t="array" ref="S73">INDEX(_Rge_Data_3rd_CY,$B73,S$1)</f>
        <v>0</v>
      </c>
      <c r="T73" s="224">
        <f t="array" ref="T73">INDEX(_Rge_Data_3rd_CY,$B73,T$1)</f>
        <v>0</v>
      </c>
      <c r="U73" s="224">
        <f t="array" ref="U73">INDEX(_Rge_Data_3rd_CY,$B73,U$1)</f>
        <v>0</v>
      </c>
      <c r="V73" s="224">
        <f t="array" ref="V73">INDEX(_Rge_Data_3rd_CY,$B73,V$1)</f>
        <v>0</v>
      </c>
      <c r="W73" s="224">
        <f t="array" ref="W73">INDEX(_Rge_Data_3rd_CY,$B73,W$1)</f>
        <v>0</v>
      </c>
      <c r="X73" s="224" t="str">
        <f t="array" ref="X73">INDEX(_Rge_Data_3rd_CY,$B73,X$1)</f>
        <v/>
      </c>
      <c r="Y73" s="224">
        <f t="array" ref="Y73">INDEX(_Rge_Data_3rd_CY,$B73,Y$1)</f>
        <v>0</v>
      </c>
      <c r="Z73" s="224">
        <f t="array" ref="Z73">INDEX(_Rge_Data_3rd_CY,$B73,Z$1)</f>
        <v>0</v>
      </c>
      <c r="AA73" s="224">
        <f t="shared" si="7"/>
        <v>0</v>
      </c>
      <c r="AB73" s="225" t="str">
        <f t="shared" si="10"/>
        <v/>
      </c>
      <c r="AC73" s="234" t="str">
        <f t="array" ref="AC73">INDEX(_Rge_Data_3rd_CY,$B73,AC$1)</f>
        <v/>
      </c>
      <c r="AD73" s="234">
        <f t="array" ref="AD73">INDEX(_Rge_Data_3rd_CY,$B73,AD$1)</f>
        <v>0</v>
      </c>
      <c r="AE73" s="234">
        <f t="array" ref="AE73">INDEX(_Rge_Data_3rd_CY,$B73,AE$1)</f>
        <v>0</v>
      </c>
      <c r="AF73" s="234">
        <f t="array" ref="AF73">INDEX(_Rge_Data_3rd_CY,$B73,AF$1)</f>
        <v>0</v>
      </c>
      <c r="AG73" s="234">
        <f t="array" ref="AG73">INDEX(_Rge_Data_3rd_CY,$B73,AG$1)</f>
        <v>0</v>
      </c>
      <c r="AH73" s="234">
        <f t="array" ref="AH73">INDEX(_Rge_Data_3rd_CY,$B73,AH$1)</f>
        <v>0</v>
      </c>
      <c r="AI73" s="234" t="str">
        <f t="array" ref="AI73">INDEX(_Rge_Data_3rd_CY,$B73,AI$1)</f>
        <v/>
      </c>
      <c r="AJ73" s="234">
        <f t="array" ref="AJ73">INDEX(_Rge_Data_3rd_CY,$B73,AJ$1)</f>
        <v>0</v>
      </c>
      <c r="AK73" s="234">
        <f t="array" ref="AK73">INDEX(_Rge_Data_3rd_CY,$B73,AK$1)</f>
        <v>0</v>
      </c>
      <c r="AL73" s="234">
        <f t="shared" si="11"/>
        <v>0</v>
      </c>
      <c r="AM73" s="235">
        <f t="shared" si="8"/>
        <v>0</v>
      </c>
      <c r="AN73" s="236">
        <f>IFERROR(IF(AND($E73="OPEN",$AA73&gt;0),$AA73*_SoP*$AM73,IF(AND($E73="CLOSED",$AA73&gt;0),$AA73*_SoL*$AM73,0)),0)</f>
        <v>0</v>
      </c>
      <c r="AO73" s="236">
        <f>IFERROR(IF($AA73&lt;0,$AA73*_SoL,0),0)</f>
        <v>0</v>
      </c>
      <c r="AP73" s="237">
        <f t="shared" si="12"/>
        <v>0</v>
      </c>
      <c r="AQ73" s="237">
        <f t="shared" si="13"/>
        <v>0</v>
      </c>
      <c r="AR73" s="237">
        <f t="shared" si="14"/>
        <v>0</v>
      </c>
      <c r="AS73" s="237">
        <f t="shared" si="15"/>
        <v>0</v>
      </c>
      <c r="AT73" s="237">
        <f t="shared" si="16"/>
        <v>0</v>
      </c>
      <c r="AU73" s="236">
        <f t="shared" si="17"/>
        <v>0</v>
      </c>
      <c r="AV73" s="236">
        <f t="shared" si="18"/>
        <v>0</v>
      </c>
      <c r="AW73" s="238"/>
    </row>
    <row r="74" ht="24.75" customHeight="1">
      <c r="A74" s="185"/>
      <c r="B74" s="230">
        <f t="shared" si="19"/>
        <v>67</v>
      </c>
      <c r="C74" s="185"/>
      <c r="D74" s="231" t="str">
        <f t="array" ref="D74">INDEX(_Rge_Projectdata_3rd,$B74,MATCH("Project-ID",_Rge_Headline_Projectdata,0))</f>
        <v/>
      </c>
      <c r="E74" s="232" t="str">
        <f t="array" ref="E74">INDEX(_Rge_Data_3rd_CY,$B74,E$1)</f>
        <v>Open</v>
      </c>
      <c r="F74" s="221" t="str">
        <f t="array" ref="F74">INDEX(_Rge_Data_3rd_CY,$B74,F$1)</f>
        <v/>
      </c>
      <c r="G74" s="221">
        <f t="array" ref="G74">INDEX(_Rge_Data_3rd_CY,$B74,G$1)</f>
        <v>0</v>
      </c>
      <c r="H74" s="221">
        <f t="array" ref="H74">INDEX(_Rge_Data_3rd_CY,$B74,H$1)</f>
        <v>0</v>
      </c>
      <c r="I74" s="221">
        <f t="array" ref="I74">INDEX(_Rge_Data_3rd_CY,$B74,I$1)</f>
        <v>0</v>
      </c>
      <c r="J74" s="221">
        <f t="array" ref="J74">INDEX(_Rge_Data_3rd_CY,$B74,J$1)</f>
        <v>0</v>
      </c>
      <c r="K74" s="221">
        <f t="array" ref="K74">INDEX(_Rge_Data_3rd_CY,$B74,K$1)</f>
        <v>0</v>
      </c>
      <c r="L74" s="221" t="str">
        <f t="array" ref="L74">INDEX(_Rge_Data_3rd_CY,$B74,L$1)</f>
        <v/>
      </c>
      <c r="M74" s="221">
        <f t="array" ref="M74">INDEX(_Rge_Data_3rd_CY,$B74,M$1)</f>
        <v>0</v>
      </c>
      <c r="N74" s="221">
        <f t="array" ref="N74">INDEX(_Rge_Data_3rd_CY,$B74,N$1)</f>
        <v>0</v>
      </c>
      <c r="O74" s="221">
        <f t="shared" si="5"/>
        <v>0</v>
      </c>
      <c r="P74" s="222">
        <f t="shared" si="6"/>
        <v>0</v>
      </c>
      <c r="Q74" s="233" t="str">
        <f t="shared" si="9"/>
        <v>Y</v>
      </c>
      <c r="R74" s="224" t="str">
        <f t="array" ref="R74">INDEX(_Rge_Data_3rd_CY,$B74,R$1)</f>
        <v/>
      </c>
      <c r="S74" s="224">
        <f t="array" ref="S74">INDEX(_Rge_Data_3rd_CY,$B74,S$1)</f>
        <v>0</v>
      </c>
      <c r="T74" s="224">
        <f t="array" ref="T74">INDEX(_Rge_Data_3rd_CY,$B74,T$1)</f>
        <v>0</v>
      </c>
      <c r="U74" s="224">
        <f t="array" ref="U74">INDEX(_Rge_Data_3rd_CY,$B74,U$1)</f>
        <v>0</v>
      </c>
      <c r="V74" s="224">
        <f t="array" ref="V74">INDEX(_Rge_Data_3rd_CY,$B74,V$1)</f>
        <v>0</v>
      </c>
      <c r="W74" s="224">
        <f t="array" ref="W74">INDEX(_Rge_Data_3rd_CY,$B74,W$1)</f>
        <v>0</v>
      </c>
      <c r="X74" s="224" t="str">
        <f t="array" ref="X74">INDEX(_Rge_Data_3rd_CY,$B74,X$1)</f>
        <v/>
      </c>
      <c r="Y74" s="224">
        <f t="array" ref="Y74">INDEX(_Rge_Data_3rd_CY,$B74,Y$1)</f>
        <v>0</v>
      </c>
      <c r="Z74" s="224">
        <f t="array" ref="Z74">INDEX(_Rge_Data_3rd_CY,$B74,Z$1)</f>
        <v>0</v>
      </c>
      <c r="AA74" s="224">
        <f t="shared" si="7"/>
        <v>0</v>
      </c>
      <c r="AB74" s="225" t="str">
        <f t="shared" si="10"/>
        <v/>
      </c>
      <c r="AC74" s="234" t="str">
        <f t="array" ref="AC74">INDEX(_Rge_Data_3rd_CY,$B74,AC$1)</f>
        <v/>
      </c>
      <c r="AD74" s="234">
        <f t="array" ref="AD74">INDEX(_Rge_Data_3rd_CY,$B74,AD$1)</f>
        <v>0</v>
      </c>
      <c r="AE74" s="234">
        <f t="array" ref="AE74">INDEX(_Rge_Data_3rd_CY,$B74,AE$1)</f>
        <v>0</v>
      </c>
      <c r="AF74" s="234">
        <f t="array" ref="AF74">INDEX(_Rge_Data_3rd_CY,$B74,AF$1)</f>
        <v>0</v>
      </c>
      <c r="AG74" s="234">
        <f t="array" ref="AG74">INDEX(_Rge_Data_3rd_CY,$B74,AG$1)</f>
        <v>0</v>
      </c>
      <c r="AH74" s="234">
        <f t="array" ref="AH74">INDEX(_Rge_Data_3rd_CY,$B74,AH$1)</f>
        <v>0</v>
      </c>
      <c r="AI74" s="234" t="str">
        <f t="array" ref="AI74">INDEX(_Rge_Data_3rd_CY,$B74,AI$1)</f>
        <v/>
      </c>
      <c r="AJ74" s="234">
        <f t="array" ref="AJ74">INDEX(_Rge_Data_3rd_CY,$B74,AJ$1)</f>
        <v>0</v>
      </c>
      <c r="AK74" s="234">
        <f t="array" ref="AK74">INDEX(_Rge_Data_3rd_CY,$B74,AK$1)</f>
        <v>0</v>
      </c>
      <c r="AL74" s="234">
        <f t="shared" si="11"/>
        <v>0</v>
      </c>
      <c r="AM74" s="235">
        <f t="shared" si="8"/>
        <v>0</v>
      </c>
      <c r="AN74" s="236">
        <f>IFERROR(IF(AND($E74="OPEN",$AA74&gt;0),$AA74*_SoP*$AM74,IF(AND($E74="CLOSED",$AA74&gt;0),$AA74*_SoL*$AM74,0)),0)</f>
        <v>0</v>
      </c>
      <c r="AO74" s="236">
        <f>IFERROR(IF($AA74&lt;0,$AA74*_SoL,0),0)</f>
        <v>0</v>
      </c>
      <c r="AP74" s="237">
        <f t="shared" si="12"/>
        <v>0</v>
      </c>
      <c r="AQ74" s="237">
        <f t="shared" si="13"/>
        <v>0</v>
      </c>
      <c r="AR74" s="237">
        <f t="shared" si="14"/>
        <v>0</v>
      </c>
      <c r="AS74" s="237">
        <f t="shared" si="15"/>
        <v>0</v>
      </c>
      <c r="AT74" s="237">
        <f t="shared" si="16"/>
        <v>0</v>
      </c>
      <c r="AU74" s="236">
        <f t="shared" si="17"/>
        <v>0</v>
      </c>
      <c r="AV74" s="236">
        <f t="shared" si="18"/>
        <v>0</v>
      </c>
      <c r="AW74" s="238"/>
    </row>
    <row r="75" ht="24.75" customHeight="1">
      <c r="A75" s="185"/>
      <c r="B75" s="230">
        <f t="shared" si="19"/>
        <v>68</v>
      </c>
      <c r="C75" s="185"/>
      <c r="D75" s="231" t="str">
        <f t="array" ref="D75">INDEX(_Rge_Projectdata_3rd,$B75,MATCH("Project-ID",_Rge_Headline_Projectdata,0))</f>
        <v/>
      </c>
      <c r="E75" s="232" t="str">
        <f t="array" ref="E75">INDEX(_Rge_Data_3rd_CY,$B75,E$1)</f>
        <v>Open</v>
      </c>
      <c r="F75" s="221" t="str">
        <f t="array" ref="F75">INDEX(_Rge_Data_3rd_CY,$B75,F$1)</f>
        <v/>
      </c>
      <c r="G75" s="221">
        <f t="array" ref="G75">INDEX(_Rge_Data_3rd_CY,$B75,G$1)</f>
        <v>0</v>
      </c>
      <c r="H75" s="221">
        <f t="array" ref="H75">INDEX(_Rge_Data_3rd_CY,$B75,H$1)</f>
        <v>0</v>
      </c>
      <c r="I75" s="221">
        <f t="array" ref="I75">INDEX(_Rge_Data_3rd_CY,$B75,I$1)</f>
        <v>0</v>
      </c>
      <c r="J75" s="221">
        <f t="array" ref="J75">INDEX(_Rge_Data_3rd_CY,$B75,J$1)</f>
        <v>0</v>
      </c>
      <c r="K75" s="221">
        <f t="array" ref="K75">INDEX(_Rge_Data_3rd_CY,$B75,K$1)</f>
        <v>0</v>
      </c>
      <c r="L75" s="221" t="str">
        <f t="array" ref="L75">INDEX(_Rge_Data_3rd_CY,$B75,L$1)</f>
        <v/>
      </c>
      <c r="M75" s="221">
        <f t="array" ref="M75">INDEX(_Rge_Data_3rd_CY,$B75,M$1)</f>
        <v>0</v>
      </c>
      <c r="N75" s="221">
        <f t="array" ref="N75">INDEX(_Rge_Data_3rd_CY,$B75,N$1)</f>
        <v>0</v>
      </c>
      <c r="O75" s="221">
        <f t="shared" si="5"/>
        <v>0</v>
      </c>
      <c r="P75" s="222">
        <f t="shared" si="6"/>
        <v>0</v>
      </c>
      <c r="Q75" s="233" t="str">
        <f t="shared" si="9"/>
        <v>Y</v>
      </c>
      <c r="R75" s="224" t="str">
        <f t="array" ref="R75">INDEX(_Rge_Data_3rd_CY,$B75,R$1)</f>
        <v/>
      </c>
      <c r="S75" s="224">
        <f t="array" ref="S75">INDEX(_Rge_Data_3rd_CY,$B75,S$1)</f>
        <v>0</v>
      </c>
      <c r="T75" s="224">
        <f t="array" ref="T75">INDEX(_Rge_Data_3rd_CY,$B75,T$1)</f>
        <v>0</v>
      </c>
      <c r="U75" s="224">
        <f t="array" ref="U75">INDEX(_Rge_Data_3rd_CY,$B75,U$1)</f>
        <v>0</v>
      </c>
      <c r="V75" s="224">
        <f t="array" ref="V75">INDEX(_Rge_Data_3rd_CY,$B75,V$1)</f>
        <v>0</v>
      </c>
      <c r="W75" s="224">
        <f t="array" ref="W75">INDEX(_Rge_Data_3rd_CY,$B75,W$1)</f>
        <v>0</v>
      </c>
      <c r="X75" s="224" t="str">
        <f t="array" ref="X75">INDEX(_Rge_Data_3rd_CY,$B75,X$1)</f>
        <v/>
      </c>
      <c r="Y75" s="224">
        <f t="array" ref="Y75">INDEX(_Rge_Data_3rd_CY,$B75,Y$1)</f>
        <v>0</v>
      </c>
      <c r="Z75" s="224">
        <f t="array" ref="Z75">INDEX(_Rge_Data_3rd_CY,$B75,Z$1)</f>
        <v>0</v>
      </c>
      <c r="AA75" s="224">
        <f t="shared" si="7"/>
        <v>0</v>
      </c>
      <c r="AB75" s="225" t="str">
        <f t="shared" si="10"/>
        <v/>
      </c>
      <c r="AC75" s="234" t="str">
        <f t="array" ref="AC75">INDEX(_Rge_Data_3rd_CY,$B75,AC$1)</f>
        <v/>
      </c>
      <c r="AD75" s="234">
        <f t="array" ref="AD75">INDEX(_Rge_Data_3rd_CY,$B75,AD$1)</f>
        <v>0</v>
      </c>
      <c r="AE75" s="234">
        <f t="array" ref="AE75">INDEX(_Rge_Data_3rd_CY,$B75,AE$1)</f>
        <v>0</v>
      </c>
      <c r="AF75" s="234">
        <f t="array" ref="AF75">INDEX(_Rge_Data_3rd_CY,$B75,AF$1)</f>
        <v>0</v>
      </c>
      <c r="AG75" s="234">
        <f t="array" ref="AG75">INDEX(_Rge_Data_3rd_CY,$B75,AG$1)</f>
        <v>0</v>
      </c>
      <c r="AH75" s="234">
        <f t="array" ref="AH75">INDEX(_Rge_Data_3rd_CY,$B75,AH$1)</f>
        <v>0</v>
      </c>
      <c r="AI75" s="234" t="str">
        <f t="array" ref="AI75">INDEX(_Rge_Data_3rd_CY,$B75,AI$1)</f>
        <v/>
      </c>
      <c r="AJ75" s="234">
        <f t="array" ref="AJ75">INDEX(_Rge_Data_3rd_CY,$B75,AJ$1)</f>
        <v>0</v>
      </c>
      <c r="AK75" s="234">
        <f t="array" ref="AK75">INDEX(_Rge_Data_3rd_CY,$B75,AK$1)</f>
        <v>0</v>
      </c>
      <c r="AL75" s="234">
        <f t="shared" si="11"/>
        <v>0</v>
      </c>
      <c r="AM75" s="235">
        <f t="shared" si="8"/>
        <v>0</v>
      </c>
      <c r="AN75" s="236">
        <f>IFERROR(IF(AND($E75="OPEN",$AA75&gt;0),$AA75*_SoP*$AM75,IF(AND($E75="CLOSED",$AA75&gt;0),$AA75*_SoL*$AM75,0)),0)</f>
        <v>0</v>
      </c>
      <c r="AO75" s="236">
        <f>IFERROR(IF($AA75&lt;0,$AA75*_SoL,0),0)</f>
        <v>0</v>
      </c>
      <c r="AP75" s="237">
        <f t="shared" si="12"/>
        <v>0</v>
      </c>
      <c r="AQ75" s="237">
        <f t="shared" si="13"/>
        <v>0</v>
      </c>
      <c r="AR75" s="237">
        <f t="shared" si="14"/>
        <v>0</v>
      </c>
      <c r="AS75" s="237">
        <f t="shared" si="15"/>
        <v>0</v>
      </c>
      <c r="AT75" s="237">
        <f t="shared" si="16"/>
        <v>0</v>
      </c>
      <c r="AU75" s="236">
        <f t="shared" si="17"/>
        <v>0</v>
      </c>
      <c r="AV75" s="236">
        <f t="shared" si="18"/>
        <v>0</v>
      </c>
      <c r="AW75" s="238"/>
    </row>
    <row r="76" ht="24.75" customHeight="1">
      <c r="A76" s="185"/>
      <c r="B76" s="230">
        <f t="shared" si="19"/>
        <v>69</v>
      </c>
      <c r="C76" s="185"/>
      <c r="D76" s="231" t="str">
        <f t="array" ref="D76">INDEX(_Rge_Projectdata_3rd,$B76,MATCH("Project-ID",_Rge_Headline_Projectdata,0))</f>
        <v/>
      </c>
      <c r="E76" s="232" t="str">
        <f t="array" ref="E76">INDEX(_Rge_Data_3rd_CY,$B76,E$1)</f>
        <v>Open</v>
      </c>
      <c r="F76" s="221" t="str">
        <f t="array" ref="F76">INDEX(_Rge_Data_3rd_CY,$B76,F$1)</f>
        <v/>
      </c>
      <c r="G76" s="221">
        <f t="array" ref="G76">INDEX(_Rge_Data_3rd_CY,$B76,G$1)</f>
        <v>0</v>
      </c>
      <c r="H76" s="221">
        <f t="array" ref="H76">INDEX(_Rge_Data_3rd_CY,$B76,H$1)</f>
        <v>0</v>
      </c>
      <c r="I76" s="221">
        <f t="array" ref="I76">INDEX(_Rge_Data_3rd_CY,$B76,I$1)</f>
        <v>0</v>
      </c>
      <c r="J76" s="221">
        <f t="array" ref="J76">INDEX(_Rge_Data_3rd_CY,$B76,J$1)</f>
        <v>0</v>
      </c>
      <c r="K76" s="221">
        <f t="array" ref="K76">INDEX(_Rge_Data_3rd_CY,$B76,K$1)</f>
        <v>0</v>
      </c>
      <c r="L76" s="221" t="str">
        <f t="array" ref="L76">INDEX(_Rge_Data_3rd_CY,$B76,L$1)</f>
        <v/>
      </c>
      <c r="M76" s="221">
        <f t="array" ref="M76">INDEX(_Rge_Data_3rd_CY,$B76,M$1)</f>
        <v>0</v>
      </c>
      <c r="N76" s="221">
        <f t="array" ref="N76">INDEX(_Rge_Data_3rd_CY,$B76,N$1)</f>
        <v>0</v>
      </c>
      <c r="O76" s="221">
        <f t="shared" si="5"/>
        <v>0</v>
      </c>
      <c r="P76" s="222">
        <f t="shared" si="6"/>
        <v>0</v>
      </c>
      <c r="Q76" s="233" t="str">
        <f t="shared" si="9"/>
        <v>Y</v>
      </c>
      <c r="R76" s="224" t="str">
        <f t="array" ref="R76">INDEX(_Rge_Data_3rd_CY,$B76,R$1)</f>
        <v/>
      </c>
      <c r="S76" s="224">
        <f t="array" ref="S76">INDEX(_Rge_Data_3rd_CY,$B76,S$1)</f>
        <v>0</v>
      </c>
      <c r="T76" s="224">
        <f t="array" ref="T76">INDEX(_Rge_Data_3rd_CY,$B76,T$1)</f>
        <v>0</v>
      </c>
      <c r="U76" s="224">
        <f t="array" ref="U76">INDEX(_Rge_Data_3rd_CY,$B76,U$1)</f>
        <v>0</v>
      </c>
      <c r="V76" s="224">
        <f t="array" ref="V76">INDEX(_Rge_Data_3rd_CY,$B76,V$1)</f>
        <v>0</v>
      </c>
      <c r="W76" s="224">
        <f t="array" ref="W76">INDEX(_Rge_Data_3rd_CY,$B76,W$1)</f>
        <v>0</v>
      </c>
      <c r="X76" s="224" t="str">
        <f t="array" ref="X76">INDEX(_Rge_Data_3rd_CY,$B76,X$1)</f>
        <v/>
      </c>
      <c r="Y76" s="224">
        <f t="array" ref="Y76">INDEX(_Rge_Data_3rd_CY,$B76,Y$1)</f>
        <v>0</v>
      </c>
      <c r="Z76" s="224">
        <f t="array" ref="Z76">INDEX(_Rge_Data_3rd_CY,$B76,Z$1)</f>
        <v>0</v>
      </c>
      <c r="AA76" s="224">
        <f t="shared" si="7"/>
        <v>0</v>
      </c>
      <c r="AB76" s="225" t="str">
        <f t="shared" si="10"/>
        <v/>
      </c>
      <c r="AC76" s="234" t="str">
        <f t="array" ref="AC76">INDEX(_Rge_Data_3rd_CY,$B76,AC$1)</f>
        <v/>
      </c>
      <c r="AD76" s="234">
        <f t="array" ref="AD76">INDEX(_Rge_Data_3rd_CY,$B76,AD$1)</f>
        <v>0</v>
      </c>
      <c r="AE76" s="234">
        <f t="array" ref="AE76">INDEX(_Rge_Data_3rd_CY,$B76,AE$1)</f>
        <v>0</v>
      </c>
      <c r="AF76" s="234">
        <f t="array" ref="AF76">INDEX(_Rge_Data_3rd_CY,$B76,AF$1)</f>
        <v>0</v>
      </c>
      <c r="AG76" s="234">
        <f t="array" ref="AG76">INDEX(_Rge_Data_3rd_CY,$B76,AG$1)</f>
        <v>0</v>
      </c>
      <c r="AH76" s="234">
        <f t="array" ref="AH76">INDEX(_Rge_Data_3rd_CY,$B76,AH$1)</f>
        <v>0</v>
      </c>
      <c r="AI76" s="234" t="str">
        <f t="array" ref="AI76">INDEX(_Rge_Data_3rd_CY,$B76,AI$1)</f>
        <v/>
      </c>
      <c r="AJ76" s="234">
        <f t="array" ref="AJ76">INDEX(_Rge_Data_3rd_CY,$B76,AJ$1)</f>
        <v>0</v>
      </c>
      <c r="AK76" s="234">
        <f t="array" ref="AK76">INDEX(_Rge_Data_3rd_CY,$B76,AK$1)</f>
        <v>0</v>
      </c>
      <c r="AL76" s="234">
        <f t="shared" si="11"/>
        <v>0</v>
      </c>
      <c r="AM76" s="235">
        <f t="shared" si="8"/>
        <v>0</v>
      </c>
      <c r="AN76" s="236">
        <f>IFERROR(IF(AND($E76="OPEN",$AA76&gt;0),$AA76*_SoP*$AM76,IF(AND($E76="CLOSED",$AA76&gt;0),$AA76*_SoL*$AM76,0)),0)</f>
        <v>0</v>
      </c>
      <c r="AO76" s="236">
        <f>IFERROR(IF($AA76&lt;0,$AA76*_SoL,0),0)</f>
        <v>0</v>
      </c>
      <c r="AP76" s="237">
        <f t="shared" si="12"/>
        <v>0</v>
      </c>
      <c r="AQ76" s="237">
        <f t="shared" si="13"/>
        <v>0</v>
      </c>
      <c r="AR76" s="237">
        <f t="shared" si="14"/>
        <v>0</v>
      </c>
      <c r="AS76" s="237">
        <f t="shared" si="15"/>
        <v>0</v>
      </c>
      <c r="AT76" s="237">
        <f t="shared" si="16"/>
        <v>0</v>
      </c>
      <c r="AU76" s="236">
        <f t="shared" si="17"/>
        <v>0</v>
      </c>
      <c r="AV76" s="236">
        <f t="shared" si="18"/>
        <v>0</v>
      </c>
      <c r="AW76" s="238"/>
    </row>
    <row r="77" ht="24.75" customHeight="1">
      <c r="A77" s="185"/>
      <c r="B77" s="230">
        <f t="shared" si="19"/>
        <v>70</v>
      </c>
      <c r="C77" s="185"/>
      <c r="D77" s="231" t="str">
        <f t="array" ref="D77">INDEX(_Rge_Projectdata_3rd,$B77,MATCH("Project-ID",_Rge_Headline_Projectdata,0))</f>
        <v/>
      </c>
      <c r="E77" s="232" t="str">
        <f t="array" ref="E77">INDEX(_Rge_Data_3rd_CY,$B77,E$1)</f>
        <v>Open</v>
      </c>
      <c r="F77" s="221" t="str">
        <f t="array" ref="F77">INDEX(_Rge_Data_3rd_CY,$B77,F$1)</f>
        <v/>
      </c>
      <c r="G77" s="221">
        <f t="array" ref="G77">INDEX(_Rge_Data_3rd_CY,$B77,G$1)</f>
        <v>0</v>
      </c>
      <c r="H77" s="221">
        <f t="array" ref="H77">INDEX(_Rge_Data_3rd_CY,$B77,H$1)</f>
        <v>0</v>
      </c>
      <c r="I77" s="221">
        <f t="array" ref="I77">INDEX(_Rge_Data_3rd_CY,$B77,I$1)</f>
        <v>0</v>
      </c>
      <c r="J77" s="221">
        <f t="array" ref="J77">INDEX(_Rge_Data_3rd_CY,$B77,J$1)</f>
        <v>0</v>
      </c>
      <c r="K77" s="221">
        <f t="array" ref="K77">INDEX(_Rge_Data_3rd_CY,$B77,K$1)</f>
        <v>0</v>
      </c>
      <c r="L77" s="221" t="str">
        <f t="array" ref="L77">INDEX(_Rge_Data_3rd_CY,$B77,L$1)</f>
        <v/>
      </c>
      <c r="M77" s="221">
        <f t="array" ref="M77">INDEX(_Rge_Data_3rd_CY,$B77,M$1)</f>
        <v>0</v>
      </c>
      <c r="N77" s="221">
        <f t="array" ref="N77">INDEX(_Rge_Data_3rd_CY,$B77,N$1)</f>
        <v>0</v>
      </c>
      <c r="O77" s="221">
        <f t="shared" si="5"/>
        <v>0</v>
      </c>
      <c r="P77" s="222">
        <f t="shared" si="6"/>
        <v>0</v>
      </c>
      <c r="Q77" s="233" t="str">
        <f t="shared" si="9"/>
        <v>Y</v>
      </c>
      <c r="R77" s="224" t="str">
        <f t="array" ref="R77">INDEX(_Rge_Data_3rd_CY,$B77,R$1)</f>
        <v/>
      </c>
      <c r="S77" s="224">
        <f t="array" ref="S77">INDEX(_Rge_Data_3rd_CY,$B77,S$1)</f>
        <v>0</v>
      </c>
      <c r="T77" s="224">
        <f t="array" ref="T77">INDEX(_Rge_Data_3rd_CY,$B77,T$1)</f>
        <v>0</v>
      </c>
      <c r="U77" s="224">
        <f t="array" ref="U77">INDEX(_Rge_Data_3rd_CY,$B77,U$1)</f>
        <v>0</v>
      </c>
      <c r="V77" s="224">
        <f t="array" ref="V77">INDEX(_Rge_Data_3rd_CY,$B77,V$1)</f>
        <v>0</v>
      </c>
      <c r="W77" s="224">
        <f t="array" ref="W77">INDEX(_Rge_Data_3rd_CY,$B77,W$1)</f>
        <v>0</v>
      </c>
      <c r="X77" s="224" t="str">
        <f t="array" ref="X77">INDEX(_Rge_Data_3rd_CY,$B77,X$1)</f>
        <v/>
      </c>
      <c r="Y77" s="224">
        <f t="array" ref="Y77">INDEX(_Rge_Data_3rd_CY,$B77,Y$1)</f>
        <v>0</v>
      </c>
      <c r="Z77" s="224">
        <f t="array" ref="Z77">INDEX(_Rge_Data_3rd_CY,$B77,Z$1)</f>
        <v>0</v>
      </c>
      <c r="AA77" s="224">
        <f t="shared" si="7"/>
        <v>0</v>
      </c>
      <c r="AB77" s="225" t="str">
        <f t="shared" si="10"/>
        <v/>
      </c>
      <c r="AC77" s="234" t="str">
        <f t="array" ref="AC77">INDEX(_Rge_Data_3rd_CY,$B77,AC$1)</f>
        <v/>
      </c>
      <c r="AD77" s="234">
        <f t="array" ref="AD77">INDEX(_Rge_Data_3rd_CY,$B77,AD$1)</f>
        <v>0</v>
      </c>
      <c r="AE77" s="234">
        <f t="array" ref="AE77">INDEX(_Rge_Data_3rd_CY,$B77,AE$1)</f>
        <v>0</v>
      </c>
      <c r="AF77" s="234">
        <f t="array" ref="AF77">INDEX(_Rge_Data_3rd_CY,$B77,AF$1)</f>
        <v>0</v>
      </c>
      <c r="AG77" s="234">
        <f t="array" ref="AG77">INDEX(_Rge_Data_3rd_CY,$B77,AG$1)</f>
        <v>0</v>
      </c>
      <c r="AH77" s="234">
        <f t="array" ref="AH77">INDEX(_Rge_Data_3rd_CY,$B77,AH$1)</f>
        <v>0</v>
      </c>
      <c r="AI77" s="234" t="str">
        <f t="array" ref="AI77">INDEX(_Rge_Data_3rd_CY,$B77,AI$1)</f>
        <v/>
      </c>
      <c r="AJ77" s="234">
        <f t="array" ref="AJ77">INDEX(_Rge_Data_3rd_CY,$B77,AJ$1)</f>
        <v>0</v>
      </c>
      <c r="AK77" s="234">
        <f t="array" ref="AK77">INDEX(_Rge_Data_3rd_CY,$B77,AK$1)</f>
        <v>0</v>
      </c>
      <c r="AL77" s="234">
        <f t="shared" si="11"/>
        <v>0</v>
      </c>
      <c r="AM77" s="235">
        <f t="shared" si="8"/>
        <v>0</v>
      </c>
      <c r="AN77" s="236">
        <f>IFERROR(IF(AND($E77="OPEN",$AA77&gt;0),$AA77*_SoP*$AM77,IF(AND($E77="CLOSED",$AA77&gt;0),$AA77*_SoL*$AM77,0)),0)</f>
        <v>0</v>
      </c>
      <c r="AO77" s="236">
        <f>IFERROR(IF($AA77&lt;0,$AA77*_SoL,0),0)</f>
        <v>0</v>
      </c>
      <c r="AP77" s="237">
        <f t="shared" si="12"/>
        <v>0</v>
      </c>
      <c r="AQ77" s="237">
        <f t="shared" si="13"/>
        <v>0</v>
      </c>
      <c r="AR77" s="237">
        <f t="shared" si="14"/>
        <v>0</v>
      </c>
      <c r="AS77" s="237">
        <f t="shared" si="15"/>
        <v>0</v>
      </c>
      <c r="AT77" s="237">
        <f t="shared" si="16"/>
        <v>0</v>
      </c>
      <c r="AU77" s="236">
        <f t="shared" si="17"/>
        <v>0</v>
      </c>
      <c r="AV77" s="236">
        <f t="shared" si="18"/>
        <v>0</v>
      </c>
      <c r="AW77" s="238"/>
    </row>
    <row r="78" ht="24.75" customHeight="1">
      <c r="A78" s="185"/>
      <c r="B78" s="230">
        <f t="shared" si="19"/>
        <v>71</v>
      </c>
      <c r="C78" s="185"/>
      <c r="D78" s="231" t="str">
        <f t="array" ref="D78">INDEX(_Rge_Projectdata_3rd,$B78,MATCH("Project-ID",_Rge_Headline_Projectdata,0))</f>
        <v/>
      </c>
      <c r="E78" s="232" t="str">
        <f t="array" ref="E78">INDEX(_Rge_Data_3rd_CY,$B78,E$1)</f>
        <v>Open</v>
      </c>
      <c r="F78" s="221" t="str">
        <f t="array" ref="F78">INDEX(_Rge_Data_3rd_CY,$B78,F$1)</f>
        <v/>
      </c>
      <c r="G78" s="221">
        <f t="array" ref="G78">INDEX(_Rge_Data_3rd_CY,$B78,G$1)</f>
        <v>0</v>
      </c>
      <c r="H78" s="221">
        <f t="array" ref="H78">INDEX(_Rge_Data_3rd_CY,$B78,H$1)</f>
        <v>0</v>
      </c>
      <c r="I78" s="221">
        <f t="array" ref="I78">INDEX(_Rge_Data_3rd_CY,$B78,I$1)</f>
        <v>0</v>
      </c>
      <c r="J78" s="221">
        <f t="array" ref="J78">INDEX(_Rge_Data_3rd_CY,$B78,J$1)</f>
        <v>0</v>
      </c>
      <c r="K78" s="221">
        <f t="array" ref="K78">INDEX(_Rge_Data_3rd_CY,$B78,K$1)</f>
        <v>0</v>
      </c>
      <c r="L78" s="221" t="str">
        <f t="array" ref="L78">INDEX(_Rge_Data_3rd_CY,$B78,L$1)</f>
        <v/>
      </c>
      <c r="M78" s="221">
        <f t="array" ref="M78">INDEX(_Rge_Data_3rd_CY,$B78,M$1)</f>
        <v>0</v>
      </c>
      <c r="N78" s="221">
        <f t="array" ref="N78">INDEX(_Rge_Data_3rd_CY,$B78,N$1)</f>
        <v>0</v>
      </c>
      <c r="O78" s="221">
        <f t="shared" si="5"/>
        <v>0</v>
      </c>
      <c r="P78" s="222">
        <f t="shared" si="6"/>
        <v>0</v>
      </c>
      <c r="Q78" s="233" t="str">
        <f t="shared" si="9"/>
        <v>Y</v>
      </c>
      <c r="R78" s="224" t="str">
        <f t="array" ref="R78">INDEX(_Rge_Data_3rd_CY,$B78,R$1)</f>
        <v/>
      </c>
      <c r="S78" s="224">
        <f t="array" ref="S78">INDEX(_Rge_Data_3rd_CY,$B78,S$1)</f>
        <v>0</v>
      </c>
      <c r="T78" s="224">
        <f t="array" ref="T78">INDEX(_Rge_Data_3rd_CY,$B78,T$1)</f>
        <v>0</v>
      </c>
      <c r="U78" s="224">
        <f t="array" ref="U78">INDEX(_Rge_Data_3rd_CY,$B78,U$1)</f>
        <v>0</v>
      </c>
      <c r="V78" s="224">
        <f t="array" ref="V78">INDEX(_Rge_Data_3rd_CY,$B78,V$1)</f>
        <v>0</v>
      </c>
      <c r="W78" s="224">
        <f t="array" ref="W78">INDEX(_Rge_Data_3rd_CY,$B78,W$1)</f>
        <v>0</v>
      </c>
      <c r="X78" s="224" t="str">
        <f t="array" ref="X78">INDEX(_Rge_Data_3rd_CY,$B78,X$1)</f>
        <v/>
      </c>
      <c r="Y78" s="224">
        <f t="array" ref="Y78">INDEX(_Rge_Data_3rd_CY,$B78,Y$1)</f>
        <v>0</v>
      </c>
      <c r="Z78" s="224">
        <f t="array" ref="Z78">INDEX(_Rge_Data_3rd_CY,$B78,Z$1)</f>
        <v>0</v>
      </c>
      <c r="AA78" s="224">
        <f t="shared" si="7"/>
        <v>0</v>
      </c>
      <c r="AB78" s="225" t="str">
        <f t="shared" si="10"/>
        <v/>
      </c>
      <c r="AC78" s="234" t="str">
        <f t="array" ref="AC78">INDEX(_Rge_Data_3rd_CY,$B78,AC$1)</f>
        <v/>
      </c>
      <c r="AD78" s="234">
        <f t="array" ref="AD78">INDEX(_Rge_Data_3rd_CY,$B78,AD$1)</f>
        <v>0</v>
      </c>
      <c r="AE78" s="234">
        <f t="array" ref="AE78">INDEX(_Rge_Data_3rd_CY,$B78,AE$1)</f>
        <v>0</v>
      </c>
      <c r="AF78" s="234">
        <f t="array" ref="AF78">INDEX(_Rge_Data_3rd_CY,$B78,AF$1)</f>
        <v>0</v>
      </c>
      <c r="AG78" s="234">
        <f t="array" ref="AG78">INDEX(_Rge_Data_3rd_CY,$B78,AG$1)</f>
        <v>0</v>
      </c>
      <c r="AH78" s="234">
        <f t="array" ref="AH78">INDEX(_Rge_Data_3rd_CY,$B78,AH$1)</f>
        <v>0</v>
      </c>
      <c r="AI78" s="234" t="str">
        <f t="array" ref="AI78">INDEX(_Rge_Data_3rd_CY,$B78,AI$1)</f>
        <v/>
      </c>
      <c r="AJ78" s="234">
        <f t="array" ref="AJ78">INDEX(_Rge_Data_3rd_CY,$B78,AJ$1)</f>
        <v>0</v>
      </c>
      <c r="AK78" s="234">
        <f t="array" ref="AK78">INDEX(_Rge_Data_3rd_CY,$B78,AK$1)</f>
        <v>0</v>
      </c>
      <c r="AL78" s="234">
        <f t="shared" si="11"/>
        <v>0</v>
      </c>
      <c r="AM78" s="235">
        <f t="shared" si="8"/>
        <v>0</v>
      </c>
      <c r="AN78" s="236">
        <f>IFERROR(IF(AND($E78="OPEN",$AA78&gt;0),$AA78*_SoP*$AM78,IF(AND($E78="CLOSED",$AA78&gt;0),$AA78*_SoL*$AM78,0)),0)</f>
        <v>0</v>
      </c>
      <c r="AO78" s="236">
        <f>IFERROR(IF($AA78&lt;0,$AA78*_SoL,0),0)</f>
        <v>0</v>
      </c>
      <c r="AP78" s="237">
        <f t="shared" si="12"/>
        <v>0</v>
      </c>
      <c r="AQ78" s="237">
        <f t="shared" si="13"/>
        <v>0</v>
      </c>
      <c r="AR78" s="237">
        <f t="shared" si="14"/>
        <v>0</v>
      </c>
      <c r="AS78" s="237">
        <f t="shared" si="15"/>
        <v>0</v>
      </c>
      <c r="AT78" s="237">
        <f t="shared" si="16"/>
        <v>0</v>
      </c>
      <c r="AU78" s="236">
        <f t="shared" si="17"/>
        <v>0</v>
      </c>
      <c r="AV78" s="236">
        <f t="shared" si="18"/>
        <v>0</v>
      </c>
      <c r="AW78" s="238"/>
    </row>
    <row r="79" ht="24.75" customHeight="1">
      <c r="A79" s="185"/>
      <c r="B79" s="230">
        <f t="shared" si="19"/>
        <v>72</v>
      </c>
      <c r="C79" s="185"/>
      <c r="D79" s="231" t="str">
        <f t="array" ref="D79">INDEX(_Rge_Projectdata_3rd,$B79,MATCH("Project-ID",_Rge_Headline_Projectdata,0))</f>
        <v/>
      </c>
      <c r="E79" s="232" t="str">
        <f t="array" ref="E79">INDEX(_Rge_Data_3rd_CY,$B79,E$1)</f>
        <v>Open</v>
      </c>
      <c r="F79" s="221" t="str">
        <f t="array" ref="F79">INDEX(_Rge_Data_3rd_CY,$B79,F$1)</f>
        <v/>
      </c>
      <c r="G79" s="221">
        <f t="array" ref="G79">INDEX(_Rge_Data_3rd_CY,$B79,G$1)</f>
        <v>0</v>
      </c>
      <c r="H79" s="221">
        <f t="array" ref="H79">INDEX(_Rge_Data_3rd_CY,$B79,H$1)</f>
        <v>0</v>
      </c>
      <c r="I79" s="221">
        <f t="array" ref="I79">INDEX(_Rge_Data_3rd_CY,$B79,I$1)</f>
        <v>0</v>
      </c>
      <c r="J79" s="221">
        <f t="array" ref="J79">INDEX(_Rge_Data_3rd_CY,$B79,J$1)</f>
        <v>0</v>
      </c>
      <c r="K79" s="221">
        <f t="array" ref="K79">INDEX(_Rge_Data_3rd_CY,$B79,K$1)</f>
        <v>0</v>
      </c>
      <c r="L79" s="221" t="str">
        <f t="array" ref="L79">INDEX(_Rge_Data_3rd_CY,$B79,L$1)</f>
        <v/>
      </c>
      <c r="M79" s="221">
        <f t="array" ref="M79">INDEX(_Rge_Data_3rd_CY,$B79,M$1)</f>
        <v>0</v>
      </c>
      <c r="N79" s="221">
        <f t="array" ref="N79">INDEX(_Rge_Data_3rd_CY,$B79,N$1)</f>
        <v>0</v>
      </c>
      <c r="O79" s="221">
        <f t="shared" si="5"/>
        <v>0</v>
      </c>
      <c r="P79" s="222">
        <f t="shared" si="6"/>
        <v>0</v>
      </c>
      <c r="Q79" s="233" t="str">
        <f t="shared" si="9"/>
        <v>Y</v>
      </c>
      <c r="R79" s="224" t="str">
        <f t="array" ref="R79">INDEX(_Rge_Data_3rd_CY,$B79,R$1)</f>
        <v/>
      </c>
      <c r="S79" s="224">
        <f t="array" ref="S79">INDEX(_Rge_Data_3rd_CY,$B79,S$1)</f>
        <v>0</v>
      </c>
      <c r="T79" s="224">
        <f t="array" ref="T79">INDEX(_Rge_Data_3rd_CY,$B79,T$1)</f>
        <v>0</v>
      </c>
      <c r="U79" s="224">
        <f t="array" ref="U79">INDEX(_Rge_Data_3rd_CY,$B79,U$1)</f>
        <v>0</v>
      </c>
      <c r="V79" s="224">
        <f t="array" ref="V79">INDEX(_Rge_Data_3rd_CY,$B79,V$1)</f>
        <v>0</v>
      </c>
      <c r="W79" s="224">
        <f t="array" ref="W79">INDEX(_Rge_Data_3rd_CY,$B79,W$1)</f>
        <v>0</v>
      </c>
      <c r="X79" s="224" t="str">
        <f t="array" ref="X79">INDEX(_Rge_Data_3rd_CY,$B79,X$1)</f>
        <v/>
      </c>
      <c r="Y79" s="224">
        <f t="array" ref="Y79">INDEX(_Rge_Data_3rd_CY,$B79,Y$1)</f>
        <v>0</v>
      </c>
      <c r="Z79" s="224">
        <f t="array" ref="Z79">INDEX(_Rge_Data_3rd_CY,$B79,Z$1)</f>
        <v>0</v>
      </c>
      <c r="AA79" s="224">
        <f t="shared" si="7"/>
        <v>0</v>
      </c>
      <c r="AB79" s="225" t="str">
        <f t="shared" si="10"/>
        <v/>
      </c>
      <c r="AC79" s="234" t="str">
        <f t="array" ref="AC79">INDEX(_Rge_Data_3rd_CY,$B79,AC$1)</f>
        <v/>
      </c>
      <c r="AD79" s="234">
        <f t="array" ref="AD79">INDEX(_Rge_Data_3rd_CY,$B79,AD$1)</f>
        <v>0</v>
      </c>
      <c r="AE79" s="234">
        <f t="array" ref="AE79">INDEX(_Rge_Data_3rd_CY,$B79,AE$1)</f>
        <v>0</v>
      </c>
      <c r="AF79" s="234">
        <f t="array" ref="AF79">INDEX(_Rge_Data_3rd_CY,$B79,AF$1)</f>
        <v>0</v>
      </c>
      <c r="AG79" s="234">
        <f t="array" ref="AG79">INDEX(_Rge_Data_3rd_CY,$B79,AG$1)</f>
        <v>0</v>
      </c>
      <c r="AH79" s="234">
        <f t="array" ref="AH79">INDEX(_Rge_Data_3rd_CY,$B79,AH$1)</f>
        <v>0</v>
      </c>
      <c r="AI79" s="234" t="str">
        <f t="array" ref="AI79">INDEX(_Rge_Data_3rd_CY,$B79,AI$1)</f>
        <v/>
      </c>
      <c r="AJ79" s="234">
        <f t="array" ref="AJ79">INDEX(_Rge_Data_3rd_CY,$B79,AJ$1)</f>
        <v>0</v>
      </c>
      <c r="AK79" s="234">
        <f t="array" ref="AK79">INDEX(_Rge_Data_3rd_CY,$B79,AK$1)</f>
        <v>0</v>
      </c>
      <c r="AL79" s="234">
        <f t="shared" si="11"/>
        <v>0</v>
      </c>
      <c r="AM79" s="235">
        <f t="shared" si="8"/>
        <v>0</v>
      </c>
      <c r="AN79" s="236">
        <f>IFERROR(IF(AND($E79="OPEN",$AA79&gt;0),$AA79*_SoP*$AM79,IF(AND($E79="CLOSED",$AA79&gt;0),$AA79*_SoL*$AM79,0)),0)</f>
        <v>0</v>
      </c>
      <c r="AO79" s="236">
        <f>IFERROR(IF($AA79&lt;0,$AA79*_SoL,0),0)</f>
        <v>0</v>
      </c>
      <c r="AP79" s="237">
        <f t="shared" si="12"/>
        <v>0</v>
      </c>
      <c r="AQ79" s="237">
        <f t="shared" si="13"/>
        <v>0</v>
      </c>
      <c r="AR79" s="237">
        <f t="shared" si="14"/>
        <v>0</v>
      </c>
      <c r="AS79" s="237">
        <f t="shared" si="15"/>
        <v>0</v>
      </c>
      <c r="AT79" s="237">
        <f t="shared" si="16"/>
        <v>0</v>
      </c>
      <c r="AU79" s="236">
        <f t="shared" si="17"/>
        <v>0</v>
      </c>
      <c r="AV79" s="236">
        <f t="shared" si="18"/>
        <v>0</v>
      </c>
      <c r="AW79" s="238"/>
    </row>
    <row r="80" ht="24.75" customHeight="1">
      <c r="A80" s="185"/>
      <c r="B80" s="230">
        <f t="shared" si="19"/>
        <v>73</v>
      </c>
      <c r="C80" s="185"/>
      <c r="D80" s="231" t="str">
        <f t="array" ref="D80">INDEX(_Rge_Projectdata_3rd,$B80,MATCH("Project-ID",_Rge_Headline_Projectdata,0))</f>
        <v/>
      </c>
      <c r="E80" s="232" t="str">
        <f t="array" ref="E80">INDEX(_Rge_Data_3rd_CY,$B80,E$1)</f>
        <v>Open</v>
      </c>
      <c r="F80" s="221" t="str">
        <f t="array" ref="F80">INDEX(_Rge_Data_3rd_CY,$B80,F$1)</f>
        <v/>
      </c>
      <c r="G80" s="221">
        <f t="array" ref="G80">INDEX(_Rge_Data_3rd_CY,$B80,G$1)</f>
        <v>0</v>
      </c>
      <c r="H80" s="221">
        <f t="array" ref="H80">INDEX(_Rge_Data_3rd_CY,$B80,H$1)</f>
        <v>0</v>
      </c>
      <c r="I80" s="221">
        <f t="array" ref="I80">INDEX(_Rge_Data_3rd_CY,$B80,I$1)</f>
        <v>0</v>
      </c>
      <c r="J80" s="221">
        <f t="array" ref="J80">INDEX(_Rge_Data_3rd_CY,$B80,J$1)</f>
        <v>0</v>
      </c>
      <c r="K80" s="221">
        <f t="array" ref="K80">INDEX(_Rge_Data_3rd_CY,$B80,K$1)</f>
        <v>0</v>
      </c>
      <c r="L80" s="221" t="str">
        <f t="array" ref="L80">INDEX(_Rge_Data_3rd_CY,$B80,L$1)</f>
        <v/>
      </c>
      <c r="M80" s="221">
        <f t="array" ref="M80">INDEX(_Rge_Data_3rd_CY,$B80,M$1)</f>
        <v>0</v>
      </c>
      <c r="N80" s="221">
        <f t="array" ref="N80">INDEX(_Rge_Data_3rd_CY,$B80,N$1)</f>
        <v>0</v>
      </c>
      <c r="O80" s="221">
        <f t="shared" si="5"/>
        <v>0</v>
      </c>
      <c r="P80" s="222">
        <f t="shared" si="6"/>
        <v>0</v>
      </c>
      <c r="Q80" s="233" t="str">
        <f t="shared" si="9"/>
        <v>Y</v>
      </c>
      <c r="R80" s="224" t="str">
        <f t="array" ref="R80">INDEX(_Rge_Data_3rd_CY,$B80,R$1)</f>
        <v/>
      </c>
      <c r="S80" s="224">
        <f t="array" ref="S80">INDEX(_Rge_Data_3rd_CY,$B80,S$1)</f>
        <v>0</v>
      </c>
      <c r="T80" s="224">
        <f t="array" ref="T80">INDEX(_Rge_Data_3rd_CY,$B80,T$1)</f>
        <v>0</v>
      </c>
      <c r="U80" s="224">
        <f t="array" ref="U80">INDEX(_Rge_Data_3rd_CY,$B80,U$1)</f>
        <v>0</v>
      </c>
      <c r="V80" s="224">
        <f t="array" ref="V80">INDEX(_Rge_Data_3rd_CY,$B80,V$1)</f>
        <v>0</v>
      </c>
      <c r="W80" s="224">
        <f t="array" ref="W80">INDEX(_Rge_Data_3rd_CY,$B80,W$1)</f>
        <v>0</v>
      </c>
      <c r="X80" s="224" t="str">
        <f t="array" ref="X80">INDEX(_Rge_Data_3rd_CY,$B80,X$1)</f>
        <v/>
      </c>
      <c r="Y80" s="224">
        <f t="array" ref="Y80">INDEX(_Rge_Data_3rd_CY,$B80,Y$1)</f>
        <v>0</v>
      </c>
      <c r="Z80" s="224">
        <f t="array" ref="Z80">INDEX(_Rge_Data_3rd_CY,$B80,Z$1)</f>
        <v>0</v>
      </c>
      <c r="AA80" s="224">
        <f t="shared" si="7"/>
        <v>0</v>
      </c>
      <c r="AB80" s="225" t="str">
        <f t="shared" si="10"/>
        <v/>
      </c>
      <c r="AC80" s="234" t="str">
        <f t="array" ref="AC80">INDEX(_Rge_Data_3rd_CY,$B80,AC$1)</f>
        <v/>
      </c>
      <c r="AD80" s="234">
        <f t="array" ref="AD80">INDEX(_Rge_Data_3rd_CY,$B80,AD$1)</f>
        <v>0</v>
      </c>
      <c r="AE80" s="234">
        <f t="array" ref="AE80">INDEX(_Rge_Data_3rd_CY,$B80,AE$1)</f>
        <v>0</v>
      </c>
      <c r="AF80" s="234">
        <f t="array" ref="AF80">INDEX(_Rge_Data_3rd_CY,$B80,AF$1)</f>
        <v>0</v>
      </c>
      <c r="AG80" s="234">
        <f t="array" ref="AG80">INDEX(_Rge_Data_3rd_CY,$B80,AG$1)</f>
        <v>0</v>
      </c>
      <c r="AH80" s="234">
        <f t="array" ref="AH80">INDEX(_Rge_Data_3rd_CY,$B80,AH$1)</f>
        <v>0</v>
      </c>
      <c r="AI80" s="234" t="str">
        <f t="array" ref="AI80">INDEX(_Rge_Data_3rd_CY,$B80,AI$1)</f>
        <v/>
      </c>
      <c r="AJ80" s="234">
        <f t="array" ref="AJ80">INDEX(_Rge_Data_3rd_CY,$B80,AJ$1)</f>
        <v>0</v>
      </c>
      <c r="AK80" s="234">
        <f t="array" ref="AK80">INDEX(_Rge_Data_3rd_CY,$B80,AK$1)</f>
        <v>0</v>
      </c>
      <c r="AL80" s="234">
        <f t="shared" si="11"/>
        <v>0</v>
      </c>
      <c r="AM80" s="235">
        <f t="shared" si="8"/>
        <v>0</v>
      </c>
      <c r="AN80" s="236">
        <f>IFERROR(IF(AND($E80="OPEN",$AA80&gt;0),$AA80*_SoP*$AM80,IF(AND($E80="CLOSED",$AA80&gt;0),$AA80*_SoL*$AM80,0)),0)</f>
        <v>0</v>
      </c>
      <c r="AO80" s="236">
        <f>IFERROR(IF($AA80&lt;0,$AA80*_SoL,0),0)</f>
        <v>0</v>
      </c>
      <c r="AP80" s="237">
        <f t="shared" si="12"/>
        <v>0</v>
      </c>
      <c r="AQ80" s="237">
        <f t="shared" si="13"/>
        <v>0</v>
      </c>
      <c r="AR80" s="237">
        <f t="shared" si="14"/>
        <v>0</v>
      </c>
      <c r="AS80" s="237">
        <f t="shared" si="15"/>
        <v>0</v>
      </c>
      <c r="AT80" s="237">
        <f t="shared" si="16"/>
        <v>0</v>
      </c>
      <c r="AU80" s="236">
        <f t="shared" si="17"/>
        <v>0</v>
      </c>
      <c r="AV80" s="236">
        <f t="shared" si="18"/>
        <v>0</v>
      </c>
      <c r="AW80" s="238"/>
    </row>
    <row r="81" ht="24.75" customHeight="1">
      <c r="A81" s="185"/>
      <c r="B81" s="230">
        <f t="shared" si="19"/>
        <v>74</v>
      </c>
      <c r="C81" s="185"/>
      <c r="D81" s="231" t="str">
        <f t="array" ref="D81">INDEX(_Rge_Projectdata_3rd,$B81,MATCH("Project-ID",_Rge_Headline_Projectdata,0))</f>
        <v/>
      </c>
      <c r="E81" s="232" t="str">
        <f t="array" ref="E81">INDEX(_Rge_Data_3rd_CY,$B81,E$1)</f>
        <v>Open</v>
      </c>
      <c r="F81" s="221" t="str">
        <f t="array" ref="F81">INDEX(_Rge_Data_3rd_CY,$B81,F$1)</f>
        <v/>
      </c>
      <c r="G81" s="221">
        <f t="array" ref="G81">INDEX(_Rge_Data_3rd_CY,$B81,G$1)</f>
        <v>0</v>
      </c>
      <c r="H81" s="221">
        <f t="array" ref="H81">INDEX(_Rge_Data_3rd_CY,$B81,H$1)</f>
        <v>0</v>
      </c>
      <c r="I81" s="221">
        <f t="array" ref="I81">INDEX(_Rge_Data_3rd_CY,$B81,I$1)</f>
        <v>0</v>
      </c>
      <c r="J81" s="221">
        <f t="array" ref="J81">INDEX(_Rge_Data_3rd_CY,$B81,J$1)</f>
        <v>0</v>
      </c>
      <c r="K81" s="221">
        <f t="array" ref="K81">INDEX(_Rge_Data_3rd_CY,$B81,K$1)</f>
        <v>0</v>
      </c>
      <c r="L81" s="221" t="str">
        <f t="array" ref="L81">INDEX(_Rge_Data_3rd_CY,$B81,L$1)</f>
        <v/>
      </c>
      <c r="M81" s="221">
        <f t="array" ref="M81">INDEX(_Rge_Data_3rd_CY,$B81,M$1)</f>
        <v>0</v>
      </c>
      <c r="N81" s="221">
        <f t="array" ref="N81">INDEX(_Rge_Data_3rd_CY,$B81,N$1)</f>
        <v>0</v>
      </c>
      <c r="O81" s="221">
        <f t="shared" si="5"/>
        <v>0</v>
      </c>
      <c r="P81" s="222">
        <f t="shared" si="6"/>
        <v>0</v>
      </c>
      <c r="Q81" s="233" t="str">
        <f t="shared" si="9"/>
        <v>Y</v>
      </c>
      <c r="R81" s="224" t="str">
        <f t="array" ref="R81">INDEX(_Rge_Data_3rd_CY,$B81,R$1)</f>
        <v/>
      </c>
      <c r="S81" s="224">
        <f t="array" ref="S81">INDEX(_Rge_Data_3rd_CY,$B81,S$1)</f>
        <v>0</v>
      </c>
      <c r="T81" s="224">
        <f t="array" ref="T81">INDEX(_Rge_Data_3rd_CY,$B81,T$1)</f>
        <v>0</v>
      </c>
      <c r="U81" s="224">
        <f t="array" ref="U81">INDEX(_Rge_Data_3rd_CY,$B81,U$1)</f>
        <v>0</v>
      </c>
      <c r="V81" s="224">
        <f t="array" ref="V81">INDEX(_Rge_Data_3rd_CY,$B81,V$1)</f>
        <v>0</v>
      </c>
      <c r="W81" s="224">
        <f t="array" ref="W81">INDEX(_Rge_Data_3rd_CY,$B81,W$1)</f>
        <v>0</v>
      </c>
      <c r="X81" s="224" t="str">
        <f t="array" ref="X81">INDEX(_Rge_Data_3rd_CY,$B81,X$1)</f>
        <v/>
      </c>
      <c r="Y81" s="224">
        <f t="array" ref="Y81">INDEX(_Rge_Data_3rd_CY,$B81,Y$1)</f>
        <v>0</v>
      </c>
      <c r="Z81" s="224">
        <f t="array" ref="Z81">INDEX(_Rge_Data_3rd_CY,$B81,Z$1)</f>
        <v>0</v>
      </c>
      <c r="AA81" s="224">
        <f t="shared" si="7"/>
        <v>0</v>
      </c>
      <c r="AB81" s="225" t="str">
        <f t="shared" si="10"/>
        <v/>
      </c>
      <c r="AC81" s="234" t="str">
        <f t="array" ref="AC81">INDEX(_Rge_Data_3rd_CY,$B81,AC$1)</f>
        <v/>
      </c>
      <c r="AD81" s="234">
        <f t="array" ref="AD81">INDEX(_Rge_Data_3rd_CY,$B81,AD$1)</f>
        <v>0</v>
      </c>
      <c r="AE81" s="234">
        <f t="array" ref="AE81">INDEX(_Rge_Data_3rd_CY,$B81,AE$1)</f>
        <v>0</v>
      </c>
      <c r="AF81" s="234">
        <f t="array" ref="AF81">INDEX(_Rge_Data_3rd_CY,$B81,AF$1)</f>
        <v>0</v>
      </c>
      <c r="AG81" s="234">
        <f t="array" ref="AG81">INDEX(_Rge_Data_3rd_CY,$B81,AG$1)</f>
        <v>0</v>
      </c>
      <c r="AH81" s="234">
        <f t="array" ref="AH81">INDEX(_Rge_Data_3rd_CY,$B81,AH$1)</f>
        <v>0</v>
      </c>
      <c r="AI81" s="234" t="str">
        <f t="array" ref="AI81">INDEX(_Rge_Data_3rd_CY,$B81,AI$1)</f>
        <v/>
      </c>
      <c r="AJ81" s="234">
        <f t="array" ref="AJ81">INDEX(_Rge_Data_3rd_CY,$B81,AJ$1)</f>
        <v>0</v>
      </c>
      <c r="AK81" s="234">
        <f t="array" ref="AK81">INDEX(_Rge_Data_3rd_CY,$B81,AK$1)</f>
        <v>0</v>
      </c>
      <c r="AL81" s="234">
        <f t="shared" si="11"/>
        <v>0</v>
      </c>
      <c r="AM81" s="235">
        <f t="shared" si="8"/>
        <v>0</v>
      </c>
      <c r="AN81" s="236">
        <f>IFERROR(IF(AND($E81="OPEN",$AA81&gt;0),$AA81*_SoP*$AM81,IF(AND($E81="CLOSED",$AA81&gt;0),$AA81*_SoL*$AM81,0)),0)</f>
        <v>0</v>
      </c>
      <c r="AO81" s="236">
        <f>IFERROR(IF($AA81&lt;0,$AA81*_SoL,0),0)</f>
        <v>0</v>
      </c>
      <c r="AP81" s="237">
        <f t="shared" si="12"/>
        <v>0</v>
      </c>
      <c r="AQ81" s="237">
        <f t="shared" si="13"/>
        <v>0</v>
      </c>
      <c r="AR81" s="237">
        <f t="shared" si="14"/>
        <v>0</v>
      </c>
      <c r="AS81" s="237">
        <f t="shared" si="15"/>
        <v>0</v>
      </c>
      <c r="AT81" s="237">
        <f t="shared" si="16"/>
        <v>0</v>
      </c>
      <c r="AU81" s="236">
        <f t="shared" si="17"/>
        <v>0</v>
      </c>
      <c r="AV81" s="236">
        <f t="shared" si="18"/>
        <v>0</v>
      </c>
      <c r="AW81" s="238"/>
    </row>
    <row r="82" ht="24.75" customHeight="1">
      <c r="A82" s="185"/>
      <c r="B82" s="230">
        <f t="shared" si="19"/>
        <v>75</v>
      </c>
      <c r="C82" s="185"/>
      <c r="D82" s="231" t="str">
        <f t="array" ref="D82">INDEX(_Rge_Projectdata_3rd,$B82,MATCH("Project-ID",_Rge_Headline_Projectdata,0))</f>
        <v/>
      </c>
      <c r="E82" s="232" t="str">
        <f t="array" ref="E82">INDEX(_Rge_Data_3rd_CY,$B82,E$1)</f>
        <v>Open</v>
      </c>
      <c r="F82" s="221" t="str">
        <f t="array" ref="F82">INDEX(_Rge_Data_3rd_CY,$B82,F$1)</f>
        <v/>
      </c>
      <c r="G82" s="221">
        <f t="array" ref="G82">INDEX(_Rge_Data_3rd_CY,$B82,G$1)</f>
        <v>0</v>
      </c>
      <c r="H82" s="221">
        <f t="array" ref="H82">INDEX(_Rge_Data_3rd_CY,$B82,H$1)</f>
        <v>0</v>
      </c>
      <c r="I82" s="221">
        <f t="array" ref="I82">INDEX(_Rge_Data_3rd_CY,$B82,I$1)</f>
        <v>0</v>
      </c>
      <c r="J82" s="221">
        <f t="array" ref="J82">INDEX(_Rge_Data_3rd_CY,$B82,J$1)</f>
        <v>0</v>
      </c>
      <c r="K82" s="221">
        <f t="array" ref="K82">INDEX(_Rge_Data_3rd_CY,$B82,K$1)</f>
        <v>0</v>
      </c>
      <c r="L82" s="221" t="str">
        <f t="array" ref="L82">INDEX(_Rge_Data_3rd_CY,$B82,L$1)</f>
        <v/>
      </c>
      <c r="M82" s="221">
        <f t="array" ref="M82">INDEX(_Rge_Data_3rd_CY,$B82,M$1)</f>
        <v>0</v>
      </c>
      <c r="N82" s="221">
        <f t="array" ref="N82">INDEX(_Rge_Data_3rd_CY,$B82,N$1)</f>
        <v>0</v>
      </c>
      <c r="O82" s="221">
        <f t="shared" si="5"/>
        <v>0</v>
      </c>
      <c r="P82" s="222">
        <f t="shared" si="6"/>
        <v>0</v>
      </c>
      <c r="Q82" s="233" t="str">
        <f t="shared" si="9"/>
        <v>Y</v>
      </c>
      <c r="R82" s="224" t="str">
        <f t="array" ref="R82">INDEX(_Rge_Data_3rd_CY,$B82,R$1)</f>
        <v/>
      </c>
      <c r="S82" s="224">
        <f t="array" ref="S82">INDEX(_Rge_Data_3rd_CY,$B82,S$1)</f>
        <v>0</v>
      </c>
      <c r="T82" s="224">
        <f t="array" ref="T82">INDEX(_Rge_Data_3rd_CY,$B82,T$1)</f>
        <v>0</v>
      </c>
      <c r="U82" s="224">
        <f t="array" ref="U82">INDEX(_Rge_Data_3rd_CY,$B82,U$1)</f>
        <v>0</v>
      </c>
      <c r="V82" s="224">
        <f t="array" ref="V82">INDEX(_Rge_Data_3rd_CY,$B82,V$1)</f>
        <v>0</v>
      </c>
      <c r="W82" s="224">
        <f t="array" ref="W82">INDEX(_Rge_Data_3rd_CY,$B82,W$1)</f>
        <v>0</v>
      </c>
      <c r="X82" s="224" t="str">
        <f t="array" ref="X82">INDEX(_Rge_Data_3rd_CY,$B82,X$1)</f>
        <v/>
      </c>
      <c r="Y82" s="224">
        <f t="array" ref="Y82">INDEX(_Rge_Data_3rd_CY,$B82,Y$1)</f>
        <v>0</v>
      </c>
      <c r="Z82" s="224">
        <f t="array" ref="Z82">INDEX(_Rge_Data_3rd_CY,$B82,Z$1)</f>
        <v>0</v>
      </c>
      <c r="AA82" s="224">
        <f t="shared" si="7"/>
        <v>0</v>
      </c>
      <c r="AB82" s="225" t="str">
        <f t="shared" si="10"/>
        <v/>
      </c>
      <c r="AC82" s="234" t="str">
        <f t="array" ref="AC82">INDEX(_Rge_Data_3rd_CY,$B82,AC$1)</f>
        <v/>
      </c>
      <c r="AD82" s="234">
        <f t="array" ref="AD82">INDEX(_Rge_Data_3rd_CY,$B82,AD$1)</f>
        <v>0</v>
      </c>
      <c r="AE82" s="234">
        <f t="array" ref="AE82">INDEX(_Rge_Data_3rd_CY,$B82,AE$1)</f>
        <v>0</v>
      </c>
      <c r="AF82" s="234">
        <f t="array" ref="AF82">INDEX(_Rge_Data_3rd_CY,$B82,AF$1)</f>
        <v>0</v>
      </c>
      <c r="AG82" s="234">
        <f t="array" ref="AG82">INDEX(_Rge_Data_3rd_CY,$B82,AG$1)</f>
        <v>0</v>
      </c>
      <c r="AH82" s="234">
        <f t="array" ref="AH82">INDEX(_Rge_Data_3rd_CY,$B82,AH$1)</f>
        <v>0</v>
      </c>
      <c r="AI82" s="234" t="str">
        <f t="array" ref="AI82">INDEX(_Rge_Data_3rd_CY,$B82,AI$1)</f>
        <v/>
      </c>
      <c r="AJ82" s="234">
        <f t="array" ref="AJ82">INDEX(_Rge_Data_3rd_CY,$B82,AJ$1)</f>
        <v>0</v>
      </c>
      <c r="AK82" s="234">
        <f t="array" ref="AK82">INDEX(_Rge_Data_3rd_CY,$B82,AK$1)</f>
        <v>0</v>
      </c>
      <c r="AL82" s="234">
        <f t="shared" si="11"/>
        <v>0</v>
      </c>
      <c r="AM82" s="235">
        <f t="shared" si="8"/>
        <v>0</v>
      </c>
      <c r="AN82" s="236">
        <f>IFERROR(IF(AND($E82="OPEN",$AA82&gt;0),$AA82*_SoP*$AM82,IF(AND($E82="CLOSED",$AA82&gt;0),$AA82*_SoL*$AM82,0)),0)</f>
        <v>0</v>
      </c>
      <c r="AO82" s="236">
        <f>IFERROR(IF($AA82&lt;0,$AA82*_SoL,0),0)</f>
        <v>0</v>
      </c>
      <c r="AP82" s="237">
        <f t="shared" si="12"/>
        <v>0</v>
      </c>
      <c r="AQ82" s="237">
        <f t="shared" si="13"/>
        <v>0</v>
      </c>
      <c r="AR82" s="237">
        <f t="shared" si="14"/>
        <v>0</v>
      </c>
      <c r="AS82" s="237">
        <f t="shared" si="15"/>
        <v>0</v>
      </c>
      <c r="AT82" s="237">
        <f t="shared" si="16"/>
        <v>0</v>
      </c>
      <c r="AU82" s="236">
        <f t="shared" si="17"/>
        <v>0</v>
      </c>
      <c r="AV82" s="236">
        <f t="shared" si="18"/>
        <v>0</v>
      </c>
      <c r="AW82" s="238"/>
    </row>
    <row r="83" ht="24.75" customHeight="1">
      <c r="A83" s="185"/>
      <c r="B83" s="230">
        <f t="shared" si="19"/>
        <v>76</v>
      </c>
      <c r="C83" s="185"/>
      <c r="D83" s="231" t="str">
        <f t="array" ref="D83">INDEX(_Rge_Projectdata_3rd,$B83,MATCH("Project-ID",_Rge_Headline_Projectdata,0))</f>
        <v/>
      </c>
      <c r="E83" s="232" t="str">
        <f t="array" ref="E83">INDEX(_Rge_Data_3rd_CY,$B83,E$1)</f>
        <v>Open</v>
      </c>
      <c r="F83" s="221" t="str">
        <f t="array" ref="F83">INDEX(_Rge_Data_3rd_CY,$B83,F$1)</f>
        <v/>
      </c>
      <c r="G83" s="221">
        <f t="array" ref="G83">INDEX(_Rge_Data_3rd_CY,$B83,G$1)</f>
        <v>0</v>
      </c>
      <c r="H83" s="221">
        <f t="array" ref="H83">INDEX(_Rge_Data_3rd_CY,$B83,H$1)</f>
        <v>0</v>
      </c>
      <c r="I83" s="221">
        <f t="array" ref="I83">INDEX(_Rge_Data_3rd_CY,$B83,I$1)</f>
        <v>0</v>
      </c>
      <c r="J83" s="221">
        <f t="array" ref="J83">INDEX(_Rge_Data_3rd_CY,$B83,J$1)</f>
        <v>0</v>
      </c>
      <c r="K83" s="221">
        <f t="array" ref="K83">INDEX(_Rge_Data_3rd_CY,$B83,K$1)</f>
        <v>0</v>
      </c>
      <c r="L83" s="221" t="str">
        <f t="array" ref="L83">INDEX(_Rge_Data_3rd_CY,$B83,L$1)</f>
        <v/>
      </c>
      <c r="M83" s="221">
        <f t="array" ref="M83">INDEX(_Rge_Data_3rd_CY,$B83,M$1)</f>
        <v>0</v>
      </c>
      <c r="N83" s="221">
        <f t="array" ref="N83">INDEX(_Rge_Data_3rd_CY,$B83,N$1)</f>
        <v>0</v>
      </c>
      <c r="O83" s="221">
        <f t="shared" si="5"/>
        <v>0</v>
      </c>
      <c r="P83" s="222">
        <f t="shared" si="6"/>
        <v>0</v>
      </c>
      <c r="Q83" s="233" t="str">
        <f t="shared" si="9"/>
        <v>Y</v>
      </c>
      <c r="R83" s="224" t="str">
        <f t="array" ref="R83">INDEX(_Rge_Data_3rd_CY,$B83,R$1)</f>
        <v/>
      </c>
      <c r="S83" s="224">
        <f t="array" ref="S83">INDEX(_Rge_Data_3rd_CY,$B83,S$1)</f>
        <v>0</v>
      </c>
      <c r="T83" s="224">
        <f t="array" ref="T83">INDEX(_Rge_Data_3rd_CY,$B83,T$1)</f>
        <v>0</v>
      </c>
      <c r="U83" s="224">
        <f t="array" ref="U83">INDEX(_Rge_Data_3rd_CY,$B83,U$1)</f>
        <v>0</v>
      </c>
      <c r="V83" s="224">
        <f t="array" ref="V83">INDEX(_Rge_Data_3rd_CY,$B83,V$1)</f>
        <v>0</v>
      </c>
      <c r="W83" s="224">
        <f t="array" ref="W83">INDEX(_Rge_Data_3rd_CY,$B83,W$1)</f>
        <v>0</v>
      </c>
      <c r="X83" s="224" t="str">
        <f t="array" ref="X83">INDEX(_Rge_Data_3rd_CY,$B83,X$1)</f>
        <v/>
      </c>
      <c r="Y83" s="224">
        <f t="array" ref="Y83">INDEX(_Rge_Data_3rd_CY,$B83,Y$1)</f>
        <v>0</v>
      </c>
      <c r="Z83" s="224">
        <f t="array" ref="Z83">INDEX(_Rge_Data_3rd_CY,$B83,Z$1)</f>
        <v>0</v>
      </c>
      <c r="AA83" s="224">
        <f t="shared" si="7"/>
        <v>0</v>
      </c>
      <c r="AB83" s="225" t="str">
        <f t="shared" si="10"/>
        <v/>
      </c>
      <c r="AC83" s="234" t="str">
        <f t="array" ref="AC83">INDEX(_Rge_Data_3rd_CY,$B83,AC$1)</f>
        <v/>
      </c>
      <c r="AD83" s="234">
        <f t="array" ref="AD83">INDEX(_Rge_Data_3rd_CY,$B83,AD$1)</f>
        <v>0</v>
      </c>
      <c r="AE83" s="234">
        <f t="array" ref="AE83">INDEX(_Rge_Data_3rd_CY,$B83,AE$1)</f>
        <v>0</v>
      </c>
      <c r="AF83" s="234">
        <f t="array" ref="AF83">INDEX(_Rge_Data_3rd_CY,$B83,AF$1)</f>
        <v>0</v>
      </c>
      <c r="AG83" s="234">
        <f t="array" ref="AG83">INDEX(_Rge_Data_3rd_CY,$B83,AG$1)</f>
        <v>0</v>
      </c>
      <c r="AH83" s="234">
        <f t="array" ref="AH83">INDEX(_Rge_Data_3rd_CY,$B83,AH$1)</f>
        <v>0</v>
      </c>
      <c r="AI83" s="234" t="str">
        <f t="array" ref="AI83">INDEX(_Rge_Data_3rd_CY,$B83,AI$1)</f>
        <v/>
      </c>
      <c r="AJ83" s="234">
        <f t="array" ref="AJ83">INDEX(_Rge_Data_3rd_CY,$B83,AJ$1)</f>
        <v>0</v>
      </c>
      <c r="AK83" s="234">
        <f t="array" ref="AK83">INDEX(_Rge_Data_3rd_CY,$B83,AK$1)</f>
        <v>0</v>
      </c>
      <c r="AL83" s="234">
        <f t="shared" si="11"/>
        <v>0</v>
      </c>
      <c r="AM83" s="235">
        <f t="shared" si="8"/>
        <v>0</v>
      </c>
      <c r="AN83" s="236">
        <f>IFERROR(IF(AND($E83="OPEN",$AA83&gt;0),$AA83*_SoP*$AM83,IF(AND($E83="CLOSED",$AA83&gt;0),$AA83*_SoL*$AM83,0)),0)</f>
        <v>0</v>
      </c>
      <c r="AO83" s="236">
        <f>IFERROR(IF($AA83&lt;0,$AA83*_SoL,0),0)</f>
        <v>0</v>
      </c>
      <c r="AP83" s="237">
        <f t="shared" si="12"/>
        <v>0</v>
      </c>
      <c r="AQ83" s="237">
        <f t="shared" si="13"/>
        <v>0</v>
      </c>
      <c r="AR83" s="237">
        <f t="shared" si="14"/>
        <v>0</v>
      </c>
      <c r="AS83" s="237">
        <f t="shared" si="15"/>
        <v>0</v>
      </c>
      <c r="AT83" s="237">
        <f t="shared" si="16"/>
        <v>0</v>
      </c>
      <c r="AU83" s="236">
        <f t="shared" si="17"/>
        <v>0</v>
      </c>
      <c r="AV83" s="236">
        <f t="shared" si="18"/>
        <v>0</v>
      </c>
      <c r="AW83" s="238"/>
    </row>
    <row r="84" ht="24.75" customHeight="1">
      <c r="A84" s="185"/>
      <c r="B84" s="230">
        <f t="shared" si="19"/>
        <v>77</v>
      </c>
      <c r="C84" s="185"/>
      <c r="D84" s="231" t="str">
        <f t="array" ref="D84">INDEX(_Rge_Projectdata_3rd,$B84,MATCH("Project-ID",_Rge_Headline_Projectdata,0))</f>
        <v/>
      </c>
      <c r="E84" s="232" t="str">
        <f t="array" ref="E84">INDEX(_Rge_Data_3rd_CY,$B84,E$1)</f>
        <v>Open</v>
      </c>
      <c r="F84" s="221" t="str">
        <f t="array" ref="F84">INDEX(_Rge_Data_3rd_CY,$B84,F$1)</f>
        <v/>
      </c>
      <c r="G84" s="221">
        <f t="array" ref="G84">INDEX(_Rge_Data_3rd_CY,$B84,G$1)</f>
        <v>0</v>
      </c>
      <c r="H84" s="221">
        <f t="array" ref="H84">INDEX(_Rge_Data_3rd_CY,$B84,H$1)</f>
        <v>0</v>
      </c>
      <c r="I84" s="221">
        <f t="array" ref="I84">INDEX(_Rge_Data_3rd_CY,$B84,I$1)</f>
        <v>0</v>
      </c>
      <c r="J84" s="221">
        <f t="array" ref="J84">INDEX(_Rge_Data_3rd_CY,$B84,J$1)</f>
        <v>0</v>
      </c>
      <c r="K84" s="221">
        <f t="array" ref="K84">INDEX(_Rge_Data_3rd_CY,$B84,K$1)</f>
        <v>0</v>
      </c>
      <c r="L84" s="221" t="str">
        <f t="array" ref="L84">INDEX(_Rge_Data_3rd_CY,$B84,L$1)</f>
        <v/>
      </c>
      <c r="M84" s="221">
        <f t="array" ref="M84">INDEX(_Rge_Data_3rd_CY,$B84,M$1)</f>
        <v>0</v>
      </c>
      <c r="N84" s="221">
        <f t="array" ref="N84">INDEX(_Rge_Data_3rd_CY,$B84,N$1)</f>
        <v>0</v>
      </c>
      <c r="O84" s="221">
        <f t="shared" si="5"/>
        <v>0</v>
      </c>
      <c r="P84" s="222">
        <f t="shared" si="6"/>
        <v>0</v>
      </c>
      <c r="Q84" s="233" t="str">
        <f t="shared" si="9"/>
        <v>Y</v>
      </c>
      <c r="R84" s="224" t="str">
        <f t="array" ref="R84">INDEX(_Rge_Data_3rd_CY,$B84,R$1)</f>
        <v/>
      </c>
      <c r="S84" s="224">
        <f t="array" ref="S84">INDEX(_Rge_Data_3rd_CY,$B84,S$1)</f>
        <v>0</v>
      </c>
      <c r="T84" s="224">
        <f t="array" ref="T84">INDEX(_Rge_Data_3rd_CY,$B84,T$1)</f>
        <v>0</v>
      </c>
      <c r="U84" s="224">
        <f t="array" ref="U84">INDEX(_Rge_Data_3rd_CY,$B84,U$1)</f>
        <v>0</v>
      </c>
      <c r="V84" s="224">
        <f t="array" ref="V84">INDEX(_Rge_Data_3rd_CY,$B84,V$1)</f>
        <v>0</v>
      </c>
      <c r="W84" s="224">
        <f t="array" ref="W84">INDEX(_Rge_Data_3rd_CY,$B84,W$1)</f>
        <v>0</v>
      </c>
      <c r="X84" s="224" t="str">
        <f t="array" ref="X84">INDEX(_Rge_Data_3rd_CY,$B84,X$1)</f>
        <v/>
      </c>
      <c r="Y84" s="224">
        <f t="array" ref="Y84">INDEX(_Rge_Data_3rd_CY,$B84,Y$1)</f>
        <v>0</v>
      </c>
      <c r="Z84" s="224">
        <f t="array" ref="Z84">INDEX(_Rge_Data_3rd_CY,$B84,Z$1)</f>
        <v>0</v>
      </c>
      <c r="AA84" s="224">
        <f t="shared" si="7"/>
        <v>0</v>
      </c>
      <c r="AB84" s="225" t="str">
        <f t="shared" si="10"/>
        <v/>
      </c>
      <c r="AC84" s="234" t="str">
        <f t="array" ref="AC84">INDEX(_Rge_Data_3rd_CY,$B84,AC$1)</f>
        <v/>
      </c>
      <c r="AD84" s="234">
        <f t="array" ref="AD84">INDEX(_Rge_Data_3rd_CY,$B84,AD$1)</f>
        <v>0</v>
      </c>
      <c r="AE84" s="234">
        <f t="array" ref="AE84">INDEX(_Rge_Data_3rd_CY,$B84,AE$1)</f>
        <v>0</v>
      </c>
      <c r="AF84" s="234">
        <f t="array" ref="AF84">INDEX(_Rge_Data_3rd_CY,$B84,AF$1)</f>
        <v>0</v>
      </c>
      <c r="AG84" s="234">
        <f t="array" ref="AG84">INDEX(_Rge_Data_3rd_CY,$B84,AG$1)</f>
        <v>0</v>
      </c>
      <c r="AH84" s="234">
        <f t="array" ref="AH84">INDEX(_Rge_Data_3rd_CY,$B84,AH$1)</f>
        <v>0</v>
      </c>
      <c r="AI84" s="234" t="str">
        <f t="array" ref="AI84">INDEX(_Rge_Data_3rd_CY,$B84,AI$1)</f>
        <v/>
      </c>
      <c r="AJ84" s="234">
        <f t="array" ref="AJ84">INDEX(_Rge_Data_3rd_CY,$B84,AJ$1)</f>
        <v>0</v>
      </c>
      <c r="AK84" s="234">
        <f t="array" ref="AK84">INDEX(_Rge_Data_3rd_CY,$B84,AK$1)</f>
        <v>0</v>
      </c>
      <c r="AL84" s="234">
        <f t="shared" si="11"/>
        <v>0</v>
      </c>
      <c r="AM84" s="235">
        <f t="shared" si="8"/>
        <v>0</v>
      </c>
      <c r="AN84" s="236">
        <f>IFERROR(IF(AND($E84="OPEN",$AA84&gt;0),$AA84*_SoP*$AM84,IF(AND($E84="CLOSED",$AA84&gt;0),$AA84*_SoL*$AM84,0)),0)</f>
        <v>0</v>
      </c>
      <c r="AO84" s="236">
        <f>IFERROR(IF($AA84&lt;0,$AA84*_SoL,0),0)</f>
        <v>0</v>
      </c>
      <c r="AP84" s="237">
        <f t="shared" si="12"/>
        <v>0</v>
      </c>
      <c r="AQ84" s="237">
        <f t="shared" si="13"/>
        <v>0</v>
      </c>
      <c r="AR84" s="237">
        <f t="shared" si="14"/>
        <v>0</v>
      </c>
      <c r="AS84" s="237">
        <f t="shared" si="15"/>
        <v>0</v>
      </c>
      <c r="AT84" s="237">
        <f t="shared" si="16"/>
        <v>0</v>
      </c>
      <c r="AU84" s="236">
        <f t="shared" si="17"/>
        <v>0</v>
      </c>
      <c r="AV84" s="236">
        <f t="shared" si="18"/>
        <v>0</v>
      </c>
      <c r="AW84" s="238"/>
    </row>
    <row r="85" ht="24.75" customHeight="1">
      <c r="A85" s="185"/>
      <c r="B85" s="230">
        <f t="shared" si="19"/>
        <v>78</v>
      </c>
      <c r="C85" s="185"/>
      <c r="D85" s="231" t="str">
        <f t="array" ref="D85">INDEX(_Rge_Projectdata_3rd,$B85,MATCH("Project-ID",_Rge_Headline_Projectdata,0))</f>
        <v/>
      </c>
      <c r="E85" s="232" t="str">
        <f t="array" ref="E85">INDEX(_Rge_Data_3rd_CY,$B85,E$1)</f>
        <v>Open</v>
      </c>
      <c r="F85" s="221" t="str">
        <f t="array" ref="F85">INDEX(_Rge_Data_3rd_CY,$B85,F$1)</f>
        <v/>
      </c>
      <c r="G85" s="221">
        <f t="array" ref="G85">INDEX(_Rge_Data_3rd_CY,$B85,G$1)</f>
        <v>0</v>
      </c>
      <c r="H85" s="221">
        <f t="array" ref="H85">INDEX(_Rge_Data_3rd_CY,$B85,H$1)</f>
        <v>0</v>
      </c>
      <c r="I85" s="221">
        <f t="array" ref="I85">INDEX(_Rge_Data_3rd_CY,$B85,I$1)</f>
        <v>0</v>
      </c>
      <c r="J85" s="221">
        <f t="array" ref="J85">INDEX(_Rge_Data_3rd_CY,$B85,J$1)</f>
        <v>0</v>
      </c>
      <c r="K85" s="221">
        <f t="array" ref="K85">INDEX(_Rge_Data_3rd_CY,$B85,K$1)</f>
        <v>0</v>
      </c>
      <c r="L85" s="221" t="str">
        <f t="array" ref="L85">INDEX(_Rge_Data_3rd_CY,$B85,L$1)</f>
        <v/>
      </c>
      <c r="M85" s="221">
        <f t="array" ref="M85">INDEX(_Rge_Data_3rd_CY,$B85,M$1)</f>
        <v>0</v>
      </c>
      <c r="N85" s="221">
        <f t="array" ref="N85">INDEX(_Rge_Data_3rd_CY,$B85,N$1)</f>
        <v>0</v>
      </c>
      <c r="O85" s="221">
        <f t="shared" si="5"/>
        <v>0</v>
      </c>
      <c r="P85" s="222">
        <f t="shared" si="6"/>
        <v>0</v>
      </c>
      <c r="Q85" s="233" t="str">
        <f t="shared" si="9"/>
        <v>Y</v>
      </c>
      <c r="R85" s="224" t="str">
        <f t="array" ref="R85">INDEX(_Rge_Data_3rd_CY,$B85,R$1)</f>
        <v/>
      </c>
      <c r="S85" s="224">
        <f t="array" ref="S85">INDEX(_Rge_Data_3rd_CY,$B85,S$1)</f>
        <v>0</v>
      </c>
      <c r="T85" s="224">
        <f t="array" ref="T85">INDEX(_Rge_Data_3rd_CY,$B85,T$1)</f>
        <v>0</v>
      </c>
      <c r="U85" s="224">
        <f t="array" ref="U85">INDEX(_Rge_Data_3rd_CY,$B85,U$1)</f>
        <v>0</v>
      </c>
      <c r="V85" s="224">
        <f t="array" ref="V85">INDEX(_Rge_Data_3rd_CY,$B85,V$1)</f>
        <v>0</v>
      </c>
      <c r="W85" s="224">
        <f t="array" ref="W85">INDEX(_Rge_Data_3rd_CY,$B85,W$1)</f>
        <v>0</v>
      </c>
      <c r="X85" s="224" t="str">
        <f t="array" ref="X85">INDEX(_Rge_Data_3rd_CY,$B85,X$1)</f>
        <v/>
      </c>
      <c r="Y85" s="224">
        <f t="array" ref="Y85">INDEX(_Rge_Data_3rd_CY,$B85,Y$1)</f>
        <v>0</v>
      </c>
      <c r="Z85" s="224">
        <f t="array" ref="Z85">INDEX(_Rge_Data_3rd_CY,$B85,Z$1)</f>
        <v>0</v>
      </c>
      <c r="AA85" s="224">
        <f t="shared" si="7"/>
        <v>0</v>
      </c>
      <c r="AB85" s="225" t="str">
        <f t="shared" si="10"/>
        <v/>
      </c>
      <c r="AC85" s="234" t="str">
        <f t="array" ref="AC85">INDEX(_Rge_Data_3rd_CY,$B85,AC$1)</f>
        <v/>
      </c>
      <c r="AD85" s="234">
        <f t="array" ref="AD85">INDEX(_Rge_Data_3rd_CY,$B85,AD$1)</f>
        <v>0</v>
      </c>
      <c r="AE85" s="234">
        <f t="array" ref="AE85">INDEX(_Rge_Data_3rd_CY,$B85,AE$1)</f>
        <v>0</v>
      </c>
      <c r="AF85" s="234">
        <f t="array" ref="AF85">INDEX(_Rge_Data_3rd_CY,$B85,AF$1)</f>
        <v>0</v>
      </c>
      <c r="AG85" s="234">
        <f t="array" ref="AG85">INDEX(_Rge_Data_3rd_CY,$B85,AG$1)</f>
        <v>0</v>
      </c>
      <c r="AH85" s="234">
        <f t="array" ref="AH85">INDEX(_Rge_Data_3rd_CY,$B85,AH$1)</f>
        <v>0</v>
      </c>
      <c r="AI85" s="234" t="str">
        <f t="array" ref="AI85">INDEX(_Rge_Data_3rd_CY,$B85,AI$1)</f>
        <v/>
      </c>
      <c r="AJ85" s="234">
        <f t="array" ref="AJ85">INDEX(_Rge_Data_3rd_CY,$B85,AJ$1)</f>
        <v>0</v>
      </c>
      <c r="AK85" s="234">
        <f t="array" ref="AK85">INDEX(_Rge_Data_3rd_CY,$B85,AK$1)</f>
        <v>0</v>
      </c>
      <c r="AL85" s="234">
        <f t="shared" si="11"/>
        <v>0</v>
      </c>
      <c r="AM85" s="235">
        <f t="shared" si="8"/>
        <v>0</v>
      </c>
      <c r="AN85" s="236">
        <f>IFERROR(IF(AND($E85="OPEN",$AA85&gt;0),$AA85*_SoP*$AM85,IF(AND($E85="CLOSED",$AA85&gt;0),$AA85*_SoL*$AM85,0)),0)</f>
        <v>0</v>
      </c>
      <c r="AO85" s="236">
        <f>IFERROR(IF($AA85&lt;0,$AA85*_SoL,0),0)</f>
        <v>0</v>
      </c>
      <c r="AP85" s="237">
        <f t="shared" si="12"/>
        <v>0</v>
      </c>
      <c r="AQ85" s="237">
        <f t="shared" si="13"/>
        <v>0</v>
      </c>
      <c r="AR85" s="237">
        <f t="shared" si="14"/>
        <v>0</v>
      </c>
      <c r="AS85" s="237">
        <f t="shared" si="15"/>
        <v>0</v>
      </c>
      <c r="AT85" s="237">
        <f t="shared" si="16"/>
        <v>0</v>
      </c>
      <c r="AU85" s="236">
        <f t="shared" si="17"/>
        <v>0</v>
      </c>
      <c r="AV85" s="236">
        <f t="shared" si="18"/>
        <v>0</v>
      </c>
      <c r="AW85" s="238"/>
    </row>
    <row r="86" ht="24.75" customHeight="1">
      <c r="A86" s="185"/>
      <c r="B86" s="230">
        <f t="shared" si="19"/>
        <v>79</v>
      </c>
      <c r="C86" s="185"/>
      <c r="D86" s="231" t="str">
        <f t="array" ref="D86">INDEX(_Rge_Projectdata_3rd,$B86,MATCH("Project-ID",_Rge_Headline_Projectdata,0))</f>
        <v/>
      </c>
      <c r="E86" s="232" t="str">
        <f t="array" ref="E86">INDEX(_Rge_Data_3rd_CY,$B86,E$1)</f>
        <v>Open</v>
      </c>
      <c r="F86" s="221" t="str">
        <f t="array" ref="F86">INDEX(_Rge_Data_3rd_CY,$B86,F$1)</f>
        <v/>
      </c>
      <c r="G86" s="221">
        <f t="array" ref="G86">INDEX(_Rge_Data_3rd_CY,$B86,G$1)</f>
        <v>0</v>
      </c>
      <c r="H86" s="221">
        <f t="array" ref="H86">INDEX(_Rge_Data_3rd_CY,$B86,H$1)</f>
        <v>0</v>
      </c>
      <c r="I86" s="221">
        <f t="array" ref="I86">INDEX(_Rge_Data_3rd_CY,$B86,I$1)</f>
        <v>0</v>
      </c>
      <c r="J86" s="221">
        <f t="array" ref="J86">INDEX(_Rge_Data_3rd_CY,$B86,J$1)</f>
        <v>0</v>
      </c>
      <c r="K86" s="221">
        <f t="array" ref="K86">INDEX(_Rge_Data_3rd_CY,$B86,K$1)</f>
        <v>0</v>
      </c>
      <c r="L86" s="221" t="str">
        <f t="array" ref="L86">INDEX(_Rge_Data_3rd_CY,$B86,L$1)</f>
        <v/>
      </c>
      <c r="M86" s="221">
        <f t="array" ref="M86">INDEX(_Rge_Data_3rd_CY,$B86,M$1)</f>
        <v>0</v>
      </c>
      <c r="N86" s="221">
        <f t="array" ref="N86">INDEX(_Rge_Data_3rd_CY,$B86,N$1)</f>
        <v>0</v>
      </c>
      <c r="O86" s="221">
        <f t="shared" si="5"/>
        <v>0</v>
      </c>
      <c r="P86" s="222">
        <f t="shared" si="6"/>
        <v>0</v>
      </c>
      <c r="Q86" s="233" t="str">
        <f t="shared" si="9"/>
        <v>Y</v>
      </c>
      <c r="R86" s="224" t="str">
        <f t="array" ref="R86">INDEX(_Rge_Data_3rd_CY,$B86,R$1)</f>
        <v/>
      </c>
      <c r="S86" s="224">
        <f t="array" ref="S86">INDEX(_Rge_Data_3rd_CY,$B86,S$1)</f>
        <v>0</v>
      </c>
      <c r="T86" s="224">
        <f t="array" ref="T86">INDEX(_Rge_Data_3rd_CY,$B86,T$1)</f>
        <v>0</v>
      </c>
      <c r="U86" s="224">
        <f t="array" ref="U86">INDEX(_Rge_Data_3rd_CY,$B86,U$1)</f>
        <v>0</v>
      </c>
      <c r="V86" s="224">
        <f t="array" ref="V86">INDEX(_Rge_Data_3rd_CY,$B86,V$1)</f>
        <v>0</v>
      </c>
      <c r="W86" s="224">
        <f t="array" ref="W86">INDEX(_Rge_Data_3rd_CY,$B86,W$1)</f>
        <v>0</v>
      </c>
      <c r="X86" s="224" t="str">
        <f t="array" ref="X86">INDEX(_Rge_Data_3rd_CY,$B86,X$1)</f>
        <v/>
      </c>
      <c r="Y86" s="224">
        <f t="array" ref="Y86">INDEX(_Rge_Data_3rd_CY,$B86,Y$1)</f>
        <v>0</v>
      </c>
      <c r="Z86" s="224">
        <f t="array" ref="Z86">INDEX(_Rge_Data_3rd_CY,$B86,Z$1)</f>
        <v>0</v>
      </c>
      <c r="AA86" s="224">
        <f t="shared" si="7"/>
        <v>0</v>
      </c>
      <c r="AB86" s="225" t="str">
        <f t="shared" si="10"/>
        <v/>
      </c>
      <c r="AC86" s="234" t="str">
        <f t="array" ref="AC86">INDEX(_Rge_Data_3rd_CY,$B86,AC$1)</f>
        <v/>
      </c>
      <c r="AD86" s="234">
        <f t="array" ref="AD86">INDEX(_Rge_Data_3rd_CY,$B86,AD$1)</f>
        <v>0</v>
      </c>
      <c r="AE86" s="234">
        <f t="array" ref="AE86">INDEX(_Rge_Data_3rd_CY,$B86,AE$1)</f>
        <v>0</v>
      </c>
      <c r="AF86" s="234">
        <f t="array" ref="AF86">INDEX(_Rge_Data_3rd_CY,$B86,AF$1)</f>
        <v>0</v>
      </c>
      <c r="AG86" s="234">
        <f t="array" ref="AG86">INDEX(_Rge_Data_3rd_CY,$B86,AG$1)</f>
        <v>0</v>
      </c>
      <c r="AH86" s="234">
        <f t="array" ref="AH86">INDEX(_Rge_Data_3rd_CY,$B86,AH$1)</f>
        <v>0</v>
      </c>
      <c r="AI86" s="234" t="str">
        <f t="array" ref="AI86">INDEX(_Rge_Data_3rd_CY,$B86,AI$1)</f>
        <v/>
      </c>
      <c r="AJ86" s="234">
        <f t="array" ref="AJ86">INDEX(_Rge_Data_3rd_CY,$B86,AJ$1)</f>
        <v>0</v>
      </c>
      <c r="AK86" s="234">
        <f t="array" ref="AK86">INDEX(_Rge_Data_3rd_CY,$B86,AK$1)</f>
        <v>0</v>
      </c>
      <c r="AL86" s="234">
        <f t="shared" si="11"/>
        <v>0</v>
      </c>
      <c r="AM86" s="235">
        <f t="shared" si="8"/>
        <v>0</v>
      </c>
      <c r="AN86" s="236">
        <f>IFERROR(IF(AND($E86="OPEN",$AA86&gt;0),$AA86*_SoP*$AM86,IF(AND($E86="CLOSED",$AA86&gt;0),$AA86*_SoL*$AM86,0)),0)</f>
        <v>0</v>
      </c>
      <c r="AO86" s="236">
        <f>IFERROR(IF($AA86&lt;0,$AA86*_SoL,0),0)</f>
        <v>0</v>
      </c>
      <c r="AP86" s="237">
        <f t="shared" si="12"/>
        <v>0</v>
      </c>
      <c r="AQ86" s="237">
        <f t="shared" si="13"/>
        <v>0</v>
      </c>
      <c r="AR86" s="237">
        <f t="shared" si="14"/>
        <v>0</v>
      </c>
      <c r="AS86" s="237">
        <f t="shared" si="15"/>
        <v>0</v>
      </c>
      <c r="AT86" s="237">
        <f t="shared" si="16"/>
        <v>0</v>
      </c>
      <c r="AU86" s="236">
        <f t="shared" si="17"/>
        <v>0</v>
      </c>
      <c r="AV86" s="236">
        <f t="shared" si="18"/>
        <v>0</v>
      </c>
      <c r="AW86" s="238"/>
    </row>
    <row r="87" ht="24.75" customHeight="1">
      <c r="A87" s="185"/>
      <c r="B87" s="230">
        <f t="shared" si="19"/>
        <v>80</v>
      </c>
      <c r="C87" s="185"/>
      <c r="D87" s="231" t="str">
        <f t="array" ref="D87">INDEX(_Rge_Projectdata_3rd,$B87,MATCH("Project-ID",_Rge_Headline_Projectdata,0))</f>
        <v/>
      </c>
      <c r="E87" s="232" t="str">
        <f t="array" ref="E87">INDEX(_Rge_Data_3rd_CY,$B87,E$1)</f>
        <v>Open</v>
      </c>
      <c r="F87" s="221" t="str">
        <f t="array" ref="F87">INDEX(_Rge_Data_3rd_CY,$B87,F$1)</f>
        <v/>
      </c>
      <c r="G87" s="221">
        <f t="array" ref="G87">INDEX(_Rge_Data_3rd_CY,$B87,G$1)</f>
        <v>0</v>
      </c>
      <c r="H87" s="221">
        <f t="array" ref="H87">INDEX(_Rge_Data_3rd_CY,$B87,H$1)</f>
        <v>0</v>
      </c>
      <c r="I87" s="221">
        <f t="array" ref="I87">INDEX(_Rge_Data_3rd_CY,$B87,I$1)</f>
        <v>0</v>
      </c>
      <c r="J87" s="221">
        <f t="array" ref="J87">INDEX(_Rge_Data_3rd_CY,$B87,J$1)</f>
        <v>0</v>
      </c>
      <c r="K87" s="221">
        <f t="array" ref="K87">INDEX(_Rge_Data_3rd_CY,$B87,K$1)</f>
        <v>0</v>
      </c>
      <c r="L87" s="221" t="str">
        <f t="array" ref="L87">INDEX(_Rge_Data_3rd_CY,$B87,L$1)</f>
        <v/>
      </c>
      <c r="M87" s="221">
        <f t="array" ref="M87">INDEX(_Rge_Data_3rd_CY,$B87,M$1)</f>
        <v>0</v>
      </c>
      <c r="N87" s="221">
        <f t="array" ref="N87">INDEX(_Rge_Data_3rd_CY,$B87,N$1)</f>
        <v>0</v>
      </c>
      <c r="O87" s="221">
        <f t="shared" si="5"/>
        <v>0</v>
      </c>
      <c r="P87" s="222">
        <f t="shared" si="6"/>
        <v>0</v>
      </c>
      <c r="Q87" s="233" t="str">
        <f t="shared" si="9"/>
        <v>Y</v>
      </c>
      <c r="R87" s="224" t="str">
        <f t="array" ref="R87">INDEX(_Rge_Data_3rd_CY,$B87,R$1)</f>
        <v/>
      </c>
      <c r="S87" s="224">
        <f t="array" ref="S87">INDEX(_Rge_Data_3rd_CY,$B87,S$1)</f>
        <v>0</v>
      </c>
      <c r="T87" s="224">
        <f t="array" ref="T87">INDEX(_Rge_Data_3rd_CY,$B87,T$1)</f>
        <v>0</v>
      </c>
      <c r="U87" s="224">
        <f t="array" ref="U87">INDEX(_Rge_Data_3rd_CY,$B87,U$1)</f>
        <v>0</v>
      </c>
      <c r="V87" s="224">
        <f t="array" ref="V87">INDEX(_Rge_Data_3rd_CY,$B87,V$1)</f>
        <v>0</v>
      </c>
      <c r="W87" s="224">
        <f t="array" ref="W87">INDEX(_Rge_Data_3rd_CY,$B87,W$1)</f>
        <v>0</v>
      </c>
      <c r="X87" s="224" t="str">
        <f t="array" ref="X87">INDEX(_Rge_Data_3rd_CY,$B87,X$1)</f>
        <v/>
      </c>
      <c r="Y87" s="224">
        <f t="array" ref="Y87">INDEX(_Rge_Data_3rd_CY,$B87,Y$1)</f>
        <v>0</v>
      </c>
      <c r="Z87" s="224">
        <f t="array" ref="Z87">INDEX(_Rge_Data_3rd_CY,$B87,Z$1)</f>
        <v>0</v>
      </c>
      <c r="AA87" s="224">
        <f t="shared" si="7"/>
        <v>0</v>
      </c>
      <c r="AB87" s="225" t="str">
        <f t="shared" si="10"/>
        <v/>
      </c>
      <c r="AC87" s="234" t="str">
        <f t="array" ref="AC87">INDEX(_Rge_Data_3rd_CY,$B87,AC$1)</f>
        <v/>
      </c>
      <c r="AD87" s="234">
        <f t="array" ref="AD87">INDEX(_Rge_Data_3rd_CY,$B87,AD$1)</f>
        <v>0</v>
      </c>
      <c r="AE87" s="234">
        <f t="array" ref="AE87">INDEX(_Rge_Data_3rd_CY,$B87,AE$1)</f>
        <v>0</v>
      </c>
      <c r="AF87" s="234">
        <f t="array" ref="AF87">INDEX(_Rge_Data_3rd_CY,$B87,AF$1)</f>
        <v>0</v>
      </c>
      <c r="AG87" s="234">
        <f t="array" ref="AG87">INDEX(_Rge_Data_3rd_CY,$B87,AG$1)</f>
        <v>0</v>
      </c>
      <c r="AH87" s="234">
        <f t="array" ref="AH87">INDEX(_Rge_Data_3rd_CY,$B87,AH$1)</f>
        <v>0</v>
      </c>
      <c r="AI87" s="234" t="str">
        <f t="array" ref="AI87">INDEX(_Rge_Data_3rd_CY,$B87,AI$1)</f>
        <v/>
      </c>
      <c r="AJ87" s="234">
        <f t="array" ref="AJ87">INDEX(_Rge_Data_3rd_CY,$B87,AJ$1)</f>
        <v>0</v>
      </c>
      <c r="AK87" s="234">
        <f t="array" ref="AK87">INDEX(_Rge_Data_3rd_CY,$B87,AK$1)</f>
        <v>0</v>
      </c>
      <c r="AL87" s="234">
        <f t="shared" si="11"/>
        <v>0</v>
      </c>
      <c r="AM87" s="235">
        <f t="shared" si="8"/>
        <v>0</v>
      </c>
      <c r="AN87" s="236">
        <f>IFERROR(IF(AND($E87="OPEN",$AA87&gt;0),$AA87*_SoP*$AM87,IF(AND($E87="CLOSED",$AA87&gt;0),$AA87*_SoL*$AM87,0)),0)</f>
        <v>0</v>
      </c>
      <c r="AO87" s="236">
        <f>IFERROR(IF($AA87&lt;0,$AA87*_SoL,0),0)</f>
        <v>0</v>
      </c>
      <c r="AP87" s="237">
        <f t="shared" si="12"/>
        <v>0</v>
      </c>
      <c r="AQ87" s="237">
        <f t="shared" si="13"/>
        <v>0</v>
      </c>
      <c r="AR87" s="237">
        <f t="shared" si="14"/>
        <v>0</v>
      </c>
      <c r="AS87" s="237">
        <f t="shared" si="15"/>
        <v>0</v>
      </c>
      <c r="AT87" s="237">
        <f t="shared" si="16"/>
        <v>0</v>
      </c>
      <c r="AU87" s="236">
        <f t="shared" si="17"/>
        <v>0</v>
      </c>
      <c r="AV87" s="236">
        <f t="shared" si="18"/>
        <v>0</v>
      </c>
      <c r="AW87" s="238"/>
    </row>
    <row r="88" ht="24.75" customHeight="1">
      <c r="A88" s="185"/>
      <c r="B88" s="230">
        <f t="shared" si="19"/>
        <v>81</v>
      </c>
      <c r="C88" s="185"/>
      <c r="D88" s="231" t="str">
        <f t="array" ref="D88">INDEX(_Rge_Projectdata_3rd,$B88,MATCH("Project-ID",_Rge_Headline_Projectdata,0))</f>
        <v/>
      </c>
      <c r="E88" s="232" t="str">
        <f t="array" ref="E88">INDEX(_Rge_Data_3rd_CY,$B88,E$1)</f>
        <v>Open</v>
      </c>
      <c r="F88" s="221" t="str">
        <f t="array" ref="F88">INDEX(_Rge_Data_3rd_CY,$B88,F$1)</f>
        <v/>
      </c>
      <c r="G88" s="221">
        <f t="array" ref="G88">INDEX(_Rge_Data_3rd_CY,$B88,G$1)</f>
        <v>0</v>
      </c>
      <c r="H88" s="221">
        <f t="array" ref="H88">INDEX(_Rge_Data_3rd_CY,$B88,H$1)</f>
        <v>0</v>
      </c>
      <c r="I88" s="221">
        <f t="array" ref="I88">INDEX(_Rge_Data_3rd_CY,$B88,I$1)</f>
        <v>0</v>
      </c>
      <c r="J88" s="221">
        <f t="array" ref="J88">INDEX(_Rge_Data_3rd_CY,$B88,J$1)</f>
        <v>0</v>
      </c>
      <c r="K88" s="221">
        <f t="array" ref="K88">INDEX(_Rge_Data_3rd_CY,$B88,K$1)</f>
        <v>0</v>
      </c>
      <c r="L88" s="221" t="str">
        <f t="array" ref="L88">INDEX(_Rge_Data_3rd_CY,$B88,L$1)</f>
        <v/>
      </c>
      <c r="M88" s="221">
        <f t="array" ref="M88">INDEX(_Rge_Data_3rd_CY,$B88,M$1)</f>
        <v>0</v>
      </c>
      <c r="N88" s="221">
        <f t="array" ref="N88">INDEX(_Rge_Data_3rd_CY,$B88,N$1)</f>
        <v>0</v>
      </c>
      <c r="O88" s="221">
        <f t="shared" si="5"/>
        <v>0</v>
      </c>
      <c r="P88" s="222">
        <f t="shared" si="6"/>
        <v>0</v>
      </c>
      <c r="Q88" s="233" t="str">
        <f t="shared" si="9"/>
        <v>Y</v>
      </c>
      <c r="R88" s="224" t="str">
        <f t="array" ref="R88">INDEX(_Rge_Data_3rd_CY,$B88,R$1)</f>
        <v/>
      </c>
      <c r="S88" s="224">
        <f t="array" ref="S88">INDEX(_Rge_Data_3rd_CY,$B88,S$1)</f>
        <v>0</v>
      </c>
      <c r="T88" s="224">
        <f t="array" ref="T88">INDEX(_Rge_Data_3rd_CY,$B88,T$1)</f>
        <v>0</v>
      </c>
      <c r="U88" s="224">
        <f t="array" ref="U88">INDEX(_Rge_Data_3rd_CY,$B88,U$1)</f>
        <v>0</v>
      </c>
      <c r="V88" s="224">
        <f t="array" ref="V88">INDEX(_Rge_Data_3rd_CY,$B88,V$1)</f>
        <v>0</v>
      </c>
      <c r="W88" s="224">
        <f t="array" ref="W88">INDEX(_Rge_Data_3rd_CY,$B88,W$1)</f>
        <v>0</v>
      </c>
      <c r="X88" s="224" t="str">
        <f t="array" ref="X88">INDEX(_Rge_Data_3rd_CY,$B88,X$1)</f>
        <v/>
      </c>
      <c r="Y88" s="224">
        <f t="array" ref="Y88">INDEX(_Rge_Data_3rd_CY,$B88,Y$1)</f>
        <v>0</v>
      </c>
      <c r="Z88" s="224">
        <f t="array" ref="Z88">INDEX(_Rge_Data_3rd_CY,$B88,Z$1)</f>
        <v>0</v>
      </c>
      <c r="AA88" s="224">
        <f t="shared" si="7"/>
        <v>0</v>
      </c>
      <c r="AB88" s="225" t="str">
        <f t="shared" si="10"/>
        <v/>
      </c>
      <c r="AC88" s="234" t="str">
        <f t="array" ref="AC88">INDEX(_Rge_Data_3rd_CY,$B88,AC$1)</f>
        <v/>
      </c>
      <c r="AD88" s="234">
        <f t="array" ref="AD88">INDEX(_Rge_Data_3rd_CY,$B88,AD$1)</f>
        <v>0</v>
      </c>
      <c r="AE88" s="234">
        <f t="array" ref="AE88">INDEX(_Rge_Data_3rd_CY,$B88,AE$1)</f>
        <v>0</v>
      </c>
      <c r="AF88" s="234">
        <f t="array" ref="AF88">INDEX(_Rge_Data_3rd_CY,$B88,AF$1)</f>
        <v>0</v>
      </c>
      <c r="AG88" s="234">
        <f t="array" ref="AG88">INDEX(_Rge_Data_3rd_CY,$B88,AG$1)</f>
        <v>0</v>
      </c>
      <c r="AH88" s="234">
        <f t="array" ref="AH88">INDEX(_Rge_Data_3rd_CY,$B88,AH$1)</f>
        <v>0</v>
      </c>
      <c r="AI88" s="234" t="str">
        <f t="array" ref="AI88">INDEX(_Rge_Data_3rd_CY,$B88,AI$1)</f>
        <v/>
      </c>
      <c r="AJ88" s="234">
        <f t="array" ref="AJ88">INDEX(_Rge_Data_3rd_CY,$B88,AJ$1)</f>
        <v>0</v>
      </c>
      <c r="AK88" s="234">
        <f t="array" ref="AK88">INDEX(_Rge_Data_3rd_CY,$B88,AK$1)</f>
        <v>0</v>
      </c>
      <c r="AL88" s="234">
        <f t="shared" si="11"/>
        <v>0</v>
      </c>
      <c r="AM88" s="235">
        <f t="shared" si="8"/>
        <v>0</v>
      </c>
      <c r="AN88" s="236">
        <f>IFERROR(IF(AND($E88="OPEN",$AA88&gt;0),$AA88*_SoP*$AM88,IF(AND($E88="CLOSED",$AA88&gt;0),$AA88*_SoL*$AM88,0)),0)</f>
        <v>0</v>
      </c>
      <c r="AO88" s="236">
        <f>IFERROR(IF($AA88&lt;0,$AA88*_SoL,0),0)</f>
        <v>0</v>
      </c>
      <c r="AP88" s="237">
        <f t="shared" si="12"/>
        <v>0</v>
      </c>
      <c r="AQ88" s="237">
        <f t="shared" si="13"/>
        <v>0</v>
      </c>
      <c r="AR88" s="237">
        <f t="shared" si="14"/>
        <v>0</v>
      </c>
      <c r="AS88" s="237">
        <f t="shared" si="15"/>
        <v>0</v>
      </c>
      <c r="AT88" s="237">
        <f t="shared" si="16"/>
        <v>0</v>
      </c>
      <c r="AU88" s="236">
        <f t="shared" si="17"/>
        <v>0</v>
      </c>
      <c r="AV88" s="236">
        <f t="shared" si="18"/>
        <v>0</v>
      </c>
      <c r="AW88" s="238"/>
    </row>
    <row r="89" ht="24.75" customHeight="1">
      <c r="A89" s="185"/>
      <c r="B89" s="230">
        <f t="shared" si="19"/>
        <v>82</v>
      </c>
      <c r="C89" s="185"/>
      <c r="D89" s="231" t="str">
        <f t="array" ref="D89">INDEX(_Rge_Projectdata_3rd,$B89,MATCH("Project-ID",_Rge_Headline_Projectdata,0))</f>
        <v/>
      </c>
      <c r="E89" s="232" t="str">
        <f t="array" ref="E89">INDEX(_Rge_Data_3rd_CY,$B89,E$1)</f>
        <v>Open</v>
      </c>
      <c r="F89" s="221" t="str">
        <f t="array" ref="F89">INDEX(_Rge_Data_3rd_CY,$B89,F$1)</f>
        <v/>
      </c>
      <c r="G89" s="221">
        <f t="array" ref="G89">INDEX(_Rge_Data_3rd_CY,$B89,G$1)</f>
        <v>0</v>
      </c>
      <c r="H89" s="221">
        <f t="array" ref="H89">INDEX(_Rge_Data_3rd_CY,$B89,H$1)</f>
        <v>0</v>
      </c>
      <c r="I89" s="221">
        <f t="array" ref="I89">INDEX(_Rge_Data_3rd_CY,$B89,I$1)</f>
        <v>0</v>
      </c>
      <c r="J89" s="221">
        <f t="array" ref="J89">INDEX(_Rge_Data_3rd_CY,$B89,J$1)</f>
        <v>0</v>
      </c>
      <c r="K89" s="221">
        <f t="array" ref="K89">INDEX(_Rge_Data_3rd_CY,$B89,K$1)</f>
        <v>0</v>
      </c>
      <c r="L89" s="221" t="str">
        <f t="array" ref="L89">INDEX(_Rge_Data_3rd_CY,$B89,L$1)</f>
        <v/>
      </c>
      <c r="M89" s="221">
        <f t="array" ref="M89">INDEX(_Rge_Data_3rd_CY,$B89,M$1)</f>
        <v>0</v>
      </c>
      <c r="N89" s="221">
        <f t="array" ref="N89">INDEX(_Rge_Data_3rd_CY,$B89,N$1)</f>
        <v>0</v>
      </c>
      <c r="O89" s="221">
        <f t="shared" si="5"/>
        <v>0</v>
      </c>
      <c r="P89" s="222">
        <f t="shared" si="6"/>
        <v>0</v>
      </c>
      <c r="Q89" s="233" t="str">
        <f t="shared" si="9"/>
        <v>Y</v>
      </c>
      <c r="R89" s="224" t="str">
        <f t="array" ref="R89">INDEX(_Rge_Data_3rd_CY,$B89,R$1)</f>
        <v/>
      </c>
      <c r="S89" s="224">
        <f t="array" ref="S89">INDEX(_Rge_Data_3rd_CY,$B89,S$1)</f>
        <v>0</v>
      </c>
      <c r="T89" s="224">
        <f t="array" ref="T89">INDEX(_Rge_Data_3rd_CY,$B89,T$1)</f>
        <v>0</v>
      </c>
      <c r="U89" s="224">
        <f t="array" ref="U89">INDEX(_Rge_Data_3rd_CY,$B89,U$1)</f>
        <v>0</v>
      </c>
      <c r="V89" s="224">
        <f t="array" ref="V89">INDEX(_Rge_Data_3rd_CY,$B89,V$1)</f>
        <v>0</v>
      </c>
      <c r="W89" s="224">
        <f t="array" ref="W89">INDEX(_Rge_Data_3rd_CY,$B89,W$1)</f>
        <v>0</v>
      </c>
      <c r="X89" s="224" t="str">
        <f t="array" ref="X89">INDEX(_Rge_Data_3rd_CY,$B89,X$1)</f>
        <v/>
      </c>
      <c r="Y89" s="224">
        <f t="array" ref="Y89">INDEX(_Rge_Data_3rd_CY,$B89,Y$1)</f>
        <v>0</v>
      </c>
      <c r="Z89" s="224">
        <f t="array" ref="Z89">INDEX(_Rge_Data_3rd_CY,$B89,Z$1)</f>
        <v>0</v>
      </c>
      <c r="AA89" s="224">
        <f t="shared" si="7"/>
        <v>0</v>
      </c>
      <c r="AB89" s="225" t="str">
        <f t="shared" si="10"/>
        <v/>
      </c>
      <c r="AC89" s="234" t="str">
        <f t="array" ref="AC89">INDEX(_Rge_Data_3rd_CY,$B89,AC$1)</f>
        <v/>
      </c>
      <c r="AD89" s="234">
        <f t="array" ref="AD89">INDEX(_Rge_Data_3rd_CY,$B89,AD$1)</f>
        <v>0</v>
      </c>
      <c r="AE89" s="234">
        <f t="array" ref="AE89">INDEX(_Rge_Data_3rd_CY,$B89,AE$1)</f>
        <v>0</v>
      </c>
      <c r="AF89" s="234">
        <f t="array" ref="AF89">INDEX(_Rge_Data_3rd_CY,$B89,AF$1)</f>
        <v>0</v>
      </c>
      <c r="AG89" s="234">
        <f t="array" ref="AG89">INDEX(_Rge_Data_3rd_CY,$B89,AG$1)</f>
        <v>0</v>
      </c>
      <c r="AH89" s="234">
        <f t="array" ref="AH89">INDEX(_Rge_Data_3rd_CY,$B89,AH$1)</f>
        <v>0</v>
      </c>
      <c r="AI89" s="234" t="str">
        <f t="array" ref="AI89">INDEX(_Rge_Data_3rd_CY,$B89,AI$1)</f>
        <v/>
      </c>
      <c r="AJ89" s="234">
        <f t="array" ref="AJ89">INDEX(_Rge_Data_3rd_CY,$B89,AJ$1)</f>
        <v>0</v>
      </c>
      <c r="AK89" s="234">
        <f t="array" ref="AK89">INDEX(_Rge_Data_3rd_CY,$B89,AK$1)</f>
        <v>0</v>
      </c>
      <c r="AL89" s="234">
        <f t="shared" si="11"/>
        <v>0</v>
      </c>
      <c r="AM89" s="235">
        <f t="shared" si="8"/>
        <v>0</v>
      </c>
      <c r="AN89" s="236">
        <f>IFERROR(IF(AND($E89="OPEN",$AA89&gt;0),$AA89*_SoP*$AM89,IF(AND($E89="CLOSED",$AA89&gt;0),$AA89*_SoL*$AM89,0)),0)</f>
        <v>0</v>
      </c>
      <c r="AO89" s="236">
        <f>IFERROR(IF($AA89&lt;0,$AA89*_SoL,0),0)</f>
        <v>0</v>
      </c>
      <c r="AP89" s="237">
        <f t="shared" si="12"/>
        <v>0</v>
      </c>
      <c r="AQ89" s="237">
        <f t="shared" si="13"/>
        <v>0</v>
      </c>
      <c r="AR89" s="237">
        <f t="shared" si="14"/>
        <v>0</v>
      </c>
      <c r="AS89" s="237">
        <f t="shared" si="15"/>
        <v>0</v>
      </c>
      <c r="AT89" s="237">
        <f t="shared" si="16"/>
        <v>0</v>
      </c>
      <c r="AU89" s="236">
        <f t="shared" si="17"/>
        <v>0</v>
      </c>
      <c r="AV89" s="236">
        <f t="shared" si="18"/>
        <v>0</v>
      </c>
      <c r="AW89" s="238"/>
    </row>
    <row r="90" ht="24.75" customHeight="1">
      <c r="A90" s="185"/>
      <c r="B90" s="230">
        <f t="shared" si="19"/>
        <v>83</v>
      </c>
      <c r="C90" s="185"/>
      <c r="D90" s="231" t="str">
        <f t="array" ref="D90">INDEX(_Rge_Projectdata_3rd,$B90,MATCH("Project-ID",_Rge_Headline_Projectdata,0))</f>
        <v/>
      </c>
      <c r="E90" s="232" t="str">
        <f t="array" ref="E90">INDEX(_Rge_Data_3rd_CY,$B90,E$1)</f>
        <v>Open</v>
      </c>
      <c r="F90" s="221" t="str">
        <f t="array" ref="F90">INDEX(_Rge_Data_3rd_CY,$B90,F$1)</f>
        <v/>
      </c>
      <c r="G90" s="221">
        <f t="array" ref="G90">INDEX(_Rge_Data_3rd_CY,$B90,G$1)</f>
        <v>0</v>
      </c>
      <c r="H90" s="221">
        <f t="array" ref="H90">INDEX(_Rge_Data_3rd_CY,$B90,H$1)</f>
        <v>0</v>
      </c>
      <c r="I90" s="221">
        <f t="array" ref="I90">INDEX(_Rge_Data_3rd_CY,$B90,I$1)</f>
        <v>0</v>
      </c>
      <c r="J90" s="221">
        <f t="array" ref="J90">INDEX(_Rge_Data_3rd_CY,$B90,J$1)</f>
        <v>0</v>
      </c>
      <c r="K90" s="221">
        <f t="array" ref="K90">INDEX(_Rge_Data_3rd_CY,$B90,K$1)</f>
        <v>0</v>
      </c>
      <c r="L90" s="221" t="str">
        <f t="array" ref="L90">INDEX(_Rge_Data_3rd_CY,$B90,L$1)</f>
        <v/>
      </c>
      <c r="M90" s="221">
        <f t="array" ref="M90">INDEX(_Rge_Data_3rd_CY,$B90,M$1)</f>
        <v>0</v>
      </c>
      <c r="N90" s="221">
        <f t="array" ref="N90">INDEX(_Rge_Data_3rd_CY,$B90,N$1)</f>
        <v>0</v>
      </c>
      <c r="O90" s="221">
        <f t="shared" si="5"/>
        <v>0</v>
      </c>
      <c r="P90" s="222">
        <f t="shared" si="6"/>
        <v>0</v>
      </c>
      <c r="Q90" s="233" t="str">
        <f t="shared" si="9"/>
        <v>Y</v>
      </c>
      <c r="R90" s="224" t="str">
        <f t="array" ref="R90">INDEX(_Rge_Data_3rd_CY,$B90,R$1)</f>
        <v/>
      </c>
      <c r="S90" s="224">
        <f t="array" ref="S90">INDEX(_Rge_Data_3rd_CY,$B90,S$1)</f>
        <v>0</v>
      </c>
      <c r="T90" s="224">
        <f t="array" ref="T90">INDEX(_Rge_Data_3rd_CY,$B90,T$1)</f>
        <v>0</v>
      </c>
      <c r="U90" s="224">
        <f t="array" ref="U90">INDEX(_Rge_Data_3rd_CY,$B90,U$1)</f>
        <v>0</v>
      </c>
      <c r="V90" s="224">
        <f t="array" ref="V90">INDEX(_Rge_Data_3rd_CY,$B90,V$1)</f>
        <v>0</v>
      </c>
      <c r="W90" s="224">
        <f t="array" ref="W90">INDEX(_Rge_Data_3rd_CY,$B90,W$1)</f>
        <v>0</v>
      </c>
      <c r="X90" s="224" t="str">
        <f t="array" ref="X90">INDEX(_Rge_Data_3rd_CY,$B90,X$1)</f>
        <v/>
      </c>
      <c r="Y90" s="224">
        <f t="array" ref="Y90">INDEX(_Rge_Data_3rd_CY,$B90,Y$1)</f>
        <v>0</v>
      </c>
      <c r="Z90" s="224">
        <f t="array" ref="Z90">INDEX(_Rge_Data_3rd_CY,$B90,Z$1)</f>
        <v>0</v>
      </c>
      <c r="AA90" s="224">
        <f t="shared" si="7"/>
        <v>0</v>
      </c>
      <c r="AB90" s="225" t="str">
        <f t="shared" si="10"/>
        <v/>
      </c>
      <c r="AC90" s="234" t="str">
        <f t="array" ref="AC90">INDEX(_Rge_Data_3rd_CY,$B90,AC$1)</f>
        <v/>
      </c>
      <c r="AD90" s="234">
        <f t="array" ref="AD90">INDEX(_Rge_Data_3rd_CY,$B90,AD$1)</f>
        <v>0</v>
      </c>
      <c r="AE90" s="234">
        <f t="array" ref="AE90">INDEX(_Rge_Data_3rd_CY,$B90,AE$1)</f>
        <v>0</v>
      </c>
      <c r="AF90" s="234">
        <f t="array" ref="AF90">INDEX(_Rge_Data_3rd_CY,$B90,AF$1)</f>
        <v>0</v>
      </c>
      <c r="AG90" s="234">
        <f t="array" ref="AG90">INDEX(_Rge_Data_3rd_CY,$B90,AG$1)</f>
        <v>0</v>
      </c>
      <c r="AH90" s="234">
        <f t="array" ref="AH90">INDEX(_Rge_Data_3rd_CY,$B90,AH$1)</f>
        <v>0</v>
      </c>
      <c r="AI90" s="234" t="str">
        <f t="array" ref="AI90">INDEX(_Rge_Data_3rd_CY,$B90,AI$1)</f>
        <v/>
      </c>
      <c r="AJ90" s="234">
        <f t="array" ref="AJ90">INDEX(_Rge_Data_3rd_CY,$B90,AJ$1)</f>
        <v>0</v>
      </c>
      <c r="AK90" s="234">
        <f t="array" ref="AK90">INDEX(_Rge_Data_3rd_CY,$B90,AK$1)</f>
        <v>0</v>
      </c>
      <c r="AL90" s="234">
        <f t="shared" si="11"/>
        <v>0</v>
      </c>
      <c r="AM90" s="235">
        <f t="shared" si="8"/>
        <v>0</v>
      </c>
      <c r="AN90" s="236">
        <f>IFERROR(IF(AND($E90="OPEN",$AA90&gt;0),$AA90*_SoP*$AM90,IF(AND($E90="CLOSED",$AA90&gt;0),$AA90*_SoL*$AM90,0)),0)</f>
        <v>0</v>
      </c>
      <c r="AO90" s="236">
        <f>IFERROR(IF($AA90&lt;0,$AA90*_SoL,0),0)</f>
        <v>0</v>
      </c>
      <c r="AP90" s="237">
        <f t="shared" si="12"/>
        <v>0</v>
      </c>
      <c r="AQ90" s="237">
        <f t="shared" si="13"/>
        <v>0</v>
      </c>
      <c r="AR90" s="237">
        <f t="shared" si="14"/>
        <v>0</v>
      </c>
      <c r="AS90" s="237">
        <f t="shared" si="15"/>
        <v>0</v>
      </c>
      <c r="AT90" s="237">
        <f t="shared" si="16"/>
        <v>0</v>
      </c>
      <c r="AU90" s="236">
        <f t="shared" si="17"/>
        <v>0</v>
      </c>
      <c r="AV90" s="236">
        <f t="shared" si="18"/>
        <v>0</v>
      </c>
      <c r="AW90" s="238"/>
    </row>
    <row r="91" ht="24.75" customHeight="1">
      <c r="A91" s="185"/>
      <c r="B91" s="230">
        <f t="shared" si="19"/>
        <v>84</v>
      </c>
      <c r="C91" s="185"/>
      <c r="D91" s="231" t="str">
        <f t="array" ref="D91">INDEX(_Rge_Projectdata_3rd,$B91,MATCH("Project-ID",_Rge_Headline_Projectdata,0))</f>
        <v/>
      </c>
      <c r="E91" s="232" t="str">
        <f t="array" ref="E91">INDEX(_Rge_Data_3rd_CY,$B91,E$1)</f>
        <v>Open</v>
      </c>
      <c r="F91" s="221" t="str">
        <f t="array" ref="F91">INDEX(_Rge_Data_3rd_CY,$B91,F$1)</f>
        <v/>
      </c>
      <c r="G91" s="221">
        <f t="array" ref="G91">INDEX(_Rge_Data_3rd_CY,$B91,G$1)</f>
        <v>0</v>
      </c>
      <c r="H91" s="221">
        <f t="array" ref="H91">INDEX(_Rge_Data_3rd_CY,$B91,H$1)</f>
        <v>0</v>
      </c>
      <c r="I91" s="221">
        <f t="array" ref="I91">INDEX(_Rge_Data_3rd_CY,$B91,I$1)</f>
        <v>0</v>
      </c>
      <c r="J91" s="221">
        <f t="array" ref="J91">INDEX(_Rge_Data_3rd_CY,$B91,J$1)</f>
        <v>0</v>
      </c>
      <c r="K91" s="221">
        <f t="array" ref="K91">INDEX(_Rge_Data_3rd_CY,$B91,K$1)</f>
        <v>0</v>
      </c>
      <c r="L91" s="221" t="str">
        <f t="array" ref="L91">INDEX(_Rge_Data_3rd_CY,$B91,L$1)</f>
        <v/>
      </c>
      <c r="M91" s="221">
        <f t="array" ref="M91">INDEX(_Rge_Data_3rd_CY,$B91,M$1)</f>
        <v>0</v>
      </c>
      <c r="N91" s="221">
        <f t="array" ref="N91">INDEX(_Rge_Data_3rd_CY,$B91,N$1)</f>
        <v>0</v>
      </c>
      <c r="O91" s="221">
        <f t="shared" si="5"/>
        <v>0</v>
      </c>
      <c r="P91" s="222">
        <f t="shared" si="6"/>
        <v>0</v>
      </c>
      <c r="Q91" s="233" t="str">
        <f t="shared" si="9"/>
        <v>Y</v>
      </c>
      <c r="R91" s="224" t="str">
        <f t="array" ref="R91">INDEX(_Rge_Data_3rd_CY,$B91,R$1)</f>
        <v/>
      </c>
      <c r="S91" s="224">
        <f t="array" ref="S91">INDEX(_Rge_Data_3rd_CY,$B91,S$1)</f>
        <v>0</v>
      </c>
      <c r="T91" s="224">
        <f t="array" ref="T91">INDEX(_Rge_Data_3rd_CY,$B91,T$1)</f>
        <v>0</v>
      </c>
      <c r="U91" s="224">
        <f t="array" ref="U91">INDEX(_Rge_Data_3rd_CY,$B91,U$1)</f>
        <v>0</v>
      </c>
      <c r="V91" s="224">
        <f t="array" ref="V91">INDEX(_Rge_Data_3rd_CY,$B91,V$1)</f>
        <v>0</v>
      </c>
      <c r="W91" s="224">
        <f t="array" ref="W91">INDEX(_Rge_Data_3rd_CY,$B91,W$1)</f>
        <v>0</v>
      </c>
      <c r="X91" s="224" t="str">
        <f t="array" ref="X91">INDEX(_Rge_Data_3rd_CY,$B91,X$1)</f>
        <v/>
      </c>
      <c r="Y91" s="224">
        <f t="array" ref="Y91">INDEX(_Rge_Data_3rd_CY,$B91,Y$1)</f>
        <v>0</v>
      </c>
      <c r="Z91" s="224">
        <f t="array" ref="Z91">INDEX(_Rge_Data_3rd_CY,$B91,Z$1)</f>
        <v>0</v>
      </c>
      <c r="AA91" s="224">
        <f t="shared" si="7"/>
        <v>0</v>
      </c>
      <c r="AB91" s="225" t="str">
        <f t="shared" si="10"/>
        <v/>
      </c>
      <c r="AC91" s="234" t="str">
        <f t="array" ref="AC91">INDEX(_Rge_Data_3rd_CY,$B91,AC$1)</f>
        <v/>
      </c>
      <c r="AD91" s="234">
        <f t="array" ref="AD91">INDEX(_Rge_Data_3rd_CY,$B91,AD$1)</f>
        <v>0</v>
      </c>
      <c r="AE91" s="234">
        <f t="array" ref="AE91">INDEX(_Rge_Data_3rd_CY,$B91,AE$1)</f>
        <v>0</v>
      </c>
      <c r="AF91" s="234">
        <f t="array" ref="AF91">INDEX(_Rge_Data_3rd_CY,$B91,AF$1)</f>
        <v>0</v>
      </c>
      <c r="AG91" s="234">
        <f t="array" ref="AG91">INDEX(_Rge_Data_3rd_CY,$B91,AG$1)</f>
        <v>0</v>
      </c>
      <c r="AH91" s="234">
        <f t="array" ref="AH91">INDEX(_Rge_Data_3rd_CY,$B91,AH$1)</f>
        <v>0</v>
      </c>
      <c r="AI91" s="234" t="str">
        <f t="array" ref="AI91">INDEX(_Rge_Data_3rd_CY,$B91,AI$1)</f>
        <v/>
      </c>
      <c r="AJ91" s="234">
        <f t="array" ref="AJ91">INDEX(_Rge_Data_3rd_CY,$B91,AJ$1)</f>
        <v>0</v>
      </c>
      <c r="AK91" s="234">
        <f t="array" ref="AK91">INDEX(_Rge_Data_3rd_CY,$B91,AK$1)</f>
        <v>0</v>
      </c>
      <c r="AL91" s="234">
        <f t="shared" si="11"/>
        <v>0</v>
      </c>
      <c r="AM91" s="235">
        <f t="shared" si="8"/>
        <v>0</v>
      </c>
      <c r="AN91" s="236">
        <f>IFERROR(IF(AND($E91="OPEN",$AA91&gt;0),$AA91*_SoP*$AM91,IF(AND($E91="CLOSED",$AA91&gt;0),$AA91*_SoL*$AM91,0)),0)</f>
        <v>0</v>
      </c>
      <c r="AO91" s="236">
        <f>IFERROR(IF($AA91&lt;0,$AA91*_SoL,0),0)</f>
        <v>0</v>
      </c>
      <c r="AP91" s="237">
        <f t="shared" si="12"/>
        <v>0</v>
      </c>
      <c r="AQ91" s="237">
        <f t="shared" si="13"/>
        <v>0</v>
      </c>
      <c r="AR91" s="237">
        <f t="shared" si="14"/>
        <v>0</v>
      </c>
      <c r="AS91" s="237">
        <f t="shared" si="15"/>
        <v>0</v>
      </c>
      <c r="AT91" s="237">
        <f t="shared" si="16"/>
        <v>0</v>
      </c>
      <c r="AU91" s="236">
        <f t="shared" si="17"/>
        <v>0</v>
      </c>
      <c r="AV91" s="236">
        <f t="shared" si="18"/>
        <v>0</v>
      </c>
      <c r="AW91" s="238"/>
    </row>
    <row r="92" ht="24.75" customHeight="1">
      <c r="A92" s="185"/>
      <c r="B92" s="230">
        <f t="shared" si="19"/>
        <v>85</v>
      </c>
      <c r="C92" s="185"/>
      <c r="D92" s="231" t="str">
        <f t="array" ref="D92">INDEX(_Rge_Projectdata_3rd,$B92,MATCH("Project-ID",_Rge_Headline_Projectdata,0))</f>
        <v/>
      </c>
      <c r="E92" s="232" t="str">
        <f t="array" ref="E92">INDEX(_Rge_Data_3rd_CY,$B92,E$1)</f>
        <v>Open</v>
      </c>
      <c r="F92" s="221" t="str">
        <f t="array" ref="F92">INDEX(_Rge_Data_3rd_CY,$B92,F$1)</f>
        <v/>
      </c>
      <c r="G92" s="221">
        <f t="array" ref="G92">INDEX(_Rge_Data_3rd_CY,$B92,G$1)</f>
        <v>0</v>
      </c>
      <c r="H92" s="221">
        <f t="array" ref="H92">INDEX(_Rge_Data_3rd_CY,$B92,H$1)</f>
        <v>0</v>
      </c>
      <c r="I92" s="221">
        <f t="array" ref="I92">INDEX(_Rge_Data_3rd_CY,$B92,I$1)</f>
        <v>0</v>
      </c>
      <c r="J92" s="221">
        <f t="array" ref="J92">INDEX(_Rge_Data_3rd_CY,$B92,J$1)</f>
        <v>0</v>
      </c>
      <c r="K92" s="221">
        <f t="array" ref="K92">INDEX(_Rge_Data_3rd_CY,$B92,K$1)</f>
        <v>0</v>
      </c>
      <c r="L92" s="221" t="str">
        <f t="array" ref="L92">INDEX(_Rge_Data_3rd_CY,$B92,L$1)</f>
        <v/>
      </c>
      <c r="M92" s="221">
        <f t="array" ref="M92">INDEX(_Rge_Data_3rd_CY,$B92,M$1)</f>
        <v>0</v>
      </c>
      <c r="N92" s="221">
        <f t="array" ref="N92">INDEX(_Rge_Data_3rd_CY,$B92,N$1)</f>
        <v>0</v>
      </c>
      <c r="O92" s="221">
        <f t="shared" si="5"/>
        <v>0</v>
      </c>
      <c r="P92" s="222">
        <f t="shared" si="6"/>
        <v>0</v>
      </c>
      <c r="Q92" s="233" t="str">
        <f t="shared" si="9"/>
        <v>Y</v>
      </c>
      <c r="R92" s="224" t="str">
        <f t="array" ref="R92">INDEX(_Rge_Data_3rd_CY,$B92,R$1)</f>
        <v/>
      </c>
      <c r="S92" s="224">
        <f t="array" ref="S92">INDEX(_Rge_Data_3rd_CY,$B92,S$1)</f>
        <v>0</v>
      </c>
      <c r="T92" s="224">
        <f t="array" ref="T92">INDEX(_Rge_Data_3rd_CY,$B92,T$1)</f>
        <v>0</v>
      </c>
      <c r="U92" s="224">
        <f t="array" ref="U92">INDEX(_Rge_Data_3rd_CY,$B92,U$1)</f>
        <v>0</v>
      </c>
      <c r="V92" s="224">
        <f t="array" ref="V92">INDEX(_Rge_Data_3rd_CY,$B92,V$1)</f>
        <v>0</v>
      </c>
      <c r="W92" s="224">
        <f t="array" ref="W92">INDEX(_Rge_Data_3rd_CY,$B92,W$1)</f>
        <v>0</v>
      </c>
      <c r="X92" s="224" t="str">
        <f t="array" ref="X92">INDEX(_Rge_Data_3rd_CY,$B92,X$1)</f>
        <v/>
      </c>
      <c r="Y92" s="224">
        <f t="array" ref="Y92">INDEX(_Rge_Data_3rd_CY,$B92,Y$1)</f>
        <v>0</v>
      </c>
      <c r="Z92" s="224">
        <f t="array" ref="Z92">INDEX(_Rge_Data_3rd_CY,$B92,Z$1)</f>
        <v>0</v>
      </c>
      <c r="AA92" s="224">
        <f t="shared" si="7"/>
        <v>0</v>
      </c>
      <c r="AB92" s="225" t="str">
        <f t="shared" si="10"/>
        <v/>
      </c>
      <c r="AC92" s="234" t="str">
        <f t="array" ref="AC92">INDEX(_Rge_Data_3rd_CY,$B92,AC$1)</f>
        <v/>
      </c>
      <c r="AD92" s="234">
        <f t="array" ref="AD92">INDEX(_Rge_Data_3rd_CY,$B92,AD$1)</f>
        <v>0</v>
      </c>
      <c r="AE92" s="234">
        <f t="array" ref="AE92">INDEX(_Rge_Data_3rd_CY,$B92,AE$1)</f>
        <v>0</v>
      </c>
      <c r="AF92" s="234">
        <f t="array" ref="AF92">INDEX(_Rge_Data_3rd_CY,$B92,AF$1)</f>
        <v>0</v>
      </c>
      <c r="AG92" s="234">
        <f t="array" ref="AG92">INDEX(_Rge_Data_3rd_CY,$B92,AG$1)</f>
        <v>0</v>
      </c>
      <c r="AH92" s="234">
        <f t="array" ref="AH92">INDEX(_Rge_Data_3rd_CY,$B92,AH$1)</f>
        <v>0</v>
      </c>
      <c r="AI92" s="234" t="str">
        <f t="array" ref="AI92">INDEX(_Rge_Data_3rd_CY,$B92,AI$1)</f>
        <v/>
      </c>
      <c r="AJ92" s="234">
        <f t="array" ref="AJ92">INDEX(_Rge_Data_3rd_CY,$B92,AJ$1)</f>
        <v>0</v>
      </c>
      <c r="AK92" s="234">
        <f t="array" ref="AK92">INDEX(_Rge_Data_3rd_CY,$B92,AK$1)</f>
        <v>0</v>
      </c>
      <c r="AL92" s="234">
        <f t="shared" si="11"/>
        <v>0</v>
      </c>
      <c r="AM92" s="235">
        <f t="shared" si="8"/>
        <v>0</v>
      </c>
      <c r="AN92" s="236">
        <f>IFERROR(IF(AND($E92="OPEN",$AA92&gt;0),$AA92*_SoP*$AM92,IF(AND($E92="CLOSED",$AA92&gt;0),$AA92*_SoL*$AM92,0)),0)</f>
        <v>0</v>
      </c>
      <c r="AO92" s="236">
        <f>IFERROR(IF($AA92&lt;0,$AA92*_SoL,0),0)</f>
        <v>0</v>
      </c>
      <c r="AP92" s="237">
        <f t="shared" si="12"/>
        <v>0</v>
      </c>
      <c r="AQ92" s="237">
        <f t="shared" si="13"/>
        <v>0</v>
      </c>
      <c r="AR92" s="237">
        <f t="shared" si="14"/>
        <v>0</v>
      </c>
      <c r="AS92" s="237">
        <f t="shared" si="15"/>
        <v>0</v>
      </c>
      <c r="AT92" s="237">
        <f t="shared" si="16"/>
        <v>0</v>
      </c>
      <c r="AU92" s="236">
        <f t="shared" si="17"/>
        <v>0</v>
      </c>
      <c r="AV92" s="236">
        <f t="shared" si="18"/>
        <v>0</v>
      </c>
      <c r="AW92" s="238"/>
    </row>
    <row r="93" ht="24.75" customHeight="1">
      <c r="A93" s="185"/>
      <c r="B93" s="230">
        <f t="shared" si="19"/>
        <v>86</v>
      </c>
      <c r="C93" s="185"/>
      <c r="D93" s="231" t="str">
        <f t="array" ref="D93">INDEX(_Rge_Projectdata_3rd,$B93,MATCH("Project-ID",_Rge_Headline_Projectdata,0))</f>
        <v/>
      </c>
      <c r="E93" s="232" t="str">
        <f t="array" ref="E93">INDEX(_Rge_Data_3rd_CY,$B93,E$1)</f>
        <v>Open</v>
      </c>
      <c r="F93" s="221" t="str">
        <f t="array" ref="F93">INDEX(_Rge_Data_3rd_CY,$B93,F$1)</f>
        <v/>
      </c>
      <c r="G93" s="221">
        <f t="array" ref="G93">INDEX(_Rge_Data_3rd_CY,$B93,G$1)</f>
        <v>0</v>
      </c>
      <c r="H93" s="221">
        <f t="array" ref="H93">INDEX(_Rge_Data_3rd_CY,$B93,H$1)</f>
        <v>0</v>
      </c>
      <c r="I93" s="221">
        <f t="array" ref="I93">INDEX(_Rge_Data_3rd_CY,$B93,I$1)</f>
        <v>0</v>
      </c>
      <c r="J93" s="221">
        <f t="array" ref="J93">INDEX(_Rge_Data_3rd_CY,$B93,J$1)</f>
        <v>0</v>
      </c>
      <c r="K93" s="221">
        <f t="array" ref="K93">INDEX(_Rge_Data_3rd_CY,$B93,K$1)</f>
        <v>0</v>
      </c>
      <c r="L93" s="221" t="str">
        <f t="array" ref="L93">INDEX(_Rge_Data_3rd_CY,$B93,L$1)</f>
        <v/>
      </c>
      <c r="M93" s="221">
        <f t="array" ref="M93">INDEX(_Rge_Data_3rd_CY,$B93,M$1)</f>
        <v>0</v>
      </c>
      <c r="N93" s="221">
        <f t="array" ref="N93">INDEX(_Rge_Data_3rd_CY,$B93,N$1)</f>
        <v>0</v>
      </c>
      <c r="O93" s="221">
        <f t="shared" si="5"/>
        <v>0</v>
      </c>
      <c r="P93" s="222">
        <f t="shared" si="6"/>
        <v>0</v>
      </c>
      <c r="Q93" s="233" t="str">
        <f t="shared" si="9"/>
        <v>Y</v>
      </c>
      <c r="R93" s="224" t="str">
        <f t="array" ref="R93">INDEX(_Rge_Data_3rd_CY,$B93,R$1)</f>
        <v/>
      </c>
      <c r="S93" s="224">
        <f t="array" ref="S93">INDEX(_Rge_Data_3rd_CY,$B93,S$1)</f>
        <v>0</v>
      </c>
      <c r="T93" s="224">
        <f t="array" ref="T93">INDEX(_Rge_Data_3rd_CY,$B93,T$1)</f>
        <v>0</v>
      </c>
      <c r="U93" s="224">
        <f t="array" ref="U93">INDEX(_Rge_Data_3rd_CY,$B93,U$1)</f>
        <v>0</v>
      </c>
      <c r="V93" s="224">
        <f t="array" ref="V93">INDEX(_Rge_Data_3rd_CY,$B93,V$1)</f>
        <v>0</v>
      </c>
      <c r="W93" s="224">
        <f t="array" ref="W93">INDEX(_Rge_Data_3rd_CY,$B93,W$1)</f>
        <v>0</v>
      </c>
      <c r="X93" s="224" t="str">
        <f t="array" ref="X93">INDEX(_Rge_Data_3rd_CY,$B93,X$1)</f>
        <v/>
      </c>
      <c r="Y93" s="224">
        <f t="array" ref="Y93">INDEX(_Rge_Data_3rd_CY,$B93,Y$1)</f>
        <v>0</v>
      </c>
      <c r="Z93" s="224">
        <f t="array" ref="Z93">INDEX(_Rge_Data_3rd_CY,$B93,Z$1)</f>
        <v>0</v>
      </c>
      <c r="AA93" s="224">
        <f t="shared" si="7"/>
        <v>0</v>
      </c>
      <c r="AB93" s="225" t="str">
        <f t="shared" si="10"/>
        <v/>
      </c>
      <c r="AC93" s="234" t="str">
        <f t="array" ref="AC93">INDEX(_Rge_Data_3rd_CY,$B93,AC$1)</f>
        <v/>
      </c>
      <c r="AD93" s="234">
        <f t="array" ref="AD93">INDEX(_Rge_Data_3rd_CY,$B93,AD$1)</f>
        <v>0</v>
      </c>
      <c r="AE93" s="234">
        <f t="array" ref="AE93">INDEX(_Rge_Data_3rd_CY,$B93,AE$1)</f>
        <v>0</v>
      </c>
      <c r="AF93" s="234">
        <f t="array" ref="AF93">INDEX(_Rge_Data_3rd_CY,$B93,AF$1)</f>
        <v>0</v>
      </c>
      <c r="AG93" s="234">
        <f t="array" ref="AG93">INDEX(_Rge_Data_3rd_CY,$B93,AG$1)</f>
        <v>0</v>
      </c>
      <c r="AH93" s="234">
        <f t="array" ref="AH93">INDEX(_Rge_Data_3rd_CY,$B93,AH$1)</f>
        <v>0</v>
      </c>
      <c r="AI93" s="234" t="str">
        <f t="array" ref="AI93">INDEX(_Rge_Data_3rd_CY,$B93,AI$1)</f>
        <v/>
      </c>
      <c r="AJ93" s="234">
        <f t="array" ref="AJ93">INDEX(_Rge_Data_3rd_CY,$B93,AJ$1)</f>
        <v>0</v>
      </c>
      <c r="AK93" s="234">
        <f t="array" ref="AK93">INDEX(_Rge_Data_3rd_CY,$B93,AK$1)</f>
        <v>0</v>
      </c>
      <c r="AL93" s="234">
        <f t="shared" si="11"/>
        <v>0</v>
      </c>
      <c r="AM93" s="235">
        <f t="shared" si="8"/>
        <v>0</v>
      </c>
      <c r="AN93" s="236">
        <f>IFERROR(IF(AND($E93="OPEN",$AA93&gt;0),$AA93*_SoP*$AM93,IF(AND($E93="CLOSED",$AA93&gt;0),$AA93*_SoL*$AM93,0)),0)</f>
        <v>0</v>
      </c>
      <c r="AO93" s="236">
        <f>IFERROR(IF($AA93&lt;0,$AA93*_SoL,0),0)</f>
        <v>0</v>
      </c>
      <c r="AP93" s="237">
        <f t="shared" si="12"/>
        <v>0</v>
      </c>
      <c r="AQ93" s="237">
        <f t="shared" si="13"/>
        <v>0</v>
      </c>
      <c r="AR93" s="237">
        <f t="shared" si="14"/>
        <v>0</v>
      </c>
      <c r="AS93" s="237">
        <f t="shared" si="15"/>
        <v>0</v>
      </c>
      <c r="AT93" s="237">
        <f t="shared" si="16"/>
        <v>0</v>
      </c>
      <c r="AU93" s="236">
        <f t="shared" si="17"/>
        <v>0</v>
      </c>
      <c r="AV93" s="236">
        <f t="shared" si="18"/>
        <v>0</v>
      </c>
      <c r="AW93" s="238"/>
    </row>
    <row r="94" ht="24.75" customHeight="1">
      <c r="A94" s="185"/>
      <c r="B94" s="230">
        <f t="shared" si="19"/>
        <v>87</v>
      </c>
      <c r="C94" s="185"/>
      <c r="D94" s="231" t="str">
        <f t="array" ref="D94">INDEX(_Rge_Projectdata_3rd,$B94,MATCH("Project-ID",_Rge_Headline_Projectdata,0))</f>
        <v/>
      </c>
      <c r="E94" s="232" t="str">
        <f t="array" ref="E94">INDEX(_Rge_Data_3rd_CY,$B94,E$1)</f>
        <v>Open</v>
      </c>
      <c r="F94" s="221" t="str">
        <f t="array" ref="F94">INDEX(_Rge_Data_3rd_CY,$B94,F$1)</f>
        <v/>
      </c>
      <c r="G94" s="221">
        <f t="array" ref="G94">INDEX(_Rge_Data_3rd_CY,$B94,G$1)</f>
        <v>0</v>
      </c>
      <c r="H94" s="221">
        <f t="array" ref="H94">INDEX(_Rge_Data_3rd_CY,$B94,H$1)</f>
        <v>0</v>
      </c>
      <c r="I94" s="221">
        <f t="array" ref="I94">INDEX(_Rge_Data_3rd_CY,$B94,I$1)</f>
        <v>0</v>
      </c>
      <c r="J94" s="221">
        <f t="array" ref="J94">INDEX(_Rge_Data_3rd_CY,$B94,J$1)</f>
        <v>0</v>
      </c>
      <c r="K94" s="221">
        <f t="array" ref="K94">INDEX(_Rge_Data_3rd_CY,$B94,K$1)</f>
        <v>0</v>
      </c>
      <c r="L94" s="221" t="str">
        <f t="array" ref="L94">INDEX(_Rge_Data_3rd_CY,$B94,L$1)</f>
        <v/>
      </c>
      <c r="M94" s="221">
        <f t="array" ref="M94">INDEX(_Rge_Data_3rd_CY,$B94,M$1)</f>
        <v>0</v>
      </c>
      <c r="N94" s="221">
        <f t="array" ref="N94">INDEX(_Rge_Data_3rd_CY,$B94,N$1)</f>
        <v>0</v>
      </c>
      <c r="O94" s="221">
        <f t="shared" si="5"/>
        <v>0</v>
      </c>
      <c r="P94" s="222">
        <f t="shared" si="6"/>
        <v>0</v>
      </c>
      <c r="Q94" s="233" t="str">
        <f t="shared" si="9"/>
        <v>Y</v>
      </c>
      <c r="R94" s="224" t="str">
        <f t="array" ref="R94">INDEX(_Rge_Data_3rd_CY,$B94,R$1)</f>
        <v/>
      </c>
      <c r="S94" s="224">
        <f t="array" ref="S94">INDEX(_Rge_Data_3rd_CY,$B94,S$1)</f>
        <v>0</v>
      </c>
      <c r="T94" s="224">
        <f t="array" ref="T94">INDEX(_Rge_Data_3rd_CY,$B94,T$1)</f>
        <v>0</v>
      </c>
      <c r="U94" s="224">
        <f t="array" ref="U94">INDEX(_Rge_Data_3rd_CY,$B94,U$1)</f>
        <v>0</v>
      </c>
      <c r="V94" s="224">
        <f t="array" ref="V94">INDEX(_Rge_Data_3rd_CY,$B94,V$1)</f>
        <v>0</v>
      </c>
      <c r="W94" s="224">
        <f t="array" ref="W94">INDEX(_Rge_Data_3rd_CY,$B94,W$1)</f>
        <v>0</v>
      </c>
      <c r="X94" s="224" t="str">
        <f t="array" ref="X94">INDEX(_Rge_Data_3rd_CY,$B94,X$1)</f>
        <v/>
      </c>
      <c r="Y94" s="224">
        <f t="array" ref="Y94">INDEX(_Rge_Data_3rd_CY,$B94,Y$1)</f>
        <v>0</v>
      </c>
      <c r="Z94" s="224">
        <f t="array" ref="Z94">INDEX(_Rge_Data_3rd_CY,$B94,Z$1)</f>
        <v>0</v>
      </c>
      <c r="AA94" s="224">
        <f t="shared" si="7"/>
        <v>0</v>
      </c>
      <c r="AB94" s="225" t="str">
        <f t="shared" si="10"/>
        <v/>
      </c>
      <c r="AC94" s="234" t="str">
        <f t="array" ref="AC94">INDEX(_Rge_Data_3rd_CY,$B94,AC$1)</f>
        <v/>
      </c>
      <c r="AD94" s="234">
        <f t="array" ref="AD94">INDEX(_Rge_Data_3rd_CY,$B94,AD$1)</f>
        <v>0</v>
      </c>
      <c r="AE94" s="234">
        <f t="array" ref="AE94">INDEX(_Rge_Data_3rd_CY,$B94,AE$1)</f>
        <v>0</v>
      </c>
      <c r="AF94" s="234">
        <f t="array" ref="AF94">INDEX(_Rge_Data_3rd_CY,$B94,AF$1)</f>
        <v>0</v>
      </c>
      <c r="AG94" s="234">
        <f t="array" ref="AG94">INDEX(_Rge_Data_3rd_CY,$B94,AG$1)</f>
        <v>0</v>
      </c>
      <c r="AH94" s="234">
        <f t="array" ref="AH94">INDEX(_Rge_Data_3rd_CY,$B94,AH$1)</f>
        <v>0</v>
      </c>
      <c r="AI94" s="234" t="str">
        <f t="array" ref="AI94">INDEX(_Rge_Data_3rd_CY,$B94,AI$1)</f>
        <v/>
      </c>
      <c r="AJ94" s="234">
        <f t="array" ref="AJ94">INDEX(_Rge_Data_3rd_CY,$B94,AJ$1)</f>
        <v>0</v>
      </c>
      <c r="AK94" s="234">
        <f t="array" ref="AK94">INDEX(_Rge_Data_3rd_CY,$B94,AK$1)</f>
        <v>0</v>
      </c>
      <c r="AL94" s="234">
        <f t="shared" si="11"/>
        <v>0</v>
      </c>
      <c r="AM94" s="235">
        <f t="shared" si="8"/>
        <v>0</v>
      </c>
      <c r="AN94" s="236">
        <f>IFERROR(IF(AND($E94="OPEN",$AA94&gt;0),$AA94*_SoP*$AM94,IF(AND($E94="CLOSED",$AA94&gt;0),$AA94*_SoL*$AM94,0)),0)</f>
        <v>0</v>
      </c>
      <c r="AO94" s="236">
        <f>IFERROR(IF($AA94&lt;0,$AA94*_SoL,0),0)</f>
        <v>0</v>
      </c>
      <c r="AP94" s="237">
        <f t="shared" si="12"/>
        <v>0</v>
      </c>
      <c r="AQ94" s="237">
        <f t="shared" si="13"/>
        <v>0</v>
      </c>
      <c r="AR94" s="237">
        <f t="shared" si="14"/>
        <v>0</v>
      </c>
      <c r="AS94" s="237">
        <f t="shared" si="15"/>
        <v>0</v>
      </c>
      <c r="AT94" s="237">
        <f t="shared" si="16"/>
        <v>0</v>
      </c>
      <c r="AU94" s="236">
        <f t="shared" si="17"/>
        <v>0</v>
      </c>
      <c r="AV94" s="236">
        <f t="shared" si="18"/>
        <v>0</v>
      </c>
      <c r="AW94" s="238"/>
    </row>
    <row r="95" ht="24.75" customHeight="1">
      <c r="A95" s="185"/>
      <c r="B95" s="230">
        <f t="shared" si="19"/>
        <v>88</v>
      </c>
      <c r="C95" s="185"/>
      <c r="D95" s="231" t="str">
        <f t="array" ref="D95">INDEX(_Rge_Projectdata_3rd,$B95,MATCH("Project-ID",_Rge_Headline_Projectdata,0))</f>
        <v/>
      </c>
      <c r="E95" s="232" t="str">
        <f t="array" ref="E95">INDEX(_Rge_Data_3rd_CY,$B95,E$1)</f>
        <v>Open</v>
      </c>
      <c r="F95" s="221" t="str">
        <f t="array" ref="F95">INDEX(_Rge_Data_3rd_CY,$B95,F$1)</f>
        <v/>
      </c>
      <c r="G95" s="221">
        <f t="array" ref="G95">INDEX(_Rge_Data_3rd_CY,$B95,G$1)</f>
        <v>0</v>
      </c>
      <c r="H95" s="221">
        <f t="array" ref="H95">INDEX(_Rge_Data_3rd_CY,$B95,H$1)</f>
        <v>0</v>
      </c>
      <c r="I95" s="221">
        <f t="array" ref="I95">INDEX(_Rge_Data_3rd_CY,$B95,I$1)</f>
        <v>0</v>
      </c>
      <c r="J95" s="221">
        <f t="array" ref="J95">INDEX(_Rge_Data_3rd_CY,$B95,J$1)</f>
        <v>0</v>
      </c>
      <c r="K95" s="221">
        <f t="array" ref="K95">INDEX(_Rge_Data_3rd_CY,$B95,K$1)</f>
        <v>0</v>
      </c>
      <c r="L95" s="221" t="str">
        <f t="array" ref="L95">INDEX(_Rge_Data_3rd_CY,$B95,L$1)</f>
        <v/>
      </c>
      <c r="M95" s="221">
        <f t="array" ref="M95">INDEX(_Rge_Data_3rd_CY,$B95,M$1)</f>
        <v>0</v>
      </c>
      <c r="N95" s="221">
        <f t="array" ref="N95">INDEX(_Rge_Data_3rd_CY,$B95,N$1)</f>
        <v>0</v>
      </c>
      <c r="O95" s="221">
        <f t="shared" si="5"/>
        <v>0</v>
      </c>
      <c r="P95" s="222">
        <f t="shared" si="6"/>
        <v>0</v>
      </c>
      <c r="Q95" s="233" t="str">
        <f t="shared" si="9"/>
        <v>Y</v>
      </c>
      <c r="R95" s="224" t="str">
        <f t="array" ref="R95">INDEX(_Rge_Data_3rd_CY,$B95,R$1)</f>
        <v/>
      </c>
      <c r="S95" s="224">
        <f t="array" ref="S95">INDEX(_Rge_Data_3rd_CY,$B95,S$1)</f>
        <v>0</v>
      </c>
      <c r="T95" s="224">
        <f t="array" ref="T95">INDEX(_Rge_Data_3rd_CY,$B95,T$1)</f>
        <v>0</v>
      </c>
      <c r="U95" s="224">
        <f t="array" ref="U95">INDEX(_Rge_Data_3rd_CY,$B95,U$1)</f>
        <v>0</v>
      </c>
      <c r="V95" s="224">
        <f t="array" ref="V95">INDEX(_Rge_Data_3rd_CY,$B95,V$1)</f>
        <v>0</v>
      </c>
      <c r="W95" s="224">
        <f t="array" ref="W95">INDEX(_Rge_Data_3rd_CY,$B95,W$1)</f>
        <v>0</v>
      </c>
      <c r="X95" s="224" t="str">
        <f t="array" ref="X95">INDEX(_Rge_Data_3rd_CY,$B95,X$1)</f>
        <v/>
      </c>
      <c r="Y95" s="224">
        <f t="array" ref="Y95">INDEX(_Rge_Data_3rd_CY,$B95,Y$1)</f>
        <v>0</v>
      </c>
      <c r="Z95" s="224">
        <f t="array" ref="Z95">INDEX(_Rge_Data_3rd_CY,$B95,Z$1)</f>
        <v>0</v>
      </c>
      <c r="AA95" s="224">
        <f t="shared" si="7"/>
        <v>0</v>
      </c>
      <c r="AB95" s="225" t="str">
        <f t="shared" si="10"/>
        <v/>
      </c>
      <c r="AC95" s="234" t="str">
        <f t="array" ref="AC95">INDEX(_Rge_Data_3rd_CY,$B95,AC$1)</f>
        <v/>
      </c>
      <c r="AD95" s="234">
        <f t="array" ref="AD95">INDEX(_Rge_Data_3rd_CY,$B95,AD$1)</f>
        <v>0</v>
      </c>
      <c r="AE95" s="234">
        <f t="array" ref="AE95">INDEX(_Rge_Data_3rd_CY,$B95,AE$1)</f>
        <v>0</v>
      </c>
      <c r="AF95" s="234">
        <f t="array" ref="AF95">INDEX(_Rge_Data_3rd_CY,$B95,AF$1)</f>
        <v>0</v>
      </c>
      <c r="AG95" s="234">
        <f t="array" ref="AG95">INDEX(_Rge_Data_3rd_CY,$B95,AG$1)</f>
        <v>0</v>
      </c>
      <c r="AH95" s="234">
        <f t="array" ref="AH95">INDEX(_Rge_Data_3rd_CY,$B95,AH$1)</f>
        <v>0</v>
      </c>
      <c r="AI95" s="234" t="str">
        <f t="array" ref="AI95">INDEX(_Rge_Data_3rd_CY,$B95,AI$1)</f>
        <v/>
      </c>
      <c r="AJ95" s="234">
        <f t="array" ref="AJ95">INDEX(_Rge_Data_3rd_CY,$B95,AJ$1)</f>
        <v>0</v>
      </c>
      <c r="AK95" s="234">
        <f t="array" ref="AK95">INDEX(_Rge_Data_3rd_CY,$B95,AK$1)</f>
        <v>0</v>
      </c>
      <c r="AL95" s="234">
        <f t="shared" si="11"/>
        <v>0</v>
      </c>
      <c r="AM95" s="235">
        <f t="shared" si="8"/>
        <v>0</v>
      </c>
      <c r="AN95" s="236">
        <f>IFERROR(IF(AND($E95="OPEN",$AA95&gt;0),$AA95*_SoP*$AM95,IF(AND($E95="CLOSED",$AA95&gt;0),$AA95*_SoL*$AM95,0)),0)</f>
        <v>0</v>
      </c>
      <c r="AO95" s="236">
        <f>IFERROR(IF($AA95&lt;0,$AA95*_SoL,0),0)</f>
        <v>0</v>
      </c>
      <c r="AP95" s="237">
        <f t="shared" si="12"/>
        <v>0</v>
      </c>
      <c r="AQ95" s="237">
        <f t="shared" si="13"/>
        <v>0</v>
      </c>
      <c r="AR95" s="237">
        <f t="shared" si="14"/>
        <v>0</v>
      </c>
      <c r="AS95" s="237">
        <f t="shared" si="15"/>
        <v>0</v>
      </c>
      <c r="AT95" s="237">
        <f t="shared" si="16"/>
        <v>0</v>
      </c>
      <c r="AU95" s="236">
        <f t="shared" si="17"/>
        <v>0</v>
      </c>
      <c r="AV95" s="236">
        <f t="shared" si="18"/>
        <v>0</v>
      </c>
      <c r="AW95" s="238"/>
    </row>
    <row r="96" ht="24.75" customHeight="1">
      <c r="A96" s="185"/>
      <c r="B96" s="230">
        <f t="shared" si="19"/>
        <v>89</v>
      </c>
      <c r="C96" s="185"/>
      <c r="D96" s="231" t="str">
        <f t="array" ref="D96">INDEX(_Rge_Projectdata_3rd,$B96,MATCH("Project-ID",_Rge_Headline_Projectdata,0))</f>
        <v/>
      </c>
      <c r="E96" s="232" t="str">
        <f t="array" ref="E96">INDEX(_Rge_Data_3rd_CY,$B96,E$1)</f>
        <v>Open</v>
      </c>
      <c r="F96" s="221" t="str">
        <f t="array" ref="F96">INDEX(_Rge_Data_3rd_CY,$B96,F$1)</f>
        <v/>
      </c>
      <c r="G96" s="221">
        <f t="array" ref="G96">INDEX(_Rge_Data_3rd_CY,$B96,G$1)</f>
        <v>0</v>
      </c>
      <c r="H96" s="221">
        <f t="array" ref="H96">INDEX(_Rge_Data_3rd_CY,$B96,H$1)</f>
        <v>0</v>
      </c>
      <c r="I96" s="221">
        <f t="array" ref="I96">INDEX(_Rge_Data_3rd_CY,$B96,I$1)</f>
        <v>0</v>
      </c>
      <c r="J96" s="221">
        <f t="array" ref="J96">INDEX(_Rge_Data_3rd_CY,$B96,J$1)</f>
        <v>0</v>
      </c>
      <c r="K96" s="221">
        <f t="array" ref="K96">INDEX(_Rge_Data_3rd_CY,$B96,K$1)</f>
        <v>0</v>
      </c>
      <c r="L96" s="221" t="str">
        <f t="array" ref="L96">INDEX(_Rge_Data_3rd_CY,$B96,L$1)</f>
        <v/>
      </c>
      <c r="M96" s="221">
        <f t="array" ref="M96">INDEX(_Rge_Data_3rd_CY,$B96,M$1)</f>
        <v>0</v>
      </c>
      <c r="N96" s="221">
        <f t="array" ref="N96">INDEX(_Rge_Data_3rd_CY,$B96,N$1)</f>
        <v>0</v>
      </c>
      <c r="O96" s="221">
        <f t="shared" si="5"/>
        <v>0</v>
      </c>
      <c r="P96" s="222">
        <f t="shared" si="6"/>
        <v>0</v>
      </c>
      <c r="Q96" s="233" t="str">
        <f t="shared" si="9"/>
        <v>Y</v>
      </c>
      <c r="R96" s="224" t="str">
        <f t="array" ref="R96">INDEX(_Rge_Data_3rd_CY,$B96,R$1)</f>
        <v/>
      </c>
      <c r="S96" s="224">
        <f t="array" ref="S96">INDEX(_Rge_Data_3rd_CY,$B96,S$1)</f>
        <v>0</v>
      </c>
      <c r="T96" s="224">
        <f t="array" ref="T96">INDEX(_Rge_Data_3rd_CY,$B96,T$1)</f>
        <v>0</v>
      </c>
      <c r="U96" s="224">
        <f t="array" ref="U96">INDEX(_Rge_Data_3rd_CY,$B96,U$1)</f>
        <v>0</v>
      </c>
      <c r="V96" s="224">
        <f t="array" ref="V96">INDEX(_Rge_Data_3rd_CY,$B96,V$1)</f>
        <v>0</v>
      </c>
      <c r="W96" s="224">
        <f t="array" ref="W96">INDEX(_Rge_Data_3rd_CY,$B96,W$1)</f>
        <v>0</v>
      </c>
      <c r="X96" s="224" t="str">
        <f t="array" ref="X96">INDEX(_Rge_Data_3rd_CY,$B96,X$1)</f>
        <v/>
      </c>
      <c r="Y96" s="224">
        <f t="array" ref="Y96">INDEX(_Rge_Data_3rd_CY,$B96,Y$1)</f>
        <v>0</v>
      </c>
      <c r="Z96" s="224">
        <f t="array" ref="Z96">INDEX(_Rge_Data_3rd_CY,$B96,Z$1)</f>
        <v>0</v>
      </c>
      <c r="AA96" s="224">
        <f t="shared" si="7"/>
        <v>0</v>
      </c>
      <c r="AB96" s="225" t="str">
        <f t="shared" si="10"/>
        <v/>
      </c>
      <c r="AC96" s="234" t="str">
        <f t="array" ref="AC96">INDEX(_Rge_Data_3rd_CY,$B96,AC$1)</f>
        <v/>
      </c>
      <c r="AD96" s="234">
        <f t="array" ref="AD96">INDEX(_Rge_Data_3rd_CY,$B96,AD$1)</f>
        <v>0</v>
      </c>
      <c r="AE96" s="234">
        <f t="array" ref="AE96">INDEX(_Rge_Data_3rd_CY,$B96,AE$1)</f>
        <v>0</v>
      </c>
      <c r="AF96" s="234">
        <f t="array" ref="AF96">INDEX(_Rge_Data_3rd_CY,$B96,AF$1)</f>
        <v>0</v>
      </c>
      <c r="AG96" s="234">
        <f t="array" ref="AG96">INDEX(_Rge_Data_3rd_CY,$B96,AG$1)</f>
        <v>0</v>
      </c>
      <c r="AH96" s="234">
        <f t="array" ref="AH96">INDEX(_Rge_Data_3rd_CY,$B96,AH$1)</f>
        <v>0</v>
      </c>
      <c r="AI96" s="234" t="str">
        <f t="array" ref="AI96">INDEX(_Rge_Data_3rd_CY,$B96,AI$1)</f>
        <v/>
      </c>
      <c r="AJ96" s="234">
        <f t="array" ref="AJ96">INDEX(_Rge_Data_3rd_CY,$B96,AJ$1)</f>
        <v>0</v>
      </c>
      <c r="AK96" s="234">
        <f t="array" ref="AK96">INDEX(_Rge_Data_3rd_CY,$B96,AK$1)</f>
        <v>0</v>
      </c>
      <c r="AL96" s="234">
        <f t="shared" si="11"/>
        <v>0</v>
      </c>
      <c r="AM96" s="235">
        <f t="shared" si="8"/>
        <v>0</v>
      </c>
      <c r="AN96" s="236">
        <f>IFERROR(IF(AND($E96="OPEN",$AA96&gt;0),$AA96*_SoP*$AM96,IF(AND($E96="CLOSED",$AA96&gt;0),$AA96*_SoL*$AM96,0)),0)</f>
        <v>0</v>
      </c>
      <c r="AO96" s="236">
        <f>IFERROR(IF($AA96&lt;0,$AA96*_SoL,0),0)</f>
        <v>0</v>
      </c>
      <c r="AP96" s="237">
        <f t="shared" si="12"/>
        <v>0</v>
      </c>
      <c r="AQ96" s="237">
        <f t="shared" si="13"/>
        <v>0</v>
      </c>
      <c r="AR96" s="237">
        <f t="shared" si="14"/>
        <v>0</v>
      </c>
      <c r="AS96" s="237">
        <f t="shared" si="15"/>
        <v>0</v>
      </c>
      <c r="AT96" s="237">
        <f t="shared" si="16"/>
        <v>0</v>
      </c>
      <c r="AU96" s="236">
        <f t="shared" si="17"/>
        <v>0</v>
      </c>
      <c r="AV96" s="236">
        <f t="shared" si="18"/>
        <v>0</v>
      </c>
      <c r="AW96" s="238"/>
    </row>
    <row r="97" ht="24.75" customHeight="1">
      <c r="A97" s="185"/>
      <c r="B97" s="230">
        <f t="shared" si="19"/>
        <v>90</v>
      </c>
      <c r="C97" s="185"/>
      <c r="D97" s="231" t="str">
        <f t="array" ref="D97">INDEX(_Rge_Projectdata_3rd,$B97,MATCH("Project-ID",_Rge_Headline_Projectdata,0))</f>
        <v/>
      </c>
      <c r="E97" s="232" t="str">
        <f t="array" ref="E97">INDEX(_Rge_Data_3rd_CY,$B97,E$1)</f>
        <v>Open</v>
      </c>
      <c r="F97" s="221" t="str">
        <f t="array" ref="F97">INDEX(_Rge_Data_3rd_CY,$B97,F$1)</f>
        <v/>
      </c>
      <c r="G97" s="221">
        <f t="array" ref="G97">INDEX(_Rge_Data_3rd_CY,$B97,G$1)</f>
        <v>0</v>
      </c>
      <c r="H97" s="221">
        <f t="array" ref="H97">INDEX(_Rge_Data_3rd_CY,$B97,H$1)</f>
        <v>0</v>
      </c>
      <c r="I97" s="221">
        <f t="array" ref="I97">INDEX(_Rge_Data_3rd_CY,$B97,I$1)</f>
        <v>0</v>
      </c>
      <c r="J97" s="221">
        <f t="array" ref="J97">INDEX(_Rge_Data_3rd_CY,$B97,J$1)</f>
        <v>0</v>
      </c>
      <c r="K97" s="221">
        <f t="array" ref="K97">INDEX(_Rge_Data_3rd_CY,$B97,K$1)</f>
        <v>0</v>
      </c>
      <c r="L97" s="221" t="str">
        <f t="array" ref="L97">INDEX(_Rge_Data_3rd_CY,$B97,L$1)</f>
        <v/>
      </c>
      <c r="M97" s="221">
        <f t="array" ref="M97">INDEX(_Rge_Data_3rd_CY,$B97,M$1)</f>
        <v>0</v>
      </c>
      <c r="N97" s="221">
        <f t="array" ref="N97">INDEX(_Rge_Data_3rd_CY,$B97,N$1)</f>
        <v>0</v>
      </c>
      <c r="O97" s="221">
        <f t="shared" si="5"/>
        <v>0</v>
      </c>
      <c r="P97" s="222">
        <f t="shared" si="6"/>
        <v>0</v>
      </c>
      <c r="Q97" s="233" t="str">
        <f t="shared" si="9"/>
        <v>Y</v>
      </c>
      <c r="R97" s="224" t="str">
        <f t="array" ref="R97">INDEX(_Rge_Data_3rd_CY,$B97,R$1)</f>
        <v/>
      </c>
      <c r="S97" s="224">
        <f t="array" ref="S97">INDEX(_Rge_Data_3rd_CY,$B97,S$1)</f>
        <v>0</v>
      </c>
      <c r="T97" s="224">
        <f t="array" ref="T97">INDEX(_Rge_Data_3rd_CY,$B97,T$1)</f>
        <v>0</v>
      </c>
      <c r="U97" s="224">
        <f t="array" ref="U97">INDEX(_Rge_Data_3rd_CY,$B97,U$1)</f>
        <v>0</v>
      </c>
      <c r="V97" s="224">
        <f t="array" ref="V97">INDEX(_Rge_Data_3rd_CY,$B97,V$1)</f>
        <v>0</v>
      </c>
      <c r="W97" s="224">
        <f t="array" ref="W97">INDEX(_Rge_Data_3rd_CY,$B97,W$1)</f>
        <v>0</v>
      </c>
      <c r="X97" s="224" t="str">
        <f t="array" ref="X97">INDEX(_Rge_Data_3rd_CY,$B97,X$1)</f>
        <v/>
      </c>
      <c r="Y97" s="224">
        <f t="array" ref="Y97">INDEX(_Rge_Data_3rd_CY,$B97,Y$1)</f>
        <v>0</v>
      </c>
      <c r="Z97" s="224">
        <f t="array" ref="Z97">INDEX(_Rge_Data_3rd_CY,$B97,Z$1)</f>
        <v>0</v>
      </c>
      <c r="AA97" s="224">
        <f t="shared" si="7"/>
        <v>0</v>
      </c>
      <c r="AB97" s="225" t="str">
        <f t="shared" si="10"/>
        <v/>
      </c>
      <c r="AC97" s="234" t="str">
        <f t="array" ref="AC97">INDEX(_Rge_Data_3rd_CY,$B97,AC$1)</f>
        <v/>
      </c>
      <c r="AD97" s="234">
        <f t="array" ref="AD97">INDEX(_Rge_Data_3rd_CY,$B97,AD$1)</f>
        <v>0</v>
      </c>
      <c r="AE97" s="234">
        <f t="array" ref="AE97">INDEX(_Rge_Data_3rd_CY,$B97,AE$1)</f>
        <v>0</v>
      </c>
      <c r="AF97" s="234">
        <f t="array" ref="AF97">INDEX(_Rge_Data_3rd_CY,$B97,AF$1)</f>
        <v>0</v>
      </c>
      <c r="AG97" s="234">
        <f t="array" ref="AG97">INDEX(_Rge_Data_3rd_CY,$B97,AG$1)</f>
        <v>0</v>
      </c>
      <c r="AH97" s="234">
        <f t="array" ref="AH97">INDEX(_Rge_Data_3rd_CY,$B97,AH$1)</f>
        <v>0</v>
      </c>
      <c r="AI97" s="234" t="str">
        <f t="array" ref="AI97">INDEX(_Rge_Data_3rd_CY,$B97,AI$1)</f>
        <v/>
      </c>
      <c r="AJ97" s="234">
        <f t="array" ref="AJ97">INDEX(_Rge_Data_3rd_CY,$B97,AJ$1)</f>
        <v>0</v>
      </c>
      <c r="AK97" s="234">
        <f t="array" ref="AK97">INDEX(_Rge_Data_3rd_CY,$B97,AK$1)</f>
        <v>0</v>
      </c>
      <c r="AL97" s="234">
        <f t="shared" si="11"/>
        <v>0</v>
      </c>
      <c r="AM97" s="235">
        <f t="shared" si="8"/>
        <v>0</v>
      </c>
      <c r="AN97" s="236">
        <f>IFERROR(IF(AND($E97="OPEN",$AA97&gt;0),$AA97*_SoP*$AM97,IF(AND($E97="CLOSED",$AA97&gt;0),$AA97*_SoL*$AM97,0)),0)</f>
        <v>0</v>
      </c>
      <c r="AO97" s="236">
        <f>IFERROR(IF($AA97&lt;0,$AA97*_SoL,0),0)</f>
        <v>0</v>
      </c>
      <c r="AP97" s="237">
        <f t="shared" si="12"/>
        <v>0</v>
      </c>
      <c r="AQ97" s="237">
        <f t="shared" si="13"/>
        <v>0</v>
      </c>
      <c r="AR97" s="237">
        <f t="shared" si="14"/>
        <v>0</v>
      </c>
      <c r="AS97" s="237">
        <f t="shared" si="15"/>
        <v>0</v>
      </c>
      <c r="AT97" s="237">
        <f t="shared" si="16"/>
        <v>0</v>
      </c>
      <c r="AU97" s="236">
        <f t="shared" si="17"/>
        <v>0</v>
      </c>
      <c r="AV97" s="236">
        <f t="shared" si="18"/>
        <v>0</v>
      </c>
      <c r="AW97" s="238"/>
    </row>
    <row r="98" ht="24.75" customHeight="1">
      <c r="A98" s="185"/>
      <c r="B98" s="230">
        <f t="shared" si="19"/>
        <v>91</v>
      </c>
      <c r="C98" s="185"/>
      <c r="D98" s="231" t="str">
        <f t="array" ref="D98">INDEX(_Rge_Projectdata_3rd,$B98,MATCH("Project-ID",_Rge_Headline_Projectdata,0))</f>
        <v/>
      </c>
      <c r="E98" s="232" t="str">
        <f t="array" ref="E98">INDEX(_Rge_Data_3rd_CY,$B98,E$1)</f>
        <v>Open</v>
      </c>
      <c r="F98" s="221" t="str">
        <f t="array" ref="F98">INDEX(_Rge_Data_3rd_CY,$B98,F$1)</f>
        <v/>
      </c>
      <c r="G98" s="221">
        <f t="array" ref="G98">INDEX(_Rge_Data_3rd_CY,$B98,G$1)</f>
        <v>0</v>
      </c>
      <c r="H98" s="221">
        <f t="array" ref="H98">INDEX(_Rge_Data_3rd_CY,$B98,H$1)</f>
        <v>0</v>
      </c>
      <c r="I98" s="221">
        <f t="array" ref="I98">INDEX(_Rge_Data_3rd_CY,$B98,I$1)</f>
        <v>0</v>
      </c>
      <c r="J98" s="221">
        <f t="array" ref="J98">INDEX(_Rge_Data_3rd_CY,$B98,J$1)</f>
        <v>0</v>
      </c>
      <c r="K98" s="221">
        <f t="array" ref="K98">INDEX(_Rge_Data_3rd_CY,$B98,K$1)</f>
        <v>0</v>
      </c>
      <c r="L98" s="221" t="str">
        <f t="array" ref="L98">INDEX(_Rge_Data_3rd_CY,$B98,L$1)</f>
        <v/>
      </c>
      <c r="M98" s="221">
        <f t="array" ref="M98">INDEX(_Rge_Data_3rd_CY,$B98,M$1)</f>
        <v>0</v>
      </c>
      <c r="N98" s="221">
        <f t="array" ref="N98">INDEX(_Rge_Data_3rd_CY,$B98,N$1)</f>
        <v>0</v>
      </c>
      <c r="O98" s="221">
        <f t="shared" si="5"/>
        <v>0</v>
      </c>
      <c r="P98" s="222">
        <f t="shared" si="6"/>
        <v>0</v>
      </c>
      <c r="Q98" s="233" t="str">
        <f t="shared" si="9"/>
        <v>Y</v>
      </c>
      <c r="R98" s="224" t="str">
        <f t="array" ref="R98">INDEX(_Rge_Data_3rd_CY,$B98,R$1)</f>
        <v/>
      </c>
      <c r="S98" s="224">
        <f t="array" ref="S98">INDEX(_Rge_Data_3rd_CY,$B98,S$1)</f>
        <v>0</v>
      </c>
      <c r="T98" s="224">
        <f t="array" ref="T98">INDEX(_Rge_Data_3rd_CY,$B98,T$1)</f>
        <v>0</v>
      </c>
      <c r="U98" s="224">
        <f t="array" ref="U98">INDEX(_Rge_Data_3rd_CY,$B98,U$1)</f>
        <v>0</v>
      </c>
      <c r="V98" s="224">
        <f t="array" ref="V98">INDEX(_Rge_Data_3rd_CY,$B98,V$1)</f>
        <v>0</v>
      </c>
      <c r="W98" s="224">
        <f t="array" ref="W98">INDEX(_Rge_Data_3rd_CY,$B98,W$1)</f>
        <v>0</v>
      </c>
      <c r="X98" s="224" t="str">
        <f t="array" ref="X98">INDEX(_Rge_Data_3rd_CY,$B98,X$1)</f>
        <v/>
      </c>
      <c r="Y98" s="224">
        <f t="array" ref="Y98">INDEX(_Rge_Data_3rd_CY,$B98,Y$1)</f>
        <v>0</v>
      </c>
      <c r="Z98" s="224">
        <f t="array" ref="Z98">INDEX(_Rge_Data_3rd_CY,$B98,Z$1)</f>
        <v>0</v>
      </c>
      <c r="AA98" s="224">
        <f t="shared" si="7"/>
        <v>0</v>
      </c>
      <c r="AB98" s="225" t="str">
        <f t="shared" si="10"/>
        <v/>
      </c>
      <c r="AC98" s="234" t="str">
        <f t="array" ref="AC98">INDEX(_Rge_Data_3rd_CY,$B98,AC$1)</f>
        <v/>
      </c>
      <c r="AD98" s="234">
        <f t="array" ref="AD98">INDEX(_Rge_Data_3rd_CY,$B98,AD$1)</f>
        <v>0</v>
      </c>
      <c r="AE98" s="234">
        <f t="array" ref="AE98">INDEX(_Rge_Data_3rd_CY,$B98,AE$1)</f>
        <v>0</v>
      </c>
      <c r="AF98" s="234">
        <f t="array" ref="AF98">INDEX(_Rge_Data_3rd_CY,$B98,AF$1)</f>
        <v>0</v>
      </c>
      <c r="AG98" s="234">
        <f t="array" ref="AG98">INDEX(_Rge_Data_3rd_CY,$B98,AG$1)</f>
        <v>0</v>
      </c>
      <c r="AH98" s="234">
        <f t="array" ref="AH98">INDEX(_Rge_Data_3rd_CY,$B98,AH$1)</f>
        <v>0</v>
      </c>
      <c r="AI98" s="234" t="str">
        <f t="array" ref="AI98">INDEX(_Rge_Data_3rd_CY,$B98,AI$1)</f>
        <v/>
      </c>
      <c r="AJ98" s="234">
        <f t="array" ref="AJ98">INDEX(_Rge_Data_3rd_CY,$B98,AJ$1)</f>
        <v>0</v>
      </c>
      <c r="AK98" s="234">
        <f t="array" ref="AK98">INDEX(_Rge_Data_3rd_CY,$B98,AK$1)</f>
        <v>0</v>
      </c>
      <c r="AL98" s="234">
        <f t="shared" si="11"/>
        <v>0</v>
      </c>
      <c r="AM98" s="235">
        <f t="shared" si="8"/>
        <v>0</v>
      </c>
      <c r="AN98" s="236">
        <f>IFERROR(IF(AND($E98="OPEN",$AA98&gt;0),$AA98*_SoP*$AM98,IF(AND($E98="CLOSED",$AA98&gt;0),$AA98*_SoL*$AM98,0)),0)</f>
        <v>0</v>
      </c>
      <c r="AO98" s="236">
        <f>IFERROR(IF($AA98&lt;0,$AA98*_SoL,0),0)</f>
        <v>0</v>
      </c>
      <c r="AP98" s="237">
        <f t="shared" si="12"/>
        <v>0</v>
      </c>
      <c r="AQ98" s="237">
        <f t="shared" si="13"/>
        <v>0</v>
      </c>
      <c r="AR98" s="237">
        <f t="shared" si="14"/>
        <v>0</v>
      </c>
      <c r="AS98" s="237">
        <f t="shared" si="15"/>
        <v>0</v>
      </c>
      <c r="AT98" s="237">
        <f t="shared" si="16"/>
        <v>0</v>
      </c>
      <c r="AU98" s="236">
        <f t="shared" si="17"/>
        <v>0</v>
      </c>
      <c r="AV98" s="236">
        <f t="shared" si="18"/>
        <v>0</v>
      </c>
      <c r="AW98" s="238"/>
    </row>
    <row r="99" ht="24.75" customHeight="1">
      <c r="A99" s="185"/>
      <c r="B99" s="230">
        <f t="shared" si="19"/>
        <v>92</v>
      </c>
      <c r="C99" s="185"/>
      <c r="D99" s="231" t="str">
        <f t="array" ref="D99">INDEX(_Rge_Projectdata_3rd,$B99,MATCH("Project-ID",_Rge_Headline_Projectdata,0))</f>
        <v/>
      </c>
      <c r="E99" s="232" t="str">
        <f t="array" ref="E99">INDEX(_Rge_Data_3rd_CY,$B99,E$1)</f>
        <v>Open</v>
      </c>
      <c r="F99" s="221" t="str">
        <f t="array" ref="F99">INDEX(_Rge_Data_3rd_CY,$B99,F$1)</f>
        <v/>
      </c>
      <c r="G99" s="221">
        <f t="array" ref="G99">INDEX(_Rge_Data_3rd_CY,$B99,G$1)</f>
        <v>0</v>
      </c>
      <c r="H99" s="221">
        <f t="array" ref="H99">INDEX(_Rge_Data_3rd_CY,$B99,H$1)</f>
        <v>0</v>
      </c>
      <c r="I99" s="221">
        <f t="array" ref="I99">INDEX(_Rge_Data_3rd_CY,$B99,I$1)</f>
        <v>0</v>
      </c>
      <c r="J99" s="221">
        <f t="array" ref="J99">INDEX(_Rge_Data_3rd_CY,$B99,J$1)</f>
        <v>0</v>
      </c>
      <c r="K99" s="221">
        <f t="array" ref="K99">INDEX(_Rge_Data_3rd_CY,$B99,K$1)</f>
        <v>0</v>
      </c>
      <c r="L99" s="221" t="str">
        <f t="array" ref="L99">INDEX(_Rge_Data_3rd_CY,$B99,L$1)</f>
        <v/>
      </c>
      <c r="M99" s="221">
        <f t="array" ref="M99">INDEX(_Rge_Data_3rd_CY,$B99,M$1)</f>
        <v>0</v>
      </c>
      <c r="N99" s="221">
        <f t="array" ref="N99">INDEX(_Rge_Data_3rd_CY,$B99,N$1)</f>
        <v>0</v>
      </c>
      <c r="O99" s="221">
        <f t="shared" si="5"/>
        <v>0</v>
      </c>
      <c r="P99" s="222">
        <f t="shared" si="6"/>
        <v>0</v>
      </c>
      <c r="Q99" s="233" t="str">
        <f t="shared" si="9"/>
        <v>Y</v>
      </c>
      <c r="R99" s="224" t="str">
        <f t="array" ref="R99">INDEX(_Rge_Data_3rd_CY,$B99,R$1)</f>
        <v/>
      </c>
      <c r="S99" s="224">
        <f t="array" ref="S99">INDEX(_Rge_Data_3rd_CY,$B99,S$1)</f>
        <v>0</v>
      </c>
      <c r="T99" s="224">
        <f t="array" ref="T99">INDEX(_Rge_Data_3rd_CY,$B99,T$1)</f>
        <v>0</v>
      </c>
      <c r="U99" s="224">
        <f t="array" ref="U99">INDEX(_Rge_Data_3rd_CY,$B99,U$1)</f>
        <v>0</v>
      </c>
      <c r="V99" s="224">
        <f t="array" ref="V99">INDEX(_Rge_Data_3rd_CY,$B99,V$1)</f>
        <v>0</v>
      </c>
      <c r="W99" s="224">
        <f t="array" ref="W99">INDEX(_Rge_Data_3rd_CY,$B99,W$1)</f>
        <v>0</v>
      </c>
      <c r="X99" s="224" t="str">
        <f t="array" ref="X99">INDEX(_Rge_Data_3rd_CY,$B99,X$1)</f>
        <v/>
      </c>
      <c r="Y99" s="224">
        <f t="array" ref="Y99">INDEX(_Rge_Data_3rd_CY,$B99,Y$1)</f>
        <v>0</v>
      </c>
      <c r="Z99" s="224">
        <f t="array" ref="Z99">INDEX(_Rge_Data_3rd_CY,$B99,Z$1)</f>
        <v>0</v>
      </c>
      <c r="AA99" s="224">
        <f t="shared" si="7"/>
        <v>0</v>
      </c>
      <c r="AB99" s="225" t="str">
        <f t="shared" si="10"/>
        <v/>
      </c>
      <c r="AC99" s="234" t="str">
        <f t="array" ref="AC99">INDEX(_Rge_Data_3rd_CY,$B99,AC$1)</f>
        <v/>
      </c>
      <c r="AD99" s="234">
        <f t="array" ref="AD99">INDEX(_Rge_Data_3rd_CY,$B99,AD$1)</f>
        <v>0</v>
      </c>
      <c r="AE99" s="234">
        <f t="array" ref="AE99">INDEX(_Rge_Data_3rd_CY,$B99,AE$1)</f>
        <v>0</v>
      </c>
      <c r="AF99" s="234">
        <f t="array" ref="AF99">INDEX(_Rge_Data_3rd_CY,$B99,AF$1)</f>
        <v>0</v>
      </c>
      <c r="AG99" s="234">
        <f t="array" ref="AG99">INDEX(_Rge_Data_3rd_CY,$B99,AG$1)</f>
        <v>0</v>
      </c>
      <c r="AH99" s="234">
        <f t="array" ref="AH99">INDEX(_Rge_Data_3rd_CY,$B99,AH$1)</f>
        <v>0</v>
      </c>
      <c r="AI99" s="234" t="str">
        <f t="array" ref="AI99">INDEX(_Rge_Data_3rd_CY,$B99,AI$1)</f>
        <v/>
      </c>
      <c r="AJ99" s="234">
        <f t="array" ref="AJ99">INDEX(_Rge_Data_3rd_CY,$B99,AJ$1)</f>
        <v>0</v>
      </c>
      <c r="AK99" s="234">
        <f t="array" ref="AK99">INDEX(_Rge_Data_3rd_CY,$B99,AK$1)</f>
        <v>0</v>
      </c>
      <c r="AL99" s="234">
        <f t="shared" si="11"/>
        <v>0</v>
      </c>
      <c r="AM99" s="235">
        <f t="shared" si="8"/>
        <v>0</v>
      </c>
      <c r="AN99" s="236">
        <f>IFERROR(IF(AND($E99="OPEN",$AA99&gt;0),$AA99*_SoP*$AM99,IF(AND($E99="CLOSED",$AA99&gt;0),$AA99*_SoL*$AM99,0)),0)</f>
        <v>0</v>
      </c>
      <c r="AO99" s="236">
        <f>IFERROR(IF($AA99&lt;0,$AA99*_SoL,0),0)</f>
        <v>0</v>
      </c>
      <c r="AP99" s="237">
        <f t="shared" si="12"/>
        <v>0</v>
      </c>
      <c r="AQ99" s="237">
        <f t="shared" si="13"/>
        <v>0</v>
      </c>
      <c r="AR99" s="237">
        <f t="shared" si="14"/>
        <v>0</v>
      </c>
      <c r="AS99" s="237">
        <f t="shared" si="15"/>
        <v>0</v>
      </c>
      <c r="AT99" s="237">
        <f t="shared" si="16"/>
        <v>0</v>
      </c>
      <c r="AU99" s="236">
        <f t="shared" si="17"/>
        <v>0</v>
      </c>
      <c r="AV99" s="236">
        <f t="shared" si="18"/>
        <v>0</v>
      </c>
      <c r="AW99" s="238"/>
    </row>
    <row r="100" ht="24.75" customHeight="1">
      <c r="A100" s="185"/>
      <c r="B100" s="230">
        <f t="shared" si="19"/>
        <v>93</v>
      </c>
      <c r="C100" s="185"/>
      <c r="D100" s="231" t="str">
        <f t="array" ref="D100">INDEX(_Rge_Projectdata_3rd,$B100,MATCH("Project-ID",_Rge_Headline_Projectdata,0))</f>
        <v/>
      </c>
      <c r="E100" s="232" t="str">
        <f t="array" ref="E100">INDEX(_Rge_Data_3rd_CY,$B100,E$1)</f>
        <v>Open</v>
      </c>
      <c r="F100" s="221" t="str">
        <f t="array" ref="F100">INDEX(_Rge_Data_3rd_CY,$B100,F$1)</f>
        <v/>
      </c>
      <c r="G100" s="221">
        <f t="array" ref="G100">INDEX(_Rge_Data_3rd_CY,$B100,G$1)</f>
        <v>0</v>
      </c>
      <c r="H100" s="221">
        <f t="array" ref="H100">INDEX(_Rge_Data_3rd_CY,$B100,H$1)</f>
        <v>0</v>
      </c>
      <c r="I100" s="221">
        <f t="array" ref="I100">INDEX(_Rge_Data_3rd_CY,$B100,I$1)</f>
        <v>0</v>
      </c>
      <c r="J100" s="221">
        <f t="array" ref="J100">INDEX(_Rge_Data_3rd_CY,$B100,J$1)</f>
        <v>0</v>
      </c>
      <c r="K100" s="221">
        <f t="array" ref="K100">INDEX(_Rge_Data_3rd_CY,$B100,K$1)</f>
        <v>0</v>
      </c>
      <c r="L100" s="221" t="str">
        <f t="array" ref="L100">INDEX(_Rge_Data_3rd_CY,$B100,L$1)</f>
        <v/>
      </c>
      <c r="M100" s="221">
        <f t="array" ref="M100">INDEX(_Rge_Data_3rd_CY,$B100,M$1)</f>
        <v>0</v>
      </c>
      <c r="N100" s="221">
        <f t="array" ref="N100">INDEX(_Rge_Data_3rd_CY,$B100,N$1)</f>
        <v>0</v>
      </c>
      <c r="O100" s="221">
        <f t="shared" si="5"/>
        <v>0</v>
      </c>
      <c r="P100" s="222">
        <f t="shared" si="6"/>
        <v>0</v>
      </c>
      <c r="Q100" s="233" t="str">
        <f t="shared" si="9"/>
        <v>Y</v>
      </c>
      <c r="R100" s="224" t="str">
        <f t="array" ref="R100">INDEX(_Rge_Data_3rd_CY,$B100,R$1)</f>
        <v/>
      </c>
      <c r="S100" s="224">
        <f t="array" ref="S100">INDEX(_Rge_Data_3rd_CY,$B100,S$1)</f>
        <v>0</v>
      </c>
      <c r="T100" s="224">
        <f t="array" ref="T100">INDEX(_Rge_Data_3rd_CY,$B100,T$1)</f>
        <v>0</v>
      </c>
      <c r="U100" s="224">
        <f t="array" ref="U100">INDEX(_Rge_Data_3rd_CY,$B100,U$1)</f>
        <v>0</v>
      </c>
      <c r="V100" s="224">
        <f t="array" ref="V100">INDEX(_Rge_Data_3rd_CY,$B100,V$1)</f>
        <v>0</v>
      </c>
      <c r="W100" s="224">
        <f t="array" ref="W100">INDEX(_Rge_Data_3rd_CY,$B100,W$1)</f>
        <v>0</v>
      </c>
      <c r="X100" s="224" t="str">
        <f t="array" ref="X100">INDEX(_Rge_Data_3rd_CY,$B100,X$1)</f>
        <v/>
      </c>
      <c r="Y100" s="224">
        <f t="array" ref="Y100">INDEX(_Rge_Data_3rd_CY,$B100,Y$1)</f>
        <v>0</v>
      </c>
      <c r="Z100" s="224">
        <f t="array" ref="Z100">INDEX(_Rge_Data_3rd_CY,$B100,Z$1)</f>
        <v>0</v>
      </c>
      <c r="AA100" s="224">
        <f t="shared" si="7"/>
        <v>0</v>
      </c>
      <c r="AB100" s="225" t="str">
        <f t="shared" si="10"/>
        <v/>
      </c>
      <c r="AC100" s="234" t="str">
        <f t="array" ref="AC100">INDEX(_Rge_Data_3rd_CY,$B100,AC$1)</f>
        <v/>
      </c>
      <c r="AD100" s="234">
        <f t="array" ref="AD100">INDEX(_Rge_Data_3rd_CY,$B100,AD$1)</f>
        <v>0</v>
      </c>
      <c r="AE100" s="234">
        <f t="array" ref="AE100">INDEX(_Rge_Data_3rd_CY,$B100,AE$1)</f>
        <v>0</v>
      </c>
      <c r="AF100" s="234">
        <f t="array" ref="AF100">INDEX(_Rge_Data_3rd_CY,$B100,AF$1)</f>
        <v>0</v>
      </c>
      <c r="AG100" s="234">
        <f t="array" ref="AG100">INDEX(_Rge_Data_3rd_CY,$B100,AG$1)</f>
        <v>0</v>
      </c>
      <c r="AH100" s="234">
        <f t="array" ref="AH100">INDEX(_Rge_Data_3rd_CY,$B100,AH$1)</f>
        <v>0</v>
      </c>
      <c r="AI100" s="234" t="str">
        <f t="array" ref="AI100">INDEX(_Rge_Data_3rd_CY,$B100,AI$1)</f>
        <v/>
      </c>
      <c r="AJ100" s="234">
        <f t="array" ref="AJ100">INDEX(_Rge_Data_3rd_CY,$B100,AJ$1)</f>
        <v>0</v>
      </c>
      <c r="AK100" s="234">
        <f t="array" ref="AK100">INDEX(_Rge_Data_3rd_CY,$B100,AK$1)</f>
        <v>0</v>
      </c>
      <c r="AL100" s="234">
        <f t="shared" si="11"/>
        <v>0</v>
      </c>
      <c r="AM100" s="235">
        <f t="shared" si="8"/>
        <v>0</v>
      </c>
      <c r="AN100" s="236">
        <f>IFERROR(IF(AND($E100="OPEN",$AA100&gt;0),$AA100*_SoP*$AM100,IF(AND($E100="CLOSED",$AA100&gt;0),$AA100*_SoL*$AM100,0)),0)</f>
        <v>0</v>
      </c>
      <c r="AO100" s="236">
        <f>IFERROR(IF($AA100&lt;0,$AA100*_SoL,0),0)</f>
        <v>0</v>
      </c>
      <c r="AP100" s="237">
        <f t="shared" si="12"/>
        <v>0</v>
      </c>
      <c r="AQ100" s="237">
        <f t="shared" si="13"/>
        <v>0</v>
      </c>
      <c r="AR100" s="237">
        <f t="shared" si="14"/>
        <v>0</v>
      </c>
      <c r="AS100" s="237">
        <f t="shared" si="15"/>
        <v>0</v>
      </c>
      <c r="AT100" s="237">
        <f t="shared" si="16"/>
        <v>0</v>
      </c>
      <c r="AU100" s="236">
        <f t="shared" si="17"/>
        <v>0</v>
      </c>
      <c r="AV100" s="236">
        <f t="shared" si="18"/>
        <v>0</v>
      </c>
      <c r="AW100" s="238"/>
    </row>
    <row r="101" ht="24.75" customHeight="1">
      <c r="A101" s="185"/>
      <c r="B101" s="230">
        <f t="shared" si="19"/>
        <v>94</v>
      </c>
      <c r="C101" s="185"/>
      <c r="D101" s="231" t="str">
        <f t="array" ref="D101">INDEX(_Rge_Projectdata_3rd,$B101,MATCH("Project-ID",_Rge_Headline_Projectdata,0))</f>
        <v/>
      </c>
      <c r="E101" s="232" t="str">
        <f t="array" ref="E101">INDEX(_Rge_Data_3rd_CY,$B101,E$1)</f>
        <v>Open</v>
      </c>
      <c r="F101" s="221" t="str">
        <f t="array" ref="F101">INDEX(_Rge_Data_3rd_CY,$B101,F$1)</f>
        <v/>
      </c>
      <c r="G101" s="221">
        <f t="array" ref="G101">INDEX(_Rge_Data_3rd_CY,$B101,G$1)</f>
        <v>0</v>
      </c>
      <c r="H101" s="221">
        <f t="array" ref="H101">INDEX(_Rge_Data_3rd_CY,$B101,H$1)</f>
        <v>0</v>
      </c>
      <c r="I101" s="221">
        <f t="array" ref="I101">INDEX(_Rge_Data_3rd_CY,$B101,I$1)</f>
        <v>0</v>
      </c>
      <c r="J101" s="221">
        <f t="array" ref="J101">INDEX(_Rge_Data_3rd_CY,$B101,J$1)</f>
        <v>0</v>
      </c>
      <c r="K101" s="221">
        <f t="array" ref="K101">INDEX(_Rge_Data_3rd_CY,$B101,K$1)</f>
        <v>0</v>
      </c>
      <c r="L101" s="221" t="str">
        <f t="array" ref="L101">INDEX(_Rge_Data_3rd_CY,$B101,L$1)</f>
        <v/>
      </c>
      <c r="M101" s="221">
        <f t="array" ref="M101">INDEX(_Rge_Data_3rd_CY,$B101,M$1)</f>
        <v>0</v>
      </c>
      <c r="N101" s="221">
        <f t="array" ref="N101">INDEX(_Rge_Data_3rd_CY,$B101,N$1)</f>
        <v>0</v>
      </c>
      <c r="O101" s="221">
        <f t="shared" si="5"/>
        <v>0</v>
      </c>
      <c r="P101" s="222">
        <f t="shared" si="6"/>
        <v>0</v>
      </c>
      <c r="Q101" s="233" t="str">
        <f t="shared" si="9"/>
        <v>Y</v>
      </c>
      <c r="R101" s="224" t="str">
        <f t="array" ref="R101">INDEX(_Rge_Data_3rd_CY,$B101,R$1)</f>
        <v/>
      </c>
      <c r="S101" s="224">
        <f t="array" ref="S101">INDEX(_Rge_Data_3rd_CY,$B101,S$1)</f>
        <v>0</v>
      </c>
      <c r="T101" s="224">
        <f t="array" ref="T101">INDEX(_Rge_Data_3rd_CY,$B101,T$1)</f>
        <v>0</v>
      </c>
      <c r="U101" s="224">
        <f t="array" ref="U101">INDEX(_Rge_Data_3rd_CY,$B101,U$1)</f>
        <v>0</v>
      </c>
      <c r="V101" s="224">
        <f t="array" ref="V101">INDEX(_Rge_Data_3rd_CY,$B101,V$1)</f>
        <v>0</v>
      </c>
      <c r="W101" s="224">
        <f t="array" ref="W101">INDEX(_Rge_Data_3rd_CY,$B101,W$1)</f>
        <v>0</v>
      </c>
      <c r="X101" s="224" t="str">
        <f t="array" ref="X101">INDEX(_Rge_Data_3rd_CY,$B101,X$1)</f>
        <v/>
      </c>
      <c r="Y101" s="224">
        <f t="array" ref="Y101">INDEX(_Rge_Data_3rd_CY,$B101,Y$1)</f>
        <v>0</v>
      </c>
      <c r="Z101" s="224">
        <f t="array" ref="Z101">INDEX(_Rge_Data_3rd_CY,$B101,Z$1)</f>
        <v>0</v>
      </c>
      <c r="AA101" s="224">
        <f t="shared" si="7"/>
        <v>0</v>
      </c>
      <c r="AB101" s="225" t="str">
        <f t="shared" si="10"/>
        <v/>
      </c>
      <c r="AC101" s="234" t="str">
        <f t="array" ref="AC101">INDEX(_Rge_Data_3rd_CY,$B101,AC$1)</f>
        <v/>
      </c>
      <c r="AD101" s="234">
        <f t="array" ref="AD101">INDEX(_Rge_Data_3rd_CY,$B101,AD$1)</f>
        <v>0</v>
      </c>
      <c r="AE101" s="234">
        <f t="array" ref="AE101">INDEX(_Rge_Data_3rd_CY,$B101,AE$1)</f>
        <v>0</v>
      </c>
      <c r="AF101" s="234">
        <f t="array" ref="AF101">INDEX(_Rge_Data_3rd_CY,$B101,AF$1)</f>
        <v>0</v>
      </c>
      <c r="AG101" s="234">
        <f t="array" ref="AG101">INDEX(_Rge_Data_3rd_CY,$B101,AG$1)</f>
        <v>0</v>
      </c>
      <c r="AH101" s="234">
        <f t="array" ref="AH101">INDEX(_Rge_Data_3rd_CY,$B101,AH$1)</f>
        <v>0</v>
      </c>
      <c r="AI101" s="234" t="str">
        <f t="array" ref="AI101">INDEX(_Rge_Data_3rd_CY,$B101,AI$1)</f>
        <v/>
      </c>
      <c r="AJ101" s="234">
        <f t="array" ref="AJ101">INDEX(_Rge_Data_3rd_CY,$B101,AJ$1)</f>
        <v>0</v>
      </c>
      <c r="AK101" s="234">
        <f t="array" ref="AK101">INDEX(_Rge_Data_3rd_CY,$B101,AK$1)</f>
        <v>0</v>
      </c>
      <c r="AL101" s="234">
        <f t="shared" si="11"/>
        <v>0</v>
      </c>
      <c r="AM101" s="235">
        <f t="shared" si="8"/>
        <v>0</v>
      </c>
      <c r="AN101" s="236">
        <f>IFERROR(IF(AND($E101="OPEN",$AA101&gt;0),$AA101*_SoP*$AM101,IF(AND($E101="CLOSED",$AA101&gt;0),$AA101*_SoL*$AM101,0)),0)</f>
        <v>0</v>
      </c>
      <c r="AO101" s="236">
        <f>IFERROR(IF($AA101&lt;0,$AA101*_SoL,0),0)</f>
        <v>0</v>
      </c>
      <c r="AP101" s="237">
        <f t="shared" si="12"/>
        <v>0</v>
      </c>
      <c r="AQ101" s="237">
        <f t="shared" si="13"/>
        <v>0</v>
      </c>
      <c r="AR101" s="237">
        <f t="shared" si="14"/>
        <v>0</v>
      </c>
      <c r="AS101" s="237">
        <f t="shared" si="15"/>
        <v>0</v>
      </c>
      <c r="AT101" s="237">
        <f t="shared" si="16"/>
        <v>0</v>
      </c>
      <c r="AU101" s="236">
        <f t="shared" si="17"/>
        <v>0</v>
      </c>
      <c r="AV101" s="236">
        <f t="shared" si="18"/>
        <v>0</v>
      </c>
      <c r="AW101" s="238"/>
    </row>
    <row r="102" ht="24.75" customHeight="1">
      <c r="A102" s="185"/>
      <c r="B102" s="230">
        <f t="shared" si="19"/>
        <v>95</v>
      </c>
      <c r="C102" s="185"/>
      <c r="D102" s="231" t="str">
        <f t="array" ref="D102">INDEX(_Rge_Projectdata_3rd,$B102,MATCH("Project-ID",_Rge_Headline_Projectdata,0))</f>
        <v/>
      </c>
      <c r="E102" s="232" t="str">
        <f t="array" ref="E102">INDEX(_Rge_Data_3rd_CY,$B102,E$1)</f>
        <v>Open</v>
      </c>
      <c r="F102" s="221" t="str">
        <f t="array" ref="F102">INDEX(_Rge_Data_3rd_CY,$B102,F$1)</f>
        <v/>
      </c>
      <c r="G102" s="221">
        <f t="array" ref="G102">INDEX(_Rge_Data_3rd_CY,$B102,G$1)</f>
        <v>0</v>
      </c>
      <c r="H102" s="221">
        <f t="array" ref="H102">INDEX(_Rge_Data_3rd_CY,$B102,H$1)</f>
        <v>0</v>
      </c>
      <c r="I102" s="221">
        <f t="array" ref="I102">INDEX(_Rge_Data_3rd_CY,$B102,I$1)</f>
        <v>0</v>
      </c>
      <c r="J102" s="221">
        <f t="array" ref="J102">INDEX(_Rge_Data_3rd_CY,$B102,J$1)</f>
        <v>0</v>
      </c>
      <c r="K102" s="221">
        <f t="array" ref="K102">INDEX(_Rge_Data_3rd_CY,$B102,K$1)</f>
        <v>0</v>
      </c>
      <c r="L102" s="221" t="str">
        <f t="array" ref="L102">INDEX(_Rge_Data_3rd_CY,$B102,L$1)</f>
        <v/>
      </c>
      <c r="M102" s="221">
        <f t="array" ref="M102">INDEX(_Rge_Data_3rd_CY,$B102,M$1)</f>
        <v>0</v>
      </c>
      <c r="N102" s="221">
        <f t="array" ref="N102">INDEX(_Rge_Data_3rd_CY,$B102,N$1)</f>
        <v>0</v>
      </c>
      <c r="O102" s="221">
        <f t="shared" si="5"/>
        <v>0</v>
      </c>
      <c r="P102" s="222">
        <f t="shared" si="6"/>
        <v>0</v>
      </c>
      <c r="Q102" s="233" t="str">
        <f t="shared" si="9"/>
        <v>Y</v>
      </c>
      <c r="R102" s="224" t="str">
        <f t="array" ref="R102">INDEX(_Rge_Data_3rd_CY,$B102,R$1)</f>
        <v/>
      </c>
      <c r="S102" s="224">
        <f t="array" ref="S102">INDEX(_Rge_Data_3rd_CY,$B102,S$1)</f>
        <v>0</v>
      </c>
      <c r="T102" s="224">
        <f t="array" ref="T102">INDEX(_Rge_Data_3rd_CY,$B102,T$1)</f>
        <v>0</v>
      </c>
      <c r="U102" s="224">
        <f t="array" ref="U102">INDEX(_Rge_Data_3rd_CY,$B102,U$1)</f>
        <v>0</v>
      </c>
      <c r="V102" s="224">
        <f t="array" ref="V102">INDEX(_Rge_Data_3rd_CY,$B102,V$1)</f>
        <v>0</v>
      </c>
      <c r="W102" s="224">
        <f t="array" ref="W102">INDEX(_Rge_Data_3rd_CY,$B102,W$1)</f>
        <v>0</v>
      </c>
      <c r="X102" s="224" t="str">
        <f t="array" ref="X102">INDEX(_Rge_Data_3rd_CY,$B102,X$1)</f>
        <v/>
      </c>
      <c r="Y102" s="224">
        <f t="array" ref="Y102">INDEX(_Rge_Data_3rd_CY,$B102,Y$1)</f>
        <v>0</v>
      </c>
      <c r="Z102" s="224">
        <f t="array" ref="Z102">INDEX(_Rge_Data_3rd_CY,$B102,Z$1)</f>
        <v>0</v>
      </c>
      <c r="AA102" s="224">
        <f t="shared" si="7"/>
        <v>0</v>
      </c>
      <c r="AB102" s="225" t="str">
        <f t="shared" si="10"/>
        <v/>
      </c>
      <c r="AC102" s="234" t="str">
        <f t="array" ref="AC102">INDEX(_Rge_Data_3rd_CY,$B102,AC$1)</f>
        <v/>
      </c>
      <c r="AD102" s="234">
        <f t="array" ref="AD102">INDEX(_Rge_Data_3rd_CY,$B102,AD$1)</f>
        <v>0</v>
      </c>
      <c r="AE102" s="234">
        <f t="array" ref="AE102">INDEX(_Rge_Data_3rd_CY,$B102,AE$1)</f>
        <v>0</v>
      </c>
      <c r="AF102" s="234">
        <f t="array" ref="AF102">INDEX(_Rge_Data_3rd_CY,$B102,AF$1)</f>
        <v>0</v>
      </c>
      <c r="AG102" s="234">
        <f t="array" ref="AG102">INDEX(_Rge_Data_3rd_CY,$B102,AG$1)</f>
        <v>0</v>
      </c>
      <c r="AH102" s="234">
        <f t="array" ref="AH102">INDEX(_Rge_Data_3rd_CY,$B102,AH$1)</f>
        <v>0</v>
      </c>
      <c r="AI102" s="234" t="str">
        <f t="array" ref="AI102">INDEX(_Rge_Data_3rd_CY,$B102,AI$1)</f>
        <v/>
      </c>
      <c r="AJ102" s="234">
        <f t="array" ref="AJ102">INDEX(_Rge_Data_3rd_CY,$B102,AJ$1)</f>
        <v>0</v>
      </c>
      <c r="AK102" s="234">
        <f t="array" ref="AK102">INDEX(_Rge_Data_3rd_CY,$B102,AK$1)</f>
        <v>0</v>
      </c>
      <c r="AL102" s="234">
        <f t="shared" si="11"/>
        <v>0</v>
      </c>
      <c r="AM102" s="235">
        <f t="shared" si="8"/>
        <v>0</v>
      </c>
      <c r="AN102" s="236">
        <f>IFERROR(IF(AND($E102="OPEN",$AA102&gt;0),$AA102*_SoP*$AM102,IF(AND($E102="CLOSED",$AA102&gt;0),$AA102*_SoL*$AM102,0)),0)</f>
        <v>0</v>
      </c>
      <c r="AO102" s="236">
        <f>IFERROR(IF($AA102&lt;0,$AA102*_SoL,0),0)</f>
        <v>0</v>
      </c>
      <c r="AP102" s="237">
        <f t="shared" si="12"/>
        <v>0</v>
      </c>
      <c r="AQ102" s="237">
        <f t="shared" si="13"/>
        <v>0</v>
      </c>
      <c r="AR102" s="237">
        <f t="shared" si="14"/>
        <v>0</v>
      </c>
      <c r="AS102" s="237">
        <f t="shared" si="15"/>
        <v>0</v>
      </c>
      <c r="AT102" s="237">
        <f t="shared" si="16"/>
        <v>0</v>
      </c>
      <c r="AU102" s="236">
        <f t="shared" si="17"/>
        <v>0</v>
      </c>
      <c r="AV102" s="236">
        <f t="shared" si="18"/>
        <v>0</v>
      </c>
      <c r="AW102" s="238"/>
    </row>
    <row r="103" ht="24.75" customHeight="1">
      <c r="A103" s="185"/>
      <c r="B103" s="230">
        <f t="shared" si="19"/>
        <v>96</v>
      </c>
      <c r="C103" s="185"/>
      <c r="D103" s="231" t="str">
        <f t="array" ref="D103">INDEX(_Rge_Projectdata_3rd,$B103,MATCH("Project-ID",_Rge_Headline_Projectdata,0))</f>
        <v/>
      </c>
      <c r="E103" s="232" t="str">
        <f t="array" ref="E103">INDEX(_Rge_Data_3rd_CY,$B103,E$1)</f>
        <v>Open</v>
      </c>
      <c r="F103" s="221" t="str">
        <f t="array" ref="F103">INDEX(_Rge_Data_3rd_CY,$B103,F$1)</f>
        <v/>
      </c>
      <c r="G103" s="221">
        <f t="array" ref="G103">INDEX(_Rge_Data_3rd_CY,$B103,G$1)</f>
        <v>0</v>
      </c>
      <c r="H103" s="221">
        <f t="array" ref="H103">INDEX(_Rge_Data_3rd_CY,$B103,H$1)</f>
        <v>0</v>
      </c>
      <c r="I103" s="221">
        <f t="array" ref="I103">INDEX(_Rge_Data_3rd_CY,$B103,I$1)</f>
        <v>0</v>
      </c>
      <c r="J103" s="221">
        <f t="array" ref="J103">INDEX(_Rge_Data_3rd_CY,$B103,J$1)</f>
        <v>0</v>
      </c>
      <c r="K103" s="221">
        <f t="array" ref="K103">INDEX(_Rge_Data_3rd_CY,$B103,K$1)</f>
        <v>0</v>
      </c>
      <c r="L103" s="221" t="str">
        <f t="array" ref="L103">INDEX(_Rge_Data_3rd_CY,$B103,L$1)</f>
        <v/>
      </c>
      <c r="M103" s="221">
        <f t="array" ref="M103">INDEX(_Rge_Data_3rd_CY,$B103,M$1)</f>
        <v>0</v>
      </c>
      <c r="N103" s="221">
        <f t="array" ref="N103">INDEX(_Rge_Data_3rd_CY,$B103,N$1)</f>
        <v>0</v>
      </c>
      <c r="O103" s="221">
        <f t="shared" si="5"/>
        <v>0</v>
      </c>
      <c r="P103" s="222">
        <f t="shared" si="6"/>
        <v>0</v>
      </c>
      <c r="Q103" s="233" t="str">
        <f t="shared" si="9"/>
        <v>Y</v>
      </c>
      <c r="R103" s="224" t="str">
        <f t="array" ref="R103">INDEX(_Rge_Data_3rd_CY,$B103,R$1)</f>
        <v/>
      </c>
      <c r="S103" s="224">
        <f t="array" ref="S103">INDEX(_Rge_Data_3rd_CY,$B103,S$1)</f>
        <v>0</v>
      </c>
      <c r="T103" s="224">
        <f t="array" ref="T103">INDEX(_Rge_Data_3rd_CY,$B103,T$1)</f>
        <v>0</v>
      </c>
      <c r="U103" s="224">
        <f t="array" ref="U103">INDEX(_Rge_Data_3rd_CY,$B103,U$1)</f>
        <v>0</v>
      </c>
      <c r="V103" s="224">
        <f t="array" ref="V103">INDEX(_Rge_Data_3rd_CY,$B103,V$1)</f>
        <v>0</v>
      </c>
      <c r="W103" s="224">
        <f t="array" ref="W103">INDEX(_Rge_Data_3rd_CY,$B103,W$1)</f>
        <v>0</v>
      </c>
      <c r="X103" s="224" t="str">
        <f t="array" ref="X103">INDEX(_Rge_Data_3rd_CY,$B103,X$1)</f>
        <v/>
      </c>
      <c r="Y103" s="224">
        <f t="array" ref="Y103">INDEX(_Rge_Data_3rd_CY,$B103,Y$1)</f>
        <v>0</v>
      </c>
      <c r="Z103" s="224">
        <f t="array" ref="Z103">INDEX(_Rge_Data_3rd_CY,$B103,Z$1)</f>
        <v>0</v>
      </c>
      <c r="AA103" s="224">
        <f t="shared" si="7"/>
        <v>0</v>
      </c>
      <c r="AB103" s="225" t="str">
        <f t="shared" si="10"/>
        <v/>
      </c>
      <c r="AC103" s="234" t="str">
        <f t="array" ref="AC103">INDEX(_Rge_Data_3rd_CY,$B103,AC$1)</f>
        <v/>
      </c>
      <c r="AD103" s="234">
        <f t="array" ref="AD103">INDEX(_Rge_Data_3rd_CY,$B103,AD$1)</f>
        <v>0</v>
      </c>
      <c r="AE103" s="234">
        <f t="array" ref="AE103">INDEX(_Rge_Data_3rd_CY,$B103,AE$1)</f>
        <v>0</v>
      </c>
      <c r="AF103" s="234">
        <f t="array" ref="AF103">INDEX(_Rge_Data_3rd_CY,$B103,AF$1)</f>
        <v>0</v>
      </c>
      <c r="AG103" s="234">
        <f t="array" ref="AG103">INDEX(_Rge_Data_3rd_CY,$B103,AG$1)</f>
        <v>0</v>
      </c>
      <c r="AH103" s="234">
        <f t="array" ref="AH103">INDEX(_Rge_Data_3rd_CY,$B103,AH$1)</f>
        <v>0</v>
      </c>
      <c r="AI103" s="234" t="str">
        <f t="array" ref="AI103">INDEX(_Rge_Data_3rd_CY,$B103,AI$1)</f>
        <v/>
      </c>
      <c r="AJ103" s="234">
        <f t="array" ref="AJ103">INDEX(_Rge_Data_3rd_CY,$B103,AJ$1)</f>
        <v>0</v>
      </c>
      <c r="AK103" s="234">
        <f t="array" ref="AK103">INDEX(_Rge_Data_3rd_CY,$B103,AK$1)</f>
        <v>0</v>
      </c>
      <c r="AL103" s="234">
        <f t="shared" si="11"/>
        <v>0</v>
      </c>
      <c r="AM103" s="235">
        <f t="shared" si="8"/>
        <v>0</v>
      </c>
      <c r="AN103" s="236">
        <f>IFERROR(IF(AND($E103="OPEN",$AA103&gt;0),$AA103*_SoP*$AM103,IF(AND($E103="CLOSED",$AA103&gt;0),$AA103*_SoL*$AM103,0)),0)</f>
        <v>0</v>
      </c>
      <c r="AO103" s="236">
        <f>IFERROR(IF($AA103&lt;0,$AA103*_SoL,0),0)</f>
        <v>0</v>
      </c>
      <c r="AP103" s="237">
        <f t="shared" si="12"/>
        <v>0</v>
      </c>
      <c r="AQ103" s="237">
        <f t="shared" si="13"/>
        <v>0</v>
      </c>
      <c r="AR103" s="237">
        <f t="shared" si="14"/>
        <v>0</v>
      </c>
      <c r="AS103" s="237">
        <f t="shared" si="15"/>
        <v>0</v>
      </c>
      <c r="AT103" s="237">
        <f t="shared" si="16"/>
        <v>0</v>
      </c>
      <c r="AU103" s="236">
        <f t="shared" si="17"/>
        <v>0</v>
      </c>
      <c r="AV103" s="236">
        <f t="shared" si="18"/>
        <v>0</v>
      </c>
      <c r="AW103" s="238"/>
    </row>
    <row r="104" ht="24.75" customHeight="1">
      <c r="A104" s="185"/>
      <c r="B104" s="230">
        <f t="shared" si="19"/>
        <v>97</v>
      </c>
      <c r="C104" s="185"/>
      <c r="D104" s="231" t="str">
        <f t="array" ref="D104">INDEX(_Rge_Projectdata_3rd,$B104,MATCH("Project-ID",_Rge_Headline_Projectdata,0))</f>
        <v/>
      </c>
      <c r="E104" s="232" t="str">
        <f t="array" ref="E104">INDEX(_Rge_Data_3rd_CY,$B104,E$1)</f>
        <v>Open</v>
      </c>
      <c r="F104" s="221" t="str">
        <f t="array" ref="F104">INDEX(_Rge_Data_3rd_CY,$B104,F$1)</f>
        <v/>
      </c>
      <c r="G104" s="221">
        <f t="array" ref="G104">INDEX(_Rge_Data_3rd_CY,$B104,G$1)</f>
        <v>0</v>
      </c>
      <c r="H104" s="221">
        <f t="array" ref="H104">INDEX(_Rge_Data_3rd_CY,$B104,H$1)</f>
        <v>0</v>
      </c>
      <c r="I104" s="221">
        <f t="array" ref="I104">INDEX(_Rge_Data_3rd_CY,$B104,I$1)</f>
        <v>0</v>
      </c>
      <c r="J104" s="221">
        <f t="array" ref="J104">INDEX(_Rge_Data_3rd_CY,$B104,J$1)</f>
        <v>0</v>
      </c>
      <c r="K104" s="221">
        <f t="array" ref="K104">INDEX(_Rge_Data_3rd_CY,$B104,K$1)</f>
        <v>0</v>
      </c>
      <c r="L104" s="221" t="str">
        <f t="array" ref="L104">INDEX(_Rge_Data_3rd_CY,$B104,L$1)</f>
        <v/>
      </c>
      <c r="M104" s="221">
        <f t="array" ref="M104">INDEX(_Rge_Data_3rd_CY,$B104,M$1)</f>
        <v>0</v>
      </c>
      <c r="N104" s="221">
        <f t="array" ref="N104">INDEX(_Rge_Data_3rd_CY,$B104,N$1)</f>
        <v>0</v>
      </c>
      <c r="O104" s="221">
        <f t="shared" si="5"/>
        <v>0</v>
      </c>
      <c r="P104" s="222">
        <f t="shared" si="6"/>
        <v>0</v>
      </c>
      <c r="Q104" s="233" t="str">
        <f t="shared" si="9"/>
        <v>Y</v>
      </c>
      <c r="R104" s="224" t="str">
        <f t="array" ref="R104">INDEX(_Rge_Data_3rd_CY,$B104,R$1)</f>
        <v/>
      </c>
      <c r="S104" s="224">
        <f t="array" ref="S104">INDEX(_Rge_Data_3rd_CY,$B104,S$1)</f>
        <v>0</v>
      </c>
      <c r="T104" s="224">
        <f t="array" ref="T104">INDEX(_Rge_Data_3rd_CY,$B104,T$1)</f>
        <v>0</v>
      </c>
      <c r="U104" s="224">
        <f t="array" ref="U104">INDEX(_Rge_Data_3rd_CY,$B104,U$1)</f>
        <v>0</v>
      </c>
      <c r="V104" s="224">
        <f t="array" ref="V104">INDEX(_Rge_Data_3rd_CY,$B104,V$1)</f>
        <v>0</v>
      </c>
      <c r="W104" s="224">
        <f t="array" ref="W104">INDEX(_Rge_Data_3rd_CY,$B104,W$1)</f>
        <v>0</v>
      </c>
      <c r="X104" s="224" t="str">
        <f t="array" ref="X104">INDEX(_Rge_Data_3rd_CY,$B104,X$1)</f>
        <v/>
      </c>
      <c r="Y104" s="224">
        <f t="array" ref="Y104">INDEX(_Rge_Data_3rd_CY,$B104,Y$1)</f>
        <v>0</v>
      </c>
      <c r="Z104" s="224">
        <f t="array" ref="Z104">INDEX(_Rge_Data_3rd_CY,$B104,Z$1)</f>
        <v>0</v>
      </c>
      <c r="AA104" s="224">
        <f t="shared" si="7"/>
        <v>0</v>
      </c>
      <c r="AB104" s="225" t="str">
        <f t="shared" si="10"/>
        <v/>
      </c>
      <c r="AC104" s="234" t="str">
        <f t="array" ref="AC104">INDEX(_Rge_Data_3rd_CY,$B104,AC$1)</f>
        <v/>
      </c>
      <c r="AD104" s="234">
        <f t="array" ref="AD104">INDEX(_Rge_Data_3rd_CY,$B104,AD$1)</f>
        <v>0</v>
      </c>
      <c r="AE104" s="234">
        <f t="array" ref="AE104">INDEX(_Rge_Data_3rd_CY,$B104,AE$1)</f>
        <v>0</v>
      </c>
      <c r="AF104" s="234">
        <f t="array" ref="AF104">INDEX(_Rge_Data_3rd_CY,$B104,AF$1)</f>
        <v>0</v>
      </c>
      <c r="AG104" s="234">
        <f t="array" ref="AG104">INDEX(_Rge_Data_3rd_CY,$B104,AG$1)</f>
        <v>0</v>
      </c>
      <c r="AH104" s="234">
        <f t="array" ref="AH104">INDEX(_Rge_Data_3rd_CY,$B104,AH$1)</f>
        <v>0</v>
      </c>
      <c r="AI104" s="234" t="str">
        <f t="array" ref="AI104">INDEX(_Rge_Data_3rd_CY,$B104,AI$1)</f>
        <v/>
      </c>
      <c r="AJ104" s="234">
        <f t="array" ref="AJ104">INDEX(_Rge_Data_3rd_CY,$B104,AJ$1)</f>
        <v>0</v>
      </c>
      <c r="AK104" s="234">
        <f t="array" ref="AK104">INDEX(_Rge_Data_3rd_CY,$B104,AK$1)</f>
        <v>0</v>
      </c>
      <c r="AL104" s="234">
        <f t="shared" si="11"/>
        <v>0</v>
      </c>
      <c r="AM104" s="235">
        <f t="shared" si="8"/>
        <v>0</v>
      </c>
      <c r="AN104" s="236">
        <f>IFERROR(IF(AND($E104="OPEN",$AA104&gt;0),$AA104*_SoP*$AM104,IF(AND($E104="CLOSED",$AA104&gt;0),$AA104*_SoL*$AM104,0)),0)</f>
        <v>0</v>
      </c>
      <c r="AO104" s="236">
        <f>IFERROR(IF($AA104&lt;0,$AA104*_SoL,0),0)</f>
        <v>0</v>
      </c>
      <c r="AP104" s="237">
        <f t="shared" si="12"/>
        <v>0</v>
      </c>
      <c r="AQ104" s="237">
        <f t="shared" si="13"/>
        <v>0</v>
      </c>
      <c r="AR104" s="237">
        <f t="shared" si="14"/>
        <v>0</v>
      </c>
      <c r="AS104" s="237">
        <f t="shared" si="15"/>
        <v>0</v>
      </c>
      <c r="AT104" s="237">
        <f t="shared" si="16"/>
        <v>0</v>
      </c>
      <c r="AU104" s="236">
        <f t="shared" si="17"/>
        <v>0</v>
      </c>
      <c r="AV104" s="236">
        <f t="shared" si="18"/>
        <v>0</v>
      </c>
      <c r="AW104" s="238"/>
    </row>
    <row r="105" ht="24.75" customHeight="1">
      <c r="A105" s="185"/>
      <c r="B105" s="230">
        <f t="shared" si="19"/>
        <v>98</v>
      </c>
      <c r="C105" s="185"/>
      <c r="D105" s="231" t="str">
        <f t="array" ref="D105">INDEX(_Rge_Projectdata_3rd,$B105,MATCH("Project-ID",_Rge_Headline_Projectdata,0))</f>
        <v/>
      </c>
      <c r="E105" s="232" t="str">
        <f t="array" ref="E105">INDEX(_Rge_Data_3rd_CY,$B105,E$1)</f>
        <v>Open</v>
      </c>
      <c r="F105" s="221" t="str">
        <f t="array" ref="F105">INDEX(_Rge_Data_3rd_CY,$B105,F$1)</f>
        <v/>
      </c>
      <c r="G105" s="221">
        <f t="array" ref="G105">INDEX(_Rge_Data_3rd_CY,$B105,G$1)</f>
        <v>0</v>
      </c>
      <c r="H105" s="221">
        <f t="array" ref="H105">INDEX(_Rge_Data_3rd_CY,$B105,H$1)</f>
        <v>0</v>
      </c>
      <c r="I105" s="221">
        <f t="array" ref="I105">INDEX(_Rge_Data_3rd_CY,$B105,I$1)</f>
        <v>0</v>
      </c>
      <c r="J105" s="221">
        <f t="array" ref="J105">INDEX(_Rge_Data_3rd_CY,$B105,J$1)</f>
        <v>0</v>
      </c>
      <c r="K105" s="221">
        <f t="array" ref="K105">INDEX(_Rge_Data_3rd_CY,$B105,K$1)</f>
        <v>0</v>
      </c>
      <c r="L105" s="221" t="str">
        <f t="array" ref="L105">INDEX(_Rge_Data_3rd_CY,$B105,L$1)</f>
        <v/>
      </c>
      <c r="M105" s="221">
        <f t="array" ref="M105">INDEX(_Rge_Data_3rd_CY,$B105,M$1)</f>
        <v>0</v>
      </c>
      <c r="N105" s="221">
        <f t="array" ref="N105">INDEX(_Rge_Data_3rd_CY,$B105,N$1)</f>
        <v>0</v>
      </c>
      <c r="O105" s="221">
        <f t="shared" si="5"/>
        <v>0</v>
      </c>
      <c r="P105" s="222">
        <f t="shared" si="6"/>
        <v>0</v>
      </c>
      <c r="Q105" s="233" t="str">
        <f t="shared" si="9"/>
        <v>Y</v>
      </c>
      <c r="R105" s="224" t="str">
        <f t="array" ref="R105">INDEX(_Rge_Data_3rd_CY,$B105,R$1)</f>
        <v/>
      </c>
      <c r="S105" s="224">
        <f t="array" ref="S105">INDEX(_Rge_Data_3rd_CY,$B105,S$1)</f>
        <v>0</v>
      </c>
      <c r="T105" s="224">
        <f t="array" ref="T105">INDEX(_Rge_Data_3rd_CY,$B105,T$1)</f>
        <v>0</v>
      </c>
      <c r="U105" s="224">
        <f t="array" ref="U105">INDEX(_Rge_Data_3rd_CY,$B105,U$1)</f>
        <v>0</v>
      </c>
      <c r="V105" s="224">
        <f t="array" ref="V105">INDEX(_Rge_Data_3rd_CY,$B105,V$1)</f>
        <v>0</v>
      </c>
      <c r="W105" s="224">
        <f t="array" ref="W105">INDEX(_Rge_Data_3rd_CY,$B105,W$1)</f>
        <v>0</v>
      </c>
      <c r="X105" s="224" t="str">
        <f t="array" ref="X105">INDEX(_Rge_Data_3rd_CY,$B105,X$1)</f>
        <v/>
      </c>
      <c r="Y105" s="224">
        <f t="array" ref="Y105">INDEX(_Rge_Data_3rd_CY,$B105,Y$1)</f>
        <v>0</v>
      </c>
      <c r="Z105" s="224">
        <f t="array" ref="Z105">INDEX(_Rge_Data_3rd_CY,$B105,Z$1)</f>
        <v>0</v>
      </c>
      <c r="AA105" s="224">
        <f t="shared" si="7"/>
        <v>0</v>
      </c>
      <c r="AB105" s="225" t="str">
        <f t="shared" si="10"/>
        <v/>
      </c>
      <c r="AC105" s="234" t="str">
        <f t="array" ref="AC105">INDEX(_Rge_Data_3rd_CY,$B105,AC$1)</f>
        <v/>
      </c>
      <c r="AD105" s="234">
        <f t="array" ref="AD105">INDEX(_Rge_Data_3rd_CY,$B105,AD$1)</f>
        <v>0</v>
      </c>
      <c r="AE105" s="234">
        <f t="array" ref="AE105">INDEX(_Rge_Data_3rd_CY,$B105,AE$1)</f>
        <v>0</v>
      </c>
      <c r="AF105" s="234">
        <f t="array" ref="AF105">INDEX(_Rge_Data_3rd_CY,$B105,AF$1)</f>
        <v>0</v>
      </c>
      <c r="AG105" s="234">
        <f t="array" ref="AG105">INDEX(_Rge_Data_3rd_CY,$B105,AG$1)</f>
        <v>0</v>
      </c>
      <c r="AH105" s="234">
        <f t="array" ref="AH105">INDEX(_Rge_Data_3rd_CY,$B105,AH$1)</f>
        <v>0</v>
      </c>
      <c r="AI105" s="234" t="str">
        <f t="array" ref="AI105">INDEX(_Rge_Data_3rd_CY,$B105,AI$1)</f>
        <v/>
      </c>
      <c r="AJ105" s="234">
        <f t="array" ref="AJ105">INDEX(_Rge_Data_3rd_CY,$B105,AJ$1)</f>
        <v>0</v>
      </c>
      <c r="AK105" s="234">
        <f t="array" ref="AK105">INDEX(_Rge_Data_3rd_CY,$B105,AK$1)</f>
        <v>0</v>
      </c>
      <c r="AL105" s="234">
        <f t="shared" si="11"/>
        <v>0</v>
      </c>
      <c r="AM105" s="235">
        <f t="shared" si="8"/>
        <v>0</v>
      </c>
      <c r="AN105" s="236">
        <f>IFERROR(IF(AND($E105="OPEN",$AA105&gt;0),$AA105*_SoP*$AM105,IF(AND($E105="CLOSED",$AA105&gt;0),$AA105*_SoL*$AM105,0)),0)</f>
        <v>0</v>
      </c>
      <c r="AO105" s="236">
        <f>IFERROR(IF($AA105&lt;0,$AA105*_SoL,0),0)</f>
        <v>0</v>
      </c>
      <c r="AP105" s="237">
        <f t="shared" si="12"/>
        <v>0</v>
      </c>
      <c r="AQ105" s="237">
        <f t="shared" si="13"/>
        <v>0</v>
      </c>
      <c r="AR105" s="237">
        <f t="shared" si="14"/>
        <v>0</v>
      </c>
      <c r="AS105" s="237">
        <f t="shared" si="15"/>
        <v>0</v>
      </c>
      <c r="AT105" s="237">
        <f t="shared" si="16"/>
        <v>0</v>
      </c>
      <c r="AU105" s="236">
        <f t="shared" si="17"/>
        <v>0</v>
      </c>
      <c r="AV105" s="236">
        <f t="shared" si="18"/>
        <v>0</v>
      </c>
      <c r="AW105" s="238"/>
    </row>
    <row r="106" ht="24.75" customHeight="1">
      <c r="A106" s="185"/>
      <c r="B106" s="230">
        <f t="shared" si="19"/>
        <v>99</v>
      </c>
      <c r="C106" s="185"/>
      <c r="D106" s="231" t="str">
        <f t="array" ref="D106">INDEX(_Rge_Projectdata_3rd,$B106,MATCH("Project-ID",_Rge_Headline_Projectdata,0))</f>
        <v/>
      </c>
      <c r="E106" s="232" t="str">
        <f t="array" ref="E106">INDEX(_Rge_Data_3rd_CY,$B106,E$1)</f>
        <v>Open</v>
      </c>
      <c r="F106" s="221" t="str">
        <f t="array" ref="F106">INDEX(_Rge_Data_3rd_CY,$B106,F$1)</f>
        <v/>
      </c>
      <c r="G106" s="221">
        <f t="array" ref="G106">INDEX(_Rge_Data_3rd_CY,$B106,G$1)</f>
        <v>0</v>
      </c>
      <c r="H106" s="221">
        <f t="array" ref="H106">INDEX(_Rge_Data_3rd_CY,$B106,H$1)</f>
        <v>0</v>
      </c>
      <c r="I106" s="221">
        <f t="array" ref="I106">INDEX(_Rge_Data_3rd_CY,$B106,I$1)</f>
        <v>0</v>
      </c>
      <c r="J106" s="221">
        <f t="array" ref="J106">INDEX(_Rge_Data_3rd_CY,$B106,J$1)</f>
        <v>0</v>
      </c>
      <c r="K106" s="221">
        <f t="array" ref="K106">INDEX(_Rge_Data_3rd_CY,$B106,K$1)</f>
        <v>0</v>
      </c>
      <c r="L106" s="221" t="str">
        <f t="array" ref="L106">INDEX(_Rge_Data_3rd_CY,$B106,L$1)</f>
        <v/>
      </c>
      <c r="M106" s="221">
        <f t="array" ref="M106">INDEX(_Rge_Data_3rd_CY,$B106,M$1)</f>
        <v>0</v>
      </c>
      <c r="N106" s="221">
        <f t="array" ref="N106">INDEX(_Rge_Data_3rd_CY,$B106,N$1)</f>
        <v>0</v>
      </c>
      <c r="O106" s="221">
        <f t="shared" si="5"/>
        <v>0</v>
      </c>
      <c r="P106" s="222">
        <f t="shared" si="6"/>
        <v>0</v>
      </c>
      <c r="Q106" s="233" t="str">
        <f t="shared" si="9"/>
        <v>Y</v>
      </c>
      <c r="R106" s="224" t="str">
        <f t="array" ref="R106">INDEX(_Rge_Data_3rd_CY,$B106,R$1)</f>
        <v/>
      </c>
      <c r="S106" s="224">
        <f t="array" ref="S106">INDEX(_Rge_Data_3rd_CY,$B106,S$1)</f>
        <v>0</v>
      </c>
      <c r="T106" s="224">
        <f t="array" ref="T106">INDEX(_Rge_Data_3rd_CY,$B106,T$1)</f>
        <v>0</v>
      </c>
      <c r="U106" s="224">
        <f t="array" ref="U106">INDEX(_Rge_Data_3rd_CY,$B106,U$1)</f>
        <v>0</v>
      </c>
      <c r="V106" s="224">
        <f t="array" ref="V106">INDEX(_Rge_Data_3rd_CY,$B106,V$1)</f>
        <v>0</v>
      </c>
      <c r="W106" s="224">
        <f t="array" ref="W106">INDEX(_Rge_Data_3rd_CY,$B106,W$1)</f>
        <v>0</v>
      </c>
      <c r="X106" s="224" t="str">
        <f t="array" ref="X106">INDEX(_Rge_Data_3rd_CY,$B106,X$1)</f>
        <v/>
      </c>
      <c r="Y106" s="224">
        <f t="array" ref="Y106">INDEX(_Rge_Data_3rd_CY,$B106,Y$1)</f>
        <v>0</v>
      </c>
      <c r="Z106" s="224">
        <f t="array" ref="Z106">INDEX(_Rge_Data_3rd_CY,$B106,Z$1)</f>
        <v>0</v>
      </c>
      <c r="AA106" s="224">
        <f t="shared" si="7"/>
        <v>0</v>
      </c>
      <c r="AB106" s="225" t="str">
        <f t="shared" si="10"/>
        <v/>
      </c>
      <c r="AC106" s="234" t="str">
        <f t="array" ref="AC106">INDEX(_Rge_Data_3rd_CY,$B106,AC$1)</f>
        <v/>
      </c>
      <c r="AD106" s="234">
        <f t="array" ref="AD106">INDEX(_Rge_Data_3rd_CY,$B106,AD$1)</f>
        <v>0</v>
      </c>
      <c r="AE106" s="234">
        <f t="array" ref="AE106">INDEX(_Rge_Data_3rd_CY,$B106,AE$1)</f>
        <v>0</v>
      </c>
      <c r="AF106" s="234">
        <f t="array" ref="AF106">INDEX(_Rge_Data_3rd_CY,$B106,AF$1)</f>
        <v>0</v>
      </c>
      <c r="AG106" s="234">
        <f t="array" ref="AG106">INDEX(_Rge_Data_3rd_CY,$B106,AG$1)</f>
        <v>0</v>
      </c>
      <c r="AH106" s="234">
        <f t="array" ref="AH106">INDEX(_Rge_Data_3rd_CY,$B106,AH$1)</f>
        <v>0</v>
      </c>
      <c r="AI106" s="234" t="str">
        <f t="array" ref="AI106">INDEX(_Rge_Data_3rd_CY,$B106,AI$1)</f>
        <v/>
      </c>
      <c r="AJ106" s="234">
        <f t="array" ref="AJ106">INDEX(_Rge_Data_3rd_CY,$B106,AJ$1)</f>
        <v>0</v>
      </c>
      <c r="AK106" s="234">
        <f t="array" ref="AK106">INDEX(_Rge_Data_3rd_CY,$B106,AK$1)</f>
        <v>0</v>
      </c>
      <c r="AL106" s="234">
        <f t="shared" si="11"/>
        <v>0</v>
      </c>
      <c r="AM106" s="235">
        <f t="shared" si="8"/>
        <v>0</v>
      </c>
      <c r="AN106" s="236">
        <f>IFERROR(IF(AND($E106="OPEN",$AA106&gt;0),$AA106*_SoP*$AM106,IF(AND($E106="CLOSED",$AA106&gt;0),$AA106*_SoL*$AM106,0)),0)</f>
        <v>0</v>
      </c>
      <c r="AO106" s="236">
        <f>IFERROR(IF($AA106&lt;0,$AA106*_SoL,0),0)</f>
        <v>0</v>
      </c>
      <c r="AP106" s="237">
        <f t="shared" si="12"/>
        <v>0</v>
      </c>
      <c r="AQ106" s="237">
        <f t="shared" si="13"/>
        <v>0</v>
      </c>
      <c r="AR106" s="237">
        <f t="shared" si="14"/>
        <v>0</v>
      </c>
      <c r="AS106" s="237">
        <f t="shared" si="15"/>
        <v>0</v>
      </c>
      <c r="AT106" s="237">
        <f t="shared" si="16"/>
        <v>0</v>
      </c>
      <c r="AU106" s="236">
        <f t="shared" si="17"/>
        <v>0</v>
      </c>
      <c r="AV106" s="236">
        <f t="shared" si="18"/>
        <v>0</v>
      </c>
      <c r="AW106" s="238"/>
    </row>
    <row r="107" ht="24.75" customHeight="1">
      <c r="A107" s="185"/>
      <c r="B107" s="230">
        <f t="shared" si="19"/>
        <v>100</v>
      </c>
      <c r="C107" s="185"/>
      <c r="D107" s="231" t="str">
        <f t="array" ref="D107">INDEX(_Rge_Projectdata_3rd,$B107,MATCH("Project-ID",_Rge_Headline_Projectdata,0))</f>
        <v/>
      </c>
      <c r="E107" s="232" t="str">
        <f t="array" ref="E107">INDEX(_Rge_Data_3rd_CY,$B107,E$1)</f>
        <v>Open</v>
      </c>
      <c r="F107" s="221" t="str">
        <f t="array" ref="F107">INDEX(_Rge_Data_3rd_CY,$B107,F$1)</f>
        <v/>
      </c>
      <c r="G107" s="221">
        <f t="array" ref="G107">INDEX(_Rge_Data_3rd_CY,$B107,G$1)</f>
        <v>0</v>
      </c>
      <c r="H107" s="221">
        <f t="array" ref="H107">INDEX(_Rge_Data_3rd_CY,$B107,H$1)</f>
        <v>0</v>
      </c>
      <c r="I107" s="221">
        <f t="array" ref="I107">INDEX(_Rge_Data_3rd_CY,$B107,I$1)</f>
        <v>0</v>
      </c>
      <c r="J107" s="221">
        <f t="array" ref="J107">INDEX(_Rge_Data_3rd_CY,$B107,J$1)</f>
        <v>0</v>
      </c>
      <c r="K107" s="221">
        <f t="array" ref="K107">INDEX(_Rge_Data_3rd_CY,$B107,K$1)</f>
        <v>0</v>
      </c>
      <c r="L107" s="221" t="str">
        <f t="array" ref="L107">INDEX(_Rge_Data_3rd_CY,$B107,L$1)</f>
        <v/>
      </c>
      <c r="M107" s="221">
        <f t="array" ref="M107">INDEX(_Rge_Data_3rd_CY,$B107,M$1)</f>
        <v>0</v>
      </c>
      <c r="N107" s="221">
        <f t="array" ref="N107">INDEX(_Rge_Data_3rd_CY,$B107,N$1)</f>
        <v>0</v>
      </c>
      <c r="O107" s="221">
        <f t="shared" si="5"/>
        <v>0</v>
      </c>
      <c r="P107" s="222">
        <f t="shared" si="6"/>
        <v>0</v>
      </c>
      <c r="Q107" s="233" t="str">
        <f t="shared" si="9"/>
        <v>Y</v>
      </c>
      <c r="R107" s="224" t="str">
        <f t="array" ref="R107">INDEX(_Rge_Data_3rd_CY,$B107,R$1)</f>
        <v/>
      </c>
      <c r="S107" s="224">
        <f t="array" ref="S107">INDEX(_Rge_Data_3rd_CY,$B107,S$1)</f>
        <v>0</v>
      </c>
      <c r="T107" s="224">
        <f t="array" ref="T107">INDEX(_Rge_Data_3rd_CY,$B107,T$1)</f>
        <v>0</v>
      </c>
      <c r="U107" s="224">
        <f t="array" ref="U107">INDEX(_Rge_Data_3rd_CY,$B107,U$1)</f>
        <v>0</v>
      </c>
      <c r="V107" s="224">
        <f t="array" ref="V107">INDEX(_Rge_Data_3rd_CY,$B107,V$1)</f>
        <v>0</v>
      </c>
      <c r="W107" s="224">
        <f t="array" ref="W107">INDEX(_Rge_Data_3rd_CY,$B107,W$1)</f>
        <v>0</v>
      </c>
      <c r="X107" s="224" t="str">
        <f t="array" ref="X107">INDEX(_Rge_Data_3rd_CY,$B107,X$1)</f>
        <v/>
      </c>
      <c r="Y107" s="224">
        <f t="array" ref="Y107">INDEX(_Rge_Data_3rd_CY,$B107,Y$1)</f>
        <v>0</v>
      </c>
      <c r="Z107" s="224">
        <f t="array" ref="Z107">INDEX(_Rge_Data_3rd_CY,$B107,Z$1)</f>
        <v>0</v>
      </c>
      <c r="AA107" s="224">
        <f t="shared" si="7"/>
        <v>0</v>
      </c>
      <c r="AB107" s="225" t="str">
        <f t="shared" si="10"/>
        <v/>
      </c>
      <c r="AC107" s="234" t="str">
        <f t="array" ref="AC107">INDEX(_Rge_Data_3rd_CY,$B107,AC$1)</f>
        <v/>
      </c>
      <c r="AD107" s="234">
        <f t="array" ref="AD107">INDEX(_Rge_Data_3rd_CY,$B107,AD$1)</f>
        <v>0</v>
      </c>
      <c r="AE107" s="234">
        <f t="array" ref="AE107">INDEX(_Rge_Data_3rd_CY,$B107,AE$1)</f>
        <v>0</v>
      </c>
      <c r="AF107" s="234">
        <f t="array" ref="AF107">INDEX(_Rge_Data_3rd_CY,$B107,AF$1)</f>
        <v>0</v>
      </c>
      <c r="AG107" s="234">
        <f t="array" ref="AG107">INDEX(_Rge_Data_3rd_CY,$B107,AG$1)</f>
        <v>0</v>
      </c>
      <c r="AH107" s="234">
        <f t="array" ref="AH107">INDEX(_Rge_Data_3rd_CY,$B107,AH$1)</f>
        <v>0</v>
      </c>
      <c r="AI107" s="234" t="str">
        <f t="array" ref="AI107">INDEX(_Rge_Data_3rd_CY,$B107,AI$1)</f>
        <v/>
      </c>
      <c r="AJ107" s="234">
        <f t="array" ref="AJ107">INDEX(_Rge_Data_3rd_CY,$B107,AJ$1)</f>
        <v>0</v>
      </c>
      <c r="AK107" s="234">
        <f t="array" ref="AK107">INDEX(_Rge_Data_3rd_CY,$B107,AK$1)</f>
        <v>0</v>
      </c>
      <c r="AL107" s="234">
        <f t="shared" si="11"/>
        <v>0</v>
      </c>
      <c r="AM107" s="235">
        <f t="shared" si="8"/>
        <v>0</v>
      </c>
      <c r="AN107" s="236">
        <f>IFERROR(IF(AND($E107="OPEN",$AA107&gt;0),$AA107*_SoP*$AM107,IF(AND($E107="CLOSED",$AA107&gt;0),$AA107*_SoL*$AM107,0)),0)</f>
        <v>0</v>
      </c>
      <c r="AO107" s="236">
        <f>IFERROR(IF($AA107&lt;0,$AA107*_SoL,0),0)</f>
        <v>0</v>
      </c>
      <c r="AP107" s="237">
        <f t="shared" si="12"/>
        <v>0</v>
      </c>
      <c r="AQ107" s="237">
        <f t="shared" si="13"/>
        <v>0</v>
      </c>
      <c r="AR107" s="237">
        <f t="shared" si="14"/>
        <v>0</v>
      </c>
      <c r="AS107" s="237">
        <f t="shared" si="15"/>
        <v>0</v>
      </c>
      <c r="AT107" s="237">
        <f t="shared" si="16"/>
        <v>0</v>
      </c>
      <c r="AU107" s="236">
        <f t="shared" si="17"/>
        <v>0</v>
      </c>
      <c r="AV107" s="236">
        <f t="shared" si="18"/>
        <v>0</v>
      </c>
      <c r="AW107" s="238"/>
    </row>
    <row r="108" ht="24.75" customHeight="1">
      <c r="A108" s="185"/>
      <c r="B108" s="230">
        <f t="shared" si="19"/>
        <v>101</v>
      </c>
      <c r="C108" s="185"/>
      <c r="D108" s="231" t="str">
        <f t="array" ref="D108">INDEX(_Rge_Projectdata_3rd,$B108,MATCH("Project-ID",_Rge_Headline_Projectdata,0))</f>
        <v/>
      </c>
      <c r="E108" s="232" t="str">
        <f t="array" ref="E108">INDEX(_Rge_Data_3rd_CY,$B108,E$1)</f>
        <v>Open</v>
      </c>
      <c r="F108" s="221" t="str">
        <f t="array" ref="F108">INDEX(_Rge_Data_3rd_CY,$B108,F$1)</f>
        <v/>
      </c>
      <c r="G108" s="221">
        <f t="array" ref="G108">INDEX(_Rge_Data_3rd_CY,$B108,G$1)</f>
        <v>0</v>
      </c>
      <c r="H108" s="221">
        <f t="array" ref="H108">INDEX(_Rge_Data_3rd_CY,$B108,H$1)</f>
        <v>0</v>
      </c>
      <c r="I108" s="221">
        <f t="array" ref="I108">INDEX(_Rge_Data_3rd_CY,$B108,I$1)</f>
        <v>0</v>
      </c>
      <c r="J108" s="221">
        <f t="array" ref="J108">INDEX(_Rge_Data_3rd_CY,$B108,J$1)</f>
        <v>0</v>
      </c>
      <c r="K108" s="221">
        <f t="array" ref="K108">INDEX(_Rge_Data_3rd_CY,$B108,K$1)</f>
        <v>0</v>
      </c>
      <c r="L108" s="221" t="str">
        <f t="array" ref="L108">INDEX(_Rge_Data_3rd_CY,$B108,L$1)</f>
        <v/>
      </c>
      <c r="M108" s="221">
        <f t="array" ref="M108">INDEX(_Rge_Data_3rd_CY,$B108,M$1)</f>
        <v>0</v>
      </c>
      <c r="N108" s="221">
        <f t="array" ref="N108">INDEX(_Rge_Data_3rd_CY,$B108,N$1)</f>
        <v>0</v>
      </c>
      <c r="O108" s="221">
        <f t="shared" si="5"/>
        <v>0</v>
      </c>
      <c r="P108" s="222">
        <f t="shared" si="6"/>
        <v>0</v>
      </c>
      <c r="Q108" s="233" t="str">
        <f t="shared" si="9"/>
        <v>Y</v>
      </c>
      <c r="R108" s="224" t="str">
        <f t="array" ref="R108">INDEX(_Rge_Data_3rd_CY,$B108,R$1)</f>
        <v/>
      </c>
      <c r="S108" s="224">
        <f t="array" ref="S108">INDEX(_Rge_Data_3rd_CY,$B108,S$1)</f>
        <v>0</v>
      </c>
      <c r="T108" s="224">
        <f t="array" ref="T108">INDEX(_Rge_Data_3rd_CY,$B108,T$1)</f>
        <v>0</v>
      </c>
      <c r="U108" s="224">
        <f t="array" ref="U108">INDEX(_Rge_Data_3rd_CY,$B108,U$1)</f>
        <v>0</v>
      </c>
      <c r="V108" s="224">
        <f t="array" ref="V108">INDEX(_Rge_Data_3rd_CY,$B108,V$1)</f>
        <v>0</v>
      </c>
      <c r="W108" s="224">
        <f t="array" ref="W108">INDEX(_Rge_Data_3rd_CY,$B108,W$1)</f>
        <v>0</v>
      </c>
      <c r="X108" s="224" t="str">
        <f t="array" ref="X108">INDEX(_Rge_Data_3rd_CY,$B108,X$1)</f>
        <v/>
      </c>
      <c r="Y108" s="224">
        <f t="array" ref="Y108">INDEX(_Rge_Data_3rd_CY,$B108,Y$1)</f>
        <v>0</v>
      </c>
      <c r="Z108" s="224">
        <f t="array" ref="Z108">INDEX(_Rge_Data_3rd_CY,$B108,Z$1)</f>
        <v>0</v>
      </c>
      <c r="AA108" s="224">
        <f t="shared" si="7"/>
        <v>0</v>
      </c>
      <c r="AB108" s="225" t="str">
        <f t="shared" si="10"/>
        <v/>
      </c>
      <c r="AC108" s="234" t="str">
        <f t="array" ref="AC108">INDEX(_Rge_Data_3rd_CY,$B108,AC$1)</f>
        <v/>
      </c>
      <c r="AD108" s="234">
        <f t="array" ref="AD108">INDEX(_Rge_Data_3rd_CY,$B108,AD$1)</f>
        <v>0</v>
      </c>
      <c r="AE108" s="234">
        <f t="array" ref="AE108">INDEX(_Rge_Data_3rd_CY,$B108,AE$1)</f>
        <v>0</v>
      </c>
      <c r="AF108" s="234">
        <f t="array" ref="AF108">INDEX(_Rge_Data_3rd_CY,$B108,AF$1)</f>
        <v>0</v>
      </c>
      <c r="AG108" s="234">
        <f t="array" ref="AG108">INDEX(_Rge_Data_3rd_CY,$B108,AG$1)</f>
        <v>0</v>
      </c>
      <c r="AH108" s="234">
        <f t="array" ref="AH108">INDEX(_Rge_Data_3rd_CY,$B108,AH$1)</f>
        <v>0</v>
      </c>
      <c r="AI108" s="234" t="str">
        <f t="array" ref="AI108">INDEX(_Rge_Data_3rd_CY,$B108,AI$1)</f>
        <v/>
      </c>
      <c r="AJ108" s="234">
        <f t="array" ref="AJ108">INDEX(_Rge_Data_3rd_CY,$B108,AJ$1)</f>
        <v>0</v>
      </c>
      <c r="AK108" s="234">
        <f t="array" ref="AK108">INDEX(_Rge_Data_3rd_CY,$B108,AK$1)</f>
        <v>0</v>
      </c>
      <c r="AL108" s="234">
        <f t="shared" si="11"/>
        <v>0</v>
      </c>
      <c r="AM108" s="235">
        <f t="shared" si="8"/>
        <v>0</v>
      </c>
      <c r="AN108" s="236">
        <f>IFERROR(IF(AND($E108="OPEN",$AA108&gt;0),$AA108*_SoP*$AM108,IF(AND($E108="CLOSED",$AA108&gt;0),$AA108*_SoL*$AM108,0)),0)</f>
        <v>0</v>
      </c>
      <c r="AO108" s="236">
        <f>IFERROR(IF($AA108&lt;0,$AA108*_SoL,0),0)</f>
        <v>0</v>
      </c>
      <c r="AP108" s="237">
        <f t="shared" si="12"/>
        <v>0</v>
      </c>
      <c r="AQ108" s="237">
        <f t="shared" si="13"/>
        <v>0</v>
      </c>
      <c r="AR108" s="237">
        <f t="shared" si="14"/>
        <v>0</v>
      </c>
      <c r="AS108" s="237">
        <f t="shared" si="15"/>
        <v>0</v>
      </c>
      <c r="AT108" s="237">
        <f t="shared" si="16"/>
        <v>0</v>
      </c>
      <c r="AU108" s="236">
        <f t="shared" si="17"/>
        <v>0</v>
      </c>
      <c r="AV108" s="236">
        <f t="shared" si="18"/>
        <v>0</v>
      </c>
      <c r="AW108" s="238"/>
    </row>
    <row r="109" ht="24.75" customHeight="1">
      <c r="A109" s="185"/>
      <c r="B109" s="230">
        <f t="shared" si="19"/>
        <v>102</v>
      </c>
      <c r="C109" s="185"/>
      <c r="D109" s="231" t="str">
        <f t="array" ref="D109">INDEX(_Rge_Projectdata_3rd,$B109,MATCH("Project-ID",_Rge_Headline_Projectdata,0))</f>
        <v/>
      </c>
      <c r="E109" s="232" t="str">
        <f t="array" ref="E109">INDEX(_Rge_Data_3rd_CY,$B109,E$1)</f>
        <v>Open</v>
      </c>
      <c r="F109" s="221" t="str">
        <f t="array" ref="F109">INDEX(_Rge_Data_3rd_CY,$B109,F$1)</f>
        <v/>
      </c>
      <c r="G109" s="221">
        <f t="array" ref="G109">INDEX(_Rge_Data_3rd_CY,$B109,G$1)</f>
        <v>0</v>
      </c>
      <c r="H109" s="221">
        <f t="array" ref="H109">INDEX(_Rge_Data_3rd_CY,$B109,H$1)</f>
        <v>0</v>
      </c>
      <c r="I109" s="221">
        <f t="array" ref="I109">INDEX(_Rge_Data_3rd_CY,$B109,I$1)</f>
        <v>0</v>
      </c>
      <c r="J109" s="221">
        <f t="array" ref="J109">INDEX(_Rge_Data_3rd_CY,$B109,J$1)</f>
        <v>0</v>
      </c>
      <c r="K109" s="221">
        <f t="array" ref="K109">INDEX(_Rge_Data_3rd_CY,$B109,K$1)</f>
        <v>0</v>
      </c>
      <c r="L109" s="221" t="str">
        <f t="array" ref="L109">INDEX(_Rge_Data_3rd_CY,$B109,L$1)</f>
        <v/>
      </c>
      <c r="M109" s="221">
        <f t="array" ref="M109">INDEX(_Rge_Data_3rd_CY,$B109,M$1)</f>
        <v>0</v>
      </c>
      <c r="N109" s="221">
        <f t="array" ref="N109">INDEX(_Rge_Data_3rd_CY,$B109,N$1)</f>
        <v>0</v>
      </c>
      <c r="O109" s="221">
        <f t="shared" si="5"/>
        <v>0</v>
      </c>
      <c r="P109" s="222">
        <f t="shared" si="6"/>
        <v>0</v>
      </c>
      <c r="Q109" s="233" t="str">
        <f t="shared" si="9"/>
        <v>Y</v>
      </c>
      <c r="R109" s="224" t="str">
        <f t="array" ref="R109">INDEX(_Rge_Data_3rd_CY,$B109,R$1)</f>
        <v/>
      </c>
      <c r="S109" s="224">
        <f t="array" ref="S109">INDEX(_Rge_Data_3rd_CY,$B109,S$1)</f>
        <v>0</v>
      </c>
      <c r="T109" s="224">
        <f t="array" ref="T109">INDEX(_Rge_Data_3rd_CY,$B109,T$1)</f>
        <v>0</v>
      </c>
      <c r="U109" s="224">
        <f t="array" ref="U109">INDEX(_Rge_Data_3rd_CY,$B109,U$1)</f>
        <v>0</v>
      </c>
      <c r="V109" s="224">
        <f t="array" ref="V109">INDEX(_Rge_Data_3rd_CY,$B109,V$1)</f>
        <v>0</v>
      </c>
      <c r="W109" s="224">
        <f t="array" ref="W109">INDEX(_Rge_Data_3rd_CY,$B109,W$1)</f>
        <v>0</v>
      </c>
      <c r="X109" s="224" t="str">
        <f t="array" ref="X109">INDEX(_Rge_Data_3rd_CY,$B109,X$1)</f>
        <v/>
      </c>
      <c r="Y109" s="224">
        <f t="array" ref="Y109">INDEX(_Rge_Data_3rd_CY,$B109,Y$1)</f>
        <v>0</v>
      </c>
      <c r="Z109" s="224">
        <f t="array" ref="Z109">INDEX(_Rge_Data_3rd_CY,$B109,Z$1)</f>
        <v>0</v>
      </c>
      <c r="AA109" s="224">
        <f t="shared" si="7"/>
        <v>0</v>
      </c>
      <c r="AB109" s="225" t="str">
        <f t="shared" si="10"/>
        <v/>
      </c>
      <c r="AC109" s="234" t="str">
        <f t="array" ref="AC109">INDEX(_Rge_Data_3rd_CY,$B109,AC$1)</f>
        <v/>
      </c>
      <c r="AD109" s="234">
        <f t="array" ref="AD109">INDEX(_Rge_Data_3rd_CY,$B109,AD$1)</f>
        <v>0</v>
      </c>
      <c r="AE109" s="234">
        <f t="array" ref="AE109">INDEX(_Rge_Data_3rd_CY,$B109,AE$1)</f>
        <v>0</v>
      </c>
      <c r="AF109" s="234">
        <f t="array" ref="AF109">INDEX(_Rge_Data_3rd_CY,$B109,AF$1)</f>
        <v>0</v>
      </c>
      <c r="AG109" s="234">
        <f t="array" ref="AG109">INDEX(_Rge_Data_3rd_CY,$B109,AG$1)</f>
        <v>0</v>
      </c>
      <c r="AH109" s="234">
        <f t="array" ref="AH109">INDEX(_Rge_Data_3rd_CY,$B109,AH$1)</f>
        <v>0</v>
      </c>
      <c r="AI109" s="234" t="str">
        <f t="array" ref="AI109">INDEX(_Rge_Data_3rd_CY,$B109,AI$1)</f>
        <v/>
      </c>
      <c r="AJ109" s="234">
        <f t="array" ref="AJ109">INDEX(_Rge_Data_3rd_CY,$B109,AJ$1)</f>
        <v>0</v>
      </c>
      <c r="AK109" s="234">
        <f t="array" ref="AK109">INDEX(_Rge_Data_3rd_CY,$B109,AK$1)</f>
        <v>0</v>
      </c>
      <c r="AL109" s="234">
        <f t="shared" si="11"/>
        <v>0</v>
      </c>
      <c r="AM109" s="235">
        <f t="shared" si="8"/>
        <v>0</v>
      </c>
      <c r="AN109" s="236">
        <f>IFERROR(IF(AND($E109="OPEN",$AA109&gt;0),$AA109*_SoP*$AM109,IF(AND($E109="CLOSED",$AA109&gt;0),$AA109*_SoL*$AM109,0)),0)</f>
        <v>0</v>
      </c>
      <c r="AO109" s="236">
        <f>IFERROR(IF($AA109&lt;0,$AA109*_SoL,0),0)</f>
        <v>0</v>
      </c>
      <c r="AP109" s="237">
        <f t="shared" si="12"/>
        <v>0</v>
      </c>
      <c r="AQ109" s="237">
        <f t="shared" si="13"/>
        <v>0</v>
      </c>
      <c r="AR109" s="237">
        <f t="shared" si="14"/>
        <v>0</v>
      </c>
      <c r="AS109" s="237">
        <f t="shared" si="15"/>
        <v>0</v>
      </c>
      <c r="AT109" s="237">
        <f t="shared" si="16"/>
        <v>0</v>
      </c>
      <c r="AU109" s="236">
        <f t="shared" si="17"/>
        <v>0</v>
      </c>
      <c r="AV109" s="236">
        <f t="shared" si="18"/>
        <v>0</v>
      </c>
      <c r="AW109" s="238"/>
    </row>
    <row r="110" ht="24.75" customHeight="1">
      <c r="A110" s="185"/>
      <c r="B110" s="230">
        <f t="shared" si="19"/>
        <v>103</v>
      </c>
      <c r="C110" s="185"/>
      <c r="D110" s="231" t="str">
        <f t="array" ref="D110">INDEX(_Rge_Projectdata_3rd,$B110,MATCH("Project-ID",_Rge_Headline_Projectdata,0))</f>
        <v/>
      </c>
      <c r="E110" s="232" t="str">
        <f t="array" ref="E110">INDEX(_Rge_Data_3rd_CY,$B110,E$1)</f>
        <v>Open</v>
      </c>
      <c r="F110" s="221" t="str">
        <f t="array" ref="F110">INDEX(_Rge_Data_3rd_CY,$B110,F$1)</f>
        <v/>
      </c>
      <c r="G110" s="221">
        <f t="array" ref="G110">INDEX(_Rge_Data_3rd_CY,$B110,G$1)</f>
        <v>0</v>
      </c>
      <c r="H110" s="221">
        <f t="array" ref="H110">INDEX(_Rge_Data_3rd_CY,$B110,H$1)</f>
        <v>0</v>
      </c>
      <c r="I110" s="221">
        <f t="array" ref="I110">INDEX(_Rge_Data_3rd_CY,$B110,I$1)</f>
        <v>0</v>
      </c>
      <c r="J110" s="221">
        <f t="array" ref="J110">INDEX(_Rge_Data_3rd_CY,$B110,J$1)</f>
        <v>0</v>
      </c>
      <c r="K110" s="221">
        <f t="array" ref="K110">INDEX(_Rge_Data_3rd_CY,$B110,K$1)</f>
        <v>0</v>
      </c>
      <c r="L110" s="221" t="str">
        <f t="array" ref="L110">INDEX(_Rge_Data_3rd_CY,$B110,L$1)</f>
        <v/>
      </c>
      <c r="M110" s="221">
        <f t="array" ref="M110">INDEX(_Rge_Data_3rd_CY,$B110,M$1)</f>
        <v>0</v>
      </c>
      <c r="N110" s="221">
        <f t="array" ref="N110">INDEX(_Rge_Data_3rd_CY,$B110,N$1)</f>
        <v>0</v>
      </c>
      <c r="O110" s="221">
        <f t="shared" si="5"/>
        <v>0</v>
      </c>
      <c r="P110" s="222">
        <f t="shared" si="6"/>
        <v>0</v>
      </c>
      <c r="Q110" s="233" t="str">
        <f t="shared" si="9"/>
        <v>Y</v>
      </c>
      <c r="R110" s="224" t="str">
        <f t="array" ref="R110">INDEX(_Rge_Data_3rd_CY,$B110,R$1)</f>
        <v/>
      </c>
      <c r="S110" s="224">
        <f t="array" ref="S110">INDEX(_Rge_Data_3rd_CY,$B110,S$1)</f>
        <v>0</v>
      </c>
      <c r="T110" s="224">
        <f t="array" ref="T110">INDEX(_Rge_Data_3rd_CY,$B110,T$1)</f>
        <v>0</v>
      </c>
      <c r="U110" s="224">
        <f t="array" ref="U110">INDEX(_Rge_Data_3rd_CY,$B110,U$1)</f>
        <v>0</v>
      </c>
      <c r="V110" s="224">
        <f t="array" ref="V110">INDEX(_Rge_Data_3rd_CY,$B110,V$1)</f>
        <v>0</v>
      </c>
      <c r="W110" s="224">
        <f t="array" ref="W110">INDEX(_Rge_Data_3rd_CY,$B110,W$1)</f>
        <v>0</v>
      </c>
      <c r="X110" s="224" t="str">
        <f t="array" ref="X110">INDEX(_Rge_Data_3rd_CY,$B110,X$1)</f>
        <v/>
      </c>
      <c r="Y110" s="224">
        <f t="array" ref="Y110">INDEX(_Rge_Data_3rd_CY,$B110,Y$1)</f>
        <v>0</v>
      </c>
      <c r="Z110" s="224">
        <f t="array" ref="Z110">INDEX(_Rge_Data_3rd_CY,$B110,Z$1)</f>
        <v>0</v>
      </c>
      <c r="AA110" s="224">
        <f t="shared" si="7"/>
        <v>0</v>
      </c>
      <c r="AB110" s="225" t="str">
        <f t="shared" si="10"/>
        <v/>
      </c>
      <c r="AC110" s="234" t="str">
        <f t="array" ref="AC110">INDEX(_Rge_Data_3rd_CY,$B110,AC$1)</f>
        <v/>
      </c>
      <c r="AD110" s="234">
        <f t="array" ref="AD110">INDEX(_Rge_Data_3rd_CY,$B110,AD$1)</f>
        <v>0</v>
      </c>
      <c r="AE110" s="234">
        <f t="array" ref="AE110">INDEX(_Rge_Data_3rd_CY,$B110,AE$1)</f>
        <v>0</v>
      </c>
      <c r="AF110" s="234">
        <f t="array" ref="AF110">INDEX(_Rge_Data_3rd_CY,$B110,AF$1)</f>
        <v>0</v>
      </c>
      <c r="AG110" s="234">
        <f t="array" ref="AG110">INDEX(_Rge_Data_3rd_CY,$B110,AG$1)</f>
        <v>0</v>
      </c>
      <c r="AH110" s="234">
        <f t="array" ref="AH110">INDEX(_Rge_Data_3rd_CY,$B110,AH$1)</f>
        <v>0</v>
      </c>
      <c r="AI110" s="234" t="str">
        <f t="array" ref="AI110">INDEX(_Rge_Data_3rd_CY,$B110,AI$1)</f>
        <v/>
      </c>
      <c r="AJ110" s="234">
        <f t="array" ref="AJ110">INDEX(_Rge_Data_3rd_CY,$B110,AJ$1)</f>
        <v>0</v>
      </c>
      <c r="AK110" s="234">
        <f t="array" ref="AK110">INDEX(_Rge_Data_3rd_CY,$B110,AK$1)</f>
        <v>0</v>
      </c>
      <c r="AL110" s="234">
        <f t="shared" si="11"/>
        <v>0</v>
      </c>
      <c r="AM110" s="235">
        <f t="shared" si="8"/>
        <v>0</v>
      </c>
      <c r="AN110" s="236">
        <f>IFERROR(IF(AND($E110="OPEN",$AA110&gt;0),$AA110*_SoP*$AM110,IF(AND($E110="CLOSED",$AA110&gt;0),$AA110*_SoL*$AM110,0)),0)</f>
        <v>0</v>
      </c>
      <c r="AO110" s="236">
        <f>IFERROR(IF($AA110&lt;0,$AA110*_SoL,0),0)</f>
        <v>0</v>
      </c>
      <c r="AP110" s="237">
        <f t="shared" si="12"/>
        <v>0</v>
      </c>
      <c r="AQ110" s="237">
        <f t="shared" si="13"/>
        <v>0</v>
      </c>
      <c r="AR110" s="237">
        <f t="shared" si="14"/>
        <v>0</v>
      </c>
      <c r="AS110" s="237">
        <f t="shared" si="15"/>
        <v>0</v>
      </c>
      <c r="AT110" s="237">
        <f t="shared" si="16"/>
        <v>0</v>
      </c>
      <c r="AU110" s="236">
        <f t="shared" si="17"/>
        <v>0</v>
      </c>
      <c r="AV110" s="236">
        <f t="shared" si="18"/>
        <v>0</v>
      </c>
      <c r="AW110" s="238"/>
    </row>
    <row r="111" ht="24.75" customHeight="1">
      <c r="A111" s="185"/>
      <c r="B111" s="230">
        <f t="shared" si="19"/>
        <v>104</v>
      </c>
      <c r="C111" s="185"/>
      <c r="D111" s="231" t="str">
        <f t="array" ref="D111">INDEX(_Rge_Projectdata_3rd,$B111,MATCH("Project-ID",_Rge_Headline_Projectdata,0))</f>
        <v/>
      </c>
      <c r="E111" s="232" t="str">
        <f t="array" ref="E111">INDEX(_Rge_Data_3rd_CY,$B111,E$1)</f>
        <v>Open</v>
      </c>
      <c r="F111" s="221" t="str">
        <f t="array" ref="F111">INDEX(_Rge_Data_3rd_CY,$B111,F$1)</f>
        <v/>
      </c>
      <c r="G111" s="221">
        <f t="array" ref="G111">INDEX(_Rge_Data_3rd_CY,$B111,G$1)</f>
        <v>0</v>
      </c>
      <c r="H111" s="221">
        <f t="array" ref="H111">INDEX(_Rge_Data_3rd_CY,$B111,H$1)</f>
        <v>0</v>
      </c>
      <c r="I111" s="221">
        <f t="array" ref="I111">INDEX(_Rge_Data_3rd_CY,$B111,I$1)</f>
        <v>0</v>
      </c>
      <c r="J111" s="221">
        <f t="array" ref="J111">INDEX(_Rge_Data_3rd_CY,$B111,J$1)</f>
        <v>0</v>
      </c>
      <c r="K111" s="221">
        <f t="array" ref="K111">INDEX(_Rge_Data_3rd_CY,$B111,K$1)</f>
        <v>0</v>
      </c>
      <c r="L111" s="221" t="str">
        <f t="array" ref="L111">INDEX(_Rge_Data_3rd_CY,$B111,L$1)</f>
        <v/>
      </c>
      <c r="M111" s="221">
        <f t="array" ref="M111">INDEX(_Rge_Data_3rd_CY,$B111,M$1)</f>
        <v>0</v>
      </c>
      <c r="N111" s="221">
        <f t="array" ref="N111">INDEX(_Rge_Data_3rd_CY,$B111,N$1)</f>
        <v>0</v>
      </c>
      <c r="O111" s="221">
        <f t="shared" si="5"/>
        <v>0</v>
      </c>
      <c r="P111" s="222">
        <f t="shared" si="6"/>
        <v>0</v>
      </c>
      <c r="Q111" s="233" t="str">
        <f t="shared" si="9"/>
        <v>Y</v>
      </c>
      <c r="R111" s="224" t="str">
        <f t="array" ref="R111">INDEX(_Rge_Data_3rd_CY,$B111,R$1)</f>
        <v/>
      </c>
      <c r="S111" s="224">
        <f t="array" ref="S111">INDEX(_Rge_Data_3rd_CY,$B111,S$1)</f>
        <v>0</v>
      </c>
      <c r="T111" s="224">
        <f t="array" ref="T111">INDEX(_Rge_Data_3rd_CY,$B111,T$1)</f>
        <v>0</v>
      </c>
      <c r="U111" s="224">
        <f t="array" ref="U111">INDEX(_Rge_Data_3rd_CY,$B111,U$1)</f>
        <v>0</v>
      </c>
      <c r="V111" s="224">
        <f t="array" ref="V111">INDEX(_Rge_Data_3rd_CY,$B111,V$1)</f>
        <v>0</v>
      </c>
      <c r="W111" s="224">
        <f t="array" ref="W111">INDEX(_Rge_Data_3rd_CY,$B111,W$1)</f>
        <v>0</v>
      </c>
      <c r="X111" s="224" t="str">
        <f t="array" ref="X111">INDEX(_Rge_Data_3rd_CY,$B111,X$1)</f>
        <v/>
      </c>
      <c r="Y111" s="224">
        <f t="array" ref="Y111">INDEX(_Rge_Data_3rd_CY,$B111,Y$1)</f>
        <v>0</v>
      </c>
      <c r="Z111" s="224">
        <f t="array" ref="Z111">INDEX(_Rge_Data_3rd_CY,$B111,Z$1)</f>
        <v>0</v>
      </c>
      <c r="AA111" s="224">
        <f t="shared" si="7"/>
        <v>0</v>
      </c>
      <c r="AB111" s="225" t="str">
        <f t="shared" si="10"/>
        <v/>
      </c>
      <c r="AC111" s="234" t="str">
        <f t="array" ref="AC111">INDEX(_Rge_Data_3rd_CY,$B111,AC$1)</f>
        <v/>
      </c>
      <c r="AD111" s="234">
        <f t="array" ref="AD111">INDEX(_Rge_Data_3rd_CY,$B111,AD$1)</f>
        <v>0</v>
      </c>
      <c r="AE111" s="234">
        <f t="array" ref="AE111">INDEX(_Rge_Data_3rd_CY,$B111,AE$1)</f>
        <v>0</v>
      </c>
      <c r="AF111" s="234">
        <f t="array" ref="AF111">INDEX(_Rge_Data_3rd_CY,$B111,AF$1)</f>
        <v>0</v>
      </c>
      <c r="AG111" s="234">
        <f t="array" ref="AG111">INDEX(_Rge_Data_3rd_CY,$B111,AG$1)</f>
        <v>0</v>
      </c>
      <c r="AH111" s="234">
        <f t="array" ref="AH111">INDEX(_Rge_Data_3rd_CY,$B111,AH$1)</f>
        <v>0</v>
      </c>
      <c r="AI111" s="234" t="str">
        <f t="array" ref="AI111">INDEX(_Rge_Data_3rd_CY,$B111,AI$1)</f>
        <v/>
      </c>
      <c r="AJ111" s="234">
        <f t="array" ref="AJ111">INDEX(_Rge_Data_3rd_CY,$B111,AJ$1)</f>
        <v>0</v>
      </c>
      <c r="AK111" s="234">
        <f t="array" ref="AK111">INDEX(_Rge_Data_3rd_CY,$B111,AK$1)</f>
        <v>0</v>
      </c>
      <c r="AL111" s="234">
        <f t="shared" si="11"/>
        <v>0</v>
      </c>
      <c r="AM111" s="235">
        <f t="shared" si="8"/>
        <v>0</v>
      </c>
      <c r="AN111" s="236">
        <f>IFERROR(IF(AND($E111="OPEN",$AA111&gt;0),$AA111*_SoP*$AM111,IF(AND($E111="CLOSED",$AA111&gt;0),$AA111*_SoL*$AM111,0)),0)</f>
        <v>0</v>
      </c>
      <c r="AO111" s="236">
        <f>IFERROR(IF($AA111&lt;0,$AA111*_SoL,0),0)</f>
        <v>0</v>
      </c>
      <c r="AP111" s="237">
        <f t="shared" si="12"/>
        <v>0</v>
      </c>
      <c r="AQ111" s="237">
        <f t="shared" si="13"/>
        <v>0</v>
      </c>
      <c r="AR111" s="237">
        <f t="shared" si="14"/>
        <v>0</v>
      </c>
      <c r="AS111" s="237">
        <f t="shared" si="15"/>
        <v>0</v>
      </c>
      <c r="AT111" s="237">
        <f t="shared" si="16"/>
        <v>0</v>
      </c>
      <c r="AU111" s="236">
        <f t="shared" si="17"/>
        <v>0</v>
      </c>
      <c r="AV111" s="236">
        <f t="shared" si="18"/>
        <v>0</v>
      </c>
      <c r="AW111" s="238"/>
    </row>
    <row r="112" ht="24.75" customHeight="1">
      <c r="A112" s="185"/>
      <c r="B112" s="230">
        <f t="shared" si="19"/>
        <v>105</v>
      </c>
      <c r="C112" s="185"/>
      <c r="D112" s="231" t="str">
        <f t="array" ref="D112">INDEX(_Rge_Projectdata_3rd,$B112,MATCH("Project-ID",_Rge_Headline_Projectdata,0))</f>
        <v/>
      </c>
      <c r="E112" s="232" t="str">
        <f t="array" ref="E112">INDEX(_Rge_Data_3rd_CY,$B112,E$1)</f>
        <v>Open</v>
      </c>
      <c r="F112" s="221" t="str">
        <f t="array" ref="F112">INDEX(_Rge_Data_3rd_CY,$B112,F$1)</f>
        <v/>
      </c>
      <c r="G112" s="221">
        <f t="array" ref="G112">INDEX(_Rge_Data_3rd_CY,$B112,G$1)</f>
        <v>0</v>
      </c>
      <c r="H112" s="221">
        <f t="array" ref="H112">INDEX(_Rge_Data_3rd_CY,$B112,H$1)</f>
        <v>0</v>
      </c>
      <c r="I112" s="221">
        <f t="array" ref="I112">INDEX(_Rge_Data_3rd_CY,$B112,I$1)</f>
        <v>0</v>
      </c>
      <c r="J112" s="221">
        <f t="array" ref="J112">INDEX(_Rge_Data_3rd_CY,$B112,J$1)</f>
        <v>0</v>
      </c>
      <c r="K112" s="221">
        <f t="array" ref="K112">INDEX(_Rge_Data_3rd_CY,$B112,K$1)</f>
        <v>0</v>
      </c>
      <c r="L112" s="221" t="str">
        <f t="array" ref="L112">INDEX(_Rge_Data_3rd_CY,$B112,L$1)</f>
        <v/>
      </c>
      <c r="M112" s="221">
        <f t="array" ref="M112">INDEX(_Rge_Data_3rd_CY,$B112,M$1)</f>
        <v>0</v>
      </c>
      <c r="N112" s="221">
        <f t="array" ref="N112">INDEX(_Rge_Data_3rd_CY,$B112,N$1)</f>
        <v>0</v>
      </c>
      <c r="O112" s="221">
        <f t="shared" si="5"/>
        <v>0</v>
      </c>
      <c r="P112" s="222">
        <f t="shared" si="6"/>
        <v>0</v>
      </c>
      <c r="Q112" s="233" t="str">
        <f t="shared" si="9"/>
        <v>Y</v>
      </c>
      <c r="R112" s="224" t="str">
        <f t="array" ref="R112">INDEX(_Rge_Data_3rd_CY,$B112,R$1)</f>
        <v/>
      </c>
      <c r="S112" s="224">
        <f t="array" ref="S112">INDEX(_Rge_Data_3rd_CY,$B112,S$1)</f>
        <v>0</v>
      </c>
      <c r="T112" s="224">
        <f t="array" ref="T112">INDEX(_Rge_Data_3rd_CY,$B112,T$1)</f>
        <v>0</v>
      </c>
      <c r="U112" s="224">
        <f t="array" ref="U112">INDEX(_Rge_Data_3rd_CY,$B112,U$1)</f>
        <v>0</v>
      </c>
      <c r="V112" s="224">
        <f t="array" ref="V112">INDEX(_Rge_Data_3rd_CY,$B112,V$1)</f>
        <v>0</v>
      </c>
      <c r="W112" s="224">
        <f t="array" ref="W112">INDEX(_Rge_Data_3rd_CY,$B112,W$1)</f>
        <v>0</v>
      </c>
      <c r="X112" s="224" t="str">
        <f t="array" ref="X112">INDEX(_Rge_Data_3rd_CY,$B112,X$1)</f>
        <v/>
      </c>
      <c r="Y112" s="224">
        <f t="array" ref="Y112">INDEX(_Rge_Data_3rd_CY,$B112,Y$1)</f>
        <v>0</v>
      </c>
      <c r="Z112" s="224">
        <f t="array" ref="Z112">INDEX(_Rge_Data_3rd_CY,$B112,Z$1)</f>
        <v>0</v>
      </c>
      <c r="AA112" s="224">
        <f t="shared" si="7"/>
        <v>0</v>
      </c>
      <c r="AB112" s="225" t="str">
        <f t="shared" si="10"/>
        <v/>
      </c>
      <c r="AC112" s="234" t="str">
        <f t="array" ref="AC112">INDEX(_Rge_Data_3rd_CY,$B112,AC$1)</f>
        <v/>
      </c>
      <c r="AD112" s="234">
        <f t="array" ref="AD112">INDEX(_Rge_Data_3rd_CY,$B112,AD$1)</f>
        <v>0</v>
      </c>
      <c r="AE112" s="234">
        <f t="array" ref="AE112">INDEX(_Rge_Data_3rd_CY,$B112,AE$1)</f>
        <v>0</v>
      </c>
      <c r="AF112" s="234">
        <f t="array" ref="AF112">INDEX(_Rge_Data_3rd_CY,$B112,AF$1)</f>
        <v>0</v>
      </c>
      <c r="AG112" s="234">
        <f t="array" ref="AG112">INDEX(_Rge_Data_3rd_CY,$B112,AG$1)</f>
        <v>0</v>
      </c>
      <c r="AH112" s="234">
        <f t="array" ref="AH112">INDEX(_Rge_Data_3rd_CY,$B112,AH$1)</f>
        <v>0</v>
      </c>
      <c r="AI112" s="234" t="str">
        <f t="array" ref="AI112">INDEX(_Rge_Data_3rd_CY,$B112,AI$1)</f>
        <v/>
      </c>
      <c r="AJ112" s="234">
        <f t="array" ref="AJ112">INDEX(_Rge_Data_3rd_CY,$B112,AJ$1)</f>
        <v>0</v>
      </c>
      <c r="AK112" s="234">
        <f t="array" ref="AK112">INDEX(_Rge_Data_3rd_CY,$B112,AK$1)</f>
        <v>0</v>
      </c>
      <c r="AL112" s="234">
        <f t="shared" si="11"/>
        <v>0</v>
      </c>
      <c r="AM112" s="235">
        <f t="shared" si="8"/>
        <v>0</v>
      </c>
      <c r="AN112" s="236">
        <f>IFERROR(IF(AND($E112="OPEN",$AA112&gt;0),$AA112*_SoP*$AM112,IF(AND($E112="CLOSED",$AA112&gt;0),$AA112*_SoL*$AM112,0)),0)</f>
        <v>0</v>
      </c>
      <c r="AO112" s="236">
        <f>IFERROR(IF($AA112&lt;0,$AA112*_SoL,0),0)</f>
        <v>0</v>
      </c>
      <c r="AP112" s="237">
        <f t="shared" si="12"/>
        <v>0</v>
      </c>
      <c r="AQ112" s="237">
        <f t="shared" si="13"/>
        <v>0</v>
      </c>
      <c r="AR112" s="237">
        <f t="shared" si="14"/>
        <v>0</v>
      </c>
      <c r="AS112" s="237">
        <f t="shared" si="15"/>
        <v>0</v>
      </c>
      <c r="AT112" s="237">
        <f t="shared" si="16"/>
        <v>0</v>
      </c>
      <c r="AU112" s="236">
        <f t="shared" si="17"/>
        <v>0</v>
      </c>
      <c r="AV112" s="236">
        <f t="shared" si="18"/>
        <v>0</v>
      </c>
      <c r="AW112" s="238"/>
    </row>
    <row r="113" ht="24.75" customHeight="1">
      <c r="A113" s="185"/>
      <c r="B113" s="230">
        <f t="shared" si="19"/>
        <v>106</v>
      </c>
      <c r="C113" s="185"/>
      <c r="D113" s="231" t="str">
        <f t="array" ref="D113">INDEX(_Rge_Projectdata_3rd,$B113,MATCH("Project-ID",_Rge_Headline_Projectdata,0))</f>
        <v/>
      </c>
      <c r="E113" s="232" t="str">
        <f t="array" ref="E113">INDEX(_Rge_Data_3rd_CY,$B113,E$1)</f>
        <v>Open</v>
      </c>
      <c r="F113" s="221" t="str">
        <f t="array" ref="F113">INDEX(_Rge_Data_3rd_CY,$B113,F$1)</f>
        <v/>
      </c>
      <c r="G113" s="221">
        <f t="array" ref="G113">INDEX(_Rge_Data_3rd_CY,$B113,G$1)</f>
        <v>0</v>
      </c>
      <c r="H113" s="221">
        <f t="array" ref="H113">INDEX(_Rge_Data_3rd_CY,$B113,H$1)</f>
        <v>0</v>
      </c>
      <c r="I113" s="221">
        <f t="array" ref="I113">INDEX(_Rge_Data_3rd_CY,$B113,I$1)</f>
        <v>0</v>
      </c>
      <c r="J113" s="221">
        <f t="array" ref="J113">INDEX(_Rge_Data_3rd_CY,$B113,J$1)</f>
        <v>0</v>
      </c>
      <c r="K113" s="221">
        <f t="array" ref="K113">INDEX(_Rge_Data_3rd_CY,$B113,K$1)</f>
        <v>0</v>
      </c>
      <c r="L113" s="221" t="str">
        <f t="array" ref="L113">INDEX(_Rge_Data_3rd_CY,$B113,L$1)</f>
        <v/>
      </c>
      <c r="M113" s="221">
        <f t="array" ref="M113">INDEX(_Rge_Data_3rd_CY,$B113,M$1)</f>
        <v>0</v>
      </c>
      <c r="N113" s="221">
        <f t="array" ref="N113">INDEX(_Rge_Data_3rd_CY,$B113,N$1)</f>
        <v>0</v>
      </c>
      <c r="O113" s="221">
        <f t="shared" si="5"/>
        <v>0</v>
      </c>
      <c r="P113" s="222">
        <f t="shared" si="6"/>
        <v>0</v>
      </c>
      <c r="Q113" s="233" t="str">
        <f t="shared" si="9"/>
        <v>Y</v>
      </c>
      <c r="R113" s="224" t="str">
        <f t="array" ref="R113">INDEX(_Rge_Data_3rd_CY,$B113,R$1)</f>
        <v/>
      </c>
      <c r="S113" s="224">
        <f t="array" ref="S113">INDEX(_Rge_Data_3rd_CY,$B113,S$1)</f>
        <v>0</v>
      </c>
      <c r="T113" s="224">
        <f t="array" ref="T113">INDEX(_Rge_Data_3rd_CY,$B113,T$1)</f>
        <v>0</v>
      </c>
      <c r="U113" s="224">
        <f t="array" ref="U113">INDEX(_Rge_Data_3rd_CY,$B113,U$1)</f>
        <v>0</v>
      </c>
      <c r="V113" s="224">
        <f t="array" ref="V113">INDEX(_Rge_Data_3rd_CY,$B113,V$1)</f>
        <v>0</v>
      </c>
      <c r="W113" s="224">
        <f t="array" ref="W113">INDEX(_Rge_Data_3rd_CY,$B113,W$1)</f>
        <v>0</v>
      </c>
      <c r="X113" s="224" t="str">
        <f t="array" ref="X113">INDEX(_Rge_Data_3rd_CY,$B113,X$1)</f>
        <v/>
      </c>
      <c r="Y113" s="224">
        <f t="array" ref="Y113">INDEX(_Rge_Data_3rd_CY,$B113,Y$1)</f>
        <v>0</v>
      </c>
      <c r="Z113" s="224">
        <f t="array" ref="Z113">INDEX(_Rge_Data_3rd_CY,$B113,Z$1)</f>
        <v>0</v>
      </c>
      <c r="AA113" s="224">
        <f t="shared" si="7"/>
        <v>0</v>
      </c>
      <c r="AB113" s="225" t="str">
        <f t="shared" si="10"/>
        <v/>
      </c>
      <c r="AC113" s="234" t="str">
        <f t="array" ref="AC113">INDEX(_Rge_Data_3rd_CY,$B113,AC$1)</f>
        <v/>
      </c>
      <c r="AD113" s="234">
        <f t="array" ref="AD113">INDEX(_Rge_Data_3rd_CY,$B113,AD$1)</f>
        <v>0</v>
      </c>
      <c r="AE113" s="234">
        <f t="array" ref="AE113">INDEX(_Rge_Data_3rd_CY,$B113,AE$1)</f>
        <v>0</v>
      </c>
      <c r="AF113" s="234">
        <f t="array" ref="AF113">INDEX(_Rge_Data_3rd_CY,$B113,AF$1)</f>
        <v>0</v>
      </c>
      <c r="AG113" s="234">
        <f t="array" ref="AG113">INDEX(_Rge_Data_3rd_CY,$B113,AG$1)</f>
        <v>0</v>
      </c>
      <c r="AH113" s="234">
        <f t="array" ref="AH113">INDEX(_Rge_Data_3rd_CY,$B113,AH$1)</f>
        <v>0</v>
      </c>
      <c r="AI113" s="234" t="str">
        <f t="array" ref="AI113">INDEX(_Rge_Data_3rd_CY,$B113,AI$1)</f>
        <v/>
      </c>
      <c r="AJ113" s="234">
        <f t="array" ref="AJ113">INDEX(_Rge_Data_3rd_CY,$B113,AJ$1)</f>
        <v>0</v>
      </c>
      <c r="AK113" s="234">
        <f t="array" ref="AK113">INDEX(_Rge_Data_3rd_CY,$B113,AK$1)</f>
        <v>0</v>
      </c>
      <c r="AL113" s="234">
        <f t="shared" si="11"/>
        <v>0</v>
      </c>
      <c r="AM113" s="235">
        <f t="shared" si="8"/>
        <v>0</v>
      </c>
      <c r="AN113" s="236">
        <f>IFERROR(IF(AND($E113="OPEN",$AA113&gt;0),$AA113*_SoP*$AM113,IF(AND($E113="CLOSED",$AA113&gt;0),$AA113*_SoL*$AM113,0)),0)</f>
        <v>0</v>
      </c>
      <c r="AO113" s="236">
        <f>IFERROR(IF($AA113&lt;0,$AA113*_SoL,0),0)</f>
        <v>0</v>
      </c>
      <c r="AP113" s="237">
        <f t="shared" si="12"/>
        <v>0</v>
      </c>
      <c r="AQ113" s="237">
        <f t="shared" si="13"/>
        <v>0</v>
      </c>
      <c r="AR113" s="237">
        <f t="shared" si="14"/>
        <v>0</v>
      </c>
      <c r="AS113" s="237">
        <f t="shared" si="15"/>
        <v>0</v>
      </c>
      <c r="AT113" s="237">
        <f t="shared" si="16"/>
        <v>0</v>
      </c>
      <c r="AU113" s="236">
        <f t="shared" si="17"/>
        <v>0</v>
      </c>
      <c r="AV113" s="236">
        <f t="shared" si="18"/>
        <v>0</v>
      </c>
      <c r="AW113" s="238"/>
    </row>
    <row r="114" ht="24.75" customHeight="1">
      <c r="A114" s="185"/>
      <c r="B114" s="230">
        <f t="shared" si="19"/>
        <v>107</v>
      </c>
      <c r="C114" s="185"/>
      <c r="D114" s="231" t="str">
        <f t="array" ref="D114">INDEX(_Rge_Projectdata_3rd,$B114,MATCH("Project-ID",_Rge_Headline_Projectdata,0))</f>
        <v/>
      </c>
      <c r="E114" s="232" t="str">
        <f t="array" ref="E114">INDEX(_Rge_Data_3rd_CY,$B114,E$1)</f>
        <v>Open</v>
      </c>
      <c r="F114" s="221" t="str">
        <f t="array" ref="F114">INDEX(_Rge_Data_3rd_CY,$B114,F$1)</f>
        <v/>
      </c>
      <c r="G114" s="221">
        <f t="array" ref="G114">INDEX(_Rge_Data_3rd_CY,$B114,G$1)</f>
        <v>0</v>
      </c>
      <c r="H114" s="221">
        <f t="array" ref="H114">INDEX(_Rge_Data_3rd_CY,$B114,H$1)</f>
        <v>0</v>
      </c>
      <c r="I114" s="221">
        <f t="array" ref="I114">INDEX(_Rge_Data_3rd_CY,$B114,I$1)</f>
        <v>0</v>
      </c>
      <c r="J114" s="221">
        <f t="array" ref="J114">INDEX(_Rge_Data_3rd_CY,$B114,J$1)</f>
        <v>0</v>
      </c>
      <c r="K114" s="221">
        <f t="array" ref="K114">INDEX(_Rge_Data_3rd_CY,$B114,K$1)</f>
        <v>0</v>
      </c>
      <c r="L114" s="221" t="str">
        <f t="array" ref="L114">INDEX(_Rge_Data_3rd_CY,$B114,L$1)</f>
        <v/>
      </c>
      <c r="M114" s="221">
        <f t="array" ref="M114">INDEX(_Rge_Data_3rd_CY,$B114,M$1)</f>
        <v>0</v>
      </c>
      <c r="N114" s="221">
        <f t="array" ref="N114">INDEX(_Rge_Data_3rd_CY,$B114,N$1)</f>
        <v>0</v>
      </c>
      <c r="O114" s="221">
        <f t="shared" si="5"/>
        <v>0</v>
      </c>
      <c r="P114" s="222">
        <f t="shared" si="6"/>
        <v>0</v>
      </c>
      <c r="Q114" s="233" t="str">
        <f t="shared" si="9"/>
        <v>Y</v>
      </c>
      <c r="R114" s="224" t="str">
        <f t="array" ref="R114">INDEX(_Rge_Data_3rd_CY,$B114,R$1)</f>
        <v/>
      </c>
      <c r="S114" s="224">
        <f t="array" ref="S114">INDEX(_Rge_Data_3rd_CY,$B114,S$1)</f>
        <v>0</v>
      </c>
      <c r="T114" s="224">
        <f t="array" ref="T114">INDEX(_Rge_Data_3rd_CY,$B114,T$1)</f>
        <v>0</v>
      </c>
      <c r="U114" s="224">
        <f t="array" ref="U114">INDEX(_Rge_Data_3rd_CY,$B114,U$1)</f>
        <v>0</v>
      </c>
      <c r="V114" s="224">
        <f t="array" ref="V114">INDEX(_Rge_Data_3rd_CY,$B114,V$1)</f>
        <v>0</v>
      </c>
      <c r="W114" s="224">
        <f t="array" ref="W114">INDEX(_Rge_Data_3rd_CY,$B114,W$1)</f>
        <v>0</v>
      </c>
      <c r="X114" s="224" t="str">
        <f t="array" ref="X114">INDEX(_Rge_Data_3rd_CY,$B114,X$1)</f>
        <v/>
      </c>
      <c r="Y114" s="224">
        <f t="array" ref="Y114">INDEX(_Rge_Data_3rd_CY,$B114,Y$1)</f>
        <v>0</v>
      </c>
      <c r="Z114" s="224">
        <f t="array" ref="Z114">INDEX(_Rge_Data_3rd_CY,$B114,Z$1)</f>
        <v>0</v>
      </c>
      <c r="AA114" s="224">
        <f t="shared" si="7"/>
        <v>0</v>
      </c>
      <c r="AB114" s="225" t="str">
        <f t="shared" si="10"/>
        <v/>
      </c>
      <c r="AC114" s="234" t="str">
        <f t="array" ref="AC114">INDEX(_Rge_Data_3rd_CY,$B114,AC$1)</f>
        <v/>
      </c>
      <c r="AD114" s="234">
        <f t="array" ref="AD114">INDEX(_Rge_Data_3rd_CY,$B114,AD$1)</f>
        <v>0</v>
      </c>
      <c r="AE114" s="234">
        <f t="array" ref="AE114">INDEX(_Rge_Data_3rd_CY,$B114,AE$1)</f>
        <v>0</v>
      </c>
      <c r="AF114" s="234">
        <f t="array" ref="AF114">INDEX(_Rge_Data_3rd_CY,$B114,AF$1)</f>
        <v>0</v>
      </c>
      <c r="AG114" s="234">
        <f t="array" ref="AG114">INDEX(_Rge_Data_3rd_CY,$B114,AG$1)</f>
        <v>0</v>
      </c>
      <c r="AH114" s="234">
        <f t="array" ref="AH114">INDEX(_Rge_Data_3rd_CY,$B114,AH$1)</f>
        <v>0</v>
      </c>
      <c r="AI114" s="234" t="str">
        <f t="array" ref="AI114">INDEX(_Rge_Data_3rd_CY,$B114,AI$1)</f>
        <v/>
      </c>
      <c r="AJ114" s="234">
        <f t="array" ref="AJ114">INDEX(_Rge_Data_3rd_CY,$B114,AJ$1)</f>
        <v>0</v>
      </c>
      <c r="AK114" s="234">
        <f t="array" ref="AK114">INDEX(_Rge_Data_3rd_CY,$B114,AK$1)</f>
        <v>0</v>
      </c>
      <c r="AL114" s="234">
        <f t="shared" si="11"/>
        <v>0</v>
      </c>
      <c r="AM114" s="235">
        <f t="shared" si="8"/>
        <v>0</v>
      </c>
      <c r="AN114" s="236">
        <f>IFERROR(IF(AND($E114="OPEN",$AA114&gt;0),$AA114*_SoP*$AM114,IF(AND($E114="CLOSED",$AA114&gt;0),$AA114*_SoL*$AM114,0)),0)</f>
        <v>0</v>
      </c>
      <c r="AO114" s="236">
        <f>IFERROR(IF($AA114&lt;0,$AA114*_SoL,0),0)</f>
        <v>0</v>
      </c>
      <c r="AP114" s="237">
        <f t="shared" si="12"/>
        <v>0</v>
      </c>
      <c r="AQ114" s="237">
        <f t="shared" si="13"/>
        <v>0</v>
      </c>
      <c r="AR114" s="237">
        <f t="shared" si="14"/>
        <v>0</v>
      </c>
      <c r="AS114" s="237">
        <f t="shared" si="15"/>
        <v>0</v>
      </c>
      <c r="AT114" s="237">
        <f t="shared" si="16"/>
        <v>0</v>
      </c>
      <c r="AU114" s="236">
        <f t="shared" si="17"/>
        <v>0</v>
      </c>
      <c r="AV114" s="236">
        <f t="shared" si="18"/>
        <v>0</v>
      </c>
      <c r="AW114" s="238"/>
    </row>
    <row r="115" ht="24.75" customHeight="1">
      <c r="A115" s="185"/>
      <c r="B115" s="230">
        <f t="shared" si="19"/>
        <v>108</v>
      </c>
      <c r="C115" s="185"/>
      <c r="D115" s="231" t="str">
        <f t="array" ref="D115">INDEX(_Rge_Projectdata_3rd,$B115,MATCH("Project-ID",_Rge_Headline_Projectdata,0))</f>
        <v/>
      </c>
      <c r="E115" s="232" t="str">
        <f t="array" ref="E115">INDEX(_Rge_Data_3rd_CY,$B115,E$1)</f>
        <v>Open</v>
      </c>
      <c r="F115" s="221" t="str">
        <f t="array" ref="F115">INDEX(_Rge_Data_3rd_CY,$B115,F$1)</f>
        <v/>
      </c>
      <c r="G115" s="221">
        <f t="array" ref="G115">INDEX(_Rge_Data_3rd_CY,$B115,G$1)</f>
        <v>0</v>
      </c>
      <c r="H115" s="221">
        <f t="array" ref="H115">INDEX(_Rge_Data_3rd_CY,$B115,H$1)</f>
        <v>0</v>
      </c>
      <c r="I115" s="221">
        <f t="array" ref="I115">INDEX(_Rge_Data_3rd_CY,$B115,I$1)</f>
        <v>0</v>
      </c>
      <c r="J115" s="221">
        <f t="array" ref="J115">INDEX(_Rge_Data_3rd_CY,$B115,J$1)</f>
        <v>0</v>
      </c>
      <c r="K115" s="221">
        <f t="array" ref="K115">INDEX(_Rge_Data_3rd_CY,$B115,K$1)</f>
        <v>0</v>
      </c>
      <c r="L115" s="221" t="str">
        <f t="array" ref="L115">INDEX(_Rge_Data_3rd_CY,$B115,L$1)</f>
        <v/>
      </c>
      <c r="M115" s="221">
        <f t="array" ref="M115">INDEX(_Rge_Data_3rd_CY,$B115,M$1)</f>
        <v>0</v>
      </c>
      <c r="N115" s="221">
        <f t="array" ref="N115">INDEX(_Rge_Data_3rd_CY,$B115,N$1)</f>
        <v>0</v>
      </c>
      <c r="O115" s="221">
        <f t="shared" si="5"/>
        <v>0</v>
      </c>
      <c r="P115" s="222">
        <f t="shared" si="6"/>
        <v>0</v>
      </c>
      <c r="Q115" s="233" t="str">
        <f t="shared" si="9"/>
        <v>Y</v>
      </c>
      <c r="R115" s="224" t="str">
        <f t="array" ref="R115">INDEX(_Rge_Data_3rd_CY,$B115,R$1)</f>
        <v/>
      </c>
      <c r="S115" s="224">
        <f t="array" ref="S115">INDEX(_Rge_Data_3rd_CY,$B115,S$1)</f>
        <v>0</v>
      </c>
      <c r="T115" s="224">
        <f t="array" ref="T115">INDEX(_Rge_Data_3rd_CY,$B115,T$1)</f>
        <v>0</v>
      </c>
      <c r="U115" s="224">
        <f t="array" ref="U115">INDEX(_Rge_Data_3rd_CY,$B115,U$1)</f>
        <v>0</v>
      </c>
      <c r="V115" s="224">
        <f t="array" ref="V115">INDEX(_Rge_Data_3rd_CY,$B115,V$1)</f>
        <v>0</v>
      </c>
      <c r="W115" s="224">
        <f t="array" ref="W115">INDEX(_Rge_Data_3rd_CY,$B115,W$1)</f>
        <v>0</v>
      </c>
      <c r="X115" s="224" t="str">
        <f t="array" ref="X115">INDEX(_Rge_Data_3rd_CY,$B115,X$1)</f>
        <v/>
      </c>
      <c r="Y115" s="224">
        <f t="array" ref="Y115">INDEX(_Rge_Data_3rd_CY,$B115,Y$1)</f>
        <v>0</v>
      </c>
      <c r="Z115" s="224">
        <f t="array" ref="Z115">INDEX(_Rge_Data_3rd_CY,$B115,Z$1)</f>
        <v>0</v>
      </c>
      <c r="AA115" s="224">
        <f t="shared" si="7"/>
        <v>0</v>
      </c>
      <c r="AB115" s="225" t="str">
        <f t="shared" si="10"/>
        <v/>
      </c>
      <c r="AC115" s="234" t="str">
        <f t="array" ref="AC115">INDEX(_Rge_Data_3rd_CY,$B115,AC$1)</f>
        <v/>
      </c>
      <c r="AD115" s="234">
        <f t="array" ref="AD115">INDEX(_Rge_Data_3rd_CY,$B115,AD$1)</f>
        <v>0</v>
      </c>
      <c r="AE115" s="234">
        <f t="array" ref="AE115">INDEX(_Rge_Data_3rd_CY,$B115,AE$1)</f>
        <v>0</v>
      </c>
      <c r="AF115" s="234">
        <f t="array" ref="AF115">INDEX(_Rge_Data_3rd_CY,$B115,AF$1)</f>
        <v>0</v>
      </c>
      <c r="AG115" s="234">
        <f t="array" ref="AG115">INDEX(_Rge_Data_3rd_CY,$B115,AG$1)</f>
        <v>0</v>
      </c>
      <c r="AH115" s="234">
        <f t="array" ref="AH115">INDEX(_Rge_Data_3rd_CY,$B115,AH$1)</f>
        <v>0</v>
      </c>
      <c r="AI115" s="234" t="str">
        <f t="array" ref="AI115">INDEX(_Rge_Data_3rd_CY,$B115,AI$1)</f>
        <v/>
      </c>
      <c r="AJ115" s="234">
        <f t="array" ref="AJ115">INDEX(_Rge_Data_3rd_CY,$B115,AJ$1)</f>
        <v>0</v>
      </c>
      <c r="AK115" s="234">
        <f t="array" ref="AK115">INDEX(_Rge_Data_3rd_CY,$B115,AK$1)</f>
        <v>0</v>
      </c>
      <c r="AL115" s="234">
        <f t="shared" si="11"/>
        <v>0</v>
      </c>
      <c r="AM115" s="235">
        <f t="shared" si="8"/>
        <v>0</v>
      </c>
      <c r="AN115" s="236">
        <f>IFERROR(IF(AND($E115="OPEN",$AA115&gt;0),$AA115*_SoP*$AM115,IF(AND($E115="CLOSED",$AA115&gt;0),$AA115*_SoL*$AM115,0)),0)</f>
        <v>0</v>
      </c>
      <c r="AO115" s="236">
        <f>IFERROR(IF($AA115&lt;0,$AA115*_SoL,0),0)</f>
        <v>0</v>
      </c>
      <c r="AP115" s="237">
        <f t="shared" si="12"/>
        <v>0</v>
      </c>
      <c r="AQ115" s="237">
        <f t="shared" si="13"/>
        <v>0</v>
      </c>
      <c r="AR115" s="237">
        <f t="shared" si="14"/>
        <v>0</v>
      </c>
      <c r="AS115" s="237">
        <f t="shared" si="15"/>
        <v>0</v>
      </c>
      <c r="AT115" s="237">
        <f t="shared" si="16"/>
        <v>0</v>
      </c>
      <c r="AU115" s="236">
        <f t="shared" si="17"/>
        <v>0</v>
      </c>
      <c r="AV115" s="236">
        <f t="shared" si="18"/>
        <v>0</v>
      </c>
      <c r="AW115" s="238"/>
    </row>
    <row r="116" ht="24.75" customHeight="1">
      <c r="A116" s="185"/>
      <c r="B116" s="230">
        <f t="shared" si="19"/>
        <v>109</v>
      </c>
      <c r="C116" s="185"/>
      <c r="D116" s="231" t="str">
        <f t="array" ref="D116">INDEX(_Rge_Projectdata_3rd,$B116,MATCH("Project-ID",_Rge_Headline_Projectdata,0))</f>
        <v/>
      </c>
      <c r="E116" s="232" t="str">
        <f t="array" ref="E116">INDEX(_Rge_Data_3rd_CY,$B116,E$1)</f>
        <v>Open</v>
      </c>
      <c r="F116" s="221" t="str">
        <f t="array" ref="F116">INDEX(_Rge_Data_3rd_CY,$B116,F$1)</f>
        <v/>
      </c>
      <c r="G116" s="221">
        <f t="array" ref="G116">INDEX(_Rge_Data_3rd_CY,$B116,G$1)</f>
        <v>0</v>
      </c>
      <c r="H116" s="221">
        <f t="array" ref="H116">INDEX(_Rge_Data_3rd_CY,$B116,H$1)</f>
        <v>0</v>
      </c>
      <c r="I116" s="221">
        <f t="array" ref="I116">INDEX(_Rge_Data_3rd_CY,$B116,I$1)</f>
        <v>0</v>
      </c>
      <c r="J116" s="221">
        <f t="array" ref="J116">INDEX(_Rge_Data_3rd_CY,$B116,J$1)</f>
        <v>0</v>
      </c>
      <c r="K116" s="221">
        <f t="array" ref="K116">INDEX(_Rge_Data_3rd_CY,$B116,K$1)</f>
        <v>0</v>
      </c>
      <c r="L116" s="221" t="str">
        <f t="array" ref="L116">INDEX(_Rge_Data_3rd_CY,$B116,L$1)</f>
        <v/>
      </c>
      <c r="M116" s="221">
        <f t="array" ref="M116">INDEX(_Rge_Data_3rd_CY,$B116,M$1)</f>
        <v>0</v>
      </c>
      <c r="N116" s="221">
        <f t="array" ref="N116">INDEX(_Rge_Data_3rd_CY,$B116,N$1)</f>
        <v>0</v>
      </c>
      <c r="O116" s="221">
        <f t="shared" si="5"/>
        <v>0</v>
      </c>
      <c r="P116" s="222">
        <f t="shared" si="6"/>
        <v>0</v>
      </c>
      <c r="Q116" s="233" t="str">
        <f t="shared" si="9"/>
        <v>Y</v>
      </c>
      <c r="R116" s="224" t="str">
        <f t="array" ref="R116">INDEX(_Rge_Data_3rd_CY,$B116,R$1)</f>
        <v/>
      </c>
      <c r="S116" s="224">
        <f t="array" ref="S116">INDEX(_Rge_Data_3rd_CY,$B116,S$1)</f>
        <v>0</v>
      </c>
      <c r="T116" s="224">
        <f t="array" ref="T116">INDEX(_Rge_Data_3rd_CY,$B116,T$1)</f>
        <v>0</v>
      </c>
      <c r="U116" s="224">
        <f t="array" ref="U116">INDEX(_Rge_Data_3rd_CY,$B116,U$1)</f>
        <v>0</v>
      </c>
      <c r="V116" s="224">
        <f t="array" ref="V116">INDEX(_Rge_Data_3rd_CY,$B116,V$1)</f>
        <v>0</v>
      </c>
      <c r="W116" s="224">
        <f t="array" ref="W116">INDEX(_Rge_Data_3rd_CY,$B116,W$1)</f>
        <v>0</v>
      </c>
      <c r="X116" s="224" t="str">
        <f t="array" ref="X116">INDEX(_Rge_Data_3rd_CY,$B116,X$1)</f>
        <v/>
      </c>
      <c r="Y116" s="224">
        <f t="array" ref="Y116">INDEX(_Rge_Data_3rd_CY,$B116,Y$1)</f>
        <v>0</v>
      </c>
      <c r="Z116" s="224">
        <f t="array" ref="Z116">INDEX(_Rge_Data_3rd_CY,$B116,Z$1)</f>
        <v>0</v>
      </c>
      <c r="AA116" s="224">
        <f t="shared" si="7"/>
        <v>0</v>
      </c>
      <c r="AB116" s="225" t="str">
        <f t="shared" si="10"/>
        <v/>
      </c>
      <c r="AC116" s="234" t="str">
        <f t="array" ref="AC116">INDEX(_Rge_Data_3rd_CY,$B116,AC$1)</f>
        <v/>
      </c>
      <c r="AD116" s="234">
        <f t="array" ref="AD116">INDEX(_Rge_Data_3rd_CY,$B116,AD$1)</f>
        <v>0</v>
      </c>
      <c r="AE116" s="234">
        <f t="array" ref="AE116">INDEX(_Rge_Data_3rd_CY,$B116,AE$1)</f>
        <v>0</v>
      </c>
      <c r="AF116" s="234">
        <f t="array" ref="AF116">INDEX(_Rge_Data_3rd_CY,$B116,AF$1)</f>
        <v>0</v>
      </c>
      <c r="AG116" s="234">
        <f t="array" ref="AG116">INDEX(_Rge_Data_3rd_CY,$B116,AG$1)</f>
        <v>0</v>
      </c>
      <c r="AH116" s="234">
        <f t="array" ref="AH116">INDEX(_Rge_Data_3rd_CY,$B116,AH$1)</f>
        <v>0</v>
      </c>
      <c r="AI116" s="234" t="str">
        <f t="array" ref="AI116">INDEX(_Rge_Data_3rd_CY,$B116,AI$1)</f>
        <v/>
      </c>
      <c r="AJ116" s="234">
        <f t="array" ref="AJ116">INDEX(_Rge_Data_3rd_CY,$B116,AJ$1)</f>
        <v>0</v>
      </c>
      <c r="AK116" s="234">
        <f t="array" ref="AK116">INDEX(_Rge_Data_3rd_CY,$B116,AK$1)</f>
        <v>0</v>
      </c>
      <c r="AL116" s="234">
        <f t="shared" si="11"/>
        <v>0</v>
      </c>
      <c r="AM116" s="235">
        <f t="shared" si="8"/>
        <v>0</v>
      </c>
      <c r="AN116" s="236">
        <f>IFERROR(IF(AND($E116="OPEN",$AA116&gt;0),$AA116*_SoP*$AM116,IF(AND($E116="CLOSED",$AA116&gt;0),$AA116*_SoL*$AM116,0)),0)</f>
        <v>0</v>
      </c>
      <c r="AO116" s="236">
        <f>IFERROR(IF($AA116&lt;0,$AA116*_SoL,0),0)</f>
        <v>0</v>
      </c>
      <c r="AP116" s="237">
        <f t="shared" si="12"/>
        <v>0</v>
      </c>
      <c r="AQ116" s="237">
        <f t="shared" si="13"/>
        <v>0</v>
      </c>
      <c r="AR116" s="237">
        <f t="shared" si="14"/>
        <v>0</v>
      </c>
      <c r="AS116" s="237">
        <f t="shared" si="15"/>
        <v>0</v>
      </c>
      <c r="AT116" s="237">
        <f t="shared" si="16"/>
        <v>0</v>
      </c>
      <c r="AU116" s="236">
        <f t="shared" si="17"/>
        <v>0</v>
      </c>
      <c r="AV116" s="236">
        <f t="shared" si="18"/>
        <v>0</v>
      </c>
      <c r="AW116" s="238"/>
    </row>
    <row r="117" ht="24.75" customHeight="1">
      <c r="A117" s="185"/>
      <c r="B117" s="230">
        <f t="shared" si="19"/>
        <v>110</v>
      </c>
      <c r="C117" s="185"/>
      <c r="D117" s="231" t="str">
        <f t="array" ref="D117">INDEX(_Rge_Projectdata_3rd,$B117,MATCH("Project-ID",_Rge_Headline_Projectdata,0))</f>
        <v/>
      </c>
      <c r="E117" s="232" t="str">
        <f t="array" ref="E117">INDEX(_Rge_Data_3rd_CY,$B117,E$1)</f>
        <v>Open</v>
      </c>
      <c r="F117" s="221" t="str">
        <f t="array" ref="F117">INDEX(_Rge_Data_3rd_CY,$B117,F$1)</f>
        <v/>
      </c>
      <c r="G117" s="221">
        <f t="array" ref="G117">INDEX(_Rge_Data_3rd_CY,$B117,G$1)</f>
        <v>0</v>
      </c>
      <c r="H117" s="221">
        <f t="array" ref="H117">INDEX(_Rge_Data_3rd_CY,$B117,H$1)</f>
        <v>0</v>
      </c>
      <c r="I117" s="221">
        <f t="array" ref="I117">INDEX(_Rge_Data_3rd_CY,$B117,I$1)</f>
        <v>0</v>
      </c>
      <c r="J117" s="221">
        <f t="array" ref="J117">INDEX(_Rge_Data_3rd_CY,$B117,J$1)</f>
        <v>0</v>
      </c>
      <c r="K117" s="221">
        <f t="array" ref="K117">INDEX(_Rge_Data_3rd_CY,$B117,K$1)</f>
        <v>0</v>
      </c>
      <c r="L117" s="221" t="str">
        <f t="array" ref="L117">INDEX(_Rge_Data_3rd_CY,$B117,L$1)</f>
        <v/>
      </c>
      <c r="M117" s="221">
        <f t="array" ref="M117">INDEX(_Rge_Data_3rd_CY,$B117,M$1)</f>
        <v>0</v>
      </c>
      <c r="N117" s="221">
        <f t="array" ref="N117">INDEX(_Rge_Data_3rd_CY,$B117,N$1)</f>
        <v>0</v>
      </c>
      <c r="O117" s="221">
        <f t="shared" si="5"/>
        <v>0</v>
      </c>
      <c r="P117" s="222">
        <f t="shared" si="6"/>
        <v>0</v>
      </c>
      <c r="Q117" s="233" t="str">
        <f t="shared" si="9"/>
        <v>Y</v>
      </c>
      <c r="R117" s="224" t="str">
        <f t="array" ref="R117">INDEX(_Rge_Data_3rd_CY,$B117,R$1)</f>
        <v/>
      </c>
      <c r="S117" s="224">
        <f t="array" ref="S117">INDEX(_Rge_Data_3rd_CY,$B117,S$1)</f>
        <v>0</v>
      </c>
      <c r="T117" s="224">
        <f t="array" ref="T117">INDEX(_Rge_Data_3rd_CY,$B117,T$1)</f>
        <v>0</v>
      </c>
      <c r="U117" s="224">
        <f t="array" ref="U117">INDEX(_Rge_Data_3rd_CY,$B117,U$1)</f>
        <v>0</v>
      </c>
      <c r="V117" s="224">
        <f t="array" ref="V117">INDEX(_Rge_Data_3rd_CY,$B117,V$1)</f>
        <v>0</v>
      </c>
      <c r="W117" s="224">
        <f t="array" ref="W117">INDEX(_Rge_Data_3rd_CY,$B117,W$1)</f>
        <v>0</v>
      </c>
      <c r="X117" s="224" t="str">
        <f t="array" ref="X117">INDEX(_Rge_Data_3rd_CY,$B117,X$1)</f>
        <v/>
      </c>
      <c r="Y117" s="224">
        <f t="array" ref="Y117">INDEX(_Rge_Data_3rd_CY,$B117,Y$1)</f>
        <v>0</v>
      </c>
      <c r="Z117" s="224">
        <f t="array" ref="Z117">INDEX(_Rge_Data_3rd_CY,$B117,Z$1)</f>
        <v>0</v>
      </c>
      <c r="AA117" s="224">
        <f t="shared" si="7"/>
        <v>0</v>
      </c>
      <c r="AB117" s="225" t="str">
        <f t="shared" si="10"/>
        <v/>
      </c>
      <c r="AC117" s="234" t="str">
        <f t="array" ref="AC117">INDEX(_Rge_Data_3rd_CY,$B117,AC$1)</f>
        <v/>
      </c>
      <c r="AD117" s="234">
        <f t="array" ref="AD117">INDEX(_Rge_Data_3rd_CY,$B117,AD$1)</f>
        <v>0</v>
      </c>
      <c r="AE117" s="234">
        <f t="array" ref="AE117">INDEX(_Rge_Data_3rd_CY,$B117,AE$1)</f>
        <v>0</v>
      </c>
      <c r="AF117" s="234">
        <f t="array" ref="AF117">INDEX(_Rge_Data_3rd_CY,$B117,AF$1)</f>
        <v>0</v>
      </c>
      <c r="AG117" s="234">
        <f t="array" ref="AG117">INDEX(_Rge_Data_3rd_CY,$B117,AG$1)</f>
        <v>0</v>
      </c>
      <c r="AH117" s="234">
        <f t="array" ref="AH117">INDEX(_Rge_Data_3rd_CY,$B117,AH$1)</f>
        <v>0</v>
      </c>
      <c r="AI117" s="234" t="str">
        <f t="array" ref="AI117">INDEX(_Rge_Data_3rd_CY,$B117,AI$1)</f>
        <v/>
      </c>
      <c r="AJ117" s="234">
        <f t="array" ref="AJ117">INDEX(_Rge_Data_3rd_CY,$B117,AJ$1)</f>
        <v>0</v>
      </c>
      <c r="AK117" s="234">
        <f t="array" ref="AK117">INDEX(_Rge_Data_3rd_CY,$B117,AK$1)</f>
        <v>0</v>
      </c>
      <c r="AL117" s="234">
        <f t="shared" si="11"/>
        <v>0</v>
      </c>
      <c r="AM117" s="235">
        <f t="shared" si="8"/>
        <v>0</v>
      </c>
      <c r="AN117" s="236">
        <f>IFERROR(IF(AND($E117="OPEN",$AA117&gt;0),$AA117*_SoP*$AM117,IF(AND($E117="CLOSED",$AA117&gt;0),$AA117*_SoL*$AM117,0)),0)</f>
        <v>0</v>
      </c>
      <c r="AO117" s="236">
        <f>IFERROR(IF($AA117&lt;0,$AA117*_SoL,0),0)</f>
        <v>0</v>
      </c>
      <c r="AP117" s="237">
        <f t="shared" si="12"/>
        <v>0</v>
      </c>
      <c r="AQ117" s="237">
        <f t="shared" si="13"/>
        <v>0</v>
      </c>
      <c r="AR117" s="237">
        <f t="shared" si="14"/>
        <v>0</v>
      </c>
      <c r="AS117" s="237">
        <f t="shared" si="15"/>
        <v>0</v>
      </c>
      <c r="AT117" s="237">
        <f t="shared" si="16"/>
        <v>0</v>
      </c>
      <c r="AU117" s="236">
        <f t="shared" si="17"/>
        <v>0</v>
      </c>
      <c r="AV117" s="236">
        <f t="shared" si="18"/>
        <v>0</v>
      </c>
      <c r="AW117" s="238"/>
    </row>
    <row r="118" ht="24.75" customHeight="1">
      <c r="A118" s="185"/>
      <c r="B118" s="230">
        <f t="shared" si="19"/>
        <v>111</v>
      </c>
      <c r="C118" s="185"/>
      <c r="D118" s="231" t="str">
        <f t="array" ref="D118">INDEX(_Rge_Projectdata_3rd,$B118,MATCH("Project-ID",_Rge_Headline_Projectdata,0))</f>
        <v/>
      </c>
      <c r="E118" s="232" t="str">
        <f t="array" ref="E118">INDEX(_Rge_Data_3rd_CY,$B118,E$1)</f>
        <v>Open</v>
      </c>
      <c r="F118" s="221" t="str">
        <f t="array" ref="F118">INDEX(_Rge_Data_3rd_CY,$B118,F$1)</f>
        <v/>
      </c>
      <c r="G118" s="221">
        <f t="array" ref="G118">INDEX(_Rge_Data_3rd_CY,$B118,G$1)</f>
        <v>0</v>
      </c>
      <c r="H118" s="221">
        <f t="array" ref="H118">INDEX(_Rge_Data_3rd_CY,$B118,H$1)</f>
        <v>0</v>
      </c>
      <c r="I118" s="221">
        <f t="array" ref="I118">INDEX(_Rge_Data_3rd_CY,$B118,I$1)</f>
        <v>0</v>
      </c>
      <c r="J118" s="221">
        <f t="array" ref="J118">INDEX(_Rge_Data_3rd_CY,$B118,J$1)</f>
        <v>0</v>
      </c>
      <c r="K118" s="221">
        <f t="array" ref="K118">INDEX(_Rge_Data_3rd_CY,$B118,K$1)</f>
        <v>0</v>
      </c>
      <c r="L118" s="221" t="str">
        <f t="array" ref="L118">INDEX(_Rge_Data_3rd_CY,$B118,L$1)</f>
        <v/>
      </c>
      <c r="M118" s="221">
        <f t="array" ref="M118">INDEX(_Rge_Data_3rd_CY,$B118,M$1)</f>
        <v>0</v>
      </c>
      <c r="N118" s="221">
        <f t="array" ref="N118">INDEX(_Rge_Data_3rd_CY,$B118,N$1)</f>
        <v>0</v>
      </c>
      <c r="O118" s="221">
        <f t="shared" si="5"/>
        <v>0</v>
      </c>
      <c r="P118" s="222">
        <f t="shared" si="6"/>
        <v>0</v>
      </c>
      <c r="Q118" s="233" t="str">
        <f t="shared" si="9"/>
        <v>Y</v>
      </c>
      <c r="R118" s="224" t="str">
        <f t="array" ref="R118">INDEX(_Rge_Data_3rd_CY,$B118,R$1)</f>
        <v/>
      </c>
      <c r="S118" s="224">
        <f t="array" ref="S118">INDEX(_Rge_Data_3rd_CY,$B118,S$1)</f>
        <v>0</v>
      </c>
      <c r="T118" s="224">
        <f t="array" ref="T118">INDEX(_Rge_Data_3rd_CY,$B118,T$1)</f>
        <v>0</v>
      </c>
      <c r="U118" s="224">
        <f t="array" ref="U118">INDEX(_Rge_Data_3rd_CY,$B118,U$1)</f>
        <v>0</v>
      </c>
      <c r="V118" s="224">
        <f t="array" ref="V118">INDEX(_Rge_Data_3rd_CY,$B118,V$1)</f>
        <v>0</v>
      </c>
      <c r="W118" s="224">
        <f t="array" ref="W118">INDEX(_Rge_Data_3rd_CY,$B118,W$1)</f>
        <v>0</v>
      </c>
      <c r="X118" s="224" t="str">
        <f t="array" ref="X118">INDEX(_Rge_Data_3rd_CY,$B118,X$1)</f>
        <v/>
      </c>
      <c r="Y118" s="224">
        <f t="array" ref="Y118">INDEX(_Rge_Data_3rd_CY,$B118,Y$1)</f>
        <v>0</v>
      </c>
      <c r="Z118" s="224">
        <f t="array" ref="Z118">INDEX(_Rge_Data_3rd_CY,$B118,Z$1)</f>
        <v>0</v>
      </c>
      <c r="AA118" s="224">
        <f t="shared" si="7"/>
        <v>0</v>
      </c>
      <c r="AB118" s="225" t="str">
        <f t="shared" si="10"/>
        <v/>
      </c>
      <c r="AC118" s="234" t="str">
        <f t="array" ref="AC118">INDEX(_Rge_Data_3rd_CY,$B118,AC$1)</f>
        <v/>
      </c>
      <c r="AD118" s="234">
        <f t="array" ref="AD118">INDEX(_Rge_Data_3rd_CY,$B118,AD$1)</f>
        <v>0</v>
      </c>
      <c r="AE118" s="234">
        <f t="array" ref="AE118">INDEX(_Rge_Data_3rd_CY,$B118,AE$1)</f>
        <v>0</v>
      </c>
      <c r="AF118" s="234">
        <f t="array" ref="AF118">INDEX(_Rge_Data_3rd_CY,$B118,AF$1)</f>
        <v>0</v>
      </c>
      <c r="AG118" s="234">
        <f t="array" ref="AG118">INDEX(_Rge_Data_3rd_CY,$B118,AG$1)</f>
        <v>0</v>
      </c>
      <c r="AH118" s="234">
        <f t="array" ref="AH118">INDEX(_Rge_Data_3rd_CY,$B118,AH$1)</f>
        <v>0</v>
      </c>
      <c r="AI118" s="234" t="str">
        <f t="array" ref="AI118">INDEX(_Rge_Data_3rd_CY,$B118,AI$1)</f>
        <v/>
      </c>
      <c r="AJ118" s="234">
        <f t="array" ref="AJ118">INDEX(_Rge_Data_3rd_CY,$B118,AJ$1)</f>
        <v>0</v>
      </c>
      <c r="AK118" s="234">
        <f t="array" ref="AK118">INDEX(_Rge_Data_3rd_CY,$B118,AK$1)</f>
        <v>0</v>
      </c>
      <c r="AL118" s="234">
        <f t="shared" si="11"/>
        <v>0</v>
      </c>
      <c r="AM118" s="235">
        <f t="shared" si="8"/>
        <v>0</v>
      </c>
      <c r="AN118" s="236">
        <f>IFERROR(IF(AND($E118="OPEN",$AA118&gt;0),$AA118*_SoP*$AM118,IF(AND($E118="CLOSED",$AA118&gt;0),$AA118*_SoL*$AM118,0)),0)</f>
        <v>0</v>
      </c>
      <c r="AO118" s="236">
        <f>IFERROR(IF($AA118&lt;0,$AA118*_SoL,0),0)</f>
        <v>0</v>
      </c>
      <c r="AP118" s="237">
        <f t="shared" si="12"/>
        <v>0</v>
      </c>
      <c r="AQ118" s="237">
        <f t="shared" si="13"/>
        <v>0</v>
      </c>
      <c r="AR118" s="237">
        <f t="shared" si="14"/>
        <v>0</v>
      </c>
      <c r="AS118" s="237">
        <f t="shared" si="15"/>
        <v>0</v>
      </c>
      <c r="AT118" s="237">
        <f t="shared" si="16"/>
        <v>0</v>
      </c>
      <c r="AU118" s="236">
        <f t="shared" si="17"/>
        <v>0</v>
      </c>
      <c r="AV118" s="236">
        <f t="shared" si="18"/>
        <v>0</v>
      </c>
      <c r="AW118" s="238"/>
    </row>
    <row r="119" ht="24.75" customHeight="1">
      <c r="A119" s="185"/>
      <c r="B119" s="230">
        <f t="shared" si="19"/>
        <v>112</v>
      </c>
      <c r="C119" s="185"/>
      <c r="D119" s="231" t="str">
        <f t="array" ref="D119">INDEX(_Rge_Projectdata_3rd,$B119,MATCH("Project-ID",_Rge_Headline_Projectdata,0))</f>
        <v/>
      </c>
      <c r="E119" s="232" t="str">
        <f t="array" ref="E119">INDEX(_Rge_Data_3rd_CY,$B119,E$1)</f>
        <v>Open</v>
      </c>
      <c r="F119" s="221" t="str">
        <f t="array" ref="F119">INDEX(_Rge_Data_3rd_CY,$B119,F$1)</f>
        <v/>
      </c>
      <c r="G119" s="221">
        <f t="array" ref="G119">INDEX(_Rge_Data_3rd_CY,$B119,G$1)</f>
        <v>0</v>
      </c>
      <c r="H119" s="221">
        <f t="array" ref="H119">INDEX(_Rge_Data_3rd_CY,$B119,H$1)</f>
        <v>0</v>
      </c>
      <c r="I119" s="221">
        <f t="array" ref="I119">INDEX(_Rge_Data_3rd_CY,$B119,I$1)</f>
        <v>0</v>
      </c>
      <c r="J119" s="221">
        <f t="array" ref="J119">INDEX(_Rge_Data_3rd_CY,$B119,J$1)</f>
        <v>0</v>
      </c>
      <c r="K119" s="221">
        <f t="array" ref="K119">INDEX(_Rge_Data_3rd_CY,$B119,K$1)</f>
        <v>0</v>
      </c>
      <c r="L119" s="221" t="str">
        <f t="array" ref="L119">INDEX(_Rge_Data_3rd_CY,$B119,L$1)</f>
        <v/>
      </c>
      <c r="M119" s="221">
        <f t="array" ref="M119">INDEX(_Rge_Data_3rd_CY,$B119,M$1)</f>
        <v>0</v>
      </c>
      <c r="N119" s="221">
        <f t="array" ref="N119">INDEX(_Rge_Data_3rd_CY,$B119,N$1)</f>
        <v>0</v>
      </c>
      <c r="O119" s="221">
        <f t="shared" si="5"/>
        <v>0</v>
      </c>
      <c r="P119" s="222">
        <f t="shared" si="6"/>
        <v>0</v>
      </c>
      <c r="Q119" s="233" t="str">
        <f t="shared" si="9"/>
        <v>Y</v>
      </c>
      <c r="R119" s="224" t="str">
        <f t="array" ref="R119">INDEX(_Rge_Data_3rd_CY,$B119,R$1)</f>
        <v/>
      </c>
      <c r="S119" s="224">
        <f t="array" ref="S119">INDEX(_Rge_Data_3rd_CY,$B119,S$1)</f>
        <v>0</v>
      </c>
      <c r="T119" s="224">
        <f t="array" ref="T119">INDEX(_Rge_Data_3rd_CY,$B119,T$1)</f>
        <v>0</v>
      </c>
      <c r="U119" s="224">
        <f t="array" ref="U119">INDEX(_Rge_Data_3rd_CY,$B119,U$1)</f>
        <v>0</v>
      </c>
      <c r="V119" s="224">
        <f t="array" ref="V119">INDEX(_Rge_Data_3rd_CY,$B119,V$1)</f>
        <v>0</v>
      </c>
      <c r="W119" s="224">
        <f t="array" ref="W119">INDEX(_Rge_Data_3rd_CY,$B119,W$1)</f>
        <v>0</v>
      </c>
      <c r="X119" s="224" t="str">
        <f t="array" ref="X119">INDEX(_Rge_Data_3rd_CY,$B119,X$1)</f>
        <v/>
      </c>
      <c r="Y119" s="224">
        <f t="array" ref="Y119">INDEX(_Rge_Data_3rd_CY,$B119,Y$1)</f>
        <v>0</v>
      </c>
      <c r="Z119" s="224">
        <f t="array" ref="Z119">INDEX(_Rge_Data_3rd_CY,$B119,Z$1)</f>
        <v>0</v>
      </c>
      <c r="AA119" s="224">
        <f t="shared" si="7"/>
        <v>0</v>
      </c>
      <c r="AB119" s="225" t="str">
        <f t="shared" si="10"/>
        <v/>
      </c>
      <c r="AC119" s="234" t="str">
        <f t="array" ref="AC119">INDEX(_Rge_Data_3rd_CY,$B119,AC$1)</f>
        <v/>
      </c>
      <c r="AD119" s="234">
        <f t="array" ref="AD119">INDEX(_Rge_Data_3rd_CY,$B119,AD$1)</f>
        <v>0</v>
      </c>
      <c r="AE119" s="234">
        <f t="array" ref="AE119">INDEX(_Rge_Data_3rd_CY,$B119,AE$1)</f>
        <v>0</v>
      </c>
      <c r="AF119" s="234">
        <f t="array" ref="AF119">INDEX(_Rge_Data_3rd_CY,$B119,AF$1)</f>
        <v>0</v>
      </c>
      <c r="AG119" s="234">
        <f t="array" ref="AG119">INDEX(_Rge_Data_3rd_CY,$B119,AG$1)</f>
        <v>0</v>
      </c>
      <c r="AH119" s="234">
        <f t="array" ref="AH119">INDEX(_Rge_Data_3rd_CY,$B119,AH$1)</f>
        <v>0</v>
      </c>
      <c r="AI119" s="234" t="str">
        <f t="array" ref="AI119">INDEX(_Rge_Data_3rd_CY,$B119,AI$1)</f>
        <v/>
      </c>
      <c r="AJ119" s="234">
        <f t="array" ref="AJ119">INDEX(_Rge_Data_3rd_CY,$B119,AJ$1)</f>
        <v>0</v>
      </c>
      <c r="AK119" s="234">
        <f t="array" ref="AK119">INDEX(_Rge_Data_3rd_CY,$B119,AK$1)</f>
        <v>0</v>
      </c>
      <c r="AL119" s="234">
        <f t="shared" si="11"/>
        <v>0</v>
      </c>
      <c r="AM119" s="235">
        <f t="shared" si="8"/>
        <v>0</v>
      </c>
      <c r="AN119" s="236">
        <f>IFERROR(IF(AND($E119="OPEN",$AA119&gt;0),$AA119*_SoP*$AM119,IF(AND($E119="CLOSED",$AA119&gt;0),$AA119*_SoL*$AM119,0)),0)</f>
        <v>0</v>
      </c>
      <c r="AO119" s="236">
        <f>IFERROR(IF($AA119&lt;0,$AA119*_SoL,0),0)</f>
        <v>0</v>
      </c>
      <c r="AP119" s="237">
        <f t="shared" si="12"/>
        <v>0</v>
      </c>
      <c r="AQ119" s="237">
        <f t="shared" si="13"/>
        <v>0</v>
      </c>
      <c r="AR119" s="237">
        <f t="shared" si="14"/>
        <v>0</v>
      </c>
      <c r="AS119" s="237">
        <f t="shared" si="15"/>
        <v>0</v>
      </c>
      <c r="AT119" s="237">
        <f t="shared" si="16"/>
        <v>0</v>
      </c>
      <c r="AU119" s="236">
        <f t="shared" si="17"/>
        <v>0</v>
      </c>
      <c r="AV119" s="236">
        <f t="shared" si="18"/>
        <v>0</v>
      </c>
      <c r="AW119" s="238"/>
    </row>
    <row r="120" ht="24.75" customHeight="1">
      <c r="A120" s="185"/>
      <c r="B120" s="230">
        <f t="shared" si="19"/>
        <v>113</v>
      </c>
      <c r="C120" s="185"/>
      <c r="D120" s="231" t="str">
        <f t="array" ref="D120">INDEX(_Rge_Projectdata_3rd,$B120,MATCH("Project-ID",_Rge_Headline_Projectdata,0))</f>
        <v/>
      </c>
      <c r="E120" s="232" t="str">
        <f t="array" ref="E120">INDEX(_Rge_Data_3rd_CY,$B120,E$1)</f>
        <v>Open</v>
      </c>
      <c r="F120" s="221" t="str">
        <f t="array" ref="F120">INDEX(_Rge_Data_3rd_CY,$B120,F$1)</f>
        <v/>
      </c>
      <c r="G120" s="221">
        <f t="array" ref="G120">INDEX(_Rge_Data_3rd_CY,$B120,G$1)</f>
        <v>0</v>
      </c>
      <c r="H120" s="221">
        <f t="array" ref="H120">INDEX(_Rge_Data_3rd_CY,$B120,H$1)</f>
        <v>0</v>
      </c>
      <c r="I120" s="221">
        <f t="array" ref="I120">INDEX(_Rge_Data_3rd_CY,$B120,I$1)</f>
        <v>0</v>
      </c>
      <c r="J120" s="221">
        <f t="array" ref="J120">INDEX(_Rge_Data_3rd_CY,$B120,J$1)</f>
        <v>0</v>
      </c>
      <c r="K120" s="221">
        <f t="array" ref="K120">INDEX(_Rge_Data_3rd_CY,$B120,K$1)</f>
        <v>0</v>
      </c>
      <c r="L120" s="221" t="str">
        <f t="array" ref="L120">INDEX(_Rge_Data_3rd_CY,$B120,L$1)</f>
        <v/>
      </c>
      <c r="M120" s="221">
        <f t="array" ref="M120">INDEX(_Rge_Data_3rd_CY,$B120,M$1)</f>
        <v>0</v>
      </c>
      <c r="N120" s="221">
        <f t="array" ref="N120">INDEX(_Rge_Data_3rd_CY,$B120,N$1)</f>
        <v>0</v>
      </c>
      <c r="O120" s="221">
        <f t="shared" si="5"/>
        <v>0</v>
      </c>
      <c r="P120" s="222">
        <f t="shared" si="6"/>
        <v>0</v>
      </c>
      <c r="Q120" s="233" t="str">
        <f t="shared" si="9"/>
        <v>Y</v>
      </c>
      <c r="R120" s="224" t="str">
        <f t="array" ref="R120">INDEX(_Rge_Data_3rd_CY,$B120,R$1)</f>
        <v/>
      </c>
      <c r="S120" s="224">
        <f t="array" ref="S120">INDEX(_Rge_Data_3rd_CY,$B120,S$1)</f>
        <v>0</v>
      </c>
      <c r="T120" s="224">
        <f t="array" ref="T120">INDEX(_Rge_Data_3rd_CY,$B120,T$1)</f>
        <v>0</v>
      </c>
      <c r="U120" s="224">
        <f t="array" ref="U120">INDEX(_Rge_Data_3rd_CY,$B120,U$1)</f>
        <v>0</v>
      </c>
      <c r="V120" s="224">
        <f t="array" ref="V120">INDEX(_Rge_Data_3rd_CY,$B120,V$1)</f>
        <v>0</v>
      </c>
      <c r="W120" s="224">
        <f t="array" ref="W120">INDEX(_Rge_Data_3rd_CY,$B120,W$1)</f>
        <v>0</v>
      </c>
      <c r="X120" s="224" t="str">
        <f t="array" ref="X120">INDEX(_Rge_Data_3rd_CY,$B120,X$1)</f>
        <v/>
      </c>
      <c r="Y120" s="224">
        <f t="array" ref="Y120">INDEX(_Rge_Data_3rd_CY,$B120,Y$1)</f>
        <v>0</v>
      </c>
      <c r="Z120" s="224">
        <f t="array" ref="Z120">INDEX(_Rge_Data_3rd_CY,$B120,Z$1)</f>
        <v>0</v>
      </c>
      <c r="AA120" s="224">
        <f t="shared" si="7"/>
        <v>0</v>
      </c>
      <c r="AB120" s="225" t="str">
        <f t="shared" si="10"/>
        <v/>
      </c>
      <c r="AC120" s="234" t="str">
        <f t="array" ref="AC120">INDEX(_Rge_Data_3rd_CY,$B120,AC$1)</f>
        <v/>
      </c>
      <c r="AD120" s="234">
        <f t="array" ref="AD120">INDEX(_Rge_Data_3rd_CY,$B120,AD$1)</f>
        <v>0</v>
      </c>
      <c r="AE120" s="234">
        <f t="array" ref="AE120">INDEX(_Rge_Data_3rd_CY,$B120,AE$1)</f>
        <v>0</v>
      </c>
      <c r="AF120" s="234">
        <f t="array" ref="AF120">INDEX(_Rge_Data_3rd_CY,$B120,AF$1)</f>
        <v>0</v>
      </c>
      <c r="AG120" s="234">
        <f t="array" ref="AG120">INDEX(_Rge_Data_3rd_CY,$B120,AG$1)</f>
        <v>0</v>
      </c>
      <c r="AH120" s="234">
        <f t="array" ref="AH120">INDEX(_Rge_Data_3rd_CY,$B120,AH$1)</f>
        <v>0</v>
      </c>
      <c r="AI120" s="234" t="str">
        <f t="array" ref="AI120">INDEX(_Rge_Data_3rd_CY,$B120,AI$1)</f>
        <v/>
      </c>
      <c r="AJ120" s="234">
        <f t="array" ref="AJ120">INDEX(_Rge_Data_3rd_CY,$B120,AJ$1)</f>
        <v>0</v>
      </c>
      <c r="AK120" s="234">
        <f t="array" ref="AK120">INDEX(_Rge_Data_3rd_CY,$B120,AK$1)</f>
        <v>0</v>
      </c>
      <c r="AL120" s="234">
        <f t="shared" si="11"/>
        <v>0</v>
      </c>
      <c r="AM120" s="235">
        <f t="shared" si="8"/>
        <v>0</v>
      </c>
      <c r="AN120" s="236">
        <f>IFERROR(IF(AND($E120="OPEN",$AA120&gt;0),$AA120*_SoP*$AM120,IF(AND($E120="CLOSED",$AA120&gt;0),$AA120*_SoL*$AM120,0)),0)</f>
        <v>0</v>
      </c>
      <c r="AO120" s="236">
        <f>IFERROR(IF($AA120&lt;0,$AA120*_SoL,0),0)</f>
        <v>0</v>
      </c>
      <c r="AP120" s="237">
        <f t="shared" si="12"/>
        <v>0</v>
      </c>
      <c r="AQ120" s="237">
        <f t="shared" si="13"/>
        <v>0</v>
      </c>
      <c r="AR120" s="237">
        <f t="shared" si="14"/>
        <v>0</v>
      </c>
      <c r="AS120" s="237">
        <f t="shared" si="15"/>
        <v>0</v>
      </c>
      <c r="AT120" s="237">
        <f t="shared" si="16"/>
        <v>0</v>
      </c>
      <c r="AU120" s="236">
        <f t="shared" si="17"/>
        <v>0</v>
      </c>
      <c r="AV120" s="236">
        <f t="shared" si="18"/>
        <v>0</v>
      </c>
      <c r="AW120" s="238"/>
    </row>
    <row r="121" ht="24.75" customHeight="1">
      <c r="A121" s="185"/>
      <c r="B121" s="230">
        <f t="shared" si="19"/>
        <v>114</v>
      </c>
      <c r="C121" s="185"/>
      <c r="D121" s="231" t="str">
        <f t="array" ref="D121">INDEX(_Rge_Projectdata_3rd,$B121,MATCH("Project-ID",_Rge_Headline_Projectdata,0))</f>
        <v/>
      </c>
      <c r="E121" s="232" t="str">
        <f t="array" ref="E121">INDEX(_Rge_Data_3rd_CY,$B121,E$1)</f>
        <v>Open</v>
      </c>
      <c r="F121" s="221" t="str">
        <f t="array" ref="F121">INDEX(_Rge_Data_3rd_CY,$B121,F$1)</f>
        <v/>
      </c>
      <c r="G121" s="221">
        <f t="array" ref="G121">INDEX(_Rge_Data_3rd_CY,$B121,G$1)</f>
        <v>0</v>
      </c>
      <c r="H121" s="221">
        <f t="array" ref="H121">INDEX(_Rge_Data_3rd_CY,$B121,H$1)</f>
        <v>0</v>
      </c>
      <c r="I121" s="221">
        <f t="array" ref="I121">INDEX(_Rge_Data_3rd_CY,$B121,I$1)</f>
        <v>0</v>
      </c>
      <c r="J121" s="221">
        <f t="array" ref="J121">INDEX(_Rge_Data_3rd_CY,$B121,J$1)</f>
        <v>0</v>
      </c>
      <c r="K121" s="221">
        <f t="array" ref="K121">INDEX(_Rge_Data_3rd_CY,$B121,K$1)</f>
        <v>0</v>
      </c>
      <c r="L121" s="221" t="str">
        <f t="array" ref="L121">INDEX(_Rge_Data_3rd_CY,$B121,L$1)</f>
        <v/>
      </c>
      <c r="M121" s="221">
        <f t="array" ref="M121">INDEX(_Rge_Data_3rd_CY,$B121,M$1)</f>
        <v>0</v>
      </c>
      <c r="N121" s="221">
        <f t="array" ref="N121">INDEX(_Rge_Data_3rd_CY,$B121,N$1)</f>
        <v>0</v>
      </c>
      <c r="O121" s="221">
        <f t="shared" si="5"/>
        <v>0</v>
      </c>
      <c r="P121" s="222">
        <f t="shared" si="6"/>
        <v>0</v>
      </c>
      <c r="Q121" s="233" t="str">
        <f t="shared" si="9"/>
        <v>Y</v>
      </c>
      <c r="R121" s="224" t="str">
        <f t="array" ref="R121">INDEX(_Rge_Data_3rd_CY,$B121,R$1)</f>
        <v/>
      </c>
      <c r="S121" s="224">
        <f t="array" ref="S121">INDEX(_Rge_Data_3rd_CY,$B121,S$1)</f>
        <v>0</v>
      </c>
      <c r="T121" s="224">
        <f t="array" ref="T121">INDEX(_Rge_Data_3rd_CY,$B121,T$1)</f>
        <v>0</v>
      </c>
      <c r="U121" s="224">
        <f t="array" ref="U121">INDEX(_Rge_Data_3rd_CY,$B121,U$1)</f>
        <v>0</v>
      </c>
      <c r="V121" s="224">
        <f t="array" ref="V121">INDEX(_Rge_Data_3rd_CY,$B121,V$1)</f>
        <v>0</v>
      </c>
      <c r="W121" s="224">
        <f t="array" ref="W121">INDEX(_Rge_Data_3rd_CY,$B121,W$1)</f>
        <v>0</v>
      </c>
      <c r="X121" s="224" t="str">
        <f t="array" ref="X121">INDEX(_Rge_Data_3rd_CY,$B121,X$1)</f>
        <v/>
      </c>
      <c r="Y121" s="224">
        <f t="array" ref="Y121">INDEX(_Rge_Data_3rd_CY,$B121,Y$1)</f>
        <v>0</v>
      </c>
      <c r="Z121" s="224">
        <f t="array" ref="Z121">INDEX(_Rge_Data_3rd_CY,$B121,Z$1)</f>
        <v>0</v>
      </c>
      <c r="AA121" s="224">
        <f t="shared" si="7"/>
        <v>0</v>
      </c>
      <c r="AB121" s="225" t="str">
        <f t="shared" si="10"/>
        <v/>
      </c>
      <c r="AC121" s="234" t="str">
        <f t="array" ref="AC121">INDEX(_Rge_Data_3rd_CY,$B121,AC$1)</f>
        <v/>
      </c>
      <c r="AD121" s="234">
        <f t="array" ref="AD121">INDEX(_Rge_Data_3rd_CY,$B121,AD$1)</f>
        <v>0</v>
      </c>
      <c r="AE121" s="234">
        <f t="array" ref="AE121">INDEX(_Rge_Data_3rd_CY,$B121,AE$1)</f>
        <v>0</v>
      </c>
      <c r="AF121" s="234">
        <f t="array" ref="AF121">INDEX(_Rge_Data_3rd_CY,$B121,AF$1)</f>
        <v>0</v>
      </c>
      <c r="AG121" s="234">
        <f t="array" ref="AG121">INDEX(_Rge_Data_3rd_CY,$B121,AG$1)</f>
        <v>0</v>
      </c>
      <c r="AH121" s="234">
        <f t="array" ref="AH121">INDEX(_Rge_Data_3rd_CY,$B121,AH$1)</f>
        <v>0</v>
      </c>
      <c r="AI121" s="234" t="str">
        <f t="array" ref="AI121">INDEX(_Rge_Data_3rd_CY,$B121,AI$1)</f>
        <v/>
      </c>
      <c r="AJ121" s="234">
        <f t="array" ref="AJ121">INDEX(_Rge_Data_3rd_CY,$B121,AJ$1)</f>
        <v>0</v>
      </c>
      <c r="AK121" s="234">
        <f t="array" ref="AK121">INDEX(_Rge_Data_3rd_CY,$B121,AK$1)</f>
        <v>0</v>
      </c>
      <c r="AL121" s="234">
        <f t="shared" si="11"/>
        <v>0</v>
      </c>
      <c r="AM121" s="235">
        <f t="shared" si="8"/>
        <v>0</v>
      </c>
      <c r="AN121" s="236">
        <f>IFERROR(IF(AND($E121="OPEN",$AA121&gt;0),$AA121*_SoP*$AM121,IF(AND($E121="CLOSED",$AA121&gt;0),$AA121*_SoL*$AM121,0)),0)</f>
        <v>0</v>
      </c>
      <c r="AO121" s="236">
        <f>IFERROR(IF($AA121&lt;0,$AA121*_SoL,0),0)</f>
        <v>0</v>
      </c>
      <c r="AP121" s="237">
        <f t="shared" si="12"/>
        <v>0</v>
      </c>
      <c r="AQ121" s="237">
        <f t="shared" si="13"/>
        <v>0</v>
      </c>
      <c r="AR121" s="237">
        <f t="shared" si="14"/>
        <v>0</v>
      </c>
      <c r="AS121" s="237">
        <f t="shared" si="15"/>
        <v>0</v>
      </c>
      <c r="AT121" s="237">
        <f t="shared" si="16"/>
        <v>0</v>
      </c>
      <c r="AU121" s="236">
        <f t="shared" si="17"/>
        <v>0</v>
      </c>
      <c r="AV121" s="236">
        <f t="shared" si="18"/>
        <v>0</v>
      </c>
      <c r="AW121" s="238"/>
    </row>
    <row r="122" ht="24.75" customHeight="1">
      <c r="A122" s="185"/>
      <c r="B122" s="230">
        <f t="shared" si="19"/>
        <v>115</v>
      </c>
      <c r="C122" s="185"/>
      <c r="D122" s="231" t="str">
        <f t="array" ref="D122">INDEX(_Rge_Projectdata_3rd,$B122,MATCH("Project-ID",_Rge_Headline_Projectdata,0))</f>
        <v/>
      </c>
      <c r="E122" s="232" t="str">
        <f t="array" ref="E122">INDEX(_Rge_Data_3rd_CY,$B122,E$1)</f>
        <v>Open</v>
      </c>
      <c r="F122" s="221" t="str">
        <f t="array" ref="F122">INDEX(_Rge_Data_3rd_CY,$B122,F$1)</f>
        <v/>
      </c>
      <c r="G122" s="221">
        <f t="array" ref="G122">INDEX(_Rge_Data_3rd_CY,$B122,G$1)</f>
        <v>0</v>
      </c>
      <c r="H122" s="221">
        <f t="array" ref="H122">INDEX(_Rge_Data_3rd_CY,$B122,H$1)</f>
        <v>0</v>
      </c>
      <c r="I122" s="221">
        <f t="array" ref="I122">INDEX(_Rge_Data_3rd_CY,$B122,I$1)</f>
        <v>0</v>
      </c>
      <c r="J122" s="221">
        <f t="array" ref="J122">INDEX(_Rge_Data_3rd_CY,$B122,J$1)</f>
        <v>0</v>
      </c>
      <c r="K122" s="221">
        <f t="array" ref="K122">INDEX(_Rge_Data_3rd_CY,$B122,K$1)</f>
        <v>0</v>
      </c>
      <c r="L122" s="221" t="str">
        <f t="array" ref="L122">INDEX(_Rge_Data_3rd_CY,$B122,L$1)</f>
        <v/>
      </c>
      <c r="M122" s="221">
        <f t="array" ref="M122">INDEX(_Rge_Data_3rd_CY,$B122,M$1)</f>
        <v>0</v>
      </c>
      <c r="N122" s="221">
        <f t="array" ref="N122">INDEX(_Rge_Data_3rd_CY,$B122,N$1)</f>
        <v>0</v>
      </c>
      <c r="O122" s="221">
        <f t="shared" si="5"/>
        <v>0</v>
      </c>
      <c r="P122" s="222">
        <f t="shared" si="6"/>
        <v>0</v>
      </c>
      <c r="Q122" s="233" t="str">
        <f t="shared" si="9"/>
        <v>Y</v>
      </c>
      <c r="R122" s="224" t="str">
        <f t="array" ref="R122">INDEX(_Rge_Data_3rd_CY,$B122,R$1)</f>
        <v/>
      </c>
      <c r="S122" s="224">
        <f t="array" ref="S122">INDEX(_Rge_Data_3rd_CY,$B122,S$1)</f>
        <v>0</v>
      </c>
      <c r="T122" s="224">
        <f t="array" ref="T122">INDEX(_Rge_Data_3rd_CY,$B122,T$1)</f>
        <v>0</v>
      </c>
      <c r="U122" s="224">
        <f t="array" ref="U122">INDEX(_Rge_Data_3rd_CY,$B122,U$1)</f>
        <v>0</v>
      </c>
      <c r="V122" s="224">
        <f t="array" ref="V122">INDEX(_Rge_Data_3rd_CY,$B122,V$1)</f>
        <v>0</v>
      </c>
      <c r="W122" s="224">
        <f t="array" ref="W122">INDEX(_Rge_Data_3rd_CY,$B122,W$1)</f>
        <v>0</v>
      </c>
      <c r="X122" s="224" t="str">
        <f t="array" ref="X122">INDEX(_Rge_Data_3rd_CY,$B122,X$1)</f>
        <v/>
      </c>
      <c r="Y122" s="224">
        <f t="array" ref="Y122">INDEX(_Rge_Data_3rd_CY,$B122,Y$1)</f>
        <v>0</v>
      </c>
      <c r="Z122" s="224">
        <f t="array" ref="Z122">INDEX(_Rge_Data_3rd_CY,$B122,Z$1)</f>
        <v>0</v>
      </c>
      <c r="AA122" s="224">
        <f t="shared" si="7"/>
        <v>0</v>
      </c>
      <c r="AB122" s="225" t="str">
        <f t="shared" si="10"/>
        <v/>
      </c>
      <c r="AC122" s="234" t="str">
        <f t="array" ref="AC122">INDEX(_Rge_Data_3rd_CY,$B122,AC$1)</f>
        <v/>
      </c>
      <c r="AD122" s="234">
        <f t="array" ref="AD122">INDEX(_Rge_Data_3rd_CY,$B122,AD$1)</f>
        <v>0</v>
      </c>
      <c r="AE122" s="234">
        <f t="array" ref="AE122">INDEX(_Rge_Data_3rd_CY,$B122,AE$1)</f>
        <v>0</v>
      </c>
      <c r="AF122" s="234">
        <f t="array" ref="AF122">INDEX(_Rge_Data_3rd_CY,$B122,AF$1)</f>
        <v>0</v>
      </c>
      <c r="AG122" s="234">
        <f t="array" ref="AG122">INDEX(_Rge_Data_3rd_CY,$B122,AG$1)</f>
        <v>0</v>
      </c>
      <c r="AH122" s="234">
        <f t="array" ref="AH122">INDEX(_Rge_Data_3rd_CY,$B122,AH$1)</f>
        <v>0</v>
      </c>
      <c r="AI122" s="234" t="str">
        <f t="array" ref="AI122">INDEX(_Rge_Data_3rd_CY,$B122,AI$1)</f>
        <v/>
      </c>
      <c r="AJ122" s="234">
        <f t="array" ref="AJ122">INDEX(_Rge_Data_3rd_CY,$B122,AJ$1)</f>
        <v>0</v>
      </c>
      <c r="AK122" s="234">
        <f t="array" ref="AK122">INDEX(_Rge_Data_3rd_CY,$B122,AK$1)</f>
        <v>0</v>
      </c>
      <c r="AL122" s="234">
        <f t="shared" si="11"/>
        <v>0</v>
      </c>
      <c r="AM122" s="235">
        <f t="shared" si="8"/>
        <v>0</v>
      </c>
      <c r="AN122" s="236">
        <f>IFERROR(IF(AND($E122="OPEN",$AA122&gt;0),$AA122*_SoP*$AM122,IF(AND($E122="CLOSED",$AA122&gt;0),$AA122*_SoL*$AM122,0)),0)</f>
        <v>0</v>
      </c>
      <c r="AO122" s="236">
        <f>IFERROR(IF($AA122&lt;0,$AA122*_SoL,0),0)</f>
        <v>0</v>
      </c>
      <c r="AP122" s="237">
        <f t="shared" si="12"/>
        <v>0</v>
      </c>
      <c r="AQ122" s="237">
        <f t="shared" si="13"/>
        <v>0</v>
      </c>
      <c r="AR122" s="237">
        <f t="shared" si="14"/>
        <v>0</v>
      </c>
      <c r="AS122" s="237">
        <f t="shared" si="15"/>
        <v>0</v>
      </c>
      <c r="AT122" s="237">
        <f t="shared" si="16"/>
        <v>0</v>
      </c>
      <c r="AU122" s="236">
        <f t="shared" si="17"/>
        <v>0</v>
      </c>
      <c r="AV122" s="236">
        <f t="shared" si="18"/>
        <v>0</v>
      </c>
      <c r="AW122" s="238"/>
    </row>
    <row r="123" ht="24.75" customHeight="1">
      <c r="A123" s="185"/>
      <c r="B123" s="230">
        <f t="shared" si="19"/>
        <v>116</v>
      </c>
      <c r="C123" s="185"/>
      <c r="D123" s="231" t="str">
        <f t="array" ref="D123">INDEX(_Rge_Projectdata_3rd,$B123,MATCH("Project-ID",_Rge_Headline_Projectdata,0))</f>
        <v/>
      </c>
      <c r="E123" s="232" t="str">
        <f t="array" ref="E123">INDEX(_Rge_Data_3rd_CY,$B123,E$1)</f>
        <v>Open</v>
      </c>
      <c r="F123" s="221" t="str">
        <f t="array" ref="F123">INDEX(_Rge_Data_3rd_CY,$B123,F$1)</f>
        <v/>
      </c>
      <c r="G123" s="221">
        <f t="array" ref="G123">INDEX(_Rge_Data_3rd_CY,$B123,G$1)</f>
        <v>0</v>
      </c>
      <c r="H123" s="221">
        <f t="array" ref="H123">INDEX(_Rge_Data_3rd_CY,$B123,H$1)</f>
        <v>0</v>
      </c>
      <c r="I123" s="221">
        <f t="array" ref="I123">INDEX(_Rge_Data_3rd_CY,$B123,I$1)</f>
        <v>0</v>
      </c>
      <c r="J123" s="221">
        <f t="array" ref="J123">INDEX(_Rge_Data_3rd_CY,$B123,J$1)</f>
        <v>0</v>
      </c>
      <c r="K123" s="221">
        <f t="array" ref="K123">INDEX(_Rge_Data_3rd_CY,$B123,K$1)</f>
        <v>0</v>
      </c>
      <c r="L123" s="221" t="str">
        <f t="array" ref="L123">INDEX(_Rge_Data_3rd_CY,$B123,L$1)</f>
        <v/>
      </c>
      <c r="M123" s="221">
        <f t="array" ref="M123">INDEX(_Rge_Data_3rd_CY,$B123,M$1)</f>
        <v>0</v>
      </c>
      <c r="N123" s="221">
        <f t="array" ref="N123">INDEX(_Rge_Data_3rd_CY,$B123,N$1)</f>
        <v>0</v>
      </c>
      <c r="O123" s="221">
        <f t="shared" si="5"/>
        <v>0</v>
      </c>
      <c r="P123" s="222">
        <f t="shared" si="6"/>
        <v>0</v>
      </c>
      <c r="Q123" s="233" t="str">
        <f t="shared" si="9"/>
        <v>Y</v>
      </c>
      <c r="R123" s="224" t="str">
        <f t="array" ref="R123">INDEX(_Rge_Data_3rd_CY,$B123,R$1)</f>
        <v/>
      </c>
      <c r="S123" s="224">
        <f t="array" ref="S123">INDEX(_Rge_Data_3rd_CY,$B123,S$1)</f>
        <v>0</v>
      </c>
      <c r="T123" s="224">
        <f t="array" ref="T123">INDEX(_Rge_Data_3rd_CY,$B123,T$1)</f>
        <v>0</v>
      </c>
      <c r="U123" s="224">
        <f t="array" ref="U123">INDEX(_Rge_Data_3rd_CY,$B123,U$1)</f>
        <v>0</v>
      </c>
      <c r="V123" s="224">
        <f t="array" ref="V123">INDEX(_Rge_Data_3rd_CY,$B123,V$1)</f>
        <v>0</v>
      </c>
      <c r="W123" s="224">
        <f t="array" ref="W123">INDEX(_Rge_Data_3rd_CY,$B123,W$1)</f>
        <v>0</v>
      </c>
      <c r="X123" s="224" t="str">
        <f t="array" ref="X123">INDEX(_Rge_Data_3rd_CY,$B123,X$1)</f>
        <v/>
      </c>
      <c r="Y123" s="224">
        <f t="array" ref="Y123">INDEX(_Rge_Data_3rd_CY,$B123,Y$1)</f>
        <v>0</v>
      </c>
      <c r="Z123" s="224">
        <f t="array" ref="Z123">INDEX(_Rge_Data_3rd_CY,$B123,Z$1)</f>
        <v>0</v>
      </c>
      <c r="AA123" s="224">
        <f t="shared" si="7"/>
        <v>0</v>
      </c>
      <c r="AB123" s="225" t="str">
        <f t="shared" si="10"/>
        <v/>
      </c>
      <c r="AC123" s="234" t="str">
        <f t="array" ref="AC123">INDEX(_Rge_Data_3rd_CY,$B123,AC$1)</f>
        <v/>
      </c>
      <c r="AD123" s="234">
        <f t="array" ref="AD123">INDEX(_Rge_Data_3rd_CY,$B123,AD$1)</f>
        <v>0</v>
      </c>
      <c r="AE123" s="234">
        <f t="array" ref="AE123">INDEX(_Rge_Data_3rd_CY,$B123,AE$1)</f>
        <v>0</v>
      </c>
      <c r="AF123" s="234">
        <f t="array" ref="AF123">INDEX(_Rge_Data_3rd_CY,$B123,AF$1)</f>
        <v>0</v>
      </c>
      <c r="AG123" s="234">
        <f t="array" ref="AG123">INDEX(_Rge_Data_3rd_CY,$B123,AG$1)</f>
        <v>0</v>
      </c>
      <c r="AH123" s="234">
        <f t="array" ref="AH123">INDEX(_Rge_Data_3rd_CY,$B123,AH$1)</f>
        <v>0</v>
      </c>
      <c r="AI123" s="234" t="str">
        <f t="array" ref="AI123">INDEX(_Rge_Data_3rd_CY,$B123,AI$1)</f>
        <v/>
      </c>
      <c r="AJ123" s="234">
        <f t="array" ref="AJ123">INDEX(_Rge_Data_3rd_CY,$B123,AJ$1)</f>
        <v>0</v>
      </c>
      <c r="AK123" s="234">
        <f t="array" ref="AK123">INDEX(_Rge_Data_3rd_CY,$B123,AK$1)</f>
        <v>0</v>
      </c>
      <c r="AL123" s="234">
        <f t="shared" si="11"/>
        <v>0</v>
      </c>
      <c r="AM123" s="235">
        <f t="shared" si="8"/>
        <v>0</v>
      </c>
      <c r="AN123" s="236">
        <f>IFERROR(IF(AND($E123="OPEN",$AA123&gt;0),$AA123*_SoP*$AM123,IF(AND($E123="CLOSED",$AA123&gt;0),$AA123*_SoL*$AM123,0)),0)</f>
        <v>0</v>
      </c>
      <c r="AO123" s="236">
        <f>IFERROR(IF($AA123&lt;0,$AA123*_SoL,0),0)</f>
        <v>0</v>
      </c>
      <c r="AP123" s="237">
        <f t="shared" si="12"/>
        <v>0</v>
      </c>
      <c r="AQ123" s="237">
        <f t="shared" si="13"/>
        <v>0</v>
      </c>
      <c r="AR123" s="237">
        <f t="shared" si="14"/>
        <v>0</v>
      </c>
      <c r="AS123" s="237">
        <f t="shared" si="15"/>
        <v>0</v>
      </c>
      <c r="AT123" s="237">
        <f t="shared" si="16"/>
        <v>0</v>
      </c>
      <c r="AU123" s="236">
        <f t="shared" si="17"/>
        <v>0</v>
      </c>
      <c r="AV123" s="236">
        <f t="shared" si="18"/>
        <v>0</v>
      </c>
      <c r="AW123" s="238"/>
    </row>
    <row r="124" ht="24.75" customHeight="1">
      <c r="A124" s="185"/>
      <c r="B124" s="230">
        <f t="shared" si="19"/>
        <v>117</v>
      </c>
      <c r="C124" s="185"/>
      <c r="D124" s="231" t="str">
        <f t="array" ref="D124">INDEX(_Rge_Projectdata_3rd,$B124,MATCH("Project-ID",_Rge_Headline_Projectdata,0))</f>
        <v/>
      </c>
      <c r="E124" s="232" t="str">
        <f t="array" ref="E124">INDEX(_Rge_Data_3rd_CY,$B124,E$1)</f>
        <v>Open</v>
      </c>
      <c r="F124" s="221" t="str">
        <f t="array" ref="F124">INDEX(_Rge_Data_3rd_CY,$B124,F$1)</f>
        <v/>
      </c>
      <c r="G124" s="221">
        <f t="array" ref="G124">INDEX(_Rge_Data_3rd_CY,$B124,G$1)</f>
        <v>0</v>
      </c>
      <c r="H124" s="221">
        <f t="array" ref="H124">INDEX(_Rge_Data_3rd_CY,$B124,H$1)</f>
        <v>0</v>
      </c>
      <c r="I124" s="221">
        <f t="array" ref="I124">INDEX(_Rge_Data_3rd_CY,$B124,I$1)</f>
        <v>0</v>
      </c>
      <c r="J124" s="221">
        <f t="array" ref="J124">INDEX(_Rge_Data_3rd_CY,$B124,J$1)</f>
        <v>0</v>
      </c>
      <c r="K124" s="221">
        <f t="array" ref="K124">INDEX(_Rge_Data_3rd_CY,$B124,K$1)</f>
        <v>0</v>
      </c>
      <c r="L124" s="221" t="str">
        <f t="array" ref="L124">INDEX(_Rge_Data_3rd_CY,$B124,L$1)</f>
        <v/>
      </c>
      <c r="M124" s="221">
        <f t="array" ref="M124">INDEX(_Rge_Data_3rd_CY,$B124,M$1)</f>
        <v>0</v>
      </c>
      <c r="N124" s="221">
        <f t="array" ref="N124">INDEX(_Rge_Data_3rd_CY,$B124,N$1)</f>
        <v>0</v>
      </c>
      <c r="O124" s="221">
        <f t="shared" si="5"/>
        <v>0</v>
      </c>
      <c r="P124" s="222">
        <f t="shared" si="6"/>
        <v>0</v>
      </c>
      <c r="Q124" s="233" t="str">
        <f t="shared" si="9"/>
        <v>Y</v>
      </c>
      <c r="R124" s="224" t="str">
        <f t="array" ref="R124">INDEX(_Rge_Data_3rd_CY,$B124,R$1)</f>
        <v/>
      </c>
      <c r="S124" s="224">
        <f t="array" ref="S124">INDEX(_Rge_Data_3rd_CY,$B124,S$1)</f>
        <v>0</v>
      </c>
      <c r="T124" s="224">
        <f t="array" ref="T124">INDEX(_Rge_Data_3rd_CY,$B124,T$1)</f>
        <v>0</v>
      </c>
      <c r="U124" s="224">
        <f t="array" ref="U124">INDEX(_Rge_Data_3rd_CY,$B124,U$1)</f>
        <v>0</v>
      </c>
      <c r="V124" s="224">
        <f t="array" ref="V124">INDEX(_Rge_Data_3rd_CY,$B124,V$1)</f>
        <v>0</v>
      </c>
      <c r="W124" s="224">
        <f t="array" ref="W124">INDEX(_Rge_Data_3rd_CY,$B124,W$1)</f>
        <v>0</v>
      </c>
      <c r="X124" s="224" t="str">
        <f t="array" ref="X124">INDEX(_Rge_Data_3rd_CY,$B124,X$1)</f>
        <v/>
      </c>
      <c r="Y124" s="224">
        <f t="array" ref="Y124">INDEX(_Rge_Data_3rd_CY,$B124,Y$1)</f>
        <v>0</v>
      </c>
      <c r="Z124" s="224">
        <f t="array" ref="Z124">INDEX(_Rge_Data_3rd_CY,$B124,Z$1)</f>
        <v>0</v>
      </c>
      <c r="AA124" s="224">
        <f t="shared" si="7"/>
        <v>0</v>
      </c>
      <c r="AB124" s="225" t="str">
        <f t="shared" si="10"/>
        <v/>
      </c>
      <c r="AC124" s="234" t="str">
        <f t="array" ref="AC124">INDEX(_Rge_Data_3rd_CY,$B124,AC$1)</f>
        <v/>
      </c>
      <c r="AD124" s="234">
        <f t="array" ref="AD124">INDEX(_Rge_Data_3rd_CY,$B124,AD$1)</f>
        <v>0</v>
      </c>
      <c r="AE124" s="234">
        <f t="array" ref="AE124">INDEX(_Rge_Data_3rd_CY,$B124,AE$1)</f>
        <v>0</v>
      </c>
      <c r="AF124" s="234">
        <f t="array" ref="AF124">INDEX(_Rge_Data_3rd_CY,$B124,AF$1)</f>
        <v>0</v>
      </c>
      <c r="AG124" s="234">
        <f t="array" ref="AG124">INDEX(_Rge_Data_3rd_CY,$B124,AG$1)</f>
        <v>0</v>
      </c>
      <c r="AH124" s="234">
        <f t="array" ref="AH124">INDEX(_Rge_Data_3rd_CY,$B124,AH$1)</f>
        <v>0</v>
      </c>
      <c r="AI124" s="234" t="str">
        <f t="array" ref="AI124">INDEX(_Rge_Data_3rd_CY,$B124,AI$1)</f>
        <v/>
      </c>
      <c r="AJ124" s="234">
        <f t="array" ref="AJ124">INDEX(_Rge_Data_3rd_CY,$B124,AJ$1)</f>
        <v>0</v>
      </c>
      <c r="AK124" s="234">
        <f t="array" ref="AK124">INDEX(_Rge_Data_3rd_CY,$B124,AK$1)</f>
        <v>0</v>
      </c>
      <c r="AL124" s="234">
        <f t="shared" si="11"/>
        <v>0</v>
      </c>
      <c r="AM124" s="235">
        <f t="shared" si="8"/>
        <v>0</v>
      </c>
      <c r="AN124" s="236">
        <f>IFERROR(IF(AND($E124="OPEN",$AA124&gt;0),$AA124*_SoP*$AM124,IF(AND($E124="CLOSED",$AA124&gt;0),$AA124*_SoL*$AM124,0)),0)</f>
        <v>0</v>
      </c>
      <c r="AO124" s="236">
        <f>IFERROR(IF($AA124&lt;0,$AA124*_SoL,0),0)</f>
        <v>0</v>
      </c>
      <c r="AP124" s="237">
        <f t="shared" si="12"/>
        <v>0</v>
      </c>
      <c r="AQ124" s="237">
        <f t="shared" si="13"/>
        <v>0</v>
      </c>
      <c r="AR124" s="237">
        <f t="shared" si="14"/>
        <v>0</v>
      </c>
      <c r="AS124" s="237">
        <f t="shared" si="15"/>
        <v>0</v>
      </c>
      <c r="AT124" s="237">
        <f t="shared" si="16"/>
        <v>0</v>
      </c>
      <c r="AU124" s="236">
        <f t="shared" si="17"/>
        <v>0</v>
      </c>
      <c r="AV124" s="236">
        <f t="shared" si="18"/>
        <v>0</v>
      </c>
      <c r="AW124" s="238"/>
    </row>
    <row r="125" ht="24.75" customHeight="1">
      <c r="A125" s="185"/>
      <c r="B125" s="230">
        <f t="shared" si="19"/>
        <v>118</v>
      </c>
      <c r="C125" s="185"/>
      <c r="D125" s="231" t="str">
        <f t="array" ref="D125">INDEX(_Rge_Projectdata_3rd,$B125,MATCH("Project-ID",_Rge_Headline_Projectdata,0))</f>
        <v/>
      </c>
      <c r="E125" s="232" t="str">
        <f t="array" ref="E125">INDEX(_Rge_Data_3rd_CY,$B125,E$1)</f>
        <v>Open</v>
      </c>
      <c r="F125" s="221" t="str">
        <f t="array" ref="F125">INDEX(_Rge_Data_3rd_CY,$B125,F$1)</f>
        <v/>
      </c>
      <c r="G125" s="221">
        <f t="array" ref="G125">INDEX(_Rge_Data_3rd_CY,$B125,G$1)</f>
        <v>0</v>
      </c>
      <c r="H125" s="221">
        <f t="array" ref="H125">INDEX(_Rge_Data_3rd_CY,$B125,H$1)</f>
        <v>0</v>
      </c>
      <c r="I125" s="221">
        <f t="array" ref="I125">INDEX(_Rge_Data_3rd_CY,$B125,I$1)</f>
        <v>0</v>
      </c>
      <c r="J125" s="221">
        <f t="array" ref="J125">INDEX(_Rge_Data_3rd_CY,$B125,J$1)</f>
        <v>0</v>
      </c>
      <c r="K125" s="221">
        <f t="array" ref="K125">INDEX(_Rge_Data_3rd_CY,$B125,K$1)</f>
        <v>0</v>
      </c>
      <c r="L125" s="221" t="str">
        <f t="array" ref="L125">INDEX(_Rge_Data_3rd_CY,$B125,L$1)</f>
        <v/>
      </c>
      <c r="M125" s="221">
        <f t="array" ref="M125">INDEX(_Rge_Data_3rd_CY,$B125,M$1)</f>
        <v>0</v>
      </c>
      <c r="N125" s="221">
        <f t="array" ref="N125">INDEX(_Rge_Data_3rd_CY,$B125,N$1)</f>
        <v>0</v>
      </c>
      <c r="O125" s="221">
        <f t="shared" si="5"/>
        <v>0</v>
      </c>
      <c r="P125" s="222">
        <f t="shared" si="6"/>
        <v>0</v>
      </c>
      <c r="Q125" s="233" t="str">
        <f t="shared" si="9"/>
        <v>Y</v>
      </c>
      <c r="R125" s="224" t="str">
        <f t="array" ref="R125">INDEX(_Rge_Data_3rd_CY,$B125,R$1)</f>
        <v/>
      </c>
      <c r="S125" s="224">
        <f t="array" ref="S125">INDEX(_Rge_Data_3rd_CY,$B125,S$1)</f>
        <v>0</v>
      </c>
      <c r="T125" s="224">
        <f t="array" ref="T125">INDEX(_Rge_Data_3rd_CY,$B125,T$1)</f>
        <v>0</v>
      </c>
      <c r="U125" s="224">
        <f t="array" ref="U125">INDEX(_Rge_Data_3rd_CY,$B125,U$1)</f>
        <v>0</v>
      </c>
      <c r="V125" s="224">
        <f t="array" ref="V125">INDEX(_Rge_Data_3rd_CY,$B125,V$1)</f>
        <v>0</v>
      </c>
      <c r="W125" s="224">
        <f t="array" ref="W125">INDEX(_Rge_Data_3rd_CY,$B125,W$1)</f>
        <v>0</v>
      </c>
      <c r="X125" s="224" t="str">
        <f t="array" ref="X125">INDEX(_Rge_Data_3rd_CY,$B125,X$1)</f>
        <v/>
      </c>
      <c r="Y125" s="224">
        <f t="array" ref="Y125">INDEX(_Rge_Data_3rd_CY,$B125,Y$1)</f>
        <v>0</v>
      </c>
      <c r="Z125" s="224">
        <f t="array" ref="Z125">INDEX(_Rge_Data_3rd_CY,$B125,Z$1)</f>
        <v>0</v>
      </c>
      <c r="AA125" s="224">
        <f t="shared" si="7"/>
        <v>0</v>
      </c>
      <c r="AB125" s="225" t="str">
        <f t="shared" si="10"/>
        <v/>
      </c>
      <c r="AC125" s="234" t="str">
        <f t="array" ref="AC125">INDEX(_Rge_Data_3rd_CY,$B125,AC$1)</f>
        <v/>
      </c>
      <c r="AD125" s="234">
        <f t="array" ref="AD125">INDEX(_Rge_Data_3rd_CY,$B125,AD$1)</f>
        <v>0</v>
      </c>
      <c r="AE125" s="234">
        <f t="array" ref="AE125">INDEX(_Rge_Data_3rd_CY,$B125,AE$1)</f>
        <v>0</v>
      </c>
      <c r="AF125" s="234">
        <f t="array" ref="AF125">INDEX(_Rge_Data_3rd_CY,$B125,AF$1)</f>
        <v>0</v>
      </c>
      <c r="AG125" s="234">
        <f t="array" ref="AG125">INDEX(_Rge_Data_3rd_CY,$B125,AG$1)</f>
        <v>0</v>
      </c>
      <c r="AH125" s="234">
        <f t="array" ref="AH125">INDEX(_Rge_Data_3rd_CY,$B125,AH$1)</f>
        <v>0</v>
      </c>
      <c r="AI125" s="234" t="str">
        <f t="array" ref="AI125">INDEX(_Rge_Data_3rd_CY,$B125,AI$1)</f>
        <v/>
      </c>
      <c r="AJ125" s="234">
        <f t="array" ref="AJ125">INDEX(_Rge_Data_3rd_CY,$B125,AJ$1)</f>
        <v>0</v>
      </c>
      <c r="AK125" s="234">
        <f t="array" ref="AK125">INDEX(_Rge_Data_3rd_CY,$B125,AK$1)</f>
        <v>0</v>
      </c>
      <c r="AL125" s="234">
        <f t="shared" si="11"/>
        <v>0</v>
      </c>
      <c r="AM125" s="235">
        <f t="shared" si="8"/>
        <v>0</v>
      </c>
      <c r="AN125" s="236">
        <f>IFERROR(IF(AND($E125="OPEN",$AA125&gt;0),$AA125*_SoP*$AM125,IF(AND($E125="CLOSED",$AA125&gt;0),$AA125*_SoL*$AM125,0)),0)</f>
        <v>0</v>
      </c>
      <c r="AO125" s="236">
        <f>IFERROR(IF($AA125&lt;0,$AA125*_SoL,0),0)</f>
        <v>0</v>
      </c>
      <c r="AP125" s="237">
        <f t="shared" si="12"/>
        <v>0</v>
      </c>
      <c r="AQ125" s="237">
        <f t="shared" si="13"/>
        <v>0</v>
      </c>
      <c r="AR125" s="237">
        <f t="shared" si="14"/>
        <v>0</v>
      </c>
      <c r="AS125" s="237">
        <f t="shared" si="15"/>
        <v>0</v>
      </c>
      <c r="AT125" s="237">
        <f t="shared" si="16"/>
        <v>0</v>
      </c>
      <c r="AU125" s="236">
        <f t="shared" si="17"/>
        <v>0</v>
      </c>
      <c r="AV125" s="236">
        <f t="shared" si="18"/>
        <v>0</v>
      </c>
      <c r="AW125" s="238"/>
    </row>
    <row r="126" ht="24.75" customHeight="1">
      <c r="A126" s="185"/>
      <c r="B126" s="230">
        <f t="shared" si="19"/>
        <v>119</v>
      </c>
      <c r="C126" s="185"/>
      <c r="D126" s="231" t="str">
        <f t="array" ref="D126">INDEX(_Rge_Projectdata_3rd,$B126,MATCH("Project-ID",_Rge_Headline_Projectdata,0))</f>
        <v/>
      </c>
      <c r="E126" s="232" t="str">
        <f t="array" ref="E126">INDEX(_Rge_Data_3rd_CY,$B126,E$1)</f>
        <v>Open</v>
      </c>
      <c r="F126" s="221" t="str">
        <f t="array" ref="F126">INDEX(_Rge_Data_3rd_CY,$B126,F$1)</f>
        <v/>
      </c>
      <c r="G126" s="221">
        <f t="array" ref="G126">INDEX(_Rge_Data_3rd_CY,$B126,G$1)</f>
        <v>0</v>
      </c>
      <c r="H126" s="221">
        <f t="array" ref="H126">INDEX(_Rge_Data_3rd_CY,$B126,H$1)</f>
        <v>0</v>
      </c>
      <c r="I126" s="221">
        <f t="array" ref="I126">INDEX(_Rge_Data_3rd_CY,$B126,I$1)</f>
        <v>0</v>
      </c>
      <c r="J126" s="221">
        <f t="array" ref="J126">INDEX(_Rge_Data_3rd_CY,$B126,J$1)</f>
        <v>0</v>
      </c>
      <c r="K126" s="221">
        <f t="array" ref="K126">INDEX(_Rge_Data_3rd_CY,$B126,K$1)</f>
        <v>0</v>
      </c>
      <c r="L126" s="221" t="str">
        <f t="array" ref="L126">INDEX(_Rge_Data_3rd_CY,$B126,L$1)</f>
        <v/>
      </c>
      <c r="M126" s="221">
        <f t="array" ref="M126">INDEX(_Rge_Data_3rd_CY,$B126,M$1)</f>
        <v>0</v>
      </c>
      <c r="N126" s="221">
        <f t="array" ref="N126">INDEX(_Rge_Data_3rd_CY,$B126,N$1)</f>
        <v>0</v>
      </c>
      <c r="O126" s="221">
        <f t="shared" si="5"/>
        <v>0</v>
      </c>
      <c r="P126" s="222">
        <f t="shared" si="6"/>
        <v>0</v>
      </c>
      <c r="Q126" s="233" t="str">
        <f t="shared" si="9"/>
        <v>Y</v>
      </c>
      <c r="R126" s="224" t="str">
        <f t="array" ref="R126">INDEX(_Rge_Data_3rd_CY,$B126,R$1)</f>
        <v/>
      </c>
      <c r="S126" s="224">
        <f t="array" ref="S126">INDEX(_Rge_Data_3rd_CY,$B126,S$1)</f>
        <v>0</v>
      </c>
      <c r="T126" s="224">
        <f t="array" ref="T126">INDEX(_Rge_Data_3rd_CY,$B126,T$1)</f>
        <v>0</v>
      </c>
      <c r="U126" s="224">
        <f t="array" ref="U126">INDEX(_Rge_Data_3rd_CY,$B126,U$1)</f>
        <v>0</v>
      </c>
      <c r="V126" s="224">
        <f t="array" ref="V126">INDEX(_Rge_Data_3rd_CY,$B126,V$1)</f>
        <v>0</v>
      </c>
      <c r="W126" s="224">
        <f t="array" ref="W126">INDEX(_Rge_Data_3rd_CY,$B126,W$1)</f>
        <v>0</v>
      </c>
      <c r="X126" s="224" t="str">
        <f t="array" ref="X126">INDEX(_Rge_Data_3rd_CY,$B126,X$1)</f>
        <v/>
      </c>
      <c r="Y126" s="224">
        <f t="array" ref="Y126">INDEX(_Rge_Data_3rd_CY,$B126,Y$1)</f>
        <v>0</v>
      </c>
      <c r="Z126" s="224">
        <f t="array" ref="Z126">INDEX(_Rge_Data_3rd_CY,$B126,Z$1)</f>
        <v>0</v>
      </c>
      <c r="AA126" s="224">
        <f t="shared" si="7"/>
        <v>0</v>
      </c>
      <c r="AB126" s="225" t="str">
        <f t="shared" si="10"/>
        <v/>
      </c>
      <c r="AC126" s="234" t="str">
        <f t="array" ref="AC126">INDEX(_Rge_Data_3rd_CY,$B126,AC$1)</f>
        <v/>
      </c>
      <c r="AD126" s="234">
        <f t="array" ref="AD126">INDEX(_Rge_Data_3rd_CY,$B126,AD$1)</f>
        <v>0</v>
      </c>
      <c r="AE126" s="234">
        <f t="array" ref="AE126">INDEX(_Rge_Data_3rd_CY,$B126,AE$1)</f>
        <v>0</v>
      </c>
      <c r="AF126" s="234">
        <f t="array" ref="AF126">INDEX(_Rge_Data_3rd_CY,$B126,AF$1)</f>
        <v>0</v>
      </c>
      <c r="AG126" s="234">
        <f t="array" ref="AG126">INDEX(_Rge_Data_3rd_CY,$B126,AG$1)</f>
        <v>0</v>
      </c>
      <c r="AH126" s="234">
        <f t="array" ref="AH126">INDEX(_Rge_Data_3rd_CY,$B126,AH$1)</f>
        <v>0</v>
      </c>
      <c r="AI126" s="234" t="str">
        <f t="array" ref="AI126">INDEX(_Rge_Data_3rd_CY,$B126,AI$1)</f>
        <v/>
      </c>
      <c r="AJ126" s="234">
        <f t="array" ref="AJ126">INDEX(_Rge_Data_3rd_CY,$B126,AJ$1)</f>
        <v>0</v>
      </c>
      <c r="AK126" s="234">
        <f t="array" ref="AK126">INDEX(_Rge_Data_3rd_CY,$B126,AK$1)</f>
        <v>0</v>
      </c>
      <c r="AL126" s="234">
        <f t="shared" si="11"/>
        <v>0</v>
      </c>
      <c r="AM126" s="235">
        <f t="shared" si="8"/>
        <v>0</v>
      </c>
      <c r="AN126" s="236">
        <f>IFERROR(IF(AND($E126="OPEN",$AA126&gt;0),$AA126*_SoP*$AM126,IF(AND($E126="CLOSED",$AA126&gt;0),$AA126*_SoL*$AM126,0)),0)</f>
        <v>0</v>
      </c>
      <c r="AO126" s="236">
        <f>IFERROR(IF($AA126&lt;0,$AA126*_SoL,0),0)</f>
        <v>0</v>
      </c>
      <c r="AP126" s="237">
        <f t="shared" si="12"/>
        <v>0</v>
      </c>
      <c r="AQ126" s="237">
        <f t="shared" si="13"/>
        <v>0</v>
      </c>
      <c r="AR126" s="237">
        <f t="shared" si="14"/>
        <v>0</v>
      </c>
      <c r="AS126" s="237">
        <f t="shared" si="15"/>
        <v>0</v>
      </c>
      <c r="AT126" s="237">
        <f t="shared" si="16"/>
        <v>0</v>
      </c>
      <c r="AU126" s="236">
        <f t="shared" si="17"/>
        <v>0</v>
      </c>
      <c r="AV126" s="236">
        <f t="shared" si="18"/>
        <v>0</v>
      </c>
      <c r="AW126" s="238"/>
    </row>
    <row r="127" ht="24.75" customHeight="1">
      <c r="A127" s="185"/>
      <c r="B127" s="230">
        <f t="shared" si="19"/>
        <v>120</v>
      </c>
      <c r="C127" s="185"/>
      <c r="D127" s="231" t="str">
        <f t="array" ref="D127">INDEX(_Rge_Projectdata_3rd,$B127,MATCH("Project-ID",_Rge_Headline_Projectdata,0))</f>
        <v/>
      </c>
      <c r="E127" s="232" t="str">
        <f t="array" ref="E127">INDEX(_Rge_Data_3rd_CY,$B127,E$1)</f>
        <v>Open</v>
      </c>
      <c r="F127" s="221" t="str">
        <f t="array" ref="F127">INDEX(_Rge_Data_3rd_CY,$B127,F$1)</f>
        <v/>
      </c>
      <c r="G127" s="221">
        <f t="array" ref="G127">INDEX(_Rge_Data_3rd_CY,$B127,G$1)</f>
        <v>0</v>
      </c>
      <c r="H127" s="221">
        <f t="array" ref="H127">INDEX(_Rge_Data_3rd_CY,$B127,H$1)</f>
        <v>0</v>
      </c>
      <c r="I127" s="221">
        <f t="array" ref="I127">INDEX(_Rge_Data_3rd_CY,$B127,I$1)</f>
        <v>0</v>
      </c>
      <c r="J127" s="221">
        <f t="array" ref="J127">INDEX(_Rge_Data_3rd_CY,$B127,J$1)</f>
        <v>0</v>
      </c>
      <c r="K127" s="221">
        <f t="array" ref="K127">INDEX(_Rge_Data_3rd_CY,$B127,K$1)</f>
        <v>0</v>
      </c>
      <c r="L127" s="221" t="str">
        <f t="array" ref="L127">INDEX(_Rge_Data_3rd_CY,$B127,L$1)</f>
        <v/>
      </c>
      <c r="M127" s="221">
        <f t="array" ref="M127">INDEX(_Rge_Data_3rd_CY,$B127,M$1)</f>
        <v>0</v>
      </c>
      <c r="N127" s="221">
        <f t="array" ref="N127">INDEX(_Rge_Data_3rd_CY,$B127,N$1)</f>
        <v>0</v>
      </c>
      <c r="O127" s="221">
        <f t="shared" si="5"/>
        <v>0</v>
      </c>
      <c r="P127" s="222">
        <f t="shared" si="6"/>
        <v>0</v>
      </c>
      <c r="Q127" s="233" t="str">
        <f t="shared" si="9"/>
        <v>Y</v>
      </c>
      <c r="R127" s="224" t="str">
        <f t="array" ref="R127">INDEX(_Rge_Data_3rd_CY,$B127,R$1)</f>
        <v/>
      </c>
      <c r="S127" s="224">
        <f t="array" ref="S127">INDEX(_Rge_Data_3rd_CY,$B127,S$1)</f>
        <v>0</v>
      </c>
      <c r="T127" s="224">
        <f t="array" ref="T127">INDEX(_Rge_Data_3rd_CY,$B127,T$1)</f>
        <v>0</v>
      </c>
      <c r="U127" s="224">
        <f t="array" ref="U127">INDEX(_Rge_Data_3rd_CY,$B127,U$1)</f>
        <v>0</v>
      </c>
      <c r="V127" s="224">
        <f t="array" ref="V127">INDEX(_Rge_Data_3rd_CY,$B127,V$1)</f>
        <v>0</v>
      </c>
      <c r="W127" s="224">
        <f t="array" ref="W127">INDEX(_Rge_Data_3rd_CY,$B127,W$1)</f>
        <v>0</v>
      </c>
      <c r="X127" s="224" t="str">
        <f t="array" ref="X127">INDEX(_Rge_Data_3rd_CY,$B127,X$1)</f>
        <v/>
      </c>
      <c r="Y127" s="224">
        <f t="array" ref="Y127">INDEX(_Rge_Data_3rd_CY,$B127,Y$1)</f>
        <v>0</v>
      </c>
      <c r="Z127" s="224">
        <f t="array" ref="Z127">INDEX(_Rge_Data_3rd_CY,$B127,Z$1)</f>
        <v>0</v>
      </c>
      <c r="AA127" s="224">
        <f t="shared" si="7"/>
        <v>0</v>
      </c>
      <c r="AB127" s="225" t="str">
        <f t="shared" si="10"/>
        <v/>
      </c>
      <c r="AC127" s="234" t="str">
        <f t="array" ref="AC127">INDEX(_Rge_Data_3rd_CY,$B127,AC$1)</f>
        <v/>
      </c>
      <c r="AD127" s="234">
        <f t="array" ref="AD127">INDEX(_Rge_Data_3rd_CY,$B127,AD$1)</f>
        <v>0</v>
      </c>
      <c r="AE127" s="234">
        <f t="array" ref="AE127">INDEX(_Rge_Data_3rd_CY,$B127,AE$1)</f>
        <v>0</v>
      </c>
      <c r="AF127" s="234">
        <f t="array" ref="AF127">INDEX(_Rge_Data_3rd_CY,$B127,AF$1)</f>
        <v>0</v>
      </c>
      <c r="AG127" s="234">
        <f t="array" ref="AG127">INDEX(_Rge_Data_3rd_CY,$B127,AG$1)</f>
        <v>0</v>
      </c>
      <c r="AH127" s="234">
        <f t="array" ref="AH127">INDEX(_Rge_Data_3rd_CY,$B127,AH$1)</f>
        <v>0</v>
      </c>
      <c r="AI127" s="234" t="str">
        <f t="array" ref="AI127">INDEX(_Rge_Data_3rd_CY,$B127,AI$1)</f>
        <v/>
      </c>
      <c r="AJ127" s="234">
        <f t="array" ref="AJ127">INDEX(_Rge_Data_3rd_CY,$B127,AJ$1)</f>
        <v>0</v>
      </c>
      <c r="AK127" s="234">
        <f t="array" ref="AK127">INDEX(_Rge_Data_3rd_CY,$B127,AK$1)</f>
        <v>0</v>
      </c>
      <c r="AL127" s="234">
        <f t="shared" si="11"/>
        <v>0</v>
      </c>
      <c r="AM127" s="235">
        <f t="shared" si="8"/>
        <v>0</v>
      </c>
      <c r="AN127" s="236">
        <f>IFERROR(IF(AND($E127="OPEN",$AA127&gt;0),$AA127*_SoP*$AM127,IF(AND($E127="CLOSED",$AA127&gt;0),$AA127*_SoL*$AM127,0)),0)</f>
        <v>0</v>
      </c>
      <c r="AO127" s="236">
        <f>IFERROR(IF($AA127&lt;0,$AA127*_SoL,0),0)</f>
        <v>0</v>
      </c>
      <c r="AP127" s="237">
        <f t="shared" si="12"/>
        <v>0</v>
      </c>
      <c r="AQ127" s="237">
        <f t="shared" si="13"/>
        <v>0</v>
      </c>
      <c r="AR127" s="237">
        <f t="shared" si="14"/>
        <v>0</v>
      </c>
      <c r="AS127" s="237">
        <f t="shared" si="15"/>
        <v>0</v>
      </c>
      <c r="AT127" s="237">
        <f t="shared" si="16"/>
        <v>0</v>
      </c>
      <c r="AU127" s="236">
        <f t="shared" si="17"/>
        <v>0</v>
      </c>
      <c r="AV127" s="236">
        <f t="shared" si="18"/>
        <v>0</v>
      </c>
      <c r="AW127" s="238"/>
    </row>
    <row r="128" ht="24.75" customHeight="1">
      <c r="A128" s="185"/>
      <c r="B128" s="230">
        <f t="shared" si="19"/>
        <v>121</v>
      </c>
      <c r="C128" s="185"/>
      <c r="D128" s="231" t="str">
        <f t="array" ref="D128">INDEX(_Rge_Projectdata_3rd,$B128,MATCH("Project-ID",_Rge_Headline_Projectdata,0))</f>
        <v/>
      </c>
      <c r="E128" s="232" t="str">
        <f t="array" ref="E128">INDEX(_Rge_Data_3rd_CY,$B128,E$1)</f>
        <v>Open</v>
      </c>
      <c r="F128" s="221" t="str">
        <f t="array" ref="F128">INDEX(_Rge_Data_3rd_CY,$B128,F$1)</f>
        <v/>
      </c>
      <c r="G128" s="221">
        <f t="array" ref="G128">INDEX(_Rge_Data_3rd_CY,$B128,G$1)</f>
        <v>0</v>
      </c>
      <c r="H128" s="221">
        <f t="array" ref="H128">INDEX(_Rge_Data_3rd_CY,$B128,H$1)</f>
        <v>0</v>
      </c>
      <c r="I128" s="221">
        <f t="array" ref="I128">INDEX(_Rge_Data_3rd_CY,$B128,I$1)</f>
        <v>0</v>
      </c>
      <c r="J128" s="221">
        <f t="array" ref="J128">INDEX(_Rge_Data_3rd_CY,$B128,J$1)</f>
        <v>0</v>
      </c>
      <c r="K128" s="221">
        <f t="array" ref="K128">INDEX(_Rge_Data_3rd_CY,$B128,K$1)</f>
        <v>0</v>
      </c>
      <c r="L128" s="221" t="str">
        <f t="array" ref="L128">INDEX(_Rge_Data_3rd_CY,$B128,L$1)</f>
        <v/>
      </c>
      <c r="M128" s="221">
        <f t="array" ref="M128">INDEX(_Rge_Data_3rd_CY,$B128,M$1)</f>
        <v>0</v>
      </c>
      <c r="N128" s="221">
        <f t="array" ref="N128">INDEX(_Rge_Data_3rd_CY,$B128,N$1)</f>
        <v>0</v>
      </c>
      <c r="O128" s="221">
        <f t="shared" si="5"/>
        <v>0</v>
      </c>
      <c r="P128" s="222">
        <f t="shared" si="6"/>
        <v>0</v>
      </c>
      <c r="Q128" s="233" t="str">
        <f t="shared" si="9"/>
        <v>Y</v>
      </c>
      <c r="R128" s="224" t="str">
        <f t="array" ref="R128">INDEX(_Rge_Data_3rd_CY,$B128,R$1)</f>
        <v/>
      </c>
      <c r="S128" s="224">
        <f t="array" ref="S128">INDEX(_Rge_Data_3rd_CY,$B128,S$1)</f>
        <v>0</v>
      </c>
      <c r="T128" s="224">
        <f t="array" ref="T128">INDEX(_Rge_Data_3rd_CY,$B128,T$1)</f>
        <v>0</v>
      </c>
      <c r="U128" s="224">
        <f t="array" ref="U128">INDEX(_Rge_Data_3rd_CY,$B128,U$1)</f>
        <v>0</v>
      </c>
      <c r="V128" s="224">
        <f t="array" ref="V128">INDEX(_Rge_Data_3rd_CY,$B128,V$1)</f>
        <v>0</v>
      </c>
      <c r="W128" s="224">
        <f t="array" ref="W128">INDEX(_Rge_Data_3rd_CY,$B128,W$1)</f>
        <v>0</v>
      </c>
      <c r="X128" s="224" t="str">
        <f t="array" ref="X128">INDEX(_Rge_Data_3rd_CY,$B128,X$1)</f>
        <v/>
      </c>
      <c r="Y128" s="224">
        <f t="array" ref="Y128">INDEX(_Rge_Data_3rd_CY,$B128,Y$1)</f>
        <v>0</v>
      </c>
      <c r="Z128" s="224">
        <f t="array" ref="Z128">INDEX(_Rge_Data_3rd_CY,$B128,Z$1)</f>
        <v>0</v>
      </c>
      <c r="AA128" s="224">
        <f t="shared" si="7"/>
        <v>0</v>
      </c>
      <c r="AB128" s="225" t="str">
        <f t="shared" si="10"/>
        <v/>
      </c>
      <c r="AC128" s="234" t="str">
        <f t="array" ref="AC128">INDEX(_Rge_Data_3rd_CY,$B128,AC$1)</f>
        <v/>
      </c>
      <c r="AD128" s="234">
        <f t="array" ref="AD128">INDEX(_Rge_Data_3rd_CY,$B128,AD$1)</f>
        <v>0</v>
      </c>
      <c r="AE128" s="234">
        <f t="array" ref="AE128">INDEX(_Rge_Data_3rd_CY,$B128,AE$1)</f>
        <v>0</v>
      </c>
      <c r="AF128" s="234">
        <f t="array" ref="AF128">INDEX(_Rge_Data_3rd_CY,$B128,AF$1)</f>
        <v>0</v>
      </c>
      <c r="AG128" s="234">
        <f t="array" ref="AG128">INDEX(_Rge_Data_3rd_CY,$B128,AG$1)</f>
        <v>0</v>
      </c>
      <c r="AH128" s="234">
        <f t="array" ref="AH128">INDEX(_Rge_Data_3rd_CY,$B128,AH$1)</f>
        <v>0</v>
      </c>
      <c r="AI128" s="234" t="str">
        <f t="array" ref="AI128">INDEX(_Rge_Data_3rd_CY,$B128,AI$1)</f>
        <v/>
      </c>
      <c r="AJ128" s="234">
        <f t="array" ref="AJ128">INDEX(_Rge_Data_3rd_CY,$B128,AJ$1)</f>
        <v>0</v>
      </c>
      <c r="AK128" s="234">
        <f t="array" ref="AK128">INDEX(_Rge_Data_3rd_CY,$B128,AK$1)</f>
        <v>0</v>
      </c>
      <c r="AL128" s="234">
        <f t="shared" si="11"/>
        <v>0</v>
      </c>
      <c r="AM128" s="235">
        <f t="shared" si="8"/>
        <v>0</v>
      </c>
      <c r="AN128" s="236">
        <f>IFERROR(IF(AND($E128="OPEN",$AA128&gt;0),$AA128*_SoP*$AM128,IF(AND($E128="CLOSED",$AA128&gt;0),$AA128*_SoL*$AM128,0)),0)</f>
        <v>0</v>
      </c>
      <c r="AO128" s="236">
        <f>IFERROR(IF($AA128&lt;0,$AA128*_SoL,0),0)</f>
        <v>0</v>
      </c>
      <c r="AP128" s="237">
        <f t="shared" si="12"/>
        <v>0</v>
      </c>
      <c r="AQ128" s="237">
        <f t="shared" si="13"/>
        <v>0</v>
      </c>
      <c r="AR128" s="237">
        <f t="shared" si="14"/>
        <v>0</v>
      </c>
      <c r="AS128" s="237">
        <f t="shared" si="15"/>
        <v>0</v>
      </c>
      <c r="AT128" s="237">
        <f t="shared" si="16"/>
        <v>0</v>
      </c>
      <c r="AU128" s="236">
        <f t="shared" si="17"/>
        <v>0</v>
      </c>
      <c r="AV128" s="236">
        <f t="shared" si="18"/>
        <v>0</v>
      </c>
      <c r="AW128" s="238"/>
    </row>
    <row r="129" ht="24.75" customHeight="1">
      <c r="A129" s="185"/>
      <c r="B129" s="230">
        <f t="shared" si="19"/>
        <v>122</v>
      </c>
      <c r="C129" s="185"/>
      <c r="D129" s="231" t="str">
        <f t="array" ref="D129">INDEX(_Rge_Projectdata_3rd,$B129,MATCH("Project-ID",_Rge_Headline_Projectdata,0))</f>
        <v/>
      </c>
      <c r="E129" s="232" t="str">
        <f t="array" ref="E129">INDEX(_Rge_Data_3rd_CY,$B129,E$1)</f>
        <v>Open</v>
      </c>
      <c r="F129" s="221" t="str">
        <f t="array" ref="F129">INDEX(_Rge_Data_3rd_CY,$B129,F$1)</f>
        <v/>
      </c>
      <c r="G129" s="221">
        <f t="array" ref="G129">INDEX(_Rge_Data_3rd_CY,$B129,G$1)</f>
        <v>0</v>
      </c>
      <c r="H129" s="221">
        <f t="array" ref="H129">INDEX(_Rge_Data_3rd_CY,$B129,H$1)</f>
        <v>0</v>
      </c>
      <c r="I129" s="221">
        <f t="array" ref="I129">INDEX(_Rge_Data_3rd_CY,$B129,I$1)</f>
        <v>0</v>
      </c>
      <c r="J129" s="221">
        <f t="array" ref="J129">INDEX(_Rge_Data_3rd_CY,$B129,J$1)</f>
        <v>0</v>
      </c>
      <c r="K129" s="221">
        <f t="array" ref="K129">INDEX(_Rge_Data_3rd_CY,$B129,K$1)</f>
        <v>0</v>
      </c>
      <c r="L129" s="221" t="str">
        <f t="array" ref="L129">INDEX(_Rge_Data_3rd_CY,$B129,L$1)</f>
        <v/>
      </c>
      <c r="M129" s="221">
        <f t="array" ref="M129">INDEX(_Rge_Data_3rd_CY,$B129,M$1)</f>
        <v>0</v>
      </c>
      <c r="N129" s="221">
        <f t="array" ref="N129">INDEX(_Rge_Data_3rd_CY,$B129,N$1)</f>
        <v>0</v>
      </c>
      <c r="O129" s="221">
        <f t="shared" si="5"/>
        <v>0</v>
      </c>
      <c r="P129" s="222">
        <f t="shared" si="6"/>
        <v>0</v>
      </c>
      <c r="Q129" s="233" t="str">
        <f t="shared" si="9"/>
        <v>Y</v>
      </c>
      <c r="R129" s="224" t="str">
        <f t="array" ref="R129">INDEX(_Rge_Data_3rd_CY,$B129,R$1)</f>
        <v/>
      </c>
      <c r="S129" s="224">
        <f t="array" ref="S129">INDEX(_Rge_Data_3rd_CY,$B129,S$1)</f>
        <v>0</v>
      </c>
      <c r="T129" s="224">
        <f t="array" ref="T129">INDEX(_Rge_Data_3rd_CY,$B129,T$1)</f>
        <v>0</v>
      </c>
      <c r="U129" s="224">
        <f t="array" ref="U129">INDEX(_Rge_Data_3rd_CY,$B129,U$1)</f>
        <v>0</v>
      </c>
      <c r="V129" s="224">
        <f t="array" ref="V129">INDEX(_Rge_Data_3rd_CY,$B129,V$1)</f>
        <v>0</v>
      </c>
      <c r="W129" s="224">
        <f t="array" ref="W129">INDEX(_Rge_Data_3rd_CY,$B129,W$1)</f>
        <v>0</v>
      </c>
      <c r="X129" s="224" t="str">
        <f t="array" ref="X129">INDEX(_Rge_Data_3rd_CY,$B129,X$1)</f>
        <v/>
      </c>
      <c r="Y129" s="224">
        <f t="array" ref="Y129">INDEX(_Rge_Data_3rd_CY,$B129,Y$1)</f>
        <v>0</v>
      </c>
      <c r="Z129" s="224">
        <f t="array" ref="Z129">INDEX(_Rge_Data_3rd_CY,$B129,Z$1)</f>
        <v>0</v>
      </c>
      <c r="AA129" s="224">
        <f t="shared" si="7"/>
        <v>0</v>
      </c>
      <c r="AB129" s="225" t="str">
        <f t="shared" si="10"/>
        <v/>
      </c>
      <c r="AC129" s="234" t="str">
        <f t="array" ref="AC129">INDEX(_Rge_Data_3rd_CY,$B129,AC$1)</f>
        <v/>
      </c>
      <c r="AD129" s="234">
        <f t="array" ref="AD129">INDEX(_Rge_Data_3rd_CY,$B129,AD$1)</f>
        <v>0</v>
      </c>
      <c r="AE129" s="234">
        <f t="array" ref="AE129">INDEX(_Rge_Data_3rd_CY,$B129,AE$1)</f>
        <v>0</v>
      </c>
      <c r="AF129" s="234">
        <f t="array" ref="AF129">INDEX(_Rge_Data_3rd_CY,$B129,AF$1)</f>
        <v>0</v>
      </c>
      <c r="AG129" s="234">
        <f t="array" ref="AG129">INDEX(_Rge_Data_3rd_CY,$B129,AG$1)</f>
        <v>0</v>
      </c>
      <c r="AH129" s="234">
        <f t="array" ref="AH129">INDEX(_Rge_Data_3rd_CY,$B129,AH$1)</f>
        <v>0</v>
      </c>
      <c r="AI129" s="234" t="str">
        <f t="array" ref="AI129">INDEX(_Rge_Data_3rd_CY,$B129,AI$1)</f>
        <v/>
      </c>
      <c r="AJ129" s="234">
        <f t="array" ref="AJ129">INDEX(_Rge_Data_3rd_CY,$B129,AJ$1)</f>
        <v>0</v>
      </c>
      <c r="AK129" s="234">
        <f t="array" ref="AK129">INDEX(_Rge_Data_3rd_CY,$B129,AK$1)</f>
        <v>0</v>
      </c>
      <c r="AL129" s="234">
        <f t="shared" si="11"/>
        <v>0</v>
      </c>
      <c r="AM129" s="235">
        <f t="shared" si="8"/>
        <v>0</v>
      </c>
      <c r="AN129" s="236">
        <f>IFERROR(IF(AND($E129="OPEN",$AA129&gt;0),$AA129*_SoP*$AM129,IF(AND($E129="CLOSED",$AA129&gt;0),$AA129*_SoL*$AM129,0)),0)</f>
        <v>0</v>
      </c>
      <c r="AO129" s="236">
        <f>IFERROR(IF($AA129&lt;0,$AA129*_SoL,0),0)</f>
        <v>0</v>
      </c>
      <c r="AP129" s="237">
        <f t="shared" si="12"/>
        <v>0</v>
      </c>
      <c r="AQ129" s="237">
        <f t="shared" si="13"/>
        <v>0</v>
      </c>
      <c r="AR129" s="237">
        <f t="shared" si="14"/>
        <v>0</v>
      </c>
      <c r="AS129" s="237">
        <f t="shared" si="15"/>
        <v>0</v>
      </c>
      <c r="AT129" s="237">
        <f t="shared" si="16"/>
        <v>0</v>
      </c>
      <c r="AU129" s="236">
        <f t="shared" si="17"/>
        <v>0</v>
      </c>
      <c r="AV129" s="236">
        <f t="shared" si="18"/>
        <v>0</v>
      </c>
      <c r="AW129" s="238"/>
    </row>
    <row r="130" ht="24.75" customHeight="1">
      <c r="A130" s="185"/>
      <c r="B130" s="230">
        <f t="shared" si="19"/>
        <v>123</v>
      </c>
      <c r="C130" s="185"/>
      <c r="D130" s="231" t="str">
        <f t="array" ref="D130">INDEX(_Rge_Projectdata_3rd,$B130,MATCH("Project-ID",_Rge_Headline_Projectdata,0))</f>
        <v/>
      </c>
      <c r="E130" s="232" t="str">
        <f t="array" ref="E130">INDEX(_Rge_Data_3rd_CY,$B130,E$1)</f>
        <v>Open</v>
      </c>
      <c r="F130" s="221" t="str">
        <f t="array" ref="F130">INDEX(_Rge_Data_3rd_CY,$B130,F$1)</f>
        <v/>
      </c>
      <c r="G130" s="221">
        <f t="array" ref="G130">INDEX(_Rge_Data_3rd_CY,$B130,G$1)</f>
        <v>0</v>
      </c>
      <c r="H130" s="221">
        <f t="array" ref="H130">INDEX(_Rge_Data_3rd_CY,$B130,H$1)</f>
        <v>0</v>
      </c>
      <c r="I130" s="221">
        <f t="array" ref="I130">INDEX(_Rge_Data_3rd_CY,$B130,I$1)</f>
        <v>0</v>
      </c>
      <c r="J130" s="221">
        <f t="array" ref="J130">INDEX(_Rge_Data_3rd_CY,$B130,J$1)</f>
        <v>0</v>
      </c>
      <c r="K130" s="221">
        <f t="array" ref="K130">INDEX(_Rge_Data_3rd_CY,$B130,K$1)</f>
        <v>0</v>
      </c>
      <c r="L130" s="221" t="str">
        <f t="array" ref="L130">INDEX(_Rge_Data_3rd_CY,$B130,L$1)</f>
        <v/>
      </c>
      <c r="M130" s="221">
        <f t="array" ref="M130">INDEX(_Rge_Data_3rd_CY,$B130,M$1)</f>
        <v>0</v>
      </c>
      <c r="N130" s="221">
        <f t="array" ref="N130">INDEX(_Rge_Data_3rd_CY,$B130,N$1)</f>
        <v>0</v>
      </c>
      <c r="O130" s="221">
        <f t="shared" si="5"/>
        <v>0</v>
      </c>
      <c r="P130" s="222">
        <f t="shared" si="6"/>
        <v>0</v>
      </c>
      <c r="Q130" s="233" t="str">
        <f t="shared" si="9"/>
        <v>Y</v>
      </c>
      <c r="R130" s="224" t="str">
        <f t="array" ref="R130">INDEX(_Rge_Data_3rd_CY,$B130,R$1)</f>
        <v/>
      </c>
      <c r="S130" s="224">
        <f t="array" ref="S130">INDEX(_Rge_Data_3rd_CY,$B130,S$1)</f>
        <v>0</v>
      </c>
      <c r="T130" s="224">
        <f t="array" ref="T130">INDEX(_Rge_Data_3rd_CY,$B130,T$1)</f>
        <v>0</v>
      </c>
      <c r="U130" s="224">
        <f t="array" ref="U130">INDEX(_Rge_Data_3rd_CY,$B130,U$1)</f>
        <v>0</v>
      </c>
      <c r="V130" s="224">
        <f t="array" ref="V130">INDEX(_Rge_Data_3rd_CY,$B130,V$1)</f>
        <v>0</v>
      </c>
      <c r="W130" s="224">
        <f t="array" ref="W130">INDEX(_Rge_Data_3rd_CY,$B130,W$1)</f>
        <v>0</v>
      </c>
      <c r="X130" s="224" t="str">
        <f t="array" ref="X130">INDEX(_Rge_Data_3rd_CY,$B130,X$1)</f>
        <v/>
      </c>
      <c r="Y130" s="224">
        <f t="array" ref="Y130">INDEX(_Rge_Data_3rd_CY,$B130,Y$1)</f>
        <v>0</v>
      </c>
      <c r="Z130" s="224">
        <f t="array" ref="Z130">INDEX(_Rge_Data_3rd_CY,$B130,Z$1)</f>
        <v>0</v>
      </c>
      <c r="AA130" s="224">
        <f t="shared" si="7"/>
        <v>0</v>
      </c>
      <c r="AB130" s="225" t="str">
        <f t="shared" si="10"/>
        <v/>
      </c>
      <c r="AC130" s="234" t="str">
        <f t="array" ref="AC130">INDEX(_Rge_Data_3rd_CY,$B130,AC$1)</f>
        <v/>
      </c>
      <c r="AD130" s="234">
        <f t="array" ref="AD130">INDEX(_Rge_Data_3rd_CY,$B130,AD$1)</f>
        <v>0</v>
      </c>
      <c r="AE130" s="234">
        <f t="array" ref="AE130">INDEX(_Rge_Data_3rd_CY,$B130,AE$1)</f>
        <v>0</v>
      </c>
      <c r="AF130" s="234">
        <f t="array" ref="AF130">INDEX(_Rge_Data_3rd_CY,$B130,AF$1)</f>
        <v>0</v>
      </c>
      <c r="AG130" s="234">
        <f t="array" ref="AG130">INDEX(_Rge_Data_3rd_CY,$B130,AG$1)</f>
        <v>0</v>
      </c>
      <c r="AH130" s="234">
        <f t="array" ref="AH130">INDEX(_Rge_Data_3rd_CY,$B130,AH$1)</f>
        <v>0</v>
      </c>
      <c r="AI130" s="234" t="str">
        <f t="array" ref="AI130">INDEX(_Rge_Data_3rd_CY,$B130,AI$1)</f>
        <v/>
      </c>
      <c r="AJ130" s="234">
        <f t="array" ref="AJ130">INDEX(_Rge_Data_3rd_CY,$B130,AJ$1)</f>
        <v>0</v>
      </c>
      <c r="AK130" s="234">
        <f t="array" ref="AK130">INDEX(_Rge_Data_3rd_CY,$B130,AK$1)</f>
        <v>0</v>
      </c>
      <c r="AL130" s="234">
        <f t="shared" si="11"/>
        <v>0</v>
      </c>
      <c r="AM130" s="235">
        <f t="shared" si="8"/>
        <v>0</v>
      </c>
      <c r="AN130" s="236">
        <f>IFERROR(IF(AND($E130="OPEN",$AA130&gt;0),$AA130*_SoP*$AM130,IF(AND($E130="CLOSED",$AA130&gt;0),$AA130*_SoL*$AM130,0)),0)</f>
        <v>0</v>
      </c>
      <c r="AO130" s="236">
        <f>IFERROR(IF($AA130&lt;0,$AA130*_SoL,0),0)</f>
        <v>0</v>
      </c>
      <c r="AP130" s="237">
        <f t="shared" si="12"/>
        <v>0</v>
      </c>
      <c r="AQ130" s="237">
        <f t="shared" si="13"/>
        <v>0</v>
      </c>
      <c r="AR130" s="237">
        <f t="shared" si="14"/>
        <v>0</v>
      </c>
      <c r="AS130" s="237">
        <f t="shared" si="15"/>
        <v>0</v>
      </c>
      <c r="AT130" s="237">
        <f t="shared" si="16"/>
        <v>0</v>
      </c>
      <c r="AU130" s="236">
        <f t="shared" si="17"/>
        <v>0</v>
      </c>
      <c r="AV130" s="236">
        <f t="shared" si="18"/>
        <v>0</v>
      </c>
      <c r="AW130" s="238"/>
    </row>
    <row r="131" ht="24.75" customHeight="1">
      <c r="A131" s="185"/>
      <c r="B131" s="230">
        <f t="shared" si="19"/>
        <v>124</v>
      </c>
      <c r="C131" s="185"/>
      <c r="D131" s="231" t="str">
        <f t="array" ref="D131">INDEX(_Rge_Projectdata_3rd,$B131,MATCH("Project-ID",_Rge_Headline_Projectdata,0))</f>
        <v/>
      </c>
      <c r="E131" s="232" t="str">
        <f t="array" ref="E131">INDEX(_Rge_Data_3rd_CY,$B131,E$1)</f>
        <v>Open</v>
      </c>
      <c r="F131" s="221" t="str">
        <f t="array" ref="F131">INDEX(_Rge_Data_3rd_CY,$B131,F$1)</f>
        <v/>
      </c>
      <c r="G131" s="221">
        <f t="array" ref="G131">INDEX(_Rge_Data_3rd_CY,$B131,G$1)</f>
        <v>0</v>
      </c>
      <c r="H131" s="221">
        <f t="array" ref="H131">INDEX(_Rge_Data_3rd_CY,$B131,H$1)</f>
        <v>0</v>
      </c>
      <c r="I131" s="221">
        <f t="array" ref="I131">INDEX(_Rge_Data_3rd_CY,$B131,I$1)</f>
        <v>0</v>
      </c>
      <c r="J131" s="221">
        <f t="array" ref="J131">INDEX(_Rge_Data_3rd_CY,$B131,J$1)</f>
        <v>0</v>
      </c>
      <c r="K131" s="221">
        <f t="array" ref="K131">INDEX(_Rge_Data_3rd_CY,$B131,K$1)</f>
        <v>0</v>
      </c>
      <c r="L131" s="221" t="str">
        <f t="array" ref="L131">INDEX(_Rge_Data_3rd_CY,$B131,L$1)</f>
        <v/>
      </c>
      <c r="M131" s="221">
        <f t="array" ref="M131">INDEX(_Rge_Data_3rd_CY,$B131,M$1)</f>
        <v>0</v>
      </c>
      <c r="N131" s="221">
        <f t="array" ref="N131">INDEX(_Rge_Data_3rd_CY,$B131,N$1)</f>
        <v>0</v>
      </c>
      <c r="O131" s="221">
        <f t="shared" si="5"/>
        <v>0</v>
      </c>
      <c r="P131" s="222">
        <f t="shared" si="6"/>
        <v>0</v>
      </c>
      <c r="Q131" s="233" t="str">
        <f t="shared" si="9"/>
        <v>Y</v>
      </c>
      <c r="R131" s="224" t="str">
        <f t="array" ref="R131">INDEX(_Rge_Data_3rd_CY,$B131,R$1)</f>
        <v/>
      </c>
      <c r="S131" s="224">
        <f t="array" ref="S131">INDEX(_Rge_Data_3rd_CY,$B131,S$1)</f>
        <v>0</v>
      </c>
      <c r="T131" s="224">
        <f t="array" ref="T131">INDEX(_Rge_Data_3rd_CY,$B131,T$1)</f>
        <v>0</v>
      </c>
      <c r="U131" s="224">
        <f t="array" ref="U131">INDEX(_Rge_Data_3rd_CY,$B131,U$1)</f>
        <v>0</v>
      </c>
      <c r="V131" s="224">
        <f t="array" ref="V131">INDEX(_Rge_Data_3rd_CY,$B131,V$1)</f>
        <v>0</v>
      </c>
      <c r="W131" s="224">
        <f t="array" ref="W131">INDEX(_Rge_Data_3rd_CY,$B131,W$1)</f>
        <v>0</v>
      </c>
      <c r="X131" s="224" t="str">
        <f t="array" ref="X131">INDEX(_Rge_Data_3rd_CY,$B131,X$1)</f>
        <v/>
      </c>
      <c r="Y131" s="224">
        <f t="array" ref="Y131">INDEX(_Rge_Data_3rd_CY,$B131,Y$1)</f>
        <v>0</v>
      </c>
      <c r="Z131" s="224">
        <f t="array" ref="Z131">INDEX(_Rge_Data_3rd_CY,$B131,Z$1)</f>
        <v>0</v>
      </c>
      <c r="AA131" s="224">
        <f t="shared" si="7"/>
        <v>0</v>
      </c>
      <c r="AB131" s="225" t="str">
        <f t="shared" si="10"/>
        <v/>
      </c>
      <c r="AC131" s="234" t="str">
        <f t="array" ref="AC131">INDEX(_Rge_Data_3rd_CY,$B131,AC$1)</f>
        <v/>
      </c>
      <c r="AD131" s="234">
        <f t="array" ref="AD131">INDEX(_Rge_Data_3rd_CY,$B131,AD$1)</f>
        <v>0</v>
      </c>
      <c r="AE131" s="234">
        <f t="array" ref="AE131">INDEX(_Rge_Data_3rd_CY,$B131,AE$1)</f>
        <v>0</v>
      </c>
      <c r="AF131" s="234">
        <f t="array" ref="AF131">INDEX(_Rge_Data_3rd_CY,$B131,AF$1)</f>
        <v>0</v>
      </c>
      <c r="AG131" s="234">
        <f t="array" ref="AG131">INDEX(_Rge_Data_3rd_CY,$B131,AG$1)</f>
        <v>0</v>
      </c>
      <c r="AH131" s="234">
        <f t="array" ref="AH131">INDEX(_Rge_Data_3rd_CY,$B131,AH$1)</f>
        <v>0</v>
      </c>
      <c r="AI131" s="234" t="str">
        <f t="array" ref="AI131">INDEX(_Rge_Data_3rd_CY,$B131,AI$1)</f>
        <v/>
      </c>
      <c r="AJ131" s="234">
        <f t="array" ref="AJ131">INDEX(_Rge_Data_3rd_CY,$B131,AJ$1)</f>
        <v>0</v>
      </c>
      <c r="AK131" s="234">
        <f t="array" ref="AK131">INDEX(_Rge_Data_3rd_CY,$B131,AK$1)</f>
        <v>0</v>
      </c>
      <c r="AL131" s="234">
        <f t="shared" si="11"/>
        <v>0</v>
      </c>
      <c r="AM131" s="235">
        <f t="shared" si="8"/>
        <v>0</v>
      </c>
      <c r="AN131" s="236">
        <f>IFERROR(IF(AND($E131="OPEN",$AA131&gt;0),$AA131*_SoP*$AM131,IF(AND($E131="CLOSED",$AA131&gt;0),$AA131*_SoL*$AM131,0)),0)</f>
        <v>0</v>
      </c>
      <c r="AO131" s="236">
        <f>IFERROR(IF($AA131&lt;0,$AA131*_SoL,0),0)</f>
        <v>0</v>
      </c>
      <c r="AP131" s="237">
        <f t="shared" si="12"/>
        <v>0</v>
      </c>
      <c r="AQ131" s="237">
        <f t="shared" si="13"/>
        <v>0</v>
      </c>
      <c r="AR131" s="237">
        <f t="shared" si="14"/>
        <v>0</v>
      </c>
      <c r="AS131" s="237">
        <f t="shared" si="15"/>
        <v>0</v>
      </c>
      <c r="AT131" s="237">
        <f t="shared" si="16"/>
        <v>0</v>
      </c>
      <c r="AU131" s="236">
        <f t="shared" si="17"/>
        <v>0</v>
      </c>
      <c r="AV131" s="236">
        <f t="shared" si="18"/>
        <v>0</v>
      </c>
      <c r="AW131" s="238"/>
    </row>
    <row r="132" ht="24.75" customHeight="1">
      <c r="A132" s="185"/>
      <c r="B132" s="230">
        <f t="shared" si="19"/>
        <v>125</v>
      </c>
      <c r="C132" s="185"/>
      <c r="D132" s="231" t="str">
        <f t="array" ref="D132">INDEX(_Rge_Projectdata_3rd,$B132,MATCH("Project-ID",_Rge_Headline_Projectdata,0))</f>
        <v/>
      </c>
      <c r="E132" s="232" t="str">
        <f t="array" ref="E132">INDEX(_Rge_Data_3rd_CY,$B132,E$1)</f>
        <v>Open</v>
      </c>
      <c r="F132" s="221" t="str">
        <f t="array" ref="F132">INDEX(_Rge_Data_3rd_CY,$B132,F$1)</f>
        <v/>
      </c>
      <c r="G132" s="221">
        <f t="array" ref="G132">INDEX(_Rge_Data_3rd_CY,$B132,G$1)</f>
        <v>0</v>
      </c>
      <c r="H132" s="221">
        <f t="array" ref="H132">INDEX(_Rge_Data_3rd_CY,$B132,H$1)</f>
        <v>0</v>
      </c>
      <c r="I132" s="221">
        <f t="array" ref="I132">INDEX(_Rge_Data_3rd_CY,$B132,I$1)</f>
        <v>0</v>
      </c>
      <c r="J132" s="221">
        <f t="array" ref="J132">INDEX(_Rge_Data_3rd_CY,$B132,J$1)</f>
        <v>0</v>
      </c>
      <c r="K132" s="221">
        <f t="array" ref="K132">INDEX(_Rge_Data_3rd_CY,$B132,K$1)</f>
        <v>0</v>
      </c>
      <c r="L132" s="221" t="str">
        <f t="array" ref="L132">INDEX(_Rge_Data_3rd_CY,$B132,L$1)</f>
        <v/>
      </c>
      <c r="M132" s="221">
        <f t="array" ref="M132">INDEX(_Rge_Data_3rd_CY,$B132,M$1)</f>
        <v>0</v>
      </c>
      <c r="N132" s="221">
        <f t="array" ref="N132">INDEX(_Rge_Data_3rd_CY,$B132,N$1)</f>
        <v>0</v>
      </c>
      <c r="O132" s="221">
        <f t="shared" si="5"/>
        <v>0</v>
      </c>
      <c r="P132" s="222">
        <f t="shared" si="6"/>
        <v>0</v>
      </c>
      <c r="Q132" s="233" t="str">
        <f t="shared" si="9"/>
        <v>Y</v>
      </c>
      <c r="R132" s="224" t="str">
        <f t="array" ref="R132">INDEX(_Rge_Data_3rd_CY,$B132,R$1)</f>
        <v/>
      </c>
      <c r="S132" s="224">
        <f t="array" ref="S132">INDEX(_Rge_Data_3rd_CY,$B132,S$1)</f>
        <v>0</v>
      </c>
      <c r="T132" s="224">
        <f t="array" ref="T132">INDEX(_Rge_Data_3rd_CY,$B132,T$1)</f>
        <v>0</v>
      </c>
      <c r="U132" s="224">
        <f t="array" ref="U132">INDEX(_Rge_Data_3rd_CY,$B132,U$1)</f>
        <v>0</v>
      </c>
      <c r="V132" s="224">
        <f t="array" ref="V132">INDEX(_Rge_Data_3rd_CY,$B132,V$1)</f>
        <v>0</v>
      </c>
      <c r="W132" s="224">
        <f t="array" ref="W132">INDEX(_Rge_Data_3rd_CY,$B132,W$1)</f>
        <v>0</v>
      </c>
      <c r="X132" s="224" t="str">
        <f t="array" ref="X132">INDEX(_Rge_Data_3rd_CY,$B132,X$1)</f>
        <v/>
      </c>
      <c r="Y132" s="224">
        <f t="array" ref="Y132">INDEX(_Rge_Data_3rd_CY,$B132,Y$1)</f>
        <v>0</v>
      </c>
      <c r="Z132" s="224">
        <f t="array" ref="Z132">INDEX(_Rge_Data_3rd_CY,$B132,Z$1)</f>
        <v>0</v>
      </c>
      <c r="AA132" s="224">
        <f t="shared" si="7"/>
        <v>0</v>
      </c>
      <c r="AB132" s="225" t="str">
        <f t="shared" si="10"/>
        <v/>
      </c>
      <c r="AC132" s="234" t="str">
        <f t="array" ref="AC132">INDEX(_Rge_Data_3rd_CY,$B132,AC$1)</f>
        <v/>
      </c>
      <c r="AD132" s="234">
        <f t="array" ref="AD132">INDEX(_Rge_Data_3rd_CY,$B132,AD$1)</f>
        <v>0</v>
      </c>
      <c r="AE132" s="234">
        <f t="array" ref="AE132">INDEX(_Rge_Data_3rd_CY,$B132,AE$1)</f>
        <v>0</v>
      </c>
      <c r="AF132" s="234">
        <f t="array" ref="AF132">INDEX(_Rge_Data_3rd_CY,$B132,AF$1)</f>
        <v>0</v>
      </c>
      <c r="AG132" s="234">
        <f t="array" ref="AG132">INDEX(_Rge_Data_3rd_CY,$B132,AG$1)</f>
        <v>0</v>
      </c>
      <c r="AH132" s="234">
        <f t="array" ref="AH132">INDEX(_Rge_Data_3rd_CY,$B132,AH$1)</f>
        <v>0</v>
      </c>
      <c r="AI132" s="234" t="str">
        <f t="array" ref="AI132">INDEX(_Rge_Data_3rd_CY,$B132,AI$1)</f>
        <v/>
      </c>
      <c r="AJ132" s="234">
        <f t="array" ref="AJ132">INDEX(_Rge_Data_3rd_CY,$B132,AJ$1)</f>
        <v>0</v>
      </c>
      <c r="AK132" s="234">
        <f t="array" ref="AK132">INDEX(_Rge_Data_3rd_CY,$B132,AK$1)</f>
        <v>0</v>
      </c>
      <c r="AL132" s="234">
        <f t="shared" si="11"/>
        <v>0</v>
      </c>
      <c r="AM132" s="235">
        <f t="shared" si="8"/>
        <v>0</v>
      </c>
      <c r="AN132" s="236">
        <f>IFERROR(IF(AND($E132="OPEN",$AA132&gt;0),$AA132*_SoP*$AM132,IF(AND($E132="CLOSED",$AA132&gt;0),$AA132*_SoL*$AM132,0)),0)</f>
        <v>0</v>
      </c>
      <c r="AO132" s="236">
        <f>IFERROR(IF($AA132&lt;0,$AA132*_SoL,0),0)</f>
        <v>0</v>
      </c>
      <c r="AP132" s="237">
        <f t="shared" si="12"/>
        <v>0</v>
      </c>
      <c r="AQ132" s="237">
        <f t="shared" si="13"/>
        <v>0</v>
      </c>
      <c r="AR132" s="237">
        <f t="shared" si="14"/>
        <v>0</v>
      </c>
      <c r="AS132" s="237">
        <f t="shared" si="15"/>
        <v>0</v>
      </c>
      <c r="AT132" s="237">
        <f t="shared" si="16"/>
        <v>0</v>
      </c>
      <c r="AU132" s="236">
        <f t="shared" si="17"/>
        <v>0</v>
      </c>
      <c r="AV132" s="236">
        <f t="shared" si="18"/>
        <v>0</v>
      </c>
      <c r="AW132" s="238"/>
    </row>
    <row r="133" ht="24.75" customHeight="1">
      <c r="A133" s="185"/>
      <c r="B133" s="230">
        <f t="shared" si="19"/>
        <v>126</v>
      </c>
      <c r="C133" s="185"/>
      <c r="D133" s="231" t="str">
        <f t="array" ref="D133">INDEX(_Rge_Projectdata_3rd,$B133,MATCH("Project-ID",_Rge_Headline_Projectdata,0))</f>
        <v/>
      </c>
      <c r="E133" s="232" t="str">
        <f t="array" ref="E133">INDEX(_Rge_Data_3rd_CY,$B133,E$1)</f>
        <v>Open</v>
      </c>
      <c r="F133" s="221" t="str">
        <f t="array" ref="F133">INDEX(_Rge_Data_3rd_CY,$B133,F$1)</f>
        <v/>
      </c>
      <c r="G133" s="221">
        <f t="array" ref="G133">INDEX(_Rge_Data_3rd_CY,$B133,G$1)</f>
        <v>0</v>
      </c>
      <c r="H133" s="221">
        <f t="array" ref="H133">INDEX(_Rge_Data_3rd_CY,$B133,H$1)</f>
        <v>0</v>
      </c>
      <c r="I133" s="221">
        <f t="array" ref="I133">INDEX(_Rge_Data_3rd_CY,$B133,I$1)</f>
        <v>0</v>
      </c>
      <c r="J133" s="221">
        <f t="array" ref="J133">INDEX(_Rge_Data_3rd_CY,$B133,J$1)</f>
        <v>0</v>
      </c>
      <c r="K133" s="221">
        <f t="array" ref="K133">INDEX(_Rge_Data_3rd_CY,$B133,K$1)</f>
        <v>0</v>
      </c>
      <c r="L133" s="221" t="str">
        <f t="array" ref="L133">INDEX(_Rge_Data_3rd_CY,$B133,L$1)</f>
        <v/>
      </c>
      <c r="M133" s="221">
        <f t="array" ref="M133">INDEX(_Rge_Data_3rd_CY,$B133,M$1)</f>
        <v>0</v>
      </c>
      <c r="N133" s="221">
        <f t="array" ref="N133">INDEX(_Rge_Data_3rd_CY,$B133,N$1)</f>
        <v>0</v>
      </c>
      <c r="O133" s="221">
        <f t="shared" si="5"/>
        <v>0</v>
      </c>
      <c r="P133" s="222">
        <f t="shared" si="6"/>
        <v>0</v>
      </c>
      <c r="Q133" s="233" t="str">
        <f t="shared" si="9"/>
        <v>Y</v>
      </c>
      <c r="R133" s="224" t="str">
        <f t="array" ref="R133">INDEX(_Rge_Data_3rd_CY,$B133,R$1)</f>
        <v/>
      </c>
      <c r="S133" s="224">
        <f t="array" ref="S133">INDEX(_Rge_Data_3rd_CY,$B133,S$1)</f>
        <v>0</v>
      </c>
      <c r="T133" s="224">
        <f t="array" ref="T133">INDEX(_Rge_Data_3rd_CY,$B133,T$1)</f>
        <v>0</v>
      </c>
      <c r="U133" s="224">
        <f t="array" ref="U133">INDEX(_Rge_Data_3rd_CY,$B133,U$1)</f>
        <v>0</v>
      </c>
      <c r="V133" s="224">
        <f t="array" ref="V133">INDEX(_Rge_Data_3rd_CY,$B133,V$1)</f>
        <v>0</v>
      </c>
      <c r="W133" s="224">
        <f t="array" ref="W133">INDEX(_Rge_Data_3rd_CY,$B133,W$1)</f>
        <v>0</v>
      </c>
      <c r="X133" s="224" t="str">
        <f t="array" ref="X133">INDEX(_Rge_Data_3rd_CY,$B133,X$1)</f>
        <v/>
      </c>
      <c r="Y133" s="224">
        <f t="array" ref="Y133">INDEX(_Rge_Data_3rd_CY,$B133,Y$1)</f>
        <v>0</v>
      </c>
      <c r="Z133" s="224">
        <f t="array" ref="Z133">INDEX(_Rge_Data_3rd_CY,$B133,Z$1)</f>
        <v>0</v>
      </c>
      <c r="AA133" s="224">
        <f t="shared" si="7"/>
        <v>0</v>
      </c>
      <c r="AB133" s="225" t="str">
        <f t="shared" si="10"/>
        <v/>
      </c>
      <c r="AC133" s="234" t="str">
        <f t="array" ref="AC133">INDEX(_Rge_Data_3rd_CY,$B133,AC$1)</f>
        <v/>
      </c>
      <c r="AD133" s="234">
        <f t="array" ref="AD133">INDEX(_Rge_Data_3rd_CY,$B133,AD$1)</f>
        <v>0</v>
      </c>
      <c r="AE133" s="234">
        <f t="array" ref="AE133">INDEX(_Rge_Data_3rd_CY,$B133,AE$1)</f>
        <v>0</v>
      </c>
      <c r="AF133" s="234">
        <f t="array" ref="AF133">INDEX(_Rge_Data_3rd_CY,$B133,AF$1)</f>
        <v>0</v>
      </c>
      <c r="AG133" s="234">
        <f t="array" ref="AG133">INDEX(_Rge_Data_3rd_CY,$B133,AG$1)</f>
        <v>0</v>
      </c>
      <c r="AH133" s="234">
        <f t="array" ref="AH133">INDEX(_Rge_Data_3rd_CY,$B133,AH$1)</f>
        <v>0</v>
      </c>
      <c r="AI133" s="234" t="str">
        <f t="array" ref="AI133">INDEX(_Rge_Data_3rd_CY,$B133,AI$1)</f>
        <v/>
      </c>
      <c r="AJ133" s="234">
        <f t="array" ref="AJ133">INDEX(_Rge_Data_3rd_CY,$B133,AJ$1)</f>
        <v>0</v>
      </c>
      <c r="AK133" s="234">
        <f t="array" ref="AK133">INDEX(_Rge_Data_3rd_CY,$B133,AK$1)</f>
        <v>0</v>
      </c>
      <c r="AL133" s="234">
        <f t="shared" si="11"/>
        <v>0</v>
      </c>
      <c r="AM133" s="235">
        <f t="shared" si="8"/>
        <v>0</v>
      </c>
      <c r="AN133" s="236">
        <f>IFERROR(IF(AND($E133="OPEN",$AA133&gt;0),$AA133*_SoP*$AM133,IF(AND($E133="CLOSED",$AA133&gt;0),$AA133*_SoL*$AM133,0)),0)</f>
        <v>0</v>
      </c>
      <c r="AO133" s="236">
        <f>IFERROR(IF($AA133&lt;0,$AA133*_SoL,0),0)</f>
        <v>0</v>
      </c>
      <c r="AP133" s="237">
        <f t="shared" si="12"/>
        <v>0</v>
      </c>
      <c r="AQ133" s="237">
        <f t="shared" si="13"/>
        <v>0</v>
      </c>
      <c r="AR133" s="237">
        <f t="shared" si="14"/>
        <v>0</v>
      </c>
      <c r="AS133" s="237">
        <f t="shared" si="15"/>
        <v>0</v>
      </c>
      <c r="AT133" s="237">
        <f t="shared" si="16"/>
        <v>0</v>
      </c>
      <c r="AU133" s="236">
        <f t="shared" si="17"/>
        <v>0</v>
      </c>
      <c r="AV133" s="236">
        <f t="shared" si="18"/>
        <v>0</v>
      </c>
      <c r="AW133" s="238"/>
    </row>
    <row r="134" ht="24.75" customHeight="1">
      <c r="A134" s="185"/>
      <c r="B134" s="230">
        <f t="shared" si="19"/>
        <v>127</v>
      </c>
      <c r="C134" s="185"/>
      <c r="D134" s="231" t="str">
        <f t="array" ref="D134">INDEX(_Rge_Projectdata_3rd,$B134,MATCH("Project-ID",_Rge_Headline_Projectdata,0))</f>
        <v/>
      </c>
      <c r="E134" s="232" t="str">
        <f t="array" ref="E134">INDEX(_Rge_Data_3rd_CY,$B134,E$1)</f>
        <v>Open</v>
      </c>
      <c r="F134" s="221" t="str">
        <f t="array" ref="F134">INDEX(_Rge_Data_3rd_CY,$B134,F$1)</f>
        <v/>
      </c>
      <c r="G134" s="221">
        <f t="array" ref="G134">INDEX(_Rge_Data_3rd_CY,$B134,G$1)</f>
        <v>0</v>
      </c>
      <c r="H134" s="221">
        <f t="array" ref="H134">INDEX(_Rge_Data_3rd_CY,$B134,H$1)</f>
        <v>0</v>
      </c>
      <c r="I134" s="221">
        <f t="array" ref="I134">INDEX(_Rge_Data_3rd_CY,$B134,I$1)</f>
        <v>0</v>
      </c>
      <c r="J134" s="221">
        <f t="array" ref="J134">INDEX(_Rge_Data_3rd_CY,$B134,J$1)</f>
        <v>0</v>
      </c>
      <c r="K134" s="221">
        <f t="array" ref="K134">INDEX(_Rge_Data_3rd_CY,$B134,K$1)</f>
        <v>0</v>
      </c>
      <c r="L134" s="221" t="str">
        <f t="array" ref="L134">INDEX(_Rge_Data_3rd_CY,$B134,L$1)</f>
        <v/>
      </c>
      <c r="M134" s="221">
        <f t="array" ref="M134">INDEX(_Rge_Data_3rd_CY,$B134,M$1)</f>
        <v>0</v>
      </c>
      <c r="N134" s="221">
        <f t="array" ref="N134">INDEX(_Rge_Data_3rd_CY,$B134,N$1)</f>
        <v>0</v>
      </c>
      <c r="O134" s="221">
        <f t="shared" si="5"/>
        <v>0</v>
      </c>
      <c r="P134" s="222">
        <f t="shared" si="6"/>
        <v>0</v>
      </c>
      <c r="Q134" s="233" t="str">
        <f t="shared" si="9"/>
        <v>Y</v>
      </c>
      <c r="R134" s="224" t="str">
        <f t="array" ref="R134">INDEX(_Rge_Data_3rd_CY,$B134,R$1)</f>
        <v/>
      </c>
      <c r="S134" s="224">
        <f t="array" ref="S134">INDEX(_Rge_Data_3rd_CY,$B134,S$1)</f>
        <v>0</v>
      </c>
      <c r="T134" s="224">
        <f t="array" ref="T134">INDEX(_Rge_Data_3rd_CY,$B134,T$1)</f>
        <v>0</v>
      </c>
      <c r="U134" s="224">
        <f t="array" ref="U134">INDEX(_Rge_Data_3rd_CY,$B134,U$1)</f>
        <v>0</v>
      </c>
      <c r="V134" s="224">
        <f t="array" ref="V134">INDEX(_Rge_Data_3rd_CY,$B134,V$1)</f>
        <v>0</v>
      </c>
      <c r="W134" s="224">
        <f t="array" ref="W134">INDEX(_Rge_Data_3rd_CY,$B134,W$1)</f>
        <v>0</v>
      </c>
      <c r="X134" s="224" t="str">
        <f t="array" ref="X134">INDEX(_Rge_Data_3rd_CY,$B134,X$1)</f>
        <v/>
      </c>
      <c r="Y134" s="224">
        <f t="array" ref="Y134">INDEX(_Rge_Data_3rd_CY,$B134,Y$1)</f>
        <v>0</v>
      </c>
      <c r="Z134" s="224">
        <f t="array" ref="Z134">INDEX(_Rge_Data_3rd_CY,$B134,Z$1)</f>
        <v>0</v>
      </c>
      <c r="AA134" s="224">
        <f t="shared" si="7"/>
        <v>0</v>
      </c>
      <c r="AB134" s="225" t="str">
        <f t="shared" si="10"/>
        <v/>
      </c>
      <c r="AC134" s="234" t="str">
        <f t="array" ref="AC134">INDEX(_Rge_Data_3rd_CY,$B134,AC$1)</f>
        <v/>
      </c>
      <c r="AD134" s="234">
        <f t="array" ref="AD134">INDEX(_Rge_Data_3rd_CY,$B134,AD$1)</f>
        <v>0</v>
      </c>
      <c r="AE134" s="234">
        <f t="array" ref="AE134">INDEX(_Rge_Data_3rd_CY,$B134,AE$1)</f>
        <v>0</v>
      </c>
      <c r="AF134" s="234">
        <f t="array" ref="AF134">INDEX(_Rge_Data_3rd_CY,$B134,AF$1)</f>
        <v>0</v>
      </c>
      <c r="AG134" s="234">
        <f t="array" ref="AG134">INDEX(_Rge_Data_3rd_CY,$B134,AG$1)</f>
        <v>0</v>
      </c>
      <c r="AH134" s="234">
        <f t="array" ref="AH134">INDEX(_Rge_Data_3rd_CY,$B134,AH$1)</f>
        <v>0</v>
      </c>
      <c r="AI134" s="234" t="str">
        <f t="array" ref="AI134">INDEX(_Rge_Data_3rd_CY,$B134,AI$1)</f>
        <v/>
      </c>
      <c r="AJ134" s="234">
        <f t="array" ref="AJ134">INDEX(_Rge_Data_3rd_CY,$B134,AJ$1)</f>
        <v>0</v>
      </c>
      <c r="AK134" s="234">
        <f t="array" ref="AK134">INDEX(_Rge_Data_3rd_CY,$B134,AK$1)</f>
        <v>0</v>
      </c>
      <c r="AL134" s="234">
        <f t="shared" si="11"/>
        <v>0</v>
      </c>
      <c r="AM134" s="235">
        <f t="shared" si="8"/>
        <v>0</v>
      </c>
      <c r="AN134" s="236">
        <f>IFERROR(IF(AND($E134="OPEN",$AA134&gt;0),$AA134*_SoP*$AM134,IF(AND($E134="CLOSED",$AA134&gt;0),$AA134*_SoL*$AM134,0)),0)</f>
        <v>0</v>
      </c>
      <c r="AO134" s="236">
        <f>IFERROR(IF($AA134&lt;0,$AA134*_SoL,0),0)</f>
        <v>0</v>
      </c>
      <c r="AP134" s="237">
        <f t="shared" si="12"/>
        <v>0</v>
      </c>
      <c r="AQ134" s="237">
        <f t="shared" si="13"/>
        <v>0</v>
      </c>
      <c r="AR134" s="237">
        <f t="shared" si="14"/>
        <v>0</v>
      </c>
      <c r="AS134" s="237">
        <f t="shared" si="15"/>
        <v>0</v>
      </c>
      <c r="AT134" s="237">
        <f t="shared" si="16"/>
        <v>0</v>
      </c>
      <c r="AU134" s="236">
        <f t="shared" si="17"/>
        <v>0</v>
      </c>
      <c r="AV134" s="236">
        <f t="shared" si="18"/>
        <v>0</v>
      </c>
      <c r="AW134" s="238"/>
    </row>
    <row r="135" ht="24.75" customHeight="1">
      <c r="A135" s="185"/>
      <c r="B135" s="230">
        <f t="shared" si="19"/>
        <v>128</v>
      </c>
      <c r="C135" s="185"/>
      <c r="D135" s="231" t="str">
        <f t="array" ref="D135">INDEX(_Rge_Projectdata_3rd,$B135,MATCH("Project-ID",_Rge_Headline_Projectdata,0))</f>
        <v/>
      </c>
      <c r="E135" s="232" t="str">
        <f t="array" ref="E135">INDEX(_Rge_Data_3rd_CY,$B135,E$1)</f>
        <v>Open</v>
      </c>
      <c r="F135" s="221" t="str">
        <f t="array" ref="F135">INDEX(_Rge_Data_3rd_CY,$B135,F$1)</f>
        <v/>
      </c>
      <c r="G135" s="221">
        <f t="array" ref="G135">INDEX(_Rge_Data_3rd_CY,$B135,G$1)</f>
        <v>0</v>
      </c>
      <c r="H135" s="221">
        <f t="array" ref="H135">INDEX(_Rge_Data_3rd_CY,$B135,H$1)</f>
        <v>0</v>
      </c>
      <c r="I135" s="221">
        <f t="array" ref="I135">INDEX(_Rge_Data_3rd_CY,$B135,I$1)</f>
        <v>0</v>
      </c>
      <c r="J135" s="221">
        <f t="array" ref="J135">INDEX(_Rge_Data_3rd_CY,$B135,J$1)</f>
        <v>0</v>
      </c>
      <c r="K135" s="221">
        <f t="array" ref="K135">INDEX(_Rge_Data_3rd_CY,$B135,K$1)</f>
        <v>0</v>
      </c>
      <c r="L135" s="221" t="str">
        <f t="array" ref="L135">INDEX(_Rge_Data_3rd_CY,$B135,L$1)</f>
        <v/>
      </c>
      <c r="M135" s="221">
        <f t="array" ref="M135">INDEX(_Rge_Data_3rd_CY,$B135,M$1)</f>
        <v>0</v>
      </c>
      <c r="N135" s="221">
        <f t="array" ref="N135">INDEX(_Rge_Data_3rd_CY,$B135,N$1)</f>
        <v>0</v>
      </c>
      <c r="O135" s="221">
        <f t="shared" si="5"/>
        <v>0</v>
      </c>
      <c r="P135" s="222">
        <f t="shared" si="6"/>
        <v>0</v>
      </c>
      <c r="Q135" s="233" t="str">
        <f t="shared" si="9"/>
        <v>Y</v>
      </c>
      <c r="R135" s="224" t="str">
        <f t="array" ref="R135">INDEX(_Rge_Data_3rd_CY,$B135,R$1)</f>
        <v/>
      </c>
      <c r="S135" s="224">
        <f t="array" ref="S135">INDEX(_Rge_Data_3rd_CY,$B135,S$1)</f>
        <v>0</v>
      </c>
      <c r="T135" s="224">
        <f t="array" ref="T135">INDEX(_Rge_Data_3rd_CY,$B135,T$1)</f>
        <v>0</v>
      </c>
      <c r="U135" s="224">
        <f t="array" ref="U135">INDEX(_Rge_Data_3rd_CY,$B135,U$1)</f>
        <v>0</v>
      </c>
      <c r="V135" s="224">
        <f t="array" ref="V135">INDEX(_Rge_Data_3rd_CY,$B135,V$1)</f>
        <v>0</v>
      </c>
      <c r="W135" s="224">
        <f t="array" ref="W135">INDEX(_Rge_Data_3rd_CY,$B135,W$1)</f>
        <v>0</v>
      </c>
      <c r="X135" s="224" t="str">
        <f t="array" ref="X135">INDEX(_Rge_Data_3rd_CY,$B135,X$1)</f>
        <v/>
      </c>
      <c r="Y135" s="224">
        <f t="array" ref="Y135">INDEX(_Rge_Data_3rd_CY,$B135,Y$1)</f>
        <v>0</v>
      </c>
      <c r="Z135" s="224">
        <f t="array" ref="Z135">INDEX(_Rge_Data_3rd_CY,$B135,Z$1)</f>
        <v>0</v>
      </c>
      <c r="AA135" s="224">
        <f t="shared" si="7"/>
        <v>0</v>
      </c>
      <c r="AB135" s="225" t="str">
        <f t="shared" si="10"/>
        <v/>
      </c>
      <c r="AC135" s="234" t="str">
        <f t="array" ref="AC135">INDEX(_Rge_Data_3rd_CY,$B135,AC$1)</f>
        <v/>
      </c>
      <c r="AD135" s="234">
        <f t="array" ref="AD135">INDEX(_Rge_Data_3rd_CY,$B135,AD$1)</f>
        <v>0</v>
      </c>
      <c r="AE135" s="234">
        <f t="array" ref="AE135">INDEX(_Rge_Data_3rd_CY,$B135,AE$1)</f>
        <v>0</v>
      </c>
      <c r="AF135" s="234">
        <f t="array" ref="AF135">INDEX(_Rge_Data_3rd_CY,$B135,AF$1)</f>
        <v>0</v>
      </c>
      <c r="AG135" s="234">
        <f t="array" ref="AG135">INDEX(_Rge_Data_3rd_CY,$B135,AG$1)</f>
        <v>0</v>
      </c>
      <c r="AH135" s="234">
        <f t="array" ref="AH135">INDEX(_Rge_Data_3rd_CY,$B135,AH$1)</f>
        <v>0</v>
      </c>
      <c r="AI135" s="234" t="str">
        <f t="array" ref="AI135">INDEX(_Rge_Data_3rd_CY,$B135,AI$1)</f>
        <v/>
      </c>
      <c r="AJ135" s="234">
        <f t="array" ref="AJ135">INDEX(_Rge_Data_3rd_CY,$B135,AJ$1)</f>
        <v>0</v>
      </c>
      <c r="AK135" s="234">
        <f t="array" ref="AK135">INDEX(_Rge_Data_3rd_CY,$B135,AK$1)</f>
        <v>0</v>
      </c>
      <c r="AL135" s="234">
        <f t="shared" si="11"/>
        <v>0</v>
      </c>
      <c r="AM135" s="235">
        <f t="shared" si="8"/>
        <v>0</v>
      </c>
      <c r="AN135" s="236">
        <f>IFERROR(IF(AND($E135="OPEN",$AA135&gt;0),$AA135*_SoP*$AM135,IF(AND($E135="CLOSED",$AA135&gt;0),$AA135*_SoL*$AM135,0)),0)</f>
        <v>0</v>
      </c>
      <c r="AO135" s="236">
        <f>IFERROR(IF($AA135&lt;0,$AA135*_SoL,0),0)</f>
        <v>0</v>
      </c>
      <c r="AP135" s="237">
        <f t="shared" si="12"/>
        <v>0</v>
      </c>
      <c r="AQ135" s="237">
        <f t="shared" si="13"/>
        <v>0</v>
      </c>
      <c r="AR135" s="237">
        <f t="shared" si="14"/>
        <v>0</v>
      </c>
      <c r="AS135" s="237">
        <f t="shared" si="15"/>
        <v>0</v>
      </c>
      <c r="AT135" s="237">
        <f t="shared" si="16"/>
        <v>0</v>
      </c>
      <c r="AU135" s="236">
        <f t="shared" si="17"/>
        <v>0</v>
      </c>
      <c r="AV135" s="236">
        <f t="shared" si="18"/>
        <v>0</v>
      </c>
      <c r="AW135" s="238"/>
    </row>
    <row r="136" ht="24.75" customHeight="1">
      <c r="A136" s="185"/>
      <c r="B136" s="230">
        <f t="shared" si="19"/>
        <v>129</v>
      </c>
      <c r="C136" s="185"/>
      <c r="D136" s="231" t="str">
        <f t="array" ref="D136">INDEX(_Rge_Projectdata_3rd,$B136,MATCH("Project-ID",_Rge_Headline_Projectdata,0))</f>
        <v/>
      </c>
      <c r="E136" s="232" t="str">
        <f t="array" ref="E136">INDEX(_Rge_Data_3rd_CY,$B136,E$1)</f>
        <v>Open</v>
      </c>
      <c r="F136" s="221" t="str">
        <f t="array" ref="F136">INDEX(_Rge_Data_3rd_CY,$B136,F$1)</f>
        <v/>
      </c>
      <c r="G136" s="221">
        <f t="array" ref="G136">INDEX(_Rge_Data_3rd_CY,$B136,G$1)</f>
        <v>0</v>
      </c>
      <c r="H136" s="221">
        <f t="array" ref="H136">INDEX(_Rge_Data_3rd_CY,$B136,H$1)</f>
        <v>0</v>
      </c>
      <c r="I136" s="221">
        <f t="array" ref="I136">INDEX(_Rge_Data_3rd_CY,$B136,I$1)</f>
        <v>0</v>
      </c>
      <c r="J136" s="221">
        <f t="array" ref="J136">INDEX(_Rge_Data_3rd_CY,$B136,J$1)</f>
        <v>0</v>
      </c>
      <c r="K136" s="221">
        <f t="array" ref="K136">INDEX(_Rge_Data_3rd_CY,$B136,K$1)</f>
        <v>0</v>
      </c>
      <c r="L136" s="221" t="str">
        <f t="array" ref="L136">INDEX(_Rge_Data_3rd_CY,$B136,L$1)</f>
        <v/>
      </c>
      <c r="M136" s="221">
        <f t="array" ref="M136">INDEX(_Rge_Data_3rd_CY,$B136,M$1)</f>
        <v>0</v>
      </c>
      <c r="N136" s="221">
        <f t="array" ref="N136">INDEX(_Rge_Data_3rd_CY,$B136,N$1)</f>
        <v>0</v>
      </c>
      <c r="O136" s="221">
        <f t="shared" si="5"/>
        <v>0</v>
      </c>
      <c r="P136" s="222">
        <f t="shared" si="6"/>
        <v>0</v>
      </c>
      <c r="Q136" s="233" t="str">
        <f t="shared" si="9"/>
        <v>Y</v>
      </c>
      <c r="R136" s="224" t="str">
        <f t="array" ref="R136">INDEX(_Rge_Data_3rd_CY,$B136,R$1)</f>
        <v/>
      </c>
      <c r="S136" s="224">
        <f t="array" ref="S136">INDEX(_Rge_Data_3rd_CY,$B136,S$1)</f>
        <v>0</v>
      </c>
      <c r="T136" s="224">
        <f t="array" ref="T136">INDEX(_Rge_Data_3rd_CY,$B136,T$1)</f>
        <v>0</v>
      </c>
      <c r="U136" s="224">
        <f t="array" ref="U136">INDEX(_Rge_Data_3rd_CY,$B136,U$1)</f>
        <v>0</v>
      </c>
      <c r="V136" s="224">
        <f t="array" ref="V136">INDEX(_Rge_Data_3rd_CY,$B136,V$1)</f>
        <v>0</v>
      </c>
      <c r="W136" s="224">
        <f t="array" ref="W136">INDEX(_Rge_Data_3rd_CY,$B136,W$1)</f>
        <v>0</v>
      </c>
      <c r="X136" s="224" t="str">
        <f t="array" ref="X136">INDEX(_Rge_Data_3rd_CY,$B136,X$1)</f>
        <v/>
      </c>
      <c r="Y136" s="224">
        <f t="array" ref="Y136">INDEX(_Rge_Data_3rd_CY,$B136,Y$1)</f>
        <v>0</v>
      </c>
      <c r="Z136" s="224">
        <f t="array" ref="Z136">INDEX(_Rge_Data_3rd_CY,$B136,Z$1)</f>
        <v>0</v>
      </c>
      <c r="AA136" s="224">
        <f t="shared" si="7"/>
        <v>0</v>
      </c>
      <c r="AB136" s="225" t="str">
        <f t="shared" si="10"/>
        <v/>
      </c>
      <c r="AC136" s="234" t="str">
        <f t="array" ref="AC136">INDEX(_Rge_Data_3rd_CY,$B136,AC$1)</f>
        <v/>
      </c>
      <c r="AD136" s="234">
        <f t="array" ref="AD136">INDEX(_Rge_Data_3rd_CY,$B136,AD$1)</f>
        <v>0</v>
      </c>
      <c r="AE136" s="234">
        <f t="array" ref="AE136">INDEX(_Rge_Data_3rd_CY,$B136,AE$1)</f>
        <v>0</v>
      </c>
      <c r="AF136" s="234">
        <f t="array" ref="AF136">INDEX(_Rge_Data_3rd_CY,$B136,AF$1)</f>
        <v>0</v>
      </c>
      <c r="AG136" s="234">
        <f t="array" ref="AG136">INDEX(_Rge_Data_3rd_CY,$B136,AG$1)</f>
        <v>0</v>
      </c>
      <c r="AH136" s="234">
        <f t="array" ref="AH136">INDEX(_Rge_Data_3rd_CY,$B136,AH$1)</f>
        <v>0</v>
      </c>
      <c r="AI136" s="234" t="str">
        <f t="array" ref="AI136">INDEX(_Rge_Data_3rd_CY,$B136,AI$1)</f>
        <v/>
      </c>
      <c r="AJ136" s="234">
        <f t="array" ref="AJ136">INDEX(_Rge_Data_3rd_CY,$B136,AJ$1)</f>
        <v>0</v>
      </c>
      <c r="AK136" s="234">
        <f t="array" ref="AK136">INDEX(_Rge_Data_3rd_CY,$B136,AK$1)</f>
        <v>0</v>
      </c>
      <c r="AL136" s="234">
        <f t="shared" si="11"/>
        <v>0</v>
      </c>
      <c r="AM136" s="235">
        <f t="shared" si="8"/>
        <v>0</v>
      </c>
      <c r="AN136" s="236">
        <f>IFERROR(IF(AND($E136="OPEN",$AA136&gt;0),$AA136*_SoP*$AM136,IF(AND($E136="CLOSED",$AA136&gt;0),$AA136*_SoL*$AM136,0)),0)</f>
        <v>0</v>
      </c>
      <c r="AO136" s="236">
        <f>IFERROR(IF($AA136&lt;0,$AA136*_SoL,0),0)</f>
        <v>0</v>
      </c>
      <c r="AP136" s="237">
        <f t="shared" si="12"/>
        <v>0</v>
      </c>
      <c r="AQ136" s="237">
        <f t="shared" si="13"/>
        <v>0</v>
      </c>
      <c r="AR136" s="237">
        <f t="shared" si="14"/>
        <v>0</v>
      </c>
      <c r="AS136" s="237">
        <f t="shared" si="15"/>
        <v>0</v>
      </c>
      <c r="AT136" s="237">
        <f t="shared" si="16"/>
        <v>0</v>
      </c>
      <c r="AU136" s="236">
        <f t="shared" si="17"/>
        <v>0</v>
      </c>
      <c r="AV136" s="236">
        <f t="shared" si="18"/>
        <v>0</v>
      </c>
      <c r="AW136" s="238"/>
    </row>
    <row r="137" ht="24.75" customHeight="1">
      <c r="A137" s="185"/>
      <c r="B137" s="230">
        <f t="shared" si="19"/>
        <v>130</v>
      </c>
      <c r="C137" s="185"/>
      <c r="D137" s="231" t="str">
        <f t="array" ref="D137">INDEX(_Rge_Projectdata_3rd,$B137,MATCH("Project-ID",_Rge_Headline_Projectdata,0))</f>
        <v/>
      </c>
      <c r="E137" s="232" t="str">
        <f t="array" ref="E137">INDEX(_Rge_Data_3rd_CY,$B137,E$1)</f>
        <v>Open</v>
      </c>
      <c r="F137" s="221" t="str">
        <f t="array" ref="F137">INDEX(_Rge_Data_3rd_CY,$B137,F$1)</f>
        <v/>
      </c>
      <c r="G137" s="221">
        <f t="array" ref="G137">INDEX(_Rge_Data_3rd_CY,$B137,G$1)</f>
        <v>0</v>
      </c>
      <c r="H137" s="221">
        <f t="array" ref="H137">INDEX(_Rge_Data_3rd_CY,$B137,H$1)</f>
        <v>0</v>
      </c>
      <c r="I137" s="221">
        <f t="array" ref="I137">INDEX(_Rge_Data_3rd_CY,$B137,I$1)</f>
        <v>0</v>
      </c>
      <c r="J137" s="221">
        <f t="array" ref="J137">INDEX(_Rge_Data_3rd_CY,$B137,J$1)</f>
        <v>0</v>
      </c>
      <c r="K137" s="221">
        <f t="array" ref="K137">INDEX(_Rge_Data_3rd_CY,$B137,K$1)</f>
        <v>0</v>
      </c>
      <c r="L137" s="221" t="str">
        <f t="array" ref="L137">INDEX(_Rge_Data_3rd_CY,$B137,L$1)</f>
        <v/>
      </c>
      <c r="M137" s="221">
        <f t="array" ref="M137">INDEX(_Rge_Data_3rd_CY,$B137,M$1)</f>
        <v>0</v>
      </c>
      <c r="N137" s="221">
        <f t="array" ref="N137">INDEX(_Rge_Data_3rd_CY,$B137,N$1)</f>
        <v>0</v>
      </c>
      <c r="O137" s="221">
        <f t="shared" si="5"/>
        <v>0</v>
      </c>
      <c r="P137" s="222">
        <f t="shared" si="6"/>
        <v>0</v>
      </c>
      <c r="Q137" s="233" t="str">
        <f t="shared" si="9"/>
        <v>Y</v>
      </c>
      <c r="R137" s="224" t="str">
        <f t="array" ref="R137">INDEX(_Rge_Data_3rd_CY,$B137,R$1)</f>
        <v/>
      </c>
      <c r="S137" s="224">
        <f t="array" ref="S137">INDEX(_Rge_Data_3rd_CY,$B137,S$1)</f>
        <v>0</v>
      </c>
      <c r="T137" s="224">
        <f t="array" ref="T137">INDEX(_Rge_Data_3rd_CY,$B137,T$1)</f>
        <v>0</v>
      </c>
      <c r="U137" s="224">
        <f t="array" ref="U137">INDEX(_Rge_Data_3rd_CY,$B137,U$1)</f>
        <v>0</v>
      </c>
      <c r="V137" s="224">
        <f t="array" ref="V137">INDEX(_Rge_Data_3rd_CY,$B137,V$1)</f>
        <v>0</v>
      </c>
      <c r="W137" s="224">
        <f t="array" ref="W137">INDEX(_Rge_Data_3rd_CY,$B137,W$1)</f>
        <v>0</v>
      </c>
      <c r="X137" s="224" t="str">
        <f t="array" ref="X137">INDEX(_Rge_Data_3rd_CY,$B137,X$1)</f>
        <v/>
      </c>
      <c r="Y137" s="224">
        <f t="array" ref="Y137">INDEX(_Rge_Data_3rd_CY,$B137,Y$1)</f>
        <v>0</v>
      </c>
      <c r="Z137" s="224">
        <f t="array" ref="Z137">INDEX(_Rge_Data_3rd_CY,$B137,Z$1)</f>
        <v>0</v>
      </c>
      <c r="AA137" s="224">
        <f t="shared" si="7"/>
        <v>0</v>
      </c>
      <c r="AB137" s="225" t="str">
        <f t="shared" si="10"/>
        <v/>
      </c>
      <c r="AC137" s="234" t="str">
        <f t="array" ref="AC137">INDEX(_Rge_Data_3rd_CY,$B137,AC$1)</f>
        <v/>
      </c>
      <c r="AD137" s="234">
        <f t="array" ref="AD137">INDEX(_Rge_Data_3rd_CY,$B137,AD$1)</f>
        <v>0</v>
      </c>
      <c r="AE137" s="234">
        <f t="array" ref="AE137">INDEX(_Rge_Data_3rd_CY,$B137,AE$1)</f>
        <v>0</v>
      </c>
      <c r="AF137" s="234">
        <f t="array" ref="AF137">INDEX(_Rge_Data_3rd_CY,$B137,AF$1)</f>
        <v>0</v>
      </c>
      <c r="AG137" s="234">
        <f t="array" ref="AG137">INDEX(_Rge_Data_3rd_CY,$B137,AG$1)</f>
        <v>0</v>
      </c>
      <c r="AH137" s="234">
        <f t="array" ref="AH137">INDEX(_Rge_Data_3rd_CY,$B137,AH$1)</f>
        <v>0</v>
      </c>
      <c r="AI137" s="234" t="str">
        <f t="array" ref="AI137">INDEX(_Rge_Data_3rd_CY,$B137,AI$1)</f>
        <v/>
      </c>
      <c r="AJ137" s="234">
        <f t="array" ref="AJ137">INDEX(_Rge_Data_3rd_CY,$B137,AJ$1)</f>
        <v>0</v>
      </c>
      <c r="AK137" s="234">
        <f t="array" ref="AK137">INDEX(_Rge_Data_3rd_CY,$B137,AK$1)</f>
        <v>0</v>
      </c>
      <c r="AL137" s="234">
        <f t="shared" si="11"/>
        <v>0</v>
      </c>
      <c r="AM137" s="235">
        <f t="shared" si="8"/>
        <v>0</v>
      </c>
      <c r="AN137" s="236">
        <f>IFERROR(IF(AND($E137="OPEN",$AA137&gt;0),$AA137*_SoP*$AM137,IF(AND($E137="CLOSED",$AA137&gt;0),$AA137*_SoL*$AM137,0)),0)</f>
        <v>0</v>
      </c>
      <c r="AO137" s="236">
        <f>IFERROR(IF($AA137&lt;0,$AA137*_SoL,0),0)</f>
        <v>0</v>
      </c>
      <c r="AP137" s="237">
        <f t="shared" si="12"/>
        <v>0</v>
      </c>
      <c r="AQ137" s="237">
        <f t="shared" si="13"/>
        <v>0</v>
      </c>
      <c r="AR137" s="237">
        <f t="shared" si="14"/>
        <v>0</v>
      </c>
      <c r="AS137" s="237">
        <f t="shared" si="15"/>
        <v>0</v>
      </c>
      <c r="AT137" s="237">
        <f t="shared" si="16"/>
        <v>0</v>
      </c>
      <c r="AU137" s="236">
        <f t="shared" si="17"/>
        <v>0</v>
      </c>
      <c r="AV137" s="236">
        <f t="shared" si="18"/>
        <v>0</v>
      </c>
      <c r="AW137" s="238"/>
    </row>
    <row r="138" ht="24.75" customHeight="1">
      <c r="A138" s="185"/>
      <c r="B138" s="230">
        <f t="shared" si="19"/>
        <v>131</v>
      </c>
      <c r="C138" s="185"/>
      <c r="D138" s="231" t="str">
        <f t="array" ref="D138">INDEX(_Rge_Projectdata_3rd,$B138,MATCH("Project-ID",_Rge_Headline_Projectdata,0))</f>
        <v/>
      </c>
      <c r="E138" s="232" t="str">
        <f t="array" ref="E138">INDEX(_Rge_Data_3rd_CY,$B138,E$1)</f>
        <v>Open</v>
      </c>
      <c r="F138" s="221" t="str">
        <f t="array" ref="F138">INDEX(_Rge_Data_3rd_CY,$B138,F$1)</f>
        <v/>
      </c>
      <c r="G138" s="221">
        <f t="array" ref="G138">INDEX(_Rge_Data_3rd_CY,$B138,G$1)</f>
        <v>0</v>
      </c>
      <c r="H138" s="221">
        <f t="array" ref="H138">INDEX(_Rge_Data_3rd_CY,$B138,H$1)</f>
        <v>0</v>
      </c>
      <c r="I138" s="221">
        <f t="array" ref="I138">INDEX(_Rge_Data_3rd_CY,$B138,I$1)</f>
        <v>0</v>
      </c>
      <c r="J138" s="221">
        <f t="array" ref="J138">INDEX(_Rge_Data_3rd_CY,$B138,J$1)</f>
        <v>0</v>
      </c>
      <c r="K138" s="221">
        <f t="array" ref="K138">INDEX(_Rge_Data_3rd_CY,$B138,K$1)</f>
        <v>0</v>
      </c>
      <c r="L138" s="221" t="str">
        <f t="array" ref="L138">INDEX(_Rge_Data_3rd_CY,$B138,L$1)</f>
        <v/>
      </c>
      <c r="M138" s="221">
        <f t="array" ref="M138">INDEX(_Rge_Data_3rd_CY,$B138,M$1)</f>
        <v>0</v>
      </c>
      <c r="N138" s="221">
        <f t="array" ref="N138">INDEX(_Rge_Data_3rd_CY,$B138,N$1)</f>
        <v>0</v>
      </c>
      <c r="O138" s="221">
        <f t="shared" si="5"/>
        <v>0</v>
      </c>
      <c r="P138" s="222">
        <f t="shared" si="6"/>
        <v>0</v>
      </c>
      <c r="Q138" s="233" t="str">
        <f t="shared" si="9"/>
        <v>Y</v>
      </c>
      <c r="R138" s="224" t="str">
        <f t="array" ref="R138">INDEX(_Rge_Data_3rd_CY,$B138,R$1)</f>
        <v/>
      </c>
      <c r="S138" s="224">
        <f t="array" ref="S138">INDEX(_Rge_Data_3rd_CY,$B138,S$1)</f>
        <v>0</v>
      </c>
      <c r="T138" s="224">
        <f t="array" ref="T138">INDEX(_Rge_Data_3rd_CY,$B138,T$1)</f>
        <v>0</v>
      </c>
      <c r="U138" s="224">
        <f t="array" ref="U138">INDEX(_Rge_Data_3rd_CY,$B138,U$1)</f>
        <v>0</v>
      </c>
      <c r="V138" s="224">
        <f t="array" ref="V138">INDEX(_Rge_Data_3rd_CY,$B138,V$1)</f>
        <v>0</v>
      </c>
      <c r="W138" s="224">
        <f t="array" ref="W138">INDEX(_Rge_Data_3rd_CY,$B138,W$1)</f>
        <v>0</v>
      </c>
      <c r="X138" s="224" t="str">
        <f t="array" ref="X138">INDEX(_Rge_Data_3rd_CY,$B138,X$1)</f>
        <v/>
      </c>
      <c r="Y138" s="224">
        <f t="array" ref="Y138">INDEX(_Rge_Data_3rd_CY,$B138,Y$1)</f>
        <v>0</v>
      </c>
      <c r="Z138" s="224">
        <f t="array" ref="Z138">INDEX(_Rge_Data_3rd_CY,$B138,Z$1)</f>
        <v>0</v>
      </c>
      <c r="AA138" s="224">
        <f t="shared" si="7"/>
        <v>0</v>
      </c>
      <c r="AB138" s="225" t="str">
        <f t="shared" si="10"/>
        <v/>
      </c>
      <c r="AC138" s="234" t="str">
        <f t="array" ref="AC138">INDEX(_Rge_Data_3rd_CY,$B138,AC$1)</f>
        <v/>
      </c>
      <c r="AD138" s="234">
        <f t="array" ref="AD138">INDEX(_Rge_Data_3rd_CY,$B138,AD$1)</f>
        <v>0</v>
      </c>
      <c r="AE138" s="234">
        <f t="array" ref="AE138">INDEX(_Rge_Data_3rd_CY,$B138,AE$1)</f>
        <v>0</v>
      </c>
      <c r="AF138" s="234">
        <f t="array" ref="AF138">INDEX(_Rge_Data_3rd_CY,$B138,AF$1)</f>
        <v>0</v>
      </c>
      <c r="AG138" s="234">
        <f t="array" ref="AG138">INDEX(_Rge_Data_3rd_CY,$B138,AG$1)</f>
        <v>0</v>
      </c>
      <c r="AH138" s="234">
        <f t="array" ref="AH138">INDEX(_Rge_Data_3rd_CY,$B138,AH$1)</f>
        <v>0</v>
      </c>
      <c r="AI138" s="234" t="str">
        <f t="array" ref="AI138">INDEX(_Rge_Data_3rd_CY,$B138,AI$1)</f>
        <v/>
      </c>
      <c r="AJ138" s="234">
        <f t="array" ref="AJ138">INDEX(_Rge_Data_3rd_CY,$B138,AJ$1)</f>
        <v>0</v>
      </c>
      <c r="AK138" s="234">
        <f t="array" ref="AK138">INDEX(_Rge_Data_3rd_CY,$B138,AK$1)</f>
        <v>0</v>
      </c>
      <c r="AL138" s="234">
        <f t="shared" si="11"/>
        <v>0</v>
      </c>
      <c r="AM138" s="235">
        <f t="shared" si="8"/>
        <v>0</v>
      </c>
      <c r="AN138" s="236">
        <f>IFERROR(IF(AND($E138="OPEN",$AA138&gt;0),$AA138*_SoP*$AM138,IF(AND($E138="CLOSED",$AA138&gt;0),$AA138*_SoL*$AM138,0)),0)</f>
        <v>0</v>
      </c>
      <c r="AO138" s="236">
        <f>IFERROR(IF($AA138&lt;0,$AA138*_SoL,0),0)</f>
        <v>0</v>
      </c>
      <c r="AP138" s="237">
        <f t="shared" si="12"/>
        <v>0</v>
      </c>
      <c r="AQ138" s="237">
        <f t="shared" si="13"/>
        <v>0</v>
      </c>
      <c r="AR138" s="237">
        <f t="shared" si="14"/>
        <v>0</v>
      </c>
      <c r="AS138" s="237">
        <f t="shared" si="15"/>
        <v>0</v>
      </c>
      <c r="AT138" s="237">
        <f t="shared" si="16"/>
        <v>0</v>
      </c>
      <c r="AU138" s="236">
        <f t="shared" si="17"/>
        <v>0</v>
      </c>
      <c r="AV138" s="236">
        <f t="shared" si="18"/>
        <v>0</v>
      </c>
      <c r="AW138" s="238"/>
    </row>
    <row r="139" ht="24.75" customHeight="1">
      <c r="A139" s="185"/>
      <c r="B139" s="230">
        <f t="shared" si="19"/>
        <v>132</v>
      </c>
      <c r="C139" s="185"/>
      <c r="D139" s="231" t="str">
        <f t="array" ref="D139">INDEX(_Rge_Projectdata_3rd,$B139,MATCH("Project-ID",_Rge_Headline_Projectdata,0))</f>
        <v/>
      </c>
      <c r="E139" s="232" t="str">
        <f t="array" ref="E139">INDEX(_Rge_Data_3rd_CY,$B139,E$1)</f>
        <v>Open</v>
      </c>
      <c r="F139" s="221" t="str">
        <f t="array" ref="F139">INDEX(_Rge_Data_3rd_CY,$B139,F$1)</f>
        <v/>
      </c>
      <c r="G139" s="221">
        <f t="array" ref="G139">INDEX(_Rge_Data_3rd_CY,$B139,G$1)</f>
        <v>0</v>
      </c>
      <c r="H139" s="221">
        <f t="array" ref="H139">INDEX(_Rge_Data_3rd_CY,$B139,H$1)</f>
        <v>0</v>
      </c>
      <c r="I139" s="221">
        <f t="array" ref="I139">INDEX(_Rge_Data_3rd_CY,$B139,I$1)</f>
        <v>0</v>
      </c>
      <c r="J139" s="221">
        <f t="array" ref="J139">INDEX(_Rge_Data_3rd_CY,$B139,J$1)</f>
        <v>0</v>
      </c>
      <c r="K139" s="221">
        <f t="array" ref="K139">INDEX(_Rge_Data_3rd_CY,$B139,K$1)</f>
        <v>0</v>
      </c>
      <c r="L139" s="221" t="str">
        <f t="array" ref="L139">INDEX(_Rge_Data_3rd_CY,$B139,L$1)</f>
        <v/>
      </c>
      <c r="M139" s="221">
        <f t="array" ref="M139">INDEX(_Rge_Data_3rd_CY,$B139,M$1)</f>
        <v>0</v>
      </c>
      <c r="N139" s="221">
        <f t="array" ref="N139">INDEX(_Rge_Data_3rd_CY,$B139,N$1)</f>
        <v>0</v>
      </c>
      <c r="O139" s="221">
        <f t="shared" si="5"/>
        <v>0</v>
      </c>
      <c r="P139" s="222">
        <f t="shared" si="6"/>
        <v>0</v>
      </c>
      <c r="Q139" s="233" t="str">
        <f t="shared" si="9"/>
        <v>Y</v>
      </c>
      <c r="R139" s="224" t="str">
        <f t="array" ref="R139">INDEX(_Rge_Data_3rd_CY,$B139,R$1)</f>
        <v/>
      </c>
      <c r="S139" s="224">
        <f t="array" ref="S139">INDEX(_Rge_Data_3rd_CY,$B139,S$1)</f>
        <v>0</v>
      </c>
      <c r="T139" s="224">
        <f t="array" ref="T139">INDEX(_Rge_Data_3rd_CY,$B139,T$1)</f>
        <v>0</v>
      </c>
      <c r="U139" s="224">
        <f t="array" ref="U139">INDEX(_Rge_Data_3rd_CY,$B139,U$1)</f>
        <v>0</v>
      </c>
      <c r="V139" s="224">
        <f t="array" ref="V139">INDEX(_Rge_Data_3rd_CY,$B139,V$1)</f>
        <v>0</v>
      </c>
      <c r="W139" s="224">
        <f t="array" ref="W139">INDEX(_Rge_Data_3rd_CY,$B139,W$1)</f>
        <v>0</v>
      </c>
      <c r="X139" s="224" t="str">
        <f t="array" ref="X139">INDEX(_Rge_Data_3rd_CY,$B139,X$1)</f>
        <v/>
      </c>
      <c r="Y139" s="224">
        <f t="array" ref="Y139">INDEX(_Rge_Data_3rd_CY,$B139,Y$1)</f>
        <v>0</v>
      </c>
      <c r="Z139" s="224">
        <f t="array" ref="Z139">INDEX(_Rge_Data_3rd_CY,$B139,Z$1)</f>
        <v>0</v>
      </c>
      <c r="AA139" s="224">
        <f t="shared" si="7"/>
        <v>0</v>
      </c>
      <c r="AB139" s="225" t="str">
        <f t="shared" si="10"/>
        <v/>
      </c>
      <c r="AC139" s="234" t="str">
        <f t="array" ref="AC139">INDEX(_Rge_Data_3rd_CY,$B139,AC$1)</f>
        <v/>
      </c>
      <c r="AD139" s="234">
        <f t="array" ref="AD139">INDEX(_Rge_Data_3rd_CY,$B139,AD$1)</f>
        <v>0</v>
      </c>
      <c r="AE139" s="234">
        <f t="array" ref="AE139">INDEX(_Rge_Data_3rd_CY,$B139,AE$1)</f>
        <v>0</v>
      </c>
      <c r="AF139" s="234">
        <f t="array" ref="AF139">INDEX(_Rge_Data_3rd_CY,$B139,AF$1)</f>
        <v>0</v>
      </c>
      <c r="AG139" s="234">
        <f t="array" ref="AG139">INDEX(_Rge_Data_3rd_CY,$B139,AG$1)</f>
        <v>0</v>
      </c>
      <c r="AH139" s="234">
        <f t="array" ref="AH139">INDEX(_Rge_Data_3rd_CY,$B139,AH$1)</f>
        <v>0</v>
      </c>
      <c r="AI139" s="234" t="str">
        <f t="array" ref="AI139">INDEX(_Rge_Data_3rd_CY,$B139,AI$1)</f>
        <v/>
      </c>
      <c r="AJ139" s="234">
        <f t="array" ref="AJ139">INDEX(_Rge_Data_3rd_CY,$B139,AJ$1)</f>
        <v>0</v>
      </c>
      <c r="AK139" s="234">
        <f t="array" ref="AK139">INDEX(_Rge_Data_3rd_CY,$B139,AK$1)</f>
        <v>0</v>
      </c>
      <c r="AL139" s="234">
        <f t="shared" si="11"/>
        <v>0</v>
      </c>
      <c r="AM139" s="235">
        <f t="shared" si="8"/>
        <v>0</v>
      </c>
      <c r="AN139" s="236">
        <f>IFERROR(IF(AND($E139="OPEN",$AA139&gt;0),$AA139*_SoP*$AM139,IF(AND($E139="CLOSED",$AA139&gt;0),$AA139*_SoL*$AM139,0)),0)</f>
        <v>0</v>
      </c>
      <c r="AO139" s="236">
        <f>IFERROR(IF($AA139&lt;0,$AA139*_SoL,0),0)</f>
        <v>0</v>
      </c>
      <c r="AP139" s="237">
        <f t="shared" si="12"/>
        <v>0</v>
      </c>
      <c r="AQ139" s="237">
        <f t="shared" si="13"/>
        <v>0</v>
      </c>
      <c r="AR139" s="237">
        <f t="shared" si="14"/>
        <v>0</v>
      </c>
      <c r="AS139" s="237">
        <f t="shared" si="15"/>
        <v>0</v>
      </c>
      <c r="AT139" s="237">
        <f t="shared" si="16"/>
        <v>0</v>
      </c>
      <c r="AU139" s="236">
        <f t="shared" si="17"/>
        <v>0</v>
      </c>
      <c r="AV139" s="236">
        <f t="shared" si="18"/>
        <v>0</v>
      </c>
      <c r="AW139" s="238"/>
    </row>
    <row r="140" ht="24.75" customHeight="1">
      <c r="A140" s="185"/>
      <c r="B140" s="230">
        <f t="shared" si="19"/>
        <v>133</v>
      </c>
      <c r="C140" s="185"/>
      <c r="D140" s="231" t="str">
        <f t="array" ref="D140">INDEX(_Rge_Projectdata_3rd,$B140,MATCH("Project-ID",_Rge_Headline_Projectdata,0))</f>
        <v/>
      </c>
      <c r="E140" s="232" t="str">
        <f t="array" ref="E140">INDEX(_Rge_Data_3rd_CY,$B140,E$1)</f>
        <v>Open</v>
      </c>
      <c r="F140" s="221" t="str">
        <f t="array" ref="F140">INDEX(_Rge_Data_3rd_CY,$B140,F$1)</f>
        <v/>
      </c>
      <c r="G140" s="221">
        <f t="array" ref="G140">INDEX(_Rge_Data_3rd_CY,$B140,G$1)</f>
        <v>0</v>
      </c>
      <c r="H140" s="221">
        <f t="array" ref="H140">INDEX(_Rge_Data_3rd_CY,$B140,H$1)</f>
        <v>0</v>
      </c>
      <c r="I140" s="221">
        <f t="array" ref="I140">INDEX(_Rge_Data_3rd_CY,$B140,I$1)</f>
        <v>0</v>
      </c>
      <c r="J140" s="221">
        <f t="array" ref="J140">INDEX(_Rge_Data_3rd_CY,$B140,J$1)</f>
        <v>0</v>
      </c>
      <c r="K140" s="221">
        <f t="array" ref="K140">INDEX(_Rge_Data_3rd_CY,$B140,K$1)</f>
        <v>0</v>
      </c>
      <c r="L140" s="221" t="str">
        <f t="array" ref="L140">INDEX(_Rge_Data_3rd_CY,$B140,L$1)</f>
        <v/>
      </c>
      <c r="M140" s="221">
        <f t="array" ref="M140">INDEX(_Rge_Data_3rd_CY,$B140,M$1)</f>
        <v>0</v>
      </c>
      <c r="N140" s="221">
        <f t="array" ref="N140">INDEX(_Rge_Data_3rd_CY,$B140,N$1)</f>
        <v>0</v>
      </c>
      <c r="O140" s="221">
        <f t="shared" si="5"/>
        <v>0</v>
      </c>
      <c r="P140" s="222">
        <f t="shared" si="6"/>
        <v>0</v>
      </c>
      <c r="Q140" s="233" t="str">
        <f t="shared" si="9"/>
        <v>Y</v>
      </c>
      <c r="R140" s="224" t="str">
        <f t="array" ref="R140">INDEX(_Rge_Data_3rd_CY,$B140,R$1)</f>
        <v/>
      </c>
      <c r="S140" s="224">
        <f t="array" ref="S140">INDEX(_Rge_Data_3rd_CY,$B140,S$1)</f>
        <v>0</v>
      </c>
      <c r="T140" s="224">
        <f t="array" ref="T140">INDEX(_Rge_Data_3rd_CY,$B140,T$1)</f>
        <v>0</v>
      </c>
      <c r="U140" s="224">
        <f t="array" ref="U140">INDEX(_Rge_Data_3rd_CY,$B140,U$1)</f>
        <v>0</v>
      </c>
      <c r="V140" s="224">
        <f t="array" ref="V140">INDEX(_Rge_Data_3rd_CY,$B140,V$1)</f>
        <v>0</v>
      </c>
      <c r="W140" s="224">
        <f t="array" ref="W140">INDEX(_Rge_Data_3rd_CY,$B140,W$1)</f>
        <v>0</v>
      </c>
      <c r="X140" s="224" t="str">
        <f t="array" ref="X140">INDEX(_Rge_Data_3rd_CY,$B140,X$1)</f>
        <v/>
      </c>
      <c r="Y140" s="224">
        <f t="array" ref="Y140">INDEX(_Rge_Data_3rd_CY,$B140,Y$1)</f>
        <v>0</v>
      </c>
      <c r="Z140" s="224">
        <f t="array" ref="Z140">INDEX(_Rge_Data_3rd_CY,$B140,Z$1)</f>
        <v>0</v>
      </c>
      <c r="AA140" s="224">
        <f t="shared" si="7"/>
        <v>0</v>
      </c>
      <c r="AB140" s="225" t="str">
        <f t="shared" si="10"/>
        <v/>
      </c>
      <c r="AC140" s="234" t="str">
        <f t="array" ref="AC140">INDEX(_Rge_Data_3rd_CY,$B140,AC$1)</f>
        <v/>
      </c>
      <c r="AD140" s="234">
        <f t="array" ref="AD140">INDEX(_Rge_Data_3rd_CY,$B140,AD$1)</f>
        <v>0</v>
      </c>
      <c r="AE140" s="234">
        <f t="array" ref="AE140">INDEX(_Rge_Data_3rd_CY,$B140,AE$1)</f>
        <v>0</v>
      </c>
      <c r="AF140" s="234">
        <f t="array" ref="AF140">INDEX(_Rge_Data_3rd_CY,$B140,AF$1)</f>
        <v>0</v>
      </c>
      <c r="AG140" s="234">
        <f t="array" ref="AG140">INDEX(_Rge_Data_3rd_CY,$B140,AG$1)</f>
        <v>0</v>
      </c>
      <c r="AH140" s="234">
        <f t="array" ref="AH140">INDEX(_Rge_Data_3rd_CY,$B140,AH$1)</f>
        <v>0</v>
      </c>
      <c r="AI140" s="234" t="str">
        <f t="array" ref="AI140">INDEX(_Rge_Data_3rd_CY,$B140,AI$1)</f>
        <v/>
      </c>
      <c r="AJ140" s="234">
        <f t="array" ref="AJ140">INDEX(_Rge_Data_3rd_CY,$B140,AJ$1)</f>
        <v>0</v>
      </c>
      <c r="AK140" s="234">
        <f t="array" ref="AK140">INDEX(_Rge_Data_3rd_CY,$B140,AK$1)</f>
        <v>0</v>
      </c>
      <c r="AL140" s="234">
        <f t="shared" si="11"/>
        <v>0</v>
      </c>
      <c r="AM140" s="235">
        <f t="shared" si="8"/>
        <v>0</v>
      </c>
      <c r="AN140" s="236">
        <f>IFERROR(IF(AND($E140="OPEN",$AA140&gt;0),$AA140*_SoP*$AM140,IF(AND($E140="CLOSED",$AA140&gt;0),$AA140*_SoL*$AM140,0)),0)</f>
        <v>0</v>
      </c>
      <c r="AO140" s="236">
        <f>IFERROR(IF($AA140&lt;0,$AA140*_SoL,0),0)</f>
        <v>0</v>
      </c>
      <c r="AP140" s="237">
        <f t="shared" si="12"/>
        <v>0</v>
      </c>
      <c r="AQ140" s="237">
        <f t="shared" si="13"/>
        <v>0</v>
      </c>
      <c r="AR140" s="237">
        <f t="shared" si="14"/>
        <v>0</v>
      </c>
      <c r="AS140" s="237">
        <f t="shared" si="15"/>
        <v>0</v>
      </c>
      <c r="AT140" s="237">
        <f t="shared" si="16"/>
        <v>0</v>
      </c>
      <c r="AU140" s="236">
        <f t="shared" si="17"/>
        <v>0</v>
      </c>
      <c r="AV140" s="236">
        <f t="shared" si="18"/>
        <v>0</v>
      </c>
      <c r="AW140" s="238"/>
    </row>
    <row r="141" ht="24.75" customHeight="1">
      <c r="A141" s="185"/>
      <c r="B141" s="230">
        <f t="shared" si="19"/>
        <v>134</v>
      </c>
      <c r="C141" s="185"/>
      <c r="D141" s="231" t="str">
        <f t="array" ref="D141">INDEX(_Rge_Projectdata_3rd,$B141,MATCH("Project-ID",_Rge_Headline_Projectdata,0))</f>
        <v/>
      </c>
      <c r="E141" s="232" t="str">
        <f t="array" ref="E141">INDEX(_Rge_Data_3rd_CY,$B141,E$1)</f>
        <v>Open</v>
      </c>
      <c r="F141" s="221" t="str">
        <f t="array" ref="F141">INDEX(_Rge_Data_3rd_CY,$B141,F$1)</f>
        <v/>
      </c>
      <c r="G141" s="221">
        <f t="array" ref="G141">INDEX(_Rge_Data_3rd_CY,$B141,G$1)</f>
        <v>0</v>
      </c>
      <c r="H141" s="221">
        <f t="array" ref="H141">INDEX(_Rge_Data_3rd_CY,$B141,H$1)</f>
        <v>0</v>
      </c>
      <c r="I141" s="221">
        <f t="array" ref="I141">INDEX(_Rge_Data_3rd_CY,$B141,I$1)</f>
        <v>0</v>
      </c>
      <c r="J141" s="221">
        <f t="array" ref="J141">INDEX(_Rge_Data_3rd_CY,$B141,J$1)</f>
        <v>0</v>
      </c>
      <c r="K141" s="221">
        <f t="array" ref="K141">INDEX(_Rge_Data_3rd_CY,$B141,K$1)</f>
        <v>0</v>
      </c>
      <c r="L141" s="221" t="str">
        <f t="array" ref="L141">INDEX(_Rge_Data_3rd_CY,$B141,L$1)</f>
        <v/>
      </c>
      <c r="M141" s="221">
        <f t="array" ref="M141">INDEX(_Rge_Data_3rd_CY,$B141,M$1)</f>
        <v>0</v>
      </c>
      <c r="N141" s="221">
        <f t="array" ref="N141">INDEX(_Rge_Data_3rd_CY,$B141,N$1)</f>
        <v>0</v>
      </c>
      <c r="O141" s="221">
        <f t="shared" si="5"/>
        <v>0</v>
      </c>
      <c r="P141" s="222">
        <f t="shared" si="6"/>
        <v>0</v>
      </c>
      <c r="Q141" s="233" t="str">
        <f t="shared" si="9"/>
        <v>Y</v>
      </c>
      <c r="R141" s="224" t="str">
        <f t="array" ref="R141">INDEX(_Rge_Data_3rd_CY,$B141,R$1)</f>
        <v/>
      </c>
      <c r="S141" s="224">
        <f t="array" ref="S141">INDEX(_Rge_Data_3rd_CY,$B141,S$1)</f>
        <v>0</v>
      </c>
      <c r="T141" s="224">
        <f t="array" ref="T141">INDEX(_Rge_Data_3rd_CY,$B141,T$1)</f>
        <v>0</v>
      </c>
      <c r="U141" s="224">
        <f t="array" ref="U141">INDEX(_Rge_Data_3rd_CY,$B141,U$1)</f>
        <v>0</v>
      </c>
      <c r="V141" s="224">
        <f t="array" ref="V141">INDEX(_Rge_Data_3rd_CY,$B141,V$1)</f>
        <v>0</v>
      </c>
      <c r="W141" s="224">
        <f t="array" ref="W141">INDEX(_Rge_Data_3rd_CY,$B141,W$1)</f>
        <v>0</v>
      </c>
      <c r="X141" s="224" t="str">
        <f t="array" ref="X141">INDEX(_Rge_Data_3rd_CY,$B141,X$1)</f>
        <v/>
      </c>
      <c r="Y141" s="224">
        <f t="array" ref="Y141">INDEX(_Rge_Data_3rd_CY,$B141,Y$1)</f>
        <v>0</v>
      </c>
      <c r="Z141" s="224">
        <f t="array" ref="Z141">INDEX(_Rge_Data_3rd_CY,$B141,Z$1)</f>
        <v>0</v>
      </c>
      <c r="AA141" s="224">
        <f t="shared" si="7"/>
        <v>0</v>
      </c>
      <c r="AB141" s="225" t="str">
        <f t="shared" si="10"/>
        <v/>
      </c>
      <c r="AC141" s="234" t="str">
        <f t="array" ref="AC141">INDEX(_Rge_Data_3rd_CY,$B141,AC$1)</f>
        <v/>
      </c>
      <c r="AD141" s="234">
        <f t="array" ref="AD141">INDEX(_Rge_Data_3rd_CY,$B141,AD$1)</f>
        <v>0</v>
      </c>
      <c r="AE141" s="234">
        <f t="array" ref="AE141">INDEX(_Rge_Data_3rd_CY,$B141,AE$1)</f>
        <v>0</v>
      </c>
      <c r="AF141" s="234">
        <f t="array" ref="AF141">INDEX(_Rge_Data_3rd_CY,$B141,AF$1)</f>
        <v>0</v>
      </c>
      <c r="AG141" s="234">
        <f t="array" ref="AG141">INDEX(_Rge_Data_3rd_CY,$B141,AG$1)</f>
        <v>0</v>
      </c>
      <c r="AH141" s="234">
        <f t="array" ref="AH141">INDEX(_Rge_Data_3rd_CY,$B141,AH$1)</f>
        <v>0</v>
      </c>
      <c r="AI141" s="234" t="str">
        <f t="array" ref="AI141">INDEX(_Rge_Data_3rd_CY,$B141,AI$1)</f>
        <v/>
      </c>
      <c r="AJ141" s="234">
        <f t="array" ref="AJ141">INDEX(_Rge_Data_3rd_CY,$B141,AJ$1)</f>
        <v>0</v>
      </c>
      <c r="AK141" s="234">
        <f t="array" ref="AK141">INDEX(_Rge_Data_3rd_CY,$B141,AK$1)</f>
        <v>0</v>
      </c>
      <c r="AL141" s="234">
        <f t="shared" si="11"/>
        <v>0</v>
      </c>
      <c r="AM141" s="235">
        <f t="shared" si="8"/>
        <v>0</v>
      </c>
      <c r="AN141" s="236">
        <f>IFERROR(IF(AND($E141="OPEN",$AA141&gt;0),$AA141*_SoP*$AM141,IF(AND($E141="CLOSED",$AA141&gt;0),$AA141*_SoL*$AM141,0)),0)</f>
        <v>0</v>
      </c>
      <c r="AO141" s="236">
        <f>IFERROR(IF($AA141&lt;0,$AA141*_SoL,0),0)</f>
        <v>0</v>
      </c>
      <c r="AP141" s="237">
        <f t="shared" si="12"/>
        <v>0</v>
      </c>
      <c r="AQ141" s="237">
        <f t="shared" si="13"/>
        <v>0</v>
      </c>
      <c r="AR141" s="237">
        <f t="shared" si="14"/>
        <v>0</v>
      </c>
      <c r="AS141" s="237">
        <f t="shared" si="15"/>
        <v>0</v>
      </c>
      <c r="AT141" s="237">
        <f t="shared" si="16"/>
        <v>0</v>
      </c>
      <c r="AU141" s="236">
        <f t="shared" si="17"/>
        <v>0</v>
      </c>
      <c r="AV141" s="236">
        <f t="shared" si="18"/>
        <v>0</v>
      </c>
      <c r="AW141" s="238"/>
    </row>
    <row r="142" ht="24.75" customHeight="1">
      <c r="A142" s="185"/>
      <c r="B142" s="230">
        <f t="shared" si="19"/>
        <v>135</v>
      </c>
      <c r="C142" s="185"/>
      <c r="D142" s="231" t="str">
        <f t="array" ref="D142">INDEX(_Rge_Projectdata_3rd,$B142,MATCH("Project-ID",_Rge_Headline_Projectdata,0))</f>
        <v/>
      </c>
      <c r="E142" s="232" t="str">
        <f t="array" ref="E142">INDEX(_Rge_Data_3rd_CY,$B142,E$1)</f>
        <v>Open</v>
      </c>
      <c r="F142" s="221" t="str">
        <f t="array" ref="F142">INDEX(_Rge_Data_3rd_CY,$B142,F$1)</f>
        <v/>
      </c>
      <c r="G142" s="221">
        <f t="array" ref="G142">INDEX(_Rge_Data_3rd_CY,$B142,G$1)</f>
        <v>0</v>
      </c>
      <c r="H142" s="221">
        <f t="array" ref="H142">INDEX(_Rge_Data_3rd_CY,$B142,H$1)</f>
        <v>0</v>
      </c>
      <c r="I142" s="221">
        <f t="array" ref="I142">INDEX(_Rge_Data_3rd_CY,$B142,I$1)</f>
        <v>0</v>
      </c>
      <c r="J142" s="221">
        <f t="array" ref="J142">INDEX(_Rge_Data_3rd_CY,$B142,J$1)</f>
        <v>0</v>
      </c>
      <c r="K142" s="221">
        <f t="array" ref="K142">INDEX(_Rge_Data_3rd_CY,$B142,K$1)</f>
        <v>0</v>
      </c>
      <c r="L142" s="221" t="str">
        <f t="array" ref="L142">INDEX(_Rge_Data_3rd_CY,$B142,L$1)</f>
        <v/>
      </c>
      <c r="M142" s="221">
        <f t="array" ref="M142">INDEX(_Rge_Data_3rd_CY,$B142,M$1)</f>
        <v>0</v>
      </c>
      <c r="N142" s="221">
        <f t="array" ref="N142">INDEX(_Rge_Data_3rd_CY,$B142,N$1)</f>
        <v>0</v>
      </c>
      <c r="O142" s="221">
        <f t="shared" si="5"/>
        <v>0</v>
      </c>
      <c r="P142" s="222">
        <f t="shared" si="6"/>
        <v>0</v>
      </c>
      <c r="Q142" s="233" t="str">
        <f t="shared" si="9"/>
        <v>Y</v>
      </c>
      <c r="R142" s="224" t="str">
        <f t="array" ref="R142">INDEX(_Rge_Data_3rd_CY,$B142,R$1)</f>
        <v/>
      </c>
      <c r="S142" s="224">
        <f t="array" ref="S142">INDEX(_Rge_Data_3rd_CY,$B142,S$1)</f>
        <v>0</v>
      </c>
      <c r="T142" s="224">
        <f t="array" ref="T142">INDEX(_Rge_Data_3rd_CY,$B142,T$1)</f>
        <v>0</v>
      </c>
      <c r="U142" s="224">
        <f t="array" ref="U142">INDEX(_Rge_Data_3rd_CY,$B142,U$1)</f>
        <v>0</v>
      </c>
      <c r="V142" s="224">
        <f t="array" ref="V142">INDEX(_Rge_Data_3rd_CY,$B142,V$1)</f>
        <v>0</v>
      </c>
      <c r="W142" s="224">
        <f t="array" ref="W142">INDEX(_Rge_Data_3rd_CY,$B142,W$1)</f>
        <v>0</v>
      </c>
      <c r="X142" s="224" t="str">
        <f t="array" ref="X142">INDEX(_Rge_Data_3rd_CY,$B142,X$1)</f>
        <v/>
      </c>
      <c r="Y142" s="224">
        <f t="array" ref="Y142">INDEX(_Rge_Data_3rd_CY,$B142,Y$1)</f>
        <v>0</v>
      </c>
      <c r="Z142" s="224">
        <f t="array" ref="Z142">INDEX(_Rge_Data_3rd_CY,$B142,Z$1)</f>
        <v>0</v>
      </c>
      <c r="AA142" s="224">
        <f t="shared" si="7"/>
        <v>0</v>
      </c>
      <c r="AB142" s="225" t="str">
        <f t="shared" si="10"/>
        <v/>
      </c>
      <c r="AC142" s="234" t="str">
        <f t="array" ref="AC142">INDEX(_Rge_Data_3rd_CY,$B142,AC$1)</f>
        <v/>
      </c>
      <c r="AD142" s="234">
        <f t="array" ref="AD142">INDEX(_Rge_Data_3rd_CY,$B142,AD$1)</f>
        <v>0</v>
      </c>
      <c r="AE142" s="234">
        <f t="array" ref="AE142">INDEX(_Rge_Data_3rd_CY,$B142,AE$1)</f>
        <v>0</v>
      </c>
      <c r="AF142" s="234">
        <f t="array" ref="AF142">INDEX(_Rge_Data_3rd_CY,$B142,AF$1)</f>
        <v>0</v>
      </c>
      <c r="AG142" s="234">
        <f t="array" ref="AG142">INDEX(_Rge_Data_3rd_CY,$B142,AG$1)</f>
        <v>0</v>
      </c>
      <c r="AH142" s="234">
        <f t="array" ref="AH142">INDEX(_Rge_Data_3rd_CY,$B142,AH$1)</f>
        <v>0</v>
      </c>
      <c r="AI142" s="234" t="str">
        <f t="array" ref="AI142">INDEX(_Rge_Data_3rd_CY,$B142,AI$1)</f>
        <v/>
      </c>
      <c r="AJ142" s="234">
        <f t="array" ref="AJ142">INDEX(_Rge_Data_3rd_CY,$B142,AJ$1)</f>
        <v>0</v>
      </c>
      <c r="AK142" s="234">
        <f t="array" ref="AK142">INDEX(_Rge_Data_3rd_CY,$B142,AK$1)</f>
        <v>0</v>
      </c>
      <c r="AL142" s="234">
        <f t="shared" si="11"/>
        <v>0</v>
      </c>
      <c r="AM142" s="235">
        <f t="shared" si="8"/>
        <v>0</v>
      </c>
      <c r="AN142" s="236">
        <f>IFERROR(IF(AND($E142="OPEN",$AA142&gt;0),$AA142*_SoP*$AM142,IF(AND($E142="CLOSED",$AA142&gt;0),$AA142*_SoL*$AM142,0)),0)</f>
        <v>0</v>
      </c>
      <c r="AO142" s="236">
        <f>IFERROR(IF($AA142&lt;0,$AA142*_SoL,0),0)</f>
        <v>0</v>
      </c>
      <c r="AP142" s="237">
        <f t="shared" si="12"/>
        <v>0</v>
      </c>
      <c r="AQ142" s="237">
        <f t="shared" si="13"/>
        <v>0</v>
      </c>
      <c r="AR142" s="237">
        <f t="shared" si="14"/>
        <v>0</v>
      </c>
      <c r="AS142" s="237">
        <f t="shared" si="15"/>
        <v>0</v>
      </c>
      <c r="AT142" s="237">
        <f t="shared" si="16"/>
        <v>0</v>
      </c>
      <c r="AU142" s="236">
        <f t="shared" si="17"/>
        <v>0</v>
      </c>
      <c r="AV142" s="236">
        <f t="shared" si="18"/>
        <v>0</v>
      </c>
      <c r="AW142" s="238"/>
    </row>
    <row r="143" ht="24.75" customHeight="1">
      <c r="A143" s="185"/>
      <c r="B143" s="230">
        <f t="shared" si="19"/>
        <v>136</v>
      </c>
      <c r="C143" s="185"/>
      <c r="D143" s="231" t="str">
        <f t="array" ref="D143">INDEX(_Rge_Projectdata_3rd,$B143,MATCH("Project-ID",_Rge_Headline_Projectdata,0))</f>
        <v/>
      </c>
      <c r="E143" s="232" t="str">
        <f t="array" ref="E143">INDEX(_Rge_Data_3rd_CY,$B143,E$1)</f>
        <v>Open</v>
      </c>
      <c r="F143" s="221" t="str">
        <f t="array" ref="F143">INDEX(_Rge_Data_3rd_CY,$B143,F$1)</f>
        <v/>
      </c>
      <c r="G143" s="221">
        <f t="array" ref="G143">INDEX(_Rge_Data_3rd_CY,$B143,G$1)</f>
        <v>0</v>
      </c>
      <c r="H143" s="221">
        <f t="array" ref="H143">INDEX(_Rge_Data_3rd_CY,$B143,H$1)</f>
        <v>0</v>
      </c>
      <c r="I143" s="221">
        <f t="array" ref="I143">INDEX(_Rge_Data_3rd_CY,$B143,I$1)</f>
        <v>0</v>
      </c>
      <c r="J143" s="221">
        <f t="array" ref="J143">INDEX(_Rge_Data_3rd_CY,$B143,J$1)</f>
        <v>0</v>
      </c>
      <c r="K143" s="221">
        <f t="array" ref="K143">INDEX(_Rge_Data_3rd_CY,$B143,K$1)</f>
        <v>0</v>
      </c>
      <c r="L143" s="221" t="str">
        <f t="array" ref="L143">INDEX(_Rge_Data_3rd_CY,$B143,L$1)</f>
        <v/>
      </c>
      <c r="M143" s="221">
        <f t="array" ref="M143">INDEX(_Rge_Data_3rd_CY,$B143,M$1)</f>
        <v>0</v>
      </c>
      <c r="N143" s="221">
        <f t="array" ref="N143">INDEX(_Rge_Data_3rd_CY,$B143,N$1)</f>
        <v>0</v>
      </c>
      <c r="O143" s="221">
        <f t="shared" si="5"/>
        <v>0</v>
      </c>
      <c r="P143" s="222">
        <f t="shared" si="6"/>
        <v>0</v>
      </c>
      <c r="Q143" s="233" t="str">
        <f t="shared" si="9"/>
        <v>Y</v>
      </c>
      <c r="R143" s="224" t="str">
        <f t="array" ref="R143">INDEX(_Rge_Data_3rd_CY,$B143,R$1)</f>
        <v/>
      </c>
      <c r="S143" s="224">
        <f t="array" ref="S143">INDEX(_Rge_Data_3rd_CY,$B143,S$1)</f>
        <v>0</v>
      </c>
      <c r="T143" s="224">
        <f t="array" ref="T143">INDEX(_Rge_Data_3rd_CY,$B143,T$1)</f>
        <v>0</v>
      </c>
      <c r="U143" s="224">
        <f t="array" ref="U143">INDEX(_Rge_Data_3rd_CY,$B143,U$1)</f>
        <v>0</v>
      </c>
      <c r="V143" s="224">
        <f t="array" ref="V143">INDEX(_Rge_Data_3rd_CY,$B143,V$1)</f>
        <v>0</v>
      </c>
      <c r="W143" s="224">
        <f t="array" ref="W143">INDEX(_Rge_Data_3rd_CY,$B143,W$1)</f>
        <v>0</v>
      </c>
      <c r="X143" s="224" t="str">
        <f t="array" ref="X143">INDEX(_Rge_Data_3rd_CY,$B143,X$1)</f>
        <v/>
      </c>
      <c r="Y143" s="224">
        <f t="array" ref="Y143">INDEX(_Rge_Data_3rd_CY,$B143,Y$1)</f>
        <v>0</v>
      </c>
      <c r="Z143" s="224">
        <f t="array" ref="Z143">INDEX(_Rge_Data_3rd_CY,$B143,Z$1)</f>
        <v>0</v>
      </c>
      <c r="AA143" s="224">
        <f t="shared" si="7"/>
        <v>0</v>
      </c>
      <c r="AB143" s="225" t="str">
        <f t="shared" si="10"/>
        <v/>
      </c>
      <c r="AC143" s="234" t="str">
        <f t="array" ref="AC143">INDEX(_Rge_Data_3rd_CY,$B143,AC$1)</f>
        <v/>
      </c>
      <c r="AD143" s="234">
        <f t="array" ref="AD143">INDEX(_Rge_Data_3rd_CY,$B143,AD$1)</f>
        <v>0</v>
      </c>
      <c r="AE143" s="234">
        <f t="array" ref="AE143">INDEX(_Rge_Data_3rd_CY,$B143,AE$1)</f>
        <v>0</v>
      </c>
      <c r="AF143" s="234">
        <f t="array" ref="AF143">INDEX(_Rge_Data_3rd_CY,$B143,AF$1)</f>
        <v>0</v>
      </c>
      <c r="AG143" s="234">
        <f t="array" ref="AG143">INDEX(_Rge_Data_3rd_CY,$B143,AG$1)</f>
        <v>0</v>
      </c>
      <c r="AH143" s="234">
        <f t="array" ref="AH143">INDEX(_Rge_Data_3rd_CY,$B143,AH$1)</f>
        <v>0</v>
      </c>
      <c r="AI143" s="234" t="str">
        <f t="array" ref="AI143">INDEX(_Rge_Data_3rd_CY,$B143,AI$1)</f>
        <v/>
      </c>
      <c r="AJ143" s="234">
        <f t="array" ref="AJ143">INDEX(_Rge_Data_3rd_CY,$B143,AJ$1)</f>
        <v>0</v>
      </c>
      <c r="AK143" s="234">
        <f t="array" ref="AK143">INDEX(_Rge_Data_3rd_CY,$B143,AK$1)</f>
        <v>0</v>
      </c>
      <c r="AL143" s="234">
        <f t="shared" si="11"/>
        <v>0</v>
      </c>
      <c r="AM143" s="235">
        <f t="shared" si="8"/>
        <v>0</v>
      </c>
      <c r="AN143" s="236">
        <f>IFERROR(IF(AND($E143="OPEN",$AA143&gt;0),$AA143*_SoP*$AM143,IF(AND($E143="CLOSED",$AA143&gt;0),$AA143*_SoL*$AM143,0)),0)</f>
        <v>0</v>
      </c>
      <c r="AO143" s="236">
        <f>IFERROR(IF($AA143&lt;0,$AA143*_SoL,0),0)</f>
        <v>0</v>
      </c>
      <c r="AP143" s="237">
        <f t="shared" si="12"/>
        <v>0</v>
      </c>
      <c r="AQ143" s="237">
        <f t="shared" si="13"/>
        <v>0</v>
      </c>
      <c r="AR143" s="237">
        <f t="shared" si="14"/>
        <v>0</v>
      </c>
      <c r="AS143" s="237">
        <f t="shared" si="15"/>
        <v>0</v>
      </c>
      <c r="AT143" s="237">
        <f t="shared" si="16"/>
        <v>0</v>
      </c>
      <c r="AU143" s="236">
        <f t="shared" si="17"/>
        <v>0</v>
      </c>
      <c r="AV143" s="236">
        <f t="shared" si="18"/>
        <v>0</v>
      </c>
      <c r="AW143" s="238"/>
    </row>
    <row r="144" ht="24.75" customHeight="1">
      <c r="A144" s="185"/>
      <c r="B144" s="230">
        <f t="shared" si="19"/>
        <v>137</v>
      </c>
      <c r="C144" s="185"/>
      <c r="D144" s="231" t="str">
        <f t="array" ref="D144">INDEX(_Rge_Projectdata_3rd,$B144,MATCH("Project-ID",_Rge_Headline_Projectdata,0))</f>
        <v/>
      </c>
      <c r="E144" s="232" t="str">
        <f t="array" ref="E144">INDEX(_Rge_Data_3rd_CY,$B144,E$1)</f>
        <v>Open</v>
      </c>
      <c r="F144" s="221" t="str">
        <f t="array" ref="F144">INDEX(_Rge_Data_3rd_CY,$B144,F$1)</f>
        <v/>
      </c>
      <c r="G144" s="221">
        <f t="array" ref="G144">INDEX(_Rge_Data_3rd_CY,$B144,G$1)</f>
        <v>0</v>
      </c>
      <c r="H144" s="221">
        <f t="array" ref="H144">INDEX(_Rge_Data_3rd_CY,$B144,H$1)</f>
        <v>0</v>
      </c>
      <c r="I144" s="221">
        <f t="array" ref="I144">INDEX(_Rge_Data_3rd_CY,$B144,I$1)</f>
        <v>0</v>
      </c>
      <c r="J144" s="221">
        <f t="array" ref="J144">INDEX(_Rge_Data_3rd_CY,$B144,J$1)</f>
        <v>0</v>
      </c>
      <c r="K144" s="221">
        <f t="array" ref="K144">INDEX(_Rge_Data_3rd_CY,$B144,K$1)</f>
        <v>0</v>
      </c>
      <c r="L144" s="221" t="str">
        <f t="array" ref="L144">INDEX(_Rge_Data_3rd_CY,$B144,L$1)</f>
        <v/>
      </c>
      <c r="M144" s="221">
        <f t="array" ref="M144">INDEX(_Rge_Data_3rd_CY,$B144,M$1)</f>
        <v>0</v>
      </c>
      <c r="N144" s="221">
        <f t="array" ref="N144">INDEX(_Rge_Data_3rd_CY,$B144,N$1)</f>
        <v>0</v>
      </c>
      <c r="O144" s="221">
        <f t="shared" si="5"/>
        <v>0</v>
      </c>
      <c r="P144" s="222">
        <f t="shared" si="6"/>
        <v>0</v>
      </c>
      <c r="Q144" s="233" t="str">
        <f t="shared" si="9"/>
        <v>Y</v>
      </c>
      <c r="R144" s="224" t="str">
        <f t="array" ref="R144">INDEX(_Rge_Data_3rd_CY,$B144,R$1)</f>
        <v/>
      </c>
      <c r="S144" s="224">
        <f t="array" ref="S144">INDEX(_Rge_Data_3rd_CY,$B144,S$1)</f>
        <v>0</v>
      </c>
      <c r="T144" s="224">
        <f t="array" ref="T144">INDEX(_Rge_Data_3rd_CY,$B144,T$1)</f>
        <v>0</v>
      </c>
      <c r="U144" s="224">
        <f t="array" ref="U144">INDEX(_Rge_Data_3rd_CY,$B144,U$1)</f>
        <v>0</v>
      </c>
      <c r="V144" s="224">
        <f t="array" ref="V144">INDEX(_Rge_Data_3rd_CY,$B144,V$1)</f>
        <v>0</v>
      </c>
      <c r="W144" s="224">
        <f t="array" ref="W144">INDEX(_Rge_Data_3rd_CY,$B144,W$1)</f>
        <v>0</v>
      </c>
      <c r="X144" s="224" t="str">
        <f t="array" ref="X144">INDEX(_Rge_Data_3rd_CY,$B144,X$1)</f>
        <v/>
      </c>
      <c r="Y144" s="224">
        <f t="array" ref="Y144">INDEX(_Rge_Data_3rd_CY,$B144,Y$1)</f>
        <v>0</v>
      </c>
      <c r="Z144" s="224">
        <f t="array" ref="Z144">INDEX(_Rge_Data_3rd_CY,$B144,Z$1)</f>
        <v>0</v>
      </c>
      <c r="AA144" s="224">
        <f t="shared" si="7"/>
        <v>0</v>
      </c>
      <c r="AB144" s="225" t="str">
        <f t="shared" si="10"/>
        <v/>
      </c>
      <c r="AC144" s="234" t="str">
        <f t="array" ref="AC144">INDEX(_Rge_Data_3rd_CY,$B144,AC$1)</f>
        <v/>
      </c>
      <c r="AD144" s="234">
        <f t="array" ref="AD144">INDEX(_Rge_Data_3rd_CY,$B144,AD$1)</f>
        <v>0</v>
      </c>
      <c r="AE144" s="234">
        <f t="array" ref="AE144">INDEX(_Rge_Data_3rd_CY,$B144,AE$1)</f>
        <v>0</v>
      </c>
      <c r="AF144" s="234">
        <f t="array" ref="AF144">INDEX(_Rge_Data_3rd_CY,$B144,AF$1)</f>
        <v>0</v>
      </c>
      <c r="AG144" s="234">
        <f t="array" ref="AG144">INDEX(_Rge_Data_3rd_CY,$B144,AG$1)</f>
        <v>0</v>
      </c>
      <c r="AH144" s="234">
        <f t="array" ref="AH144">INDEX(_Rge_Data_3rd_CY,$B144,AH$1)</f>
        <v>0</v>
      </c>
      <c r="AI144" s="234" t="str">
        <f t="array" ref="AI144">INDEX(_Rge_Data_3rd_CY,$B144,AI$1)</f>
        <v/>
      </c>
      <c r="AJ144" s="234">
        <f t="array" ref="AJ144">INDEX(_Rge_Data_3rd_CY,$B144,AJ$1)</f>
        <v>0</v>
      </c>
      <c r="AK144" s="234">
        <f t="array" ref="AK144">INDEX(_Rge_Data_3rd_CY,$B144,AK$1)</f>
        <v>0</v>
      </c>
      <c r="AL144" s="234">
        <f t="shared" si="11"/>
        <v>0</v>
      </c>
      <c r="AM144" s="235">
        <f t="shared" si="8"/>
        <v>0</v>
      </c>
      <c r="AN144" s="236">
        <f>IFERROR(IF(AND($E144="OPEN",$AA144&gt;0),$AA144*_SoP*$AM144,IF(AND($E144="CLOSED",$AA144&gt;0),$AA144*_SoL*$AM144,0)),0)</f>
        <v>0</v>
      </c>
      <c r="AO144" s="236">
        <f>IFERROR(IF($AA144&lt;0,$AA144*_SoL,0),0)</f>
        <v>0</v>
      </c>
      <c r="AP144" s="237">
        <f t="shared" si="12"/>
        <v>0</v>
      </c>
      <c r="AQ144" s="237">
        <f t="shared" si="13"/>
        <v>0</v>
      </c>
      <c r="AR144" s="237">
        <f t="shared" si="14"/>
        <v>0</v>
      </c>
      <c r="AS144" s="237">
        <f t="shared" si="15"/>
        <v>0</v>
      </c>
      <c r="AT144" s="237">
        <f t="shared" si="16"/>
        <v>0</v>
      </c>
      <c r="AU144" s="236">
        <f t="shared" si="17"/>
        <v>0</v>
      </c>
      <c r="AV144" s="236">
        <f t="shared" si="18"/>
        <v>0</v>
      </c>
      <c r="AW144" s="238"/>
    </row>
    <row r="145" ht="24.75" customHeight="1">
      <c r="A145" s="185"/>
      <c r="B145" s="230">
        <f t="shared" si="19"/>
        <v>138</v>
      </c>
      <c r="C145" s="185"/>
      <c r="D145" s="231" t="str">
        <f t="array" ref="D145">INDEX(_Rge_Projectdata_3rd,$B145,MATCH("Project-ID",_Rge_Headline_Projectdata,0))</f>
        <v/>
      </c>
      <c r="E145" s="232" t="str">
        <f t="array" ref="E145">INDEX(_Rge_Data_3rd_CY,$B145,E$1)</f>
        <v>Open</v>
      </c>
      <c r="F145" s="221" t="str">
        <f t="array" ref="F145">INDEX(_Rge_Data_3rd_CY,$B145,F$1)</f>
        <v/>
      </c>
      <c r="G145" s="221">
        <f t="array" ref="G145">INDEX(_Rge_Data_3rd_CY,$B145,G$1)</f>
        <v>0</v>
      </c>
      <c r="H145" s="221">
        <f t="array" ref="H145">INDEX(_Rge_Data_3rd_CY,$B145,H$1)</f>
        <v>0</v>
      </c>
      <c r="I145" s="221">
        <f t="array" ref="I145">INDEX(_Rge_Data_3rd_CY,$B145,I$1)</f>
        <v>0</v>
      </c>
      <c r="J145" s="221">
        <f t="array" ref="J145">INDEX(_Rge_Data_3rd_CY,$B145,J$1)</f>
        <v>0</v>
      </c>
      <c r="K145" s="221">
        <f t="array" ref="K145">INDEX(_Rge_Data_3rd_CY,$B145,K$1)</f>
        <v>0</v>
      </c>
      <c r="L145" s="221" t="str">
        <f t="array" ref="L145">INDEX(_Rge_Data_3rd_CY,$B145,L$1)</f>
        <v/>
      </c>
      <c r="M145" s="221">
        <f t="array" ref="M145">INDEX(_Rge_Data_3rd_CY,$B145,M$1)</f>
        <v>0</v>
      </c>
      <c r="N145" s="221">
        <f t="array" ref="N145">INDEX(_Rge_Data_3rd_CY,$B145,N$1)</f>
        <v>0</v>
      </c>
      <c r="O145" s="221">
        <f t="shared" si="5"/>
        <v>0</v>
      </c>
      <c r="P145" s="222">
        <f t="shared" si="6"/>
        <v>0</v>
      </c>
      <c r="Q145" s="233" t="str">
        <f t="shared" si="9"/>
        <v>Y</v>
      </c>
      <c r="R145" s="224" t="str">
        <f t="array" ref="R145">INDEX(_Rge_Data_3rd_CY,$B145,R$1)</f>
        <v/>
      </c>
      <c r="S145" s="224">
        <f t="array" ref="S145">INDEX(_Rge_Data_3rd_CY,$B145,S$1)</f>
        <v>0</v>
      </c>
      <c r="T145" s="224">
        <f t="array" ref="T145">INDEX(_Rge_Data_3rd_CY,$B145,T$1)</f>
        <v>0</v>
      </c>
      <c r="U145" s="224">
        <f t="array" ref="U145">INDEX(_Rge_Data_3rd_CY,$B145,U$1)</f>
        <v>0</v>
      </c>
      <c r="V145" s="224">
        <f t="array" ref="V145">INDEX(_Rge_Data_3rd_CY,$B145,V$1)</f>
        <v>0</v>
      </c>
      <c r="W145" s="224">
        <f t="array" ref="W145">INDEX(_Rge_Data_3rd_CY,$B145,W$1)</f>
        <v>0</v>
      </c>
      <c r="X145" s="224" t="str">
        <f t="array" ref="X145">INDEX(_Rge_Data_3rd_CY,$B145,X$1)</f>
        <v/>
      </c>
      <c r="Y145" s="224">
        <f t="array" ref="Y145">INDEX(_Rge_Data_3rd_CY,$B145,Y$1)</f>
        <v>0</v>
      </c>
      <c r="Z145" s="224">
        <f t="array" ref="Z145">INDEX(_Rge_Data_3rd_CY,$B145,Z$1)</f>
        <v>0</v>
      </c>
      <c r="AA145" s="224">
        <f t="shared" si="7"/>
        <v>0</v>
      </c>
      <c r="AB145" s="225" t="str">
        <f t="shared" si="10"/>
        <v/>
      </c>
      <c r="AC145" s="234" t="str">
        <f t="array" ref="AC145">INDEX(_Rge_Data_3rd_CY,$B145,AC$1)</f>
        <v/>
      </c>
      <c r="AD145" s="234">
        <f t="array" ref="AD145">INDEX(_Rge_Data_3rd_CY,$B145,AD$1)</f>
        <v>0</v>
      </c>
      <c r="AE145" s="234">
        <f t="array" ref="AE145">INDEX(_Rge_Data_3rd_CY,$B145,AE$1)</f>
        <v>0</v>
      </c>
      <c r="AF145" s="234">
        <f t="array" ref="AF145">INDEX(_Rge_Data_3rd_CY,$B145,AF$1)</f>
        <v>0</v>
      </c>
      <c r="AG145" s="234">
        <f t="array" ref="AG145">INDEX(_Rge_Data_3rd_CY,$B145,AG$1)</f>
        <v>0</v>
      </c>
      <c r="AH145" s="234">
        <f t="array" ref="AH145">INDEX(_Rge_Data_3rd_CY,$B145,AH$1)</f>
        <v>0</v>
      </c>
      <c r="AI145" s="234" t="str">
        <f t="array" ref="AI145">INDEX(_Rge_Data_3rd_CY,$B145,AI$1)</f>
        <v/>
      </c>
      <c r="AJ145" s="234">
        <f t="array" ref="AJ145">INDEX(_Rge_Data_3rd_CY,$B145,AJ$1)</f>
        <v>0</v>
      </c>
      <c r="AK145" s="234">
        <f t="array" ref="AK145">INDEX(_Rge_Data_3rd_CY,$B145,AK$1)</f>
        <v>0</v>
      </c>
      <c r="AL145" s="234">
        <f t="shared" si="11"/>
        <v>0</v>
      </c>
      <c r="AM145" s="235">
        <f t="shared" si="8"/>
        <v>0</v>
      </c>
      <c r="AN145" s="236">
        <f>IFERROR(IF(AND($E145="OPEN",$AA145&gt;0),$AA145*_SoP*$AM145,IF(AND($E145="CLOSED",$AA145&gt;0),$AA145*_SoL*$AM145,0)),0)</f>
        <v>0</v>
      </c>
      <c r="AO145" s="236">
        <f>IFERROR(IF($AA145&lt;0,$AA145*_SoL,0),0)</f>
        <v>0</v>
      </c>
      <c r="AP145" s="237">
        <f t="shared" si="12"/>
        <v>0</v>
      </c>
      <c r="AQ145" s="237">
        <f t="shared" si="13"/>
        <v>0</v>
      </c>
      <c r="AR145" s="237">
        <f t="shared" si="14"/>
        <v>0</v>
      </c>
      <c r="AS145" s="237">
        <f t="shared" si="15"/>
        <v>0</v>
      </c>
      <c r="AT145" s="237">
        <f t="shared" si="16"/>
        <v>0</v>
      </c>
      <c r="AU145" s="236">
        <f t="shared" si="17"/>
        <v>0</v>
      </c>
      <c r="AV145" s="236">
        <f t="shared" si="18"/>
        <v>0</v>
      </c>
      <c r="AW145" s="238"/>
    </row>
    <row r="146" ht="24.75" customHeight="1">
      <c r="A146" s="185"/>
      <c r="B146" s="230">
        <f t="shared" si="19"/>
        <v>139</v>
      </c>
      <c r="C146" s="185"/>
      <c r="D146" s="231" t="str">
        <f t="array" ref="D146">INDEX(_Rge_Projectdata_3rd,$B146,MATCH("Project-ID",_Rge_Headline_Projectdata,0))</f>
        <v/>
      </c>
      <c r="E146" s="232" t="str">
        <f t="array" ref="E146">INDEX(_Rge_Data_3rd_CY,$B146,E$1)</f>
        <v>Open</v>
      </c>
      <c r="F146" s="221" t="str">
        <f t="array" ref="F146">INDEX(_Rge_Data_3rd_CY,$B146,F$1)</f>
        <v/>
      </c>
      <c r="G146" s="221">
        <f t="array" ref="G146">INDEX(_Rge_Data_3rd_CY,$B146,G$1)</f>
        <v>0</v>
      </c>
      <c r="H146" s="221">
        <f t="array" ref="H146">INDEX(_Rge_Data_3rd_CY,$B146,H$1)</f>
        <v>0</v>
      </c>
      <c r="I146" s="221">
        <f t="array" ref="I146">INDEX(_Rge_Data_3rd_CY,$B146,I$1)</f>
        <v>0</v>
      </c>
      <c r="J146" s="221">
        <f t="array" ref="J146">INDEX(_Rge_Data_3rd_CY,$B146,J$1)</f>
        <v>0</v>
      </c>
      <c r="K146" s="221">
        <f t="array" ref="K146">INDEX(_Rge_Data_3rd_CY,$B146,K$1)</f>
        <v>0</v>
      </c>
      <c r="L146" s="221" t="str">
        <f t="array" ref="L146">INDEX(_Rge_Data_3rd_CY,$B146,L$1)</f>
        <v/>
      </c>
      <c r="M146" s="221">
        <f t="array" ref="M146">INDEX(_Rge_Data_3rd_CY,$B146,M$1)</f>
        <v>0</v>
      </c>
      <c r="N146" s="221">
        <f t="array" ref="N146">INDEX(_Rge_Data_3rd_CY,$B146,N$1)</f>
        <v>0</v>
      </c>
      <c r="O146" s="221">
        <f t="shared" si="5"/>
        <v>0</v>
      </c>
      <c r="P146" s="222">
        <f t="shared" si="6"/>
        <v>0</v>
      </c>
      <c r="Q146" s="233" t="str">
        <f t="shared" si="9"/>
        <v>Y</v>
      </c>
      <c r="R146" s="224" t="str">
        <f t="array" ref="R146">INDEX(_Rge_Data_3rd_CY,$B146,R$1)</f>
        <v/>
      </c>
      <c r="S146" s="224">
        <f t="array" ref="S146">INDEX(_Rge_Data_3rd_CY,$B146,S$1)</f>
        <v>0</v>
      </c>
      <c r="T146" s="224">
        <f t="array" ref="T146">INDEX(_Rge_Data_3rd_CY,$B146,T$1)</f>
        <v>0</v>
      </c>
      <c r="U146" s="224">
        <f t="array" ref="U146">INDEX(_Rge_Data_3rd_CY,$B146,U$1)</f>
        <v>0</v>
      </c>
      <c r="V146" s="224">
        <f t="array" ref="V146">INDEX(_Rge_Data_3rd_CY,$B146,V$1)</f>
        <v>0</v>
      </c>
      <c r="W146" s="224">
        <f t="array" ref="W146">INDEX(_Rge_Data_3rd_CY,$B146,W$1)</f>
        <v>0</v>
      </c>
      <c r="X146" s="224" t="str">
        <f t="array" ref="X146">INDEX(_Rge_Data_3rd_CY,$B146,X$1)</f>
        <v/>
      </c>
      <c r="Y146" s="224">
        <f t="array" ref="Y146">INDEX(_Rge_Data_3rd_CY,$B146,Y$1)</f>
        <v>0</v>
      </c>
      <c r="Z146" s="224">
        <f t="array" ref="Z146">INDEX(_Rge_Data_3rd_CY,$B146,Z$1)</f>
        <v>0</v>
      </c>
      <c r="AA146" s="224">
        <f t="shared" si="7"/>
        <v>0</v>
      </c>
      <c r="AB146" s="225" t="str">
        <f t="shared" si="10"/>
        <v/>
      </c>
      <c r="AC146" s="234" t="str">
        <f t="array" ref="AC146">INDEX(_Rge_Data_3rd_CY,$B146,AC$1)</f>
        <v/>
      </c>
      <c r="AD146" s="234">
        <f t="array" ref="AD146">INDEX(_Rge_Data_3rd_CY,$B146,AD$1)</f>
        <v>0</v>
      </c>
      <c r="AE146" s="234">
        <f t="array" ref="AE146">INDEX(_Rge_Data_3rd_CY,$B146,AE$1)</f>
        <v>0</v>
      </c>
      <c r="AF146" s="234">
        <f t="array" ref="AF146">INDEX(_Rge_Data_3rd_CY,$B146,AF$1)</f>
        <v>0</v>
      </c>
      <c r="AG146" s="234">
        <f t="array" ref="AG146">INDEX(_Rge_Data_3rd_CY,$B146,AG$1)</f>
        <v>0</v>
      </c>
      <c r="AH146" s="234">
        <f t="array" ref="AH146">INDEX(_Rge_Data_3rd_CY,$B146,AH$1)</f>
        <v>0</v>
      </c>
      <c r="AI146" s="234" t="str">
        <f t="array" ref="AI146">INDEX(_Rge_Data_3rd_CY,$B146,AI$1)</f>
        <v/>
      </c>
      <c r="AJ146" s="234">
        <f t="array" ref="AJ146">INDEX(_Rge_Data_3rd_CY,$B146,AJ$1)</f>
        <v>0</v>
      </c>
      <c r="AK146" s="234">
        <f t="array" ref="AK146">INDEX(_Rge_Data_3rd_CY,$B146,AK$1)</f>
        <v>0</v>
      </c>
      <c r="AL146" s="234">
        <f t="shared" si="11"/>
        <v>0</v>
      </c>
      <c r="AM146" s="235">
        <f t="shared" si="8"/>
        <v>0</v>
      </c>
      <c r="AN146" s="236">
        <f>IFERROR(IF(AND($E146="OPEN",$AA146&gt;0),$AA146*_SoP*$AM146,IF(AND($E146="CLOSED",$AA146&gt;0),$AA146*_SoL*$AM146,0)),0)</f>
        <v>0</v>
      </c>
      <c r="AO146" s="236">
        <f>IFERROR(IF($AA146&lt;0,$AA146*_SoL,0),0)</f>
        <v>0</v>
      </c>
      <c r="AP146" s="237">
        <f t="shared" si="12"/>
        <v>0</v>
      </c>
      <c r="AQ146" s="237">
        <f t="shared" si="13"/>
        <v>0</v>
      </c>
      <c r="AR146" s="237">
        <f t="shared" si="14"/>
        <v>0</v>
      </c>
      <c r="AS146" s="237">
        <f t="shared" si="15"/>
        <v>0</v>
      </c>
      <c r="AT146" s="237">
        <f t="shared" si="16"/>
        <v>0</v>
      </c>
      <c r="AU146" s="236">
        <f t="shared" si="17"/>
        <v>0</v>
      </c>
      <c r="AV146" s="236">
        <f t="shared" si="18"/>
        <v>0</v>
      </c>
      <c r="AW146" s="238"/>
    </row>
    <row r="147" ht="24.75" customHeight="1">
      <c r="A147" s="185"/>
      <c r="B147" s="230">
        <f t="shared" si="19"/>
        <v>140</v>
      </c>
      <c r="C147" s="185"/>
      <c r="D147" s="231" t="str">
        <f t="array" ref="D147">INDEX(_Rge_Projectdata_3rd,$B147,MATCH("Project-ID",_Rge_Headline_Projectdata,0))</f>
        <v/>
      </c>
      <c r="E147" s="232" t="str">
        <f t="array" ref="E147">INDEX(_Rge_Data_3rd_CY,$B147,E$1)</f>
        <v>Open</v>
      </c>
      <c r="F147" s="221" t="str">
        <f t="array" ref="F147">INDEX(_Rge_Data_3rd_CY,$B147,F$1)</f>
        <v/>
      </c>
      <c r="G147" s="221">
        <f t="array" ref="G147">INDEX(_Rge_Data_3rd_CY,$B147,G$1)</f>
        <v>0</v>
      </c>
      <c r="H147" s="221">
        <f t="array" ref="H147">INDEX(_Rge_Data_3rd_CY,$B147,H$1)</f>
        <v>0</v>
      </c>
      <c r="I147" s="221">
        <f t="array" ref="I147">INDEX(_Rge_Data_3rd_CY,$B147,I$1)</f>
        <v>0</v>
      </c>
      <c r="J147" s="221">
        <f t="array" ref="J147">INDEX(_Rge_Data_3rd_CY,$B147,J$1)</f>
        <v>0</v>
      </c>
      <c r="K147" s="221">
        <f t="array" ref="K147">INDEX(_Rge_Data_3rd_CY,$B147,K$1)</f>
        <v>0</v>
      </c>
      <c r="L147" s="221" t="str">
        <f t="array" ref="L147">INDEX(_Rge_Data_3rd_CY,$B147,L$1)</f>
        <v/>
      </c>
      <c r="M147" s="221">
        <f t="array" ref="M147">INDEX(_Rge_Data_3rd_CY,$B147,M$1)</f>
        <v>0</v>
      </c>
      <c r="N147" s="221">
        <f t="array" ref="N147">INDEX(_Rge_Data_3rd_CY,$B147,N$1)</f>
        <v>0</v>
      </c>
      <c r="O147" s="221">
        <f t="shared" si="5"/>
        <v>0</v>
      </c>
      <c r="P147" s="222">
        <f t="shared" si="6"/>
        <v>0</v>
      </c>
      <c r="Q147" s="233" t="str">
        <f t="shared" si="9"/>
        <v>Y</v>
      </c>
      <c r="R147" s="224" t="str">
        <f t="array" ref="R147">INDEX(_Rge_Data_3rd_CY,$B147,R$1)</f>
        <v/>
      </c>
      <c r="S147" s="224">
        <f t="array" ref="S147">INDEX(_Rge_Data_3rd_CY,$B147,S$1)</f>
        <v>0</v>
      </c>
      <c r="T147" s="224">
        <f t="array" ref="T147">INDEX(_Rge_Data_3rd_CY,$B147,T$1)</f>
        <v>0</v>
      </c>
      <c r="U147" s="224">
        <f t="array" ref="U147">INDEX(_Rge_Data_3rd_CY,$B147,U$1)</f>
        <v>0</v>
      </c>
      <c r="V147" s="224">
        <f t="array" ref="V147">INDEX(_Rge_Data_3rd_CY,$B147,V$1)</f>
        <v>0</v>
      </c>
      <c r="W147" s="224">
        <f t="array" ref="W147">INDEX(_Rge_Data_3rd_CY,$B147,W$1)</f>
        <v>0</v>
      </c>
      <c r="X147" s="224" t="str">
        <f t="array" ref="X147">INDEX(_Rge_Data_3rd_CY,$B147,X$1)</f>
        <v/>
      </c>
      <c r="Y147" s="224">
        <f t="array" ref="Y147">INDEX(_Rge_Data_3rd_CY,$B147,Y$1)</f>
        <v>0</v>
      </c>
      <c r="Z147" s="224">
        <f t="array" ref="Z147">INDEX(_Rge_Data_3rd_CY,$B147,Z$1)</f>
        <v>0</v>
      </c>
      <c r="AA147" s="224">
        <f t="shared" si="7"/>
        <v>0</v>
      </c>
      <c r="AB147" s="225" t="str">
        <f t="shared" si="10"/>
        <v/>
      </c>
      <c r="AC147" s="234" t="str">
        <f t="array" ref="AC147">INDEX(_Rge_Data_3rd_CY,$B147,AC$1)</f>
        <v/>
      </c>
      <c r="AD147" s="234">
        <f t="array" ref="AD147">INDEX(_Rge_Data_3rd_CY,$B147,AD$1)</f>
        <v>0</v>
      </c>
      <c r="AE147" s="234">
        <f t="array" ref="AE147">INDEX(_Rge_Data_3rd_CY,$B147,AE$1)</f>
        <v>0</v>
      </c>
      <c r="AF147" s="234">
        <f t="array" ref="AF147">INDEX(_Rge_Data_3rd_CY,$B147,AF$1)</f>
        <v>0</v>
      </c>
      <c r="AG147" s="234">
        <f t="array" ref="AG147">INDEX(_Rge_Data_3rd_CY,$B147,AG$1)</f>
        <v>0</v>
      </c>
      <c r="AH147" s="234">
        <f t="array" ref="AH147">INDEX(_Rge_Data_3rd_CY,$B147,AH$1)</f>
        <v>0</v>
      </c>
      <c r="AI147" s="234" t="str">
        <f t="array" ref="AI147">INDEX(_Rge_Data_3rd_CY,$B147,AI$1)</f>
        <v/>
      </c>
      <c r="AJ147" s="234">
        <f t="array" ref="AJ147">INDEX(_Rge_Data_3rd_CY,$B147,AJ$1)</f>
        <v>0</v>
      </c>
      <c r="AK147" s="234">
        <f t="array" ref="AK147">INDEX(_Rge_Data_3rd_CY,$B147,AK$1)</f>
        <v>0</v>
      </c>
      <c r="AL147" s="234">
        <f t="shared" si="11"/>
        <v>0</v>
      </c>
      <c r="AM147" s="235">
        <f t="shared" si="8"/>
        <v>0</v>
      </c>
      <c r="AN147" s="236">
        <f>IFERROR(IF(AND($E147="OPEN",$AA147&gt;0),$AA147*_SoP*$AM147,IF(AND($E147="CLOSED",$AA147&gt;0),$AA147*_SoL*$AM147,0)),0)</f>
        <v>0</v>
      </c>
      <c r="AO147" s="236">
        <f>IFERROR(IF($AA147&lt;0,$AA147*_SoL,0),0)</f>
        <v>0</v>
      </c>
      <c r="AP147" s="237">
        <f t="shared" si="12"/>
        <v>0</v>
      </c>
      <c r="AQ147" s="237">
        <f t="shared" si="13"/>
        <v>0</v>
      </c>
      <c r="AR147" s="237">
        <f t="shared" si="14"/>
        <v>0</v>
      </c>
      <c r="AS147" s="237">
        <f t="shared" si="15"/>
        <v>0</v>
      </c>
      <c r="AT147" s="237">
        <f t="shared" si="16"/>
        <v>0</v>
      </c>
      <c r="AU147" s="236">
        <f t="shared" si="17"/>
        <v>0</v>
      </c>
      <c r="AV147" s="236">
        <f t="shared" si="18"/>
        <v>0</v>
      </c>
      <c r="AW147" s="238"/>
    </row>
    <row r="148" ht="24.75" customHeight="1">
      <c r="A148" s="185"/>
      <c r="B148" s="230">
        <f t="shared" si="19"/>
        <v>141</v>
      </c>
      <c r="C148" s="185"/>
      <c r="D148" s="231" t="str">
        <f t="array" ref="D148">INDEX(_Rge_Projectdata_3rd,$B148,MATCH("Project-ID",_Rge_Headline_Projectdata,0))</f>
        <v/>
      </c>
      <c r="E148" s="232" t="str">
        <f t="array" ref="E148">INDEX(_Rge_Data_3rd_CY,$B148,E$1)</f>
        <v>Open</v>
      </c>
      <c r="F148" s="221" t="str">
        <f t="array" ref="F148">INDEX(_Rge_Data_3rd_CY,$B148,F$1)</f>
        <v/>
      </c>
      <c r="G148" s="221">
        <f t="array" ref="G148">INDEX(_Rge_Data_3rd_CY,$B148,G$1)</f>
        <v>0</v>
      </c>
      <c r="H148" s="221">
        <f t="array" ref="H148">INDEX(_Rge_Data_3rd_CY,$B148,H$1)</f>
        <v>0</v>
      </c>
      <c r="I148" s="221">
        <f t="array" ref="I148">INDEX(_Rge_Data_3rd_CY,$B148,I$1)</f>
        <v>0</v>
      </c>
      <c r="J148" s="221">
        <f t="array" ref="J148">INDEX(_Rge_Data_3rd_CY,$B148,J$1)</f>
        <v>0</v>
      </c>
      <c r="K148" s="221">
        <f t="array" ref="K148">INDEX(_Rge_Data_3rd_CY,$B148,K$1)</f>
        <v>0</v>
      </c>
      <c r="L148" s="221" t="str">
        <f t="array" ref="L148">INDEX(_Rge_Data_3rd_CY,$B148,L$1)</f>
        <v/>
      </c>
      <c r="M148" s="221">
        <f t="array" ref="M148">INDEX(_Rge_Data_3rd_CY,$B148,M$1)</f>
        <v>0</v>
      </c>
      <c r="N148" s="221">
        <f t="array" ref="N148">INDEX(_Rge_Data_3rd_CY,$B148,N$1)</f>
        <v>0</v>
      </c>
      <c r="O148" s="221">
        <f t="shared" si="5"/>
        <v>0</v>
      </c>
      <c r="P148" s="222">
        <f t="shared" si="6"/>
        <v>0</v>
      </c>
      <c r="Q148" s="233" t="str">
        <f t="shared" si="9"/>
        <v>Y</v>
      </c>
      <c r="R148" s="224" t="str">
        <f t="array" ref="R148">INDEX(_Rge_Data_3rd_CY,$B148,R$1)</f>
        <v/>
      </c>
      <c r="S148" s="224">
        <f t="array" ref="S148">INDEX(_Rge_Data_3rd_CY,$B148,S$1)</f>
        <v>0</v>
      </c>
      <c r="T148" s="224">
        <f t="array" ref="T148">INDEX(_Rge_Data_3rd_CY,$B148,T$1)</f>
        <v>0</v>
      </c>
      <c r="U148" s="224">
        <f t="array" ref="U148">INDEX(_Rge_Data_3rd_CY,$B148,U$1)</f>
        <v>0</v>
      </c>
      <c r="V148" s="224">
        <f t="array" ref="V148">INDEX(_Rge_Data_3rd_CY,$B148,V$1)</f>
        <v>0</v>
      </c>
      <c r="W148" s="224">
        <f t="array" ref="W148">INDEX(_Rge_Data_3rd_CY,$B148,W$1)</f>
        <v>0</v>
      </c>
      <c r="X148" s="224" t="str">
        <f t="array" ref="X148">INDEX(_Rge_Data_3rd_CY,$B148,X$1)</f>
        <v/>
      </c>
      <c r="Y148" s="224">
        <f t="array" ref="Y148">INDEX(_Rge_Data_3rd_CY,$B148,Y$1)</f>
        <v>0</v>
      </c>
      <c r="Z148" s="224">
        <f t="array" ref="Z148">INDEX(_Rge_Data_3rd_CY,$B148,Z$1)</f>
        <v>0</v>
      </c>
      <c r="AA148" s="224">
        <f t="shared" si="7"/>
        <v>0</v>
      </c>
      <c r="AB148" s="225" t="str">
        <f t="shared" si="10"/>
        <v/>
      </c>
      <c r="AC148" s="234" t="str">
        <f t="array" ref="AC148">INDEX(_Rge_Data_3rd_CY,$B148,AC$1)</f>
        <v/>
      </c>
      <c r="AD148" s="234">
        <f t="array" ref="AD148">INDEX(_Rge_Data_3rd_CY,$B148,AD$1)</f>
        <v>0</v>
      </c>
      <c r="AE148" s="234">
        <f t="array" ref="AE148">INDEX(_Rge_Data_3rd_CY,$B148,AE$1)</f>
        <v>0</v>
      </c>
      <c r="AF148" s="234">
        <f t="array" ref="AF148">INDEX(_Rge_Data_3rd_CY,$B148,AF$1)</f>
        <v>0</v>
      </c>
      <c r="AG148" s="234">
        <f t="array" ref="AG148">INDEX(_Rge_Data_3rd_CY,$B148,AG$1)</f>
        <v>0</v>
      </c>
      <c r="AH148" s="234">
        <f t="array" ref="AH148">INDEX(_Rge_Data_3rd_CY,$B148,AH$1)</f>
        <v>0</v>
      </c>
      <c r="AI148" s="234" t="str">
        <f t="array" ref="AI148">INDEX(_Rge_Data_3rd_CY,$B148,AI$1)</f>
        <v/>
      </c>
      <c r="AJ148" s="234">
        <f t="array" ref="AJ148">INDEX(_Rge_Data_3rd_CY,$B148,AJ$1)</f>
        <v>0</v>
      </c>
      <c r="AK148" s="234">
        <f t="array" ref="AK148">INDEX(_Rge_Data_3rd_CY,$B148,AK$1)</f>
        <v>0</v>
      </c>
      <c r="AL148" s="234">
        <f t="shared" si="11"/>
        <v>0</v>
      </c>
      <c r="AM148" s="235">
        <f t="shared" si="8"/>
        <v>0</v>
      </c>
      <c r="AN148" s="236">
        <f>IFERROR(IF(AND($E148="OPEN",$AA148&gt;0),$AA148*_SoP*$AM148,IF(AND($E148="CLOSED",$AA148&gt;0),$AA148*_SoL*$AM148,0)),0)</f>
        <v>0</v>
      </c>
      <c r="AO148" s="236">
        <f>IFERROR(IF($AA148&lt;0,$AA148*_SoL,0),0)</f>
        <v>0</v>
      </c>
      <c r="AP148" s="237">
        <f t="shared" si="12"/>
        <v>0</v>
      </c>
      <c r="AQ148" s="237">
        <f t="shared" si="13"/>
        <v>0</v>
      </c>
      <c r="AR148" s="237">
        <f t="shared" si="14"/>
        <v>0</v>
      </c>
      <c r="AS148" s="237">
        <f t="shared" si="15"/>
        <v>0</v>
      </c>
      <c r="AT148" s="237">
        <f t="shared" si="16"/>
        <v>0</v>
      </c>
      <c r="AU148" s="236">
        <f t="shared" si="17"/>
        <v>0</v>
      </c>
      <c r="AV148" s="236">
        <f t="shared" si="18"/>
        <v>0</v>
      </c>
      <c r="AW148" s="238"/>
    </row>
    <row r="149" ht="24.75" customHeight="1">
      <c r="A149" s="185"/>
      <c r="B149" s="230">
        <f t="shared" si="19"/>
        <v>142</v>
      </c>
      <c r="C149" s="185"/>
      <c r="D149" s="231" t="str">
        <f t="array" ref="D149">INDEX(_Rge_Projectdata_3rd,$B149,MATCH("Project-ID",_Rge_Headline_Projectdata,0))</f>
        <v/>
      </c>
      <c r="E149" s="232" t="str">
        <f t="array" ref="E149">INDEX(_Rge_Data_3rd_CY,$B149,E$1)</f>
        <v>Open</v>
      </c>
      <c r="F149" s="221" t="str">
        <f t="array" ref="F149">INDEX(_Rge_Data_3rd_CY,$B149,F$1)</f>
        <v/>
      </c>
      <c r="G149" s="221">
        <f t="array" ref="G149">INDEX(_Rge_Data_3rd_CY,$B149,G$1)</f>
        <v>0</v>
      </c>
      <c r="H149" s="221">
        <f t="array" ref="H149">INDEX(_Rge_Data_3rd_CY,$B149,H$1)</f>
        <v>0</v>
      </c>
      <c r="I149" s="221">
        <f t="array" ref="I149">INDEX(_Rge_Data_3rd_CY,$B149,I$1)</f>
        <v>0</v>
      </c>
      <c r="J149" s="221">
        <f t="array" ref="J149">INDEX(_Rge_Data_3rd_CY,$B149,J$1)</f>
        <v>0</v>
      </c>
      <c r="K149" s="221">
        <f t="array" ref="K149">INDEX(_Rge_Data_3rd_CY,$B149,K$1)</f>
        <v>0</v>
      </c>
      <c r="L149" s="221" t="str">
        <f t="array" ref="L149">INDEX(_Rge_Data_3rd_CY,$B149,L$1)</f>
        <v/>
      </c>
      <c r="M149" s="221">
        <f t="array" ref="M149">INDEX(_Rge_Data_3rd_CY,$B149,M$1)</f>
        <v>0</v>
      </c>
      <c r="N149" s="221">
        <f t="array" ref="N149">INDEX(_Rge_Data_3rd_CY,$B149,N$1)</f>
        <v>0</v>
      </c>
      <c r="O149" s="221">
        <f t="shared" si="5"/>
        <v>0</v>
      </c>
      <c r="P149" s="222">
        <f t="shared" si="6"/>
        <v>0</v>
      </c>
      <c r="Q149" s="233" t="str">
        <f t="shared" si="9"/>
        <v>Y</v>
      </c>
      <c r="R149" s="224" t="str">
        <f t="array" ref="R149">INDEX(_Rge_Data_3rd_CY,$B149,R$1)</f>
        <v/>
      </c>
      <c r="S149" s="224">
        <f t="array" ref="S149">INDEX(_Rge_Data_3rd_CY,$B149,S$1)</f>
        <v>0</v>
      </c>
      <c r="T149" s="224">
        <f t="array" ref="T149">INDEX(_Rge_Data_3rd_CY,$B149,T$1)</f>
        <v>0</v>
      </c>
      <c r="U149" s="224">
        <f t="array" ref="U149">INDEX(_Rge_Data_3rd_CY,$B149,U$1)</f>
        <v>0</v>
      </c>
      <c r="V149" s="224">
        <f t="array" ref="V149">INDEX(_Rge_Data_3rd_CY,$B149,V$1)</f>
        <v>0</v>
      </c>
      <c r="W149" s="224">
        <f t="array" ref="W149">INDEX(_Rge_Data_3rd_CY,$B149,W$1)</f>
        <v>0</v>
      </c>
      <c r="X149" s="224" t="str">
        <f t="array" ref="X149">INDEX(_Rge_Data_3rd_CY,$B149,X$1)</f>
        <v/>
      </c>
      <c r="Y149" s="224">
        <f t="array" ref="Y149">INDEX(_Rge_Data_3rd_CY,$B149,Y$1)</f>
        <v>0</v>
      </c>
      <c r="Z149" s="224">
        <f t="array" ref="Z149">INDEX(_Rge_Data_3rd_CY,$B149,Z$1)</f>
        <v>0</v>
      </c>
      <c r="AA149" s="224">
        <f t="shared" si="7"/>
        <v>0</v>
      </c>
      <c r="AB149" s="225" t="str">
        <f t="shared" si="10"/>
        <v/>
      </c>
      <c r="AC149" s="234" t="str">
        <f t="array" ref="AC149">INDEX(_Rge_Data_3rd_CY,$B149,AC$1)</f>
        <v/>
      </c>
      <c r="AD149" s="234">
        <f t="array" ref="AD149">INDEX(_Rge_Data_3rd_CY,$B149,AD$1)</f>
        <v>0</v>
      </c>
      <c r="AE149" s="234">
        <f t="array" ref="AE149">INDEX(_Rge_Data_3rd_CY,$B149,AE$1)</f>
        <v>0</v>
      </c>
      <c r="AF149" s="234">
        <f t="array" ref="AF149">INDEX(_Rge_Data_3rd_CY,$B149,AF$1)</f>
        <v>0</v>
      </c>
      <c r="AG149" s="234">
        <f t="array" ref="AG149">INDEX(_Rge_Data_3rd_CY,$B149,AG$1)</f>
        <v>0</v>
      </c>
      <c r="AH149" s="234">
        <f t="array" ref="AH149">INDEX(_Rge_Data_3rd_CY,$B149,AH$1)</f>
        <v>0</v>
      </c>
      <c r="AI149" s="234" t="str">
        <f t="array" ref="AI149">INDEX(_Rge_Data_3rd_CY,$B149,AI$1)</f>
        <v/>
      </c>
      <c r="AJ149" s="234">
        <f t="array" ref="AJ149">INDEX(_Rge_Data_3rd_CY,$B149,AJ$1)</f>
        <v>0</v>
      </c>
      <c r="AK149" s="234">
        <f t="array" ref="AK149">INDEX(_Rge_Data_3rd_CY,$B149,AK$1)</f>
        <v>0</v>
      </c>
      <c r="AL149" s="234">
        <f t="shared" si="11"/>
        <v>0</v>
      </c>
      <c r="AM149" s="235">
        <f t="shared" si="8"/>
        <v>0</v>
      </c>
      <c r="AN149" s="236">
        <f>IFERROR(IF(AND($E149="OPEN",$AA149&gt;0),$AA149*_SoP*$AM149,IF(AND($E149="CLOSED",$AA149&gt;0),$AA149*_SoL*$AM149,0)),0)</f>
        <v>0</v>
      </c>
      <c r="AO149" s="236">
        <f>IFERROR(IF($AA149&lt;0,$AA149*_SoL,0),0)</f>
        <v>0</v>
      </c>
      <c r="AP149" s="237">
        <f t="shared" si="12"/>
        <v>0</v>
      </c>
      <c r="AQ149" s="237">
        <f t="shared" si="13"/>
        <v>0</v>
      </c>
      <c r="AR149" s="237">
        <f t="shared" si="14"/>
        <v>0</v>
      </c>
      <c r="AS149" s="237">
        <f t="shared" si="15"/>
        <v>0</v>
      </c>
      <c r="AT149" s="237">
        <f t="shared" si="16"/>
        <v>0</v>
      </c>
      <c r="AU149" s="236">
        <f t="shared" si="17"/>
        <v>0</v>
      </c>
      <c r="AV149" s="236">
        <f t="shared" si="18"/>
        <v>0</v>
      </c>
      <c r="AW149" s="238"/>
    </row>
    <row r="150" ht="24.75" customHeight="1">
      <c r="A150" s="185"/>
      <c r="B150" s="230">
        <f t="shared" si="19"/>
        <v>143</v>
      </c>
      <c r="C150" s="185"/>
      <c r="D150" s="231" t="str">
        <f t="array" ref="D150">INDEX(_Rge_Projectdata_3rd,$B150,MATCH("Project-ID",_Rge_Headline_Projectdata,0))</f>
        <v/>
      </c>
      <c r="E150" s="232" t="str">
        <f t="array" ref="E150">INDEX(_Rge_Data_3rd_CY,$B150,E$1)</f>
        <v>Open</v>
      </c>
      <c r="F150" s="221" t="str">
        <f t="array" ref="F150">INDEX(_Rge_Data_3rd_CY,$B150,F$1)</f>
        <v/>
      </c>
      <c r="G150" s="221">
        <f t="array" ref="G150">INDEX(_Rge_Data_3rd_CY,$B150,G$1)</f>
        <v>0</v>
      </c>
      <c r="H150" s="221">
        <f t="array" ref="H150">INDEX(_Rge_Data_3rd_CY,$B150,H$1)</f>
        <v>0</v>
      </c>
      <c r="I150" s="221">
        <f t="array" ref="I150">INDEX(_Rge_Data_3rd_CY,$B150,I$1)</f>
        <v>0</v>
      </c>
      <c r="J150" s="221">
        <f t="array" ref="J150">INDEX(_Rge_Data_3rd_CY,$B150,J$1)</f>
        <v>0</v>
      </c>
      <c r="K150" s="221">
        <f t="array" ref="K150">INDEX(_Rge_Data_3rd_CY,$B150,K$1)</f>
        <v>0</v>
      </c>
      <c r="L150" s="221" t="str">
        <f t="array" ref="L150">INDEX(_Rge_Data_3rd_CY,$B150,L$1)</f>
        <v/>
      </c>
      <c r="M150" s="221">
        <f t="array" ref="M150">INDEX(_Rge_Data_3rd_CY,$B150,M$1)</f>
        <v>0</v>
      </c>
      <c r="N150" s="221">
        <f t="array" ref="N150">INDEX(_Rge_Data_3rd_CY,$B150,N$1)</f>
        <v>0</v>
      </c>
      <c r="O150" s="221">
        <f t="shared" si="5"/>
        <v>0</v>
      </c>
      <c r="P150" s="222">
        <f t="shared" si="6"/>
        <v>0</v>
      </c>
      <c r="Q150" s="233" t="str">
        <f t="shared" si="9"/>
        <v>Y</v>
      </c>
      <c r="R150" s="224" t="str">
        <f t="array" ref="R150">INDEX(_Rge_Data_3rd_CY,$B150,R$1)</f>
        <v/>
      </c>
      <c r="S150" s="224">
        <f t="array" ref="S150">INDEX(_Rge_Data_3rd_CY,$B150,S$1)</f>
        <v>0</v>
      </c>
      <c r="T150" s="224">
        <f t="array" ref="T150">INDEX(_Rge_Data_3rd_CY,$B150,T$1)</f>
        <v>0</v>
      </c>
      <c r="U150" s="224">
        <f t="array" ref="U150">INDEX(_Rge_Data_3rd_CY,$B150,U$1)</f>
        <v>0</v>
      </c>
      <c r="V150" s="224">
        <f t="array" ref="V150">INDEX(_Rge_Data_3rd_CY,$B150,V$1)</f>
        <v>0</v>
      </c>
      <c r="W150" s="224">
        <f t="array" ref="W150">INDEX(_Rge_Data_3rd_CY,$B150,W$1)</f>
        <v>0</v>
      </c>
      <c r="X150" s="224" t="str">
        <f t="array" ref="X150">INDEX(_Rge_Data_3rd_CY,$B150,X$1)</f>
        <v/>
      </c>
      <c r="Y150" s="224">
        <f t="array" ref="Y150">INDEX(_Rge_Data_3rd_CY,$B150,Y$1)</f>
        <v>0</v>
      </c>
      <c r="Z150" s="224">
        <f t="array" ref="Z150">INDEX(_Rge_Data_3rd_CY,$B150,Z$1)</f>
        <v>0</v>
      </c>
      <c r="AA150" s="224">
        <f t="shared" si="7"/>
        <v>0</v>
      </c>
      <c r="AB150" s="225" t="str">
        <f t="shared" si="10"/>
        <v/>
      </c>
      <c r="AC150" s="234" t="str">
        <f t="array" ref="AC150">INDEX(_Rge_Data_3rd_CY,$B150,AC$1)</f>
        <v/>
      </c>
      <c r="AD150" s="234">
        <f t="array" ref="AD150">INDEX(_Rge_Data_3rd_CY,$B150,AD$1)</f>
        <v>0</v>
      </c>
      <c r="AE150" s="234">
        <f t="array" ref="AE150">INDEX(_Rge_Data_3rd_CY,$B150,AE$1)</f>
        <v>0</v>
      </c>
      <c r="AF150" s="234">
        <f t="array" ref="AF150">INDEX(_Rge_Data_3rd_CY,$B150,AF$1)</f>
        <v>0</v>
      </c>
      <c r="AG150" s="234">
        <f t="array" ref="AG150">INDEX(_Rge_Data_3rd_CY,$B150,AG$1)</f>
        <v>0</v>
      </c>
      <c r="AH150" s="234">
        <f t="array" ref="AH150">INDEX(_Rge_Data_3rd_CY,$B150,AH$1)</f>
        <v>0</v>
      </c>
      <c r="AI150" s="234" t="str">
        <f t="array" ref="AI150">INDEX(_Rge_Data_3rd_CY,$B150,AI$1)</f>
        <v/>
      </c>
      <c r="AJ150" s="234">
        <f t="array" ref="AJ150">INDEX(_Rge_Data_3rd_CY,$B150,AJ$1)</f>
        <v>0</v>
      </c>
      <c r="AK150" s="234">
        <f t="array" ref="AK150">INDEX(_Rge_Data_3rd_CY,$B150,AK$1)</f>
        <v>0</v>
      </c>
      <c r="AL150" s="234">
        <f t="shared" si="11"/>
        <v>0</v>
      </c>
      <c r="AM150" s="235">
        <f t="shared" si="8"/>
        <v>0</v>
      </c>
      <c r="AN150" s="236">
        <f>IFERROR(IF(AND($E150="OPEN",$AA150&gt;0),$AA150*_SoP*$AM150,IF(AND($E150="CLOSED",$AA150&gt;0),$AA150*_SoL*$AM150,0)),0)</f>
        <v>0</v>
      </c>
      <c r="AO150" s="236">
        <f>IFERROR(IF($AA150&lt;0,$AA150*_SoL,0),0)</f>
        <v>0</v>
      </c>
      <c r="AP150" s="237">
        <f t="shared" si="12"/>
        <v>0</v>
      </c>
      <c r="AQ150" s="237">
        <f t="shared" si="13"/>
        <v>0</v>
      </c>
      <c r="AR150" s="237">
        <f t="shared" si="14"/>
        <v>0</v>
      </c>
      <c r="AS150" s="237">
        <f t="shared" si="15"/>
        <v>0</v>
      </c>
      <c r="AT150" s="237">
        <f t="shared" si="16"/>
        <v>0</v>
      </c>
      <c r="AU150" s="236">
        <f t="shared" si="17"/>
        <v>0</v>
      </c>
      <c r="AV150" s="236">
        <f t="shared" si="18"/>
        <v>0</v>
      </c>
      <c r="AW150" s="238"/>
    </row>
    <row r="151" ht="24.75" customHeight="1">
      <c r="A151" s="185"/>
      <c r="B151" s="230">
        <f t="shared" si="19"/>
        <v>144</v>
      </c>
      <c r="C151" s="185"/>
      <c r="D151" s="231" t="str">
        <f t="array" ref="D151">INDEX(_Rge_Projectdata_3rd,$B151,MATCH("Project-ID",_Rge_Headline_Projectdata,0))</f>
        <v/>
      </c>
      <c r="E151" s="232" t="str">
        <f t="array" ref="E151">INDEX(_Rge_Data_3rd_CY,$B151,E$1)</f>
        <v>Open</v>
      </c>
      <c r="F151" s="221" t="str">
        <f t="array" ref="F151">INDEX(_Rge_Data_3rd_CY,$B151,F$1)</f>
        <v/>
      </c>
      <c r="G151" s="221">
        <f t="array" ref="G151">INDEX(_Rge_Data_3rd_CY,$B151,G$1)</f>
        <v>0</v>
      </c>
      <c r="H151" s="221">
        <f t="array" ref="H151">INDEX(_Rge_Data_3rd_CY,$B151,H$1)</f>
        <v>0</v>
      </c>
      <c r="I151" s="221">
        <f t="array" ref="I151">INDEX(_Rge_Data_3rd_CY,$B151,I$1)</f>
        <v>0</v>
      </c>
      <c r="J151" s="221">
        <f t="array" ref="J151">INDEX(_Rge_Data_3rd_CY,$B151,J$1)</f>
        <v>0</v>
      </c>
      <c r="K151" s="221">
        <f t="array" ref="K151">INDEX(_Rge_Data_3rd_CY,$B151,K$1)</f>
        <v>0</v>
      </c>
      <c r="L151" s="221" t="str">
        <f t="array" ref="L151">INDEX(_Rge_Data_3rd_CY,$B151,L$1)</f>
        <v/>
      </c>
      <c r="M151" s="221">
        <f t="array" ref="M151">INDEX(_Rge_Data_3rd_CY,$B151,M$1)</f>
        <v>0</v>
      </c>
      <c r="N151" s="221">
        <f t="array" ref="N151">INDEX(_Rge_Data_3rd_CY,$B151,N$1)</f>
        <v>0</v>
      </c>
      <c r="O151" s="221">
        <f t="shared" si="5"/>
        <v>0</v>
      </c>
      <c r="P151" s="222">
        <f t="shared" si="6"/>
        <v>0</v>
      </c>
      <c r="Q151" s="233" t="str">
        <f t="shared" si="9"/>
        <v>Y</v>
      </c>
      <c r="R151" s="224" t="str">
        <f t="array" ref="R151">INDEX(_Rge_Data_3rd_CY,$B151,R$1)</f>
        <v/>
      </c>
      <c r="S151" s="224">
        <f t="array" ref="S151">INDEX(_Rge_Data_3rd_CY,$B151,S$1)</f>
        <v>0</v>
      </c>
      <c r="T151" s="224">
        <f t="array" ref="T151">INDEX(_Rge_Data_3rd_CY,$B151,T$1)</f>
        <v>0</v>
      </c>
      <c r="U151" s="224">
        <f t="array" ref="U151">INDEX(_Rge_Data_3rd_CY,$B151,U$1)</f>
        <v>0</v>
      </c>
      <c r="V151" s="224">
        <f t="array" ref="V151">INDEX(_Rge_Data_3rd_CY,$B151,V$1)</f>
        <v>0</v>
      </c>
      <c r="W151" s="224">
        <f t="array" ref="W151">INDEX(_Rge_Data_3rd_CY,$B151,W$1)</f>
        <v>0</v>
      </c>
      <c r="X151" s="224" t="str">
        <f t="array" ref="X151">INDEX(_Rge_Data_3rd_CY,$B151,X$1)</f>
        <v/>
      </c>
      <c r="Y151" s="224">
        <f t="array" ref="Y151">INDEX(_Rge_Data_3rd_CY,$B151,Y$1)</f>
        <v>0</v>
      </c>
      <c r="Z151" s="224">
        <f t="array" ref="Z151">INDEX(_Rge_Data_3rd_CY,$B151,Z$1)</f>
        <v>0</v>
      </c>
      <c r="AA151" s="224">
        <f t="shared" si="7"/>
        <v>0</v>
      </c>
      <c r="AB151" s="225" t="str">
        <f t="shared" si="10"/>
        <v/>
      </c>
      <c r="AC151" s="234" t="str">
        <f t="array" ref="AC151">INDEX(_Rge_Data_3rd_CY,$B151,AC$1)</f>
        <v/>
      </c>
      <c r="AD151" s="234">
        <f t="array" ref="AD151">INDEX(_Rge_Data_3rd_CY,$B151,AD$1)</f>
        <v>0</v>
      </c>
      <c r="AE151" s="234">
        <f t="array" ref="AE151">INDEX(_Rge_Data_3rd_CY,$B151,AE$1)</f>
        <v>0</v>
      </c>
      <c r="AF151" s="234">
        <f t="array" ref="AF151">INDEX(_Rge_Data_3rd_CY,$B151,AF$1)</f>
        <v>0</v>
      </c>
      <c r="AG151" s="234">
        <f t="array" ref="AG151">INDEX(_Rge_Data_3rd_CY,$B151,AG$1)</f>
        <v>0</v>
      </c>
      <c r="AH151" s="234">
        <f t="array" ref="AH151">INDEX(_Rge_Data_3rd_CY,$B151,AH$1)</f>
        <v>0</v>
      </c>
      <c r="AI151" s="234" t="str">
        <f t="array" ref="AI151">INDEX(_Rge_Data_3rd_CY,$B151,AI$1)</f>
        <v/>
      </c>
      <c r="AJ151" s="234">
        <f t="array" ref="AJ151">INDEX(_Rge_Data_3rd_CY,$B151,AJ$1)</f>
        <v>0</v>
      </c>
      <c r="AK151" s="234">
        <f t="array" ref="AK151">INDEX(_Rge_Data_3rd_CY,$B151,AK$1)</f>
        <v>0</v>
      </c>
      <c r="AL151" s="234">
        <f t="shared" si="11"/>
        <v>0</v>
      </c>
      <c r="AM151" s="235">
        <f t="shared" si="8"/>
        <v>0</v>
      </c>
      <c r="AN151" s="236">
        <f>IFERROR(IF(AND($E151="OPEN",$AA151&gt;0),$AA151*_SoP*$AM151,IF(AND($E151="CLOSED",$AA151&gt;0),$AA151*_SoL*$AM151,0)),0)</f>
        <v>0</v>
      </c>
      <c r="AO151" s="236">
        <f>IFERROR(IF($AA151&lt;0,$AA151*_SoL,0),0)</f>
        <v>0</v>
      </c>
      <c r="AP151" s="237">
        <f t="shared" si="12"/>
        <v>0</v>
      </c>
      <c r="AQ151" s="237">
        <f t="shared" si="13"/>
        <v>0</v>
      </c>
      <c r="AR151" s="237">
        <f t="shared" si="14"/>
        <v>0</v>
      </c>
      <c r="AS151" s="237">
        <f t="shared" si="15"/>
        <v>0</v>
      </c>
      <c r="AT151" s="237">
        <f t="shared" si="16"/>
        <v>0</v>
      </c>
      <c r="AU151" s="236">
        <f t="shared" si="17"/>
        <v>0</v>
      </c>
      <c r="AV151" s="236">
        <f t="shared" si="18"/>
        <v>0</v>
      </c>
      <c r="AW151" s="238"/>
    </row>
    <row r="152" ht="24.75" customHeight="1">
      <c r="A152" s="185"/>
      <c r="B152" s="230">
        <f t="shared" si="19"/>
        <v>145</v>
      </c>
      <c r="C152" s="185"/>
      <c r="D152" s="231" t="str">
        <f t="array" ref="D152">INDEX(_Rge_Projectdata_3rd,$B152,MATCH("Project-ID",_Rge_Headline_Projectdata,0))</f>
        <v/>
      </c>
      <c r="E152" s="232" t="str">
        <f t="array" ref="E152">INDEX(_Rge_Data_3rd_CY,$B152,E$1)</f>
        <v>Open</v>
      </c>
      <c r="F152" s="221" t="str">
        <f t="array" ref="F152">INDEX(_Rge_Data_3rd_CY,$B152,F$1)</f>
        <v/>
      </c>
      <c r="G152" s="221">
        <f t="array" ref="G152">INDEX(_Rge_Data_3rd_CY,$B152,G$1)</f>
        <v>0</v>
      </c>
      <c r="H152" s="221">
        <f t="array" ref="H152">INDEX(_Rge_Data_3rd_CY,$B152,H$1)</f>
        <v>0</v>
      </c>
      <c r="I152" s="221">
        <f t="array" ref="I152">INDEX(_Rge_Data_3rd_CY,$B152,I$1)</f>
        <v>0</v>
      </c>
      <c r="J152" s="221">
        <f t="array" ref="J152">INDEX(_Rge_Data_3rd_CY,$B152,J$1)</f>
        <v>0</v>
      </c>
      <c r="K152" s="221">
        <f t="array" ref="K152">INDEX(_Rge_Data_3rd_CY,$B152,K$1)</f>
        <v>0</v>
      </c>
      <c r="L152" s="221" t="str">
        <f t="array" ref="L152">INDEX(_Rge_Data_3rd_CY,$B152,L$1)</f>
        <v/>
      </c>
      <c r="M152" s="221">
        <f t="array" ref="M152">INDEX(_Rge_Data_3rd_CY,$B152,M$1)</f>
        <v>0</v>
      </c>
      <c r="N152" s="221">
        <f t="array" ref="N152">INDEX(_Rge_Data_3rd_CY,$B152,N$1)</f>
        <v>0</v>
      </c>
      <c r="O152" s="221">
        <f t="shared" si="5"/>
        <v>0</v>
      </c>
      <c r="P152" s="222">
        <f t="shared" si="6"/>
        <v>0</v>
      </c>
      <c r="Q152" s="233" t="str">
        <f t="shared" si="9"/>
        <v>Y</v>
      </c>
      <c r="R152" s="224" t="str">
        <f t="array" ref="R152">INDEX(_Rge_Data_3rd_CY,$B152,R$1)</f>
        <v/>
      </c>
      <c r="S152" s="224">
        <f t="array" ref="S152">INDEX(_Rge_Data_3rd_CY,$B152,S$1)</f>
        <v>0</v>
      </c>
      <c r="T152" s="224">
        <f t="array" ref="T152">INDEX(_Rge_Data_3rd_CY,$B152,T$1)</f>
        <v>0</v>
      </c>
      <c r="U152" s="224">
        <f t="array" ref="U152">INDEX(_Rge_Data_3rd_CY,$B152,U$1)</f>
        <v>0</v>
      </c>
      <c r="V152" s="224">
        <f t="array" ref="V152">INDEX(_Rge_Data_3rd_CY,$B152,V$1)</f>
        <v>0</v>
      </c>
      <c r="W152" s="224">
        <f t="array" ref="W152">INDEX(_Rge_Data_3rd_CY,$B152,W$1)</f>
        <v>0</v>
      </c>
      <c r="X152" s="224" t="str">
        <f t="array" ref="X152">INDEX(_Rge_Data_3rd_CY,$B152,X$1)</f>
        <v/>
      </c>
      <c r="Y152" s="224">
        <f t="array" ref="Y152">INDEX(_Rge_Data_3rd_CY,$B152,Y$1)</f>
        <v>0</v>
      </c>
      <c r="Z152" s="224">
        <f t="array" ref="Z152">INDEX(_Rge_Data_3rd_CY,$B152,Z$1)</f>
        <v>0</v>
      </c>
      <c r="AA152" s="224">
        <f t="shared" si="7"/>
        <v>0</v>
      </c>
      <c r="AB152" s="225" t="str">
        <f t="shared" si="10"/>
        <v/>
      </c>
      <c r="AC152" s="234" t="str">
        <f t="array" ref="AC152">INDEX(_Rge_Data_3rd_CY,$B152,AC$1)</f>
        <v/>
      </c>
      <c r="AD152" s="234">
        <f t="array" ref="AD152">INDEX(_Rge_Data_3rd_CY,$B152,AD$1)</f>
        <v>0</v>
      </c>
      <c r="AE152" s="234">
        <f t="array" ref="AE152">INDEX(_Rge_Data_3rd_CY,$B152,AE$1)</f>
        <v>0</v>
      </c>
      <c r="AF152" s="234">
        <f t="array" ref="AF152">INDEX(_Rge_Data_3rd_CY,$B152,AF$1)</f>
        <v>0</v>
      </c>
      <c r="AG152" s="234">
        <f t="array" ref="AG152">INDEX(_Rge_Data_3rd_CY,$B152,AG$1)</f>
        <v>0</v>
      </c>
      <c r="AH152" s="234">
        <f t="array" ref="AH152">INDEX(_Rge_Data_3rd_CY,$B152,AH$1)</f>
        <v>0</v>
      </c>
      <c r="AI152" s="234" t="str">
        <f t="array" ref="AI152">INDEX(_Rge_Data_3rd_CY,$B152,AI$1)</f>
        <v/>
      </c>
      <c r="AJ152" s="234">
        <f t="array" ref="AJ152">INDEX(_Rge_Data_3rd_CY,$B152,AJ$1)</f>
        <v>0</v>
      </c>
      <c r="AK152" s="234">
        <f t="array" ref="AK152">INDEX(_Rge_Data_3rd_CY,$B152,AK$1)</f>
        <v>0</v>
      </c>
      <c r="AL152" s="234">
        <f t="shared" si="11"/>
        <v>0</v>
      </c>
      <c r="AM152" s="235">
        <f t="shared" si="8"/>
        <v>0</v>
      </c>
      <c r="AN152" s="236">
        <f>IFERROR(IF(AND($E152="OPEN",$AA152&gt;0),$AA152*_SoP*$AM152,IF(AND($E152="CLOSED",$AA152&gt;0),$AA152*_SoL*$AM152,0)),0)</f>
        <v>0</v>
      </c>
      <c r="AO152" s="236">
        <f>IFERROR(IF($AA152&lt;0,$AA152*_SoL,0),0)</f>
        <v>0</v>
      </c>
      <c r="AP152" s="237">
        <f t="shared" si="12"/>
        <v>0</v>
      </c>
      <c r="AQ152" s="237">
        <f t="shared" si="13"/>
        <v>0</v>
      </c>
      <c r="AR152" s="237">
        <f t="shared" si="14"/>
        <v>0</v>
      </c>
      <c r="AS152" s="237">
        <f t="shared" si="15"/>
        <v>0</v>
      </c>
      <c r="AT152" s="237">
        <f t="shared" si="16"/>
        <v>0</v>
      </c>
      <c r="AU152" s="236">
        <f t="shared" si="17"/>
        <v>0</v>
      </c>
      <c r="AV152" s="236">
        <f t="shared" si="18"/>
        <v>0</v>
      </c>
      <c r="AW152" s="238"/>
    </row>
    <row r="153" ht="24.75" customHeight="1">
      <c r="A153" s="185"/>
      <c r="B153" s="230">
        <f t="shared" si="19"/>
        <v>146</v>
      </c>
      <c r="C153" s="185"/>
      <c r="D153" s="231" t="str">
        <f t="array" ref="D153">INDEX(_Rge_Projectdata_3rd,$B153,MATCH("Project-ID",_Rge_Headline_Projectdata,0))</f>
        <v/>
      </c>
      <c r="E153" s="232" t="str">
        <f t="array" ref="E153">INDEX(_Rge_Data_3rd_CY,$B153,E$1)</f>
        <v>Open</v>
      </c>
      <c r="F153" s="221" t="str">
        <f t="array" ref="F153">INDEX(_Rge_Data_3rd_CY,$B153,F$1)</f>
        <v/>
      </c>
      <c r="G153" s="221">
        <f t="array" ref="G153">INDEX(_Rge_Data_3rd_CY,$B153,G$1)</f>
        <v>0</v>
      </c>
      <c r="H153" s="221">
        <f t="array" ref="H153">INDEX(_Rge_Data_3rd_CY,$B153,H$1)</f>
        <v>0</v>
      </c>
      <c r="I153" s="221">
        <f t="array" ref="I153">INDEX(_Rge_Data_3rd_CY,$B153,I$1)</f>
        <v>0</v>
      </c>
      <c r="J153" s="221">
        <f t="array" ref="J153">INDEX(_Rge_Data_3rd_CY,$B153,J$1)</f>
        <v>0</v>
      </c>
      <c r="K153" s="221">
        <f t="array" ref="K153">INDEX(_Rge_Data_3rd_CY,$B153,K$1)</f>
        <v>0</v>
      </c>
      <c r="L153" s="221" t="str">
        <f t="array" ref="L153">INDEX(_Rge_Data_3rd_CY,$B153,L$1)</f>
        <v/>
      </c>
      <c r="M153" s="221">
        <f t="array" ref="M153">INDEX(_Rge_Data_3rd_CY,$B153,M$1)</f>
        <v>0</v>
      </c>
      <c r="N153" s="221">
        <f t="array" ref="N153">INDEX(_Rge_Data_3rd_CY,$B153,N$1)</f>
        <v>0</v>
      </c>
      <c r="O153" s="221">
        <f t="shared" si="5"/>
        <v>0</v>
      </c>
      <c r="P153" s="222">
        <f t="shared" si="6"/>
        <v>0</v>
      </c>
      <c r="Q153" s="233" t="str">
        <f t="shared" si="9"/>
        <v>Y</v>
      </c>
      <c r="R153" s="224" t="str">
        <f t="array" ref="R153">INDEX(_Rge_Data_3rd_CY,$B153,R$1)</f>
        <v/>
      </c>
      <c r="S153" s="224">
        <f t="array" ref="S153">INDEX(_Rge_Data_3rd_CY,$B153,S$1)</f>
        <v>0</v>
      </c>
      <c r="T153" s="224">
        <f t="array" ref="T153">INDEX(_Rge_Data_3rd_CY,$B153,T$1)</f>
        <v>0</v>
      </c>
      <c r="U153" s="224">
        <f t="array" ref="U153">INDEX(_Rge_Data_3rd_CY,$B153,U$1)</f>
        <v>0</v>
      </c>
      <c r="V153" s="224">
        <f t="array" ref="V153">INDEX(_Rge_Data_3rd_CY,$B153,V$1)</f>
        <v>0</v>
      </c>
      <c r="W153" s="224">
        <f t="array" ref="W153">INDEX(_Rge_Data_3rd_CY,$B153,W$1)</f>
        <v>0</v>
      </c>
      <c r="X153" s="224" t="str">
        <f t="array" ref="X153">INDEX(_Rge_Data_3rd_CY,$B153,X$1)</f>
        <v/>
      </c>
      <c r="Y153" s="224">
        <f t="array" ref="Y153">INDEX(_Rge_Data_3rd_CY,$B153,Y$1)</f>
        <v>0</v>
      </c>
      <c r="Z153" s="224">
        <f t="array" ref="Z153">INDEX(_Rge_Data_3rd_CY,$B153,Z$1)</f>
        <v>0</v>
      </c>
      <c r="AA153" s="224">
        <f t="shared" si="7"/>
        <v>0</v>
      </c>
      <c r="AB153" s="225" t="str">
        <f t="shared" si="10"/>
        <v/>
      </c>
      <c r="AC153" s="234" t="str">
        <f t="array" ref="AC153">INDEX(_Rge_Data_3rd_CY,$B153,AC$1)</f>
        <v/>
      </c>
      <c r="AD153" s="234">
        <f t="array" ref="AD153">INDEX(_Rge_Data_3rd_CY,$B153,AD$1)</f>
        <v>0</v>
      </c>
      <c r="AE153" s="234">
        <f t="array" ref="AE153">INDEX(_Rge_Data_3rd_CY,$B153,AE$1)</f>
        <v>0</v>
      </c>
      <c r="AF153" s="234">
        <f t="array" ref="AF153">INDEX(_Rge_Data_3rd_CY,$B153,AF$1)</f>
        <v>0</v>
      </c>
      <c r="AG153" s="234">
        <f t="array" ref="AG153">INDEX(_Rge_Data_3rd_CY,$B153,AG$1)</f>
        <v>0</v>
      </c>
      <c r="AH153" s="234">
        <f t="array" ref="AH153">INDEX(_Rge_Data_3rd_CY,$B153,AH$1)</f>
        <v>0</v>
      </c>
      <c r="AI153" s="234" t="str">
        <f t="array" ref="AI153">INDEX(_Rge_Data_3rd_CY,$B153,AI$1)</f>
        <v/>
      </c>
      <c r="AJ153" s="234">
        <f t="array" ref="AJ153">INDEX(_Rge_Data_3rd_CY,$B153,AJ$1)</f>
        <v>0</v>
      </c>
      <c r="AK153" s="234">
        <f t="array" ref="AK153">INDEX(_Rge_Data_3rd_CY,$B153,AK$1)</f>
        <v>0</v>
      </c>
      <c r="AL153" s="234">
        <f t="shared" si="11"/>
        <v>0</v>
      </c>
      <c r="AM153" s="235">
        <f t="shared" si="8"/>
        <v>0</v>
      </c>
      <c r="AN153" s="236">
        <f>IFERROR(IF(AND($E153="OPEN",$AA153&gt;0),$AA153*_SoP*$AM153,IF(AND($E153="CLOSED",$AA153&gt;0),$AA153*_SoL*$AM153,0)),0)</f>
        <v>0</v>
      </c>
      <c r="AO153" s="236">
        <f>IFERROR(IF($AA153&lt;0,$AA153*_SoL,0),0)</f>
        <v>0</v>
      </c>
      <c r="AP153" s="237">
        <f t="shared" si="12"/>
        <v>0</v>
      </c>
      <c r="AQ153" s="237">
        <f t="shared" si="13"/>
        <v>0</v>
      </c>
      <c r="AR153" s="237">
        <f t="shared" si="14"/>
        <v>0</v>
      </c>
      <c r="AS153" s="237">
        <f t="shared" si="15"/>
        <v>0</v>
      </c>
      <c r="AT153" s="237">
        <f t="shared" si="16"/>
        <v>0</v>
      </c>
      <c r="AU153" s="236">
        <f t="shared" si="17"/>
        <v>0</v>
      </c>
      <c r="AV153" s="236">
        <f t="shared" si="18"/>
        <v>0</v>
      </c>
      <c r="AW153" s="238"/>
    </row>
    <row r="154" ht="24.75" customHeight="1">
      <c r="A154" s="185"/>
      <c r="B154" s="230">
        <f t="shared" si="19"/>
        <v>147</v>
      </c>
      <c r="C154" s="185"/>
      <c r="D154" s="231" t="str">
        <f t="array" ref="D154">INDEX(_Rge_Projectdata_3rd,$B154,MATCH("Project-ID",_Rge_Headline_Projectdata,0))</f>
        <v/>
      </c>
      <c r="E154" s="232" t="str">
        <f t="array" ref="E154">INDEX(_Rge_Data_3rd_CY,$B154,E$1)</f>
        <v>Open</v>
      </c>
      <c r="F154" s="221" t="str">
        <f t="array" ref="F154">INDEX(_Rge_Data_3rd_CY,$B154,F$1)</f>
        <v/>
      </c>
      <c r="G154" s="221">
        <f t="array" ref="G154">INDEX(_Rge_Data_3rd_CY,$B154,G$1)</f>
        <v>0</v>
      </c>
      <c r="H154" s="221">
        <f t="array" ref="H154">INDEX(_Rge_Data_3rd_CY,$B154,H$1)</f>
        <v>0</v>
      </c>
      <c r="I154" s="221">
        <f t="array" ref="I154">INDEX(_Rge_Data_3rd_CY,$B154,I$1)</f>
        <v>0</v>
      </c>
      <c r="J154" s="221">
        <f t="array" ref="J154">INDEX(_Rge_Data_3rd_CY,$B154,J$1)</f>
        <v>0</v>
      </c>
      <c r="K154" s="221">
        <f t="array" ref="K154">INDEX(_Rge_Data_3rd_CY,$B154,K$1)</f>
        <v>0</v>
      </c>
      <c r="L154" s="221" t="str">
        <f t="array" ref="L154">INDEX(_Rge_Data_3rd_CY,$B154,L$1)</f>
        <v/>
      </c>
      <c r="M154" s="221">
        <f t="array" ref="M154">INDEX(_Rge_Data_3rd_CY,$B154,M$1)</f>
        <v>0</v>
      </c>
      <c r="N154" s="221">
        <f t="array" ref="N154">INDEX(_Rge_Data_3rd_CY,$B154,N$1)</f>
        <v>0</v>
      </c>
      <c r="O154" s="221">
        <f t="shared" si="5"/>
        <v>0</v>
      </c>
      <c r="P154" s="222">
        <f t="shared" si="6"/>
        <v>0</v>
      </c>
      <c r="Q154" s="233" t="str">
        <f t="shared" si="9"/>
        <v>Y</v>
      </c>
      <c r="R154" s="224" t="str">
        <f t="array" ref="R154">INDEX(_Rge_Data_3rd_CY,$B154,R$1)</f>
        <v/>
      </c>
      <c r="S154" s="224">
        <f t="array" ref="S154">INDEX(_Rge_Data_3rd_CY,$B154,S$1)</f>
        <v>0</v>
      </c>
      <c r="T154" s="224">
        <f t="array" ref="T154">INDEX(_Rge_Data_3rd_CY,$B154,T$1)</f>
        <v>0</v>
      </c>
      <c r="U154" s="224">
        <f t="array" ref="U154">INDEX(_Rge_Data_3rd_CY,$B154,U$1)</f>
        <v>0</v>
      </c>
      <c r="V154" s="224">
        <f t="array" ref="V154">INDEX(_Rge_Data_3rd_CY,$B154,V$1)</f>
        <v>0</v>
      </c>
      <c r="W154" s="224">
        <f t="array" ref="W154">INDEX(_Rge_Data_3rd_CY,$B154,W$1)</f>
        <v>0</v>
      </c>
      <c r="X154" s="224" t="str">
        <f t="array" ref="X154">INDEX(_Rge_Data_3rd_CY,$B154,X$1)</f>
        <v/>
      </c>
      <c r="Y154" s="224">
        <f t="array" ref="Y154">INDEX(_Rge_Data_3rd_CY,$B154,Y$1)</f>
        <v>0</v>
      </c>
      <c r="Z154" s="224">
        <f t="array" ref="Z154">INDEX(_Rge_Data_3rd_CY,$B154,Z$1)</f>
        <v>0</v>
      </c>
      <c r="AA154" s="224">
        <f t="shared" si="7"/>
        <v>0</v>
      </c>
      <c r="AB154" s="225" t="str">
        <f t="shared" si="10"/>
        <v/>
      </c>
      <c r="AC154" s="234" t="str">
        <f t="array" ref="AC154">INDEX(_Rge_Data_3rd_CY,$B154,AC$1)</f>
        <v/>
      </c>
      <c r="AD154" s="234">
        <f t="array" ref="AD154">INDEX(_Rge_Data_3rd_CY,$B154,AD$1)</f>
        <v>0</v>
      </c>
      <c r="AE154" s="234">
        <f t="array" ref="AE154">INDEX(_Rge_Data_3rd_CY,$B154,AE$1)</f>
        <v>0</v>
      </c>
      <c r="AF154" s="234">
        <f t="array" ref="AF154">INDEX(_Rge_Data_3rd_CY,$B154,AF$1)</f>
        <v>0</v>
      </c>
      <c r="AG154" s="234">
        <f t="array" ref="AG154">INDEX(_Rge_Data_3rd_CY,$B154,AG$1)</f>
        <v>0</v>
      </c>
      <c r="AH154" s="234">
        <f t="array" ref="AH154">INDEX(_Rge_Data_3rd_CY,$B154,AH$1)</f>
        <v>0</v>
      </c>
      <c r="AI154" s="234" t="str">
        <f t="array" ref="AI154">INDEX(_Rge_Data_3rd_CY,$B154,AI$1)</f>
        <v/>
      </c>
      <c r="AJ154" s="234">
        <f t="array" ref="AJ154">INDEX(_Rge_Data_3rd_CY,$B154,AJ$1)</f>
        <v>0</v>
      </c>
      <c r="AK154" s="234">
        <f t="array" ref="AK154">INDEX(_Rge_Data_3rd_CY,$B154,AK$1)</f>
        <v>0</v>
      </c>
      <c r="AL154" s="234">
        <f t="shared" si="11"/>
        <v>0</v>
      </c>
      <c r="AM154" s="235">
        <f t="shared" si="8"/>
        <v>0</v>
      </c>
      <c r="AN154" s="236">
        <f>IFERROR(IF(AND($E154="OPEN",$AA154&gt;0),$AA154*_SoP*$AM154,IF(AND($E154="CLOSED",$AA154&gt;0),$AA154*_SoL*$AM154,0)),0)</f>
        <v>0</v>
      </c>
      <c r="AO154" s="236">
        <f>IFERROR(IF($AA154&lt;0,$AA154*_SoL,0),0)</f>
        <v>0</v>
      </c>
      <c r="AP154" s="237">
        <f t="shared" si="12"/>
        <v>0</v>
      </c>
      <c r="AQ154" s="237">
        <f t="shared" si="13"/>
        <v>0</v>
      </c>
      <c r="AR154" s="237">
        <f t="shared" si="14"/>
        <v>0</v>
      </c>
      <c r="AS154" s="237">
        <f t="shared" si="15"/>
        <v>0</v>
      </c>
      <c r="AT154" s="237">
        <f t="shared" si="16"/>
        <v>0</v>
      </c>
      <c r="AU154" s="236">
        <f t="shared" si="17"/>
        <v>0</v>
      </c>
      <c r="AV154" s="236">
        <f t="shared" si="18"/>
        <v>0</v>
      </c>
      <c r="AW154" s="238"/>
    </row>
    <row r="155" ht="24.75" customHeight="1">
      <c r="A155" s="185"/>
      <c r="B155" s="230">
        <f t="shared" si="19"/>
        <v>148</v>
      </c>
      <c r="C155" s="185"/>
      <c r="D155" s="231" t="str">
        <f t="array" ref="D155">INDEX(_Rge_Projectdata_3rd,$B155,MATCH("Project-ID",_Rge_Headline_Projectdata,0))</f>
        <v/>
      </c>
      <c r="E155" s="232" t="str">
        <f t="array" ref="E155">INDEX(_Rge_Data_3rd_CY,$B155,E$1)</f>
        <v>Open</v>
      </c>
      <c r="F155" s="221" t="str">
        <f t="array" ref="F155">INDEX(_Rge_Data_3rd_CY,$B155,F$1)</f>
        <v/>
      </c>
      <c r="G155" s="221">
        <f t="array" ref="G155">INDEX(_Rge_Data_3rd_CY,$B155,G$1)</f>
        <v>0</v>
      </c>
      <c r="H155" s="221">
        <f t="array" ref="H155">INDEX(_Rge_Data_3rd_CY,$B155,H$1)</f>
        <v>0</v>
      </c>
      <c r="I155" s="221">
        <f t="array" ref="I155">INDEX(_Rge_Data_3rd_CY,$B155,I$1)</f>
        <v>0</v>
      </c>
      <c r="J155" s="221">
        <f t="array" ref="J155">INDEX(_Rge_Data_3rd_CY,$B155,J$1)</f>
        <v>0</v>
      </c>
      <c r="K155" s="221">
        <f t="array" ref="K155">INDEX(_Rge_Data_3rd_CY,$B155,K$1)</f>
        <v>0</v>
      </c>
      <c r="L155" s="221" t="str">
        <f t="array" ref="L155">INDEX(_Rge_Data_3rd_CY,$B155,L$1)</f>
        <v/>
      </c>
      <c r="M155" s="221">
        <f t="array" ref="M155">INDEX(_Rge_Data_3rd_CY,$B155,M$1)</f>
        <v>0</v>
      </c>
      <c r="N155" s="221">
        <f t="array" ref="N155">INDEX(_Rge_Data_3rd_CY,$B155,N$1)</f>
        <v>0</v>
      </c>
      <c r="O155" s="221">
        <f t="shared" si="5"/>
        <v>0</v>
      </c>
      <c r="P155" s="222">
        <f t="shared" si="6"/>
        <v>0</v>
      </c>
      <c r="Q155" s="233" t="str">
        <f t="shared" si="9"/>
        <v>Y</v>
      </c>
      <c r="R155" s="224" t="str">
        <f t="array" ref="R155">INDEX(_Rge_Data_3rd_CY,$B155,R$1)</f>
        <v/>
      </c>
      <c r="S155" s="224">
        <f t="array" ref="S155">INDEX(_Rge_Data_3rd_CY,$B155,S$1)</f>
        <v>0</v>
      </c>
      <c r="T155" s="224">
        <f t="array" ref="T155">INDEX(_Rge_Data_3rd_CY,$B155,T$1)</f>
        <v>0</v>
      </c>
      <c r="U155" s="224">
        <f t="array" ref="U155">INDEX(_Rge_Data_3rd_CY,$B155,U$1)</f>
        <v>0</v>
      </c>
      <c r="V155" s="224">
        <f t="array" ref="V155">INDEX(_Rge_Data_3rd_CY,$B155,V$1)</f>
        <v>0</v>
      </c>
      <c r="W155" s="224">
        <f t="array" ref="W155">INDEX(_Rge_Data_3rd_CY,$B155,W$1)</f>
        <v>0</v>
      </c>
      <c r="X155" s="224" t="str">
        <f t="array" ref="X155">INDEX(_Rge_Data_3rd_CY,$B155,X$1)</f>
        <v/>
      </c>
      <c r="Y155" s="224">
        <f t="array" ref="Y155">INDEX(_Rge_Data_3rd_CY,$B155,Y$1)</f>
        <v>0</v>
      </c>
      <c r="Z155" s="224">
        <f t="array" ref="Z155">INDEX(_Rge_Data_3rd_CY,$B155,Z$1)</f>
        <v>0</v>
      </c>
      <c r="AA155" s="224">
        <f t="shared" si="7"/>
        <v>0</v>
      </c>
      <c r="AB155" s="225" t="str">
        <f t="shared" si="10"/>
        <v/>
      </c>
      <c r="AC155" s="234" t="str">
        <f t="array" ref="AC155">INDEX(_Rge_Data_3rd_CY,$B155,AC$1)</f>
        <v/>
      </c>
      <c r="AD155" s="234">
        <f t="array" ref="AD155">INDEX(_Rge_Data_3rd_CY,$B155,AD$1)</f>
        <v>0</v>
      </c>
      <c r="AE155" s="234">
        <f t="array" ref="AE155">INDEX(_Rge_Data_3rd_CY,$B155,AE$1)</f>
        <v>0</v>
      </c>
      <c r="AF155" s="234">
        <f t="array" ref="AF155">INDEX(_Rge_Data_3rd_CY,$B155,AF$1)</f>
        <v>0</v>
      </c>
      <c r="AG155" s="234">
        <f t="array" ref="AG155">INDEX(_Rge_Data_3rd_CY,$B155,AG$1)</f>
        <v>0</v>
      </c>
      <c r="AH155" s="234">
        <f t="array" ref="AH155">INDEX(_Rge_Data_3rd_CY,$B155,AH$1)</f>
        <v>0</v>
      </c>
      <c r="AI155" s="234" t="str">
        <f t="array" ref="AI155">INDEX(_Rge_Data_3rd_CY,$B155,AI$1)</f>
        <v/>
      </c>
      <c r="AJ155" s="234">
        <f t="array" ref="AJ155">INDEX(_Rge_Data_3rd_CY,$B155,AJ$1)</f>
        <v>0</v>
      </c>
      <c r="AK155" s="234">
        <f t="array" ref="AK155">INDEX(_Rge_Data_3rd_CY,$B155,AK$1)</f>
        <v>0</v>
      </c>
      <c r="AL155" s="234">
        <f t="shared" si="11"/>
        <v>0</v>
      </c>
      <c r="AM155" s="235">
        <f t="shared" si="8"/>
        <v>0</v>
      </c>
      <c r="AN155" s="236">
        <f>IFERROR(IF(AND($E155="OPEN",$AA155&gt;0),$AA155*_SoP*$AM155,IF(AND($E155="CLOSED",$AA155&gt;0),$AA155*_SoL*$AM155,0)),0)</f>
        <v>0</v>
      </c>
      <c r="AO155" s="236">
        <f>IFERROR(IF($AA155&lt;0,$AA155*_SoL,0),0)</f>
        <v>0</v>
      </c>
      <c r="AP155" s="237">
        <f t="shared" si="12"/>
        <v>0</v>
      </c>
      <c r="AQ155" s="237">
        <f t="shared" si="13"/>
        <v>0</v>
      </c>
      <c r="AR155" s="237">
        <f t="shared" si="14"/>
        <v>0</v>
      </c>
      <c r="AS155" s="237">
        <f t="shared" si="15"/>
        <v>0</v>
      </c>
      <c r="AT155" s="237">
        <f t="shared" si="16"/>
        <v>0</v>
      </c>
      <c r="AU155" s="236">
        <f t="shared" si="17"/>
        <v>0</v>
      </c>
      <c r="AV155" s="236">
        <f t="shared" si="18"/>
        <v>0</v>
      </c>
      <c r="AW155" s="238"/>
    </row>
    <row r="156" ht="24.75" customHeight="1">
      <c r="A156" s="185"/>
      <c r="B156" s="230">
        <f t="shared" si="19"/>
        <v>149</v>
      </c>
      <c r="C156" s="185"/>
      <c r="D156" s="231" t="str">
        <f t="array" ref="D156">INDEX(_Rge_Projectdata_3rd,$B156,MATCH("Project-ID",_Rge_Headline_Projectdata,0))</f>
        <v/>
      </c>
      <c r="E156" s="232" t="str">
        <f t="array" ref="E156">INDEX(_Rge_Data_3rd_CY,$B156,E$1)</f>
        <v>Open</v>
      </c>
      <c r="F156" s="221" t="str">
        <f t="array" ref="F156">INDEX(_Rge_Data_3rd_CY,$B156,F$1)</f>
        <v/>
      </c>
      <c r="G156" s="221">
        <f t="array" ref="G156">INDEX(_Rge_Data_3rd_CY,$B156,G$1)</f>
        <v>0</v>
      </c>
      <c r="H156" s="221">
        <f t="array" ref="H156">INDEX(_Rge_Data_3rd_CY,$B156,H$1)</f>
        <v>0</v>
      </c>
      <c r="I156" s="221">
        <f t="array" ref="I156">INDEX(_Rge_Data_3rd_CY,$B156,I$1)</f>
        <v>0</v>
      </c>
      <c r="J156" s="221">
        <f t="array" ref="J156">INDEX(_Rge_Data_3rd_CY,$B156,J$1)</f>
        <v>0</v>
      </c>
      <c r="K156" s="221">
        <f t="array" ref="K156">INDEX(_Rge_Data_3rd_CY,$B156,K$1)</f>
        <v>0</v>
      </c>
      <c r="L156" s="221" t="str">
        <f t="array" ref="L156">INDEX(_Rge_Data_3rd_CY,$B156,L$1)</f>
        <v/>
      </c>
      <c r="M156" s="221">
        <f t="array" ref="M156">INDEX(_Rge_Data_3rd_CY,$B156,M$1)</f>
        <v>0</v>
      </c>
      <c r="N156" s="221">
        <f t="array" ref="N156">INDEX(_Rge_Data_3rd_CY,$B156,N$1)</f>
        <v>0</v>
      </c>
      <c r="O156" s="221">
        <f t="shared" si="5"/>
        <v>0</v>
      </c>
      <c r="P156" s="222">
        <f t="shared" si="6"/>
        <v>0</v>
      </c>
      <c r="Q156" s="233" t="str">
        <f t="shared" si="9"/>
        <v>Y</v>
      </c>
      <c r="R156" s="224" t="str">
        <f t="array" ref="R156">INDEX(_Rge_Data_3rd_CY,$B156,R$1)</f>
        <v/>
      </c>
      <c r="S156" s="224">
        <f t="array" ref="S156">INDEX(_Rge_Data_3rd_CY,$B156,S$1)</f>
        <v>0</v>
      </c>
      <c r="T156" s="224">
        <f t="array" ref="T156">INDEX(_Rge_Data_3rd_CY,$B156,T$1)</f>
        <v>0</v>
      </c>
      <c r="U156" s="224">
        <f t="array" ref="U156">INDEX(_Rge_Data_3rd_CY,$B156,U$1)</f>
        <v>0</v>
      </c>
      <c r="V156" s="224">
        <f t="array" ref="V156">INDEX(_Rge_Data_3rd_CY,$B156,V$1)</f>
        <v>0</v>
      </c>
      <c r="W156" s="224">
        <f t="array" ref="W156">INDEX(_Rge_Data_3rd_CY,$B156,W$1)</f>
        <v>0</v>
      </c>
      <c r="X156" s="224" t="str">
        <f t="array" ref="X156">INDEX(_Rge_Data_3rd_CY,$B156,X$1)</f>
        <v/>
      </c>
      <c r="Y156" s="224">
        <f t="array" ref="Y156">INDEX(_Rge_Data_3rd_CY,$B156,Y$1)</f>
        <v>0</v>
      </c>
      <c r="Z156" s="224">
        <f t="array" ref="Z156">INDEX(_Rge_Data_3rd_CY,$B156,Z$1)</f>
        <v>0</v>
      </c>
      <c r="AA156" s="224">
        <f t="shared" si="7"/>
        <v>0</v>
      </c>
      <c r="AB156" s="225" t="str">
        <f t="shared" si="10"/>
        <v/>
      </c>
      <c r="AC156" s="234" t="str">
        <f t="array" ref="AC156">INDEX(_Rge_Data_3rd_CY,$B156,AC$1)</f>
        <v/>
      </c>
      <c r="AD156" s="234">
        <f t="array" ref="AD156">INDEX(_Rge_Data_3rd_CY,$B156,AD$1)</f>
        <v>0</v>
      </c>
      <c r="AE156" s="234">
        <f t="array" ref="AE156">INDEX(_Rge_Data_3rd_CY,$B156,AE$1)</f>
        <v>0</v>
      </c>
      <c r="AF156" s="234">
        <f t="array" ref="AF156">INDEX(_Rge_Data_3rd_CY,$B156,AF$1)</f>
        <v>0</v>
      </c>
      <c r="AG156" s="234">
        <f t="array" ref="AG156">INDEX(_Rge_Data_3rd_CY,$B156,AG$1)</f>
        <v>0</v>
      </c>
      <c r="AH156" s="234">
        <f t="array" ref="AH156">INDEX(_Rge_Data_3rd_CY,$B156,AH$1)</f>
        <v>0</v>
      </c>
      <c r="AI156" s="234" t="str">
        <f t="array" ref="AI156">INDEX(_Rge_Data_3rd_CY,$B156,AI$1)</f>
        <v/>
      </c>
      <c r="AJ156" s="234">
        <f t="array" ref="AJ156">INDEX(_Rge_Data_3rd_CY,$B156,AJ$1)</f>
        <v>0</v>
      </c>
      <c r="AK156" s="234">
        <f t="array" ref="AK156">INDEX(_Rge_Data_3rd_CY,$B156,AK$1)</f>
        <v>0</v>
      </c>
      <c r="AL156" s="234">
        <f t="shared" si="11"/>
        <v>0</v>
      </c>
      <c r="AM156" s="235">
        <f t="shared" si="8"/>
        <v>0</v>
      </c>
      <c r="AN156" s="236">
        <f>IFERROR(IF(AND($E156="OPEN",$AA156&gt;0),$AA156*_SoP*$AM156,IF(AND($E156="CLOSED",$AA156&gt;0),$AA156*_SoL*$AM156,0)),0)</f>
        <v>0</v>
      </c>
      <c r="AO156" s="236">
        <f>IFERROR(IF($AA156&lt;0,$AA156*_SoL,0),0)</f>
        <v>0</v>
      </c>
      <c r="AP156" s="237">
        <f t="shared" si="12"/>
        <v>0</v>
      </c>
      <c r="AQ156" s="237">
        <f t="shared" si="13"/>
        <v>0</v>
      </c>
      <c r="AR156" s="237">
        <f t="shared" si="14"/>
        <v>0</v>
      </c>
      <c r="AS156" s="237">
        <f t="shared" si="15"/>
        <v>0</v>
      </c>
      <c r="AT156" s="237">
        <f t="shared" si="16"/>
        <v>0</v>
      </c>
      <c r="AU156" s="236">
        <f t="shared" si="17"/>
        <v>0</v>
      </c>
      <c r="AV156" s="236">
        <f t="shared" si="18"/>
        <v>0</v>
      </c>
      <c r="AW156" s="238"/>
    </row>
    <row r="157" ht="24.75" customHeight="1">
      <c r="A157" s="185"/>
      <c r="B157" s="230">
        <f t="shared" si="19"/>
        <v>150</v>
      </c>
      <c r="C157" s="185"/>
      <c r="D157" s="231" t="str">
        <f t="array" ref="D157">INDEX(_Rge_Projectdata_3rd,$B157,MATCH("Project-ID",_Rge_Headline_Projectdata,0))</f>
        <v/>
      </c>
      <c r="E157" s="232" t="str">
        <f t="array" ref="E157">INDEX(_Rge_Data_3rd_CY,$B157,E$1)</f>
        <v>Open</v>
      </c>
      <c r="F157" s="221" t="str">
        <f t="array" ref="F157">INDEX(_Rge_Data_3rd_CY,$B157,F$1)</f>
        <v/>
      </c>
      <c r="G157" s="221">
        <f t="array" ref="G157">INDEX(_Rge_Data_3rd_CY,$B157,G$1)</f>
        <v>0</v>
      </c>
      <c r="H157" s="221">
        <f t="array" ref="H157">INDEX(_Rge_Data_3rd_CY,$B157,H$1)</f>
        <v>0</v>
      </c>
      <c r="I157" s="221">
        <f t="array" ref="I157">INDEX(_Rge_Data_3rd_CY,$B157,I$1)</f>
        <v>0</v>
      </c>
      <c r="J157" s="221">
        <f t="array" ref="J157">INDEX(_Rge_Data_3rd_CY,$B157,J$1)</f>
        <v>0</v>
      </c>
      <c r="K157" s="221">
        <f t="array" ref="K157">INDEX(_Rge_Data_3rd_CY,$B157,K$1)</f>
        <v>0</v>
      </c>
      <c r="L157" s="221" t="str">
        <f t="array" ref="L157">INDEX(_Rge_Data_3rd_CY,$B157,L$1)</f>
        <v/>
      </c>
      <c r="M157" s="221">
        <f t="array" ref="M157">INDEX(_Rge_Data_3rd_CY,$B157,M$1)</f>
        <v>0</v>
      </c>
      <c r="N157" s="221">
        <f t="array" ref="N157">INDEX(_Rge_Data_3rd_CY,$B157,N$1)</f>
        <v>0</v>
      </c>
      <c r="O157" s="221">
        <f t="shared" si="5"/>
        <v>0</v>
      </c>
      <c r="P157" s="222">
        <f t="shared" si="6"/>
        <v>0</v>
      </c>
      <c r="Q157" s="233" t="str">
        <f t="shared" si="9"/>
        <v>Y</v>
      </c>
      <c r="R157" s="224" t="str">
        <f t="array" ref="R157">INDEX(_Rge_Data_3rd_CY,$B157,R$1)</f>
        <v/>
      </c>
      <c r="S157" s="224">
        <f t="array" ref="S157">INDEX(_Rge_Data_3rd_CY,$B157,S$1)</f>
        <v>0</v>
      </c>
      <c r="T157" s="224">
        <f t="array" ref="T157">INDEX(_Rge_Data_3rd_CY,$B157,T$1)</f>
        <v>0</v>
      </c>
      <c r="U157" s="224">
        <f t="array" ref="U157">INDEX(_Rge_Data_3rd_CY,$B157,U$1)</f>
        <v>0</v>
      </c>
      <c r="V157" s="224">
        <f t="array" ref="V157">INDEX(_Rge_Data_3rd_CY,$B157,V$1)</f>
        <v>0</v>
      </c>
      <c r="W157" s="224">
        <f t="array" ref="W157">INDEX(_Rge_Data_3rd_CY,$B157,W$1)</f>
        <v>0</v>
      </c>
      <c r="X157" s="224" t="str">
        <f t="array" ref="X157">INDEX(_Rge_Data_3rd_CY,$B157,X$1)</f>
        <v/>
      </c>
      <c r="Y157" s="224">
        <f t="array" ref="Y157">INDEX(_Rge_Data_3rd_CY,$B157,Y$1)</f>
        <v>0</v>
      </c>
      <c r="Z157" s="224">
        <f t="array" ref="Z157">INDEX(_Rge_Data_3rd_CY,$B157,Z$1)</f>
        <v>0</v>
      </c>
      <c r="AA157" s="224">
        <f t="shared" si="7"/>
        <v>0</v>
      </c>
      <c r="AB157" s="225" t="str">
        <f t="shared" si="10"/>
        <v/>
      </c>
      <c r="AC157" s="234" t="str">
        <f t="array" ref="AC157">INDEX(_Rge_Data_3rd_CY,$B157,AC$1)</f>
        <v/>
      </c>
      <c r="AD157" s="234">
        <f t="array" ref="AD157">INDEX(_Rge_Data_3rd_CY,$B157,AD$1)</f>
        <v>0</v>
      </c>
      <c r="AE157" s="234">
        <f t="array" ref="AE157">INDEX(_Rge_Data_3rd_CY,$B157,AE$1)</f>
        <v>0</v>
      </c>
      <c r="AF157" s="234">
        <f t="array" ref="AF157">INDEX(_Rge_Data_3rd_CY,$B157,AF$1)</f>
        <v>0</v>
      </c>
      <c r="AG157" s="234">
        <f t="array" ref="AG157">INDEX(_Rge_Data_3rd_CY,$B157,AG$1)</f>
        <v>0</v>
      </c>
      <c r="AH157" s="234">
        <f t="array" ref="AH157">INDEX(_Rge_Data_3rd_CY,$B157,AH$1)</f>
        <v>0</v>
      </c>
      <c r="AI157" s="234" t="str">
        <f t="array" ref="AI157">INDEX(_Rge_Data_3rd_CY,$B157,AI$1)</f>
        <v/>
      </c>
      <c r="AJ157" s="234">
        <f t="array" ref="AJ157">INDEX(_Rge_Data_3rd_CY,$B157,AJ$1)</f>
        <v>0</v>
      </c>
      <c r="AK157" s="234">
        <f t="array" ref="AK157">INDEX(_Rge_Data_3rd_CY,$B157,AK$1)</f>
        <v>0</v>
      </c>
      <c r="AL157" s="234">
        <f t="shared" si="11"/>
        <v>0</v>
      </c>
      <c r="AM157" s="235">
        <f t="shared" si="8"/>
        <v>0</v>
      </c>
      <c r="AN157" s="236">
        <f>IFERROR(IF(AND($E157="OPEN",$AA157&gt;0),$AA157*_SoP*$AM157,IF(AND($E157="CLOSED",$AA157&gt;0),$AA157*_SoL*$AM157,0)),0)</f>
        <v>0</v>
      </c>
      <c r="AO157" s="236">
        <f>IFERROR(IF($AA157&lt;0,$AA157*_SoL,0),0)</f>
        <v>0</v>
      </c>
      <c r="AP157" s="237">
        <f t="shared" si="12"/>
        <v>0</v>
      </c>
      <c r="AQ157" s="237">
        <f t="shared" si="13"/>
        <v>0</v>
      </c>
      <c r="AR157" s="237">
        <f t="shared" si="14"/>
        <v>0</v>
      </c>
      <c r="AS157" s="237">
        <f t="shared" si="15"/>
        <v>0</v>
      </c>
      <c r="AT157" s="237">
        <f t="shared" si="16"/>
        <v>0</v>
      </c>
      <c r="AU157" s="236">
        <f t="shared" si="17"/>
        <v>0</v>
      </c>
      <c r="AV157" s="236">
        <f t="shared" si="18"/>
        <v>0</v>
      </c>
      <c r="AW157" s="238"/>
    </row>
    <row r="158" ht="24.75" customHeight="1">
      <c r="A158" s="185"/>
      <c r="B158" s="230">
        <f t="shared" si="19"/>
        <v>151</v>
      </c>
      <c r="C158" s="185"/>
      <c r="D158" s="231" t="str">
        <f t="array" ref="D158">INDEX(_Rge_Projectdata_3rd,$B158,MATCH("Project-ID",_Rge_Headline_Projectdata,0))</f>
        <v/>
      </c>
      <c r="E158" s="232" t="str">
        <f t="array" ref="E158">INDEX(_Rge_Data_3rd_CY,$B158,E$1)</f>
        <v>Open</v>
      </c>
      <c r="F158" s="221" t="str">
        <f t="array" ref="F158">INDEX(_Rge_Data_3rd_CY,$B158,F$1)</f>
        <v/>
      </c>
      <c r="G158" s="221">
        <f t="array" ref="G158">INDEX(_Rge_Data_3rd_CY,$B158,G$1)</f>
        <v>0</v>
      </c>
      <c r="H158" s="221">
        <f t="array" ref="H158">INDEX(_Rge_Data_3rd_CY,$B158,H$1)</f>
        <v>0</v>
      </c>
      <c r="I158" s="221">
        <f t="array" ref="I158">INDEX(_Rge_Data_3rd_CY,$B158,I$1)</f>
        <v>0</v>
      </c>
      <c r="J158" s="221">
        <f t="array" ref="J158">INDEX(_Rge_Data_3rd_CY,$B158,J$1)</f>
        <v>0</v>
      </c>
      <c r="K158" s="221">
        <f t="array" ref="K158">INDEX(_Rge_Data_3rd_CY,$B158,K$1)</f>
        <v>0</v>
      </c>
      <c r="L158" s="221" t="str">
        <f t="array" ref="L158">INDEX(_Rge_Data_3rd_CY,$B158,L$1)</f>
        <v/>
      </c>
      <c r="M158" s="221">
        <f t="array" ref="M158">INDEX(_Rge_Data_3rd_CY,$B158,M$1)</f>
        <v>0</v>
      </c>
      <c r="N158" s="221">
        <f t="array" ref="N158">INDEX(_Rge_Data_3rd_CY,$B158,N$1)</f>
        <v>0</v>
      </c>
      <c r="O158" s="221">
        <f t="shared" si="5"/>
        <v>0</v>
      </c>
      <c r="P158" s="222">
        <f t="shared" si="6"/>
        <v>0</v>
      </c>
      <c r="Q158" s="233" t="str">
        <f t="shared" si="9"/>
        <v>Y</v>
      </c>
      <c r="R158" s="224" t="str">
        <f t="array" ref="R158">INDEX(_Rge_Data_3rd_CY,$B158,R$1)</f>
        <v/>
      </c>
      <c r="S158" s="224">
        <f t="array" ref="S158">INDEX(_Rge_Data_3rd_CY,$B158,S$1)</f>
        <v>0</v>
      </c>
      <c r="T158" s="224">
        <f t="array" ref="T158">INDEX(_Rge_Data_3rd_CY,$B158,T$1)</f>
        <v>0</v>
      </c>
      <c r="U158" s="224">
        <f t="array" ref="U158">INDEX(_Rge_Data_3rd_CY,$B158,U$1)</f>
        <v>0</v>
      </c>
      <c r="V158" s="224">
        <f t="array" ref="V158">INDEX(_Rge_Data_3rd_CY,$B158,V$1)</f>
        <v>0</v>
      </c>
      <c r="W158" s="224">
        <f t="array" ref="W158">INDEX(_Rge_Data_3rd_CY,$B158,W$1)</f>
        <v>0</v>
      </c>
      <c r="X158" s="224" t="str">
        <f t="array" ref="X158">INDEX(_Rge_Data_3rd_CY,$B158,X$1)</f>
        <v/>
      </c>
      <c r="Y158" s="224">
        <f t="array" ref="Y158">INDEX(_Rge_Data_3rd_CY,$B158,Y$1)</f>
        <v>0</v>
      </c>
      <c r="Z158" s="224">
        <f t="array" ref="Z158">INDEX(_Rge_Data_3rd_CY,$B158,Z$1)</f>
        <v>0</v>
      </c>
      <c r="AA158" s="224">
        <f t="shared" si="7"/>
        <v>0</v>
      </c>
      <c r="AB158" s="225" t="str">
        <f t="shared" si="10"/>
        <v/>
      </c>
      <c r="AC158" s="234" t="str">
        <f t="array" ref="AC158">INDEX(_Rge_Data_3rd_CY,$B158,AC$1)</f>
        <v/>
      </c>
      <c r="AD158" s="234">
        <f t="array" ref="AD158">INDEX(_Rge_Data_3rd_CY,$B158,AD$1)</f>
        <v>0</v>
      </c>
      <c r="AE158" s="234">
        <f t="array" ref="AE158">INDEX(_Rge_Data_3rd_CY,$B158,AE$1)</f>
        <v>0</v>
      </c>
      <c r="AF158" s="234">
        <f t="array" ref="AF158">INDEX(_Rge_Data_3rd_CY,$B158,AF$1)</f>
        <v>0</v>
      </c>
      <c r="AG158" s="234">
        <f t="array" ref="AG158">INDEX(_Rge_Data_3rd_CY,$B158,AG$1)</f>
        <v>0</v>
      </c>
      <c r="AH158" s="234">
        <f t="array" ref="AH158">INDEX(_Rge_Data_3rd_CY,$B158,AH$1)</f>
        <v>0</v>
      </c>
      <c r="AI158" s="234" t="str">
        <f t="array" ref="AI158">INDEX(_Rge_Data_3rd_CY,$B158,AI$1)</f>
        <v/>
      </c>
      <c r="AJ158" s="234">
        <f t="array" ref="AJ158">INDEX(_Rge_Data_3rd_CY,$B158,AJ$1)</f>
        <v>0</v>
      </c>
      <c r="AK158" s="234">
        <f t="array" ref="AK158">INDEX(_Rge_Data_3rd_CY,$B158,AK$1)</f>
        <v>0</v>
      </c>
      <c r="AL158" s="234">
        <f t="shared" si="11"/>
        <v>0</v>
      </c>
      <c r="AM158" s="235">
        <f t="shared" si="8"/>
        <v>0</v>
      </c>
      <c r="AN158" s="236">
        <f>IFERROR(IF(AND($E158="OPEN",$AA158&gt;0),$AA158*_SoP*$AM158,IF(AND($E158="CLOSED",$AA158&gt;0),$AA158*_SoL*$AM158,0)),0)</f>
        <v>0</v>
      </c>
      <c r="AO158" s="236">
        <f>IFERROR(IF($AA158&lt;0,$AA158*_SoL,0),0)</f>
        <v>0</v>
      </c>
      <c r="AP158" s="237">
        <f t="shared" si="12"/>
        <v>0</v>
      </c>
      <c r="AQ158" s="237">
        <f t="shared" si="13"/>
        <v>0</v>
      </c>
      <c r="AR158" s="237">
        <f t="shared" si="14"/>
        <v>0</v>
      </c>
      <c r="AS158" s="237">
        <f t="shared" si="15"/>
        <v>0</v>
      </c>
      <c r="AT158" s="237">
        <f t="shared" si="16"/>
        <v>0</v>
      </c>
      <c r="AU158" s="236">
        <f t="shared" si="17"/>
        <v>0</v>
      </c>
      <c r="AV158" s="236">
        <f t="shared" si="18"/>
        <v>0</v>
      </c>
      <c r="AW158" s="238"/>
    </row>
    <row r="159" ht="24.75" customHeight="1">
      <c r="A159" s="185"/>
      <c r="B159" s="230">
        <f t="shared" si="19"/>
        <v>152</v>
      </c>
      <c r="C159" s="185"/>
      <c r="D159" s="231" t="str">
        <f t="array" ref="D159">INDEX(_Rge_Projectdata_3rd,$B159,MATCH("Project-ID",_Rge_Headline_Projectdata,0))</f>
        <v/>
      </c>
      <c r="E159" s="232" t="str">
        <f t="array" ref="E159">INDEX(_Rge_Data_3rd_CY,$B159,E$1)</f>
        <v>Open</v>
      </c>
      <c r="F159" s="221" t="str">
        <f t="array" ref="F159">INDEX(_Rge_Data_3rd_CY,$B159,F$1)</f>
        <v/>
      </c>
      <c r="G159" s="221">
        <f t="array" ref="G159">INDEX(_Rge_Data_3rd_CY,$B159,G$1)</f>
        <v>0</v>
      </c>
      <c r="H159" s="221">
        <f t="array" ref="H159">INDEX(_Rge_Data_3rd_CY,$B159,H$1)</f>
        <v>0</v>
      </c>
      <c r="I159" s="221">
        <f t="array" ref="I159">INDEX(_Rge_Data_3rd_CY,$B159,I$1)</f>
        <v>0</v>
      </c>
      <c r="J159" s="221">
        <f t="array" ref="J159">INDEX(_Rge_Data_3rd_CY,$B159,J$1)</f>
        <v>0</v>
      </c>
      <c r="K159" s="221">
        <f t="array" ref="K159">INDEX(_Rge_Data_3rd_CY,$B159,K$1)</f>
        <v>0</v>
      </c>
      <c r="L159" s="221" t="str">
        <f t="array" ref="L159">INDEX(_Rge_Data_3rd_CY,$B159,L$1)</f>
        <v/>
      </c>
      <c r="M159" s="221">
        <f t="array" ref="M159">INDEX(_Rge_Data_3rd_CY,$B159,M$1)</f>
        <v>0</v>
      </c>
      <c r="N159" s="221">
        <f t="array" ref="N159">INDEX(_Rge_Data_3rd_CY,$B159,N$1)</f>
        <v>0</v>
      </c>
      <c r="O159" s="221">
        <f t="shared" si="5"/>
        <v>0</v>
      </c>
      <c r="P159" s="222">
        <f t="shared" si="6"/>
        <v>0</v>
      </c>
      <c r="Q159" s="233" t="str">
        <f t="shared" si="9"/>
        <v>Y</v>
      </c>
      <c r="R159" s="224" t="str">
        <f t="array" ref="R159">INDEX(_Rge_Data_3rd_CY,$B159,R$1)</f>
        <v/>
      </c>
      <c r="S159" s="224">
        <f t="array" ref="S159">INDEX(_Rge_Data_3rd_CY,$B159,S$1)</f>
        <v>0</v>
      </c>
      <c r="T159" s="224">
        <f t="array" ref="T159">INDEX(_Rge_Data_3rd_CY,$B159,T$1)</f>
        <v>0</v>
      </c>
      <c r="U159" s="224">
        <f t="array" ref="U159">INDEX(_Rge_Data_3rd_CY,$B159,U$1)</f>
        <v>0</v>
      </c>
      <c r="V159" s="224">
        <f t="array" ref="V159">INDEX(_Rge_Data_3rd_CY,$B159,V$1)</f>
        <v>0</v>
      </c>
      <c r="W159" s="224">
        <f t="array" ref="W159">INDEX(_Rge_Data_3rd_CY,$B159,W$1)</f>
        <v>0</v>
      </c>
      <c r="X159" s="224" t="str">
        <f t="array" ref="X159">INDEX(_Rge_Data_3rd_CY,$B159,X$1)</f>
        <v/>
      </c>
      <c r="Y159" s="224">
        <f t="array" ref="Y159">INDEX(_Rge_Data_3rd_CY,$B159,Y$1)</f>
        <v>0</v>
      </c>
      <c r="Z159" s="224">
        <f t="array" ref="Z159">INDEX(_Rge_Data_3rd_CY,$B159,Z$1)</f>
        <v>0</v>
      </c>
      <c r="AA159" s="224">
        <f t="shared" si="7"/>
        <v>0</v>
      </c>
      <c r="AB159" s="225" t="str">
        <f t="shared" si="10"/>
        <v/>
      </c>
      <c r="AC159" s="234" t="str">
        <f t="array" ref="AC159">INDEX(_Rge_Data_3rd_CY,$B159,AC$1)</f>
        <v/>
      </c>
      <c r="AD159" s="234">
        <f t="array" ref="AD159">INDEX(_Rge_Data_3rd_CY,$B159,AD$1)</f>
        <v>0</v>
      </c>
      <c r="AE159" s="234">
        <f t="array" ref="AE159">INDEX(_Rge_Data_3rd_CY,$B159,AE$1)</f>
        <v>0</v>
      </c>
      <c r="AF159" s="234">
        <f t="array" ref="AF159">INDEX(_Rge_Data_3rd_CY,$B159,AF$1)</f>
        <v>0</v>
      </c>
      <c r="AG159" s="234">
        <f t="array" ref="AG159">INDEX(_Rge_Data_3rd_CY,$B159,AG$1)</f>
        <v>0</v>
      </c>
      <c r="AH159" s="234">
        <f t="array" ref="AH159">INDEX(_Rge_Data_3rd_CY,$B159,AH$1)</f>
        <v>0</v>
      </c>
      <c r="AI159" s="234" t="str">
        <f t="array" ref="AI159">INDEX(_Rge_Data_3rd_CY,$B159,AI$1)</f>
        <v/>
      </c>
      <c r="AJ159" s="234">
        <f t="array" ref="AJ159">INDEX(_Rge_Data_3rd_CY,$B159,AJ$1)</f>
        <v>0</v>
      </c>
      <c r="AK159" s="234">
        <f t="array" ref="AK159">INDEX(_Rge_Data_3rd_CY,$B159,AK$1)</f>
        <v>0</v>
      </c>
      <c r="AL159" s="234">
        <f t="shared" si="11"/>
        <v>0</v>
      </c>
      <c r="AM159" s="235">
        <f t="shared" si="8"/>
        <v>0</v>
      </c>
      <c r="AN159" s="236">
        <f>IFERROR(IF(AND($E159="OPEN",$AA159&gt;0),$AA159*_SoP*$AM159,IF(AND($E159="CLOSED",$AA159&gt;0),$AA159*_SoL*$AM159,0)),0)</f>
        <v>0</v>
      </c>
      <c r="AO159" s="236">
        <f>IFERROR(IF($AA159&lt;0,$AA159*_SoL,0),0)</f>
        <v>0</v>
      </c>
      <c r="AP159" s="237">
        <f t="shared" si="12"/>
        <v>0</v>
      </c>
      <c r="AQ159" s="237">
        <f t="shared" si="13"/>
        <v>0</v>
      </c>
      <c r="AR159" s="237">
        <f t="shared" si="14"/>
        <v>0</v>
      </c>
      <c r="AS159" s="237">
        <f t="shared" si="15"/>
        <v>0</v>
      </c>
      <c r="AT159" s="237">
        <f t="shared" si="16"/>
        <v>0</v>
      </c>
      <c r="AU159" s="236">
        <f t="shared" si="17"/>
        <v>0</v>
      </c>
      <c r="AV159" s="236">
        <f t="shared" si="18"/>
        <v>0</v>
      </c>
      <c r="AW159" s="238"/>
    </row>
    <row r="160" ht="24.75" customHeight="1">
      <c r="A160" s="185"/>
      <c r="B160" s="230">
        <f t="shared" si="19"/>
        <v>153</v>
      </c>
      <c r="C160" s="185"/>
      <c r="D160" s="231" t="str">
        <f t="array" ref="D160">INDEX(_Rge_Projectdata_3rd,$B160,MATCH("Project-ID",_Rge_Headline_Projectdata,0))</f>
        <v/>
      </c>
      <c r="E160" s="232" t="str">
        <f t="array" ref="E160">INDEX(_Rge_Data_3rd_CY,$B160,E$1)</f>
        <v>Open</v>
      </c>
      <c r="F160" s="221" t="str">
        <f t="array" ref="F160">INDEX(_Rge_Data_3rd_CY,$B160,F$1)</f>
        <v/>
      </c>
      <c r="G160" s="221">
        <f t="array" ref="G160">INDEX(_Rge_Data_3rd_CY,$B160,G$1)</f>
        <v>0</v>
      </c>
      <c r="H160" s="221">
        <f t="array" ref="H160">INDEX(_Rge_Data_3rd_CY,$B160,H$1)</f>
        <v>0</v>
      </c>
      <c r="I160" s="221">
        <f t="array" ref="I160">INDEX(_Rge_Data_3rd_CY,$B160,I$1)</f>
        <v>0</v>
      </c>
      <c r="J160" s="221">
        <f t="array" ref="J160">INDEX(_Rge_Data_3rd_CY,$B160,J$1)</f>
        <v>0</v>
      </c>
      <c r="K160" s="221">
        <f t="array" ref="K160">INDEX(_Rge_Data_3rd_CY,$B160,K$1)</f>
        <v>0</v>
      </c>
      <c r="L160" s="221" t="str">
        <f t="array" ref="L160">INDEX(_Rge_Data_3rd_CY,$B160,L$1)</f>
        <v/>
      </c>
      <c r="M160" s="221">
        <f t="array" ref="M160">INDEX(_Rge_Data_3rd_CY,$B160,M$1)</f>
        <v>0</v>
      </c>
      <c r="N160" s="221">
        <f t="array" ref="N160">INDEX(_Rge_Data_3rd_CY,$B160,N$1)</f>
        <v>0</v>
      </c>
      <c r="O160" s="221">
        <f t="shared" si="5"/>
        <v>0</v>
      </c>
      <c r="P160" s="222">
        <f t="shared" si="6"/>
        <v>0</v>
      </c>
      <c r="Q160" s="233" t="str">
        <f t="shared" si="9"/>
        <v>Y</v>
      </c>
      <c r="R160" s="224" t="str">
        <f t="array" ref="R160">INDEX(_Rge_Data_3rd_CY,$B160,R$1)</f>
        <v/>
      </c>
      <c r="S160" s="224">
        <f t="array" ref="S160">INDEX(_Rge_Data_3rd_CY,$B160,S$1)</f>
        <v>0</v>
      </c>
      <c r="T160" s="224">
        <f t="array" ref="T160">INDEX(_Rge_Data_3rd_CY,$B160,T$1)</f>
        <v>0</v>
      </c>
      <c r="U160" s="224">
        <f t="array" ref="U160">INDEX(_Rge_Data_3rd_CY,$B160,U$1)</f>
        <v>0</v>
      </c>
      <c r="V160" s="224">
        <f t="array" ref="V160">INDEX(_Rge_Data_3rd_CY,$B160,V$1)</f>
        <v>0</v>
      </c>
      <c r="W160" s="224">
        <f t="array" ref="W160">INDEX(_Rge_Data_3rd_CY,$B160,W$1)</f>
        <v>0</v>
      </c>
      <c r="X160" s="224" t="str">
        <f t="array" ref="X160">INDEX(_Rge_Data_3rd_CY,$B160,X$1)</f>
        <v/>
      </c>
      <c r="Y160" s="224">
        <f t="array" ref="Y160">INDEX(_Rge_Data_3rd_CY,$B160,Y$1)</f>
        <v>0</v>
      </c>
      <c r="Z160" s="224">
        <f t="array" ref="Z160">INDEX(_Rge_Data_3rd_CY,$B160,Z$1)</f>
        <v>0</v>
      </c>
      <c r="AA160" s="224">
        <f t="shared" si="7"/>
        <v>0</v>
      </c>
      <c r="AB160" s="225" t="str">
        <f t="shared" si="10"/>
        <v/>
      </c>
      <c r="AC160" s="234" t="str">
        <f t="array" ref="AC160">INDEX(_Rge_Data_3rd_CY,$B160,AC$1)</f>
        <v/>
      </c>
      <c r="AD160" s="234">
        <f t="array" ref="AD160">INDEX(_Rge_Data_3rd_CY,$B160,AD$1)</f>
        <v>0</v>
      </c>
      <c r="AE160" s="234">
        <f t="array" ref="AE160">INDEX(_Rge_Data_3rd_CY,$B160,AE$1)</f>
        <v>0</v>
      </c>
      <c r="AF160" s="234">
        <f t="array" ref="AF160">INDEX(_Rge_Data_3rd_CY,$B160,AF$1)</f>
        <v>0</v>
      </c>
      <c r="AG160" s="234">
        <f t="array" ref="AG160">INDEX(_Rge_Data_3rd_CY,$B160,AG$1)</f>
        <v>0</v>
      </c>
      <c r="AH160" s="234">
        <f t="array" ref="AH160">INDEX(_Rge_Data_3rd_CY,$B160,AH$1)</f>
        <v>0</v>
      </c>
      <c r="AI160" s="234" t="str">
        <f t="array" ref="AI160">INDEX(_Rge_Data_3rd_CY,$B160,AI$1)</f>
        <v/>
      </c>
      <c r="AJ160" s="234">
        <f t="array" ref="AJ160">INDEX(_Rge_Data_3rd_CY,$B160,AJ$1)</f>
        <v>0</v>
      </c>
      <c r="AK160" s="234">
        <f t="array" ref="AK160">INDEX(_Rge_Data_3rd_CY,$B160,AK$1)</f>
        <v>0</v>
      </c>
      <c r="AL160" s="234">
        <f t="shared" si="11"/>
        <v>0</v>
      </c>
      <c r="AM160" s="235">
        <f t="shared" si="8"/>
        <v>0</v>
      </c>
      <c r="AN160" s="236">
        <f>IFERROR(IF(AND($E160="OPEN",$AA160&gt;0),$AA160*_SoP*$AM160,IF(AND($E160="CLOSED",$AA160&gt;0),$AA160*_SoL*$AM160,0)),0)</f>
        <v>0</v>
      </c>
      <c r="AO160" s="236">
        <f>IFERROR(IF($AA160&lt;0,$AA160*_SoL,0),0)</f>
        <v>0</v>
      </c>
      <c r="AP160" s="237">
        <f t="shared" si="12"/>
        <v>0</v>
      </c>
      <c r="AQ160" s="237">
        <f t="shared" si="13"/>
        <v>0</v>
      </c>
      <c r="AR160" s="237">
        <f t="shared" si="14"/>
        <v>0</v>
      </c>
      <c r="AS160" s="237">
        <f t="shared" si="15"/>
        <v>0</v>
      </c>
      <c r="AT160" s="237">
        <f t="shared" si="16"/>
        <v>0</v>
      </c>
      <c r="AU160" s="236">
        <f t="shared" si="17"/>
        <v>0</v>
      </c>
      <c r="AV160" s="236">
        <f t="shared" si="18"/>
        <v>0</v>
      </c>
      <c r="AW160" s="238"/>
    </row>
    <row r="161" ht="24.75" customHeight="1">
      <c r="A161" s="185"/>
      <c r="B161" s="230">
        <f t="shared" si="19"/>
        <v>154</v>
      </c>
      <c r="C161" s="185"/>
      <c r="D161" s="231" t="str">
        <f t="array" ref="D161">INDEX(_Rge_Projectdata_3rd,$B161,MATCH("Project-ID",_Rge_Headline_Projectdata,0))</f>
        <v/>
      </c>
      <c r="E161" s="232" t="str">
        <f t="array" ref="E161">INDEX(_Rge_Data_3rd_CY,$B161,E$1)</f>
        <v>Open</v>
      </c>
      <c r="F161" s="221" t="str">
        <f t="array" ref="F161">INDEX(_Rge_Data_3rd_CY,$B161,F$1)</f>
        <v/>
      </c>
      <c r="G161" s="221">
        <f t="array" ref="G161">INDEX(_Rge_Data_3rd_CY,$B161,G$1)</f>
        <v>0</v>
      </c>
      <c r="H161" s="221">
        <f t="array" ref="H161">INDEX(_Rge_Data_3rd_CY,$B161,H$1)</f>
        <v>0</v>
      </c>
      <c r="I161" s="221">
        <f t="array" ref="I161">INDEX(_Rge_Data_3rd_CY,$B161,I$1)</f>
        <v>0</v>
      </c>
      <c r="J161" s="221">
        <f t="array" ref="J161">INDEX(_Rge_Data_3rd_CY,$B161,J$1)</f>
        <v>0</v>
      </c>
      <c r="K161" s="221">
        <f t="array" ref="K161">INDEX(_Rge_Data_3rd_CY,$B161,K$1)</f>
        <v>0</v>
      </c>
      <c r="L161" s="221" t="str">
        <f t="array" ref="L161">INDEX(_Rge_Data_3rd_CY,$B161,L$1)</f>
        <v/>
      </c>
      <c r="M161" s="221">
        <f t="array" ref="M161">INDEX(_Rge_Data_3rd_CY,$B161,M$1)</f>
        <v>0</v>
      </c>
      <c r="N161" s="221">
        <f t="array" ref="N161">INDEX(_Rge_Data_3rd_CY,$B161,N$1)</f>
        <v>0</v>
      </c>
      <c r="O161" s="221">
        <f t="shared" si="5"/>
        <v>0</v>
      </c>
      <c r="P161" s="222">
        <f t="shared" si="6"/>
        <v>0</v>
      </c>
      <c r="Q161" s="233" t="str">
        <f t="shared" si="9"/>
        <v>Y</v>
      </c>
      <c r="R161" s="224" t="str">
        <f t="array" ref="R161">INDEX(_Rge_Data_3rd_CY,$B161,R$1)</f>
        <v/>
      </c>
      <c r="S161" s="224">
        <f t="array" ref="S161">INDEX(_Rge_Data_3rd_CY,$B161,S$1)</f>
        <v>0</v>
      </c>
      <c r="T161" s="224">
        <f t="array" ref="T161">INDEX(_Rge_Data_3rd_CY,$B161,T$1)</f>
        <v>0</v>
      </c>
      <c r="U161" s="224">
        <f t="array" ref="U161">INDEX(_Rge_Data_3rd_CY,$B161,U$1)</f>
        <v>0</v>
      </c>
      <c r="V161" s="224">
        <f t="array" ref="V161">INDEX(_Rge_Data_3rd_CY,$B161,V$1)</f>
        <v>0</v>
      </c>
      <c r="W161" s="224">
        <f t="array" ref="W161">INDEX(_Rge_Data_3rd_CY,$B161,W$1)</f>
        <v>0</v>
      </c>
      <c r="X161" s="224" t="str">
        <f t="array" ref="X161">INDEX(_Rge_Data_3rd_CY,$B161,X$1)</f>
        <v/>
      </c>
      <c r="Y161" s="224">
        <f t="array" ref="Y161">INDEX(_Rge_Data_3rd_CY,$B161,Y$1)</f>
        <v>0</v>
      </c>
      <c r="Z161" s="224">
        <f t="array" ref="Z161">INDEX(_Rge_Data_3rd_CY,$B161,Z$1)</f>
        <v>0</v>
      </c>
      <c r="AA161" s="224">
        <f t="shared" si="7"/>
        <v>0</v>
      </c>
      <c r="AB161" s="225" t="str">
        <f t="shared" si="10"/>
        <v/>
      </c>
      <c r="AC161" s="234" t="str">
        <f t="array" ref="AC161">INDEX(_Rge_Data_3rd_CY,$B161,AC$1)</f>
        <v/>
      </c>
      <c r="AD161" s="234">
        <f t="array" ref="AD161">INDEX(_Rge_Data_3rd_CY,$B161,AD$1)</f>
        <v>0</v>
      </c>
      <c r="AE161" s="234">
        <f t="array" ref="AE161">INDEX(_Rge_Data_3rd_CY,$B161,AE$1)</f>
        <v>0</v>
      </c>
      <c r="AF161" s="234">
        <f t="array" ref="AF161">INDEX(_Rge_Data_3rd_CY,$B161,AF$1)</f>
        <v>0</v>
      </c>
      <c r="AG161" s="234">
        <f t="array" ref="AG161">INDEX(_Rge_Data_3rd_CY,$B161,AG$1)</f>
        <v>0</v>
      </c>
      <c r="AH161" s="234">
        <f t="array" ref="AH161">INDEX(_Rge_Data_3rd_CY,$B161,AH$1)</f>
        <v>0</v>
      </c>
      <c r="AI161" s="234" t="str">
        <f t="array" ref="AI161">INDEX(_Rge_Data_3rd_CY,$B161,AI$1)</f>
        <v/>
      </c>
      <c r="AJ161" s="234">
        <f t="array" ref="AJ161">INDEX(_Rge_Data_3rd_CY,$B161,AJ$1)</f>
        <v>0</v>
      </c>
      <c r="AK161" s="234">
        <f t="array" ref="AK161">INDEX(_Rge_Data_3rd_CY,$B161,AK$1)</f>
        <v>0</v>
      </c>
      <c r="AL161" s="234">
        <f t="shared" si="11"/>
        <v>0</v>
      </c>
      <c r="AM161" s="235">
        <f t="shared" si="8"/>
        <v>0</v>
      </c>
      <c r="AN161" s="236">
        <f>IFERROR(IF(AND($E161="OPEN",$AA161&gt;0),$AA161*_SoP*$AM161,IF(AND($E161="CLOSED",$AA161&gt;0),$AA161*_SoL*$AM161,0)),0)</f>
        <v>0</v>
      </c>
      <c r="AO161" s="236">
        <f>IFERROR(IF($AA161&lt;0,$AA161*_SoL,0),0)</f>
        <v>0</v>
      </c>
      <c r="AP161" s="237">
        <f t="shared" si="12"/>
        <v>0</v>
      </c>
      <c r="AQ161" s="237">
        <f t="shared" si="13"/>
        <v>0</v>
      </c>
      <c r="AR161" s="237">
        <f t="shared" si="14"/>
        <v>0</v>
      </c>
      <c r="AS161" s="237">
        <f t="shared" si="15"/>
        <v>0</v>
      </c>
      <c r="AT161" s="237">
        <f t="shared" si="16"/>
        <v>0</v>
      </c>
      <c r="AU161" s="236">
        <f t="shared" si="17"/>
        <v>0</v>
      </c>
      <c r="AV161" s="236">
        <f t="shared" si="18"/>
        <v>0</v>
      </c>
      <c r="AW161" s="238"/>
    </row>
    <row r="162" ht="24.75" customHeight="1">
      <c r="A162" s="185"/>
      <c r="B162" s="230">
        <f t="shared" si="19"/>
        <v>155</v>
      </c>
      <c r="C162" s="185"/>
      <c r="D162" s="231" t="str">
        <f t="array" ref="D162">INDEX(_Rge_Projectdata_3rd,$B162,MATCH("Project-ID",_Rge_Headline_Projectdata,0))</f>
        <v/>
      </c>
      <c r="E162" s="232" t="str">
        <f t="array" ref="E162">INDEX(_Rge_Data_3rd_CY,$B162,E$1)</f>
        <v>Open</v>
      </c>
      <c r="F162" s="221" t="str">
        <f t="array" ref="F162">INDEX(_Rge_Data_3rd_CY,$B162,F$1)</f>
        <v/>
      </c>
      <c r="G162" s="221">
        <f t="array" ref="G162">INDEX(_Rge_Data_3rd_CY,$B162,G$1)</f>
        <v>0</v>
      </c>
      <c r="H162" s="221">
        <f t="array" ref="H162">INDEX(_Rge_Data_3rd_CY,$B162,H$1)</f>
        <v>0</v>
      </c>
      <c r="I162" s="221">
        <f t="array" ref="I162">INDEX(_Rge_Data_3rd_CY,$B162,I$1)</f>
        <v>0</v>
      </c>
      <c r="J162" s="221">
        <f t="array" ref="J162">INDEX(_Rge_Data_3rd_CY,$B162,J$1)</f>
        <v>0</v>
      </c>
      <c r="K162" s="221">
        <f t="array" ref="K162">INDEX(_Rge_Data_3rd_CY,$B162,K$1)</f>
        <v>0</v>
      </c>
      <c r="L162" s="221" t="str">
        <f t="array" ref="L162">INDEX(_Rge_Data_3rd_CY,$B162,L$1)</f>
        <v/>
      </c>
      <c r="M162" s="221">
        <f t="array" ref="M162">INDEX(_Rge_Data_3rd_CY,$B162,M$1)</f>
        <v>0</v>
      </c>
      <c r="N162" s="221">
        <f t="array" ref="N162">INDEX(_Rge_Data_3rd_CY,$B162,N$1)</f>
        <v>0</v>
      </c>
      <c r="O162" s="221">
        <f t="shared" si="5"/>
        <v>0</v>
      </c>
      <c r="P162" s="222">
        <f t="shared" si="6"/>
        <v>0</v>
      </c>
      <c r="Q162" s="233" t="str">
        <f t="shared" si="9"/>
        <v>Y</v>
      </c>
      <c r="R162" s="224" t="str">
        <f t="array" ref="R162">INDEX(_Rge_Data_3rd_CY,$B162,R$1)</f>
        <v/>
      </c>
      <c r="S162" s="224">
        <f t="array" ref="S162">INDEX(_Rge_Data_3rd_CY,$B162,S$1)</f>
        <v>0</v>
      </c>
      <c r="T162" s="224">
        <f t="array" ref="T162">INDEX(_Rge_Data_3rd_CY,$B162,T$1)</f>
        <v>0</v>
      </c>
      <c r="U162" s="224">
        <f t="array" ref="U162">INDEX(_Rge_Data_3rd_CY,$B162,U$1)</f>
        <v>0</v>
      </c>
      <c r="V162" s="224">
        <f t="array" ref="V162">INDEX(_Rge_Data_3rd_CY,$B162,V$1)</f>
        <v>0</v>
      </c>
      <c r="W162" s="224">
        <f t="array" ref="W162">INDEX(_Rge_Data_3rd_CY,$B162,W$1)</f>
        <v>0</v>
      </c>
      <c r="X162" s="224" t="str">
        <f t="array" ref="X162">INDEX(_Rge_Data_3rd_CY,$B162,X$1)</f>
        <v/>
      </c>
      <c r="Y162" s="224">
        <f t="array" ref="Y162">INDEX(_Rge_Data_3rd_CY,$B162,Y$1)</f>
        <v>0</v>
      </c>
      <c r="Z162" s="224">
        <f t="array" ref="Z162">INDEX(_Rge_Data_3rd_CY,$B162,Z$1)</f>
        <v>0</v>
      </c>
      <c r="AA162" s="224">
        <f t="shared" si="7"/>
        <v>0</v>
      </c>
      <c r="AB162" s="225" t="str">
        <f t="shared" si="10"/>
        <v/>
      </c>
      <c r="AC162" s="234" t="str">
        <f t="array" ref="AC162">INDEX(_Rge_Data_3rd_CY,$B162,AC$1)</f>
        <v/>
      </c>
      <c r="AD162" s="234">
        <f t="array" ref="AD162">INDEX(_Rge_Data_3rd_CY,$B162,AD$1)</f>
        <v>0</v>
      </c>
      <c r="AE162" s="234">
        <f t="array" ref="AE162">INDEX(_Rge_Data_3rd_CY,$B162,AE$1)</f>
        <v>0</v>
      </c>
      <c r="AF162" s="234">
        <f t="array" ref="AF162">INDEX(_Rge_Data_3rd_CY,$B162,AF$1)</f>
        <v>0</v>
      </c>
      <c r="AG162" s="234">
        <f t="array" ref="AG162">INDEX(_Rge_Data_3rd_CY,$B162,AG$1)</f>
        <v>0</v>
      </c>
      <c r="AH162" s="234">
        <f t="array" ref="AH162">INDEX(_Rge_Data_3rd_CY,$B162,AH$1)</f>
        <v>0</v>
      </c>
      <c r="AI162" s="234" t="str">
        <f t="array" ref="AI162">INDEX(_Rge_Data_3rd_CY,$B162,AI$1)</f>
        <v/>
      </c>
      <c r="AJ162" s="234">
        <f t="array" ref="AJ162">INDEX(_Rge_Data_3rd_CY,$B162,AJ$1)</f>
        <v>0</v>
      </c>
      <c r="AK162" s="234">
        <f t="array" ref="AK162">INDEX(_Rge_Data_3rd_CY,$B162,AK$1)</f>
        <v>0</v>
      </c>
      <c r="AL162" s="234">
        <f t="shared" si="11"/>
        <v>0</v>
      </c>
      <c r="AM162" s="235">
        <f t="shared" si="8"/>
        <v>0</v>
      </c>
      <c r="AN162" s="236">
        <f>IFERROR(IF(AND($E162="OPEN",$AA162&gt;0),$AA162*_SoP*$AM162,IF(AND($E162="CLOSED",$AA162&gt;0),$AA162*_SoL*$AM162,0)),0)</f>
        <v>0</v>
      </c>
      <c r="AO162" s="236">
        <f>IFERROR(IF($AA162&lt;0,$AA162*_SoL,0),0)</f>
        <v>0</v>
      </c>
      <c r="AP162" s="237">
        <f t="shared" si="12"/>
        <v>0</v>
      </c>
      <c r="AQ162" s="237">
        <f t="shared" si="13"/>
        <v>0</v>
      </c>
      <c r="AR162" s="237">
        <f t="shared" si="14"/>
        <v>0</v>
      </c>
      <c r="AS162" s="237">
        <f t="shared" si="15"/>
        <v>0</v>
      </c>
      <c r="AT162" s="237">
        <f t="shared" si="16"/>
        <v>0</v>
      </c>
      <c r="AU162" s="236">
        <f t="shared" si="17"/>
        <v>0</v>
      </c>
      <c r="AV162" s="236">
        <f t="shared" si="18"/>
        <v>0</v>
      </c>
      <c r="AW162" s="238"/>
    </row>
    <row r="163" ht="24.75" customHeight="1">
      <c r="A163" s="185"/>
      <c r="B163" s="230">
        <f t="shared" si="19"/>
        <v>156</v>
      </c>
      <c r="C163" s="185"/>
      <c r="D163" s="231" t="str">
        <f t="array" ref="D163">INDEX(_Rge_Projectdata_3rd,$B163,MATCH("Project-ID",_Rge_Headline_Projectdata,0))</f>
        <v/>
      </c>
      <c r="E163" s="232" t="str">
        <f t="array" ref="E163">INDEX(_Rge_Data_3rd_CY,$B163,E$1)</f>
        <v>Open</v>
      </c>
      <c r="F163" s="221" t="str">
        <f t="array" ref="F163">INDEX(_Rge_Data_3rd_CY,$B163,F$1)</f>
        <v/>
      </c>
      <c r="G163" s="221">
        <f t="array" ref="G163">INDEX(_Rge_Data_3rd_CY,$B163,G$1)</f>
        <v>0</v>
      </c>
      <c r="H163" s="221">
        <f t="array" ref="H163">INDEX(_Rge_Data_3rd_CY,$B163,H$1)</f>
        <v>0</v>
      </c>
      <c r="I163" s="221">
        <f t="array" ref="I163">INDEX(_Rge_Data_3rd_CY,$B163,I$1)</f>
        <v>0</v>
      </c>
      <c r="J163" s="221">
        <f t="array" ref="J163">INDEX(_Rge_Data_3rd_CY,$B163,J$1)</f>
        <v>0</v>
      </c>
      <c r="K163" s="221">
        <f t="array" ref="K163">INDEX(_Rge_Data_3rd_CY,$B163,K$1)</f>
        <v>0</v>
      </c>
      <c r="L163" s="221" t="str">
        <f t="array" ref="L163">INDEX(_Rge_Data_3rd_CY,$B163,L$1)</f>
        <v/>
      </c>
      <c r="M163" s="221">
        <f t="array" ref="M163">INDEX(_Rge_Data_3rd_CY,$B163,M$1)</f>
        <v>0</v>
      </c>
      <c r="N163" s="221">
        <f t="array" ref="N163">INDEX(_Rge_Data_3rd_CY,$B163,N$1)</f>
        <v>0</v>
      </c>
      <c r="O163" s="221">
        <f t="shared" si="5"/>
        <v>0</v>
      </c>
      <c r="P163" s="222">
        <f t="shared" si="6"/>
        <v>0</v>
      </c>
      <c r="Q163" s="233" t="str">
        <f t="shared" si="9"/>
        <v>Y</v>
      </c>
      <c r="R163" s="224" t="str">
        <f t="array" ref="R163">INDEX(_Rge_Data_3rd_CY,$B163,R$1)</f>
        <v/>
      </c>
      <c r="S163" s="224">
        <f t="array" ref="S163">INDEX(_Rge_Data_3rd_CY,$B163,S$1)</f>
        <v>0</v>
      </c>
      <c r="T163" s="224">
        <f t="array" ref="T163">INDEX(_Rge_Data_3rd_CY,$B163,T$1)</f>
        <v>0</v>
      </c>
      <c r="U163" s="224">
        <f t="array" ref="U163">INDEX(_Rge_Data_3rd_CY,$B163,U$1)</f>
        <v>0</v>
      </c>
      <c r="V163" s="224">
        <f t="array" ref="V163">INDEX(_Rge_Data_3rd_CY,$B163,V$1)</f>
        <v>0</v>
      </c>
      <c r="W163" s="224">
        <f t="array" ref="W163">INDEX(_Rge_Data_3rd_CY,$B163,W$1)</f>
        <v>0</v>
      </c>
      <c r="X163" s="224" t="str">
        <f t="array" ref="X163">INDEX(_Rge_Data_3rd_CY,$B163,X$1)</f>
        <v/>
      </c>
      <c r="Y163" s="224">
        <f t="array" ref="Y163">INDEX(_Rge_Data_3rd_CY,$B163,Y$1)</f>
        <v>0</v>
      </c>
      <c r="Z163" s="224">
        <f t="array" ref="Z163">INDEX(_Rge_Data_3rd_CY,$B163,Z$1)</f>
        <v>0</v>
      </c>
      <c r="AA163" s="224">
        <f t="shared" si="7"/>
        <v>0</v>
      </c>
      <c r="AB163" s="225" t="str">
        <f t="shared" si="10"/>
        <v/>
      </c>
      <c r="AC163" s="234" t="str">
        <f t="array" ref="AC163">INDEX(_Rge_Data_3rd_CY,$B163,AC$1)</f>
        <v/>
      </c>
      <c r="AD163" s="234">
        <f t="array" ref="AD163">INDEX(_Rge_Data_3rd_CY,$B163,AD$1)</f>
        <v>0</v>
      </c>
      <c r="AE163" s="234">
        <f t="array" ref="AE163">INDEX(_Rge_Data_3rd_CY,$B163,AE$1)</f>
        <v>0</v>
      </c>
      <c r="AF163" s="234">
        <f t="array" ref="AF163">INDEX(_Rge_Data_3rd_CY,$B163,AF$1)</f>
        <v>0</v>
      </c>
      <c r="AG163" s="234">
        <f t="array" ref="AG163">INDEX(_Rge_Data_3rd_CY,$B163,AG$1)</f>
        <v>0</v>
      </c>
      <c r="AH163" s="234">
        <f t="array" ref="AH163">INDEX(_Rge_Data_3rd_CY,$B163,AH$1)</f>
        <v>0</v>
      </c>
      <c r="AI163" s="234" t="str">
        <f t="array" ref="AI163">INDEX(_Rge_Data_3rd_CY,$B163,AI$1)</f>
        <v/>
      </c>
      <c r="AJ163" s="234">
        <f t="array" ref="AJ163">INDEX(_Rge_Data_3rd_CY,$B163,AJ$1)</f>
        <v>0</v>
      </c>
      <c r="AK163" s="234">
        <f t="array" ref="AK163">INDEX(_Rge_Data_3rd_CY,$B163,AK$1)</f>
        <v>0</v>
      </c>
      <c r="AL163" s="234">
        <f t="shared" si="11"/>
        <v>0</v>
      </c>
      <c r="AM163" s="235">
        <f t="shared" si="8"/>
        <v>0</v>
      </c>
      <c r="AN163" s="236">
        <f>IFERROR(IF(AND($E163="OPEN",$AA163&gt;0),$AA163*_SoP*$AM163,IF(AND($E163="CLOSED",$AA163&gt;0),$AA163*_SoL*$AM163,0)),0)</f>
        <v>0</v>
      </c>
      <c r="AO163" s="236">
        <f>IFERROR(IF($AA163&lt;0,$AA163*_SoL,0),0)</f>
        <v>0</v>
      </c>
      <c r="AP163" s="237">
        <f t="shared" si="12"/>
        <v>0</v>
      </c>
      <c r="AQ163" s="237">
        <f t="shared" si="13"/>
        <v>0</v>
      </c>
      <c r="AR163" s="237">
        <f t="shared" si="14"/>
        <v>0</v>
      </c>
      <c r="AS163" s="237">
        <f t="shared" si="15"/>
        <v>0</v>
      </c>
      <c r="AT163" s="237">
        <f t="shared" si="16"/>
        <v>0</v>
      </c>
      <c r="AU163" s="236">
        <f t="shared" si="17"/>
        <v>0</v>
      </c>
      <c r="AV163" s="236">
        <f t="shared" si="18"/>
        <v>0</v>
      </c>
      <c r="AW163" s="238"/>
    </row>
    <row r="164" ht="24.75" customHeight="1">
      <c r="A164" s="185"/>
      <c r="B164" s="230">
        <f t="shared" si="19"/>
        <v>157</v>
      </c>
      <c r="C164" s="185"/>
      <c r="D164" s="231" t="str">
        <f t="array" ref="D164">INDEX(_Rge_Projectdata_3rd,$B164,MATCH("Project-ID",_Rge_Headline_Projectdata,0))</f>
        <v/>
      </c>
      <c r="E164" s="232" t="str">
        <f t="array" ref="E164">INDEX(_Rge_Data_3rd_CY,$B164,E$1)</f>
        <v>Open</v>
      </c>
      <c r="F164" s="221" t="str">
        <f t="array" ref="F164">INDEX(_Rge_Data_3rd_CY,$B164,F$1)</f>
        <v/>
      </c>
      <c r="G164" s="221">
        <f t="array" ref="G164">INDEX(_Rge_Data_3rd_CY,$B164,G$1)</f>
        <v>0</v>
      </c>
      <c r="H164" s="221">
        <f t="array" ref="H164">INDEX(_Rge_Data_3rd_CY,$B164,H$1)</f>
        <v>0</v>
      </c>
      <c r="I164" s="221">
        <f t="array" ref="I164">INDEX(_Rge_Data_3rd_CY,$B164,I$1)</f>
        <v>0</v>
      </c>
      <c r="J164" s="221">
        <f t="array" ref="J164">INDEX(_Rge_Data_3rd_CY,$B164,J$1)</f>
        <v>0</v>
      </c>
      <c r="K164" s="221">
        <f t="array" ref="K164">INDEX(_Rge_Data_3rd_CY,$B164,K$1)</f>
        <v>0</v>
      </c>
      <c r="L164" s="221" t="str">
        <f t="array" ref="L164">INDEX(_Rge_Data_3rd_CY,$B164,L$1)</f>
        <v/>
      </c>
      <c r="M164" s="221">
        <f t="array" ref="M164">INDEX(_Rge_Data_3rd_CY,$B164,M$1)</f>
        <v>0</v>
      </c>
      <c r="N164" s="221">
        <f t="array" ref="N164">INDEX(_Rge_Data_3rd_CY,$B164,N$1)</f>
        <v>0</v>
      </c>
      <c r="O164" s="221">
        <f t="shared" si="5"/>
        <v>0</v>
      </c>
      <c r="P164" s="222">
        <f t="shared" si="6"/>
        <v>0</v>
      </c>
      <c r="Q164" s="233" t="str">
        <f t="shared" si="9"/>
        <v>Y</v>
      </c>
      <c r="R164" s="224" t="str">
        <f t="array" ref="R164">INDEX(_Rge_Data_3rd_CY,$B164,R$1)</f>
        <v/>
      </c>
      <c r="S164" s="224">
        <f t="array" ref="S164">INDEX(_Rge_Data_3rd_CY,$B164,S$1)</f>
        <v>0</v>
      </c>
      <c r="T164" s="224">
        <f t="array" ref="T164">INDEX(_Rge_Data_3rd_CY,$B164,T$1)</f>
        <v>0</v>
      </c>
      <c r="U164" s="224">
        <f t="array" ref="U164">INDEX(_Rge_Data_3rd_CY,$B164,U$1)</f>
        <v>0</v>
      </c>
      <c r="V164" s="224">
        <f t="array" ref="V164">INDEX(_Rge_Data_3rd_CY,$B164,V$1)</f>
        <v>0</v>
      </c>
      <c r="W164" s="224">
        <f t="array" ref="W164">INDEX(_Rge_Data_3rd_CY,$B164,W$1)</f>
        <v>0</v>
      </c>
      <c r="X164" s="224" t="str">
        <f t="array" ref="X164">INDEX(_Rge_Data_3rd_CY,$B164,X$1)</f>
        <v/>
      </c>
      <c r="Y164" s="224">
        <f t="array" ref="Y164">INDEX(_Rge_Data_3rd_CY,$B164,Y$1)</f>
        <v>0</v>
      </c>
      <c r="Z164" s="224">
        <f t="array" ref="Z164">INDEX(_Rge_Data_3rd_CY,$B164,Z$1)</f>
        <v>0</v>
      </c>
      <c r="AA164" s="224">
        <f t="shared" si="7"/>
        <v>0</v>
      </c>
      <c r="AB164" s="225" t="str">
        <f t="shared" si="10"/>
        <v/>
      </c>
      <c r="AC164" s="234" t="str">
        <f t="array" ref="AC164">INDEX(_Rge_Data_3rd_CY,$B164,AC$1)</f>
        <v/>
      </c>
      <c r="AD164" s="234">
        <f t="array" ref="AD164">INDEX(_Rge_Data_3rd_CY,$B164,AD$1)</f>
        <v>0</v>
      </c>
      <c r="AE164" s="234">
        <f t="array" ref="AE164">INDEX(_Rge_Data_3rd_CY,$B164,AE$1)</f>
        <v>0</v>
      </c>
      <c r="AF164" s="234">
        <f t="array" ref="AF164">INDEX(_Rge_Data_3rd_CY,$B164,AF$1)</f>
        <v>0</v>
      </c>
      <c r="AG164" s="234">
        <f t="array" ref="AG164">INDEX(_Rge_Data_3rd_CY,$B164,AG$1)</f>
        <v>0</v>
      </c>
      <c r="AH164" s="234">
        <f t="array" ref="AH164">INDEX(_Rge_Data_3rd_CY,$B164,AH$1)</f>
        <v>0</v>
      </c>
      <c r="AI164" s="234" t="str">
        <f t="array" ref="AI164">INDEX(_Rge_Data_3rd_CY,$B164,AI$1)</f>
        <v/>
      </c>
      <c r="AJ164" s="234">
        <f t="array" ref="AJ164">INDEX(_Rge_Data_3rd_CY,$B164,AJ$1)</f>
        <v>0</v>
      </c>
      <c r="AK164" s="234">
        <f t="array" ref="AK164">INDEX(_Rge_Data_3rd_CY,$B164,AK$1)</f>
        <v>0</v>
      </c>
      <c r="AL164" s="234">
        <f t="shared" si="11"/>
        <v>0</v>
      </c>
      <c r="AM164" s="235">
        <f t="shared" si="8"/>
        <v>0</v>
      </c>
      <c r="AN164" s="236">
        <f>IFERROR(IF(AND($E164="OPEN",$AA164&gt;0),$AA164*_SoP*$AM164,IF(AND($E164="CLOSED",$AA164&gt;0),$AA164*_SoL*$AM164,0)),0)</f>
        <v>0</v>
      </c>
      <c r="AO164" s="236">
        <f>IFERROR(IF($AA164&lt;0,$AA164*_SoL,0),0)</f>
        <v>0</v>
      </c>
      <c r="AP164" s="237">
        <f t="shared" si="12"/>
        <v>0</v>
      </c>
      <c r="AQ164" s="237">
        <f t="shared" si="13"/>
        <v>0</v>
      </c>
      <c r="AR164" s="237">
        <f t="shared" si="14"/>
        <v>0</v>
      </c>
      <c r="AS164" s="237">
        <f t="shared" si="15"/>
        <v>0</v>
      </c>
      <c r="AT164" s="237">
        <f t="shared" si="16"/>
        <v>0</v>
      </c>
      <c r="AU164" s="236">
        <f t="shared" si="17"/>
        <v>0</v>
      </c>
      <c r="AV164" s="236">
        <f t="shared" si="18"/>
        <v>0</v>
      </c>
      <c r="AW164" s="238"/>
    </row>
    <row r="165" ht="24.75" customHeight="1">
      <c r="A165" s="185"/>
      <c r="B165" s="230">
        <f t="shared" si="19"/>
        <v>158</v>
      </c>
      <c r="C165" s="185"/>
      <c r="D165" s="231" t="str">
        <f t="array" ref="D165">INDEX(_Rge_Projectdata_3rd,$B165,MATCH("Project-ID",_Rge_Headline_Projectdata,0))</f>
        <v/>
      </c>
      <c r="E165" s="232" t="str">
        <f t="array" ref="E165">INDEX(_Rge_Data_3rd_CY,$B165,E$1)</f>
        <v>Open</v>
      </c>
      <c r="F165" s="221" t="str">
        <f t="array" ref="F165">INDEX(_Rge_Data_3rd_CY,$B165,F$1)</f>
        <v/>
      </c>
      <c r="G165" s="221">
        <f t="array" ref="G165">INDEX(_Rge_Data_3rd_CY,$B165,G$1)</f>
        <v>0</v>
      </c>
      <c r="H165" s="221">
        <f t="array" ref="H165">INDEX(_Rge_Data_3rd_CY,$B165,H$1)</f>
        <v>0</v>
      </c>
      <c r="I165" s="221">
        <f t="array" ref="I165">INDEX(_Rge_Data_3rd_CY,$B165,I$1)</f>
        <v>0</v>
      </c>
      <c r="J165" s="221">
        <f t="array" ref="J165">INDEX(_Rge_Data_3rd_CY,$B165,J$1)</f>
        <v>0</v>
      </c>
      <c r="K165" s="221">
        <f t="array" ref="K165">INDEX(_Rge_Data_3rd_CY,$B165,K$1)</f>
        <v>0</v>
      </c>
      <c r="L165" s="221" t="str">
        <f t="array" ref="L165">INDEX(_Rge_Data_3rd_CY,$B165,L$1)</f>
        <v/>
      </c>
      <c r="M165" s="221">
        <f t="array" ref="M165">INDEX(_Rge_Data_3rd_CY,$B165,M$1)</f>
        <v>0</v>
      </c>
      <c r="N165" s="221">
        <f t="array" ref="N165">INDEX(_Rge_Data_3rd_CY,$B165,N$1)</f>
        <v>0</v>
      </c>
      <c r="O165" s="221">
        <f t="shared" si="5"/>
        <v>0</v>
      </c>
      <c r="P165" s="222">
        <f t="shared" si="6"/>
        <v>0</v>
      </c>
      <c r="Q165" s="233" t="str">
        <f t="shared" si="9"/>
        <v>Y</v>
      </c>
      <c r="R165" s="224" t="str">
        <f t="array" ref="R165">INDEX(_Rge_Data_3rd_CY,$B165,R$1)</f>
        <v/>
      </c>
      <c r="S165" s="224">
        <f t="array" ref="S165">INDEX(_Rge_Data_3rd_CY,$B165,S$1)</f>
        <v>0</v>
      </c>
      <c r="T165" s="224">
        <f t="array" ref="T165">INDEX(_Rge_Data_3rd_CY,$B165,T$1)</f>
        <v>0</v>
      </c>
      <c r="U165" s="224">
        <f t="array" ref="U165">INDEX(_Rge_Data_3rd_CY,$B165,U$1)</f>
        <v>0</v>
      </c>
      <c r="V165" s="224">
        <f t="array" ref="V165">INDEX(_Rge_Data_3rd_CY,$B165,V$1)</f>
        <v>0</v>
      </c>
      <c r="W165" s="224">
        <f t="array" ref="W165">INDEX(_Rge_Data_3rd_CY,$B165,W$1)</f>
        <v>0</v>
      </c>
      <c r="X165" s="224" t="str">
        <f t="array" ref="X165">INDEX(_Rge_Data_3rd_CY,$B165,X$1)</f>
        <v/>
      </c>
      <c r="Y165" s="224">
        <f t="array" ref="Y165">INDEX(_Rge_Data_3rd_CY,$B165,Y$1)</f>
        <v>0</v>
      </c>
      <c r="Z165" s="224">
        <f t="array" ref="Z165">INDEX(_Rge_Data_3rd_CY,$B165,Z$1)</f>
        <v>0</v>
      </c>
      <c r="AA165" s="224">
        <f t="shared" si="7"/>
        <v>0</v>
      </c>
      <c r="AB165" s="225" t="str">
        <f t="shared" si="10"/>
        <v/>
      </c>
      <c r="AC165" s="234" t="str">
        <f t="array" ref="AC165">INDEX(_Rge_Data_3rd_CY,$B165,AC$1)</f>
        <v/>
      </c>
      <c r="AD165" s="234">
        <f t="array" ref="AD165">INDEX(_Rge_Data_3rd_CY,$B165,AD$1)</f>
        <v>0</v>
      </c>
      <c r="AE165" s="234">
        <f t="array" ref="AE165">INDEX(_Rge_Data_3rd_CY,$B165,AE$1)</f>
        <v>0</v>
      </c>
      <c r="AF165" s="234">
        <f t="array" ref="AF165">INDEX(_Rge_Data_3rd_CY,$B165,AF$1)</f>
        <v>0</v>
      </c>
      <c r="AG165" s="234">
        <f t="array" ref="AG165">INDEX(_Rge_Data_3rd_CY,$B165,AG$1)</f>
        <v>0</v>
      </c>
      <c r="AH165" s="234">
        <f t="array" ref="AH165">INDEX(_Rge_Data_3rd_CY,$B165,AH$1)</f>
        <v>0</v>
      </c>
      <c r="AI165" s="234" t="str">
        <f t="array" ref="AI165">INDEX(_Rge_Data_3rd_CY,$B165,AI$1)</f>
        <v/>
      </c>
      <c r="AJ165" s="234">
        <f t="array" ref="AJ165">INDEX(_Rge_Data_3rd_CY,$B165,AJ$1)</f>
        <v>0</v>
      </c>
      <c r="AK165" s="234">
        <f t="array" ref="AK165">INDEX(_Rge_Data_3rd_CY,$B165,AK$1)</f>
        <v>0</v>
      </c>
      <c r="AL165" s="234">
        <f t="shared" si="11"/>
        <v>0</v>
      </c>
      <c r="AM165" s="235">
        <f t="shared" si="8"/>
        <v>0</v>
      </c>
      <c r="AN165" s="236">
        <f>IFERROR(IF(AND($E165="OPEN",$AA165&gt;0),$AA165*_SoP*$AM165,IF(AND($E165="CLOSED",$AA165&gt;0),$AA165*_SoL*$AM165,0)),0)</f>
        <v>0</v>
      </c>
      <c r="AO165" s="236">
        <f>IFERROR(IF($AA165&lt;0,$AA165*_SoL,0),0)</f>
        <v>0</v>
      </c>
      <c r="AP165" s="237">
        <f t="shared" si="12"/>
        <v>0</v>
      </c>
      <c r="AQ165" s="237">
        <f t="shared" si="13"/>
        <v>0</v>
      </c>
      <c r="AR165" s="237">
        <f t="shared" si="14"/>
        <v>0</v>
      </c>
      <c r="AS165" s="237">
        <f t="shared" si="15"/>
        <v>0</v>
      </c>
      <c r="AT165" s="237">
        <f t="shared" si="16"/>
        <v>0</v>
      </c>
      <c r="AU165" s="236">
        <f t="shared" si="17"/>
        <v>0</v>
      </c>
      <c r="AV165" s="236">
        <f t="shared" si="18"/>
        <v>0</v>
      </c>
      <c r="AW165" s="238"/>
    </row>
    <row r="166" ht="24.75" customHeight="1">
      <c r="A166" s="185"/>
      <c r="B166" s="230">
        <f t="shared" si="19"/>
        <v>159</v>
      </c>
      <c r="C166" s="185"/>
      <c r="D166" s="231" t="str">
        <f t="array" ref="D166">INDEX(_Rge_Projectdata_3rd,$B166,MATCH("Project-ID",_Rge_Headline_Projectdata,0))</f>
        <v/>
      </c>
      <c r="E166" s="232" t="str">
        <f t="array" ref="E166">INDEX(_Rge_Data_3rd_CY,$B166,E$1)</f>
        <v>Open</v>
      </c>
      <c r="F166" s="221" t="str">
        <f t="array" ref="F166">INDEX(_Rge_Data_3rd_CY,$B166,F$1)</f>
        <v/>
      </c>
      <c r="G166" s="221">
        <f t="array" ref="G166">INDEX(_Rge_Data_3rd_CY,$B166,G$1)</f>
        <v>0</v>
      </c>
      <c r="H166" s="221">
        <f t="array" ref="H166">INDEX(_Rge_Data_3rd_CY,$B166,H$1)</f>
        <v>0</v>
      </c>
      <c r="I166" s="221">
        <f t="array" ref="I166">INDEX(_Rge_Data_3rd_CY,$B166,I$1)</f>
        <v>0</v>
      </c>
      <c r="J166" s="221">
        <f t="array" ref="J166">INDEX(_Rge_Data_3rd_CY,$B166,J$1)</f>
        <v>0</v>
      </c>
      <c r="K166" s="221">
        <f t="array" ref="K166">INDEX(_Rge_Data_3rd_CY,$B166,K$1)</f>
        <v>0</v>
      </c>
      <c r="L166" s="221" t="str">
        <f t="array" ref="L166">INDEX(_Rge_Data_3rd_CY,$B166,L$1)</f>
        <v/>
      </c>
      <c r="M166" s="221">
        <f t="array" ref="M166">INDEX(_Rge_Data_3rd_CY,$B166,M$1)</f>
        <v>0</v>
      </c>
      <c r="N166" s="221">
        <f t="array" ref="N166">INDEX(_Rge_Data_3rd_CY,$B166,N$1)</f>
        <v>0</v>
      </c>
      <c r="O166" s="221">
        <f t="shared" si="5"/>
        <v>0</v>
      </c>
      <c r="P166" s="222">
        <f t="shared" si="6"/>
        <v>0</v>
      </c>
      <c r="Q166" s="233" t="str">
        <f t="shared" si="9"/>
        <v>Y</v>
      </c>
      <c r="R166" s="224" t="str">
        <f t="array" ref="R166">INDEX(_Rge_Data_3rd_CY,$B166,R$1)</f>
        <v/>
      </c>
      <c r="S166" s="224">
        <f t="array" ref="S166">INDEX(_Rge_Data_3rd_CY,$B166,S$1)</f>
        <v>0</v>
      </c>
      <c r="T166" s="224">
        <f t="array" ref="T166">INDEX(_Rge_Data_3rd_CY,$B166,T$1)</f>
        <v>0</v>
      </c>
      <c r="U166" s="224">
        <f t="array" ref="U166">INDEX(_Rge_Data_3rd_CY,$B166,U$1)</f>
        <v>0</v>
      </c>
      <c r="V166" s="224">
        <f t="array" ref="V166">INDEX(_Rge_Data_3rd_CY,$B166,V$1)</f>
        <v>0</v>
      </c>
      <c r="W166" s="224">
        <f t="array" ref="W166">INDEX(_Rge_Data_3rd_CY,$B166,W$1)</f>
        <v>0</v>
      </c>
      <c r="X166" s="224" t="str">
        <f t="array" ref="X166">INDEX(_Rge_Data_3rd_CY,$B166,X$1)</f>
        <v/>
      </c>
      <c r="Y166" s="224">
        <f t="array" ref="Y166">INDEX(_Rge_Data_3rd_CY,$B166,Y$1)</f>
        <v>0</v>
      </c>
      <c r="Z166" s="224">
        <f t="array" ref="Z166">INDEX(_Rge_Data_3rd_CY,$B166,Z$1)</f>
        <v>0</v>
      </c>
      <c r="AA166" s="224">
        <f t="shared" si="7"/>
        <v>0</v>
      </c>
      <c r="AB166" s="225" t="str">
        <f t="shared" si="10"/>
        <v/>
      </c>
      <c r="AC166" s="234" t="str">
        <f t="array" ref="AC166">INDEX(_Rge_Data_3rd_CY,$B166,AC$1)</f>
        <v/>
      </c>
      <c r="AD166" s="234">
        <f t="array" ref="AD166">INDEX(_Rge_Data_3rd_CY,$B166,AD$1)</f>
        <v>0</v>
      </c>
      <c r="AE166" s="234">
        <f t="array" ref="AE166">INDEX(_Rge_Data_3rd_CY,$B166,AE$1)</f>
        <v>0</v>
      </c>
      <c r="AF166" s="234">
        <f t="array" ref="AF166">INDEX(_Rge_Data_3rd_CY,$B166,AF$1)</f>
        <v>0</v>
      </c>
      <c r="AG166" s="234">
        <f t="array" ref="AG166">INDEX(_Rge_Data_3rd_CY,$B166,AG$1)</f>
        <v>0</v>
      </c>
      <c r="AH166" s="234">
        <f t="array" ref="AH166">INDEX(_Rge_Data_3rd_CY,$B166,AH$1)</f>
        <v>0</v>
      </c>
      <c r="AI166" s="234" t="str">
        <f t="array" ref="AI166">INDEX(_Rge_Data_3rd_CY,$B166,AI$1)</f>
        <v/>
      </c>
      <c r="AJ166" s="234">
        <f t="array" ref="AJ166">INDEX(_Rge_Data_3rd_CY,$B166,AJ$1)</f>
        <v>0</v>
      </c>
      <c r="AK166" s="234">
        <f t="array" ref="AK166">INDEX(_Rge_Data_3rd_CY,$B166,AK$1)</f>
        <v>0</v>
      </c>
      <c r="AL166" s="234">
        <f t="shared" si="11"/>
        <v>0</v>
      </c>
      <c r="AM166" s="235">
        <f t="shared" si="8"/>
        <v>0</v>
      </c>
      <c r="AN166" s="236">
        <f>IFERROR(IF(AND($E166="OPEN",$AA166&gt;0),$AA166*_SoP*$AM166,IF(AND($E166="CLOSED",$AA166&gt;0),$AA166*_SoL*$AM166,0)),0)</f>
        <v>0</v>
      </c>
      <c r="AO166" s="236">
        <f>IFERROR(IF($AA166&lt;0,$AA166*_SoL,0),0)</f>
        <v>0</v>
      </c>
      <c r="AP166" s="237">
        <f t="shared" si="12"/>
        <v>0</v>
      </c>
      <c r="AQ166" s="237">
        <f t="shared" si="13"/>
        <v>0</v>
      </c>
      <c r="AR166" s="237">
        <f t="shared" si="14"/>
        <v>0</v>
      </c>
      <c r="AS166" s="237">
        <f t="shared" si="15"/>
        <v>0</v>
      </c>
      <c r="AT166" s="237">
        <f t="shared" si="16"/>
        <v>0</v>
      </c>
      <c r="AU166" s="236">
        <f t="shared" si="17"/>
        <v>0</v>
      </c>
      <c r="AV166" s="236">
        <f t="shared" si="18"/>
        <v>0</v>
      </c>
      <c r="AW166" s="238"/>
    </row>
    <row r="167" ht="24.75" customHeight="1">
      <c r="A167" s="185"/>
      <c r="B167" s="230">
        <f t="shared" si="19"/>
        <v>160</v>
      </c>
      <c r="C167" s="185"/>
      <c r="D167" s="231" t="str">
        <f t="array" ref="D167">INDEX(_Rge_Projectdata_3rd,$B167,MATCH("Project-ID",_Rge_Headline_Projectdata,0))</f>
        <v/>
      </c>
      <c r="E167" s="232" t="str">
        <f t="array" ref="E167">INDEX(_Rge_Data_3rd_CY,$B167,E$1)</f>
        <v>Open</v>
      </c>
      <c r="F167" s="221" t="str">
        <f t="array" ref="F167">INDEX(_Rge_Data_3rd_CY,$B167,F$1)</f>
        <v/>
      </c>
      <c r="G167" s="221">
        <f t="array" ref="G167">INDEX(_Rge_Data_3rd_CY,$B167,G$1)</f>
        <v>0</v>
      </c>
      <c r="H167" s="221">
        <f t="array" ref="H167">INDEX(_Rge_Data_3rd_CY,$B167,H$1)</f>
        <v>0</v>
      </c>
      <c r="I167" s="221">
        <f t="array" ref="I167">INDEX(_Rge_Data_3rd_CY,$B167,I$1)</f>
        <v>0</v>
      </c>
      <c r="J167" s="221">
        <f t="array" ref="J167">INDEX(_Rge_Data_3rd_CY,$B167,J$1)</f>
        <v>0</v>
      </c>
      <c r="K167" s="221">
        <f t="array" ref="K167">INDEX(_Rge_Data_3rd_CY,$B167,K$1)</f>
        <v>0</v>
      </c>
      <c r="L167" s="221" t="str">
        <f t="array" ref="L167">INDEX(_Rge_Data_3rd_CY,$B167,L$1)</f>
        <v/>
      </c>
      <c r="M167" s="221">
        <f t="array" ref="M167">INDEX(_Rge_Data_3rd_CY,$B167,M$1)</f>
        <v>0</v>
      </c>
      <c r="N167" s="221">
        <f t="array" ref="N167">INDEX(_Rge_Data_3rd_CY,$B167,N$1)</f>
        <v>0</v>
      </c>
      <c r="O167" s="221">
        <f t="shared" si="5"/>
        <v>0</v>
      </c>
      <c r="P167" s="222">
        <f t="shared" si="6"/>
        <v>0</v>
      </c>
      <c r="Q167" s="233" t="str">
        <f t="shared" si="9"/>
        <v>Y</v>
      </c>
      <c r="R167" s="224" t="str">
        <f t="array" ref="R167">INDEX(_Rge_Data_3rd_CY,$B167,R$1)</f>
        <v/>
      </c>
      <c r="S167" s="224">
        <f t="array" ref="S167">INDEX(_Rge_Data_3rd_CY,$B167,S$1)</f>
        <v>0</v>
      </c>
      <c r="T167" s="224">
        <f t="array" ref="T167">INDEX(_Rge_Data_3rd_CY,$B167,T$1)</f>
        <v>0</v>
      </c>
      <c r="U167" s="224">
        <f t="array" ref="U167">INDEX(_Rge_Data_3rd_CY,$B167,U$1)</f>
        <v>0</v>
      </c>
      <c r="V167" s="224">
        <f t="array" ref="V167">INDEX(_Rge_Data_3rd_CY,$B167,V$1)</f>
        <v>0</v>
      </c>
      <c r="W167" s="224">
        <f t="array" ref="W167">INDEX(_Rge_Data_3rd_CY,$B167,W$1)</f>
        <v>0</v>
      </c>
      <c r="X167" s="224" t="str">
        <f t="array" ref="X167">INDEX(_Rge_Data_3rd_CY,$B167,X$1)</f>
        <v/>
      </c>
      <c r="Y167" s="224">
        <f t="array" ref="Y167">INDEX(_Rge_Data_3rd_CY,$B167,Y$1)</f>
        <v>0</v>
      </c>
      <c r="Z167" s="224">
        <f t="array" ref="Z167">INDEX(_Rge_Data_3rd_CY,$B167,Z$1)</f>
        <v>0</v>
      </c>
      <c r="AA167" s="224">
        <f t="shared" si="7"/>
        <v>0</v>
      </c>
      <c r="AB167" s="225" t="str">
        <f t="shared" si="10"/>
        <v/>
      </c>
      <c r="AC167" s="234" t="str">
        <f t="array" ref="AC167">INDEX(_Rge_Data_3rd_CY,$B167,AC$1)</f>
        <v/>
      </c>
      <c r="AD167" s="234">
        <f t="array" ref="AD167">INDEX(_Rge_Data_3rd_CY,$B167,AD$1)</f>
        <v>0</v>
      </c>
      <c r="AE167" s="234">
        <f t="array" ref="AE167">INDEX(_Rge_Data_3rd_CY,$B167,AE$1)</f>
        <v>0</v>
      </c>
      <c r="AF167" s="234">
        <f t="array" ref="AF167">INDEX(_Rge_Data_3rd_CY,$B167,AF$1)</f>
        <v>0</v>
      </c>
      <c r="AG167" s="234">
        <f t="array" ref="AG167">INDEX(_Rge_Data_3rd_CY,$B167,AG$1)</f>
        <v>0</v>
      </c>
      <c r="AH167" s="234">
        <f t="array" ref="AH167">INDEX(_Rge_Data_3rd_CY,$B167,AH$1)</f>
        <v>0</v>
      </c>
      <c r="AI167" s="234" t="str">
        <f t="array" ref="AI167">INDEX(_Rge_Data_3rd_CY,$B167,AI$1)</f>
        <v/>
      </c>
      <c r="AJ167" s="234">
        <f t="array" ref="AJ167">INDEX(_Rge_Data_3rd_CY,$B167,AJ$1)</f>
        <v>0</v>
      </c>
      <c r="AK167" s="234">
        <f t="array" ref="AK167">INDEX(_Rge_Data_3rd_CY,$B167,AK$1)</f>
        <v>0</v>
      </c>
      <c r="AL167" s="234">
        <f t="shared" si="11"/>
        <v>0</v>
      </c>
      <c r="AM167" s="235">
        <f t="shared" si="8"/>
        <v>0</v>
      </c>
      <c r="AN167" s="236">
        <f>IFERROR(IF(AND($E167="OPEN",$AA167&gt;0),$AA167*_SoP*$AM167,IF(AND($E167="CLOSED",$AA167&gt;0),$AA167*_SoL*$AM167,0)),0)</f>
        <v>0</v>
      </c>
      <c r="AO167" s="236">
        <f>IFERROR(IF($AA167&lt;0,$AA167*_SoL,0),0)</f>
        <v>0</v>
      </c>
      <c r="AP167" s="237">
        <f t="shared" si="12"/>
        <v>0</v>
      </c>
      <c r="AQ167" s="237">
        <f t="shared" si="13"/>
        <v>0</v>
      </c>
      <c r="AR167" s="237">
        <f t="shared" si="14"/>
        <v>0</v>
      </c>
      <c r="AS167" s="237">
        <f t="shared" si="15"/>
        <v>0</v>
      </c>
      <c r="AT167" s="237">
        <f t="shared" si="16"/>
        <v>0</v>
      </c>
      <c r="AU167" s="236">
        <f t="shared" si="17"/>
        <v>0</v>
      </c>
      <c r="AV167" s="236">
        <f t="shared" si="18"/>
        <v>0</v>
      </c>
      <c r="AW167" s="238"/>
    </row>
    <row r="168" ht="24.75" customHeight="1">
      <c r="A168" s="185"/>
      <c r="B168" s="230">
        <f t="shared" si="19"/>
        <v>161</v>
      </c>
      <c r="C168" s="185"/>
      <c r="D168" s="231" t="str">
        <f t="array" ref="D168">INDEX(_Rge_Projectdata_3rd,$B168,MATCH("Project-ID",_Rge_Headline_Projectdata,0))</f>
        <v/>
      </c>
      <c r="E168" s="232" t="str">
        <f t="array" ref="E168">INDEX(_Rge_Data_3rd_CY,$B168,E$1)</f>
        <v>Open</v>
      </c>
      <c r="F168" s="221" t="str">
        <f t="array" ref="F168">INDEX(_Rge_Data_3rd_CY,$B168,F$1)</f>
        <v/>
      </c>
      <c r="G168" s="221">
        <f t="array" ref="G168">INDEX(_Rge_Data_3rd_CY,$B168,G$1)</f>
        <v>0</v>
      </c>
      <c r="H168" s="221">
        <f t="array" ref="H168">INDEX(_Rge_Data_3rd_CY,$B168,H$1)</f>
        <v>0</v>
      </c>
      <c r="I168" s="221">
        <f t="array" ref="I168">INDEX(_Rge_Data_3rd_CY,$B168,I$1)</f>
        <v>0</v>
      </c>
      <c r="J168" s="221">
        <f t="array" ref="J168">INDEX(_Rge_Data_3rd_CY,$B168,J$1)</f>
        <v>0</v>
      </c>
      <c r="K168" s="221">
        <f t="array" ref="K168">INDEX(_Rge_Data_3rd_CY,$B168,K$1)</f>
        <v>0</v>
      </c>
      <c r="L168" s="221" t="str">
        <f t="array" ref="L168">INDEX(_Rge_Data_3rd_CY,$B168,L$1)</f>
        <v/>
      </c>
      <c r="M168" s="221">
        <f t="array" ref="M168">INDEX(_Rge_Data_3rd_CY,$B168,M$1)</f>
        <v>0</v>
      </c>
      <c r="N168" s="221">
        <f t="array" ref="N168">INDEX(_Rge_Data_3rd_CY,$B168,N$1)</f>
        <v>0</v>
      </c>
      <c r="O168" s="221">
        <f t="shared" si="5"/>
        <v>0</v>
      </c>
      <c r="P168" s="222">
        <f t="shared" si="6"/>
        <v>0</v>
      </c>
      <c r="Q168" s="233" t="str">
        <f t="shared" si="9"/>
        <v>Y</v>
      </c>
      <c r="R168" s="224" t="str">
        <f t="array" ref="R168">INDEX(_Rge_Data_3rd_CY,$B168,R$1)</f>
        <v/>
      </c>
      <c r="S168" s="224">
        <f t="array" ref="S168">INDEX(_Rge_Data_3rd_CY,$B168,S$1)</f>
        <v>0</v>
      </c>
      <c r="T168" s="224">
        <f t="array" ref="T168">INDEX(_Rge_Data_3rd_CY,$B168,T$1)</f>
        <v>0</v>
      </c>
      <c r="U168" s="224">
        <f t="array" ref="U168">INDEX(_Rge_Data_3rd_CY,$B168,U$1)</f>
        <v>0</v>
      </c>
      <c r="V168" s="224">
        <f t="array" ref="V168">INDEX(_Rge_Data_3rd_CY,$B168,V$1)</f>
        <v>0</v>
      </c>
      <c r="W168" s="224">
        <f t="array" ref="W168">INDEX(_Rge_Data_3rd_CY,$B168,W$1)</f>
        <v>0</v>
      </c>
      <c r="X168" s="224" t="str">
        <f t="array" ref="X168">INDEX(_Rge_Data_3rd_CY,$B168,X$1)</f>
        <v/>
      </c>
      <c r="Y168" s="224">
        <f t="array" ref="Y168">INDEX(_Rge_Data_3rd_CY,$B168,Y$1)</f>
        <v>0</v>
      </c>
      <c r="Z168" s="224">
        <f t="array" ref="Z168">INDEX(_Rge_Data_3rd_CY,$B168,Z$1)</f>
        <v>0</v>
      </c>
      <c r="AA168" s="224">
        <f t="shared" si="7"/>
        <v>0</v>
      </c>
      <c r="AB168" s="225" t="str">
        <f t="shared" si="10"/>
        <v/>
      </c>
      <c r="AC168" s="234" t="str">
        <f t="array" ref="AC168">INDEX(_Rge_Data_3rd_CY,$B168,AC$1)</f>
        <v/>
      </c>
      <c r="AD168" s="234">
        <f t="array" ref="AD168">INDEX(_Rge_Data_3rd_CY,$B168,AD$1)</f>
        <v>0</v>
      </c>
      <c r="AE168" s="234">
        <f t="array" ref="AE168">INDEX(_Rge_Data_3rd_CY,$B168,AE$1)</f>
        <v>0</v>
      </c>
      <c r="AF168" s="234">
        <f t="array" ref="AF168">INDEX(_Rge_Data_3rd_CY,$B168,AF$1)</f>
        <v>0</v>
      </c>
      <c r="AG168" s="234">
        <f t="array" ref="AG168">INDEX(_Rge_Data_3rd_CY,$B168,AG$1)</f>
        <v>0</v>
      </c>
      <c r="AH168" s="234">
        <f t="array" ref="AH168">INDEX(_Rge_Data_3rd_CY,$B168,AH$1)</f>
        <v>0</v>
      </c>
      <c r="AI168" s="234" t="str">
        <f t="array" ref="AI168">INDEX(_Rge_Data_3rd_CY,$B168,AI$1)</f>
        <v/>
      </c>
      <c r="AJ168" s="234">
        <f t="array" ref="AJ168">INDEX(_Rge_Data_3rd_CY,$B168,AJ$1)</f>
        <v>0</v>
      </c>
      <c r="AK168" s="234">
        <f t="array" ref="AK168">INDEX(_Rge_Data_3rd_CY,$B168,AK$1)</f>
        <v>0</v>
      </c>
      <c r="AL168" s="234">
        <f t="shared" si="11"/>
        <v>0</v>
      </c>
      <c r="AM168" s="235">
        <f t="shared" si="8"/>
        <v>0</v>
      </c>
      <c r="AN168" s="236">
        <f>IFERROR(IF(AND($E168="OPEN",$AA168&gt;0),$AA168*_SoP*$AM168,IF(AND($E168="CLOSED",$AA168&gt;0),$AA168*_SoL*$AM168,0)),0)</f>
        <v>0</v>
      </c>
      <c r="AO168" s="236">
        <f>IFERROR(IF($AA168&lt;0,$AA168*_SoL,0),0)</f>
        <v>0</v>
      </c>
      <c r="AP168" s="237">
        <f t="shared" si="12"/>
        <v>0</v>
      </c>
      <c r="AQ168" s="237">
        <f t="shared" si="13"/>
        <v>0</v>
      </c>
      <c r="AR168" s="237">
        <f t="shared" si="14"/>
        <v>0</v>
      </c>
      <c r="AS168" s="237">
        <f t="shared" si="15"/>
        <v>0</v>
      </c>
      <c r="AT168" s="237">
        <f t="shared" si="16"/>
        <v>0</v>
      </c>
      <c r="AU168" s="236">
        <f t="shared" si="17"/>
        <v>0</v>
      </c>
      <c r="AV168" s="236">
        <f t="shared" si="18"/>
        <v>0</v>
      </c>
      <c r="AW168" s="238"/>
    </row>
    <row r="169" ht="24.75" customHeight="1">
      <c r="A169" s="185"/>
      <c r="B169" s="230">
        <f t="shared" si="19"/>
        <v>162</v>
      </c>
      <c r="C169" s="185"/>
      <c r="D169" s="231" t="str">
        <f t="array" ref="D169">INDEX(_Rge_Projectdata_3rd,$B169,MATCH("Project-ID",_Rge_Headline_Projectdata,0))</f>
        <v/>
      </c>
      <c r="E169" s="232" t="str">
        <f t="array" ref="E169">INDEX(_Rge_Data_3rd_CY,$B169,E$1)</f>
        <v>Open</v>
      </c>
      <c r="F169" s="221" t="str">
        <f t="array" ref="F169">INDEX(_Rge_Data_3rd_CY,$B169,F$1)</f>
        <v/>
      </c>
      <c r="G169" s="221">
        <f t="array" ref="G169">INDEX(_Rge_Data_3rd_CY,$B169,G$1)</f>
        <v>0</v>
      </c>
      <c r="H169" s="221">
        <f t="array" ref="H169">INDEX(_Rge_Data_3rd_CY,$B169,H$1)</f>
        <v>0</v>
      </c>
      <c r="I169" s="221">
        <f t="array" ref="I169">INDEX(_Rge_Data_3rd_CY,$B169,I$1)</f>
        <v>0</v>
      </c>
      <c r="J169" s="221">
        <f t="array" ref="J169">INDEX(_Rge_Data_3rd_CY,$B169,J$1)</f>
        <v>0</v>
      </c>
      <c r="K169" s="221">
        <f t="array" ref="K169">INDEX(_Rge_Data_3rd_CY,$B169,K$1)</f>
        <v>0</v>
      </c>
      <c r="L169" s="221" t="str">
        <f t="array" ref="L169">INDEX(_Rge_Data_3rd_CY,$B169,L$1)</f>
        <v/>
      </c>
      <c r="M169" s="221">
        <f t="array" ref="M169">INDEX(_Rge_Data_3rd_CY,$B169,M$1)</f>
        <v>0</v>
      </c>
      <c r="N169" s="221">
        <f t="array" ref="N169">INDEX(_Rge_Data_3rd_CY,$B169,N$1)</f>
        <v>0</v>
      </c>
      <c r="O169" s="221">
        <f t="shared" si="5"/>
        <v>0</v>
      </c>
      <c r="P169" s="222">
        <f t="shared" si="6"/>
        <v>0</v>
      </c>
      <c r="Q169" s="233" t="str">
        <f t="shared" si="9"/>
        <v>Y</v>
      </c>
      <c r="R169" s="224" t="str">
        <f t="array" ref="R169">INDEX(_Rge_Data_3rd_CY,$B169,R$1)</f>
        <v/>
      </c>
      <c r="S169" s="224">
        <f t="array" ref="S169">INDEX(_Rge_Data_3rd_CY,$B169,S$1)</f>
        <v>0</v>
      </c>
      <c r="T169" s="224">
        <f t="array" ref="T169">INDEX(_Rge_Data_3rd_CY,$B169,T$1)</f>
        <v>0</v>
      </c>
      <c r="U169" s="224">
        <f t="array" ref="U169">INDEX(_Rge_Data_3rd_CY,$B169,U$1)</f>
        <v>0</v>
      </c>
      <c r="V169" s="224">
        <f t="array" ref="V169">INDEX(_Rge_Data_3rd_CY,$B169,V$1)</f>
        <v>0</v>
      </c>
      <c r="W169" s="224">
        <f t="array" ref="W169">INDEX(_Rge_Data_3rd_CY,$B169,W$1)</f>
        <v>0</v>
      </c>
      <c r="X169" s="224" t="str">
        <f t="array" ref="X169">INDEX(_Rge_Data_3rd_CY,$B169,X$1)</f>
        <v/>
      </c>
      <c r="Y169" s="224">
        <f t="array" ref="Y169">INDEX(_Rge_Data_3rd_CY,$B169,Y$1)</f>
        <v>0</v>
      </c>
      <c r="Z169" s="224">
        <f t="array" ref="Z169">INDEX(_Rge_Data_3rd_CY,$B169,Z$1)</f>
        <v>0</v>
      </c>
      <c r="AA169" s="224">
        <f t="shared" si="7"/>
        <v>0</v>
      </c>
      <c r="AB169" s="225" t="str">
        <f t="shared" si="10"/>
        <v/>
      </c>
      <c r="AC169" s="234" t="str">
        <f t="array" ref="AC169">INDEX(_Rge_Data_3rd_CY,$B169,AC$1)</f>
        <v/>
      </c>
      <c r="AD169" s="234">
        <f t="array" ref="AD169">INDEX(_Rge_Data_3rd_CY,$B169,AD$1)</f>
        <v>0</v>
      </c>
      <c r="AE169" s="234">
        <f t="array" ref="AE169">INDEX(_Rge_Data_3rd_CY,$B169,AE$1)</f>
        <v>0</v>
      </c>
      <c r="AF169" s="234">
        <f t="array" ref="AF169">INDEX(_Rge_Data_3rd_CY,$B169,AF$1)</f>
        <v>0</v>
      </c>
      <c r="AG169" s="234">
        <f t="array" ref="AG169">INDEX(_Rge_Data_3rd_CY,$B169,AG$1)</f>
        <v>0</v>
      </c>
      <c r="AH169" s="234">
        <f t="array" ref="AH169">INDEX(_Rge_Data_3rd_CY,$B169,AH$1)</f>
        <v>0</v>
      </c>
      <c r="AI169" s="234" t="str">
        <f t="array" ref="AI169">INDEX(_Rge_Data_3rd_CY,$B169,AI$1)</f>
        <v/>
      </c>
      <c r="AJ169" s="234">
        <f t="array" ref="AJ169">INDEX(_Rge_Data_3rd_CY,$B169,AJ$1)</f>
        <v>0</v>
      </c>
      <c r="AK169" s="234">
        <f t="array" ref="AK169">INDEX(_Rge_Data_3rd_CY,$B169,AK$1)</f>
        <v>0</v>
      </c>
      <c r="AL169" s="234">
        <f t="shared" si="11"/>
        <v>0</v>
      </c>
      <c r="AM169" s="235">
        <f t="shared" si="8"/>
        <v>0</v>
      </c>
      <c r="AN169" s="236">
        <f>IFERROR(IF(AND($E169="OPEN",$AA169&gt;0),$AA169*_SoP*$AM169,IF(AND($E169="CLOSED",$AA169&gt;0),$AA169*_SoL*$AM169,0)),0)</f>
        <v>0</v>
      </c>
      <c r="AO169" s="236">
        <f>IFERROR(IF($AA169&lt;0,$AA169*_SoL,0),0)</f>
        <v>0</v>
      </c>
      <c r="AP169" s="237">
        <f t="shared" si="12"/>
        <v>0</v>
      </c>
      <c r="AQ169" s="237">
        <f t="shared" si="13"/>
        <v>0</v>
      </c>
      <c r="AR169" s="237">
        <f t="shared" si="14"/>
        <v>0</v>
      </c>
      <c r="AS169" s="237">
        <f t="shared" si="15"/>
        <v>0</v>
      </c>
      <c r="AT169" s="237">
        <f t="shared" si="16"/>
        <v>0</v>
      </c>
      <c r="AU169" s="236">
        <f t="shared" si="17"/>
        <v>0</v>
      </c>
      <c r="AV169" s="236">
        <f t="shared" si="18"/>
        <v>0</v>
      </c>
      <c r="AW169" s="238"/>
    </row>
    <row r="170" ht="24.75" customHeight="1">
      <c r="A170" s="185"/>
      <c r="B170" s="230">
        <f t="shared" si="19"/>
        <v>163</v>
      </c>
      <c r="C170" s="185"/>
      <c r="D170" s="231" t="str">
        <f t="array" ref="D170">INDEX(_Rge_Projectdata_3rd,$B170,MATCH("Project-ID",_Rge_Headline_Projectdata,0))</f>
        <v/>
      </c>
      <c r="E170" s="232" t="str">
        <f t="array" ref="E170">INDEX(_Rge_Data_3rd_CY,$B170,E$1)</f>
        <v>Open</v>
      </c>
      <c r="F170" s="221" t="str">
        <f t="array" ref="F170">INDEX(_Rge_Data_3rd_CY,$B170,F$1)</f>
        <v/>
      </c>
      <c r="G170" s="221">
        <f t="array" ref="G170">INDEX(_Rge_Data_3rd_CY,$B170,G$1)</f>
        <v>0</v>
      </c>
      <c r="H170" s="221">
        <f t="array" ref="H170">INDEX(_Rge_Data_3rd_CY,$B170,H$1)</f>
        <v>0</v>
      </c>
      <c r="I170" s="221">
        <f t="array" ref="I170">INDEX(_Rge_Data_3rd_CY,$B170,I$1)</f>
        <v>0</v>
      </c>
      <c r="J170" s="221">
        <f t="array" ref="J170">INDEX(_Rge_Data_3rd_CY,$B170,J$1)</f>
        <v>0</v>
      </c>
      <c r="K170" s="221">
        <f t="array" ref="K170">INDEX(_Rge_Data_3rd_CY,$B170,K$1)</f>
        <v>0</v>
      </c>
      <c r="L170" s="221" t="str">
        <f t="array" ref="L170">INDEX(_Rge_Data_3rd_CY,$B170,L$1)</f>
        <v/>
      </c>
      <c r="M170" s="221">
        <f t="array" ref="M170">INDEX(_Rge_Data_3rd_CY,$B170,M$1)</f>
        <v>0</v>
      </c>
      <c r="N170" s="221">
        <f t="array" ref="N170">INDEX(_Rge_Data_3rd_CY,$B170,N$1)</f>
        <v>0</v>
      </c>
      <c r="O170" s="221">
        <f t="shared" si="5"/>
        <v>0</v>
      </c>
      <c r="P170" s="222">
        <f t="shared" si="6"/>
        <v>0</v>
      </c>
      <c r="Q170" s="233" t="str">
        <f t="shared" si="9"/>
        <v>Y</v>
      </c>
      <c r="R170" s="224" t="str">
        <f t="array" ref="R170">INDEX(_Rge_Data_3rd_CY,$B170,R$1)</f>
        <v/>
      </c>
      <c r="S170" s="224">
        <f t="array" ref="S170">INDEX(_Rge_Data_3rd_CY,$B170,S$1)</f>
        <v>0</v>
      </c>
      <c r="T170" s="224">
        <f t="array" ref="T170">INDEX(_Rge_Data_3rd_CY,$B170,T$1)</f>
        <v>0</v>
      </c>
      <c r="U170" s="224">
        <f t="array" ref="U170">INDEX(_Rge_Data_3rd_CY,$B170,U$1)</f>
        <v>0</v>
      </c>
      <c r="V170" s="224">
        <f t="array" ref="V170">INDEX(_Rge_Data_3rd_CY,$B170,V$1)</f>
        <v>0</v>
      </c>
      <c r="W170" s="224">
        <f t="array" ref="W170">INDEX(_Rge_Data_3rd_CY,$B170,W$1)</f>
        <v>0</v>
      </c>
      <c r="X170" s="224" t="str">
        <f t="array" ref="X170">INDEX(_Rge_Data_3rd_CY,$B170,X$1)</f>
        <v/>
      </c>
      <c r="Y170" s="224">
        <f t="array" ref="Y170">INDEX(_Rge_Data_3rd_CY,$B170,Y$1)</f>
        <v>0</v>
      </c>
      <c r="Z170" s="224">
        <f t="array" ref="Z170">INDEX(_Rge_Data_3rd_CY,$B170,Z$1)</f>
        <v>0</v>
      </c>
      <c r="AA170" s="224">
        <f t="shared" si="7"/>
        <v>0</v>
      </c>
      <c r="AB170" s="225" t="str">
        <f t="shared" si="10"/>
        <v/>
      </c>
      <c r="AC170" s="234" t="str">
        <f t="array" ref="AC170">INDEX(_Rge_Data_3rd_CY,$B170,AC$1)</f>
        <v/>
      </c>
      <c r="AD170" s="234">
        <f t="array" ref="AD170">INDEX(_Rge_Data_3rd_CY,$B170,AD$1)</f>
        <v>0</v>
      </c>
      <c r="AE170" s="234">
        <f t="array" ref="AE170">INDEX(_Rge_Data_3rd_CY,$B170,AE$1)</f>
        <v>0</v>
      </c>
      <c r="AF170" s="234">
        <f t="array" ref="AF170">INDEX(_Rge_Data_3rd_CY,$B170,AF$1)</f>
        <v>0</v>
      </c>
      <c r="AG170" s="234">
        <f t="array" ref="AG170">INDEX(_Rge_Data_3rd_CY,$B170,AG$1)</f>
        <v>0</v>
      </c>
      <c r="AH170" s="234">
        <f t="array" ref="AH170">INDEX(_Rge_Data_3rd_CY,$B170,AH$1)</f>
        <v>0</v>
      </c>
      <c r="AI170" s="234" t="str">
        <f t="array" ref="AI170">INDEX(_Rge_Data_3rd_CY,$B170,AI$1)</f>
        <v/>
      </c>
      <c r="AJ170" s="234">
        <f t="array" ref="AJ170">INDEX(_Rge_Data_3rd_CY,$B170,AJ$1)</f>
        <v>0</v>
      </c>
      <c r="AK170" s="234">
        <f t="array" ref="AK170">INDEX(_Rge_Data_3rd_CY,$B170,AK$1)</f>
        <v>0</v>
      </c>
      <c r="AL170" s="234">
        <f t="shared" si="11"/>
        <v>0</v>
      </c>
      <c r="AM170" s="235">
        <f t="shared" si="8"/>
        <v>0</v>
      </c>
      <c r="AN170" s="236">
        <f>IFERROR(IF(AND($E170="OPEN",$AA170&gt;0),$AA170*_SoP*$AM170,IF(AND($E170="CLOSED",$AA170&gt;0),$AA170*_SoL*$AM170,0)),0)</f>
        <v>0</v>
      </c>
      <c r="AO170" s="236">
        <f>IFERROR(IF($AA170&lt;0,$AA170*_SoL,0),0)</f>
        <v>0</v>
      </c>
      <c r="AP170" s="237">
        <f t="shared" si="12"/>
        <v>0</v>
      </c>
      <c r="AQ170" s="237">
        <f t="shared" si="13"/>
        <v>0</v>
      </c>
      <c r="AR170" s="237">
        <f t="shared" si="14"/>
        <v>0</v>
      </c>
      <c r="AS170" s="237">
        <f t="shared" si="15"/>
        <v>0</v>
      </c>
      <c r="AT170" s="237">
        <f t="shared" si="16"/>
        <v>0</v>
      </c>
      <c r="AU170" s="236">
        <f t="shared" si="17"/>
        <v>0</v>
      </c>
      <c r="AV170" s="236">
        <f t="shared" si="18"/>
        <v>0</v>
      </c>
      <c r="AW170" s="238"/>
    </row>
    <row r="171" ht="24.75" customHeight="1">
      <c r="A171" s="185"/>
      <c r="B171" s="230">
        <f t="shared" si="19"/>
        <v>164</v>
      </c>
      <c r="C171" s="185"/>
      <c r="D171" s="231" t="str">
        <f t="array" ref="D171">INDEX(_Rge_Projectdata_3rd,$B171,MATCH("Project-ID",_Rge_Headline_Projectdata,0))</f>
        <v/>
      </c>
      <c r="E171" s="232" t="str">
        <f t="array" ref="E171">INDEX(_Rge_Data_3rd_CY,$B171,E$1)</f>
        <v>Open</v>
      </c>
      <c r="F171" s="221" t="str">
        <f t="array" ref="F171">INDEX(_Rge_Data_3rd_CY,$B171,F$1)</f>
        <v/>
      </c>
      <c r="G171" s="221">
        <f t="array" ref="G171">INDEX(_Rge_Data_3rd_CY,$B171,G$1)</f>
        <v>0</v>
      </c>
      <c r="H171" s="221">
        <f t="array" ref="H171">INDEX(_Rge_Data_3rd_CY,$B171,H$1)</f>
        <v>0</v>
      </c>
      <c r="I171" s="221">
        <f t="array" ref="I171">INDEX(_Rge_Data_3rd_CY,$B171,I$1)</f>
        <v>0</v>
      </c>
      <c r="J171" s="221">
        <f t="array" ref="J171">INDEX(_Rge_Data_3rd_CY,$B171,J$1)</f>
        <v>0</v>
      </c>
      <c r="K171" s="221">
        <f t="array" ref="K171">INDEX(_Rge_Data_3rd_CY,$B171,K$1)</f>
        <v>0</v>
      </c>
      <c r="L171" s="221" t="str">
        <f t="array" ref="L171">INDEX(_Rge_Data_3rd_CY,$B171,L$1)</f>
        <v/>
      </c>
      <c r="M171" s="221">
        <f t="array" ref="M171">INDEX(_Rge_Data_3rd_CY,$B171,M$1)</f>
        <v>0</v>
      </c>
      <c r="N171" s="221">
        <f t="array" ref="N171">INDEX(_Rge_Data_3rd_CY,$B171,N$1)</f>
        <v>0</v>
      </c>
      <c r="O171" s="221">
        <f t="shared" si="5"/>
        <v>0</v>
      </c>
      <c r="P171" s="222">
        <f t="shared" si="6"/>
        <v>0</v>
      </c>
      <c r="Q171" s="233" t="str">
        <f t="shared" si="9"/>
        <v>Y</v>
      </c>
      <c r="R171" s="224" t="str">
        <f t="array" ref="R171">INDEX(_Rge_Data_3rd_CY,$B171,R$1)</f>
        <v/>
      </c>
      <c r="S171" s="224">
        <f t="array" ref="S171">INDEX(_Rge_Data_3rd_CY,$B171,S$1)</f>
        <v>0</v>
      </c>
      <c r="T171" s="224">
        <f t="array" ref="T171">INDEX(_Rge_Data_3rd_CY,$B171,T$1)</f>
        <v>0</v>
      </c>
      <c r="U171" s="224">
        <f t="array" ref="U171">INDEX(_Rge_Data_3rd_CY,$B171,U$1)</f>
        <v>0</v>
      </c>
      <c r="V171" s="224">
        <f t="array" ref="V171">INDEX(_Rge_Data_3rd_CY,$B171,V$1)</f>
        <v>0</v>
      </c>
      <c r="W171" s="224">
        <f t="array" ref="W171">INDEX(_Rge_Data_3rd_CY,$B171,W$1)</f>
        <v>0</v>
      </c>
      <c r="X171" s="224" t="str">
        <f t="array" ref="X171">INDEX(_Rge_Data_3rd_CY,$B171,X$1)</f>
        <v/>
      </c>
      <c r="Y171" s="224">
        <f t="array" ref="Y171">INDEX(_Rge_Data_3rd_CY,$B171,Y$1)</f>
        <v>0</v>
      </c>
      <c r="Z171" s="224">
        <f t="array" ref="Z171">INDEX(_Rge_Data_3rd_CY,$B171,Z$1)</f>
        <v>0</v>
      </c>
      <c r="AA171" s="224">
        <f t="shared" si="7"/>
        <v>0</v>
      </c>
      <c r="AB171" s="225" t="str">
        <f t="shared" si="10"/>
        <v/>
      </c>
      <c r="AC171" s="234" t="str">
        <f t="array" ref="AC171">INDEX(_Rge_Data_3rd_CY,$B171,AC$1)</f>
        <v/>
      </c>
      <c r="AD171" s="234">
        <f t="array" ref="AD171">INDEX(_Rge_Data_3rd_CY,$B171,AD$1)</f>
        <v>0</v>
      </c>
      <c r="AE171" s="234">
        <f t="array" ref="AE171">INDEX(_Rge_Data_3rd_CY,$B171,AE$1)</f>
        <v>0</v>
      </c>
      <c r="AF171" s="234">
        <f t="array" ref="AF171">INDEX(_Rge_Data_3rd_CY,$B171,AF$1)</f>
        <v>0</v>
      </c>
      <c r="AG171" s="234">
        <f t="array" ref="AG171">INDEX(_Rge_Data_3rd_CY,$B171,AG$1)</f>
        <v>0</v>
      </c>
      <c r="AH171" s="234">
        <f t="array" ref="AH171">INDEX(_Rge_Data_3rd_CY,$B171,AH$1)</f>
        <v>0</v>
      </c>
      <c r="AI171" s="234" t="str">
        <f t="array" ref="AI171">INDEX(_Rge_Data_3rd_CY,$B171,AI$1)</f>
        <v/>
      </c>
      <c r="AJ171" s="234">
        <f t="array" ref="AJ171">INDEX(_Rge_Data_3rd_CY,$B171,AJ$1)</f>
        <v>0</v>
      </c>
      <c r="AK171" s="234">
        <f t="array" ref="AK171">INDEX(_Rge_Data_3rd_CY,$B171,AK$1)</f>
        <v>0</v>
      </c>
      <c r="AL171" s="234">
        <f t="shared" si="11"/>
        <v>0</v>
      </c>
      <c r="AM171" s="235">
        <f t="shared" si="8"/>
        <v>0</v>
      </c>
      <c r="AN171" s="236">
        <f>IFERROR(IF(AND($E171="OPEN",$AA171&gt;0),$AA171*_SoP*$AM171,IF(AND($E171="CLOSED",$AA171&gt;0),$AA171*_SoL*$AM171,0)),0)</f>
        <v>0</v>
      </c>
      <c r="AO171" s="236">
        <f>IFERROR(IF($AA171&lt;0,$AA171*_SoL,0),0)</f>
        <v>0</v>
      </c>
      <c r="AP171" s="237">
        <f t="shared" si="12"/>
        <v>0</v>
      </c>
      <c r="AQ171" s="237">
        <f t="shared" si="13"/>
        <v>0</v>
      </c>
      <c r="AR171" s="237">
        <f t="shared" si="14"/>
        <v>0</v>
      </c>
      <c r="AS171" s="237">
        <f t="shared" si="15"/>
        <v>0</v>
      </c>
      <c r="AT171" s="237">
        <f t="shared" si="16"/>
        <v>0</v>
      </c>
      <c r="AU171" s="236">
        <f t="shared" si="17"/>
        <v>0</v>
      </c>
      <c r="AV171" s="236">
        <f t="shared" si="18"/>
        <v>0</v>
      </c>
      <c r="AW171" s="238"/>
    </row>
    <row r="172" ht="24.75" customHeight="1">
      <c r="A172" s="185"/>
      <c r="B172" s="230">
        <f t="shared" si="19"/>
        <v>165</v>
      </c>
      <c r="C172" s="185"/>
      <c r="D172" s="231" t="str">
        <f t="array" ref="D172">INDEX(_Rge_Projectdata_3rd,$B172,MATCH("Project-ID",_Rge_Headline_Projectdata,0))</f>
        <v/>
      </c>
      <c r="E172" s="232" t="str">
        <f t="array" ref="E172">INDEX(_Rge_Data_3rd_CY,$B172,E$1)</f>
        <v>Open</v>
      </c>
      <c r="F172" s="221" t="str">
        <f t="array" ref="F172">INDEX(_Rge_Data_3rd_CY,$B172,F$1)</f>
        <v/>
      </c>
      <c r="G172" s="221">
        <f t="array" ref="G172">INDEX(_Rge_Data_3rd_CY,$B172,G$1)</f>
        <v>0</v>
      </c>
      <c r="H172" s="221">
        <f t="array" ref="H172">INDEX(_Rge_Data_3rd_CY,$B172,H$1)</f>
        <v>0</v>
      </c>
      <c r="I172" s="221">
        <f t="array" ref="I172">INDEX(_Rge_Data_3rd_CY,$B172,I$1)</f>
        <v>0</v>
      </c>
      <c r="J172" s="221">
        <f t="array" ref="J172">INDEX(_Rge_Data_3rd_CY,$B172,J$1)</f>
        <v>0</v>
      </c>
      <c r="K172" s="221">
        <f t="array" ref="K172">INDEX(_Rge_Data_3rd_CY,$B172,K$1)</f>
        <v>0</v>
      </c>
      <c r="L172" s="221" t="str">
        <f t="array" ref="L172">INDEX(_Rge_Data_3rd_CY,$B172,L$1)</f>
        <v/>
      </c>
      <c r="M172" s="221">
        <f t="array" ref="M172">INDEX(_Rge_Data_3rd_CY,$B172,M$1)</f>
        <v>0</v>
      </c>
      <c r="N172" s="221">
        <f t="array" ref="N172">INDEX(_Rge_Data_3rd_CY,$B172,N$1)</f>
        <v>0</v>
      </c>
      <c r="O172" s="221">
        <f t="shared" si="5"/>
        <v>0</v>
      </c>
      <c r="P172" s="222">
        <f t="shared" si="6"/>
        <v>0</v>
      </c>
      <c r="Q172" s="233" t="str">
        <f t="shared" si="9"/>
        <v>Y</v>
      </c>
      <c r="R172" s="224" t="str">
        <f t="array" ref="R172">INDEX(_Rge_Data_3rd_CY,$B172,R$1)</f>
        <v/>
      </c>
      <c r="S172" s="224">
        <f t="array" ref="S172">INDEX(_Rge_Data_3rd_CY,$B172,S$1)</f>
        <v>0</v>
      </c>
      <c r="T172" s="224">
        <f t="array" ref="T172">INDEX(_Rge_Data_3rd_CY,$B172,T$1)</f>
        <v>0</v>
      </c>
      <c r="U172" s="224">
        <f t="array" ref="U172">INDEX(_Rge_Data_3rd_CY,$B172,U$1)</f>
        <v>0</v>
      </c>
      <c r="V172" s="224">
        <f t="array" ref="V172">INDEX(_Rge_Data_3rd_CY,$B172,V$1)</f>
        <v>0</v>
      </c>
      <c r="W172" s="224">
        <f t="array" ref="W172">INDEX(_Rge_Data_3rd_CY,$B172,W$1)</f>
        <v>0</v>
      </c>
      <c r="X172" s="224" t="str">
        <f t="array" ref="X172">INDEX(_Rge_Data_3rd_CY,$B172,X$1)</f>
        <v/>
      </c>
      <c r="Y172" s="224">
        <f t="array" ref="Y172">INDEX(_Rge_Data_3rd_CY,$B172,Y$1)</f>
        <v>0</v>
      </c>
      <c r="Z172" s="224">
        <f t="array" ref="Z172">INDEX(_Rge_Data_3rd_CY,$B172,Z$1)</f>
        <v>0</v>
      </c>
      <c r="AA172" s="224">
        <f t="shared" si="7"/>
        <v>0</v>
      </c>
      <c r="AB172" s="225" t="str">
        <f t="shared" si="10"/>
        <v/>
      </c>
      <c r="AC172" s="234" t="str">
        <f t="array" ref="AC172">INDEX(_Rge_Data_3rd_CY,$B172,AC$1)</f>
        <v/>
      </c>
      <c r="AD172" s="234">
        <f t="array" ref="AD172">INDEX(_Rge_Data_3rd_CY,$B172,AD$1)</f>
        <v>0</v>
      </c>
      <c r="AE172" s="234">
        <f t="array" ref="AE172">INDEX(_Rge_Data_3rd_CY,$B172,AE$1)</f>
        <v>0</v>
      </c>
      <c r="AF172" s="234">
        <f t="array" ref="AF172">INDEX(_Rge_Data_3rd_CY,$B172,AF$1)</f>
        <v>0</v>
      </c>
      <c r="AG172" s="234">
        <f t="array" ref="AG172">INDEX(_Rge_Data_3rd_CY,$B172,AG$1)</f>
        <v>0</v>
      </c>
      <c r="AH172" s="234">
        <f t="array" ref="AH172">INDEX(_Rge_Data_3rd_CY,$B172,AH$1)</f>
        <v>0</v>
      </c>
      <c r="AI172" s="234" t="str">
        <f t="array" ref="AI172">INDEX(_Rge_Data_3rd_CY,$B172,AI$1)</f>
        <v/>
      </c>
      <c r="AJ172" s="234">
        <f t="array" ref="AJ172">INDEX(_Rge_Data_3rd_CY,$B172,AJ$1)</f>
        <v>0</v>
      </c>
      <c r="AK172" s="234">
        <f t="array" ref="AK172">INDEX(_Rge_Data_3rd_CY,$B172,AK$1)</f>
        <v>0</v>
      </c>
      <c r="AL172" s="234">
        <f t="shared" si="11"/>
        <v>0</v>
      </c>
      <c r="AM172" s="235">
        <f t="shared" si="8"/>
        <v>0</v>
      </c>
      <c r="AN172" s="236">
        <f>IFERROR(IF(AND($E172="OPEN",$AA172&gt;0),$AA172*_SoP*$AM172,IF(AND($E172="CLOSED",$AA172&gt;0),$AA172*_SoL*$AM172,0)),0)</f>
        <v>0</v>
      </c>
      <c r="AO172" s="236">
        <f>IFERROR(IF($AA172&lt;0,$AA172*_SoL,0),0)</f>
        <v>0</v>
      </c>
      <c r="AP172" s="237">
        <f t="shared" si="12"/>
        <v>0</v>
      </c>
      <c r="AQ172" s="237">
        <f t="shared" si="13"/>
        <v>0</v>
      </c>
      <c r="AR172" s="237">
        <f t="shared" si="14"/>
        <v>0</v>
      </c>
      <c r="AS172" s="237">
        <f t="shared" si="15"/>
        <v>0</v>
      </c>
      <c r="AT172" s="237">
        <f t="shared" si="16"/>
        <v>0</v>
      </c>
      <c r="AU172" s="236">
        <f t="shared" si="17"/>
        <v>0</v>
      </c>
      <c r="AV172" s="236">
        <f t="shared" si="18"/>
        <v>0</v>
      </c>
      <c r="AW172" s="238"/>
    </row>
    <row r="173" ht="24.75" customHeight="1">
      <c r="A173" s="185"/>
      <c r="B173" s="230">
        <f t="shared" si="19"/>
        <v>166</v>
      </c>
      <c r="C173" s="185"/>
      <c r="D173" s="231" t="str">
        <f t="array" ref="D173">INDEX(_Rge_Projectdata_3rd,$B173,MATCH("Project-ID",_Rge_Headline_Projectdata,0))</f>
        <v/>
      </c>
      <c r="E173" s="232" t="str">
        <f t="array" ref="E173">INDEX(_Rge_Data_3rd_CY,$B173,E$1)</f>
        <v>Open</v>
      </c>
      <c r="F173" s="221" t="str">
        <f t="array" ref="F173">INDEX(_Rge_Data_3rd_CY,$B173,F$1)</f>
        <v/>
      </c>
      <c r="G173" s="221">
        <f t="array" ref="G173">INDEX(_Rge_Data_3rd_CY,$B173,G$1)</f>
        <v>0</v>
      </c>
      <c r="H173" s="221">
        <f t="array" ref="H173">INDEX(_Rge_Data_3rd_CY,$B173,H$1)</f>
        <v>0</v>
      </c>
      <c r="I173" s="221">
        <f t="array" ref="I173">INDEX(_Rge_Data_3rd_CY,$B173,I$1)</f>
        <v>0</v>
      </c>
      <c r="J173" s="221">
        <f t="array" ref="J173">INDEX(_Rge_Data_3rd_CY,$B173,J$1)</f>
        <v>0</v>
      </c>
      <c r="K173" s="221">
        <f t="array" ref="K173">INDEX(_Rge_Data_3rd_CY,$B173,K$1)</f>
        <v>0</v>
      </c>
      <c r="L173" s="221" t="str">
        <f t="array" ref="L173">INDEX(_Rge_Data_3rd_CY,$B173,L$1)</f>
        <v/>
      </c>
      <c r="M173" s="221">
        <f t="array" ref="M173">INDEX(_Rge_Data_3rd_CY,$B173,M$1)</f>
        <v>0</v>
      </c>
      <c r="N173" s="221">
        <f t="array" ref="N173">INDEX(_Rge_Data_3rd_CY,$B173,N$1)</f>
        <v>0</v>
      </c>
      <c r="O173" s="221">
        <f t="shared" si="5"/>
        <v>0</v>
      </c>
      <c r="P173" s="222">
        <f t="shared" si="6"/>
        <v>0</v>
      </c>
      <c r="Q173" s="233" t="str">
        <f t="shared" si="9"/>
        <v>Y</v>
      </c>
      <c r="R173" s="224" t="str">
        <f t="array" ref="R173">INDEX(_Rge_Data_3rd_CY,$B173,R$1)</f>
        <v/>
      </c>
      <c r="S173" s="224">
        <f t="array" ref="S173">INDEX(_Rge_Data_3rd_CY,$B173,S$1)</f>
        <v>0</v>
      </c>
      <c r="T173" s="224">
        <f t="array" ref="T173">INDEX(_Rge_Data_3rd_CY,$B173,T$1)</f>
        <v>0</v>
      </c>
      <c r="U173" s="224">
        <f t="array" ref="U173">INDEX(_Rge_Data_3rd_CY,$B173,U$1)</f>
        <v>0</v>
      </c>
      <c r="V173" s="224">
        <f t="array" ref="V173">INDEX(_Rge_Data_3rd_CY,$B173,V$1)</f>
        <v>0</v>
      </c>
      <c r="W173" s="224">
        <f t="array" ref="W173">INDEX(_Rge_Data_3rd_CY,$B173,W$1)</f>
        <v>0</v>
      </c>
      <c r="X173" s="224" t="str">
        <f t="array" ref="X173">INDEX(_Rge_Data_3rd_CY,$B173,X$1)</f>
        <v/>
      </c>
      <c r="Y173" s="224">
        <f t="array" ref="Y173">INDEX(_Rge_Data_3rd_CY,$B173,Y$1)</f>
        <v>0</v>
      </c>
      <c r="Z173" s="224">
        <f t="array" ref="Z173">INDEX(_Rge_Data_3rd_CY,$B173,Z$1)</f>
        <v>0</v>
      </c>
      <c r="AA173" s="224">
        <f t="shared" si="7"/>
        <v>0</v>
      </c>
      <c r="AB173" s="225" t="str">
        <f t="shared" si="10"/>
        <v/>
      </c>
      <c r="AC173" s="234" t="str">
        <f t="array" ref="AC173">INDEX(_Rge_Data_3rd_CY,$B173,AC$1)</f>
        <v/>
      </c>
      <c r="AD173" s="234">
        <f t="array" ref="AD173">INDEX(_Rge_Data_3rd_CY,$B173,AD$1)</f>
        <v>0</v>
      </c>
      <c r="AE173" s="234">
        <f t="array" ref="AE173">INDEX(_Rge_Data_3rd_CY,$B173,AE$1)</f>
        <v>0</v>
      </c>
      <c r="AF173" s="234">
        <f t="array" ref="AF173">INDEX(_Rge_Data_3rd_CY,$B173,AF$1)</f>
        <v>0</v>
      </c>
      <c r="AG173" s="234">
        <f t="array" ref="AG173">INDEX(_Rge_Data_3rd_CY,$B173,AG$1)</f>
        <v>0</v>
      </c>
      <c r="AH173" s="234">
        <f t="array" ref="AH173">INDEX(_Rge_Data_3rd_CY,$B173,AH$1)</f>
        <v>0</v>
      </c>
      <c r="AI173" s="234" t="str">
        <f t="array" ref="AI173">INDEX(_Rge_Data_3rd_CY,$B173,AI$1)</f>
        <v/>
      </c>
      <c r="AJ173" s="234">
        <f t="array" ref="AJ173">INDEX(_Rge_Data_3rd_CY,$B173,AJ$1)</f>
        <v>0</v>
      </c>
      <c r="AK173" s="234">
        <f t="array" ref="AK173">INDEX(_Rge_Data_3rd_CY,$B173,AK$1)</f>
        <v>0</v>
      </c>
      <c r="AL173" s="234">
        <f t="shared" si="11"/>
        <v>0</v>
      </c>
      <c r="AM173" s="235">
        <f t="shared" si="8"/>
        <v>0</v>
      </c>
      <c r="AN173" s="236">
        <f>IFERROR(IF(AND($E173="OPEN",$AA173&gt;0),$AA173*_SoP*$AM173,IF(AND($E173="CLOSED",$AA173&gt;0),$AA173*_SoL*$AM173,0)),0)</f>
        <v>0</v>
      </c>
      <c r="AO173" s="236">
        <f>IFERROR(IF($AA173&lt;0,$AA173*_SoL,0),0)</f>
        <v>0</v>
      </c>
      <c r="AP173" s="237">
        <f t="shared" si="12"/>
        <v>0</v>
      </c>
      <c r="AQ173" s="237">
        <f t="shared" si="13"/>
        <v>0</v>
      </c>
      <c r="AR173" s="237">
        <f t="shared" si="14"/>
        <v>0</v>
      </c>
      <c r="AS173" s="237">
        <f t="shared" si="15"/>
        <v>0</v>
      </c>
      <c r="AT173" s="237">
        <f t="shared" si="16"/>
        <v>0</v>
      </c>
      <c r="AU173" s="236">
        <f t="shared" si="17"/>
        <v>0</v>
      </c>
      <c r="AV173" s="236">
        <f t="shared" si="18"/>
        <v>0</v>
      </c>
      <c r="AW173" s="238"/>
    </row>
    <row r="174" ht="24.75" customHeight="1">
      <c r="A174" s="185"/>
      <c r="B174" s="230">
        <f t="shared" si="19"/>
        <v>167</v>
      </c>
      <c r="C174" s="185"/>
      <c r="D174" s="231" t="str">
        <f t="array" ref="D174">INDEX(_Rge_Projectdata_3rd,$B174,MATCH("Project-ID",_Rge_Headline_Projectdata,0))</f>
        <v/>
      </c>
      <c r="E174" s="232" t="str">
        <f t="array" ref="E174">INDEX(_Rge_Data_3rd_CY,$B174,E$1)</f>
        <v>Open</v>
      </c>
      <c r="F174" s="221" t="str">
        <f t="array" ref="F174">INDEX(_Rge_Data_3rd_CY,$B174,F$1)</f>
        <v/>
      </c>
      <c r="G174" s="221">
        <f t="array" ref="G174">INDEX(_Rge_Data_3rd_CY,$B174,G$1)</f>
        <v>0</v>
      </c>
      <c r="H174" s="221">
        <f t="array" ref="H174">INDEX(_Rge_Data_3rd_CY,$B174,H$1)</f>
        <v>0</v>
      </c>
      <c r="I174" s="221">
        <f t="array" ref="I174">INDEX(_Rge_Data_3rd_CY,$B174,I$1)</f>
        <v>0</v>
      </c>
      <c r="J174" s="221">
        <f t="array" ref="J174">INDEX(_Rge_Data_3rd_CY,$B174,J$1)</f>
        <v>0</v>
      </c>
      <c r="K174" s="221">
        <f t="array" ref="K174">INDEX(_Rge_Data_3rd_CY,$B174,K$1)</f>
        <v>0</v>
      </c>
      <c r="L174" s="221" t="str">
        <f t="array" ref="L174">INDEX(_Rge_Data_3rd_CY,$B174,L$1)</f>
        <v/>
      </c>
      <c r="M174" s="221">
        <f t="array" ref="M174">INDEX(_Rge_Data_3rd_CY,$B174,M$1)</f>
        <v>0</v>
      </c>
      <c r="N174" s="221">
        <f t="array" ref="N174">INDEX(_Rge_Data_3rd_CY,$B174,N$1)</f>
        <v>0</v>
      </c>
      <c r="O174" s="221">
        <f t="shared" si="5"/>
        <v>0</v>
      </c>
      <c r="P174" s="222">
        <f t="shared" si="6"/>
        <v>0</v>
      </c>
      <c r="Q174" s="233" t="str">
        <f t="shared" si="9"/>
        <v>Y</v>
      </c>
      <c r="R174" s="224" t="str">
        <f t="array" ref="R174">INDEX(_Rge_Data_3rd_CY,$B174,R$1)</f>
        <v/>
      </c>
      <c r="S174" s="224">
        <f t="array" ref="S174">INDEX(_Rge_Data_3rd_CY,$B174,S$1)</f>
        <v>0</v>
      </c>
      <c r="T174" s="224">
        <f t="array" ref="T174">INDEX(_Rge_Data_3rd_CY,$B174,T$1)</f>
        <v>0</v>
      </c>
      <c r="U174" s="224">
        <f t="array" ref="U174">INDEX(_Rge_Data_3rd_CY,$B174,U$1)</f>
        <v>0</v>
      </c>
      <c r="V174" s="224">
        <f t="array" ref="V174">INDEX(_Rge_Data_3rd_CY,$B174,V$1)</f>
        <v>0</v>
      </c>
      <c r="W174" s="224">
        <f t="array" ref="W174">INDEX(_Rge_Data_3rd_CY,$B174,W$1)</f>
        <v>0</v>
      </c>
      <c r="X174" s="224" t="str">
        <f t="array" ref="X174">INDEX(_Rge_Data_3rd_CY,$B174,X$1)</f>
        <v/>
      </c>
      <c r="Y174" s="224">
        <f t="array" ref="Y174">INDEX(_Rge_Data_3rd_CY,$B174,Y$1)</f>
        <v>0</v>
      </c>
      <c r="Z174" s="224">
        <f t="array" ref="Z174">INDEX(_Rge_Data_3rd_CY,$B174,Z$1)</f>
        <v>0</v>
      </c>
      <c r="AA174" s="224">
        <f t="shared" si="7"/>
        <v>0</v>
      </c>
      <c r="AB174" s="225" t="str">
        <f t="shared" si="10"/>
        <v/>
      </c>
      <c r="AC174" s="234" t="str">
        <f t="array" ref="AC174">INDEX(_Rge_Data_3rd_CY,$B174,AC$1)</f>
        <v/>
      </c>
      <c r="AD174" s="234">
        <f t="array" ref="AD174">INDEX(_Rge_Data_3rd_CY,$B174,AD$1)</f>
        <v>0</v>
      </c>
      <c r="AE174" s="234">
        <f t="array" ref="AE174">INDEX(_Rge_Data_3rd_CY,$B174,AE$1)</f>
        <v>0</v>
      </c>
      <c r="AF174" s="234">
        <f t="array" ref="AF174">INDEX(_Rge_Data_3rd_CY,$B174,AF$1)</f>
        <v>0</v>
      </c>
      <c r="AG174" s="234">
        <f t="array" ref="AG174">INDEX(_Rge_Data_3rd_CY,$B174,AG$1)</f>
        <v>0</v>
      </c>
      <c r="AH174" s="234">
        <f t="array" ref="AH174">INDEX(_Rge_Data_3rd_CY,$B174,AH$1)</f>
        <v>0</v>
      </c>
      <c r="AI174" s="234" t="str">
        <f t="array" ref="AI174">INDEX(_Rge_Data_3rd_CY,$B174,AI$1)</f>
        <v/>
      </c>
      <c r="AJ174" s="234">
        <f t="array" ref="AJ174">INDEX(_Rge_Data_3rd_CY,$B174,AJ$1)</f>
        <v>0</v>
      </c>
      <c r="AK174" s="234">
        <f t="array" ref="AK174">INDEX(_Rge_Data_3rd_CY,$B174,AK$1)</f>
        <v>0</v>
      </c>
      <c r="AL174" s="234">
        <f t="shared" si="11"/>
        <v>0</v>
      </c>
      <c r="AM174" s="235">
        <f t="shared" si="8"/>
        <v>0</v>
      </c>
      <c r="AN174" s="236">
        <f>IFERROR(IF(AND($E174="OPEN",$AA174&gt;0),$AA174*_SoP*$AM174,IF(AND($E174="CLOSED",$AA174&gt;0),$AA174*_SoL*$AM174,0)),0)</f>
        <v>0</v>
      </c>
      <c r="AO174" s="236">
        <f>IFERROR(IF($AA174&lt;0,$AA174*_SoL,0),0)</f>
        <v>0</v>
      </c>
      <c r="AP174" s="237">
        <f t="shared" si="12"/>
        <v>0</v>
      </c>
      <c r="AQ174" s="237">
        <f t="shared" si="13"/>
        <v>0</v>
      </c>
      <c r="AR174" s="237">
        <f t="shared" si="14"/>
        <v>0</v>
      </c>
      <c r="AS174" s="237">
        <f t="shared" si="15"/>
        <v>0</v>
      </c>
      <c r="AT174" s="237">
        <f t="shared" si="16"/>
        <v>0</v>
      </c>
      <c r="AU174" s="236">
        <f t="shared" si="17"/>
        <v>0</v>
      </c>
      <c r="AV174" s="236">
        <f t="shared" si="18"/>
        <v>0</v>
      </c>
      <c r="AW174" s="238"/>
    </row>
    <row r="175" ht="24.75" customHeight="1">
      <c r="A175" s="185"/>
      <c r="B175" s="230">
        <f t="shared" si="19"/>
        <v>168</v>
      </c>
      <c r="C175" s="185"/>
      <c r="D175" s="231" t="str">
        <f t="array" ref="D175">INDEX(_Rge_Projectdata_3rd,$B175,MATCH("Project-ID",_Rge_Headline_Projectdata,0))</f>
        <v/>
      </c>
      <c r="E175" s="232" t="str">
        <f t="array" ref="E175">INDEX(_Rge_Data_3rd_CY,$B175,E$1)</f>
        <v>Open</v>
      </c>
      <c r="F175" s="221" t="str">
        <f t="array" ref="F175">INDEX(_Rge_Data_3rd_CY,$B175,F$1)</f>
        <v/>
      </c>
      <c r="G175" s="221">
        <f t="array" ref="G175">INDEX(_Rge_Data_3rd_CY,$B175,G$1)</f>
        <v>0</v>
      </c>
      <c r="H175" s="221">
        <f t="array" ref="H175">INDEX(_Rge_Data_3rd_CY,$B175,H$1)</f>
        <v>0</v>
      </c>
      <c r="I175" s="221">
        <f t="array" ref="I175">INDEX(_Rge_Data_3rd_CY,$B175,I$1)</f>
        <v>0</v>
      </c>
      <c r="J175" s="221">
        <f t="array" ref="J175">INDEX(_Rge_Data_3rd_CY,$B175,J$1)</f>
        <v>0</v>
      </c>
      <c r="K175" s="221">
        <f t="array" ref="K175">INDEX(_Rge_Data_3rd_CY,$B175,K$1)</f>
        <v>0</v>
      </c>
      <c r="L175" s="221" t="str">
        <f t="array" ref="L175">INDEX(_Rge_Data_3rd_CY,$B175,L$1)</f>
        <v/>
      </c>
      <c r="M175" s="221">
        <f t="array" ref="M175">INDEX(_Rge_Data_3rd_CY,$B175,M$1)</f>
        <v>0</v>
      </c>
      <c r="N175" s="221">
        <f t="array" ref="N175">INDEX(_Rge_Data_3rd_CY,$B175,N$1)</f>
        <v>0</v>
      </c>
      <c r="O175" s="221">
        <f t="shared" si="5"/>
        <v>0</v>
      </c>
      <c r="P175" s="222">
        <f t="shared" si="6"/>
        <v>0</v>
      </c>
      <c r="Q175" s="233" t="str">
        <f t="shared" si="9"/>
        <v>Y</v>
      </c>
      <c r="R175" s="224" t="str">
        <f t="array" ref="R175">INDEX(_Rge_Data_3rd_CY,$B175,R$1)</f>
        <v/>
      </c>
      <c r="S175" s="224">
        <f t="array" ref="S175">INDEX(_Rge_Data_3rd_CY,$B175,S$1)</f>
        <v>0</v>
      </c>
      <c r="T175" s="224">
        <f t="array" ref="T175">INDEX(_Rge_Data_3rd_CY,$B175,T$1)</f>
        <v>0</v>
      </c>
      <c r="U175" s="224">
        <f t="array" ref="U175">INDEX(_Rge_Data_3rd_CY,$B175,U$1)</f>
        <v>0</v>
      </c>
      <c r="V175" s="224">
        <f t="array" ref="V175">INDEX(_Rge_Data_3rd_CY,$B175,V$1)</f>
        <v>0</v>
      </c>
      <c r="W175" s="224">
        <f t="array" ref="W175">INDEX(_Rge_Data_3rd_CY,$B175,W$1)</f>
        <v>0</v>
      </c>
      <c r="X175" s="224" t="str">
        <f t="array" ref="X175">INDEX(_Rge_Data_3rd_CY,$B175,X$1)</f>
        <v/>
      </c>
      <c r="Y175" s="224">
        <f t="array" ref="Y175">INDEX(_Rge_Data_3rd_CY,$B175,Y$1)</f>
        <v>0</v>
      </c>
      <c r="Z175" s="224">
        <f t="array" ref="Z175">INDEX(_Rge_Data_3rd_CY,$B175,Z$1)</f>
        <v>0</v>
      </c>
      <c r="AA175" s="224">
        <f t="shared" si="7"/>
        <v>0</v>
      </c>
      <c r="AB175" s="225" t="str">
        <f t="shared" si="10"/>
        <v/>
      </c>
      <c r="AC175" s="234" t="str">
        <f t="array" ref="AC175">INDEX(_Rge_Data_3rd_CY,$B175,AC$1)</f>
        <v/>
      </c>
      <c r="AD175" s="234">
        <f t="array" ref="AD175">INDEX(_Rge_Data_3rd_CY,$B175,AD$1)</f>
        <v>0</v>
      </c>
      <c r="AE175" s="234">
        <f t="array" ref="AE175">INDEX(_Rge_Data_3rd_CY,$B175,AE$1)</f>
        <v>0</v>
      </c>
      <c r="AF175" s="234">
        <f t="array" ref="AF175">INDEX(_Rge_Data_3rd_CY,$B175,AF$1)</f>
        <v>0</v>
      </c>
      <c r="AG175" s="234">
        <f t="array" ref="AG175">INDEX(_Rge_Data_3rd_CY,$B175,AG$1)</f>
        <v>0</v>
      </c>
      <c r="AH175" s="234">
        <f t="array" ref="AH175">INDEX(_Rge_Data_3rd_CY,$B175,AH$1)</f>
        <v>0</v>
      </c>
      <c r="AI175" s="234" t="str">
        <f t="array" ref="AI175">INDEX(_Rge_Data_3rd_CY,$B175,AI$1)</f>
        <v/>
      </c>
      <c r="AJ175" s="234">
        <f t="array" ref="AJ175">INDEX(_Rge_Data_3rd_CY,$B175,AJ$1)</f>
        <v>0</v>
      </c>
      <c r="AK175" s="234">
        <f t="array" ref="AK175">INDEX(_Rge_Data_3rd_CY,$B175,AK$1)</f>
        <v>0</v>
      </c>
      <c r="AL175" s="234">
        <f t="shared" si="11"/>
        <v>0</v>
      </c>
      <c r="AM175" s="235">
        <f t="shared" si="8"/>
        <v>0</v>
      </c>
      <c r="AN175" s="236">
        <f>IFERROR(IF(AND($E175="OPEN",$AA175&gt;0),$AA175*_SoP*$AM175,IF(AND($E175="CLOSED",$AA175&gt;0),$AA175*_SoL*$AM175,0)),0)</f>
        <v>0</v>
      </c>
      <c r="AO175" s="236">
        <f>IFERROR(IF($AA175&lt;0,$AA175*_SoL,0),0)</f>
        <v>0</v>
      </c>
      <c r="AP175" s="237">
        <f t="shared" si="12"/>
        <v>0</v>
      </c>
      <c r="AQ175" s="237">
        <f t="shared" si="13"/>
        <v>0</v>
      </c>
      <c r="AR175" s="237">
        <f t="shared" si="14"/>
        <v>0</v>
      </c>
      <c r="AS175" s="237">
        <f t="shared" si="15"/>
        <v>0</v>
      </c>
      <c r="AT175" s="237">
        <f t="shared" si="16"/>
        <v>0</v>
      </c>
      <c r="AU175" s="236">
        <f t="shared" si="17"/>
        <v>0</v>
      </c>
      <c r="AV175" s="236">
        <f t="shared" si="18"/>
        <v>0</v>
      </c>
      <c r="AW175" s="238"/>
    </row>
    <row r="176" ht="24.75" customHeight="1">
      <c r="A176" s="185"/>
      <c r="B176" s="230">
        <f t="shared" si="19"/>
        <v>169</v>
      </c>
      <c r="C176" s="185"/>
      <c r="D176" s="231" t="str">
        <f t="array" ref="D176">INDEX(_Rge_Projectdata_3rd,$B176,MATCH("Project-ID",_Rge_Headline_Projectdata,0))</f>
        <v/>
      </c>
      <c r="E176" s="232" t="str">
        <f t="array" ref="E176">INDEX(_Rge_Data_3rd_CY,$B176,E$1)</f>
        <v>Open</v>
      </c>
      <c r="F176" s="221" t="str">
        <f t="array" ref="F176">INDEX(_Rge_Data_3rd_CY,$B176,F$1)</f>
        <v/>
      </c>
      <c r="G176" s="221">
        <f t="array" ref="G176">INDEX(_Rge_Data_3rd_CY,$B176,G$1)</f>
        <v>0</v>
      </c>
      <c r="H176" s="221">
        <f t="array" ref="H176">INDEX(_Rge_Data_3rd_CY,$B176,H$1)</f>
        <v>0</v>
      </c>
      <c r="I176" s="221">
        <f t="array" ref="I176">INDEX(_Rge_Data_3rd_CY,$B176,I$1)</f>
        <v>0</v>
      </c>
      <c r="J176" s="221">
        <f t="array" ref="J176">INDEX(_Rge_Data_3rd_CY,$B176,J$1)</f>
        <v>0</v>
      </c>
      <c r="K176" s="221">
        <f t="array" ref="K176">INDEX(_Rge_Data_3rd_CY,$B176,K$1)</f>
        <v>0</v>
      </c>
      <c r="L176" s="221" t="str">
        <f t="array" ref="L176">INDEX(_Rge_Data_3rd_CY,$B176,L$1)</f>
        <v/>
      </c>
      <c r="M176" s="221">
        <f t="array" ref="M176">INDEX(_Rge_Data_3rd_CY,$B176,M$1)</f>
        <v>0</v>
      </c>
      <c r="N176" s="221">
        <f t="array" ref="N176">INDEX(_Rge_Data_3rd_CY,$B176,N$1)</f>
        <v>0</v>
      </c>
      <c r="O176" s="221">
        <f t="shared" si="5"/>
        <v>0</v>
      </c>
      <c r="P176" s="222">
        <f t="shared" si="6"/>
        <v>0</v>
      </c>
      <c r="Q176" s="233" t="str">
        <f t="shared" si="9"/>
        <v>Y</v>
      </c>
      <c r="R176" s="224" t="str">
        <f t="array" ref="R176">INDEX(_Rge_Data_3rd_CY,$B176,R$1)</f>
        <v/>
      </c>
      <c r="S176" s="224">
        <f t="array" ref="S176">INDEX(_Rge_Data_3rd_CY,$B176,S$1)</f>
        <v>0</v>
      </c>
      <c r="T176" s="224">
        <f t="array" ref="T176">INDEX(_Rge_Data_3rd_CY,$B176,T$1)</f>
        <v>0</v>
      </c>
      <c r="U176" s="224">
        <f t="array" ref="U176">INDEX(_Rge_Data_3rd_CY,$B176,U$1)</f>
        <v>0</v>
      </c>
      <c r="V176" s="224">
        <f t="array" ref="V176">INDEX(_Rge_Data_3rd_CY,$B176,V$1)</f>
        <v>0</v>
      </c>
      <c r="W176" s="224">
        <f t="array" ref="W176">INDEX(_Rge_Data_3rd_CY,$B176,W$1)</f>
        <v>0</v>
      </c>
      <c r="X176" s="224" t="str">
        <f t="array" ref="X176">INDEX(_Rge_Data_3rd_CY,$B176,X$1)</f>
        <v/>
      </c>
      <c r="Y176" s="224">
        <f t="array" ref="Y176">INDEX(_Rge_Data_3rd_CY,$B176,Y$1)</f>
        <v>0</v>
      </c>
      <c r="Z176" s="224">
        <f t="array" ref="Z176">INDEX(_Rge_Data_3rd_CY,$B176,Z$1)</f>
        <v>0</v>
      </c>
      <c r="AA176" s="224">
        <f t="shared" si="7"/>
        <v>0</v>
      </c>
      <c r="AB176" s="225" t="str">
        <f t="shared" si="10"/>
        <v/>
      </c>
      <c r="AC176" s="234" t="str">
        <f t="array" ref="AC176">INDEX(_Rge_Data_3rd_CY,$B176,AC$1)</f>
        <v/>
      </c>
      <c r="AD176" s="234">
        <f t="array" ref="AD176">INDEX(_Rge_Data_3rd_CY,$B176,AD$1)</f>
        <v>0</v>
      </c>
      <c r="AE176" s="234">
        <f t="array" ref="AE176">INDEX(_Rge_Data_3rd_CY,$B176,AE$1)</f>
        <v>0</v>
      </c>
      <c r="AF176" s="234">
        <f t="array" ref="AF176">INDEX(_Rge_Data_3rd_CY,$B176,AF$1)</f>
        <v>0</v>
      </c>
      <c r="AG176" s="234">
        <f t="array" ref="AG176">INDEX(_Rge_Data_3rd_CY,$B176,AG$1)</f>
        <v>0</v>
      </c>
      <c r="AH176" s="234">
        <f t="array" ref="AH176">INDEX(_Rge_Data_3rd_CY,$B176,AH$1)</f>
        <v>0</v>
      </c>
      <c r="AI176" s="234" t="str">
        <f t="array" ref="AI176">INDEX(_Rge_Data_3rd_CY,$B176,AI$1)</f>
        <v/>
      </c>
      <c r="AJ176" s="234">
        <f t="array" ref="AJ176">INDEX(_Rge_Data_3rd_CY,$B176,AJ$1)</f>
        <v>0</v>
      </c>
      <c r="AK176" s="234">
        <f t="array" ref="AK176">INDEX(_Rge_Data_3rd_CY,$B176,AK$1)</f>
        <v>0</v>
      </c>
      <c r="AL176" s="234">
        <f t="shared" si="11"/>
        <v>0</v>
      </c>
      <c r="AM176" s="235">
        <f t="shared" si="8"/>
        <v>0</v>
      </c>
      <c r="AN176" s="236">
        <f>IFERROR(IF(AND($E176="OPEN",$AA176&gt;0),$AA176*_SoP*$AM176,IF(AND($E176="CLOSED",$AA176&gt;0),$AA176*_SoL*$AM176,0)),0)</f>
        <v>0</v>
      </c>
      <c r="AO176" s="236">
        <f>IFERROR(IF($AA176&lt;0,$AA176*_SoL,0),0)</f>
        <v>0</v>
      </c>
      <c r="AP176" s="237">
        <f t="shared" si="12"/>
        <v>0</v>
      </c>
      <c r="AQ176" s="237">
        <f t="shared" si="13"/>
        <v>0</v>
      </c>
      <c r="AR176" s="237">
        <f t="shared" si="14"/>
        <v>0</v>
      </c>
      <c r="AS176" s="237">
        <f t="shared" si="15"/>
        <v>0</v>
      </c>
      <c r="AT176" s="237">
        <f t="shared" si="16"/>
        <v>0</v>
      </c>
      <c r="AU176" s="236">
        <f t="shared" si="17"/>
        <v>0</v>
      </c>
      <c r="AV176" s="236">
        <f t="shared" si="18"/>
        <v>0</v>
      </c>
      <c r="AW176" s="238"/>
    </row>
    <row r="177" ht="24.75" customHeight="1">
      <c r="A177" s="185"/>
      <c r="B177" s="230">
        <f t="shared" si="19"/>
        <v>170</v>
      </c>
      <c r="C177" s="185"/>
      <c r="D177" s="231" t="str">
        <f t="array" ref="D177">INDEX(_Rge_Projectdata_3rd,$B177,MATCH("Project-ID",_Rge_Headline_Projectdata,0))</f>
        <v/>
      </c>
      <c r="E177" s="232" t="str">
        <f t="array" ref="E177">INDEX(_Rge_Data_3rd_CY,$B177,E$1)</f>
        <v>Open</v>
      </c>
      <c r="F177" s="221" t="str">
        <f t="array" ref="F177">INDEX(_Rge_Data_3rd_CY,$B177,F$1)</f>
        <v/>
      </c>
      <c r="G177" s="221">
        <f t="array" ref="G177">INDEX(_Rge_Data_3rd_CY,$B177,G$1)</f>
        <v>0</v>
      </c>
      <c r="H177" s="221">
        <f t="array" ref="H177">INDEX(_Rge_Data_3rd_CY,$B177,H$1)</f>
        <v>0</v>
      </c>
      <c r="I177" s="221">
        <f t="array" ref="I177">INDEX(_Rge_Data_3rd_CY,$B177,I$1)</f>
        <v>0</v>
      </c>
      <c r="J177" s="221">
        <f t="array" ref="J177">INDEX(_Rge_Data_3rd_CY,$B177,J$1)</f>
        <v>0</v>
      </c>
      <c r="K177" s="221">
        <f t="array" ref="K177">INDEX(_Rge_Data_3rd_CY,$B177,K$1)</f>
        <v>0</v>
      </c>
      <c r="L177" s="221" t="str">
        <f t="array" ref="L177">INDEX(_Rge_Data_3rd_CY,$B177,L$1)</f>
        <v/>
      </c>
      <c r="M177" s="221">
        <f t="array" ref="M177">INDEX(_Rge_Data_3rd_CY,$B177,M$1)</f>
        <v>0</v>
      </c>
      <c r="N177" s="221">
        <f t="array" ref="N177">INDEX(_Rge_Data_3rd_CY,$B177,N$1)</f>
        <v>0</v>
      </c>
      <c r="O177" s="221">
        <f t="shared" si="5"/>
        <v>0</v>
      </c>
      <c r="P177" s="222">
        <f t="shared" si="6"/>
        <v>0</v>
      </c>
      <c r="Q177" s="233" t="str">
        <f t="shared" si="9"/>
        <v>Y</v>
      </c>
      <c r="R177" s="224" t="str">
        <f t="array" ref="R177">INDEX(_Rge_Data_3rd_CY,$B177,R$1)</f>
        <v/>
      </c>
      <c r="S177" s="224">
        <f t="array" ref="S177">INDEX(_Rge_Data_3rd_CY,$B177,S$1)</f>
        <v>0</v>
      </c>
      <c r="T177" s="224">
        <f t="array" ref="T177">INDEX(_Rge_Data_3rd_CY,$B177,T$1)</f>
        <v>0</v>
      </c>
      <c r="U177" s="224">
        <f t="array" ref="U177">INDEX(_Rge_Data_3rd_CY,$B177,U$1)</f>
        <v>0</v>
      </c>
      <c r="V177" s="224">
        <f t="array" ref="V177">INDEX(_Rge_Data_3rd_CY,$B177,V$1)</f>
        <v>0</v>
      </c>
      <c r="W177" s="224">
        <f t="array" ref="W177">INDEX(_Rge_Data_3rd_CY,$B177,W$1)</f>
        <v>0</v>
      </c>
      <c r="X177" s="224" t="str">
        <f t="array" ref="X177">INDEX(_Rge_Data_3rd_CY,$B177,X$1)</f>
        <v/>
      </c>
      <c r="Y177" s="224">
        <f t="array" ref="Y177">INDEX(_Rge_Data_3rd_CY,$B177,Y$1)</f>
        <v>0</v>
      </c>
      <c r="Z177" s="224">
        <f t="array" ref="Z177">INDEX(_Rge_Data_3rd_CY,$B177,Z$1)</f>
        <v>0</v>
      </c>
      <c r="AA177" s="224">
        <f t="shared" si="7"/>
        <v>0</v>
      </c>
      <c r="AB177" s="225" t="str">
        <f t="shared" si="10"/>
        <v/>
      </c>
      <c r="AC177" s="234" t="str">
        <f t="array" ref="AC177">INDEX(_Rge_Data_3rd_CY,$B177,AC$1)</f>
        <v/>
      </c>
      <c r="AD177" s="234">
        <f t="array" ref="AD177">INDEX(_Rge_Data_3rd_CY,$B177,AD$1)</f>
        <v>0</v>
      </c>
      <c r="AE177" s="234">
        <f t="array" ref="AE177">INDEX(_Rge_Data_3rd_CY,$B177,AE$1)</f>
        <v>0</v>
      </c>
      <c r="AF177" s="234">
        <f t="array" ref="AF177">INDEX(_Rge_Data_3rd_CY,$B177,AF$1)</f>
        <v>0</v>
      </c>
      <c r="AG177" s="234">
        <f t="array" ref="AG177">INDEX(_Rge_Data_3rd_CY,$B177,AG$1)</f>
        <v>0</v>
      </c>
      <c r="AH177" s="234">
        <f t="array" ref="AH177">INDEX(_Rge_Data_3rd_CY,$B177,AH$1)</f>
        <v>0</v>
      </c>
      <c r="AI177" s="234" t="str">
        <f t="array" ref="AI177">INDEX(_Rge_Data_3rd_CY,$B177,AI$1)</f>
        <v/>
      </c>
      <c r="AJ177" s="234">
        <f t="array" ref="AJ177">INDEX(_Rge_Data_3rd_CY,$B177,AJ$1)</f>
        <v>0</v>
      </c>
      <c r="AK177" s="234">
        <f t="array" ref="AK177">INDEX(_Rge_Data_3rd_CY,$B177,AK$1)</f>
        <v>0</v>
      </c>
      <c r="AL177" s="234">
        <f t="shared" si="11"/>
        <v>0</v>
      </c>
      <c r="AM177" s="235">
        <f t="shared" si="8"/>
        <v>0</v>
      </c>
      <c r="AN177" s="236">
        <f>IFERROR(IF(AND($E177="OPEN",$AA177&gt;0),$AA177*_SoP*$AM177,IF(AND($E177="CLOSED",$AA177&gt;0),$AA177*_SoL*$AM177,0)),0)</f>
        <v>0</v>
      </c>
      <c r="AO177" s="236">
        <f>IFERROR(IF($AA177&lt;0,$AA177*_SoL,0),0)</f>
        <v>0</v>
      </c>
      <c r="AP177" s="237">
        <f t="shared" si="12"/>
        <v>0</v>
      </c>
      <c r="AQ177" s="237">
        <f t="shared" si="13"/>
        <v>0</v>
      </c>
      <c r="AR177" s="237">
        <f t="shared" si="14"/>
        <v>0</v>
      </c>
      <c r="AS177" s="237">
        <f t="shared" si="15"/>
        <v>0</v>
      </c>
      <c r="AT177" s="237">
        <f t="shared" si="16"/>
        <v>0</v>
      </c>
      <c r="AU177" s="236">
        <f t="shared" si="17"/>
        <v>0</v>
      </c>
      <c r="AV177" s="236">
        <f t="shared" si="18"/>
        <v>0</v>
      </c>
      <c r="AW177" s="238"/>
    </row>
    <row r="178" ht="24.75" customHeight="1">
      <c r="A178" s="185"/>
      <c r="B178" s="230">
        <f t="shared" si="19"/>
        <v>171</v>
      </c>
      <c r="C178" s="185"/>
      <c r="D178" s="231" t="str">
        <f t="array" ref="D178">INDEX(_Rge_Projectdata_3rd,$B178,MATCH("Project-ID",_Rge_Headline_Projectdata,0))</f>
        <v/>
      </c>
      <c r="E178" s="232" t="str">
        <f t="array" ref="E178">INDEX(_Rge_Data_3rd_CY,$B178,E$1)</f>
        <v>Open</v>
      </c>
      <c r="F178" s="221" t="str">
        <f t="array" ref="F178">INDEX(_Rge_Data_3rd_CY,$B178,F$1)</f>
        <v/>
      </c>
      <c r="G178" s="221">
        <f t="array" ref="G178">INDEX(_Rge_Data_3rd_CY,$B178,G$1)</f>
        <v>0</v>
      </c>
      <c r="H178" s="221">
        <f t="array" ref="H178">INDEX(_Rge_Data_3rd_CY,$B178,H$1)</f>
        <v>0</v>
      </c>
      <c r="I178" s="221">
        <f t="array" ref="I178">INDEX(_Rge_Data_3rd_CY,$B178,I$1)</f>
        <v>0</v>
      </c>
      <c r="J178" s="221">
        <f t="array" ref="J178">INDEX(_Rge_Data_3rd_CY,$B178,J$1)</f>
        <v>0</v>
      </c>
      <c r="K178" s="221">
        <f t="array" ref="K178">INDEX(_Rge_Data_3rd_CY,$B178,K$1)</f>
        <v>0</v>
      </c>
      <c r="L178" s="221" t="str">
        <f t="array" ref="L178">INDEX(_Rge_Data_3rd_CY,$B178,L$1)</f>
        <v/>
      </c>
      <c r="M178" s="221">
        <f t="array" ref="M178">INDEX(_Rge_Data_3rd_CY,$B178,M$1)</f>
        <v>0</v>
      </c>
      <c r="N178" s="221">
        <f t="array" ref="N178">INDEX(_Rge_Data_3rd_CY,$B178,N$1)</f>
        <v>0</v>
      </c>
      <c r="O178" s="221">
        <f t="shared" si="5"/>
        <v>0</v>
      </c>
      <c r="P178" s="222">
        <f t="shared" si="6"/>
        <v>0</v>
      </c>
      <c r="Q178" s="233" t="str">
        <f t="shared" si="9"/>
        <v>Y</v>
      </c>
      <c r="R178" s="224" t="str">
        <f t="array" ref="R178">INDEX(_Rge_Data_3rd_CY,$B178,R$1)</f>
        <v/>
      </c>
      <c r="S178" s="224">
        <f t="array" ref="S178">INDEX(_Rge_Data_3rd_CY,$B178,S$1)</f>
        <v>0</v>
      </c>
      <c r="T178" s="224">
        <f t="array" ref="T178">INDEX(_Rge_Data_3rd_CY,$B178,T$1)</f>
        <v>0</v>
      </c>
      <c r="U178" s="224">
        <f t="array" ref="U178">INDEX(_Rge_Data_3rd_CY,$B178,U$1)</f>
        <v>0</v>
      </c>
      <c r="V178" s="224">
        <f t="array" ref="V178">INDEX(_Rge_Data_3rd_CY,$B178,V$1)</f>
        <v>0</v>
      </c>
      <c r="W178" s="224">
        <f t="array" ref="W178">INDEX(_Rge_Data_3rd_CY,$B178,W$1)</f>
        <v>0</v>
      </c>
      <c r="X178" s="224" t="str">
        <f t="array" ref="X178">INDEX(_Rge_Data_3rd_CY,$B178,X$1)</f>
        <v/>
      </c>
      <c r="Y178" s="224">
        <f t="array" ref="Y178">INDEX(_Rge_Data_3rd_CY,$B178,Y$1)</f>
        <v>0</v>
      </c>
      <c r="Z178" s="224">
        <f t="array" ref="Z178">INDEX(_Rge_Data_3rd_CY,$B178,Z$1)</f>
        <v>0</v>
      </c>
      <c r="AA178" s="224">
        <f t="shared" si="7"/>
        <v>0</v>
      </c>
      <c r="AB178" s="225" t="str">
        <f t="shared" si="10"/>
        <v/>
      </c>
      <c r="AC178" s="234" t="str">
        <f t="array" ref="AC178">INDEX(_Rge_Data_3rd_CY,$B178,AC$1)</f>
        <v/>
      </c>
      <c r="AD178" s="234">
        <f t="array" ref="AD178">INDEX(_Rge_Data_3rd_CY,$B178,AD$1)</f>
        <v>0</v>
      </c>
      <c r="AE178" s="234">
        <f t="array" ref="AE178">INDEX(_Rge_Data_3rd_CY,$B178,AE$1)</f>
        <v>0</v>
      </c>
      <c r="AF178" s="234">
        <f t="array" ref="AF178">INDEX(_Rge_Data_3rd_CY,$B178,AF$1)</f>
        <v>0</v>
      </c>
      <c r="AG178" s="234">
        <f t="array" ref="AG178">INDEX(_Rge_Data_3rd_CY,$B178,AG$1)</f>
        <v>0</v>
      </c>
      <c r="AH178" s="234">
        <f t="array" ref="AH178">INDEX(_Rge_Data_3rd_CY,$B178,AH$1)</f>
        <v>0</v>
      </c>
      <c r="AI178" s="234" t="str">
        <f t="array" ref="AI178">INDEX(_Rge_Data_3rd_CY,$B178,AI$1)</f>
        <v/>
      </c>
      <c r="AJ178" s="234">
        <f t="array" ref="AJ178">INDEX(_Rge_Data_3rd_CY,$B178,AJ$1)</f>
        <v>0</v>
      </c>
      <c r="AK178" s="234">
        <f t="array" ref="AK178">INDEX(_Rge_Data_3rd_CY,$B178,AK$1)</f>
        <v>0</v>
      </c>
      <c r="AL178" s="234">
        <f t="shared" si="11"/>
        <v>0</v>
      </c>
      <c r="AM178" s="235">
        <f t="shared" si="8"/>
        <v>0</v>
      </c>
      <c r="AN178" s="236">
        <f>IFERROR(IF(AND($E178="OPEN",$AA178&gt;0),$AA178*_SoP*$AM178,IF(AND($E178="CLOSED",$AA178&gt;0),$AA178*_SoL*$AM178,0)),0)</f>
        <v>0</v>
      </c>
      <c r="AO178" s="236">
        <f>IFERROR(IF($AA178&lt;0,$AA178*_SoL,0),0)</f>
        <v>0</v>
      </c>
      <c r="AP178" s="237">
        <f t="shared" si="12"/>
        <v>0</v>
      </c>
      <c r="AQ178" s="237">
        <f t="shared" si="13"/>
        <v>0</v>
      </c>
      <c r="AR178" s="237">
        <f t="shared" si="14"/>
        <v>0</v>
      </c>
      <c r="AS178" s="237">
        <f t="shared" si="15"/>
        <v>0</v>
      </c>
      <c r="AT178" s="237">
        <f t="shared" si="16"/>
        <v>0</v>
      </c>
      <c r="AU178" s="236">
        <f t="shared" si="17"/>
        <v>0</v>
      </c>
      <c r="AV178" s="236">
        <f t="shared" si="18"/>
        <v>0</v>
      </c>
      <c r="AW178" s="238"/>
    </row>
    <row r="179" ht="24.75" customHeight="1">
      <c r="A179" s="185"/>
      <c r="B179" s="230">
        <f t="shared" si="19"/>
        <v>172</v>
      </c>
      <c r="C179" s="185"/>
      <c r="D179" s="231" t="str">
        <f t="array" ref="D179">INDEX(_Rge_Projectdata_3rd,$B179,MATCH("Project-ID",_Rge_Headline_Projectdata,0))</f>
        <v/>
      </c>
      <c r="E179" s="232" t="str">
        <f t="array" ref="E179">INDEX(_Rge_Data_3rd_CY,$B179,E$1)</f>
        <v>Open</v>
      </c>
      <c r="F179" s="221" t="str">
        <f t="array" ref="F179">INDEX(_Rge_Data_3rd_CY,$B179,F$1)</f>
        <v/>
      </c>
      <c r="G179" s="221">
        <f t="array" ref="G179">INDEX(_Rge_Data_3rd_CY,$B179,G$1)</f>
        <v>0</v>
      </c>
      <c r="H179" s="221">
        <f t="array" ref="H179">INDEX(_Rge_Data_3rd_CY,$B179,H$1)</f>
        <v>0</v>
      </c>
      <c r="I179" s="221">
        <f t="array" ref="I179">INDEX(_Rge_Data_3rd_CY,$B179,I$1)</f>
        <v>0</v>
      </c>
      <c r="J179" s="221">
        <f t="array" ref="J179">INDEX(_Rge_Data_3rd_CY,$B179,J$1)</f>
        <v>0</v>
      </c>
      <c r="K179" s="221">
        <f t="array" ref="K179">INDEX(_Rge_Data_3rd_CY,$B179,K$1)</f>
        <v>0</v>
      </c>
      <c r="L179" s="221" t="str">
        <f t="array" ref="L179">INDEX(_Rge_Data_3rd_CY,$B179,L$1)</f>
        <v/>
      </c>
      <c r="M179" s="221">
        <f t="array" ref="M179">INDEX(_Rge_Data_3rd_CY,$B179,M$1)</f>
        <v>0</v>
      </c>
      <c r="N179" s="221">
        <f t="array" ref="N179">INDEX(_Rge_Data_3rd_CY,$B179,N$1)</f>
        <v>0</v>
      </c>
      <c r="O179" s="221">
        <f t="shared" si="5"/>
        <v>0</v>
      </c>
      <c r="P179" s="222">
        <f t="shared" si="6"/>
        <v>0</v>
      </c>
      <c r="Q179" s="233" t="str">
        <f t="shared" si="9"/>
        <v>Y</v>
      </c>
      <c r="R179" s="224" t="str">
        <f t="array" ref="R179">INDEX(_Rge_Data_3rd_CY,$B179,R$1)</f>
        <v/>
      </c>
      <c r="S179" s="224">
        <f t="array" ref="S179">INDEX(_Rge_Data_3rd_CY,$B179,S$1)</f>
        <v>0</v>
      </c>
      <c r="T179" s="224">
        <f t="array" ref="T179">INDEX(_Rge_Data_3rd_CY,$B179,T$1)</f>
        <v>0</v>
      </c>
      <c r="U179" s="224">
        <f t="array" ref="U179">INDEX(_Rge_Data_3rd_CY,$B179,U$1)</f>
        <v>0</v>
      </c>
      <c r="V179" s="224">
        <f t="array" ref="V179">INDEX(_Rge_Data_3rd_CY,$B179,V$1)</f>
        <v>0</v>
      </c>
      <c r="W179" s="224">
        <f t="array" ref="W179">INDEX(_Rge_Data_3rd_CY,$B179,W$1)</f>
        <v>0</v>
      </c>
      <c r="X179" s="224" t="str">
        <f t="array" ref="X179">INDEX(_Rge_Data_3rd_CY,$B179,X$1)</f>
        <v/>
      </c>
      <c r="Y179" s="224">
        <f t="array" ref="Y179">INDEX(_Rge_Data_3rd_CY,$B179,Y$1)</f>
        <v>0</v>
      </c>
      <c r="Z179" s="224">
        <f t="array" ref="Z179">INDEX(_Rge_Data_3rd_CY,$B179,Z$1)</f>
        <v>0</v>
      </c>
      <c r="AA179" s="224">
        <f t="shared" si="7"/>
        <v>0</v>
      </c>
      <c r="AB179" s="225" t="str">
        <f t="shared" si="10"/>
        <v/>
      </c>
      <c r="AC179" s="234" t="str">
        <f t="array" ref="AC179">INDEX(_Rge_Data_3rd_CY,$B179,AC$1)</f>
        <v/>
      </c>
      <c r="AD179" s="234">
        <f t="array" ref="AD179">INDEX(_Rge_Data_3rd_CY,$B179,AD$1)</f>
        <v>0</v>
      </c>
      <c r="AE179" s="234">
        <f t="array" ref="AE179">INDEX(_Rge_Data_3rd_CY,$B179,AE$1)</f>
        <v>0</v>
      </c>
      <c r="AF179" s="234">
        <f t="array" ref="AF179">INDEX(_Rge_Data_3rd_CY,$B179,AF$1)</f>
        <v>0</v>
      </c>
      <c r="AG179" s="234">
        <f t="array" ref="AG179">INDEX(_Rge_Data_3rd_CY,$B179,AG$1)</f>
        <v>0</v>
      </c>
      <c r="AH179" s="234">
        <f t="array" ref="AH179">INDEX(_Rge_Data_3rd_CY,$B179,AH$1)</f>
        <v>0</v>
      </c>
      <c r="AI179" s="234" t="str">
        <f t="array" ref="AI179">INDEX(_Rge_Data_3rd_CY,$B179,AI$1)</f>
        <v/>
      </c>
      <c r="AJ179" s="234">
        <f t="array" ref="AJ179">INDEX(_Rge_Data_3rd_CY,$B179,AJ$1)</f>
        <v>0</v>
      </c>
      <c r="AK179" s="234">
        <f t="array" ref="AK179">INDEX(_Rge_Data_3rd_CY,$B179,AK$1)</f>
        <v>0</v>
      </c>
      <c r="AL179" s="234">
        <f t="shared" si="11"/>
        <v>0</v>
      </c>
      <c r="AM179" s="235">
        <f t="shared" si="8"/>
        <v>0</v>
      </c>
      <c r="AN179" s="236">
        <f>IFERROR(IF(AND($E179="OPEN",$AA179&gt;0),$AA179*_SoP*$AM179,IF(AND($E179="CLOSED",$AA179&gt;0),$AA179*_SoL*$AM179,0)),0)</f>
        <v>0</v>
      </c>
      <c r="AO179" s="236">
        <f>IFERROR(IF($AA179&lt;0,$AA179*_SoL,0),0)</f>
        <v>0</v>
      </c>
      <c r="AP179" s="237">
        <f t="shared" si="12"/>
        <v>0</v>
      </c>
      <c r="AQ179" s="237">
        <f t="shared" si="13"/>
        <v>0</v>
      </c>
      <c r="AR179" s="237">
        <f t="shared" si="14"/>
        <v>0</v>
      </c>
      <c r="AS179" s="237">
        <f t="shared" si="15"/>
        <v>0</v>
      </c>
      <c r="AT179" s="237">
        <f t="shared" si="16"/>
        <v>0</v>
      </c>
      <c r="AU179" s="236">
        <f t="shared" si="17"/>
        <v>0</v>
      </c>
      <c r="AV179" s="236">
        <f t="shared" si="18"/>
        <v>0</v>
      </c>
      <c r="AW179" s="238"/>
    </row>
    <row r="180" ht="24.75" customHeight="1">
      <c r="A180" s="185"/>
      <c r="B180" s="230">
        <f t="shared" si="19"/>
        <v>173</v>
      </c>
      <c r="C180" s="185"/>
      <c r="D180" s="231" t="str">
        <f t="array" ref="D180">INDEX(_Rge_Projectdata_3rd,$B180,MATCH("Project-ID",_Rge_Headline_Projectdata,0))</f>
        <v/>
      </c>
      <c r="E180" s="232" t="str">
        <f t="array" ref="E180">INDEX(_Rge_Data_3rd_CY,$B180,E$1)</f>
        <v>Open</v>
      </c>
      <c r="F180" s="221" t="str">
        <f t="array" ref="F180">INDEX(_Rge_Data_3rd_CY,$B180,F$1)</f>
        <v/>
      </c>
      <c r="G180" s="221">
        <f t="array" ref="G180">INDEX(_Rge_Data_3rd_CY,$B180,G$1)</f>
        <v>0</v>
      </c>
      <c r="H180" s="221">
        <f t="array" ref="H180">INDEX(_Rge_Data_3rd_CY,$B180,H$1)</f>
        <v>0</v>
      </c>
      <c r="I180" s="221">
        <f t="array" ref="I180">INDEX(_Rge_Data_3rd_CY,$B180,I$1)</f>
        <v>0</v>
      </c>
      <c r="J180" s="221">
        <f t="array" ref="J180">INDEX(_Rge_Data_3rd_CY,$B180,J$1)</f>
        <v>0</v>
      </c>
      <c r="K180" s="221">
        <f t="array" ref="K180">INDEX(_Rge_Data_3rd_CY,$B180,K$1)</f>
        <v>0</v>
      </c>
      <c r="L180" s="221" t="str">
        <f t="array" ref="L180">INDEX(_Rge_Data_3rd_CY,$B180,L$1)</f>
        <v/>
      </c>
      <c r="M180" s="221">
        <f t="array" ref="M180">INDEX(_Rge_Data_3rd_CY,$B180,M$1)</f>
        <v>0</v>
      </c>
      <c r="N180" s="221">
        <f t="array" ref="N180">INDEX(_Rge_Data_3rd_CY,$B180,N$1)</f>
        <v>0</v>
      </c>
      <c r="O180" s="221">
        <f t="shared" si="5"/>
        <v>0</v>
      </c>
      <c r="P180" s="222">
        <f t="shared" si="6"/>
        <v>0</v>
      </c>
      <c r="Q180" s="233" t="str">
        <f t="shared" si="9"/>
        <v>Y</v>
      </c>
      <c r="R180" s="224" t="str">
        <f t="array" ref="R180">INDEX(_Rge_Data_3rd_CY,$B180,R$1)</f>
        <v/>
      </c>
      <c r="S180" s="224">
        <f t="array" ref="S180">INDEX(_Rge_Data_3rd_CY,$B180,S$1)</f>
        <v>0</v>
      </c>
      <c r="T180" s="224">
        <f t="array" ref="T180">INDEX(_Rge_Data_3rd_CY,$B180,T$1)</f>
        <v>0</v>
      </c>
      <c r="U180" s="224">
        <f t="array" ref="U180">INDEX(_Rge_Data_3rd_CY,$B180,U$1)</f>
        <v>0</v>
      </c>
      <c r="V180" s="224">
        <f t="array" ref="V180">INDEX(_Rge_Data_3rd_CY,$B180,V$1)</f>
        <v>0</v>
      </c>
      <c r="W180" s="224">
        <f t="array" ref="W180">INDEX(_Rge_Data_3rd_CY,$B180,W$1)</f>
        <v>0</v>
      </c>
      <c r="X180" s="224" t="str">
        <f t="array" ref="X180">INDEX(_Rge_Data_3rd_CY,$B180,X$1)</f>
        <v/>
      </c>
      <c r="Y180" s="224">
        <f t="array" ref="Y180">INDEX(_Rge_Data_3rd_CY,$B180,Y$1)</f>
        <v>0</v>
      </c>
      <c r="Z180" s="224">
        <f t="array" ref="Z180">INDEX(_Rge_Data_3rd_CY,$B180,Z$1)</f>
        <v>0</v>
      </c>
      <c r="AA180" s="224">
        <f t="shared" si="7"/>
        <v>0</v>
      </c>
      <c r="AB180" s="225" t="str">
        <f t="shared" si="10"/>
        <v/>
      </c>
      <c r="AC180" s="234" t="str">
        <f t="array" ref="AC180">INDEX(_Rge_Data_3rd_CY,$B180,AC$1)</f>
        <v/>
      </c>
      <c r="AD180" s="234">
        <f t="array" ref="AD180">INDEX(_Rge_Data_3rd_CY,$B180,AD$1)</f>
        <v>0</v>
      </c>
      <c r="AE180" s="234">
        <f t="array" ref="AE180">INDEX(_Rge_Data_3rd_CY,$B180,AE$1)</f>
        <v>0</v>
      </c>
      <c r="AF180" s="234">
        <f t="array" ref="AF180">INDEX(_Rge_Data_3rd_CY,$B180,AF$1)</f>
        <v>0</v>
      </c>
      <c r="AG180" s="234">
        <f t="array" ref="AG180">INDEX(_Rge_Data_3rd_CY,$B180,AG$1)</f>
        <v>0</v>
      </c>
      <c r="AH180" s="234">
        <f t="array" ref="AH180">INDEX(_Rge_Data_3rd_CY,$B180,AH$1)</f>
        <v>0</v>
      </c>
      <c r="AI180" s="234" t="str">
        <f t="array" ref="AI180">INDEX(_Rge_Data_3rd_CY,$B180,AI$1)</f>
        <v/>
      </c>
      <c r="AJ180" s="234">
        <f t="array" ref="AJ180">INDEX(_Rge_Data_3rd_CY,$B180,AJ$1)</f>
        <v>0</v>
      </c>
      <c r="AK180" s="234">
        <f t="array" ref="AK180">INDEX(_Rge_Data_3rd_CY,$B180,AK$1)</f>
        <v>0</v>
      </c>
      <c r="AL180" s="234">
        <f t="shared" si="11"/>
        <v>0</v>
      </c>
      <c r="AM180" s="235">
        <f t="shared" si="8"/>
        <v>0</v>
      </c>
      <c r="AN180" s="236">
        <f>IFERROR(IF(AND($E180="OPEN",$AA180&gt;0),$AA180*_SoP*$AM180,IF(AND($E180="CLOSED",$AA180&gt;0),$AA180*_SoL*$AM180,0)),0)</f>
        <v>0</v>
      </c>
      <c r="AO180" s="236">
        <f>IFERROR(IF($AA180&lt;0,$AA180*_SoL,0),0)</f>
        <v>0</v>
      </c>
      <c r="AP180" s="237">
        <f t="shared" si="12"/>
        <v>0</v>
      </c>
      <c r="AQ180" s="237">
        <f t="shared" si="13"/>
        <v>0</v>
      </c>
      <c r="AR180" s="237">
        <f t="shared" si="14"/>
        <v>0</v>
      </c>
      <c r="AS180" s="237">
        <f t="shared" si="15"/>
        <v>0</v>
      </c>
      <c r="AT180" s="237">
        <f t="shared" si="16"/>
        <v>0</v>
      </c>
      <c r="AU180" s="236">
        <f t="shared" si="17"/>
        <v>0</v>
      </c>
      <c r="AV180" s="236">
        <f t="shared" si="18"/>
        <v>0</v>
      </c>
      <c r="AW180" s="238"/>
    </row>
    <row r="181" ht="24.75" customHeight="1">
      <c r="A181" s="185"/>
      <c r="B181" s="230">
        <f t="shared" si="19"/>
        <v>174</v>
      </c>
      <c r="C181" s="185"/>
      <c r="D181" s="231" t="str">
        <f t="array" ref="D181">INDEX(_Rge_Projectdata_3rd,$B181,MATCH("Project-ID",_Rge_Headline_Projectdata,0))</f>
        <v/>
      </c>
      <c r="E181" s="232" t="str">
        <f t="array" ref="E181">INDEX(_Rge_Data_3rd_CY,$B181,E$1)</f>
        <v>Open</v>
      </c>
      <c r="F181" s="221" t="str">
        <f t="array" ref="F181">INDEX(_Rge_Data_3rd_CY,$B181,F$1)</f>
        <v/>
      </c>
      <c r="G181" s="221">
        <f t="array" ref="G181">INDEX(_Rge_Data_3rd_CY,$B181,G$1)</f>
        <v>0</v>
      </c>
      <c r="H181" s="221">
        <f t="array" ref="H181">INDEX(_Rge_Data_3rd_CY,$B181,H$1)</f>
        <v>0</v>
      </c>
      <c r="I181" s="221">
        <f t="array" ref="I181">INDEX(_Rge_Data_3rd_CY,$B181,I$1)</f>
        <v>0</v>
      </c>
      <c r="J181" s="221">
        <f t="array" ref="J181">INDEX(_Rge_Data_3rd_CY,$B181,J$1)</f>
        <v>0</v>
      </c>
      <c r="K181" s="221">
        <f t="array" ref="K181">INDEX(_Rge_Data_3rd_CY,$B181,K$1)</f>
        <v>0</v>
      </c>
      <c r="L181" s="221" t="str">
        <f t="array" ref="L181">INDEX(_Rge_Data_3rd_CY,$B181,L$1)</f>
        <v/>
      </c>
      <c r="M181" s="221">
        <f t="array" ref="M181">INDEX(_Rge_Data_3rd_CY,$B181,M$1)</f>
        <v>0</v>
      </c>
      <c r="N181" s="221">
        <f t="array" ref="N181">INDEX(_Rge_Data_3rd_CY,$B181,N$1)</f>
        <v>0</v>
      </c>
      <c r="O181" s="221">
        <f t="shared" si="5"/>
        <v>0</v>
      </c>
      <c r="P181" s="222">
        <f t="shared" si="6"/>
        <v>0</v>
      </c>
      <c r="Q181" s="233" t="str">
        <f t="shared" si="9"/>
        <v>Y</v>
      </c>
      <c r="R181" s="224" t="str">
        <f t="array" ref="R181">INDEX(_Rge_Data_3rd_CY,$B181,R$1)</f>
        <v/>
      </c>
      <c r="S181" s="224">
        <f t="array" ref="S181">INDEX(_Rge_Data_3rd_CY,$B181,S$1)</f>
        <v>0</v>
      </c>
      <c r="T181" s="224">
        <f t="array" ref="T181">INDEX(_Rge_Data_3rd_CY,$B181,T$1)</f>
        <v>0</v>
      </c>
      <c r="U181" s="224">
        <f t="array" ref="U181">INDEX(_Rge_Data_3rd_CY,$B181,U$1)</f>
        <v>0</v>
      </c>
      <c r="V181" s="224">
        <f t="array" ref="V181">INDEX(_Rge_Data_3rd_CY,$B181,V$1)</f>
        <v>0</v>
      </c>
      <c r="W181" s="224">
        <f t="array" ref="W181">INDEX(_Rge_Data_3rd_CY,$B181,W$1)</f>
        <v>0</v>
      </c>
      <c r="X181" s="224" t="str">
        <f t="array" ref="X181">INDEX(_Rge_Data_3rd_CY,$B181,X$1)</f>
        <v/>
      </c>
      <c r="Y181" s="224">
        <f t="array" ref="Y181">INDEX(_Rge_Data_3rd_CY,$B181,Y$1)</f>
        <v>0</v>
      </c>
      <c r="Z181" s="224">
        <f t="array" ref="Z181">INDEX(_Rge_Data_3rd_CY,$B181,Z$1)</f>
        <v>0</v>
      </c>
      <c r="AA181" s="224">
        <f t="shared" si="7"/>
        <v>0</v>
      </c>
      <c r="AB181" s="225" t="str">
        <f t="shared" si="10"/>
        <v/>
      </c>
      <c r="AC181" s="234" t="str">
        <f t="array" ref="AC181">INDEX(_Rge_Data_3rd_CY,$B181,AC$1)</f>
        <v/>
      </c>
      <c r="AD181" s="234">
        <f t="array" ref="AD181">INDEX(_Rge_Data_3rd_CY,$B181,AD$1)</f>
        <v>0</v>
      </c>
      <c r="AE181" s="234">
        <f t="array" ref="AE181">INDEX(_Rge_Data_3rd_CY,$B181,AE$1)</f>
        <v>0</v>
      </c>
      <c r="AF181" s="234">
        <f t="array" ref="AF181">INDEX(_Rge_Data_3rd_CY,$B181,AF$1)</f>
        <v>0</v>
      </c>
      <c r="AG181" s="234">
        <f t="array" ref="AG181">INDEX(_Rge_Data_3rd_CY,$B181,AG$1)</f>
        <v>0</v>
      </c>
      <c r="AH181" s="234">
        <f t="array" ref="AH181">INDEX(_Rge_Data_3rd_CY,$B181,AH$1)</f>
        <v>0</v>
      </c>
      <c r="AI181" s="234" t="str">
        <f t="array" ref="AI181">INDEX(_Rge_Data_3rd_CY,$B181,AI$1)</f>
        <v/>
      </c>
      <c r="AJ181" s="234">
        <f t="array" ref="AJ181">INDEX(_Rge_Data_3rd_CY,$B181,AJ$1)</f>
        <v>0</v>
      </c>
      <c r="AK181" s="234">
        <f t="array" ref="AK181">INDEX(_Rge_Data_3rd_CY,$B181,AK$1)</f>
        <v>0</v>
      </c>
      <c r="AL181" s="234">
        <f t="shared" si="11"/>
        <v>0</v>
      </c>
      <c r="AM181" s="235">
        <f t="shared" si="8"/>
        <v>0</v>
      </c>
      <c r="AN181" s="236">
        <f>IFERROR(IF(AND($E181="OPEN",$AA181&gt;0),$AA181*_SoP*$AM181,IF(AND($E181="CLOSED",$AA181&gt;0),$AA181*_SoL*$AM181,0)),0)</f>
        <v>0</v>
      </c>
      <c r="AO181" s="236">
        <f>IFERROR(IF($AA181&lt;0,$AA181*_SoL,0),0)</f>
        <v>0</v>
      </c>
      <c r="AP181" s="237">
        <f t="shared" si="12"/>
        <v>0</v>
      </c>
      <c r="AQ181" s="237">
        <f t="shared" si="13"/>
        <v>0</v>
      </c>
      <c r="AR181" s="237">
        <f t="shared" si="14"/>
        <v>0</v>
      </c>
      <c r="AS181" s="237">
        <f t="shared" si="15"/>
        <v>0</v>
      </c>
      <c r="AT181" s="237">
        <f t="shared" si="16"/>
        <v>0</v>
      </c>
      <c r="AU181" s="236">
        <f t="shared" si="17"/>
        <v>0</v>
      </c>
      <c r="AV181" s="236">
        <f t="shared" si="18"/>
        <v>0</v>
      </c>
      <c r="AW181" s="238"/>
    </row>
    <row r="182" ht="24.75" customHeight="1">
      <c r="A182" s="185"/>
      <c r="B182" s="230">
        <f t="shared" si="19"/>
        <v>175</v>
      </c>
      <c r="C182" s="185"/>
      <c r="D182" s="231" t="str">
        <f t="array" ref="D182">INDEX(_Rge_Projectdata_3rd,$B182,MATCH("Project-ID",_Rge_Headline_Projectdata,0))</f>
        <v/>
      </c>
      <c r="E182" s="232" t="str">
        <f t="array" ref="E182">INDEX(_Rge_Data_3rd_CY,$B182,E$1)</f>
        <v>Open</v>
      </c>
      <c r="F182" s="221" t="str">
        <f t="array" ref="F182">INDEX(_Rge_Data_3rd_CY,$B182,F$1)</f>
        <v/>
      </c>
      <c r="G182" s="221">
        <f t="array" ref="G182">INDEX(_Rge_Data_3rd_CY,$B182,G$1)</f>
        <v>0</v>
      </c>
      <c r="H182" s="221">
        <f t="array" ref="H182">INDEX(_Rge_Data_3rd_CY,$B182,H$1)</f>
        <v>0</v>
      </c>
      <c r="I182" s="221">
        <f t="array" ref="I182">INDEX(_Rge_Data_3rd_CY,$B182,I$1)</f>
        <v>0</v>
      </c>
      <c r="J182" s="221">
        <f t="array" ref="J182">INDEX(_Rge_Data_3rd_CY,$B182,J$1)</f>
        <v>0</v>
      </c>
      <c r="K182" s="221">
        <f t="array" ref="K182">INDEX(_Rge_Data_3rd_CY,$B182,K$1)</f>
        <v>0</v>
      </c>
      <c r="L182" s="221" t="str">
        <f t="array" ref="L182">INDEX(_Rge_Data_3rd_CY,$B182,L$1)</f>
        <v/>
      </c>
      <c r="M182" s="221">
        <f t="array" ref="M182">INDEX(_Rge_Data_3rd_CY,$B182,M$1)</f>
        <v>0</v>
      </c>
      <c r="N182" s="221">
        <f t="array" ref="N182">INDEX(_Rge_Data_3rd_CY,$B182,N$1)</f>
        <v>0</v>
      </c>
      <c r="O182" s="221">
        <f t="shared" si="5"/>
        <v>0</v>
      </c>
      <c r="P182" s="222">
        <f t="shared" si="6"/>
        <v>0</v>
      </c>
      <c r="Q182" s="233" t="str">
        <f t="shared" si="9"/>
        <v>Y</v>
      </c>
      <c r="R182" s="224" t="str">
        <f t="array" ref="R182">INDEX(_Rge_Data_3rd_CY,$B182,R$1)</f>
        <v/>
      </c>
      <c r="S182" s="224">
        <f t="array" ref="S182">INDEX(_Rge_Data_3rd_CY,$B182,S$1)</f>
        <v>0</v>
      </c>
      <c r="T182" s="224">
        <f t="array" ref="T182">INDEX(_Rge_Data_3rd_CY,$B182,T$1)</f>
        <v>0</v>
      </c>
      <c r="U182" s="224">
        <f t="array" ref="U182">INDEX(_Rge_Data_3rd_CY,$B182,U$1)</f>
        <v>0</v>
      </c>
      <c r="V182" s="224">
        <f t="array" ref="V182">INDEX(_Rge_Data_3rd_CY,$B182,V$1)</f>
        <v>0</v>
      </c>
      <c r="W182" s="224">
        <f t="array" ref="W182">INDEX(_Rge_Data_3rd_CY,$B182,W$1)</f>
        <v>0</v>
      </c>
      <c r="X182" s="224" t="str">
        <f t="array" ref="X182">INDEX(_Rge_Data_3rd_CY,$B182,X$1)</f>
        <v/>
      </c>
      <c r="Y182" s="224">
        <f t="array" ref="Y182">INDEX(_Rge_Data_3rd_CY,$B182,Y$1)</f>
        <v>0</v>
      </c>
      <c r="Z182" s="224">
        <f t="array" ref="Z182">INDEX(_Rge_Data_3rd_CY,$B182,Z$1)</f>
        <v>0</v>
      </c>
      <c r="AA182" s="224">
        <f t="shared" si="7"/>
        <v>0</v>
      </c>
      <c r="AB182" s="225" t="str">
        <f t="shared" si="10"/>
        <v/>
      </c>
      <c r="AC182" s="234" t="str">
        <f t="array" ref="AC182">INDEX(_Rge_Data_3rd_CY,$B182,AC$1)</f>
        <v/>
      </c>
      <c r="AD182" s="234">
        <f t="array" ref="AD182">INDEX(_Rge_Data_3rd_CY,$B182,AD$1)</f>
        <v>0</v>
      </c>
      <c r="AE182" s="234">
        <f t="array" ref="AE182">INDEX(_Rge_Data_3rd_CY,$B182,AE$1)</f>
        <v>0</v>
      </c>
      <c r="AF182" s="234">
        <f t="array" ref="AF182">INDEX(_Rge_Data_3rd_CY,$B182,AF$1)</f>
        <v>0</v>
      </c>
      <c r="AG182" s="234">
        <f t="array" ref="AG182">INDEX(_Rge_Data_3rd_CY,$B182,AG$1)</f>
        <v>0</v>
      </c>
      <c r="AH182" s="234">
        <f t="array" ref="AH182">INDEX(_Rge_Data_3rd_CY,$B182,AH$1)</f>
        <v>0</v>
      </c>
      <c r="AI182" s="234" t="str">
        <f t="array" ref="AI182">INDEX(_Rge_Data_3rd_CY,$B182,AI$1)</f>
        <v/>
      </c>
      <c r="AJ182" s="234">
        <f t="array" ref="AJ182">INDEX(_Rge_Data_3rd_CY,$B182,AJ$1)</f>
        <v>0</v>
      </c>
      <c r="AK182" s="234">
        <f t="array" ref="AK182">INDEX(_Rge_Data_3rd_CY,$B182,AK$1)</f>
        <v>0</v>
      </c>
      <c r="AL182" s="234">
        <f t="shared" si="11"/>
        <v>0</v>
      </c>
      <c r="AM182" s="235">
        <f t="shared" si="8"/>
        <v>0</v>
      </c>
      <c r="AN182" s="236">
        <f>IFERROR(IF(AND($E182="OPEN",$AA182&gt;0),$AA182*_SoP*$AM182,IF(AND($E182="CLOSED",$AA182&gt;0),$AA182*_SoL*$AM182,0)),0)</f>
        <v>0</v>
      </c>
      <c r="AO182" s="236">
        <f>IFERROR(IF($AA182&lt;0,$AA182*_SoL,0),0)</f>
        <v>0</v>
      </c>
      <c r="AP182" s="237">
        <f t="shared" si="12"/>
        <v>0</v>
      </c>
      <c r="AQ182" s="237">
        <f t="shared" si="13"/>
        <v>0</v>
      </c>
      <c r="AR182" s="237">
        <f t="shared" si="14"/>
        <v>0</v>
      </c>
      <c r="AS182" s="237">
        <f t="shared" si="15"/>
        <v>0</v>
      </c>
      <c r="AT182" s="237">
        <f t="shared" si="16"/>
        <v>0</v>
      </c>
      <c r="AU182" s="236">
        <f t="shared" si="17"/>
        <v>0</v>
      </c>
      <c r="AV182" s="236">
        <f t="shared" si="18"/>
        <v>0</v>
      </c>
      <c r="AW182" s="238"/>
    </row>
    <row r="183" ht="24.75" customHeight="1">
      <c r="A183" s="185"/>
      <c r="B183" s="230">
        <f t="shared" si="19"/>
        <v>176</v>
      </c>
      <c r="C183" s="185"/>
      <c r="D183" s="231" t="str">
        <f t="array" ref="D183">INDEX(_Rge_Projectdata_3rd,$B183,MATCH("Project-ID",_Rge_Headline_Projectdata,0))</f>
        <v/>
      </c>
      <c r="E183" s="232" t="str">
        <f t="array" ref="E183">INDEX(_Rge_Data_3rd_CY,$B183,E$1)</f>
        <v>Open</v>
      </c>
      <c r="F183" s="221" t="str">
        <f t="array" ref="F183">INDEX(_Rge_Data_3rd_CY,$B183,F$1)</f>
        <v/>
      </c>
      <c r="G183" s="221">
        <f t="array" ref="G183">INDEX(_Rge_Data_3rd_CY,$B183,G$1)</f>
        <v>0</v>
      </c>
      <c r="H183" s="221">
        <f t="array" ref="H183">INDEX(_Rge_Data_3rd_CY,$B183,H$1)</f>
        <v>0</v>
      </c>
      <c r="I183" s="221">
        <f t="array" ref="I183">INDEX(_Rge_Data_3rd_CY,$B183,I$1)</f>
        <v>0</v>
      </c>
      <c r="J183" s="221">
        <f t="array" ref="J183">INDEX(_Rge_Data_3rd_CY,$B183,J$1)</f>
        <v>0</v>
      </c>
      <c r="K183" s="221">
        <f t="array" ref="K183">INDEX(_Rge_Data_3rd_CY,$B183,K$1)</f>
        <v>0</v>
      </c>
      <c r="L183" s="221" t="str">
        <f t="array" ref="L183">INDEX(_Rge_Data_3rd_CY,$B183,L$1)</f>
        <v/>
      </c>
      <c r="M183" s="221">
        <f t="array" ref="M183">INDEX(_Rge_Data_3rd_CY,$B183,M$1)</f>
        <v>0</v>
      </c>
      <c r="N183" s="221">
        <f t="array" ref="N183">INDEX(_Rge_Data_3rd_CY,$B183,N$1)</f>
        <v>0</v>
      </c>
      <c r="O183" s="221">
        <f t="shared" si="5"/>
        <v>0</v>
      </c>
      <c r="P183" s="222">
        <f t="shared" si="6"/>
        <v>0</v>
      </c>
      <c r="Q183" s="233" t="str">
        <f t="shared" si="9"/>
        <v>Y</v>
      </c>
      <c r="R183" s="224" t="str">
        <f t="array" ref="R183">INDEX(_Rge_Data_3rd_CY,$B183,R$1)</f>
        <v/>
      </c>
      <c r="S183" s="224">
        <f t="array" ref="S183">INDEX(_Rge_Data_3rd_CY,$B183,S$1)</f>
        <v>0</v>
      </c>
      <c r="T183" s="224">
        <f t="array" ref="T183">INDEX(_Rge_Data_3rd_CY,$B183,T$1)</f>
        <v>0</v>
      </c>
      <c r="U183" s="224">
        <f t="array" ref="U183">INDEX(_Rge_Data_3rd_CY,$B183,U$1)</f>
        <v>0</v>
      </c>
      <c r="V183" s="224">
        <f t="array" ref="V183">INDEX(_Rge_Data_3rd_CY,$B183,V$1)</f>
        <v>0</v>
      </c>
      <c r="W183" s="224">
        <f t="array" ref="W183">INDEX(_Rge_Data_3rd_CY,$B183,W$1)</f>
        <v>0</v>
      </c>
      <c r="X183" s="224" t="str">
        <f t="array" ref="X183">INDEX(_Rge_Data_3rd_CY,$B183,X$1)</f>
        <v/>
      </c>
      <c r="Y183" s="224">
        <f t="array" ref="Y183">INDEX(_Rge_Data_3rd_CY,$B183,Y$1)</f>
        <v>0</v>
      </c>
      <c r="Z183" s="224">
        <f t="array" ref="Z183">INDEX(_Rge_Data_3rd_CY,$B183,Z$1)</f>
        <v>0</v>
      </c>
      <c r="AA183" s="224">
        <f t="shared" si="7"/>
        <v>0</v>
      </c>
      <c r="AB183" s="225" t="str">
        <f t="shared" si="10"/>
        <v/>
      </c>
      <c r="AC183" s="234" t="str">
        <f t="array" ref="AC183">INDEX(_Rge_Data_3rd_CY,$B183,AC$1)</f>
        <v/>
      </c>
      <c r="AD183" s="234">
        <f t="array" ref="AD183">INDEX(_Rge_Data_3rd_CY,$B183,AD$1)</f>
        <v>0</v>
      </c>
      <c r="AE183" s="234">
        <f t="array" ref="AE183">INDEX(_Rge_Data_3rd_CY,$B183,AE$1)</f>
        <v>0</v>
      </c>
      <c r="AF183" s="234">
        <f t="array" ref="AF183">INDEX(_Rge_Data_3rd_CY,$B183,AF$1)</f>
        <v>0</v>
      </c>
      <c r="AG183" s="234">
        <f t="array" ref="AG183">INDEX(_Rge_Data_3rd_CY,$B183,AG$1)</f>
        <v>0</v>
      </c>
      <c r="AH183" s="234">
        <f t="array" ref="AH183">INDEX(_Rge_Data_3rd_CY,$B183,AH$1)</f>
        <v>0</v>
      </c>
      <c r="AI183" s="234" t="str">
        <f t="array" ref="AI183">INDEX(_Rge_Data_3rd_CY,$B183,AI$1)</f>
        <v/>
      </c>
      <c r="AJ183" s="234">
        <f t="array" ref="AJ183">INDEX(_Rge_Data_3rd_CY,$B183,AJ$1)</f>
        <v>0</v>
      </c>
      <c r="AK183" s="234">
        <f t="array" ref="AK183">INDEX(_Rge_Data_3rd_CY,$B183,AK$1)</f>
        <v>0</v>
      </c>
      <c r="AL183" s="234">
        <f t="shared" si="11"/>
        <v>0</v>
      </c>
      <c r="AM183" s="235">
        <f t="shared" si="8"/>
        <v>0</v>
      </c>
      <c r="AN183" s="236">
        <f>IFERROR(IF(AND($E183="OPEN",$AA183&gt;0),$AA183*_SoP*$AM183,IF(AND($E183="CLOSED",$AA183&gt;0),$AA183*_SoL*$AM183,0)),0)</f>
        <v>0</v>
      </c>
      <c r="AO183" s="236">
        <f>IFERROR(IF($AA183&lt;0,$AA183*_SoL,0),0)</f>
        <v>0</v>
      </c>
      <c r="AP183" s="237">
        <f t="shared" si="12"/>
        <v>0</v>
      </c>
      <c r="AQ183" s="237">
        <f t="shared" si="13"/>
        <v>0</v>
      </c>
      <c r="AR183" s="237">
        <f t="shared" si="14"/>
        <v>0</v>
      </c>
      <c r="AS183" s="237">
        <f t="shared" si="15"/>
        <v>0</v>
      </c>
      <c r="AT183" s="237">
        <f t="shared" si="16"/>
        <v>0</v>
      </c>
      <c r="AU183" s="236">
        <f t="shared" si="17"/>
        <v>0</v>
      </c>
      <c r="AV183" s="236">
        <f t="shared" si="18"/>
        <v>0</v>
      </c>
      <c r="AW183" s="238"/>
    </row>
    <row r="184" ht="24.75" customHeight="1">
      <c r="A184" s="185"/>
      <c r="B184" s="230">
        <f t="shared" si="19"/>
        <v>177</v>
      </c>
      <c r="C184" s="185"/>
      <c r="D184" s="231" t="str">
        <f t="array" ref="D184">INDEX(_Rge_Projectdata_3rd,$B184,MATCH("Project-ID",_Rge_Headline_Projectdata,0))</f>
        <v/>
      </c>
      <c r="E184" s="232" t="str">
        <f t="array" ref="E184">INDEX(_Rge_Data_3rd_CY,$B184,E$1)</f>
        <v>Open</v>
      </c>
      <c r="F184" s="221" t="str">
        <f t="array" ref="F184">INDEX(_Rge_Data_3rd_CY,$B184,F$1)</f>
        <v/>
      </c>
      <c r="G184" s="221">
        <f t="array" ref="G184">INDEX(_Rge_Data_3rd_CY,$B184,G$1)</f>
        <v>0</v>
      </c>
      <c r="H184" s="221">
        <f t="array" ref="H184">INDEX(_Rge_Data_3rd_CY,$B184,H$1)</f>
        <v>0</v>
      </c>
      <c r="I184" s="221">
        <f t="array" ref="I184">INDEX(_Rge_Data_3rd_CY,$B184,I$1)</f>
        <v>0</v>
      </c>
      <c r="J184" s="221">
        <f t="array" ref="J184">INDEX(_Rge_Data_3rd_CY,$B184,J$1)</f>
        <v>0</v>
      </c>
      <c r="K184" s="221">
        <f t="array" ref="K184">INDEX(_Rge_Data_3rd_CY,$B184,K$1)</f>
        <v>0</v>
      </c>
      <c r="L184" s="221" t="str">
        <f t="array" ref="L184">INDEX(_Rge_Data_3rd_CY,$B184,L$1)</f>
        <v/>
      </c>
      <c r="M184" s="221">
        <f t="array" ref="M184">INDEX(_Rge_Data_3rd_CY,$B184,M$1)</f>
        <v>0</v>
      </c>
      <c r="N184" s="221">
        <f t="array" ref="N184">INDEX(_Rge_Data_3rd_CY,$B184,N$1)</f>
        <v>0</v>
      </c>
      <c r="O184" s="221">
        <f t="shared" si="5"/>
        <v>0</v>
      </c>
      <c r="P184" s="222">
        <f t="shared" si="6"/>
        <v>0</v>
      </c>
      <c r="Q184" s="233" t="str">
        <f t="shared" si="9"/>
        <v>Y</v>
      </c>
      <c r="R184" s="224" t="str">
        <f t="array" ref="R184">INDEX(_Rge_Data_3rd_CY,$B184,R$1)</f>
        <v/>
      </c>
      <c r="S184" s="224">
        <f t="array" ref="S184">INDEX(_Rge_Data_3rd_CY,$B184,S$1)</f>
        <v>0</v>
      </c>
      <c r="T184" s="224">
        <f t="array" ref="T184">INDEX(_Rge_Data_3rd_CY,$B184,T$1)</f>
        <v>0</v>
      </c>
      <c r="U184" s="224">
        <f t="array" ref="U184">INDEX(_Rge_Data_3rd_CY,$B184,U$1)</f>
        <v>0</v>
      </c>
      <c r="V184" s="224">
        <f t="array" ref="V184">INDEX(_Rge_Data_3rd_CY,$B184,V$1)</f>
        <v>0</v>
      </c>
      <c r="W184" s="224">
        <f t="array" ref="W184">INDEX(_Rge_Data_3rd_CY,$B184,W$1)</f>
        <v>0</v>
      </c>
      <c r="X184" s="224" t="str">
        <f t="array" ref="X184">INDEX(_Rge_Data_3rd_CY,$B184,X$1)</f>
        <v/>
      </c>
      <c r="Y184" s="224">
        <f t="array" ref="Y184">INDEX(_Rge_Data_3rd_CY,$B184,Y$1)</f>
        <v>0</v>
      </c>
      <c r="Z184" s="224">
        <f t="array" ref="Z184">INDEX(_Rge_Data_3rd_CY,$B184,Z$1)</f>
        <v>0</v>
      </c>
      <c r="AA184" s="224">
        <f t="shared" si="7"/>
        <v>0</v>
      </c>
      <c r="AB184" s="225" t="str">
        <f t="shared" si="10"/>
        <v/>
      </c>
      <c r="AC184" s="234" t="str">
        <f t="array" ref="AC184">INDEX(_Rge_Data_3rd_CY,$B184,AC$1)</f>
        <v/>
      </c>
      <c r="AD184" s="234">
        <f t="array" ref="AD184">INDEX(_Rge_Data_3rd_CY,$B184,AD$1)</f>
        <v>0</v>
      </c>
      <c r="AE184" s="234">
        <f t="array" ref="AE184">INDEX(_Rge_Data_3rd_CY,$B184,AE$1)</f>
        <v>0</v>
      </c>
      <c r="AF184" s="234">
        <f t="array" ref="AF184">INDEX(_Rge_Data_3rd_CY,$B184,AF$1)</f>
        <v>0</v>
      </c>
      <c r="AG184" s="234">
        <f t="array" ref="AG184">INDEX(_Rge_Data_3rd_CY,$B184,AG$1)</f>
        <v>0</v>
      </c>
      <c r="AH184" s="234">
        <f t="array" ref="AH184">INDEX(_Rge_Data_3rd_CY,$B184,AH$1)</f>
        <v>0</v>
      </c>
      <c r="AI184" s="234" t="str">
        <f t="array" ref="AI184">INDEX(_Rge_Data_3rd_CY,$B184,AI$1)</f>
        <v/>
      </c>
      <c r="AJ184" s="234">
        <f t="array" ref="AJ184">INDEX(_Rge_Data_3rd_CY,$B184,AJ$1)</f>
        <v>0</v>
      </c>
      <c r="AK184" s="234">
        <f t="array" ref="AK184">INDEX(_Rge_Data_3rd_CY,$B184,AK$1)</f>
        <v>0</v>
      </c>
      <c r="AL184" s="234">
        <f t="shared" si="11"/>
        <v>0</v>
      </c>
      <c r="AM184" s="235">
        <f t="shared" si="8"/>
        <v>0</v>
      </c>
      <c r="AN184" s="236">
        <f>IFERROR(IF(AND($E184="OPEN",$AA184&gt;0),$AA184*_SoP*$AM184,IF(AND($E184="CLOSED",$AA184&gt;0),$AA184*_SoL*$AM184,0)),0)</f>
        <v>0</v>
      </c>
      <c r="AO184" s="236">
        <f>IFERROR(IF($AA184&lt;0,$AA184*_SoL,0),0)</f>
        <v>0</v>
      </c>
      <c r="AP184" s="237">
        <f t="shared" si="12"/>
        <v>0</v>
      </c>
      <c r="AQ184" s="237">
        <f t="shared" si="13"/>
        <v>0</v>
      </c>
      <c r="AR184" s="237">
        <f t="shared" si="14"/>
        <v>0</v>
      </c>
      <c r="AS184" s="237">
        <f t="shared" si="15"/>
        <v>0</v>
      </c>
      <c r="AT184" s="237">
        <f t="shared" si="16"/>
        <v>0</v>
      </c>
      <c r="AU184" s="236">
        <f t="shared" si="17"/>
        <v>0</v>
      </c>
      <c r="AV184" s="236">
        <f t="shared" si="18"/>
        <v>0</v>
      </c>
      <c r="AW184" s="238"/>
    </row>
    <row r="185" ht="24.75" customHeight="1">
      <c r="A185" s="185"/>
      <c r="B185" s="230">
        <f t="shared" si="19"/>
        <v>178</v>
      </c>
      <c r="C185" s="185"/>
      <c r="D185" s="231" t="str">
        <f t="array" ref="D185">INDEX(_Rge_Projectdata_3rd,$B185,MATCH("Project-ID",_Rge_Headline_Projectdata,0))</f>
        <v/>
      </c>
      <c r="E185" s="232" t="str">
        <f t="array" ref="E185">INDEX(_Rge_Data_3rd_CY,$B185,E$1)</f>
        <v>Open</v>
      </c>
      <c r="F185" s="221" t="str">
        <f t="array" ref="F185">INDEX(_Rge_Data_3rd_CY,$B185,F$1)</f>
        <v/>
      </c>
      <c r="G185" s="221">
        <f t="array" ref="G185">INDEX(_Rge_Data_3rd_CY,$B185,G$1)</f>
        <v>0</v>
      </c>
      <c r="H185" s="221">
        <f t="array" ref="H185">INDEX(_Rge_Data_3rd_CY,$B185,H$1)</f>
        <v>0</v>
      </c>
      <c r="I185" s="221">
        <f t="array" ref="I185">INDEX(_Rge_Data_3rd_CY,$B185,I$1)</f>
        <v>0</v>
      </c>
      <c r="J185" s="221">
        <f t="array" ref="J185">INDEX(_Rge_Data_3rd_CY,$B185,J$1)</f>
        <v>0</v>
      </c>
      <c r="K185" s="221">
        <f t="array" ref="K185">INDEX(_Rge_Data_3rd_CY,$B185,K$1)</f>
        <v>0</v>
      </c>
      <c r="L185" s="221" t="str">
        <f t="array" ref="L185">INDEX(_Rge_Data_3rd_CY,$B185,L$1)</f>
        <v/>
      </c>
      <c r="M185" s="221">
        <f t="array" ref="M185">INDEX(_Rge_Data_3rd_CY,$B185,M$1)</f>
        <v>0</v>
      </c>
      <c r="N185" s="221">
        <f t="array" ref="N185">INDEX(_Rge_Data_3rd_CY,$B185,N$1)</f>
        <v>0</v>
      </c>
      <c r="O185" s="221">
        <f t="shared" si="5"/>
        <v>0</v>
      </c>
      <c r="P185" s="222">
        <f t="shared" si="6"/>
        <v>0</v>
      </c>
      <c r="Q185" s="233" t="str">
        <f t="shared" si="9"/>
        <v>Y</v>
      </c>
      <c r="R185" s="224" t="str">
        <f t="array" ref="R185">INDEX(_Rge_Data_3rd_CY,$B185,R$1)</f>
        <v/>
      </c>
      <c r="S185" s="224">
        <f t="array" ref="S185">INDEX(_Rge_Data_3rd_CY,$B185,S$1)</f>
        <v>0</v>
      </c>
      <c r="T185" s="224">
        <f t="array" ref="T185">INDEX(_Rge_Data_3rd_CY,$B185,T$1)</f>
        <v>0</v>
      </c>
      <c r="U185" s="224">
        <f t="array" ref="U185">INDEX(_Rge_Data_3rd_CY,$B185,U$1)</f>
        <v>0</v>
      </c>
      <c r="V185" s="224">
        <f t="array" ref="V185">INDEX(_Rge_Data_3rd_CY,$B185,V$1)</f>
        <v>0</v>
      </c>
      <c r="W185" s="224">
        <f t="array" ref="W185">INDEX(_Rge_Data_3rd_CY,$B185,W$1)</f>
        <v>0</v>
      </c>
      <c r="X185" s="224" t="str">
        <f t="array" ref="X185">INDEX(_Rge_Data_3rd_CY,$B185,X$1)</f>
        <v/>
      </c>
      <c r="Y185" s="224">
        <f t="array" ref="Y185">INDEX(_Rge_Data_3rd_CY,$B185,Y$1)</f>
        <v>0</v>
      </c>
      <c r="Z185" s="224">
        <f t="array" ref="Z185">INDEX(_Rge_Data_3rd_CY,$B185,Z$1)</f>
        <v>0</v>
      </c>
      <c r="AA185" s="224">
        <f t="shared" si="7"/>
        <v>0</v>
      </c>
      <c r="AB185" s="225" t="str">
        <f t="shared" si="10"/>
        <v/>
      </c>
      <c r="AC185" s="234" t="str">
        <f t="array" ref="AC185">INDEX(_Rge_Data_3rd_CY,$B185,AC$1)</f>
        <v/>
      </c>
      <c r="AD185" s="234">
        <f t="array" ref="AD185">INDEX(_Rge_Data_3rd_CY,$B185,AD$1)</f>
        <v>0</v>
      </c>
      <c r="AE185" s="234">
        <f t="array" ref="AE185">INDEX(_Rge_Data_3rd_CY,$B185,AE$1)</f>
        <v>0</v>
      </c>
      <c r="AF185" s="234">
        <f t="array" ref="AF185">INDEX(_Rge_Data_3rd_CY,$B185,AF$1)</f>
        <v>0</v>
      </c>
      <c r="AG185" s="234">
        <f t="array" ref="AG185">INDEX(_Rge_Data_3rd_CY,$B185,AG$1)</f>
        <v>0</v>
      </c>
      <c r="AH185" s="234">
        <f t="array" ref="AH185">INDEX(_Rge_Data_3rd_CY,$B185,AH$1)</f>
        <v>0</v>
      </c>
      <c r="AI185" s="234" t="str">
        <f t="array" ref="AI185">INDEX(_Rge_Data_3rd_CY,$B185,AI$1)</f>
        <v/>
      </c>
      <c r="AJ185" s="234">
        <f t="array" ref="AJ185">INDEX(_Rge_Data_3rd_CY,$B185,AJ$1)</f>
        <v>0</v>
      </c>
      <c r="AK185" s="234">
        <f t="array" ref="AK185">INDEX(_Rge_Data_3rd_CY,$B185,AK$1)</f>
        <v>0</v>
      </c>
      <c r="AL185" s="234">
        <f t="shared" si="11"/>
        <v>0</v>
      </c>
      <c r="AM185" s="235">
        <f t="shared" si="8"/>
        <v>0</v>
      </c>
      <c r="AN185" s="236">
        <f>IFERROR(IF(AND($E185="OPEN",$AA185&gt;0),$AA185*_SoP*$AM185,IF(AND($E185="CLOSED",$AA185&gt;0),$AA185*_SoL*$AM185,0)),0)</f>
        <v>0</v>
      </c>
      <c r="AO185" s="236">
        <f>IFERROR(IF($AA185&lt;0,$AA185*_SoL,0),0)</f>
        <v>0</v>
      </c>
      <c r="AP185" s="237">
        <f t="shared" si="12"/>
        <v>0</v>
      </c>
      <c r="AQ185" s="237">
        <f t="shared" si="13"/>
        <v>0</v>
      </c>
      <c r="AR185" s="237">
        <f t="shared" si="14"/>
        <v>0</v>
      </c>
      <c r="AS185" s="237">
        <f t="shared" si="15"/>
        <v>0</v>
      </c>
      <c r="AT185" s="237">
        <f t="shared" si="16"/>
        <v>0</v>
      </c>
      <c r="AU185" s="236">
        <f t="shared" si="17"/>
        <v>0</v>
      </c>
      <c r="AV185" s="236">
        <f t="shared" si="18"/>
        <v>0</v>
      </c>
      <c r="AW185" s="238"/>
    </row>
    <row r="186" ht="24.75" customHeight="1">
      <c r="A186" s="185"/>
      <c r="B186" s="230">
        <f t="shared" si="19"/>
        <v>179</v>
      </c>
      <c r="C186" s="185"/>
      <c r="D186" s="231" t="str">
        <f t="array" ref="D186">INDEX(_Rge_Projectdata_3rd,$B186,MATCH("Project-ID",_Rge_Headline_Projectdata,0))</f>
        <v/>
      </c>
      <c r="E186" s="232" t="str">
        <f t="array" ref="E186">INDEX(_Rge_Data_3rd_CY,$B186,E$1)</f>
        <v>Open</v>
      </c>
      <c r="F186" s="221" t="str">
        <f t="array" ref="F186">INDEX(_Rge_Data_3rd_CY,$B186,F$1)</f>
        <v/>
      </c>
      <c r="G186" s="221">
        <f t="array" ref="G186">INDEX(_Rge_Data_3rd_CY,$B186,G$1)</f>
        <v>0</v>
      </c>
      <c r="H186" s="221">
        <f t="array" ref="H186">INDEX(_Rge_Data_3rd_CY,$B186,H$1)</f>
        <v>0</v>
      </c>
      <c r="I186" s="221">
        <f t="array" ref="I186">INDEX(_Rge_Data_3rd_CY,$B186,I$1)</f>
        <v>0</v>
      </c>
      <c r="J186" s="221">
        <f t="array" ref="J186">INDEX(_Rge_Data_3rd_CY,$B186,J$1)</f>
        <v>0</v>
      </c>
      <c r="K186" s="221">
        <f t="array" ref="K186">INDEX(_Rge_Data_3rd_CY,$B186,K$1)</f>
        <v>0</v>
      </c>
      <c r="L186" s="221" t="str">
        <f t="array" ref="L186">INDEX(_Rge_Data_3rd_CY,$B186,L$1)</f>
        <v/>
      </c>
      <c r="M186" s="221">
        <f t="array" ref="M186">INDEX(_Rge_Data_3rd_CY,$B186,M$1)</f>
        <v>0</v>
      </c>
      <c r="N186" s="221">
        <f t="array" ref="N186">INDEX(_Rge_Data_3rd_CY,$B186,N$1)</f>
        <v>0</v>
      </c>
      <c r="O186" s="221">
        <f t="shared" si="5"/>
        <v>0</v>
      </c>
      <c r="P186" s="222">
        <f t="shared" si="6"/>
        <v>0</v>
      </c>
      <c r="Q186" s="233" t="str">
        <f t="shared" si="9"/>
        <v>Y</v>
      </c>
      <c r="R186" s="224" t="str">
        <f t="array" ref="R186">INDEX(_Rge_Data_3rd_CY,$B186,R$1)</f>
        <v/>
      </c>
      <c r="S186" s="224">
        <f t="array" ref="S186">INDEX(_Rge_Data_3rd_CY,$B186,S$1)</f>
        <v>0</v>
      </c>
      <c r="T186" s="224">
        <f t="array" ref="T186">INDEX(_Rge_Data_3rd_CY,$B186,T$1)</f>
        <v>0</v>
      </c>
      <c r="U186" s="224">
        <f t="array" ref="U186">INDEX(_Rge_Data_3rd_CY,$B186,U$1)</f>
        <v>0</v>
      </c>
      <c r="V186" s="224">
        <f t="array" ref="V186">INDEX(_Rge_Data_3rd_CY,$B186,V$1)</f>
        <v>0</v>
      </c>
      <c r="W186" s="224">
        <f t="array" ref="W186">INDEX(_Rge_Data_3rd_CY,$B186,W$1)</f>
        <v>0</v>
      </c>
      <c r="X186" s="224" t="str">
        <f t="array" ref="X186">INDEX(_Rge_Data_3rd_CY,$B186,X$1)</f>
        <v/>
      </c>
      <c r="Y186" s="224">
        <f t="array" ref="Y186">INDEX(_Rge_Data_3rd_CY,$B186,Y$1)</f>
        <v>0</v>
      </c>
      <c r="Z186" s="224">
        <f t="array" ref="Z186">INDEX(_Rge_Data_3rd_CY,$B186,Z$1)</f>
        <v>0</v>
      </c>
      <c r="AA186" s="224">
        <f t="shared" si="7"/>
        <v>0</v>
      </c>
      <c r="AB186" s="225" t="str">
        <f t="shared" si="10"/>
        <v/>
      </c>
      <c r="AC186" s="234" t="str">
        <f t="array" ref="AC186">INDEX(_Rge_Data_3rd_CY,$B186,AC$1)</f>
        <v/>
      </c>
      <c r="AD186" s="234">
        <f t="array" ref="AD186">INDEX(_Rge_Data_3rd_CY,$B186,AD$1)</f>
        <v>0</v>
      </c>
      <c r="AE186" s="234">
        <f t="array" ref="AE186">INDEX(_Rge_Data_3rd_CY,$B186,AE$1)</f>
        <v>0</v>
      </c>
      <c r="AF186" s="234">
        <f t="array" ref="AF186">INDEX(_Rge_Data_3rd_CY,$B186,AF$1)</f>
        <v>0</v>
      </c>
      <c r="AG186" s="234">
        <f t="array" ref="AG186">INDEX(_Rge_Data_3rd_CY,$B186,AG$1)</f>
        <v>0</v>
      </c>
      <c r="AH186" s="234">
        <f t="array" ref="AH186">INDEX(_Rge_Data_3rd_CY,$B186,AH$1)</f>
        <v>0</v>
      </c>
      <c r="AI186" s="234" t="str">
        <f t="array" ref="AI186">INDEX(_Rge_Data_3rd_CY,$B186,AI$1)</f>
        <v/>
      </c>
      <c r="AJ186" s="234">
        <f t="array" ref="AJ186">INDEX(_Rge_Data_3rd_CY,$B186,AJ$1)</f>
        <v>0</v>
      </c>
      <c r="AK186" s="234">
        <f t="array" ref="AK186">INDEX(_Rge_Data_3rd_CY,$B186,AK$1)</f>
        <v>0</v>
      </c>
      <c r="AL186" s="234">
        <f t="shared" si="11"/>
        <v>0</v>
      </c>
      <c r="AM186" s="235">
        <f t="shared" si="8"/>
        <v>0</v>
      </c>
      <c r="AN186" s="236">
        <f>IFERROR(IF(AND($E186="OPEN",$AA186&gt;0),$AA186*_SoP*$AM186,IF(AND($E186="CLOSED",$AA186&gt;0),$AA186*_SoL*$AM186,0)),0)</f>
        <v>0</v>
      </c>
      <c r="AO186" s="236">
        <f>IFERROR(IF($AA186&lt;0,$AA186*_SoL,0),0)</f>
        <v>0</v>
      </c>
      <c r="AP186" s="237">
        <f t="shared" si="12"/>
        <v>0</v>
      </c>
      <c r="AQ186" s="237">
        <f t="shared" si="13"/>
        <v>0</v>
      </c>
      <c r="AR186" s="237">
        <f t="shared" si="14"/>
        <v>0</v>
      </c>
      <c r="AS186" s="237">
        <f t="shared" si="15"/>
        <v>0</v>
      </c>
      <c r="AT186" s="237">
        <f t="shared" si="16"/>
        <v>0</v>
      </c>
      <c r="AU186" s="236">
        <f t="shared" si="17"/>
        <v>0</v>
      </c>
      <c r="AV186" s="236">
        <f t="shared" si="18"/>
        <v>0</v>
      </c>
      <c r="AW186" s="238"/>
    </row>
    <row r="187" ht="24.75" customHeight="1">
      <c r="A187" s="185"/>
      <c r="B187" s="230">
        <f t="shared" si="19"/>
        <v>180</v>
      </c>
      <c r="C187" s="185"/>
      <c r="D187" s="231" t="str">
        <f t="array" ref="D187">INDEX(_Rge_Projectdata_3rd,$B187,MATCH("Project-ID",_Rge_Headline_Projectdata,0))</f>
        <v/>
      </c>
      <c r="E187" s="232" t="str">
        <f t="array" ref="E187">INDEX(_Rge_Data_3rd_CY,$B187,E$1)</f>
        <v>Open</v>
      </c>
      <c r="F187" s="221" t="str">
        <f t="array" ref="F187">INDEX(_Rge_Data_3rd_CY,$B187,F$1)</f>
        <v/>
      </c>
      <c r="G187" s="221">
        <f t="array" ref="G187">INDEX(_Rge_Data_3rd_CY,$B187,G$1)</f>
        <v>0</v>
      </c>
      <c r="H187" s="221">
        <f t="array" ref="H187">INDEX(_Rge_Data_3rd_CY,$B187,H$1)</f>
        <v>0</v>
      </c>
      <c r="I187" s="221">
        <f t="array" ref="I187">INDEX(_Rge_Data_3rd_CY,$B187,I$1)</f>
        <v>0</v>
      </c>
      <c r="J187" s="221">
        <f t="array" ref="J187">INDEX(_Rge_Data_3rd_CY,$B187,J$1)</f>
        <v>0</v>
      </c>
      <c r="K187" s="221">
        <f t="array" ref="K187">INDEX(_Rge_Data_3rd_CY,$B187,K$1)</f>
        <v>0</v>
      </c>
      <c r="L187" s="221" t="str">
        <f t="array" ref="L187">INDEX(_Rge_Data_3rd_CY,$B187,L$1)</f>
        <v/>
      </c>
      <c r="M187" s="221">
        <f t="array" ref="M187">INDEX(_Rge_Data_3rd_CY,$B187,M$1)</f>
        <v>0</v>
      </c>
      <c r="N187" s="221">
        <f t="array" ref="N187">INDEX(_Rge_Data_3rd_CY,$B187,N$1)</f>
        <v>0</v>
      </c>
      <c r="O187" s="221">
        <f t="shared" si="5"/>
        <v>0</v>
      </c>
      <c r="P187" s="222">
        <f t="shared" si="6"/>
        <v>0</v>
      </c>
      <c r="Q187" s="233" t="str">
        <f t="shared" si="9"/>
        <v>Y</v>
      </c>
      <c r="R187" s="224" t="str">
        <f t="array" ref="R187">INDEX(_Rge_Data_3rd_CY,$B187,R$1)</f>
        <v/>
      </c>
      <c r="S187" s="224">
        <f t="array" ref="S187">INDEX(_Rge_Data_3rd_CY,$B187,S$1)</f>
        <v>0</v>
      </c>
      <c r="T187" s="224">
        <f t="array" ref="T187">INDEX(_Rge_Data_3rd_CY,$B187,T$1)</f>
        <v>0</v>
      </c>
      <c r="U187" s="224">
        <f t="array" ref="U187">INDEX(_Rge_Data_3rd_CY,$B187,U$1)</f>
        <v>0</v>
      </c>
      <c r="V187" s="224">
        <f t="array" ref="V187">INDEX(_Rge_Data_3rd_CY,$B187,V$1)</f>
        <v>0</v>
      </c>
      <c r="W187" s="224">
        <f t="array" ref="W187">INDEX(_Rge_Data_3rd_CY,$B187,W$1)</f>
        <v>0</v>
      </c>
      <c r="X187" s="224" t="str">
        <f t="array" ref="X187">INDEX(_Rge_Data_3rd_CY,$B187,X$1)</f>
        <v/>
      </c>
      <c r="Y187" s="224">
        <f t="array" ref="Y187">INDEX(_Rge_Data_3rd_CY,$B187,Y$1)</f>
        <v>0</v>
      </c>
      <c r="Z187" s="224">
        <f t="array" ref="Z187">INDEX(_Rge_Data_3rd_CY,$B187,Z$1)</f>
        <v>0</v>
      </c>
      <c r="AA187" s="224">
        <f t="shared" si="7"/>
        <v>0</v>
      </c>
      <c r="AB187" s="225" t="str">
        <f t="shared" si="10"/>
        <v/>
      </c>
      <c r="AC187" s="234" t="str">
        <f t="array" ref="AC187">INDEX(_Rge_Data_3rd_CY,$B187,AC$1)</f>
        <v/>
      </c>
      <c r="AD187" s="234">
        <f t="array" ref="AD187">INDEX(_Rge_Data_3rd_CY,$B187,AD$1)</f>
        <v>0</v>
      </c>
      <c r="AE187" s="234">
        <f t="array" ref="AE187">INDEX(_Rge_Data_3rd_CY,$B187,AE$1)</f>
        <v>0</v>
      </c>
      <c r="AF187" s="234">
        <f t="array" ref="AF187">INDEX(_Rge_Data_3rd_CY,$B187,AF$1)</f>
        <v>0</v>
      </c>
      <c r="AG187" s="234">
        <f t="array" ref="AG187">INDEX(_Rge_Data_3rd_CY,$B187,AG$1)</f>
        <v>0</v>
      </c>
      <c r="AH187" s="234">
        <f t="array" ref="AH187">INDEX(_Rge_Data_3rd_CY,$B187,AH$1)</f>
        <v>0</v>
      </c>
      <c r="AI187" s="234" t="str">
        <f t="array" ref="AI187">INDEX(_Rge_Data_3rd_CY,$B187,AI$1)</f>
        <v/>
      </c>
      <c r="AJ187" s="234">
        <f t="array" ref="AJ187">INDEX(_Rge_Data_3rd_CY,$B187,AJ$1)</f>
        <v>0</v>
      </c>
      <c r="AK187" s="234">
        <f t="array" ref="AK187">INDEX(_Rge_Data_3rd_CY,$B187,AK$1)</f>
        <v>0</v>
      </c>
      <c r="AL187" s="234">
        <f t="shared" si="11"/>
        <v>0</v>
      </c>
      <c r="AM187" s="235">
        <f t="shared" si="8"/>
        <v>0</v>
      </c>
      <c r="AN187" s="236">
        <f>IFERROR(IF(AND($E187="OPEN",$AA187&gt;0),$AA187*_SoP*$AM187,IF(AND($E187="CLOSED",$AA187&gt;0),$AA187*_SoL*$AM187,0)),0)</f>
        <v>0</v>
      </c>
      <c r="AO187" s="236">
        <f>IFERROR(IF($AA187&lt;0,$AA187*_SoL,0),0)</f>
        <v>0</v>
      </c>
      <c r="AP187" s="237">
        <f t="shared" si="12"/>
        <v>0</v>
      </c>
      <c r="AQ187" s="237">
        <f t="shared" si="13"/>
        <v>0</v>
      </c>
      <c r="AR187" s="237">
        <f t="shared" si="14"/>
        <v>0</v>
      </c>
      <c r="AS187" s="237">
        <f t="shared" si="15"/>
        <v>0</v>
      </c>
      <c r="AT187" s="237">
        <f t="shared" si="16"/>
        <v>0</v>
      </c>
      <c r="AU187" s="236">
        <f t="shared" si="17"/>
        <v>0</v>
      </c>
      <c r="AV187" s="236">
        <f t="shared" si="18"/>
        <v>0</v>
      </c>
      <c r="AW187" s="238"/>
    </row>
    <row r="188" ht="24.75" customHeight="1">
      <c r="A188" s="185"/>
      <c r="B188" s="230">
        <f t="shared" si="19"/>
        <v>181</v>
      </c>
      <c r="C188" s="185"/>
      <c r="D188" s="231" t="str">
        <f t="array" ref="D188">INDEX(_Rge_Projectdata_3rd,$B188,MATCH("Project-ID",_Rge_Headline_Projectdata,0))</f>
        <v/>
      </c>
      <c r="E188" s="232" t="str">
        <f t="array" ref="E188">INDEX(_Rge_Data_3rd_CY,$B188,E$1)</f>
        <v>Open</v>
      </c>
      <c r="F188" s="221" t="str">
        <f t="array" ref="F188">INDEX(_Rge_Data_3rd_CY,$B188,F$1)</f>
        <v/>
      </c>
      <c r="G188" s="221">
        <f t="array" ref="G188">INDEX(_Rge_Data_3rd_CY,$B188,G$1)</f>
        <v>0</v>
      </c>
      <c r="H188" s="221">
        <f t="array" ref="H188">INDEX(_Rge_Data_3rd_CY,$B188,H$1)</f>
        <v>0</v>
      </c>
      <c r="I188" s="221">
        <f t="array" ref="I188">INDEX(_Rge_Data_3rd_CY,$B188,I$1)</f>
        <v>0</v>
      </c>
      <c r="J188" s="221">
        <f t="array" ref="J188">INDEX(_Rge_Data_3rd_CY,$B188,J$1)</f>
        <v>0</v>
      </c>
      <c r="K188" s="221">
        <f t="array" ref="K188">INDEX(_Rge_Data_3rd_CY,$B188,K$1)</f>
        <v>0</v>
      </c>
      <c r="L188" s="221" t="str">
        <f t="array" ref="L188">INDEX(_Rge_Data_3rd_CY,$B188,L$1)</f>
        <v/>
      </c>
      <c r="M188" s="221">
        <f t="array" ref="M188">INDEX(_Rge_Data_3rd_CY,$B188,M$1)</f>
        <v>0</v>
      </c>
      <c r="N188" s="221">
        <f t="array" ref="N188">INDEX(_Rge_Data_3rd_CY,$B188,N$1)</f>
        <v>0</v>
      </c>
      <c r="O188" s="221">
        <f t="shared" si="5"/>
        <v>0</v>
      </c>
      <c r="P188" s="222">
        <f t="shared" si="6"/>
        <v>0</v>
      </c>
      <c r="Q188" s="233" t="str">
        <f t="shared" si="9"/>
        <v>Y</v>
      </c>
      <c r="R188" s="224" t="str">
        <f t="array" ref="R188">INDEX(_Rge_Data_3rd_CY,$B188,R$1)</f>
        <v/>
      </c>
      <c r="S188" s="224">
        <f t="array" ref="S188">INDEX(_Rge_Data_3rd_CY,$B188,S$1)</f>
        <v>0</v>
      </c>
      <c r="T188" s="224">
        <f t="array" ref="T188">INDEX(_Rge_Data_3rd_CY,$B188,T$1)</f>
        <v>0</v>
      </c>
      <c r="U188" s="224">
        <f t="array" ref="U188">INDEX(_Rge_Data_3rd_CY,$B188,U$1)</f>
        <v>0</v>
      </c>
      <c r="V188" s="224">
        <f t="array" ref="V188">INDEX(_Rge_Data_3rd_CY,$B188,V$1)</f>
        <v>0</v>
      </c>
      <c r="W188" s="224">
        <f t="array" ref="W188">INDEX(_Rge_Data_3rd_CY,$B188,W$1)</f>
        <v>0</v>
      </c>
      <c r="X188" s="224" t="str">
        <f t="array" ref="X188">INDEX(_Rge_Data_3rd_CY,$B188,X$1)</f>
        <v/>
      </c>
      <c r="Y188" s="224">
        <f t="array" ref="Y188">INDEX(_Rge_Data_3rd_CY,$B188,Y$1)</f>
        <v>0</v>
      </c>
      <c r="Z188" s="224">
        <f t="array" ref="Z188">INDEX(_Rge_Data_3rd_CY,$B188,Z$1)</f>
        <v>0</v>
      </c>
      <c r="AA188" s="224">
        <f t="shared" si="7"/>
        <v>0</v>
      </c>
      <c r="AB188" s="225" t="str">
        <f t="shared" si="10"/>
        <v/>
      </c>
      <c r="AC188" s="234" t="str">
        <f t="array" ref="AC188">INDEX(_Rge_Data_3rd_CY,$B188,AC$1)</f>
        <v/>
      </c>
      <c r="AD188" s="234">
        <f t="array" ref="AD188">INDEX(_Rge_Data_3rd_CY,$B188,AD$1)</f>
        <v>0</v>
      </c>
      <c r="AE188" s="234">
        <f t="array" ref="AE188">INDEX(_Rge_Data_3rd_CY,$B188,AE$1)</f>
        <v>0</v>
      </c>
      <c r="AF188" s="234">
        <f t="array" ref="AF188">INDEX(_Rge_Data_3rd_CY,$B188,AF$1)</f>
        <v>0</v>
      </c>
      <c r="AG188" s="234">
        <f t="array" ref="AG188">INDEX(_Rge_Data_3rd_CY,$B188,AG$1)</f>
        <v>0</v>
      </c>
      <c r="AH188" s="234">
        <f t="array" ref="AH188">INDEX(_Rge_Data_3rd_CY,$B188,AH$1)</f>
        <v>0</v>
      </c>
      <c r="AI188" s="234" t="str">
        <f t="array" ref="AI188">INDEX(_Rge_Data_3rd_CY,$B188,AI$1)</f>
        <v/>
      </c>
      <c r="AJ188" s="234">
        <f t="array" ref="AJ188">INDEX(_Rge_Data_3rd_CY,$B188,AJ$1)</f>
        <v>0</v>
      </c>
      <c r="AK188" s="234">
        <f t="array" ref="AK188">INDEX(_Rge_Data_3rd_CY,$B188,AK$1)</f>
        <v>0</v>
      </c>
      <c r="AL188" s="234">
        <f t="shared" si="11"/>
        <v>0</v>
      </c>
      <c r="AM188" s="235">
        <f t="shared" si="8"/>
        <v>0</v>
      </c>
      <c r="AN188" s="236">
        <f>IFERROR(IF(AND($E188="OPEN",$AA188&gt;0),$AA188*_SoP*$AM188,IF(AND($E188="CLOSED",$AA188&gt;0),$AA188*_SoL*$AM188,0)),0)</f>
        <v>0</v>
      </c>
      <c r="AO188" s="236">
        <f>IFERROR(IF($AA188&lt;0,$AA188*_SoL,0),0)</f>
        <v>0</v>
      </c>
      <c r="AP188" s="237">
        <f t="shared" si="12"/>
        <v>0</v>
      </c>
      <c r="AQ188" s="237">
        <f t="shared" si="13"/>
        <v>0</v>
      </c>
      <c r="AR188" s="237">
        <f t="shared" si="14"/>
        <v>0</v>
      </c>
      <c r="AS188" s="237">
        <f t="shared" si="15"/>
        <v>0</v>
      </c>
      <c r="AT188" s="237">
        <f t="shared" si="16"/>
        <v>0</v>
      </c>
      <c r="AU188" s="236">
        <f t="shared" si="17"/>
        <v>0</v>
      </c>
      <c r="AV188" s="236">
        <f t="shared" si="18"/>
        <v>0</v>
      </c>
      <c r="AW188" s="238"/>
    </row>
    <row r="189" ht="24.75" customHeight="1">
      <c r="A189" s="185"/>
      <c r="B189" s="230">
        <f t="shared" si="19"/>
        <v>182</v>
      </c>
      <c r="C189" s="185"/>
      <c r="D189" s="231" t="str">
        <f t="array" ref="D189">INDEX(_Rge_Projectdata_3rd,$B189,MATCH("Project-ID",_Rge_Headline_Projectdata,0))</f>
        <v/>
      </c>
      <c r="E189" s="232" t="str">
        <f t="array" ref="E189">INDEX(_Rge_Data_3rd_CY,$B189,E$1)</f>
        <v>Open</v>
      </c>
      <c r="F189" s="221" t="str">
        <f t="array" ref="F189">INDEX(_Rge_Data_3rd_CY,$B189,F$1)</f>
        <v/>
      </c>
      <c r="G189" s="221">
        <f t="array" ref="G189">INDEX(_Rge_Data_3rd_CY,$B189,G$1)</f>
        <v>0</v>
      </c>
      <c r="H189" s="221">
        <f t="array" ref="H189">INDEX(_Rge_Data_3rd_CY,$B189,H$1)</f>
        <v>0</v>
      </c>
      <c r="I189" s="221">
        <f t="array" ref="I189">INDEX(_Rge_Data_3rd_CY,$B189,I$1)</f>
        <v>0</v>
      </c>
      <c r="J189" s="221">
        <f t="array" ref="J189">INDEX(_Rge_Data_3rd_CY,$B189,J$1)</f>
        <v>0</v>
      </c>
      <c r="K189" s="221">
        <f t="array" ref="K189">INDEX(_Rge_Data_3rd_CY,$B189,K$1)</f>
        <v>0</v>
      </c>
      <c r="L189" s="221" t="str">
        <f t="array" ref="L189">INDEX(_Rge_Data_3rd_CY,$B189,L$1)</f>
        <v/>
      </c>
      <c r="M189" s="221">
        <f t="array" ref="M189">INDEX(_Rge_Data_3rd_CY,$B189,M$1)</f>
        <v>0</v>
      </c>
      <c r="N189" s="221">
        <f t="array" ref="N189">INDEX(_Rge_Data_3rd_CY,$B189,N$1)</f>
        <v>0</v>
      </c>
      <c r="O189" s="221">
        <f t="shared" si="5"/>
        <v>0</v>
      </c>
      <c r="P189" s="222">
        <f t="shared" si="6"/>
        <v>0</v>
      </c>
      <c r="Q189" s="233" t="str">
        <f t="shared" si="9"/>
        <v>Y</v>
      </c>
      <c r="R189" s="224" t="str">
        <f t="array" ref="R189">INDEX(_Rge_Data_3rd_CY,$B189,R$1)</f>
        <v/>
      </c>
      <c r="S189" s="224">
        <f t="array" ref="S189">INDEX(_Rge_Data_3rd_CY,$B189,S$1)</f>
        <v>0</v>
      </c>
      <c r="T189" s="224">
        <f t="array" ref="T189">INDEX(_Rge_Data_3rd_CY,$B189,T$1)</f>
        <v>0</v>
      </c>
      <c r="U189" s="224">
        <f t="array" ref="U189">INDEX(_Rge_Data_3rd_CY,$B189,U$1)</f>
        <v>0</v>
      </c>
      <c r="V189" s="224">
        <f t="array" ref="V189">INDEX(_Rge_Data_3rd_CY,$B189,V$1)</f>
        <v>0</v>
      </c>
      <c r="W189" s="224">
        <f t="array" ref="W189">INDEX(_Rge_Data_3rd_CY,$B189,W$1)</f>
        <v>0</v>
      </c>
      <c r="X189" s="224" t="str">
        <f t="array" ref="X189">INDEX(_Rge_Data_3rd_CY,$B189,X$1)</f>
        <v/>
      </c>
      <c r="Y189" s="224">
        <f t="array" ref="Y189">INDEX(_Rge_Data_3rd_CY,$B189,Y$1)</f>
        <v>0</v>
      </c>
      <c r="Z189" s="224">
        <f t="array" ref="Z189">INDEX(_Rge_Data_3rd_CY,$B189,Z$1)</f>
        <v>0</v>
      </c>
      <c r="AA189" s="224">
        <f t="shared" si="7"/>
        <v>0</v>
      </c>
      <c r="AB189" s="225" t="str">
        <f t="shared" si="10"/>
        <v/>
      </c>
      <c r="AC189" s="234" t="str">
        <f t="array" ref="AC189">INDEX(_Rge_Data_3rd_CY,$B189,AC$1)</f>
        <v/>
      </c>
      <c r="AD189" s="234">
        <f t="array" ref="AD189">INDEX(_Rge_Data_3rd_CY,$B189,AD$1)</f>
        <v>0</v>
      </c>
      <c r="AE189" s="234">
        <f t="array" ref="AE189">INDEX(_Rge_Data_3rd_CY,$B189,AE$1)</f>
        <v>0</v>
      </c>
      <c r="AF189" s="234">
        <f t="array" ref="AF189">INDEX(_Rge_Data_3rd_CY,$B189,AF$1)</f>
        <v>0</v>
      </c>
      <c r="AG189" s="234">
        <f t="array" ref="AG189">INDEX(_Rge_Data_3rd_CY,$B189,AG$1)</f>
        <v>0</v>
      </c>
      <c r="AH189" s="234">
        <f t="array" ref="AH189">INDEX(_Rge_Data_3rd_CY,$B189,AH$1)</f>
        <v>0</v>
      </c>
      <c r="AI189" s="234" t="str">
        <f t="array" ref="AI189">INDEX(_Rge_Data_3rd_CY,$B189,AI$1)</f>
        <v/>
      </c>
      <c r="AJ189" s="234">
        <f t="array" ref="AJ189">INDEX(_Rge_Data_3rd_CY,$B189,AJ$1)</f>
        <v>0</v>
      </c>
      <c r="AK189" s="234">
        <f t="array" ref="AK189">INDEX(_Rge_Data_3rd_CY,$B189,AK$1)</f>
        <v>0</v>
      </c>
      <c r="AL189" s="234">
        <f t="shared" si="11"/>
        <v>0</v>
      </c>
      <c r="AM189" s="235">
        <f t="shared" si="8"/>
        <v>0</v>
      </c>
      <c r="AN189" s="236">
        <f>IFERROR(IF(AND($E189="OPEN",$AA189&gt;0),$AA189*_SoP*$AM189,IF(AND($E189="CLOSED",$AA189&gt;0),$AA189*_SoL*$AM189,0)),0)</f>
        <v>0</v>
      </c>
      <c r="AO189" s="236">
        <f>IFERROR(IF($AA189&lt;0,$AA189*_SoL,0),0)</f>
        <v>0</v>
      </c>
      <c r="AP189" s="237">
        <f t="shared" si="12"/>
        <v>0</v>
      </c>
      <c r="AQ189" s="237">
        <f t="shared" si="13"/>
        <v>0</v>
      </c>
      <c r="AR189" s="237">
        <f t="shared" si="14"/>
        <v>0</v>
      </c>
      <c r="AS189" s="237">
        <f t="shared" si="15"/>
        <v>0</v>
      </c>
      <c r="AT189" s="237">
        <f t="shared" si="16"/>
        <v>0</v>
      </c>
      <c r="AU189" s="236">
        <f t="shared" si="17"/>
        <v>0</v>
      </c>
      <c r="AV189" s="236">
        <f t="shared" si="18"/>
        <v>0</v>
      </c>
      <c r="AW189" s="238"/>
    </row>
    <row r="190" ht="24.75" customHeight="1">
      <c r="A190" s="185"/>
      <c r="B190" s="230">
        <f t="shared" si="19"/>
        <v>183</v>
      </c>
      <c r="C190" s="185"/>
      <c r="D190" s="231" t="str">
        <f t="array" ref="D190">INDEX(_Rge_Projectdata_3rd,$B190,MATCH("Project-ID",_Rge_Headline_Projectdata,0))</f>
        <v/>
      </c>
      <c r="E190" s="232" t="str">
        <f t="array" ref="E190">INDEX(_Rge_Data_3rd_CY,$B190,E$1)</f>
        <v>Open</v>
      </c>
      <c r="F190" s="221" t="str">
        <f t="array" ref="F190">INDEX(_Rge_Data_3rd_CY,$B190,F$1)</f>
        <v/>
      </c>
      <c r="G190" s="221">
        <f t="array" ref="G190">INDEX(_Rge_Data_3rd_CY,$B190,G$1)</f>
        <v>0</v>
      </c>
      <c r="H190" s="221">
        <f t="array" ref="H190">INDEX(_Rge_Data_3rd_CY,$B190,H$1)</f>
        <v>0</v>
      </c>
      <c r="I190" s="221">
        <f t="array" ref="I190">INDEX(_Rge_Data_3rd_CY,$B190,I$1)</f>
        <v>0</v>
      </c>
      <c r="J190" s="221">
        <f t="array" ref="J190">INDEX(_Rge_Data_3rd_CY,$B190,J$1)</f>
        <v>0</v>
      </c>
      <c r="K190" s="221">
        <f t="array" ref="K190">INDEX(_Rge_Data_3rd_CY,$B190,K$1)</f>
        <v>0</v>
      </c>
      <c r="L190" s="221" t="str">
        <f t="array" ref="L190">INDEX(_Rge_Data_3rd_CY,$B190,L$1)</f>
        <v/>
      </c>
      <c r="M190" s="221">
        <f t="array" ref="M190">INDEX(_Rge_Data_3rd_CY,$B190,M$1)</f>
        <v>0</v>
      </c>
      <c r="N190" s="221">
        <f t="array" ref="N190">INDEX(_Rge_Data_3rd_CY,$B190,N$1)</f>
        <v>0</v>
      </c>
      <c r="O190" s="221">
        <f t="shared" si="5"/>
        <v>0</v>
      </c>
      <c r="P190" s="222">
        <f t="shared" si="6"/>
        <v>0</v>
      </c>
      <c r="Q190" s="233" t="str">
        <f t="shared" si="9"/>
        <v>Y</v>
      </c>
      <c r="R190" s="224" t="str">
        <f t="array" ref="R190">INDEX(_Rge_Data_3rd_CY,$B190,R$1)</f>
        <v/>
      </c>
      <c r="S190" s="224">
        <f t="array" ref="S190">INDEX(_Rge_Data_3rd_CY,$B190,S$1)</f>
        <v>0</v>
      </c>
      <c r="T190" s="224">
        <f t="array" ref="T190">INDEX(_Rge_Data_3rd_CY,$B190,T$1)</f>
        <v>0</v>
      </c>
      <c r="U190" s="224">
        <f t="array" ref="U190">INDEX(_Rge_Data_3rd_CY,$B190,U$1)</f>
        <v>0</v>
      </c>
      <c r="V190" s="224">
        <f t="array" ref="V190">INDEX(_Rge_Data_3rd_CY,$B190,V$1)</f>
        <v>0</v>
      </c>
      <c r="W190" s="224">
        <f t="array" ref="W190">INDEX(_Rge_Data_3rd_CY,$B190,W$1)</f>
        <v>0</v>
      </c>
      <c r="X190" s="224" t="str">
        <f t="array" ref="X190">INDEX(_Rge_Data_3rd_CY,$B190,X$1)</f>
        <v/>
      </c>
      <c r="Y190" s="224">
        <f t="array" ref="Y190">INDEX(_Rge_Data_3rd_CY,$B190,Y$1)</f>
        <v>0</v>
      </c>
      <c r="Z190" s="224">
        <f t="array" ref="Z190">INDEX(_Rge_Data_3rd_CY,$B190,Z$1)</f>
        <v>0</v>
      </c>
      <c r="AA190" s="224">
        <f t="shared" si="7"/>
        <v>0</v>
      </c>
      <c r="AB190" s="225" t="str">
        <f t="shared" si="10"/>
        <v/>
      </c>
      <c r="AC190" s="234" t="str">
        <f t="array" ref="AC190">INDEX(_Rge_Data_3rd_CY,$B190,AC$1)</f>
        <v/>
      </c>
      <c r="AD190" s="234">
        <f t="array" ref="AD190">INDEX(_Rge_Data_3rd_CY,$B190,AD$1)</f>
        <v>0</v>
      </c>
      <c r="AE190" s="234">
        <f t="array" ref="AE190">INDEX(_Rge_Data_3rd_CY,$B190,AE$1)</f>
        <v>0</v>
      </c>
      <c r="AF190" s="234">
        <f t="array" ref="AF190">INDEX(_Rge_Data_3rd_CY,$B190,AF$1)</f>
        <v>0</v>
      </c>
      <c r="AG190" s="234">
        <f t="array" ref="AG190">INDEX(_Rge_Data_3rd_CY,$B190,AG$1)</f>
        <v>0</v>
      </c>
      <c r="AH190" s="234">
        <f t="array" ref="AH190">INDEX(_Rge_Data_3rd_CY,$B190,AH$1)</f>
        <v>0</v>
      </c>
      <c r="AI190" s="234" t="str">
        <f t="array" ref="AI190">INDEX(_Rge_Data_3rd_CY,$B190,AI$1)</f>
        <v/>
      </c>
      <c r="AJ190" s="234">
        <f t="array" ref="AJ190">INDEX(_Rge_Data_3rd_CY,$B190,AJ$1)</f>
        <v>0</v>
      </c>
      <c r="AK190" s="234">
        <f t="array" ref="AK190">INDEX(_Rge_Data_3rd_CY,$B190,AK$1)</f>
        <v>0</v>
      </c>
      <c r="AL190" s="234">
        <f t="shared" si="11"/>
        <v>0</v>
      </c>
      <c r="AM190" s="235">
        <f t="shared" si="8"/>
        <v>0</v>
      </c>
      <c r="AN190" s="236">
        <f>IFERROR(IF(AND($E190="OPEN",$AA190&gt;0),$AA190*_SoP*$AM190,IF(AND($E190="CLOSED",$AA190&gt;0),$AA190*_SoL*$AM190,0)),0)</f>
        <v>0</v>
      </c>
      <c r="AO190" s="236">
        <f>IFERROR(IF($AA190&lt;0,$AA190*_SoL,0),0)</f>
        <v>0</v>
      </c>
      <c r="AP190" s="237">
        <f t="shared" si="12"/>
        <v>0</v>
      </c>
      <c r="AQ190" s="237">
        <f t="shared" si="13"/>
        <v>0</v>
      </c>
      <c r="AR190" s="237">
        <f t="shared" si="14"/>
        <v>0</v>
      </c>
      <c r="AS190" s="237">
        <f t="shared" si="15"/>
        <v>0</v>
      </c>
      <c r="AT190" s="237">
        <f t="shared" si="16"/>
        <v>0</v>
      </c>
      <c r="AU190" s="236">
        <f t="shared" si="17"/>
        <v>0</v>
      </c>
      <c r="AV190" s="236">
        <f t="shared" si="18"/>
        <v>0</v>
      </c>
      <c r="AW190" s="238"/>
    </row>
    <row r="191" ht="24.75" customHeight="1">
      <c r="A191" s="185"/>
      <c r="B191" s="230">
        <f t="shared" si="19"/>
        <v>184</v>
      </c>
      <c r="C191" s="185"/>
      <c r="D191" s="231" t="str">
        <f t="array" ref="D191">INDEX(_Rge_Projectdata_3rd,$B191,MATCH("Project-ID",_Rge_Headline_Projectdata,0))</f>
        <v/>
      </c>
      <c r="E191" s="232" t="str">
        <f t="array" ref="E191">INDEX(_Rge_Data_3rd_CY,$B191,E$1)</f>
        <v>Open</v>
      </c>
      <c r="F191" s="221" t="str">
        <f t="array" ref="F191">INDEX(_Rge_Data_3rd_CY,$B191,F$1)</f>
        <v/>
      </c>
      <c r="G191" s="221">
        <f t="array" ref="G191">INDEX(_Rge_Data_3rd_CY,$B191,G$1)</f>
        <v>0</v>
      </c>
      <c r="H191" s="221">
        <f t="array" ref="H191">INDEX(_Rge_Data_3rd_CY,$B191,H$1)</f>
        <v>0</v>
      </c>
      <c r="I191" s="221">
        <f t="array" ref="I191">INDEX(_Rge_Data_3rd_CY,$B191,I$1)</f>
        <v>0</v>
      </c>
      <c r="J191" s="221">
        <f t="array" ref="J191">INDEX(_Rge_Data_3rd_CY,$B191,J$1)</f>
        <v>0</v>
      </c>
      <c r="K191" s="221">
        <f t="array" ref="K191">INDEX(_Rge_Data_3rd_CY,$B191,K$1)</f>
        <v>0</v>
      </c>
      <c r="L191" s="221" t="str">
        <f t="array" ref="L191">INDEX(_Rge_Data_3rd_CY,$B191,L$1)</f>
        <v/>
      </c>
      <c r="M191" s="221">
        <f t="array" ref="M191">INDEX(_Rge_Data_3rd_CY,$B191,M$1)</f>
        <v>0</v>
      </c>
      <c r="N191" s="221">
        <f t="array" ref="N191">INDEX(_Rge_Data_3rd_CY,$B191,N$1)</f>
        <v>0</v>
      </c>
      <c r="O191" s="221">
        <f t="shared" si="5"/>
        <v>0</v>
      </c>
      <c r="P191" s="222">
        <f t="shared" si="6"/>
        <v>0</v>
      </c>
      <c r="Q191" s="233" t="str">
        <f t="shared" si="9"/>
        <v>Y</v>
      </c>
      <c r="R191" s="224" t="str">
        <f t="array" ref="R191">INDEX(_Rge_Data_3rd_CY,$B191,R$1)</f>
        <v/>
      </c>
      <c r="S191" s="224">
        <f t="array" ref="S191">INDEX(_Rge_Data_3rd_CY,$B191,S$1)</f>
        <v>0</v>
      </c>
      <c r="T191" s="224">
        <f t="array" ref="T191">INDEX(_Rge_Data_3rd_CY,$B191,T$1)</f>
        <v>0</v>
      </c>
      <c r="U191" s="224">
        <f t="array" ref="U191">INDEX(_Rge_Data_3rd_CY,$B191,U$1)</f>
        <v>0</v>
      </c>
      <c r="V191" s="224">
        <f t="array" ref="V191">INDEX(_Rge_Data_3rd_CY,$B191,V$1)</f>
        <v>0</v>
      </c>
      <c r="W191" s="224">
        <f t="array" ref="W191">INDEX(_Rge_Data_3rd_CY,$B191,W$1)</f>
        <v>0</v>
      </c>
      <c r="X191" s="224" t="str">
        <f t="array" ref="X191">INDEX(_Rge_Data_3rd_CY,$B191,X$1)</f>
        <v/>
      </c>
      <c r="Y191" s="224">
        <f t="array" ref="Y191">INDEX(_Rge_Data_3rd_CY,$B191,Y$1)</f>
        <v>0</v>
      </c>
      <c r="Z191" s="224">
        <f t="array" ref="Z191">INDEX(_Rge_Data_3rd_CY,$B191,Z$1)</f>
        <v>0</v>
      </c>
      <c r="AA191" s="224">
        <f t="shared" si="7"/>
        <v>0</v>
      </c>
      <c r="AB191" s="225" t="str">
        <f t="shared" si="10"/>
        <v/>
      </c>
      <c r="AC191" s="234" t="str">
        <f t="array" ref="AC191">INDEX(_Rge_Data_3rd_CY,$B191,AC$1)</f>
        <v/>
      </c>
      <c r="AD191" s="234">
        <f t="array" ref="AD191">INDEX(_Rge_Data_3rd_CY,$B191,AD$1)</f>
        <v>0</v>
      </c>
      <c r="AE191" s="234">
        <f t="array" ref="AE191">INDEX(_Rge_Data_3rd_CY,$B191,AE$1)</f>
        <v>0</v>
      </c>
      <c r="AF191" s="234">
        <f t="array" ref="AF191">INDEX(_Rge_Data_3rd_CY,$B191,AF$1)</f>
        <v>0</v>
      </c>
      <c r="AG191" s="234">
        <f t="array" ref="AG191">INDEX(_Rge_Data_3rd_CY,$B191,AG$1)</f>
        <v>0</v>
      </c>
      <c r="AH191" s="234">
        <f t="array" ref="AH191">INDEX(_Rge_Data_3rd_CY,$B191,AH$1)</f>
        <v>0</v>
      </c>
      <c r="AI191" s="234" t="str">
        <f t="array" ref="AI191">INDEX(_Rge_Data_3rd_CY,$B191,AI$1)</f>
        <v/>
      </c>
      <c r="AJ191" s="234">
        <f t="array" ref="AJ191">INDEX(_Rge_Data_3rd_CY,$B191,AJ$1)</f>
        <v>0</v>
      </c>
      <c r="AK191" s="234">
        <f t="array" ref="AK191">INDEX(_Rge_Data_3rd_CY,$B191,AK$1)</f>
        <v>0</v>
      </c>
      <c r="AL191" s="234">
        <f t="shared" si="11"/>
        <v>0</v>
      </c>
      <c r="AM191" s="235">
        <f t="shared" si="8"/>
        <v>0</v>
      </c>
      <c r="AN191" s="236">
        <f>IFERROR(IF(AND($E191="OPEN",$AA191&gt;0),$AA191*_SoP*$AM191,IF(AND($E191="CLOSED",$AA191&gt;0),$AA191*_SoL*$AM191,0)),0)</f>
        <v>0</v>
      </c>
      <c r="AO191" s="236">
        <f>IFERROR(IF($AA191&lt;0,$AA191*_SoL,0),0)</f>
        <v>0</v>
      </c>
      <c r="AP191" s="237">
        <f t="shared" si="12"/>
        <v>0</v>
      </c>
      <c r="AQ191" s="237">
        <f t="shared" si="13"/>
        <v>0</v>
      </c>
      <c r="AR191" s="237">
        <f t="shared" si="14"/>
        <v>0</v>
      </c>
      <c r="AS191" s="237">
        <f t="shared" si="15"/>
        <v>0</v>
      </c>
      <c r="AT191" s="237">
        <f t="shared" si="16"/>
        <v>0</v>
      </c>
      <c r="AU191" s="236">
        <f t="shared" si="17"/>
        <v>0</v>
      </c>
      <c r="AV191" s="236">
        <f t="shared" si="18"/>
        <v>0</v>
      </c>
      <c r="AW191" s="238"/>
    </row>
    <row r="192" ht="24.75" customHeight="1">
      <c r="A192" s="185"/>
      <c r="B192" s="230">
        <f t="shared" si="19"/>
        <v>185</v>
      </c>
      <c r="C192" s="185"/>
      <c r="D192" s="231" t="str">
        <f t="array" ref="D192">INDEX(_Rge_Projectdata_3rd,$B192,MATCH("Project-ID",_Rge_Headline_Projectdata,0))</f>
        <v/>
      </c>
      <c r="E192" s="232" t="str">
        <f t="array" ref="E192">INDEX(_Rge_Data_3rd_CY,$B192,E$1)</f>
        <v>Open</v>
      </c>
      <c r="F192" s="221" t="str">
        <f t="array" ref="F192">INDEX(_Rge_Data_3rd_CY,$B192,F$1)</f>
        <v/>
      </c>
      <c r="G192" s="221">
        <f t="array" ref="G192">INDEX(_Rge_Data_3rd_CY,$B192,G$1)</f>
        <v>0</v>
      </c>
      <c r="H192" s="221">
        <f t="array" ref="H192">INDEX(_Rge_Data_3rd_CY,$B192,H$1)</f>
        <v>0</v>
      </c>
      <c r="I192" s="221">
        <f t="array" ref="I192">INDEX(_Rge_Data_3rd_CY,$B192,I$1)</f>
        <v>0</v>
      </c>
      <c r="J192" s="221">
        <f t="array" ref="J192">INDEX(_Rge_Data_3rd_CY,$B192,J$1)</f>
        <v>0</v>
      </c>
      <c r="K192" s="221">
        <f t="array" ref="K192">INDEX(_Rge_Data_3rd_CY,$B192,K$1)</f>
        <v>0</v>
      </c>
      <c r="L192" s="221" t="str">
        <f t="array" ref="L192">INDEX(_Rge_Data_3rd_CY,$B192,L$1)</f>
        <v/>
      </c>
      <c r="M192" s="221">
        <f t="array" ref="M192">INDEX(_Rge_Data_3rd_CY,$B192,M$1)</f>
        <v>0</v>
      </c>
      <c r="N192" s="221">
        <f t="array" ref="N192">INDEX(_Rge_Data_3rd_CY,$B192,N$1)</f>
        <v>0</v>
      </c>
      <c r="O192" s="221">
        <f t="shared" si="5"/>
        <v>0</v>
      </c>
      <c r="P192" s="222">
        <f t="shared" si="6"/>
        <v>0</v>
      </c>
      <c r="Q192" s="233" t="str">
        <f t="shared" si="9"/>
        <v>Y</v>
      </c>
      <c r="R192" s="224" t="str">
        <f t="array" ref="R192">INDEX(_Rge_Data_3rd_CY,$B192,R$1)</f>
        <v/>
      </c>
      <c r="S192" s="224">
        <f t="array" ref="S192">INDEX(_Rge_Data_3rd_CY,$B192,S$1)</f>
        <v>0</v>
      </c>
      <c r="T192" s="224">
        <f t="array" ref="T192">INDEX(_Rge_Data_3rd_CY,$B192,T$1)</f>
        <v>0</v>
      </c>
      <c r="U192" s="224">
        <f t="array" ref="U192">INDEX(_Rge_Data_3rd_CY,$B192,U$1)</f>
        <v>0</v>
      </c>
      <c r="V192" s="224">
        <f t="array" ref="V192">INDEX(_Rge_Data_3rd_CY,$B192,V$1)</f>
        <v>0</v>
      </c>
      <c r="W192" s="224">
        <f t="array" ref="W192">INDEX(_Rge_Data_3rd_CY,$B192,W$1)</f>
        <v>0</v>
      </c>
      <c r="X192" s="224" t="str">
        <f t="array" ref="X192">INDEX(_Rge_Data_3rd_CY,$B192,X$1)</f>
        <v/>
      </c>
      <c r="Y192" s="224">
        <f t="array" ref="Y192">INDEX(_Rge_Data_3rd_CY,$B192,Y$1)</f>
        <v>0</v>
      </c>
      <c r="Z192" s="224">
        <f t="array" ref="Z192">INDEX(_Rge_Data_3rd_CY,$B192,Z$1)</f>
        <v>0</v>
      </c>
      <c r="AA192" s="224">
        <f t="shared" si="7"/>
        <v>0</v>
      </c>
      <c r="AB192" s="225" t="str">
        <f t="shared" si="10"/>
        <v/>
      </c>
      <c r="AC192" s="234" t="str">
        <f t="array" ref="AC192">INDEX(_Rge_Data_3rd_CY,$B192,AC$1)</f>
        <v/>
      </c>
      <c r="AD192" s="234">
        <f t="array" ref="AD192">INDEX(_Rge_Data_3rd_CY,$B192,AD$1)</f>
        <v>0</v>
      </c>
      <c r="AE192" s="234">
        <f t="array" ref="AE192">INDEX(_Rge_Data_3rd_CY,$B192,AE$1)</f>
        <v>0</v>
      </c>
      <c r="AF192" s="234">
        <f t="array" ref="AF192">INDEX(_Rge_Data_3rd_CY,$B192,AF$1)</f>
        <v>0</v>
      </c>
      <c r="AG192" s="234">
        <f t="array" ref="AG192">INDEX(_Rge_Data_3rd_CY,$B192,AG$1)</f>
        <v>0</v>
      </c>
      <c r="AH192" s="234">
        <f t="array" ref="AH192">INDEX(_Rge_Data_3rd_CY,$B192,AH$1)</f>
        <v>0</v>
      </c>
      <c r="AI192" s="234" t="str">
        <f t="array" ref="AI192">INDEX(_Rge_Data_3rd_CY,$B192,AI$1)</f>
        <v/>
      </c>
      <c r="AJ192" s="234">
        <f t="array" ref="AJ192">INDEX(_Rge_Data_3rd_CY,$B192,AJ$1)</f>
        <v>0</v>
      </c>
      <c r="AK192" s="234">
        <f t="array" ref="AK192">INDEX(_Rge_Data_3rd_CY,$B192,AK$1)</f>
        <v>0</v>
      </c>
      <c r="AL192" s="234">
        <f t="shared" si="11"/>
        <v>0</v>
      </c>
      <c r="AM192" s="235">
        <f t="shared" si="8"/>
        <v>0</v>
      </c>
      <c r="AN192" s="236">
        <f>IFERROR(IF(AND($E192="OPEN",$AA192&gt;0),$AA192*_SoP*$AM192,IF(AND($E192="CLOSED",$AA192&gt;0),$AA192*_SoL*$AM192,0)),0)</f>
        <v>0</v>
      </c>
      <c r="AO192" s="236">
        <f>IFERROR(IF($AA192&lt;0,$AA192*_SoL,0),0)</f>
        <v>0</v>
      </c>
      <c r="AP192" s="237">
        <f t="shared" si="12"/>
        <v>0</v>
      </c>
      <c r="AQ192" s="237">
        <f t="shared" si="13"/>
        <v>0</v>
      </c>
      <c r="AR192" s="237">
        <f t="shared" si="14"/>
        <v>0</v>
      </c>
      <c r="AS192" s="237">
        <f t="shared" si="15"/>
        <v>0</v>
      </c>
      <c r="AT192" s="237">
        <f t="shared" si="16"/>
        <v>0</v>
      </c>
      <c r="AU192" s="236">
        <f t="shared" si="17"/>
        <v>0</v>
      </c>
      <c r="AV192" s="236">
        <f t="shared" si="18"/>
        <v>0</v>
      </c>
      <c r="AW192" s="238"/>
    </row>
    <row r="193" ht="24.75" customHeight="1">
      <c r="A193" s="185"/>
      <c r="B193" s="230">
        <f t="shared" si="19"/>
        <v>186</v>
      </c>
      <c r="C193" s="185"/>
      <c r="D193" s="231" t="str">
        <f t="array" ref="D193">INDEX(_Rge_Projectdata_3rd,$B193,MATCH("Project-ID",_Rge_Headline_Projectdata,0))</f>
        <v/>
      </c>
      <c r="E193" s="232" t="str">
        <f t="array" ref="E193">INDEX(_Rge_Data_3rd_CY,$B193,E$1)</f>
        <v>Open</v>
      </c>
      <c r="F193" s="221" t="str">
        <f t="array" ref="F193">INDEX(_Rge_Data_3rd_CY,$B193,F$1)</f>
        <v/>
      </c>
      <c r="G193" s="221">
        <f t="array" ref="G193">INDEX(_Rge_Data_3rd_CY,$B193,G$1)</f>
        <v>0</v>
      </c>
      <c r="H193" s="221">
        <f t="array" ref="H193">INDEX(_Rge_Data_3rd_CY,$B193,H$1)</f>
        <v>0</v>
      </c>
      <c r="I193" s="221">
        <f t="array" ref="I193">INDEX(_Rge_Data_3rd_CY,$B193,I$1)</f>
        <v>0</v>
      </c>
      <c r="J193" s="221">
        <f t="array" ref="J193">INDEX(_Rge_Data_3rd_CY,$B193,J$1)</f>
        <v>0</v>
      </c>
      <c r="K193" s="221">
        <f t="array" ref="K193">INDEX(_Rge_Data_3rd_CY,$B193,K$1)</f>
        <v>0</v>
      </c>
      <c r="L193" s="221" t="str">
        <f t="array" ref="L193">INDEX(_Rge_Data_3rd_CY,$B193,L$1)</f>
        <v/>
      </c>
      <c r="M193" s="221">
        <f t="array" ref="M193">INDEX(_Rge_Data_3rd_CY,$B193,M$1)</f>
        <v>0</v>
      </c>
      <c r="N193" s="221">
        <f t="array" ref="N193">INDEX(_Rge_Data_3rd_CY,$B193,N$1)</f>
        <v>0</v>
      </c>
      <c r="O193" s="221">
        <f t="shared" si="5"/>
        <v>0</v>
      </c>
      <c r="P193" s="222">
        <f t="shared" si="6"/>
        <v>0</v>
      </c>
      <c r="Q193" s="233" t="str">
        <f t="shared" si="9"/>
        <v>Y</v>
      </c>
      <c r="R193" s="224" t="str">
        <f t="array" ref="R193">INDEX(_Rge_Data_3rd_CY,$B193,R$1)</f>
        <v/>
      </c>
      <c r="S193" s="224">
        <f t="array" ref="S193">INDEX(_Rge_Data_3rd_CY,$B193,S$1)</f>
        <v>0</v>
      </c>
      <c r="T193" s="224">
        <f t="array" ref="T193">INDEX(_Rge_Data_3rd_CY,$B193,T$1)</f>
        <v>0</v>
      </c>
      <c r="U193" s="224">
        <f t="array" ref="U193">INDEX(_Rge_Data_3rd_CY,$B193,U$1)</f>
        <v>0</v>
      </c>
      <c r="V193" s="224">
        <f t="array" ref="V193">INDEX(_Rge_Data_3rd_CY,$B193,V$1)</f>
        <v>0</v>
      </c>
      <c r="W193" s="224">
        <f t="array" ref="W193">INDEX(_Rge_Data_3rd_CY,$B193,W$1)</f>
        <v>0</v>
      </c>
      <c r="X193" s="224" t="str">
        <f t="array" ref="X193">INDEX(_Rge_Data_3rd_CY,$B193,X$1)</f>
        <v/>
      </c>
      <c r="Y193" s="224">
        <f t="array" ref="Y193">INDEX(_Rge_Data_3rd_CY,$B193,Y$1)</f>
        <v>0</v>
      </c>
      <c r="Z193" s="224">
        <f t="array" ref="Z193">INDEX(_Rge_Data_3rd_CY,$B193,Z$1)</f>
        <v>0</v>
      </c>
      <c r="AA193" s="224">
        <f t="shared" si="7"/>
        <v>0</v>
      </c>
      <c r="AB193" s="225" t="str">
        <f t="shared" si="10"/>
        <v/>
      </c>
      <c r="AC193" s="234" t="str">
        <f t="array" ref="AC193">INDEX(_Rge_Data_3rd_CY,$B193,AC$1)</f>
        <v/>
      </c>
      <c r="AD193" s="234">
        <f t="array" ref="AD193">INDEX(_Rge_Data_3rd_CY,$B193,AD$1)</f>
        <v>0</v>
      </c>
      <c r="AE193" s="234">
        <f t="array" ref="AE193">INDEX(_Rge_Data_3rd_CY,$B193,AE$1)</f>
        <v>0</v>
      </c>
      <c r="AF193" s="234">
        <f t="array" ref="AF193">INDEX(_Rge_Data_3rd_CY,$B193,AF$1)</f>
        <v>0</v>
      </c>
      <c r="AG193" s="234">
        <f t="array" ref="AG193">INDEX(_Rge_Data_3rd_CY,$B193,AG$1)</f>
        <v>0</v>
      </c>
      <c r="AH193" s="234">
        <f t="array" ref="AH193">INDEX(_Rge_Data_3rd_CY,$B193,AH$1)</f>
        <v>0</v>
      </c>
      <c r="AI193" s="234" t="str">
        <f t="array" ref="AI193">INDEX(_Rge_Data_3rd_CY,$B193,AI$1)</f>
        <v/>
      </c>
      <c r="AJ193" s="234">
        <f t="array" ref="AJ193">INDEX(_Rge_Data_3rd_CY,$B193,AJ$1)</f>
        <v>0</v>
      </c>
      <c r="AK193" s="234">
        <f t="array" ref="AK193">INDEX(_Rge_Data_3rd_CY,$B193,AK$1)</f>
        <v>0</v>
      </c>
      <c r="AL193" s="234">
        <f t="shared" si="11"/>
        <v>0</v>
      </c>
      <c r="AM193" s="235">
        <f t="shared" si="8"/>
        <v>0</v>
      </c>
      <c r="AN193" s="236">
        <f>IFERROR(IF(AND($E193="OPEN",$AA193&gt;0),$AA193*_SoP*$AM193,IF(AND($E193="CLOSED",$AA193&gt;0),$AA193*_SoL*$AM193,0)),0)</f>
        <v>0</v>
      </c>
      <c r="AO193" s="236">
        <f>IFERROR(IF($AA193&lt;0,$AA193*_SoL,0),0)</f>
        <v>0</v>
      </c>
      <c r="AP193" s="237">
        <f t="shared" si="12"/>
        <v>0</v>
      </c>
      <c r="AQ193" s="237">
        <f t="shared" si="13"/>
        <v>0</v>
      </c>
      <c r="AR193" s="237">
        <f t="shared" si="14"/>
        <v>0</v>
      </c>
      <c r="AS193" s="237">
        <f t="shared" si="15"/>
        <v>0</v>
      </c>
      <c r="AT193" s="237">
        <f t="shared" si="16"/>
        <v>0</v>
      </c>
      <c r="AU193" s="236">
        <f t="shared" si="17"/>
        <v>0</v>
      </c>
      <c r="AV193" s="236">
        <f t="shared" si="18"/>
        <v>0</v>
      </c>
      <c r="AW193" s="238"/>
    </row>
    <row r="194" ht="24.75" customHeight="1">
      <c r="A194" s="185"/>
      <c r="B194" s="230">
        <f t="shared" si="19"/>
        <v>187</v>
      </c>
      <c r="C194" s="185"/>
      <c r="D194" s="231" t="str">
        <f t="array" ref="D194">INDEX(_Rge_Projectdata_3rd,$B194,MATCH("Project-ID",_Rge_Headline_Projectdata,0))</f>
        <v/>
      </c>
      <c r="E194" s="232" t="str">
        <f t="array" ref="E194">INDEX(_Rge_Data_3rd_CY,$B194,E$1)</f>
        <v>Open</v>
      </c>
      <c r="F194" s="221" t="str">
        <f t="array" ref="F194">INDEX(_Rge_Data_3rd_CY,$B194,F$1)</f>
        <v/>
      </c>
      <c r="G194" s="221">
        <f t="array" ref="G194">INDEX(_Rge_Data_3rd_CY,$B194,G$1)</f>
        <v>0</v>
      </c>
      <c r="H194" s="221">
        <f t="array" ref="H194">INDEX(_Rge_Data_3rd_CY,$B194,H$1)</f>
        <v>0</v>
      </c>
      <c r="I194" s="221">
        <f t="array" ref="I194">INDEX(_Rge_Data_3rd_CY,$B194,I$1)</f>
        <v>0</v>
      </c>
      <c r="J194" s="221">
        <f t="array" ref="J194">INDEX(_Rge_Data_3rd_CY,$B194,J$1)</f>
        <v>0</v>
      </c>
      <c r="K194" s="221">
        <f t="array" ref="K194">INDEX(_Rge_Data_3rd_CY,$B194,K$1)</f>
        <v>0</v>
      </c>
      <c r="L194" s="221" t="str">
        <f t="array" ref="L194">INDEX(_Rge_Data_3rd_CY,$B194,L$1)</f>
        <v/>
      </c>
      <c r="M194" s="221">
        <f t="array" ref="M194">INDEX(_Rge_Data_3rd_CY,$B194,M$1)</f>
        <v>0</v>
      </c>
      <c r="N194" s="221">
        <f t="array" ref="N194">INDEX(_Rge_Data_3rd_CY,$B194,N$1)</f>
        <v>0</v>
      </c>
      <c r="O194" s="221">
        <f t="shared" si="5"/>
        <v>0</v>
      </c>
      <c r="P194" s="222">
        <f t="shared" si="6"/>
        <v>0</v>
      </c>
      <c r="Q194" s="233" t="str">
        <f t="shared" si="9"/>
        <v>Y</v>
      </c>
      <c r="R194" s="224" t="str">
        <f t="array" ref="R194">INDEX(_Rge_Data_3rd_CY,$B194,R$1)</f>
        <v/>
      </c>
      <c r="S194" s="224">
        <f t="array" ref="S194">INDEX(_Rge_Data_3rd_CY,$B194,S$1)</f>
        <v>0</v>
      </c>
      <c r="T194" s="224">
        <f t="array" ref="T194">INDEX(_Rge_Data_3rd_CY,$B194,T$1)</f>
        <v>0</v>
      </c>
      <c r="U194" s="224">
        <f t="array" ref="U194">INDEX(_Rge_Data_3rd_CY,$B194,U$1)</f>
        <v>0</v>
      </c>
      <c r="V194" s="224">
        <f t="array" ref="V194">INDEX(_Rge_Data_3rd_CY,$B194,V$1)</f>
        <v>0</v>
      </c>
      <c r="W194" s="224">
        <f t="array" ref="W194">INDEX(_Rge_Data_3rd_CY,$B194,W$1)</f>
        <v>0</v>
      </c>
      <c r="X194" s="224" t="str">
        <f t="array" ref="X194">INDEX(_Rge_Data_3rd_CY,$B194,X$1)</f>
        <v/>
      </c>
      <c r="Y194" s="224">
        <f t="array" ref="Y194">INDEX(_Rge_Data_3rd_CY,$B194,Y$1)</f>
        <v>0</v>
      </c>
      <c r="Z194" s="224">
        <f t="array" ref="Z194">INDEX(_Rge_Data_3rd_CY,$B194,Z$1)</f>
        <v>0</v>
      </c>
      <c r="AA194" s="224">
        <f t="shared" si="7"/>
        <v>0</v>
      </c>
      <c r="AB194" s="225" t="str">
        <f t="shared" si="10"/>
        <v/>
      </c>
      <c r="AC194" s="234" t="str">
        <f t="array" ref="AC194">INDEX(_Rge_Data_3rd_CY,$B194,AC$1)</f>
        <v/>
      </c>
      <c r="AD194" s="234">
        <f t="array" ref="AD194">INDEX(_Rge_Data_3rd_CY,$B194,AD$1)</f>
        <v>0</v>
      </c>
      <c r="AE194" s="234">
        <f t="array" ref="AE194">INDEX(_Rge_Data_3rd_CY,$B194,AE$1)</f>
        <v>0</v>
      </c>
      <c r="AF194" s="234">
        <f t="array" ref="AF194">INDEX(_Rge_Data_3rd_CY,$B194,AF$1)</f>
        <v>0</v>
      </c>
      <c r="AG194" s="234">
        <f t="array" ref="AG194">INDEX(_Rge_Data_3rd_CY,$B194,AG$1)</f>
        <v>0</v>
      </c>
      <c r="AH194" s="234">
        <f t="array" ref="AH194">INDEX(_Rge_Data_3rd_CY,$B194,AH$1)</f>
        <v>0</v>
      </c>
      <c r="AI194" s="234" t="str">
        <f t="array" ref="AI194">INDEX(_Rge_Data_3rd_CY,$B194,AI$1)</f>
        <v/>
      </c>
      <c r="AJ194" s="234">
        <f t="array" ref="AJ194">INDEX(_Rge_Data_3rd_CY,$B194,AJ$1)</f>
        <v>0</v>
      </c>
      <c r="AK194" s="234">
        <f t="array" ref="AK194">INDEX(_Rge_Data_3rd_CY,$B194,AK$1)</f>
        <v>0</v>
      </c>
      <c r="AL194" s="234">
        <f t="shared" si="11"/>
        <v>0</v>
      </c>
      <c r="AM194" s="235">
        <f t="shared" si="8"/>
        <v>0</v>
      </c>
      <c r="AN194" s="236">
        <f>IFERROR(IF(AND($E194="OPEN",$AA194&gt;0),$AA194*_SoP*$AM194,IF(AND($E194="CLOSED",$AA194&gt;0),$AA194*_SoL*$AM194,0)),0)</f>
        <v>0</v>
      </c>
      <c r="AO194" s="236">
        <f>IFERROR(IF($AA194&lt;0,$AA194*_SoL,0),0)</f>
        <v>0</v>
      </c>
      <c r="AP194" s="237">
        <f t="shared" si="12"/>
        <v>0</v>
      </c>
      <c r="AQ194" s="237">
        <f t="shared" si="13"/>
        <v>0</v>
      </c>
      <c r="AR194" s="237">
        <f t="shared" si="14"/>
        <v>0</v>
      </c>
      <c r="AS194" s="237">
        <f t="shared" si="15"/>
        <v>0</v>
      </c>
      <c r="AT194" s="237">
        <f t="shared" si="16"/>
        <v>0</v>
      </c>
      <c r="AU194" s="236">
        <f t="shared" si="17"/>
        <v>0</v>
      </c>
      <c r="AV194" s="236">
        <f t="shared" si="18"/>
        <v>0</v>
      </c>
      <c r="AW194" s="238"/>
    </row>
    <row r="195" ht="24.75" customHeight="1">
      <c r="A195" s="185"/>
      <c r="B195" s="230">
        <f t="shared" si="19"/>
        <v>188</v>
      </c>
      <c r="C195" s="185"/>
      <c r="D195" s="231" t="str">
        <f t="array" ref="D195">INDEX(_Rge_Projectdata_3rd,$B195,MATCH("Project-ID",_Rge_Headline_Projectdata,0))</f>
        <v/>
      </c>
      <c r="E195" s="232" t="str">
        <f t="array" ref="E195">INDEX(_Rge_Data_3rd_CY,$B195,E$1)</f>
        <v>Open</v>
      </c>
      <c r="F195" s="221" t="str">
        <f t="array" ref="F195">INDEX(_Rge_Data_3rd_CY,$B195,F$1)</f>
        <v/>
      </c>
      <c r="G195" s="221">
        <f t="array" ref="G195">INDEX(_Rge_Data_3rd_CY,$B195,G$1)</f>
        <v>0</v>
      </c>
      <c r="H195" s="221">
        <f t="array" ref="H195">INDEX(_Rge_Data_3rd_CY,$B195,H$1)</f>
        <v>0</v>
      </c>
      <c r="I195" s="221">
        <f t="array" ref="I195">INDEX(_Rge_Data_3rd_CY,$B195,I$1)</f>
        <v>0</v>
      </c>
      <c r="J195" s="221">
        <f t="array" ref="J195">INDEX(_Rge_Data_3rd_CY,$B195,J$1)</f>
        <v>0</v>
      </c>
      <c r="K195" s="221">
        <f t="array" ref="K195">INDEX(_Rge_Data_3rd_CY,$B195,K$1)</f>
        <v>0</v>
      </c>
      <c r="L195" s="221" t="str">
        <f t="array" ref="L195">INDEX(_Rge_Data_3rd_CY,$B195,L$1)</f>
        <v/>
      </c>
      <c r="M195" s="221">
        <f t="array" ref="M195">INDEX(_Rge_Data_3rd_CY,$B195,M$1)</f>
        <v>0</v>
      </c>
      <c r="N195" s="221">
        <f t="array" ref="N195">INDEX(_Rge_Data_3rd_CY,$B195,N$1)</f>
        <v>0</v>
      </c>
      <c r="O195" s="221">
        <f t="shared" si="5"/>
        <v>0</v>
      </c>
      <c r="P195" s="222">
        <f t="shared" si="6"/>
        <v>0</v>
      </c>
      <c r="Q195" s="233" t="str">
        <f t="shared" si="9"/>
        <v>Y</v>
      </c>
      <c r="R195" s="224" t="str">
        <f t="array" ref="R195">INDEX(_Rge_Data_3rd_CY,$B195,R$1)</f>
        <v/>
      </c>
      <c r="S195" s="224">
        <f t="array" ref="S195">INDEX(_Rge_Data_3rd_CY,$B195,S$1)</f>
        <v>0</v>
      </c>
      <c r="T195" s="224">
        <f t="array" ref="T195">INDEX(_Rge_Data_3rd_CY,$B195,T$1)</f>
        <v>0</v>
      </c>
      <c r="U195" s="224">
        <f t="array" ref="U195">INDEX(_Rge_Data_3rd_CY,$B195,U$1)</f>
        <v>0</v>
      </c>
      <c r="V195" s="224">
        <f t="array" ref="V195">INDEX(_Rge_Data_3rd_CY,$B195,V$1)</f>
        <v>0</v>
      </c>
      <c r="W195" s="224">
        <f t="array" ref="W195">INDEX(_Rge_Data_3rd_CY,$B195,W$1)</f>
        <v>0</v>
      </c>
      <c r="X195" s="224" t="str">
        <f t="array" ref="X195">INDEX(_Rge_Data_3rd_CY,$B195,X$1)</f>
        <v/>
      </c>
      <c r="Y195" s="224">
        <f t="array" ref="Y195">INDEX(_Rge_Data_3rd_CY,$B195,Y$1)</f>
        <v>0</v>
      </c>
      <c r="Z195" s="224">
        <f t="array" ref="Z195">INDEX(_Rge_Data_3rd_CY,$B195,Z$1)</f>
        <v>0</v>
      </c>
      <c r="AA195" s="224">
        <f t="shared" si="7"/>
        <v>0</v>
      </c>
      <c r="AB195" s="225" t="str">
        <f t="shared" si="10"/>
        <v/>
      </c>
      <c r="AC195" s="234" t="str">
        <f t="array" ref="AC195">INDEX(_Rge_Data_3rd_CY,$B195,AC$1)</f>
        <v/>
      </c>
      <c r="AD195" s="234">
        <f t="array" ref="AD195">INDEX(_Rge_Data_3rd_CY,$B195,AD$1)</f>
        <v>0</v>
      </c>
      <c r="AE195" s="234">
        <f t="array" ref="AE195">INDEX(_Rge_Data_3rd_CY,$B195,AE$1)</f>
        <v>0</v>
      </c>
      <c r="AF195" s="234">
        <f t="array" ref="AF195">INDEX(_Rge_Data_3rd_CY,$B195,AF$1)</f>
        <v>0</v>
      </c>
      <c r="AG195" s="234">
        <f t="array" ref="AG195">INDEX(_Rge_Data_3rd_CY,$B195,AG$1)</f>
        <v>0</v>
      </c>
      <c r="AH195" s="234">
        <f t="array" ref="AH195">INDEX(_Rge_Data_3rd_CY,$B195,AH$1)</f>
        <v>0</v>
      </c>
      <c r="AI195" s="234" t="str">
        <f t="array" ref="AI195">INDEX(_Rge_Data_3rd_CY,$B195,AI$1)</f>
        <v/>
      </c>
      <c r="AJ195" s="234">
        <f t="array" ref="AJ195">INDEX(_Rge_Data_3rd_CY,$B195,AJ$1)</f>
        <v>0</v>
      </c>
      <c r="AK195" s="234">
        <f t="array" ref="AK195">INDEX(_Rge_Data_3rd_CY,$B195,AK$1)</f>
        <v>0</v>
      </c>
      <c r="AL195" s="234">
        <f t="shared" si="11"/>
        <v>0</v>
      </c>
      <c r="AM195" s="235">
        <f t="shared" si="8"/>
        <v>0</v>
      </c>
      <c r="AN195" s="236">
        <f>IFERROR(IF(AND($E195="OPEN",$AA195&gt;0),$AA195*_SoP*$AM195,IF(AND($E195="CLOSED",$AA195&gt;0),$AA195*_SoL*$AM195,0)),0)</f>
        <v>0</v>
      </c>
      <c r="AO195" s="236">
        <f>IFERROR(IF($AA195&lt;0,$AA195*_SoL,0),0)</f>
        <v>0</v>
      </c>
      <c r="AP195" s="237">
        <f t="shared" si="12"/>
        <v>0</v>
      </c>
      <c r="AQ195" s="237">
        <f t="shared" si="13"/>
        <v>0</v>
      </c>
      <c r="AR195" s="237">
        <f t="shared" si="14"/>
        <v>0</v>
      </c>
      <c r="AS195" s="237">
        <f t="shared" si="15"/>
        <v>0</v>
      </c>
      <c r="AT195" s="237">
        <f t="shared" si="16"/>
        <v>0</v>
      </c>
      <c r="AU195" s="236">
        <f t="shared" si="17"/>
        <v>0</v>
      </c>
      <c r="AV195" s="236">
        <f t="shared" si="18"/>
        <v>0</v>
      </c>
      <c r="AW195" s="238"/>
    </row>
    <row r="196" ht="24.75" customHeight="1">
      <c r="A196" s="185"/>
      <c r="B196" s="230">
        <f t="shared" si="19"/>
        <v>189</v>
      </c>
      <c r="C196" s="185"/>
      <c r="D196" s="231" t="str">
        <f t="array" ref="D196">INDEX(_Rge_Projectdata_3rd,$B196,MATCH("Project-ID",_Rge_Headline_Projectdata,0))</f>
        <v/>
      </c>
      <c r="E196" s="232" t="str">
        <f t="array" ref="E196">INDEX(_Rge_Data_3rd_CY,$B196,E$1)</f>
        <v>Open</v>
      </c>
      <c r="F196" s="221" t="str">
        <f t="array" ref="F196">INDEX(_Rge_Data_3rd_CY,$B196,F$1)</f>
        <v/>
      </c>
      <c r="G196" s="221">
        <f t="array" ref="G196">INDEX(_Rge_Data_3rd_CY,$B196,G$1)</f>
        <v>0</v>
      </c>
      <c r="H196" s="221">
        <f t="array" ref="H196">INDEX(_Rge_Data_3rd_CY,$B196,H$1)</f>
        <v>0</v>
      </c>
      <c r="I196" s="221">
        <f t="array" ref="I196">INDEX(_Rge_Data_3rd_CY,$B196,I$1)</f>
        <v>0</v>
      </c>
      <c r="J196" s="221">
        <f t="array" ref="J196">INDEX(_Rge_Data_3rd_CY,$B196,J$1)</f>
        <v>0</v>
      </c>
      <c r="K196" s="221">
        <f t="array" ref="K196">INDEX(_Rge_Data_3rd_CY,$B196,K$1)</f>
        <v>0</v>
      </c>
      <c r="L196" s="221" t="str">
        <f t="array" ref="L196">INDEX(_Rge_Data_3rd_CY,$B196,L$1)</f>
        <v/>
      </c>
      <c r="M196" s="221">
        <f t="array" ref="M196">INDEX(_Rge_Data_3rd_CY,$B196,M$1)</f>
        <v>0</v>
      </c>
      <c r="N196" s="221">
        <f t="array" ref="N196">INDEX(_Rge_Data_3rd_CY,$B196,N$1)</f>
        <v>0</v>
      </c>
      <c r="O196" s="221">
        <f t="shared" si="5"/>
        <v>0</v>
      </c>
      <c r="P196" s="222">
        <f t="shared" si="6"/>
        <v>0</v>
      </c>
      <c r="Q196" s="233" t="str">
        <f t="shared" si="9"/>
        <v>Y</v>
      </c>
      <c r="R196" s="224" t="str">
        <f t="array" ref="R196">INDEX(_Rge_Data_3rd_CY,$B196,R$1)</f>
        <v/>
      </c>
      <c r="S196" s="224">
        <f t="array" ref="S196">INDEX(_Rge_Data_3rd_CY,$B196,S$1)</f>
        <v>0</v>
      </c>
      <c r="T196" s="224">
        <f t="array" ref="T196">INDEX(_Rge_Data_3rd_CY,$B196,T$1)</f>
        <v>0</v>
      </c>
      <c r="U196" s="224">
        <f t="array" ref="U196">INDEX(_Rge_Data_3rd_CY,$B196,U$1)</f>
        <v>0</v>
      </c>
      <c r="V196" s="224">
        <f t="array" ref="V196">INDEX(_Rge_Data_3rd_CY,$B196,V$1)</f>
        <v>0</v>
      </c>
      <c r="W196" s="224">
        <f t="array" ref="W196">INDEX(_Rge_Data_3rd_CY,$B196,W$1)</f>
        <v>0</v>
      </c>
      <c r="X196" s="224" t="str">
        <f t="array" ref="X196">INDEX(_Rge_Data_3rd_CY,$B196,X$1)</f>
        <v/>
      </c>
      <c r="Y196" s="224">
        <f t="array" ref="Y196">INDEX(_Rge_Data_3rd_CY,$B196,Y$1)</f>
        <v>0</v>
      </c>
      <c r="Z196" s="224">
        <f t="array" ref="Z196">INDEX(_Rge_Data_3rd_CY,$B196,Z$1)</f>
        <v>0</v>
      </c>
      <c r="AA196" s="224">
        <f t="shared" si="7"/>
        <v>0</v>
      </c>
      <c r="AB196" s="225" t="str">
        <f t="shared" si="10"/>
        <v/>
      </c>
      <c r="AC196" s="234" t="str">
        <f t="array" ref="AC196">INDEX(_Rge_Data_3rd_CY,$B196,AC$1)</f>
        <v/>
      </c>
      <c r="AD196" s="234">
        <f t="array" ref="AD196">INDEX(_Rge_Data_3rd_CY,$B196,AD$1)</f>
        <v>0</v>
      </c>
      <c r="AE196" s="234">
        <f t="array" ref="AE196">INDEX(_Rge_Data_3rd_CY,$B196,AE$1)</f>
        <v>0</v>
      </c>
      <c r="AF196" s="234">
        <f t="array" ref="AF196">INDEX(_Rge_Data_3rd_CY,$B196,AF$1)</f>
        <v>0</v>
      </c>
      <c r="AG196" s="234">
        <f t="array" ref="AG196">INDEX(_Rge_Data_3rd_CY,$B196,AG$1)</f>
        <v>0</v>
      </c>
      <c r="AH196" s="234">
        <f t="array" ref="AH196">INDEX(_Rge_Data_3rd_CY,$B196,AH$1)</f>
        <v>0</v>
      </c>
      <c r="AI196" s="234" t="str">
        <f t="array" ref="AI196">INDEX(_Rge_Data_3rd_CY,$B196,AI$1)</f>
        <v/>
      </c>
      <c r="AJ196" s="234">
        <f t="array" ref="AJ196">INDEX(_Rge_Data_3rd_CY,$B196,AJ$1)</f>
        <v>0</v>
      </c>
      <c r="AK196" s="234">
        <f t="array" ref="AK196">INDEX(_Rge_Data_3rd_CY,$B196,AK$1)</f>
        <v>0</v>
      </c>
      <c r="AL196" s="234">
        <f t="shared" si="11"/>
        <v>0</v>
      </c>
      <c r="AM196" s="235">
        <f t="shared" si="8"/>
        <v>0</v>
      </c>
      <c r="AN196" s="236">
        <f>IFERROR(IF(AND($E196="OPEN",$AA196&gt;0),$AA196*_SoP*$AM196,IF(AND($E196="CLOSED",$AA196&gt;0),$AA196*_SoL*$AM196,0)),0)</f>
        <v>0</v>
      </c>
      <c r="AO196" s="236">
        <f>IFERROR(IF($AA196&lt;0,$AA196*_SoL,0),0)</f>
        <v>0</v>
      </c>
      <c r="AP196" s="237">
        <f t="shared" si="12"/>
        <v>0</v>
      </c>
      <c r="AQ196" s="237">
        <f t="shared" si="13"/>
        <v>0</v>
      </c>
      <c r="AR196" s="237">
        <f t="shared" si="14"/>
        <v>0</v>
      </c>
      <c r="AS196" s="237">
        <f t="shared" si="15"/>
        <v>0</v>
      </c>
      <c r="AT196" s="237">
        <f t="shared" si="16"/>
        <v>0</v>
      </c>
      <c r="AU196" s="236">
        <f t="shared" si="17"/>
        <v>0</v>
      </c>
      <c r="AV196" s="236">
        <f t="shared" si="18"/>
        <v>0</v>
      </c>
      <c r="AW196" s="238"/>
    </row>
    <row r="197" ht="24.75" customHeight="1">
      <c r="A197" s="185"/>
      <c r="B197" s="230">
        <f t="shared" si="19"/>
        <v>190</v>
      </c>
      <c r="C197" s="185"/>
      <c r="D197" s="231" t="str">
        <f t="array" ref="D197">INDEX(_Rge_Projectdata_3rd,$B197,MATCH("Project-ID",_Rge_Headline_Projectdata,0))</f>
        <v/>
      </c>
      <c r="E197" s="232" t="str">
        <f t="array" ref="E197">INDEX(_Rge_Data_3rd_CY,$B197,E$1)</f>
        <v>Open</v>
      </c>
      <c r="F197" s="221" t="str">
        <f t="array" ref="F197">INDEX(_Rge_Data_3rd_CY,$B197,F$1)</f>
        <v/>
      </c>
      <c r="G197" s="221">
        <f t="array" ref="G197">INDEX(_Rge_Data_3rd_CY,$B197,G$1)</f>
        <v>0</v>
      </c>
      <c r="H197" s="221">
        <f t="array" ref="H197">INDEX(_Rge_Data_3rd_CY,$B197,H$1)</f>
        <v>0</v>
      </c>
      <c r="I197" s="221">
        <f t="array" ref="I197">INDEX(_Rge_Data_3rd_CY,$B197,I$1)</f>
        <v>0</v>
      </c>
      <c r="J197" s="221">
        <f t="array" ref="J197">INDEX(_Rge_Data_3rd_CY,$B197,J$1)</f>
        <v>0</v>
      </c>
      <c r="K197" s="221">
        <f t="array" ref="K197">INDEX(_Rge_Data_3rd_CY,$B197,K$1)</f>
        <v>0</v>
      </c>
      <c r="L197" s="221" t="str">
        <f t="array" ref="L197">INDEX(_Rge_Data_3rd_CY,$B197,L$1)</f>
        <v/>
      </c>
      <c r="M197" s="221">
        <f t="array" ref="M197">INDEX(_Rge_Data_3rd_CY,$B197,M$1)</f>
        <v>0</v>
      </c>
      <c r="N197" s="221">
        <f t="array" ref="N197">INDEX(_Rge_Data_3rd_CY,$B197,N$1)</f>
        <v>0</v>
      </c>
      <c r="O197" s="221">
        <f t="shared" si="5"/>
        <v>0</v>
      </c>
      <c r="P197" s="222">
        <f t="shared" si="6"/>
        <v>0</v>
      </c>
      <c r="Q197" s="233" t="str">
        <f t="shared" si="9"/>
        <v>Y</v>
      </c>
      <c r="R197" s="224" t="str">
        <f t="array" ref="R197">INDEX(_Rge_Data_3rd_CY,$B197,R$1)</f>
        <v/>
      </c>
      <c r="S197" s="224">
        <f t="array" ref="S197">INDEX(_Rge_Data_3rd_CY,$B197,S$1)</f>
        <v>0</v>
      </c>
      <c r="T197" s="224">
        <f t="array" ref="T197">INDEX(_Rge_Data_3rd_CY,$B197,T$1)</f>
        <v>0</v>
      </c>
      <c r="U197" s="224">
        <f t="array" ref="U197">INDEX(_Rge_Data_3rd_CY,$B197,U$1)</f>
        <v>0</v>
      </c>
      <c r="V197" s="224">
        <f t="array" ref="V197">INDEX(_Rge_Data_3rd_CY,$B197,V$1)</f>
        <v>0</v>
      </c>
      <c r="W197" s="224">
        <f t="array" ref="W197">INDEX(_Rge_Data_3rd_CY,$B197,W$1)</f>
        <v>0</v>
      </c>
      <c r="X197" s="224" t="str">
        <f t="array" ref="X197">INDEX(_Rge_Data_3rd_CY,$B197,X$1)</f>
        <v/>
      </c>
      <c r="Y197" s="224">
        <f t="array" ref="Y197">INDEX(_Rge_Data_3rd_CY,$B197,Y$1)</f>
        <v>0</v>
      </c>
      <c r="Z197" s="224">
        <f t="array" ref="Z197">INDEX(_Rge_Data_3rd_CY,$B197,Z$1)</f>
        <v>0</v>
      </c>
      <c r="AA197" s="224">
        <f t="shared" si="7"/>
        <v>0</v>
      </c>
      <c r="AB197" s="225" t="str">
        <f t="shared" si="10"/>
        <v/>
      </c>
      <c r="AC197" s="234" t="str">
        <f t="array" ref="AC197">INDEX(_Rge_Data_3rd_CY,$B197,AC$1)</f>
        <v/>
      </c>
      <c r="AD197" s="234">
        <f t="array" ref="AD197">INDEX(_Rge_Data_3rd_CY,$B197,AD$1)</f>
        <v>0</v>
      </c>
      <c r="AE197" s="234">
        <f t="array" ref="AE197">INDEX(_Rge_Data_3rd_CY,$B197,AE$1)</f>
        <v>0</v>
      </c>
      <c r="AF197" s="234">
        <f t="array" ref="AF197">INDEX(_Rge_Data_3rd_CY,$B197,AF$1)</f>
        <v>0</v>
      </c>
      <c r="AG197" s="234">
        <f t="array" ref="AG197">INDEX(_Rge_Data_3rd_CY,$B197,AG$1)</f>
        <v>0</v>
      </c>
      <c r="AH197" s="234">
        <f t="array" ref="AH197">INDEX(_Rge_Data_3rd_CY,$B197,AH$1)</f>
        <v>0</v>
      </c>
      <c r="AI197" s="234" t="str">
        <f t="array" ref="AI197">INDEX(_Rge_Data_3rd_CY,$B197,AI$1)</f>
        <v/>
      </c>
      <c r="AJ197" s="234">
        <f t="array" ref="AJ197">INDEX(_Rge_Data_3rd_CY,$B197,AJ$1)</f>
        <v>0</v>
      </c>
      <c r="AK197" s="234">
        <f t="array" ref="AK197">INDEX(_Rge_Data_3rd_CY,$B197,AK$1)</f>
        <v>0</v>
      </c>
      <c r="AL197" s="234">
        <f t="shared" si="11"/>
        <v>0</v>
      </c>
      <c r="AM197" s="235">
        <f t="shared" si="8"/>
        <v>0</v>
      </c>
      <c r="AN197" s="236">
        <f>IFERROR(IF(AND($E197="OPEN",$AA197&gt;0),$AA197*_SoP*$AM197,IF(AND($E197="CLOSED",$AA197&gt;0),$AA197*_SoL*$AM197,0)),0)</f>
        <v>0</v>
      </c>
      <c r="AO197" s="236">
        <f>IFERROR(IF($AA197&lt;0,$AA197*_SoL,0),0)</f>
        <v>0</v>
      </c>
      <c r="AP197" s="237">
        <f t="shared" si="12"/>
        <v>0</v>
      </c>
      <c r="AQ197" s="237">
        <f t="shared" si="13"/>
        <v>0</v>
      </c>
      <c r="AR197" s="237">
        <f t="shared" si="14"/>
        <v>0</v>
      </c>
      <c r="AS197" s="237">
        <f t="shared" si="15"/>
        <v>0</v>
      </c>
      <c r="AT197" s="237">
        <f t="shared" si="16"/>
        <v>0</v>
      </c>
      <c r="AU197" s="236">
        <f t="shared" si="17"/>
        <v>0</v>
      </c>
      <c r="AV197" s="236">
        <f t="shared" si="18"/>
        <v>0</v>
      </c>
      <c r="AW197" s="238"/>
    </row>
    <row r="198" ht="24.75" customHeight="1">
      <c r="A198" s="185"/>
      <c r="B198" s="230">
        <f t="shared" si="19"/>
        <v>191</v>
      </c>
      <c r="C198" s="185"/>
      <c r="D198" s="231" t="str">
        <f t="array" ref="D198">INDEX(_Rge_Projectdata_3rd,$B198,MATCH("Project-ID",_Rge_Headline_Projectdata,0))</f>
        <v/>
      </c>
      <c r="E198" s="232" t="str">
        <f t="array" ref="E198">INDEX(_Rge_Data_3rd_CY,$B198,E$1)</f>
        <v>Open</v>
      </c>
      <c r="F198" s="221" t="str">
        <f t="array" ref="F198">INDEX(_Rge_Data_3rd_CY,$B198,F$1)</f>
        <v/>
      </c>
      <c r="G198" s="221">
        <f t="array" ref="G198">INDEX(_Rge_Data_3rd_CY,$B198,G$1)</f>
        <v>0</v>
      </c>
      <c r="H198" s="221">
        <f t="array" ref="H198">INDEX(_Rge_Data_3rd_CY,$B198,H$1)</f>
        <v>0</v>
      </c>
      <c r="I198" s="221">
        <f t="array" ref="I198">INDEX(_Rge_Data_3rd_CY,$B198,I$1)</f>
        <v>0</v>
      </c>
      <c r="J198" s="221">
        <f t="array" ref="J198">INDEX(_Rge_Data_3rd_CY,$B198,J$1)</f>
        <v>0</v>
      </c>
      <c r="K198" s="221">
        <f t="array" ref="K198">INDEX(_Rge_Data_3rd_CY,$B198,K$1)</f>
        <v>0</v>
      </c>
      <c r="L198" s="221" t="str">
        <f t="array" ref="L198">INDEX(_Rge_Data_3rd_CY,$B198,L$1)</f>
        <v/>
      </c>
      <c r="M198" s="221">
        <f t="array" ref="M198">INDEX(_Rge_Data_3rd_CY,$B198,M$1)</f>
        <v>0</v>
      </c>
      <c r="N198" s="221">
        <f t="array" ref="N198">INDEX(_Rge_Data_3rd_CY,$B198,N$1)</f>
        <v>0</v>
      </c>
      <c r="O198" s="221">
        <f t="shared" si="5"/>
        <v>0</v>
      </c>
      <c r="P198" s="222">
        <f t="shared" si="6"/>
        <v>0</v>
      </c>
      <c r="Q198" s="233" t="str">
        <f t="shared" si="9"/>
        <v>Y</v>
      </c>
      <c r="R198" s="224" t="str">
        <f t="array" ref="R198">INDEX(_Rge_Data_3rd_CY,$B198,R$1)</f>
        <v/>
      </c>
      <c r="S198" s="224">
        <f t="array" ref="S198">INDEX(_Rge_Data_3rd_CY,$B198,S$1)</f>
        <v>0</v>
      </c>
      <c r="T198" s="224">
        <f t="array" ref="T198">INDEX(_Rge_Data_3rd_CY,$B198,T$1)</f>
        <v>0</v>
      </c>
      <c r="U198" s="224">
        <f t="array" ref="U198">INDEX(_Rge_Data_3rd_CY,$B198,U$1)</f>
        <v>0</v>
      </c>
      <c r="V198" s="224">
        <f t="array" ref="V198">INDEX(_Rge_Data_3rd_CY,$B198,V$1)</f>
        <v>0</v>
      </c>
      <c r="W198" s="224">
        <f t="array" ref="W198">INDEX(_Rge_Data_3rd_CY,$B198,W$1)</f>
        <v>0</v>
      </c>
      <c r="X198" s="224" t="str">
        <f t="array" ref="X198">INDEX(_Rge_Data_3rd_CY,$B198,X$1)</f>
        <v/>
      </c>
      <c r="Y198" s="224">
        <f t="array" ref="Y198">INDEX(_Rge_Data_3rd_CY,$B198,Y$1)</f>
        <v>0</v>
      </c>
      <c r="Z198" s="224">
        <f t="array" ref="Z198">INDEX(_Rge_Data_3rd_CY,$B198,Z$1)</f>
        <v>0</v>
      </c>
      <c r="AA198" s="224">
        <f t="shared" si="7"/>
        <v>0</v>
      </c>
      <c r="AB198" s="225" t="str">
        <f t="shared" si="10"/>
        <v/>
      </c>
      <c r="AC198" s="234" t="str">
        <f t="array" ref="AC198">INDEX(_Rge_Data_3rd_CY,$B198,AC$1)</f>
        <v/>
      </c>
      <c r="AD198" s="234">
        <f t="array" ref="AD198">INDEX(_Rge_Data_3rd_CY,$B198,AD$1)</f>
        <v>0</v>
      </c>
      <c r="AE198" s="234">
        <f t="array" ref="AE198">INDEX(_Rge_Data_3rd_CY,$B198,AE$1)</f>
        <v>0</v>
      </c>
      <c r="AF198" s="234">
        <f t="array" ref="AF198">INDEX(_Rge_Data_3rd_CY,$B198,AF$1)</f>
        <v>0</v>
      </c>
      <c r="AG198" s="234">
        <f t="array" ref="AG198">INDEX(_Rge_Data_3rd_CY,$B198,AG$1)</f>
        <v>0</v>
      </c>
      <c r="AH198" s="234">
        <f t="array" ref="AH198">INDEX(_Rge_Data_3rd_CY,$B198,AH$1)</f>
        <v>0</v>
      </c>
      <c r="AI198" s="234" t="str">
        <f t="array" ref="AI198">INDEX(_Rge_Data_3rd_CY,$B198,AI$1)</f>
        <v/>
      </c>
      <c r="AJ198" s="234">
        <f t="array" ref="AJ198">INDEX(_Rge_Data_3rd_CY,$B198,AJ$1)</f>
        <v>0</v>
      </c>
      <c r="AK198" s="234">
        <f t="array" ref="AK198">INDEX(_Rge_Data_3rd_CY,$B198,AK$1)</f>
        <v>0</v>
      </c>
      <c r="AL198" s="234">
        <f t="shared" si="11"/>
        <v>0</v>
      </c>
      <c r="AM198" s="235">
        <f t="shared" si="8"/>
        <v>0</v>
      </c>
      <c r="AN198" s="236">
        <f>IFERROR(IF(AND($E198="OPEN",$AA198&gt;0),$AA198*_SoP*$AM198,IF(AND($E198="CLOSED",$AA198&gt;0),$AA198*_SoL*$AM198,0)),0)</f>
        <v>0</v>
      </c>
      <c r="AO198" s="236">
        <f>IFERROR(IF($AA198&lt;0,$AA198*_SoL,0),0)</f>
        <v>0</v>
      </c>
      <c r="AP198" s="237">
        <f t="shared" si="12"/>
        <v>0</v>
      </c>
      <c r="AQ198" s="237">
        <f t="shared" si="13"/>
        <v>0</v>
      </c>
      <c r="AR198" s="237">
        <f t="shared" si="14"/>
        <v>0</v>
      </c>
      <c r="AS198" s="237">
        <f t="shared" si="15"/>
        <v>0</v>
      </c>
      <c r="AT198" s="237">
        <f t="shared" si="16"/>
        <v>0</v>
      </c>
      <c r="AU198" s="236">
        <f t="shared" si="17"/>
        <v>0</v>
      </c>
      <c r="AV198" s="236">
        <f t="shared" si="18"/>
        <v>0</v>
      </c>
      <c r="AW198" s="238"/>
    </row>
    <row r="199" ht="24.75" customHeight="1">
      <c r="A199" s="185"/>
      <c r="B199" s="230">
        <f t="shared" si="19"/>
        <v>192</v>
      </c>
      <c r="C199" s="185"/>
      <c r="D199" s="231" t="str">
        <f t="array" ref="D199">INDEX(_Rge_Projectdata_3rd,$B199,MATCH("Project-ID",_Rge_Headline_Projectdata,0))</f>
        <v/>
      </c>
      <c r="E199" s="232" t="str">
        <f t="array" ref="E199">INDEX(_Rge_Data_3rd_CY,$B199,E$1)</f>
        <v>Open</v>
      </c>
      <c r="F199" s="221" t="str">
        <f t="array" ref="F199">INDEX(_Rge_Data_3rd_CY,$B199,F$1)</f>
        <v/>
      </c>
      <c r="G199" s="221">
        <f t="array" ref="G199">INDEX(_Rge_Data_3rd_CY,$B199,G$1)</f>
        <v>0</v>
      </c>
      <c r="H199" s="221">
        <f t="array" ref="H199">INDEX(_Rge_Data_3rd_CY,$B199,H$1)</f>
        <v>0</v>
      </c>
      <c r="I199" s="221">
        <f t="array" ref="I199">INDEX(_Rge_Data_3rd_CY,$B199,I$1)</f>
        <v>0</v>
      </c>
      <c r="J199" s="221">
        <f t="array" ref="J199">INDEX(_Rge_Data_3rd_CY,$B199,J$1)</f>
        <v>0</v>
      </c>
      <c r="K199" s="221">
        <f t="array" ref="K199">INDEX(_Rge_Data_3rd_CY,$B199,K$1)</f>
        <v>0</v>
      </c>
      <c r="L199" s="221" t="str">
        <f t="array" ref="L199">INDEX(_Rge_Data_3rd_CY,$B199,L$1)</f>
        <v/>
      </c>
      <c r="M199" s="221">
        <f t="array" ref="M199">INDEX(_Rge_Data_3rd_CY,$B199,M$1)</f>
        <v>0</v>
      </c>
      <c r="N199" s="221">
        <f t="array" ref="N199">INDEX(_Rge_Data_3rd_CY,$B199,N$1)</f>
        <v>0</v>
      </c>
      <c r="O199" s="221">
        <f t="shared" si="5"/>
        <v>0</v>
      </c>
      <c r="P199" s="222">
        <f t="shared" si="6"/>
        <v>0</v>
      </c>
      <c r="Q199" s="233" t="str">
        <f t="shared" si="9"/>
        <v>Y</v>
      </c>
      <c r="R199" s="224" t="str">
        <f t="array" ref="R199">INDEX(_Rge_Data_3rd_CY,$B199,R$1)</f>
        <v/>
      </c>
      <c r="S199" s="224">
        <f t="array" ref="S199">INDEX(_Rge_Data_3rd_CY,$B199,S$1)</f>
        <v>0</v>
      </c>
      <c r="T199" s="224">
        <f t="array" ref="T199">INDEX(_Rge_Data_3rd_CY,$B199,T$1)</f>
        <v>0</v>
      </c>
      <c r="U199" s="224">
        <f t="array" ref="U199">INDEX(_Rge_Data_3rd_CY,$B199,U$1)</f>
        <v>0</v>
      </c>
      <c r="V199" s="224">
        <f t="array" ref="V199">INDEX(_Rge_Data_3rd_CY,$B199,V$1)</f>
        <v>0</v>
      </c>
      <c r="W199" s="224">
        <f t="array" ref="W199">INDEX(_Rge_Data_3rd_CY,$B199,W$1)</f>
        <v>0</v>
      </c>
      <c r="X199" s="224" t="str">
        <f t="array" ref="X199">INDEX(_Rge_Data_3rd_CY,$B199,X$1)</f>
        <v/>
      </c>
      <c r="Y199" s="224">
        <f t="array" ref="Y199">INDEX(_Rge_Data_3rd_CY,$B199,Y$1)</f>
        <v>0</v>
      </c>
      <c r="Z199" s="224">
        <f t="array" ref="Z199">INDEX(_Rge_Data_3rd_CY,$B199,Z$1)</f>
        <v>0</v>
      </c>
      <c r="AA199" s="224">
        <f t="shared" si="7"/>
        <v>0</v>
      </c>
      <c r="AB199" s="225" t="str">
        <f t="shared" si="10"/>
        <v/>
      </c>
      <c r="AC199" s="234" t="str">
        <f t="array" ref="AC199">INDEX(_Rge_Data_3rd_CY,$B199,AC$1)</f>
        <v/>
      </c>
      <c r="AD199" s="234">
        <f t="array" ref="AD199">INDEX(_Rge_Data_3rd_CY,$B199,AD$1)</f>
        <v>0</v>
      </c>
      <c r="AE199" s="234">
        <f t="array" ref="AE199">INDEX(_Rge_Data_3rd_CY,$B199,AE$1)</f>
        <v>0</v>
      </c>
      <c r="AF199" s="234">
        <f t="array" ref="AF199">INDEX(_Rge_Data_3rd_CY,$B199,AF$1)</f>
        <v>0</v>
      </c>
      <c r="AG199" s="234">
        <f t="array" ref="AG199">INDEX(_Rge_Data_3rd_CY,$B199,AG$1)</f>
        <v>0</v>
      </c>
      <c r="AH199" s="234">
        <f t="array" ref="AH199">INDEX(_Rge_Data_3rd_CY,$B199,AH$1)</f>
        <v>0</v>
      </c>
      <c r="AI199" s="234" t="str">
        <f t="array" ref="AI199">INDEX(_Rge_Data_3rd_CY,$B199,AI$1)</f>
        <v/>
      </c>
      <c r="AJ199" s="234">
        <f t="array" ref="AJ199">INDEX(_Rge_Data_3rd_CY,$B199,AJ$1)</f>
        <v>0</v>
      </c>
      <c r="AK199" s="234">
        <f t="array" ref="AK199">INDEX(_Rge_Data_3rd_CY,$B199,AK$1)</f>
        <v>0</v>
      </c>
      <c r="AL199" s="234">
        <f t="shared" si="11"/>
        <v>0</v>
      </c>
      <c r="AM199" s="235">
        <f t="shared" si="8"/>
        <v>0</v>
      </c>
      <c r="AN199" s="236">
        <f>IFERROR(IF(AND($E199="OPEN",$AA199&gt;0),$AA199*_SoP*$AM199,IF(AND($E199="CLOSED",$AA199&gt;0),$AA199*_SoL*$AM199,0)),0)</f>
        <v>0</v>
      </c>
      <c r="AO199" s="236">
        <f>IFERROR(IF($AA199&lt;0,$AA199*_SoL,0),0)</f>
        <v>0</v>
      </c>
      <c r="AP199" s="237">
        <f t="shared" si="12"/>
        <v>0</v>
      </c>
      <c r="AQ199" s="237">
        <f t="shared" si="13"/>
        <v>0</v>
      </c>
      <c r="AR199" s="237">
        <f t="shared" si="14"/>
        <v>0</v>
      </c>
      <c r="AS199" s="237">
        <f t="shared" si="15"/>
        <v>0</v>
      </c>
      <c r="AT199" s="237">
        <f t="shared" si="16"/>
        <v>0</v>
      </c>
      <c r="AU199" s="236">
        <f t="shared" si="17"/>
        <v>0</v>
      </c>
      <c r="AV199" s="236">
        <f t="shared" si="18"/>
        <v>0</v>
      </c>
      <c r="AW199" s="238"/>
    </row>
    <row r="200" ht="24.75" customHeight="1">
      <c r="A200" s="185"/>
      <c r="B200" s="230">
        <f t="shared" si="19"/>
        <v>193</v>
      </c>
      <c r="C200" s="185"/>
      <c r="D200" s="231" t="str">
        <f t="array" ref="D200">INDEX(_Rge_Projectdata_3rd,$B200,MATCH("Project-ID",_Rge_Headline_Projectdata,0))</f>
        <v/>
      </c>
      <c r="E200" s="232" t="str">
        <f t="array" ref="E200">INDEX(_Rge_Data_3rd_CY,$B200,E$1)</f>
        <v>Open</v>
      </c>
      <c r="F200" s="221" t="str">
        <f t="array" ref="F200">INDEX(_Rge_Data_3rd_CY,$B200,F$1)</f>
        <v/>
      </c>
      <c r="G200" s="221">
        <f t="array" ref="G200">INDEX(_Rge_Data_3rd_CY,$B200,G$1)</f>
        <v>0</v>
      </c>
      <c r="H200" s="221">
        <f t="array" ref="H200">INDEX(_Rge_Data_3rd_CY,$B200,H$1)</f>
        <v>0</v>
      </c>
      <c r="I200" s="221">
        <f t="array" ref="I200">INDEX(_Rge_Data_3rd_CY,$B200,I$1)</f>
        <v>0</v>
      </c>
      <c r="J200" s="221">
        <f t="array" ref="J200">INDEX(_Rge_Data_3rd_CY,$B200,J$1)</f>
        <v>0</v>
      </c>
      <c r="K200" s="221">
        <f t="array" ref="K200">INDEX(_Rge_Data_3rd_CY,$B200,K$1)</f>
        <v>0</v>
      </c>
      <c r="L200" s="221" t="str">
        <f t="array" ref="L200">INDEX(_Rge_Data_3rd_CY,$B200,L$1)</f>
        <v/>
      </c>
      <c r="M200" s="221">
        <f t="array" ref="M200">INDEX(_Rge_Data_3rd_CY,$B200,M$1)</f>
        <v>0</v>
      </c>
      <c r="N200" s="221">
        <f t="array" ref="N200">INDEX(_Rge_Data_3rd_CY,$B200,N$1)</f>
        <v>0</v>
      </c>
      <c r="O200" s="221">
        <f t="shared" si="5"/>
        <v>0</v>
      </c>
      <c r="P200" s="222">
        <f t="shared" si="6"/>
        <v>0</v>
      </c>
      <c r="Q200" s="233" t="str">
        <f t="shared" si="9"/>
        <v>Y</v>
      </c>
      <c r="R200" s="224" t="str">
        <f t="array" ref="R200">INDEX(_Rge_Data_3rd_CY,$B200,R$1)</f>
        <v/>
      </c>
      <c r="S200" s="224">
        <f t="array" ref="S200">INDEX(_Rge_Data_3rd_CY,$B200,S$1)</f>
        <v>0</v>
      </c>
      <c r="T200" s="224">
        <f t="array" ref="T200">INDEX(_Rge_Data_3rd_CY,$B200,T$1)</f>
        <v>0</v>
      </c>
      <c r="U200" s="224">
        <f t="array" ref="U200">INDEX(_Rge_Data_3rd_CY,$B200,U$1)</f>
        <v>0</v>
      </c>
      <c r="V200" s="224">
        <f t="array" ref="V200">INDEX(_Rge_Data_3rd_CY,$B200,V$1)</f>
        <v>0</v>
      </c>
      <c r="W200" s="224">
        <f t="array" ref="W200">INDEX(_Rge_Data_3rd_CY,$B200,W$1)</f>
        <v>0</v>
      </c>
      <c r="X200" s="224" t="str">
        <f t="array" ref="X200">INDEX(_Rge_Data_3rd_CY,$B200,X$1)</f>
        <v/>
      </c>
      <c r="Y200" s="224">
        <f t="array" ref="Y200">INDEX(_Rge_Data_3rd_CY,$B200,Y$1)</f>
        <v>0</v>
      </c>
      <c r="Z200" s="224">
        <f t="array" ref="Z200">INDEX(_Rge_Data_3rd_CY,$B200,Z$1)</f>
        <v>0</v>
      </c>
      <c r="AA200" s="224">
        <f t="shared" si="7"/>
        <v>0</v>
      </c>
      <c r="AB200" s="225" t="str">
        <f t="shared" si="10"/>
        <v/>
      </c>
      <c r="AC200" s="234" t="str">
        <f t="array" ref="AC200">INDEX(_Rge_Data_3rd_CY,$B200,AC$1)</f>
        <v/>
      </c>
      <c r="AD200" s="234">
        <f t="array" ref="AD200">INDEX(_Rge_Data_3rd_CY,$B200,AD$1)</f>
        <v>0</v>
      </c>
      <c r="AE200" s="234">
        <f t="array" ref="AE200">INDEX(_Rge_Data_3rd_CY,$B200,AE$1)</f>
        <v>0</v>
      </c>
      <c r="AF200" s="234">
        <f t="array" ref="AF200">INDEX(_Rge_Data_3rd_CY,$B200,AF$1)</f>
        <v>0</v>
      </c>
      <c r="AG200" s="234">
        <f t="array" ref="AG200">INDEX(_Rge_Data_3rd_CY,$B200,AG$1)</f>
        <v>0</v>
      </c>
      <c r="AH200" s="234">
        <f t="array" ref="AH200">INDEX(_Rge_Data_3rd_CY,$B200,AH$1)</f>
        <v>0</v>
      </c>
      <c r="AI200" s="234" t="str">
        <f t="array" ref="AI200">INDEX(_Rge_Data_3rd_CY,$B200,AI$1)</f>
        <v/>
      </c>
      <c r="AJ200" s="234">
        <f t="array" ref="AJ200">INDEX(_Rge_Data_3rd_CY,$B200,AJ$1)</f>
        <v>0</v>
      </c>
      <c r="AK200" s="234">
        <f t="array" ref="AK200">INDEX(_Rge_Data_3rd_CY,$B200,AK$1)</f>
        <v>0</v>
      </c>
      <c r="AL200" s="234">
        <f t="shared" si="11"/>
        <v>0</v>
      </c>
      <c r="AM200" s="235">
        <f t="shared" si="8"/>
        <v>0</v>
      </c>
      <c r="AN200" s="236">
        <f>IFERROR(IF(AND($E200="OPEN",$AA200&gt;0),$AA200*_SoP*$AM200,IF(AND($E200="CLOSED",$AA200&gt;0),$AA200*_SoL*$AM200,0)),0)</f>
        <v>0</v>
      </c>
      <c r="AO200" s="236">
        <f>IFERROR(IF($AA200&lt;0,$AA200*_SoL,0),0)</f>
        <v>0</v>
      </c>
      <c r="AP200" s="237">
        <f t="shared" si="12"/>
        <v>0</v>
      </c>
      <c r="AQ200" s="237">
        <f t="shared" si="13"/>
        <v>0</v>
      </c>
      <c r="AR200" s="237">
        <f t="shared" si="14"/>
        <v>0</v>
      </c>
      <c r="AS200" s="237">
        <f t="shared" si="15"/>
        <v>0</v>
      </c>
      <c r="AT200" s="237">
        <f t="shared" si="16"/>
        <v>0</v>
      </c>
      <c r="AU200" s="236">
        <f t="shared" si="17"/>
        <v>0</v>
      </c>
      <c r="AV200" s="236">
        <f t="shared" si="18"/>
        <v>0</v>
      </c>
      <c r="AW200" s="238"/>
    </row>
    <row r="201" ht="24.75" customHeight="1">
      <c r="A201" s="185"/>
      <c r="B201" s="230">
        <f t="shared" si="19"/>
        <v>194</v>
      </c>
      <c r="C201" s="185"/>
      <c r="D201" s="231" t="str">
        <f t="array" ref="D201">INDEX(_Rge_Projectdata_3rd,$B201,MATCH("Project-ID",_Rge_Headline_Projectdata,0))</f>
        <v/>
      </c>
      <c r="E201" s="232" t="str">
        <f t="array" ref="E201">INDEX(_Rge_Data_3rd_CY,$B201,E$1)</f>
        <v>Open</v>
      </c>
      <c r="F201" s="221" t="str">
        <f t="array" ref="F201">INDEX(_Rge_Data_3rd_CY,$B201,F$1)</f>
        <v/>
      </c>
      <c r="G201" s="221">
        <f t="array" ref="G201">INDEX(_Rge_Data_3rd_CY,$B201,G$1)</f>
        <v>0</v>
      </c>
      <c r="H201" s="221">
        <f t="array" ref="H201">INDEX(_Rge_Data_3rd_CY,$B201,H$1)</f>
        <v>0</v>
      </c>
      <c r="I201" s="221">
        <f t="array" ref="I201">INDEX(_Rge_Data_3rd_CY,$B201,I$1)</f>
        <v>0</v>
      </c>
      <c r="J201" s="221">
        <f t="array" ref="J201">INDEX(_Rge_Data_3rd_CY,$B201,J$1)</f>
        <v>0</v>
      </c>
      <c r="K201" s="221">
        <f t="array" ref="K201">INDEX(_Rge_Data_3rd_CY,$B201,K$1)</f>
        <v>0</v>
      </c>
      <c r="L201" s="221" t="str">
        <f t="array" ref="L201">INDEX(_Rge_Data_3rd_CY,$B201,L$1)</f>
        <v/>
      </c>
      <c r="M201" s="221">
        <f t="array" ref="M201">INDEX(_Rge_Data_3rd_CY,$B201,M$1)</f>
        <v>0</v>
      </c>
      <c r="N201" s="221">
        <f t="array" ref="N201">INDEX(_Rge_Data_3rd_CY,$B201,N$1)</f>
        <v>0</v>
      </c>
      <c r="O201" s="221">
        <f t="shared" si="5"/>
        <v>0</v>
      </c>
      <c r="P201" s="222">
        <f t="shared" si="6"/>
        <v>0</v>
      </c>
      <c r="Q201" s="233" t="str">
        <f t="shared" si="9"/>
        <v>Y</v>
      </c>
      <c r="R201" s="224" t="str">
        <f t="array" ref="R201">INDEX(_Rge_Data_3rd_CY,$B201,R$1)</f>
        <v/>
      </c>
      <c r="S201" s="224">
        <f t="array" ref="S201">INDEX(_Rge_Data_3rd_CY,$B201,S$1)</f>
        <v>0</v>
      </c>
      <c r="T201" s="224">
        <f t="array" ref="T201">INDEX(_Rge_Data_3rd_CY,$B201,T$1)</f>
        <v>0</v>
      </c>
      <c r="U201" s="224">
        <f t="array" ref="U201">INDEX(_Rge_Data_3rd_CY,$B201,U$1)</f>
        <v>0</v>
      </c>
      <c r="V201" s="224">
        <f t="array" ref="V201">INDEX(_Rge_Data_3rd_CY,$B201,V$1)</f>
        <v>0</v>
      </c>
      <c r="W201" s="224">
        <f t="array" ref="W201">INDEX(_Rge_Data_3rd_CY,$B201,W$1)</f>
        <v>0</v>
      </c>
      <c r="X201" s="224" t="str">
        <f t="array" ref="X201">INDEX(_Rge_Data_3rd_CY,$B201,X$1)</f>
        <v/>
      </c>
      <c r="Y201" s="224">
        <f t="array" ref="Y201">INDEX(_Rge_Data_3rd_CY,$B201,Y$1)</f>
        <v>0</v>
      </c>
      <c r="Z201" s="224">
        <f t="array" ref="Z201">INDEX(_Rge_Data_3rd_CY,$B201,Z$1)</f>
        <v>0</v>
      </c>
      <c r="AA201" s="224">
        <f t="shared" si="7"/>
        <v>0</v>
      </c>
      <c r="AB201" s="225" t="str">
        <f t="shared" si="10"/>
        <v/>
      </c>
      <c r="AC201" s="234" t="str">
        <f t="array" ref="AC201">INDEX(_Rge_Data_3rd_CY,$B201,AC$1)</f>
        <v/>
      </c>
      <c r="AD201" s="234">
        <f t="array" ref="AD201">INDEX(_Rge_Data_3rd_CY,$B201,AD$1)</f>
        <v>0</v>
      </c>
      <c r="AE201" s="234">
        <f t="array" ref="AE201">INDEX(_Rge_Data_3rd_CY,$B201,AE$1)</f>
        <v>0</v>
      </c>
      <c r="AF201" s="234">
        <f t="array" ref="AF201">INDEX(_Rge_Data_3rd_CY,$B201,AF$1)</f>
        <v>0</v>
      </c>
      <c r="AG201" s="234">
        <f t="array" ref="AG201">INDEX(_Rge_Data_3rd_CY,$B201,AG$1)</f>
        <v>0</v>
      </c>
      <c r="AH201" s="234">
        <f t="array" ref="AH201">INDEX(_Rge_Data_3rd_CY,$B201,AH$1)</f>
        <v>0</v>
      </c>
      <c r="AI201" s="234" t="str">
        <f t="array" ref="AI201">INDEX(_Rge_Data_3rd_CY,$B201,AI$1)</f>
        <v/>
      </c>
      <c r="AJ201" s="234">
        <f t="array" ref="AJ201">INDEX(_Rge_Data_3rd_CY,$B201,AJ$1)</f>
        <v>0</v>
      </c>
      <c r="AK201" s="234">
        <f t="array" ref="AK201">INDEX(_Rge_Data_3rd_CY,$B201,AK$1)</f>
        <v>0</v>
      </c>
      <c r="AL201" s="234">
        <f t="shared" si="11"/>
        <v>0</v>
      </c>
      <c r="AM201" s="235">
        <f t="shared" si="8"/>
        <v>0</v>
      </c>
      <c r="AN201" s="236">
        <f>IFERROR(IF(AND($E201="OPEN",$AA201&gt;0),$AA201*_SoP*$AM201,IF(AND($E201="CLOSED",$AA201&gt;0),$AA201*_SoL*$AM201,0)),0)</f>
        <v>0</v>
      </c>
      <c r="AO201" s="236">
        <f>IFERROR(IF($AA201&lt;0,$AA201*_SoL,0),0)</f>
        <v>0</v>
      </c>
      <c r="AP201" s="237">
        <f t="shared" si="12"/>
        <v>0</v>
      </c>
      <c r="AQ201" s="237">
        <f t="shared" si="13"/>
        <v>0</v>
      </c>
      <c r="AR201" s="237">
        <f t="shared" si="14"/>
        <v>0</v>
      </c>
      <c r="AS201" s="237">
        <f t="shared" si="15"/>
        <v>0</v>
      </c>
      <c r="AT201" s="237">
        <f t="shared" si="16"/>
        <v>0</v>
      </c>
      <c r="AU201" s="236">
        <f t="shared" si="17"/>
        <v>0</v>
      </c>
      <c r="AV201" s="236">
        <f t="shared" si="18"/>
        <v>0</v>
      </c>
      <c r="AW201" s="238"/>
    </row>
    <row r="202" ht="24.75" customHeight="1">
      <c r="A202" s="185"/>
      <c r="B202" s="230">
        <f t="shared" si="19"/>
        <v>195</v>
      </c>
      <c r="C202" s="185"/>
      <c r="D202" s="231" t="str">
        <f t="array" ref="D202">INDEX(_Rge_Projectdata_3rd,$B202,MATCH("Project-ID",_Rge_Headline_Projectdata,0))</f>
        <v/>
      </c>
      <c r="E202" s="232" t="str">
        <f t="array" ref="E202">INDEX(_Rge_Data_3rd_CY,$B202,E$1)</f>
        <v>Open</v>
      </c>
      <c r="F202" s="221" t="str">
        <f t="array" ref="F202">INDEX(_Rge_Data_3rd_CY,$B202,F$1)</f>
        <v/>
      </c>
      <c r="G202" s="221">
        <f t="array" ref="G202">INDEX(_Rge_Data_3rd_CY,$B202,G$1)</f>
        <v>0</v>
      </c>
      <c r="H202" s="221">
        <f t="array" ref="H202">INDEX(_Rge_Data_3rd_CY,$B202,H$1)</f>
        <v>0</v>
      </c>
      <c r="I202" s="221">
        <f t="array" ref="I202">INDEX(_Rge_Data_3rd_CY,$B202,I$1)</f>
        <v>0</v>
      </c>
      <c r="J202" s="221">
        <f t="array" ref="J202">INDEX(_Rge_Data_3rd_CY,$B202,J$1)</f>
        <v>0</v>
      </c>
      <c r="K202" s="221">
        <f t="array" ref="K202">INDEX(_Rge_Data_3rd_CY,$B202,K$1)</f>
        <v>0</v>
      </c>
      <c r="L202" s="221" t="str">
        <f t="array" ref="L202">INDEX(_Rge_Data_3rd_CY,$B202,L$1)</f>
        <v/>
      </c>
      <c r="M202" s="221">
        <f t="array" ref="M202">INDEX(_Rge_Data_3rd_CY,$B202,M$1)</f>
        <v>0</v>
      </c>
      <c r="N202" s="221">
        <f t="array" ref="N202">INDEX(_Rge_Data_3rd_CY,$B202,N$1)</f>
        <v>0</v>
      </c>
      <c r="O202" s="221">
        <f t="shared" si="5"/>
        <v>0</v>
      </c>
      <c r="P202" s="222">
        <f t="shared" si="6"/>
        <v>0</v>
      </c>
      <c r="Q202" s="233" t="str">
        <f t="shared" si="9"/>
        <v>Y</v>
      </c>
      <c r="R202" s="224" t="str">
        <f t="array" ref="R202">INDEX(_Rge_Data_3rd_CY,$B202,R$1)</f>
        <v/>
      </c>
      <c r="S202" s="224">
        <f t="array" ref="S202">INDEX(_Rge_Data_3rd_CY,$B202,S$1)</f>
        <v>0</v>
      </c>
      <c r="T202" s="224">
        <f t="array" ref="T202">INDEX(_Rge_Data_3rd_CY,$B202,T$1)</f>
        <v>0</v>
      </c>
      <c r="U202" s="224">
        <f t="array" ref="U202">INDEX(_Rge_Data_3rd_CY,$B202,U$1)</f>
        <v>0</v>
      </c>
      <c r="V202" s="224">
        <f t="array" ref="V202">INDEX(_Rge_Data_3rd_CY,$B202,V$1)</f>
        <v>0</v>
      </c>
      <c r="W202" s="224">
        <f t="array" ref="W202">INDEX(_Rge_Data_3rd_CY,$B202,W$1)</f>
        <v>0</v>
      </c>
      <c r="X202" s="224" t="str">
        <f t="array" ref="X202">INDEX(_Rge_Data_3rd_CY,$B202,X$1)</f>
        <v/>
      </c>
      <c r="Y202" s="224">
        <f t="array" ref="Y202">INDEX(_Rge_Data_3rd_CY,$B202,Y$1)</f>
        <v>0</v>
      </c>
      <c r="Z202" s="224">
        <f t="array" ref="Z202">INDEX(_Rge_Data_3rd_CY,$B202,Z$1)</f>
        <v>0</v>
      </c>
      <c r="AA202" s="224">
        <f t="shared" si="7"/>
        <v>0</v>
      </c>
      <c r="AB202" s="225" t="str">
        <f t="shared" si="10"/>
        <v/>
      </c>
      <c r="AC202" s="234" t="str">
        <f t="array" ref="AC202">INDEX(_Rge_Data_3rd_CY,$B202,AC$1)</f>
        <v/>
      </c>
      <c r="AD202" s="234">
        <f t="array" ref="AD202">INDEX(_Rge_Data_3rd_CY,$B202,AD$1)</f>
        <v>0</v>
      </c>
      <c r="AE202" s="234">
        <f t="array" ref="AE202">INDEX(_Rge_Data_3rd_CY,$B202,AE$1)</f>
        <v>0</v>
      </c>
      <c r="AF202" s="234">
        <f t="array" ref="AF202">INDEX(_Rge_Data_3rd_CY,$B202,AF$1)</f>
        <v>0</v>
      </c>
      <c r="AG202" s="234">
        <f t="array" ref="AG202">INDEX(_Rge_Data_3rd_CY,$B202,AG$1)</f>
        <v>0</v>
      </c>
      <c r="AH202" s="234">
        <f t="array" ref="AH202">INDEX(_Rge_Data_3rd_CY,$B202,AH$1)</f>
        <v>0</v>
      </c>
      <c r="AI202" s="234" t="str">
        <f t="array" ref="AI202">INDEX(_Rge_Data_3rd_CY,$B202,AI$1)</f>
        <v/>
      </c>
      <c r="AJ202" s="234">
        <f t="array" ref="AJ202">INDEX(_Rge_Data_3rd_CY,$B202,AJ$1)</f>
        <v>0</v>
      </c>
      <c r="AK202" s="234">
        <f t="array" ref="AK202">INDEX(_Rge_Data_3rd_CY,$B202,AK$1)</f>
        <v>0</v>
      </c>
      <c r="AL202" s="234">
        <f t="shared" si="11"/>
        <v>0</v>
      </c>
      <c r="AM202" s="235">
        <f t="shared" si="8"/>
        <v>0</v>
      </c>
      <c r="AN202" s="236">
        <f>IFERROR(IF(AND($E202="OPEN",$AA202&gt;0),$AA202*_SoP*$AM202,IF(AND($E202="CLOSED",$AA202&gt;0),$AA202*_SoL*$AM202,0)),0)</f>
        <v>0</v>
      </c>
      <c r="AO202" s="236">
        <f>IFERROR(IF($AA202&lt;0,$AA202*_SoL,0),0)</f>
        <v>0</v>
      </c>
      <c r="AP202" s="237">
        <f t="shared" si="12"/>
        <v>0</v>
      </c>
      <c r="AQ202" s="237">
        <f t="shared" si="13"/>
        <v>0</v>
      </c>
      <c r="AR202" s="237">
        <f t="shared" si="14"/>
        <v>0</v>
      </c>
      <c r="AS202" s="237">
        <f t="shared" si="15"/>
        <v>0</v>
      </c>
      <c r="AT202" s="237">
        <f t="shared" si="16"/>
        <v>0</v>
      </c>
      <c r="AU202" s="236">
        <f t="shared" si="17"/>
        <v>0</v>
      </c>
      <c r="AV202" s="236">
        <f t="shared" si="18"/>
        <v>0</v>
      </c>
      <c r="AW202" s="238"/>
    </row>
    <row r="203" ht="24.75" customHeight="1">
      <c r="A203" s="185"/>
      <c r="B203" s="230">
        <f t="shared" si="19"/>
        <v>196</v>
      </c>
      <c r="C203" s="185"/>
      <c r="D203" s="231" t="str">
        <f t="array" ref="D203">INDEX(_Rge_Projectdata_3rd,$B203,MATCH("Project-ID",_Rge_Headline_Projectdata,0))</f>
        <v/>
      </c>
      <c r="E203" s="232" t="str">
        <f t="array" ref="E203">INDEX(_Rge_Data_3rd_CY,$B203,E$1)</f>
        <v>Open</v>
      </c>
      <c r="F203" s="221" t="str">
        <f t="array" ref="F203">INDEX(_Rge_Data_3rd_CY,$B203,F$1)</f>
        <v/>
      </c>
      <c r="G203" s="221">
        <f t="array" ref="G203">INDEX(_Rge_Data_3rd_CY,$B203,G$1)</f>
        <v>0</v>
      </c>
      <c r="H203" s="221">
        <f t="array" ref="H203">INDEX(_Rge_Data_3rd_CY,$B203,H$1)</f>
        <v>0</v>
      </c>
      <c r="I203" s="221">
        <f t="array" ref="I203">INDEX(_Rge_Data_3rd_CY,$B203,I$1)</f>
        <v>0</v>
      </c>
      <c r="J203" s="221">
        <f t="array" ref="J203">INDEX(_Rge_Data_3rd_CY,$B203,J$1)</f>
        <v>0</v>
      </c>
      <c r="K203" s="221">
        <f t="array" ref="K203">INDEX(_Rge_Data_3rd_CY,$B203,K$1)</f>
        <v>0</v>
      </c>
      <c r="L203" s="221" t="str">
        <f t="array" ref="L203">INDEX(_Rge_Data_3rd_CY,$B203,L$1)</f>
        <v/>
      </c>
      <c r="M203" s="221">
        <f t="array" ref="M203">INDEX(_Rge_Data_3rd_CY,$B203,M$1)</f>
        <v>0</v>
      </c>
      <c r="N203" s="221">
        <f t="array" ref="N203">INDEX(_Rge_Data_3rd_CY,$B203,N$1)</f>
        <v>0</v>
      </c>
      <c r="O203" s="221">
        <f t="shared" si="5"/>
        <v>0</v>
      </c>
      <c r="P203" s="222">
        <f t="shared" si="6"/>
        <v>0</v>
      </c>
      <c r="Q203" s="233" t="str">
        <f t="shared" si="9"/>
        <v>Y</v>
      </c>
      <c r="R203" s="224" t="str">
        <f t="array" ref="R203">INDEX(_Rge_Data_3rd_CY,$B203,R$1)</f>
        <v/>
      </c>
      <c r="S203" s="224">
        <f t="array" ref="S203">INDEX(_Rge_Data_3rd_CY,$B203,S$1)</f>
        <v>0</v>
      </c>
      <c r="T203" s="224">
        <f t="array" ref="T203">INDEX(_Rge_Data_3rd_CY,$B203,T$1)</f>
        <v>0</v>
      </c>
      <c r="U203" s="224">
        <f t="array" ref="U203">INDEX(_Rge_Data_3rd_CY,$B203,U$1)</f>
        <v>0</v>
      </c>
      <c r="V203" s="224">
        <f t="array" ref="V203">INDEX(_Rge_Data_3rd_CY,$B203,V$1)</f>
        <v>0</v>
      </c>
      <c r="W203" s="224">
        <f t="array" ref="W203">INDEX(_Rge_Data_3rd_CY,$B203,W$1)</f>
        <v>0</v>
      </c>
      <c r="X203" s="224" t="str">
        <f t="array" ref="X203">INDEX(_Rge_Data_3rd_CY,$B203,X$1)</f>
        <v/>
      </c>
      <c r="Y203" s="224">
        <f t="array" ref="Y203">INDEX(_Rge_Data_3rd_CY,$B203,Y$1)</f>
        <v>0</v>
      </c>
      <c r="Z203" s="224">
        <f t="array" ref="Z203">INDEX(_Rge_Data_3rd_CY,$B203,Z$1)</f>
        <v>0</v>
      </c>
      <c r="AA203" s="224">
        <f t="shared" si="7"/>
        <v>0</v>
      </c>
      <c r="AB203" s="225" t="str">
        <f t="shared" si="10"/>
        <v/>
      </c>
      <c r="AC203" s="234" t="str">
        <f t="array" ref="AC203">INDEX(_Rge_Data_3rd_CY,$B203,AC$1)</f>
        <v/>
      </c>
      <c r="AD203" s="234">
        <f t="array" ref="AD203">INDEX(_Rge_Data_3rd_CY,$B203,AD$1)</f>
        <v>0</v>
      </c>
      <c r="AE203" s="234">
        <f t="array" ref="AE203">INDEX(_Rge_Data_3rd_CY,$B203,AE$1)</f>
        <v>0</v>
      </c>
      <c r="AF203" s="234">
        <f t="array" ref="AF203">INDEX(_Rge_Data_3rd_CY,$B203,AF$1)</f>
        <v>0</v>
      </c>
      <c r="AG203" s="234">
        <f t="array" ref="AG203">INDEX(_Rge_Data_3rd_CY,$B203,AG$1)</f>
        <v>0</v>
      </c>
      <c r="AH203" s="234">
        <f t="array" ref="AH203">INDEX(_Rge_Data_3rd_CY,$B203,AH$1)</f>
        <v>0</v>
      </c>
      <c r="AI203" s="234" t="str">
        <f t="array" ref="AI203">INDEX(_Rge_Data_3rd_CY,$B203,AI$1)</f>
        <v/>
      </c>
      <c r="AJ203" s="234">
        <f t="array" ref="AJ203">INDEX(_Rge_Data_3rd_CY,$B203,AJ$1)</f>
        <v>0</v>
      </c>
      <c r="AK203" s="234">
        <f t="array" ref="AK203">INDEX(_Rge_Data_3rd_CY,$B203,AK$1)</f>
        <v>0</v>
      </c>
      <c r="AL203" s="234">
        <f t="shared" si="11"/>
        <v>0</v>
      </c>
      <c r="AM203" s="235">
        <f t="shared" si="8"/>
        <v>0</v>
      </c>
      <c r="AN203" s="236">
        <f>IFERROR(IF(AND($E203="OPEN",$AA203&gt;0),$AA203*_SoP*$AM203,IF(AND($E203="CLOSED",$AA203&gt;0),$AA203*_SoL*$AM203,0)),0)</f>
        <v>0</v>
      </c>
      <c r="AO203" s="236">
        <f>IFERROR(IF($AA203&lt;0,$AA203*_SoL,0),0)</f>
        <v>0</v>
      </c>
      <c r="AP203" s="237">
        <f t="shared" si="12"/>
        <v>0</v>
      </c>
      <c r="AQ203" s="237">
        <f t="shared" si="13"/>
        <v>0</v>
      </c>
      <c r="AR203" s="237">
        <f t="shared" si="14"/>
        <v>0</v>
      </c>
      <c r="AS203" s="237">
        <f t="shared" si="15"/>
        <v>0</v>
      </c>
      <c r="AT203" s="237">
        <f t="shared" si="16"/>
        <v>0</v>
      </c>
      <c r="AU203" s="236">
        <f t="shared" si="17"/>
        <v>0</v>
      </c>
      <c r="AV203" s="236">
        <f t="shared" si="18"/>
        <v>0</v>
      </c>
      <c r="AW203" s="238"/>
    </row>
    <row r="204" ht="24.75" customHeight="1">
      <c r="A204" s="185"/>
      <c r="B204" s="230">
        <f t="shared" si="19"/>
        <v>197</v>
      </c>
      <c r="C204" s="185"/>
      <c r="D204" s="231" t="str">
        <f t="array" ref="D204">INDEX(_Rge_Projectdata_3rd,$B204,MATCH("Project-ID",_Rge_Headline_Projectdata,0))</f>
        <v/>
      </c>
      <c r="E204" s="232" t="str">
        <f t="array" ref="E204">INDEX(_Rge_Data_3rd_CY,$B204,E$1)</f>
        <v>Open</v>
      </c>
      <c r="F204" s="221" t="str">
        <f t="array" ref="F204">INDEX(_Rge_Data_3rd_CY,$B204,F$1)</f>
        <v/>
      </c>
      <c r="G204" s="221">
        <f t="array" ref="G204">INDEX(_Rge_Data_3rd_CY,$B204,G$1)</f>
        <v>0</v>
      </c>
      <c r="H204" s="221">
        <f t="array" ref="H204">INDEX(_Rge_Data_3rd_CY,$B204,H$1)</f>
        <v>0</v>
      </c>
      <c r="I204" s="221">
        <f t="array" ref="I204">INDEX(_Rge_Data_3rd_CY,$B204,I$1)</f>
        <v>0</v>
      </c>
      <c r="J204" s="221">
        <f t="array" ref="J204">INDEX(_Rge_Data_3rd_CY,$B204,J$1)</f>
        <v>0</v>
      </c>
      <c r="K204" s="221">
        <f t="array" ref="K204">INDEX(_Rge_Data_3rd_CY,$B204,K$1)</f>
        <v>0</v>
      </c>
      <c r="L204" s="221" t="str">
        <f t="array" ref="L204">INDEX(_Rge_Data_3rd_CY,$B204,L$1)</f>
        <v/>
      </c>
      <c r="M204" s="221">
        <f t="array" ref="M204">INDEX(_Rge_Data_3rd_CY,$B204,M$1)</f>
        <v>0</v>
      </c>
      <c r="N204" s="221">
        <f t="array" ref="N204">INDEX(_Rge_Data_3rd_CY,$B204,N$1)</f>
        <v>0</v>
      </c>
      <c r="O204" s="221">
        <f t="shared" si="5"/>
        <v>0</v>
      </c>
      <c r="P204" s="222">
        <f t="shared" si="6"/>
        <v>0</v>
      </c>
      <c r="Q204" s="233" t="str">
        <f t="shared" si="9"/>
        <v>Y</v>
      </c>
      <c r="R204" s="224" t="str">
        <f t="array" ref="R204">INDEX(_Rge_Data_3rd_CY,$B204,R$1)</f>
        <v/>
      </c>
      <c r="S204" s="224">
        <f t="array" ref="S204">INDEX(_Rge_Data_3rd_CY,$B204,S$1)</f>
        <v>0</v>
      </c>
      <c r="T204" s="224">
        <f t="array" ref="T204">INDEX(_Rge_Data_3rd_CY,$B204,T$1)</f>
        <v>0</v>
      </c>
      <c r="U204" s="224">
        <f t="array" ref="U204">INDEX(_Rge_Data_3rd_CY,$B204,U$1)</f>
        <v>0</v>
      </c>
      <c r="V204" s="224">
        <f t="array" ref="V204">INDEX(_Rge_Data_3rd_CY,$B204,V$1)</f>
        <v>0</v>
      </c>
      <c r="W204" s="224">
        <f t="array" ref="W204">INDEX(_Rge_Data_3rd_CY,$B204,W$1)</f>
        <v>0</v>
      </c>
      <c r="X204" s="224" t="str">
        <f t="array" ref="X204">INDEX(_Rge_Data_3rd_CY,$B204,X$1)</f>
        <v/>
      </c>
      <c r="Y204" s="224">
        <f t="array" ref="Y204">INDEX(_Rge_Data_3rd_CY,$B204,Y$1)</f>
        <v>0</v>
      </c>
      <c r="Z204" s="224">
        <f t="array" ref="Z204">INDEX(_Rge_Data_3rd_CY,$B204,Z$1)</f>
        <v>0</v>
      </c>
      <c r="AA204" s="224">
        <f t="shared" si="7"/>
        <v>0</v>
      </c>
      <c r="AB204" s="225" t="str">
        <f t="shared" si="10"/>
        <v/>
      </c>
      <c r="AC204" s="234" t="str">
        <f t="array" ref="AC204">INDEX(_Rge_Data_3rd_CY,$B204,AC$1)</f>
        <v/>
      </c>
      <c r="AD204" s="234">
        <f t="array" ref="AD204">INDEX(_Rge_Data_3rd_CY,$B204,AD$1)</f>
        <v>0</v>
      </c>
      <c r="AE204" s="234">
        <f t="array" ref="AE204">INDEX(_Rge_Data_3rd_CY,$B204,AE$1)</f>
        <v>0</v>
      </c>
      <c r="AF204" s="234">
        <f t="array" ref="AF204">INDEX(_Rge_Data_3rd_CY,$B204,AF$1)</f>
        <v>0</v>
      </c>
      <c r="AG204" s="234">
        <f t="array" ref="AG204">INDEX(_Rge_Data_3rd_CY,$B204,AG$1)</f>
        <v>0</v>
      </c>
      <c r="AH204" s="234">
        <f t="array" ref="AH204">INDEX(_Rge_Data_3rd_CY,$B204,AH$1)</f>
        <v>0</v>
      </c>
      <c r="AI204" s="234" t="str">
        <f t="array" ref="AI204">INDEX(_Rge_Data_3rd_CY,$B204,AI$1)</f>
        <v/>
      </c>
      <c r="AJ204" s="234">
        <f t="array" ref="AJ204">INDEX(_Rge_Data_3rd_CY,$B204,AJ$1)</f>
        <v>0</v>
      </c>
      <c r="AK204" s="234">
        <f t="array" ref="AK204">INDEX(_Rge_Data_3rd_CY,$B204,AK$1)</f>
        <v>0</v>
      </c>
      <c r="AL204" s="234">
        <f t="shared" si="11"/>
        <v>0</v>
      </c>
      <c r="AM204" s="235">
        <f t="shared" si="8"/>
        <v>0</v>
      </c>
      <c r="AN204" s="236">
        <f>IFERROR(IF(AND($E204="OPEN",$AA204&gt;0),$AA204*_SoP*$AM204,IF(AND($E204="CLOSED",$AA204&gt;0),$AA204*_SoL*$AM204,0)),0)</f>
        <v>0</v>
      </c>
      <c r="AO204" s="236">
        <f>IFERROR(IF($AA204&lt;0,$AA204*_SoL,0),0)</f>
        <v>0</v>
      </c>
      <c r="AP204" s="237">
        <f t="shared" si="12"/>
        <v>0</v>
      </c>
      <c r="AQ204" s="237">
        <f t="shared" si="13"/>
        <v>0</v>
      </c>
      <c r="AR204" s="237">
        <f t="shared" si="14"/>
        <v>0</v>
      </c>
      <c r="AS204" s="237">
        <f t="shared" si="15"/>
        <v>0</v>
      </c>
      <c r="AT204" s="237">
        <f t="shared" si="16"/>
        <v>0</v>
      </c>
      <c r="AU204" s="236">
        <f t="shared" si="17"/>
        <v>0</v>
      </c>
      <c r="AV204" s="236">
        <f t="shared" si="18"/>
        <v>0</v>
      </c>
      <c r="AW204" s="238"/>
    </row>
    <row r="205" ht="24.75" customHeight="1">
      <c r="A205" s="185"/>
      <c r="B205" s="230">
        <f t="shared" si="19"/>
        <v>198</v>
      </c>
      <c r="C205" s="185"/>
      <c r="D205" s="231" t="str">
        <f t="array" ref="D205">INDEX(_Rge_Projectdata_3rd,$B205,MATCH("Project-ID",_Rge_Headline_Projectdata,0))</f>
        <v/>
      </c>
      <c r="E205" s="232" t="str">
        <f t="array" ref="E205">INDEX(_Rge_Data_3rd_CY,$B205,E$1)</f>
        <v>Open</v>
      </c>
      <c r="F205" s="221" t="str">
        <f t="array" ref="F205">INDEX(_Rge_Data_3rd_CY,$B205,F$1)</f>
        <v/>
      </c>
      <c r="G205" s="221">
        <f t="array" ref="G205">INDEX(_Rge_Data_3rd_CY,$B205,G$1)</f>
        <v>0</v>
      </c>
      <c r="H205" s="221">
        <f t="array" ref="H205">INDEX(_Rge_Data_3rd_CY,$B205,H$1)</f>
        <v>0</v>
      </c>
      <c r="I205" s="221">
        <f t="array" ref="I205">INDEX(_Rge_Data_3rd_CY,$B205,I$1)</f>
        <v>0</v>
      </c>
      <c r="J205" s="221">
        <f t="array" ref="J205">INDEX(_Rge_Data_3rd_CY,$B205,J$1)</f>
        <v>0</v>
      </c>
      <c r="K205" s="221">
        <f t="array" ref="K205">INDEX(_Rge_Data_3rd_CY,$B205,K$1)</f>
        <v>0</v>
      </c>
      <c r="L205" s="221" t="str">
        <f t="array" ref="L205">INDEX(_Rge_Data_3rd_CY,$B205,L$1)</f>
        <v/>
      </c>
      <c r="M205" s="221">
        <f t="array" ref="M205">INDEX(_Rge_Data_3rd_CY,$B205,M$1)</f>
        <v>0</v>
      </c>
      <c r="N205" s="221">
        <f t="array" ref="N205">INDEX(_Rge_Data_3rd_CY,$B205,N$1)</f>
        <v>0</v>
      </c>
      <c r="O205" s="221">
        <f t="shared" si="5"/>
        <v>0</v>
      </c>
      <c r="P205" s="222">
        <f t="shared" si="6"/>
        <v>0</v>
      </c>
      <c r="Q205" s="233" t="str">
        <f t="shared" si="9"/>
        <v>Y</v>
      </c>
      <c r="R205" s="224" t="str">
        <f t="array" ref="R205">INDEX(_Rge_Data_3rd_CY,$B205,R$1)</f>
        <v/>
      </c>
      <c r="S205" s="224">
        <f t="array" ref="S205">INDEX(_Rge_Data_3rd_CY,$B205,S$1)</f>
        <v>0</v>
      </c>
      <c r="T205" s="224">
        <f t="array" ref="T205">INDEX(_Rge_Data_3rd_CY,$B205,T$1)</f>
        <v>0</v>
      </c>
      <c r="U205" s="224">
        <f t="array" ref="U205">INDEX(_Rge_Data_3rd_CY,$B205,U$1)</f>
        <v>0</v>
      </c>
      <c r="V205" s="224">
        <f t="array" ref="V205">INDEX(_Rge_Data_3rd_CY,$B205,V$1)</f>
        <v>0</v>
      </c>
      <c r="W205" s="224">
        <f t="array" ref="W205">INDEX(_Rge_Data_3rd_CY,$B205,W$1)</f>
        <v>0</v>
      </c>
      <c r="X205" s="224" t="str">
        <f t="array" ref="X205">INDEX(_Rge_Data_3rd_CY,$B205,X$1)</f>
        <v/>
      </c>
      <c r="Y205" s="224">
        <f t="array" ref="Y205">INDEX(_Rge_Data_3rd_CY,$B205,Y$1)</f>
        <v>0</v>
      </c>
      <c r="Z205" s="224">
        <f t="array" ref="Z205">INDEX(_Rge_Data_3rd_CY,$B205,Z$1)</f>
        <v>0</v>
      </c>
      <c r="AA205" s="224">
        <f t="shared" si="7"/>
        <v>0</v>
      </c>
      <c r="AB205" s="225" t="str">
        <f t="shared" si="10"/>
        <v/>
      </c>
      <c r="AC205" s="234" t="str">
        <f t="array" ref="AC205">INDEX(_Rge_Data_3rd_CY,$B205,AC$1)</f>
        <v/>
      </c>
      <c r="AD205" s="234">
        <f t="array" ref="AD205">INDEX(_Rge_Data_3rd_CY,$B205,AD$1)</f>
        <v>0</v>
      </c>
      <c r="AE205" s="234">
        <f t="array" ref="AE205">INDEX(_Rge_Data_3rd_CY,$B205,AE$1)</f>
        <v>0</v>
      </c>
      <c r="AF205" s="234">
        <f t="array" ref="AF205">INDEX(_Rge_Data_3rd_CY,$B205,AF$1)</f>
        <v>0</v>
      </c>
      <c r="AG205" s="234">
        <f t="array" ref="AG205">INDEX(_Rge_Data_3rd_CY,$B205,AG$1)</f>
        <v>0</v>
      </c>
      <c r="AH205" s="234">
        <f t="array" ref="AH205">INDEX(_Rge_Data_3rd_CY,$B205,AH$1)</f>
        <v>0</v>
      </c>
      <c r="AI205" s="234" t="str">
        <f t="array" ref="AI205">INDEX(_Rge_Data_3rd_CY,$B205,AI$1)</f>
        <v/>
      </c>
      <c r="AJ205" s="234">
        <f t="array" ref="AJ205">INDEX(_Rge_Data_3rd_CY,$B205,AJ$1)</f>
        <v>0</v>
      </c>
      <c r="AK205" s="234">
        <f t="array" ref="AK205">INDEX(_Rge_Data_3rd_CY,$B205,AK$1)</f>
        <v>0</v>
      </c>
      <c r="AL205" s="234">
        <f t="shared" si="11"/>
        <v>0</v>
      </c>
      <c r="AM205" s="235">
        <f t="shared" si="8"/>
        <v>0</v>
      </c>
      <c r="AN205" s="236">
        <f>IFERROR(IF(AND($E205="OPEN",$AA205&gt;0),$AA205*_SoP*$AM205,IF(AND($E205="CLOSED",$AA205&gt;0),$AA205*_SoL*$AM205,0)),0)</f>
        <v>0</v>
      </c>
      <c r="AO205" s="236">
        <f>IFERROR(IF($AA205&lt;0,$AA205*_SoL,0),0)</f>
        <v>0</v>
      </c>
      <c r="AP205" s="237">
        <f t="shared" si="12"/>
        <v>0</v>
      </c>
      <c r="AQ205" s="237">
        <f t="shared" si="13"/>
        <v>0</v>
      </c>
      <c r="AR205" s="237">
        <f t="shared" si="14"/>
        <v>0</v>
      </c>
      <c r="AS205" s="237">
        <f t="shared" si="15"/>
        <v>0</v>
      </c>
      <c r="AT205" s="237">
        <f t="shared" si="16"/>
        <v>0</v>
      </c>
      <c r="AU205" s="236">
        <f t="shared" si="17"/>
        <v>0</v>
      </c>
      <c r="AV205" s="236">
        <f t="shared" si="18"/>
        <v>0</v>
      </c>
      <c r="AW205" s="238"/>
    </row>
    <row r="206" ht="24.75" customHeight="1">
      <c r="A206" s="185"/>
      <c r="B206" s="230">
        <f t="shared" si="19"/>
        <v>199</v>
      </c>
      <c r="C206" s="185"/>
      <c r="D206" s="231" t="str">
        <f t="array" ref="D206">INDEX(_Rge_Projectdata_3rd,$B206,MATCH("Project-ID",_Rge_Headline_Projectdata,0))</f>
        <v/>
      </c>
      <c r="E206" s="232" t="str">
        <f t="array" ref="E206">INDEX(_Rge_Data_3rd_CY,$B206,E$1)</f>
        <v>Open</v>
      </c>
      <c r="F206" s="221" t="str">
        <f t="array" ref="F206">INDEX(_Rge_Data_3rd_CY,$B206,F$1)</f>
        <v/>
      </c>
      <c r="G206" s="221">
        <f t="array" ref="G206">INDEX(_Rge_Data_3rd_CY,$B206,G$1)</f>
        <v>0</v>
      </c>
      <c r="H206" s="221">
        <f t="array" ref="H206">INDEX(_Rge_Data_3rd_CY,$B206,H$1)</f>
        <v>0</v>
      </c>
      <c r="I206" s="221">
        <f t="array" ref="I206">INDEX(_Rge_Data_3rd_CY,$B206,I$1)</f>
        <v>0</v>
      </c>
      <c r="J206" s="221">
        <f t="array" ref="J206">INDEX(_Rge_Data_3rd_CY,$B206,J$1)</f>
        <v>0</v>
      </c>
      <c r="K206" s="221">
        <f t="array" ref="K206">INDEX(_Rge_Data_3rd_CY,$B206,K$1)</f>
        <v>0</v>
      </c>
      <c r="L206" s="221" t="str">
        <f t="array" ref="L206">INDEX(_Rge_Data_3rd_CY,$B206,L$1)</f>
        <v/>
      </c>
      <c r="M206" s="221">
        <f t="array" ref="M206">INDEX(_Rge_Data_3rd_CY,$B206,M$1)</f>
        <v>0</v>
      </c>
      <c r="N206" s="221">
        <f t="array" ref="N206">INDEX(_Rge_Data_3rd_CY,$B206,N$1)</f>
        <v>0</v>
      </c>
      <c r="O206" s="221">
        <f t="shared" si="5"/>
        <v>0</v>
      </c>
      <c r="P206" s="222">
        <f t="shared" si="6"/>
        <v>0</v>
      </c>
      <c r="Q206" s="233" t="str">
        <f t="shared" si="9"/>
        <v>Y</v>
      </c>
      <c r="R206" s="224" t="str">
        <f t="array" ref="R206">INDEX(_Rge_Data_3rd_CY,$B206,R$1)</f>
        <v/>
      </c>
      <c r="S206" s="224">
        <f t="array" ref="S206">INDEX(_Rge_Data_3rd_CY,$B206,S$1)</f>
        <v>0</v>
      </c>
      <c r="T206" s="224">
        <f t="array" ref="T206">INDEX(_Rge_Data_3rd_CY,$B206,T$1)</f>
        <v>0</v>
      </c>
      <c r="U206" s="224">
        <f t="array" ref="U206">INDEX(_Rge_Data_3rd_CY,$B206,U$1)</f>
        <v>0</v>
      </c>
      <c r="V206" s="224">
        <f t="array" ref="V206">INDEX(_Rge_Data_3rd_CY,$B206,V$1)</f>
        <v>0</v>
      </c>
      <c r="W206" s="224">
        <f t="array" ref="W206">INDEX(_Rge_Data_3rd_CY,$B206,W$1)</f>
        <v>0</v>
      </c>
      <c r="X206" s="224" t="str">
        <f t="array" ref="X206">INDEX(_Rge_Data_3rd_CY,$B206,X$1)</f>
        <v/>
      </c>
      <c r="Y206" s="224">
        <f t="array" ref="Y206">INDEX(_Rge_Data_3rd_CY,$B206,Y$1)</f>
        <v>0</v>
      </c>
      <c r="Z206" s="224">
        <f t="array" ref="Z206">INDEX(_Rge_Data_3rd_CY,$B206,Z$1)</f>
        <v>0</v>
      </c>
      <c r="AA206" s="224">
        <f t="shared" si="7"/>
        <v>0</v>
      </c>
      <c r="AB206" s="225" t="str">
        <f t="shared" si="10"/>
        <v/>
      </c>
      <c r="AC206" s="234" t="str">
        <f t="array" ref="AC206">INDEX(_Rge_Data_3rd_CY,$B206,AC$1)</f>
        <v/>
      </c>
      <c r="AD206" s="234">
        <f t="array" ref="AD206">INDEX(_Rge_Data_3rd_CY,$B206,AD$1)</f>
        <v>0</v>
      </c>
      <c r="AE206" s="234">
        <f t="array" ref="AE206">INDEX(_Rge_Data_3rd_CY,$B206,AE$1)</f>
        <v>0</v>
      </c>
      <c r="AF206" s="234">
        <f t="array" ref="AF206">INDEX(_Rge_Data_3rd_CY,$B206,AF$1)</f>
        <v>0</v>
      </c>
      <c r="AG206" s="234">
        <f t="array" ref="AG206">INDEX(_Rge_Data_3rd_CY,$B206,AG$1)</f>
        <v>0</v>
      </c>
      <c r="AH206" s="234">
        <f t="array" ref="AH206">INDEX(_Rge_Data_3rd_CY,$B206,AH$1)</f>
        <v>0</v>
      </c>
      <c r="AI206" s="234" t="str">
        <f t="array" ref="AI206">INDEX(_Rge_Data_3rd_CY,$B206,AI$1)</f>
        <v/>
      </c>
      <c r="AJ206" s="234">
        <f t="array" ref="AJ206">INDEX(_Rge_Data_3rd_CY,$B206,AJ$1)</f>
        <v>0</v>
      </c>
      <c r="AK206" s="234">
        <f t="array" ref="AK206">INDEX(_Rge_Data_3rd_CY,$B206,AK$1)</f>
        <v>0</v>
      </c>
      <c r="AL206" s="234">
        <f t="shared" si="11"/>
        <v>0</v>
      </c>
      <c r="AM206" s="235">
        <f t="shared" si="8"/>
        <v>0</v>
      </c>
      <c r="AN206" s="236">
        <f>IFERROR(IF(AND($E206="OPEN",$AA206&gt;0),$AA206*_SoP*$AM206,IF(AND($E206="CLOSED",$AA206&gt;0),$AA206*_SoL*$AM206,0)),0)</f>
        <v>0</v>
      </c>
      <c r="AO206" s="236">
        <f>IFERROR(IF($AA206&lt;0,$AA206*_SoL,0),0)</f>
        <v>0</v>
      </c>
      <c r="AP206" s="237">
        <f t="shared" si="12"/>
        <v>0</v>
      </c>
      <c r="AQ206" s="237">
        <f t="shared" si="13"/>
        <v>0</v>
      </c>
      <c r="AR206" s="237">
        <f t="shared" si="14"/>
        <v>0</v>
      </c>
      <c r="AS206" s="237">
        <f t="shared" si="15"/>
        <v>0</v>
      </c>
      <c r="AT206" s="237">
        <f t="shared" si="16"/>
        <v>0</v>
      </c>
      <c r="AU206" s="236">
        <f t="shared" si="17"/>
        <v>0</v>
      </c>
      <c r="AV206" s="236">
        <f t="shared" si="18"/>
        <v>0</v>
      </c>
      <c r="AW206" s="238"/>
    </row>
    <row r="207" ht="24.75" customHeight="1">
      <c r="A207" s="185"/>
      <c r="B207" s="230">
        <f t="shared" si="19"/>
        <v>200</v>
      </c>
      <c r="C207" s="185"/>
      <c r="D207" s="231" t="str">
        <f t="array" ref="D207">INDEX(_Rge_Projectdata_3rd,$B207,MATCH("Project-ID",_Rge_Headline_Projectdata,0))</f>
        <v/>
      </c>
      <c r="E207" s="232" t="str">
        <f t="array" ref="E207">INDEX(_Rge_Data_3rd_CY,$B207,E$1)</f>
        <v>Open</v>
      </c>
      <c r="F207" s="221" t="str">
        <f t="array" ref="F207">INDEX(_Rge_Data_3rd_CY,$B207,F$1)</f>
        <v/>
      </c>
      <c r="G207" s="221">
        <f t="array" ref="G207">INDEX(_Rge_Data_3rd_CY,$B207,G$1)</f>
        <v>0</v>
      </c>
      <c r="H207" s="221">
        <f t="array" ref="H207">INDEX(_Rge_Data_3rd_CY,$B207,H$1)</f>
        <v>0</v>
      </c>
      <c r="I207" s="221">
        <f t="array" ref="I207">INDEX(_Rge_Data_3rd_CY,$B207,I$1)</f>
        <v>0</v>
      </c>
      <c r="J207" s="221">
        <f t="array" ref="J207">INDEX(_Rge_Data_3rd_CY,$B207,J$1)</f>
        <v>0</v>
      </c>
      <c r="K207" s="221">
        <f t="array" ref="K207">INDEX(_Rge_Data_3rd_CY,$B207,K$1)</f>
        <v>0</v>
      </c>
      <c r="L207" s="221" t="str">
        <f t="array" ref="L207">INDEX(_Rge_Data_3rd_CY,$B207,L$1)</f>
        <v/>
      </c>
      <c r="M207" s="221">
        <f t="array" ref="M207">INDEX(_Rge_Data_3rd_CY,$B207,M$1)</f>
        <v>0</v>
      </c>
      <c r="N207" s="221">
        <f t="array" ref="N207">INDEX(_Rge_Data_3rd_CY,$B207,N$1)</f>
        <v>0</v>
      </c>
      <c r="O207" s="221">
        <f t="shared" si="5"/>
        <v>0</v>
      </c>
      <c r="P207" s="222">
        <f t="shared" si="6"/>
        <v>0</v>
      </c>
      <c r="Q207" s="233" t="str">
        <f t="shared" si="9"/>
        <v>Y</v>
      </c>
      <c r="R207" s="224" t="str">
        <f t="array" ref="R207">INDEX(_Rge_Data_3rd_CY,$B207,R$1)</f>
        <v/>
      </c>
      <c r="S207" s="224">
        <f t="array" ref="S207">INDEX(_Rge_Data_3rd_CY,$B207,S$1)</f>
        <v>0</v>
      </c>
      <c r="T207" s="224">
        <f t="array" ref="T207">INDEX(_Rge_Data_3rd_CY,$B207,T$1)</f>
        <v>0</v>
      </c>
      <c r="U207" s="224">
        <f t="array" ref="U207">INDEX(_Rge_Data_3rd_CY,$B207,U$1)</f>
        <v>0</v>
      </c>
      <c r="V207" s="224">
        <f t="array" ref="V207">INDEX(_Rge_Data_3rd_CY,$B207,V$1)</f>
        <v>0</v>
      </c>
      <c r="W207" s="224">
        <f t="array" ref="W207">INDEX(_Rge_Data_3rd_CY,$B207,W$1)</f>
        <v>0</v>
      </c>
      <c r="X207" s="224" t="str">
        <f t="array" ref="X207">INDEX(_Rge_Data_3rd_CY,$B207,X$1)</f>
        <v/>
      </c>
      <c r="Y207" s="224">
        <f t="array" ref="Y207">INDEX(_Rge_Data_3rd_CY,$B207,Y$1)</f>
        <v>0</v>
      </c>
      <c r="Z207" s="224">
        <f t="array" ref="Z207">INDEX(_Rge_Data_3rd_CY,$B207,Z$1)</f>
        <v>0</v>
      </c>
      <c r="AA207" s="224">
        <f t="shared" si="7"/>
        <v>0</v>
      </c>
      <c r="AB207" s="225" t="str">
        <f t="shared" si="10"/>
        <v/>
      </c>
      <c r="AC207" s="234" t="str">
        <f t="array" ref="AC207">INDEX(_Rge_Data_3rd_CY,$B207,AC$1)</f>
        <v/>
      </c>
      <c r="AD207" s="234">
        <f t="array" ref="AD207">INDEX(_Rge_Data_3rd_CY,$B207,AD$1)</f>
        <v>0</v>
      </c>
      <c r="AE207" s="234">
        <f t="array" ref="AE207">INDEX(_Rge_Data_3rd_CY,$B207,AE$1)</f>
        <v>0</v>
      </c>
      <c r="AF207" s="234">
        <f t="array" ref="AF207">INDEX(_Rge_Data_3rd_CY,$B207,AF$1)</f>
        <v>0</v>
      </c>
      <c r="AG207" s="234">
        <f t="array" ref="AG207">INDEX(_Rge_Data_3rd_CY,$B207,AG$1)</f>
        <v>0</v>
      </c>
      <c r="AH207" s="234">
        <f t="array" ref="AH207">INDEX(_Rge_Data_3rd_CY,$B207,AH$1)</f>
        <v>0</v>
      </c>
      <c r="AI207" s="234" t="str">
        <f t="array" ref="AI207">INDEX(_Rge_Data_3rd_CY,$B207,AI$1)</f>
        <v/>
      </c>
      <c r="AJ207" s="234">
        <f t="array" ref="AJ207">INDEX(_Rge_Data_3rd_CY,$B207,AJ$1)</f>
        <v>0</v>
      </c>
      <c r="AK207" s="234">
        <f t="array" ref="AK207">INDEX(_Rge_Data_3rd_CY,$B207,AK$1)</f>
        <v>0</v>
      </c>
      <c r="AL207" s="234">
        <f t="shared" si="11"/>
        <v>0</v>
      </c>
      <c r="AM207" s="235">
        <f t="shared" si="8"/>
        <v>0</v>
      </c>
      <c r="AN207" s="236">
        <f>IFERROR(IF(AND($E207="OPEN",$AA207&gt;0),$AA207*_SoP*$AM207,IF(AND($E207="CLOSED",$AA207&gt;0),$AA207*_SoL*$AM207,0)),0)</f>
        <v>0</v>
      </c>
      <c r="AO207" s="236">
        <f>IFERROR(IF($AA207&lt;0,$AA207*_SoL,0),0)</f>
        <v>0</v>
      </c>
      <c r="AP207" s="237">
        <f t="shared" si="12"/>
        <v>0</v>
      </c>
      <c r="AQ207" s="237">
        <f t="shared" si="13"/>
        <v>0</v>
      </c>
      <c r="AR207" s="237">
        <f t="shared" si="14"/>
        <v>0</v>
      </c>
      <c r="AS207" s="237">
        <f t="shared" si="15"/>
        <v>0</v>
      </c>
      <c r="AT207" s="237">
        <f t="shared" si="16"/>
        <v>0</v>
      </c>
      <c r="AU207" s="236">
        <f t="shared" si="17"/>
        <v>0</v>
      </c>
      <c r="AV207" s="236">
        <f t="shared" si="18"/>
        <v>0</v>
      </c>
      <c r="AW207" s="238"/>
    </row>
    <row r="208" ht="24.75" customHeight="1">
      <c r="A208" s="185"/>
      <c r="B208" s="230">
        <f t="shared" si="19"/>
        <v>201</v>
      </c>
      <c r="C208" s="185"/>
      <c r="D208" s="231" t="str">
        <f t="array" ref="D208">INDEX(_Rge_Projectdata_3rd,$B208,MATCH("Project-ID",_Rge_Headline_Projectdata,0))</f>
        <v/>
      </c>
      <c r="E208" s="232" t="str">
        <f t="array" ref="E208">INDEX(_Rge_Data_3rd_CY,$B208,E$1)</f>
        <v>Open</v>
      </c>
      <c r="F208" s="221" t="str">
        <f t="array" ref="F208">INDEX(_Rge_Data_3rd_CY,$B208,F$1)</f>
        <v/>
      </c>
      <c r="G208" s="221">
        <f t="array" ref="G208">INDEX(_Rge_Data_3rd_CY,$B208,G$1)</f>
        <v>0</v>
      </c>
      <c r="H208" s="221">
        <f t="array" ref="H208">INDEX(_Rge_Data_3rd_CY,$B208,H$1)</f>
        <v>0</v>
      </c>
      <c r="I208" s="221">
        <f t="array" ref="I208">INDEX(_Rge_Data_3rd_CY,$B208,I$1)</f>
        <v>0</v>
      </c>
      <c r="J208" s="221">
        <f t="array" ref="J208">INDEX(_Rge_Data_3rd_CY,$B208,J$1)</f>
        <v>0</v>
      </c>
      <c r="K208" s="221">
        <f t="array" ref="K208">INDEX(_Rge_Data_3rd_CY,$B208,K$1)</f>
        <v>0</v>
      </c>
      <c r="L208" s="221" t="str">
        <f t="array" ref="L208">INDEX(_Rge_Data_3rd_CY,$B208,L$1)</f>
        <v/>
      </c>
      <c r="M208" s="221">
        <f t="array" ref="M208">INDEX(_Rge_Data_3rd_CY,$B208,M$1)</f>
        <v>0</v>
      </c>
      <c r="N208" s="221">
        <f t="array" ref="N208">INDEX(_Rge_Data_3rd_CY,$B208,N$1)</f>
        <v>0</v>
      </c>
      <c r="O208" s="221">
        <f t="shared" si="5"/>
        <v>0</v>
      </c>
      <c r="P208" s="222">
        <f t="shared" si="6"/>
        <v>0</v>
      </c>
      <c r="Q208" s="233" t="str">
        <f t="shared" si="9"/>
        <v>Y</v>
      </c>
      <c r="R208" s="224" t="str">
        <f t="array" ref="R208">INDEX(_Rge_Data_3rd_CY,$B208,R$1)</f>
        <v/>
      </c>
      <c r="S208" s="224">
        <f t="array" ref="S208">INDEX(_Rge_Data_3rd_CY,$B208,S$1)</f>
        <v>0</v>
      </c>
      <c r="T208" s="224">
        <f t="array" ref="T208">INDEX(_Rge_Data_3rd_CY,$B208,T$1)</f>
        <v>0</v>
      </c>
      <c r="U208" s="224">
        <f t="array" ref="U208">INDEX(_Rge_Data_3rd_CY,$B208,U$1)</f>
        <v>0</v>
      </c>
      <c r="V208" s="224">
        <f t="array" ref="V208">INDEX(_Rge_Data_3rd_CY,$B208,V$1)</f>
        <v>0</v>
      </c>
      <c r="W208" s="224">
        <f t="array" ref="W208">INDEX(_Rge_Data_3rd_CY,$B208,W$1)</f>
        <v>0</v>
      </c>
      <c r="X208" s="224" t="str">
        <f t="array" ref="X208">INDEX(_Rge_Data_3rd_CY,$B208,X$1)</f>
        <v/>
      </c>
      <c r="Y208" s="224">
        <f t="array" ref="Y208">INDEX(_Rge_Data_3rd_CY,$B208,Y$1)</f>
        <v>0</v>
      </c>
      <c r="Z208" s="224">
        <f t="array" ref="Z208">INDEX(_Rge_Data_3rd_CY,$B208,Z$1)</f>
        <v>0</v>
      </c>
      <c r="AA208" s="224">
        <f t="shared" si="7"/>
        <v>0</v>
      </c>
      <c r="AB208" s="225" t="str">
        <f t="shared" si="10"/>
        <v/>
      </c>
      <c r="AC208" s="234" t="str">
        <f t="array" ref="AC208">INDEX(_Rge_Data_3rd_CY,$B208,AC$1)</f>
        <v/>
      </c>
      <c r="AD208" s="234">
        <f t="array" ref="AD208">INDEX(_Rge_Data_3rd_CY,$B208,AD$1)</f>
        <v>0</v>
      </c>
      <c r="AE208" s="234">
        <f t="array" ref="AE208">INDEX(_Rge_Data_3rd_CY,$B208,AE$1)</f>
        <v>0</v>
      </c>
      <c r="AF208" s="234">
        <f t="array" ref="AF208">INDEX(_Rge_Data_3rd_CY,$B208,AF$1)</f>
        <v>0</v>
      </c>
      <c r="AG208" s="234">
        <f t="array" ref="AG208">INDEX(_Rge_Data_3rd_CY,$B208,AG$1)</f>
        <v>0</v>
      </c>
      <c r="AH208" s="234">
        <f t="array" ref="AH208">INDEX(_Rge_Data_3rd_CY,$B208,AH$1)</f>
        <v>0</v>
      </c>
      <c r="AI208" s="234" t="str">
        <f t="array" ref="AI208">INDEX(_Rge_Data_3rd_CY,$B208,AI$1)</f>
        <v/>
      </c>
      <c r="AJ208" s="234">
        <f t="array" ref="AJ208">INDEX(_Rge_Data_3rd_CY,$B208,AJ$1)</f>
        <v>0</v>
      </c>
      <c r="AK208" s="234">
        <f t="array" ref="AK208">INDEX(_Rge_Data_3rd_CY,$B208,AK$1)</f>
        <v>0</v>
      </c>
      <c r="AL208" s="234">
        <f t="shared" si="11"/>
        <v>0</v>
      </c>
      <c r="AM208" s="235">
        <f t="shared" si="8"/>
        <v>0</v>
      </c>
      <c r="AN208" s="236">
        <f>IFERROR(IF(AND($E208="OPEN",$AA208&gt;0),$AA208*_SoP*$AM208,IF(AND($E208="CLOSED",$AA208&gt;0),$AA208*_SoL*$AM208,0)),0)</f>
        <v>0</v>
      </c>
      <c r="AO208" s="236">
        <f>IFERROR(IF($AA208&lt;0,$AA208*_SoL,0),0)</f>
        <v>0</v>
      </c>
      <c r="AP208" s="237">
        <f t="shared" si="12"/>
        <v>0</v>
      </c>
      <c r="AQ208" s="237">
        <f t="shared" si="13"/>
        <v>0</v>
      </c>
      <c r="AR208" s="237">
        <f t="shared" si="14"/>
        <v>0</v>
      </c>
      <c r="AS208" s="237">
        <f t="shared" si="15"/>
        <v>0</v>
      </c>
      <c r="AT208" s="237">
        <f t="shared" si="16"/>
        <v>0</v>
      </c>
      <c r="AU208" s="236">
        <f t="shared" si="17"/>
        <v>0</v>
      </c>
      <c r="AV208" s="236">
        <f t="shared" si="18"/>
        <v>0</v>
      </c>
      <c r="AW208" s="238"/>
    </row>
    <row r="209" ht="24.75" customHeight="1">
      <c r="A209" s="185"/>
      <c r="B209" s="230">
        <f t="shared" si="19"/>
        <v>202</v>
      </c>
      <c r="C209" s="185"/>
      <c r="D209" s="231" t="str">
        <f t="array" ref="D209">INDEX(_Rge_Projectdata_3rd,$B209,MATCH("Project-ID",_Rge_Headline_Projectdata,0))</f>
        <v/>
      </c>
      <c r="E209" s="232" t="str">
        <f t="array" ref="E209">INDEX(_Rge_Data_3rd_CY,$B209,E$1)</f>
        <v>Open</v>
      </c>
      <c r="F209" s="221" t="str">
        <f t="array" ref="F209">INDEX(_Rge_Data_3rd_CY,$B209,F$1)</f>
        <v/>
      </c>
      <c r="G209" s="221">
        <f t="array" ref="G209">INDEX(_Rge_Data_3rd_CY,$B209,G$1)</f>
        <v>0</v>
      </c>
      <c r="H209" s="221">
        <f t="array" ref="H209">INDEX(_Rge_Data_3rd_CY,$B209,H$1)</f>
        <v>0</v>
      </c>
      <c r="I209" s="221">
        <f t="array" ref="I209">INDEX(_Rge_Data_3rd_CY,$B209,I$1)</f>
        <v>0</v>
      </c>
      <c r="J209" s="221">
        <f t="array" ref="J209">INDEX(_Rge_Data_3rd_CY,$B209,J$1)</f>
        <v>0</v>
      </c>
      <c r="K209" s="221">
        <f t="array" ref="K209">INDEX(_Rge_Data_3rd_CY,$B209,K$1)</f>
        <v>0</v>
      </c>
      <c r="L209" s="221" t="str">
        <f t="array" ref="L209">INDEX(_Rge_Data_3rd_CY,$B209,L$1)</f>
        <v/>
      </c>
      <c r="M209" s="221">
        <f t="array" ref="M209">INDEX(_Rge_Data_3rd_CY,$B209,M$1)</f>
        <v>0</v>
      </c>
      <c r="N209" s="221">
        <f t="array" ref="N209">INDEX(_Rge_Data_3rd_CY,$B209,N$1)</f>
        <v>0</v>
      </c>
      <c r="O209" s="221">
        <f t="shared" si="5"/>
        <v>0</v>
      </c>
      <c r="P209" s="222">
        <f t="shared" si="6"/>
        <v>0</v>
      </c>
      <c r="Q209" s="233" t="str">
        <f t="shared" si="9"/>
        <v>Y</v>
      </c>
      <c r="R209" s="224" t="str">
        <f t="array" ref="R209">INDEX(_Rge_Data_3rd_CY,$B209,R$1)</f>
        <v/>
      </c>
      <c r="S209" s="224">
        <f t="array" ref="S209">INDEX(_Rge_Data_3rd_CY,$B209,S$1)</f>
        <v>0</v>
      </c>
      <c r="T209" s="224">
        <f t="array" ref="T209">INDEX(_Rge_Data_3rd_CY,$B209,T$1)</f>
        <v>0</v>
      </c>
      <c r="U209" s="224">
        <f t="array" ref="U209">INDEX(_Rge_Data_3rd_CY,$B209,U$1)</f>
        <v>0</v>
      </c>
      <c r="V209" s="224">
        <f t="array" ref="V209">INDEX(_Rge_Data_3rd_CY,$B209,V$1)</f>
        <v>0</v>
      </c>
      <c r="W209" s="224">
        <f t="array" ref="W209">INDEX(_Rge_Data_3rd_CY,$B209,W$1)</f>
        <v>0</v>
      </c>
      <c r="X209" s="224" t="str">
        <f t="array" ref="X209">INDEX(_Rge_Data_3rd_CY,$B209,X$1)</f>
        <v/>
      </c>
      <c r="Y209" s="224">
        <f t="array" ref="Y209">INDEX(_Rge_Data_3rd_CY,$B209,Y$1)</f>
        <v>0</v>
      </c>
      <c r="Z209" s="224">
        <f t="array" ref="Z209">INDEX(_Rge_Data_3rd_CY,$B209,Z$1)</f>
        <v>0</v>
      </c>
      <c r="AA209" s="224">
        <f t="shared" si="7"/>
        <v>0</v>
      </c>
      <c r="AB209" s="225" t="str">
        <f t="shared" si="10"/>
        <v/>
      </c>
      <c r="AC209" s="234" t="str">
        <f t="array" ref="AC209">INDEX(_Rge_Data_3rd_CY,$B209,AC$1)</f>
        <v/>
      </c>
      <c r="AD209" s="234">
        <f t="array" ref="AD209">INDEX(_Rge_Data_3rd_CY,$B209,AD$1)</f>
        <v>0</v>
      </c>
      <c r="AE209" s="234">
        <f t="array" ref="AE209">INDEX(_Rge_Data_3rd_CY,$B209,AE$1)</f>
        <v>0</v>
      </c>
      <c r="AF209" s="234">
        <f t="array" ref="AF209">INDEX(_Rge_Data_3rd_CY,$B209,AF$1)</f>
        <v>0</v>
      </c>
      <c r="AG209" s="234">
        <f t="array" ref="AG209">INDEX(_Rge_Data_3rd_CY,$B209,AG$1)</f>
        <v>0</v>
      </c>
      <c r="AH209" s="234">
        <f t="array" ref="AH209">INDEX(_Rge_Data_3rd_CY,$B209,AH$1)</f>
        <v>0</v>
      </c>
      <c r="AI209" s="234" t="str">
        <f t="array" ref="AI209">INDEX(_Rge_Data_3rd_CY,$B209,AI$1)</f>
        <v/>
      </c>
      <c r="AJ209" s="234">
        <f t="array" ref="AJ209">INDEX(_Rge_Data_3rd_CY,$B209,AJ$1)</f>
        <v>0</v>
      </c>
      <c r="AK209" s="234">
        <f t="array" ref="AK209">INDEX(_Rge_Data_3rd_CY,$B209,AK$1)</f>
        <v>0</v>
      </c>
      <c r="AL209" s="234">
        <f t="shared" si="11"/>
        <v>0</v>
      </c>
      <c r="AM209" s="235">
        <f t="shared" si="8"/>
        <v>0</v>
      </c>
      <c r="AN209" s="236">
        <f>IFERROR(IF(AND($E209="OPEN",$AA209&gt;0),$AA209*_SoP*$AM209,IF(AND($E209="CLOSED",$AA209&gt;0),$AA209*_SoL*$AM209,0)),0)</f>
        <v>0</v>
      </c>
      <c r="AO209" s="236">
        <f>IFERROR(IF($AA209&lt;0,$AA209*_SoL,0),0)</f>
        <v>0</v>
      </c>
      <c r="AP209" s="237">
        <f t="shared" si="12"/>
        <v>0</v>
      </c>
      <c r="AQ209" s="237">
        <f t="shared" si="13"/>
        <v>0</v>
      </c>
      <c r="AR209" s="237">
        <f t="shared" si="14"/>
        <v>0</v>
      </c>
      <c r="AS209" s="237">
        <f t="shared" si="15"/>
        <v>0</v>
      </c>
      <c r="AT209" s="237">
        <f t="shared" si="16"/>
        <v>0</v>
      </c>
      <c r="AU209" s="236">
        <f t="shared" si="17"/>
        <v>0</v>
      </c>
      <c r="AV209" s="236">
        <f t="shared" si="18"/>
        <v>0</v>
      </c>
      <c r="AW209" s="238"/>
    </row>
    <row r="210" ht="24.75" customHeight="1">
      <c r="A210" s="185"/>
      <c r="B210" s="230">
        <f t="shared" si="19"/>
        <v>203</v>
      </c>
      <c r="C210" s="185"/>
      <c r="D210" s="231" t="str">
        <f t="array" ref="D210">INDEX(_Rge_Projectdata_3rd,$B210,MATCH("Project-ID",_Rge_Headline_Projectdata,0))</f>
        <v/>
      </c>
      <c r="E210" s="232" t="str">
        <f t="array" ref="E210">INDEX(_Rge_Data_3rd_CY,$B210,E$1)</f>
        <v>Open</v>
      </c>
      <c r="F210" s="221" t="str">
        <f t="array" ref="F210">INDEX(_Rge_Data_3rd_CY,$B210,F$1)</f>
        <v/>
      </c>
      <c r="G210" s="221">
        <f t="array" ref="G210">INDEX(_Rge_Data_3rd_CY,$B210,G$1)</f>
        <v>0</v>
      </c>
      <c r="H210" s="221">
        <f t="array" ref="H210">INDEX(_Rge_Data_3rd_CY,$B210,H$1)</f>
        <v>0</v>
      </c>
      <c r="I210" s="221">
        <f t="array" ref="I210">INDEX(_Rge_Data_3rd_CY,$B210,I$1)</f>
        <v>0</v>
      </c>
      <c r="J210" s="221">
        <f t="array" ref="J210">INDEX(_Rge_Data_3rd_CY,$B210,J$1)</f>
        <v>0</v>
      </c>
      <c r="K210" s="221">
        <f t="array" ref="K210">INDEX(_Rge_Data_3rd_CY,$B210,K$1)</f>
        <v>0</v>
      </c>
      <c r="L210" s="221" t="str">
        <f t="array" ref="L210">INDEX(_Rge_Data_3rd_CY,$B210,L$1)</f>
        <v/>
      </c>
      <c r="M210" s="221">
        <f t="array" ref="M210">INDEX(_Rge_Data_3rd_CY,$B210,M$1)</f>
        <v>0</v>
      </c>
      <c r="N210" s="221">
        <f t="array" ref="N210">INDEX(_Rge_Data_3rd_CY,$B210,N$1)</f>
        <v>0</v>
      </c>
      <c r="O210" s="221">
        <f t="shared" si="5"/>
        <v>0</v>
      </c>
      <c r="P210" s="222">
        <f t="shared" si="6"/>
        <v>0</v>
      </c>
      <c r="Q210" s="233" t="str">
        <f t="shared" si="9"/>
        <v>Y</v>
      </c>
      <c r="R210" s="224" t="str">
        <f t="array" ref="R210">INDEX(_Rge_Data_3rd_CY,$B210,R$1)</f>
        <v/>
      </c>
      <c r="S210" s="224">
        <f t="array" ref="S210">INDEX(_Rge_Data_3rd_CY,$B210,S$1)</f>
        <v>0</v>
      </c>
      <c r="T210" s="224">
        <f t="array" ref="T210">INDEX(_Rge_Data_3rd_CY,$B210,T$1)</f>
        <v>0</v>
      </c>
      <c r="U210" s="224">
        <f t="array" ref="U210">INDEX(_Rge_Data_3rd_CY,$B210,U$1)</f>
        <v>0</v>
      </c>
      <c r="V210" s="224">
        <f t="array" ref="V210">INDEX(_Rge_Data_3rd_CY,$B210,V$1)</f>
        <v>0</v>
      </c>
      <c r="W210" s="224">
        <f t="array" ref="W210">INDEX(_Rge_Data_3rd_CY,$B210,W$1)</f>
        <v>0</v>
      </c>
      <c r="X210" s="224" t="str">
        <f t="array" ref="X210">INDEX(_Rge_Data_3rd_CY,$B210,X$1)</f>
        <v/>
      </c>
      <c r="Y210" s="224">
        <f t="array" ref="Y210">INDEX(_Rge_Data_3rd_CY,$B210,Y$1)</f>
        <v>0</v>
      </c>
      <c r="Z210" s="224">
        <f t="array" ref="Z210">INDEX(_Rge_Data_3rd_CY,$B210,Z$1)</f>
        <v>0</v>
      </c>
      <c r="AA210" s="224">
        <f t="shared" si="7"/>
        <v>0</v>
      </c>
      <c r="AB210" s="225" t="str">
        <f t="shared" si="10"/>
        <v/>
      </c>
      <c r="AC210" s="234" t="str">
        <f t="array" ref="AC210">INDEX(_Rge_Data_3rd_CY,$B210,AC$1)</f>
        <v/>
      </c>
      <c r="AD210" s="234">
        <f t="array" ref="AD210">INDEX(_Rge_Data_3rd_CY,$B210,AD$1)</f>
        <v>0</v>
      </c>
      <c r="AE210" s="234">
        <f t="array" ref="AE210">INDEX(_Rge_Data_3rd_CY,$B210,AE$1)</f>
        <v>0</v>
      </c>
      <c r="AF210" s="234">
        <f t="array" ref="AF210">INDEX(_Rge_Data_3rd_CY,$B210,AF$1)</f>
        <v>0</v>
      </c>
      <c r="AG210" s="234">
        <f t="array" ref="AG210">INDEX(_Rge_Data_3rd_CY,$B210,AG$1)</f>
        <v>0</v>
      </c>
      <c r="AH210" s="234">
        <f t="array" ref="AH210">INDEX(_Rge_Data_3rd_CY,$B210,AH$1)</f>
        <v>0</v>
      </c>
      <c r="AI210" s="234" t="str">
        <f t="array" ref="AI210">INDEX(_Rge_Data_3rd_CY,$B210,AI$1)</f>
        <v/>
      </c>
      <c r="AJ210" s="234">
        <f t="array" ref="AJ210">INDEX(_Rge_Data_3rd_CY,$B210,AJ$1)</f>
        <v>0</v>
      </c>
      <c r="AK210" s="234">
        <f t="array" ref="AK210">INDEX(_Rge_Data_3rd_CY,$B210,AK$1)</f>
        <v>0</v>
      </c>
      <c r="AL210" s="234">
        <f t="shared" si="11"/>
        <v>0</v>
      </c>
      <c r="AM210" s="235">
        <f t="shared" si="8"/>
        <v>0</v>
      </c>
      <c r="AN210" s="236">
        <f>IFERROR(IF(AND($E210="OPEN",$AA210&gt;0),$AA210*_SoP*$AM210,IF(AND($E210="CLOSED",$AA210&gt;0),$AA210*_SoL*$AM210,0)),0)</f>
        <v>0</v>
      </c>
      <c r="AO210" s="236">
        <f>IFERROR(IF($AA210&lt;0,$AA210*_SoL,0),0)</f>
        <v>0</v>
      </c>
      <c r="AP210" s="237">
        <f t="shared" si="12"/>
        <v>0</v>
      </c>
      <c r="AQ210" s="237">
        <f t="shared" si="13"/>
        <v>0</v>
      </c>
      <c r="AR210" s="237">
        <f t="shared" si="14"/>
        <v>0</v>
      </c>
      <c r="AS210" s="237">
        <f t="shared" si="15"/>
        <v>0</v>
      </c>
      <c r="AT210" s="237">
        <f t="shared" si="16"/>
        <v>0</v>
      </c>
      <c r="AU210" s="236">
        <f t="shared" si="17"/>
        <v>0</v>
      </c>
      <c r="AV210" s="236">
        <f t="shared" si="18"/>
        <v>0</v>
      </c>
      <c r="AW210" s="238"/>
    </row>
    <row r="211" ht="24.75" customHeight="1">
      <c r="A211" s="185"/>
      <c r="B211" s="230">
        <f t="shared" si="19"/>
        <v>204</v>
      </c>
      <c r="C211" s="185"/>
      <c r="D211" s="231" t="str">
        <f t="array" ref="D211">INDEX(_Rge_Projectdata_3rd,$B211,MATCH("Project-ID",_Rge_Headline_Projectdata,0))</f>
        <v/>
      </c>
      <c r="E211" s="232" t="str">
        <f t="array" ref="E211">INDEX(_Rge_Data_3rd_CY,$B211,E$1)</f>
        <v>Open</v>
      </c>
      <c r="F211" s="221" t="str">
        <f t="array" ref="F211">INDEX(_Rge_Data_3rd_CY,$B211,F$1)</f>
        <v/>
      </c>
      <c r="G211" s="221">
        <f t="array" ref="G211">INDEX(_Rge_Data_3rd_CY,$B211,G$1)</f>
        <v>0</v>
      </c>
      <c r="H211" s="221">
        <f t="array" ref="H211">INDEX(_Rge_Data_3rd_CY,$B211,H$1)</f>
        <v>0</v>
      </c>
      <c r="I211" s="221">
        <f t="array" ref="I211">INDEX(_Rge_Data_3rd_CY,$B211,I$1)</f>
        <v>0</v>
      </c>
      <c r="J211" s="221">
        <f t="array" ref="J211">INDEX(_Rge_Data_3rd_CY,$B211,J$1)</f>
        <v>0</v>
      </c>
      <c r="K211" s="221">
        <f t="array" ref="K211">INDEX(_Rge_Data_3rd_CY,$B211,K$1)</f>
        <v>0</v>
      </c>
      <c r="L211" s="221" t="str">
        <f t="array" ref="L211">INDEX(_Rge_Data_3rd_CY,$B211,L$1)</f>
        <v/>
      </c>
      <c r="M211" s="221">
        <f t="array" ref="M211">INDEX(_Rge_Data_3rd_CY,$B211,M$1)</f>
        <v>0</v>
      </c>
      <c r="N211" s="221">
        <f t="array" ref="N211">INDEX(_Rge_Data_3rd_CY,$B211,N$1)</f>
        <v>0</v>
      </c>
      <c r="O211" s="221">
        <f t="shared" si="5"/>
        <v>0</v>
      </c>
      <c r="P211" s="222">
        <f t="shared" si="6"/>
        <v>0</v>
      </c>
      <c r="Q211" s="233" t="str">
        <f t="shared" si="9"/>
        <v>Y</v>
      </c>
      <c r="R211" s="224" t="str">
        <f t="array" ref="R211">INDEX(_Rge_Data_3rd_CY,$B211,R$1)</f>
        <v/>
      </c>
      <c r="S211" s="224">
        <f t="array" ref="S211">INDEX(_Rge_Data_3rd_CY,$B211,S$1)</f>
        <v>0</v>
      </c>
      <c r="T211" s="224">
        <f t="array" ref="T211">INDEX(_Rge_Data_3rd_CY,$B211,T$1)</f>
        <v>0</v>
      </c>
      <c r="U211" s="224">
        <f t="array" ref="U211">INDEX(_Rge_Data_3rd_CY,$B211,U$1)</f>
        <v>0</v>
      </c>
      <c r="V211" s="224">
        <f t="array" ref="V211">INDEX(_Rge_Data_3rd_CY,$B211,V$1)</f>
        <v>0</v>
      </c>
      <c r="W211" s="224">
        <f t="array" ref="W211">INDEX(_Rge_Data_3rd_CY,$B211,W$1)</f>
        <v>0</v>
      </c>
      <c r="X211" s="224" t="str">
        <f t="array" ref="X211">INDEX(_Rge_Data_3rd_CY,$B211,X$1)</f>
        <v/>
      </c>
      <c r="Y211" s="224">
        <f t="array" ref="Y211">INDEX(_Rge_Data_3rd_CY,$B211,Y$1)</f>
        <v>0</v>
      </c>
      <c r="Z211" s="224">
        <f t="array" ref="Z211">INDEX(_Rge_Data_3rd_CY,$B211,Z$1)</f>
        <v>0</v>
      </c>
      <c r="AA211" s="224">
        <f t="shared" si="7"/>
        <v>0</v>
      </c>
      <c r="AB211" s="225" t="str">
        <f t="shared" si="10"/>
        <v/>
      </c>
      <c r="AC211" s="234" t="str">
        <f t="array" ref="AC211">INDEX(_Rge_Data_3rd_CY,$B211,AC$1)</f>
        <v/>
      </c>
      <c r="AD211" s="234">
        <f t="array" ref="AD211">INDEX(_Rge_Data_3rd_CY,$B211,AD$1)</f>
        <v>0</v>
      </c>
      <c r="AE211" s="234">
        <f t="array" ref="AE211">INDEX(_Rge_Data_3rd_CY,$B211,AE$1)</f>
        <v>0</v>
      </c>
      <c r="AF211" s="234">
        <f t="array" ref="AF211">INDEX(_Rge_Data_3rd_CY,$B211,AF$1)</f>
        <v>0</v>
      </c>
      <c r="AG211" s="234">
        <f t="array" ref="AG211">INDEX(_Rge_Data_3rd_CY,$B211,AG$1)</f>
        <v>0</v>
      </c>
      <c r="AH211" s="234">
        <f t="array" ref="AH211">INDEX(_Rge_Data_3rd_CY,$B211,AH$1)</f>
        <v>0</v>
      </c>
      <c r="AI211" s="234" t="str">
        <f t="array" ref="AI211">INDEX(_Rge_Data_3rd_CY,$B211,AI$1)</f>
        <v/>
      </c>
      <c r="AJ211" s="234">
        <f t="array" ref="AJ211">INDEX(_Rge_Data_3rd_CY,$B211,AJ$1)</f>
        <v>0</v>
      </c>
      <c r="AK211" s="234">
        <f t="array" ref="AK211">INDEX(_Rge_Data_3rd_CY,$B211,AK$1)</f>
        <v>0</v>
      </c>
      <c r="AL211" s="234">
        <f t="shared" si="11"/>
        <v>0</v>
      </c>
      <c r="AM211" s="235">
        <f t="shared" si="8"/>
        <v>0</v>
      </c>
      <c r="AN211" s="236">
        <f>IFERROR(IF(AND($E211="OPEN",$AA211&gt;0),$AA211*_SoP*$AM211,IF(AND($E211="CLOSED",$AA211&gt;0),$AA211*_SoL*$AM211,0)),0)</f>
        <v>0</v>
      </c>
      <c r="AO211" s="236">
        <f>IFERROR(IF($AA211&lt;0,$AA211*_SoL,0),0)</f>
        <v>0</v>
      </c>
      <c r="AP211" s="237">
        <f t="shared" si="12"/>
        <v>0</v>
      </c>
      <c r="AQ211" s="237">
        <f t="shared" si="13"/>
        <v>0</v>
      </c>
      <c r="AR211" s="237">
        <f t="shared" si="14"/>
        <v>0</v>
      </c>
      <c r="AS211" s="237">
        <f t="shared" si="15"/>
        <v>0</v>
      </c>
      <c r="AT211" s="237">
        <f t="shared" si="16"/>
        <v>0</v>
      </c>
      <c r="AU211" s="236">
        <f t="shared" si="17"/>
        <v>0</v>
      </c>
      <c r="AV211" s="236">
        <f t="shared" si="18"/>
        <v>0</v>
      </c>
      <c r="AW211" s="238"/>
    </row>
    <row r="212" ht="24.75" customHeight="1">
      <c r="A212" s="185"/>
      <c r="B212" s="230">
        <f t="shared" si="19"/>
        <v>205</v>
      </c>
      <c r="C212" s="185"/>
      <c r="D212" s="231" t="str">
        <f t="array" ref="D212">INDEX(_Rge_Projectdata_3rd,$B212,MATCH("Project-ID",_Rge_Headline_Projectdata,0))</f>
        <v/>
      </c>
      <c r="E212" s="232" t="str">
        <f t="array" ref="E212">INDEX(_Rge_Data_3rd_CY,$B212,E$1)</f>
        <v>Open</v>
      </c>
      <c r="F212" s="221" t="str">
        <f t="array" ref="F212">INDEX(_Rge_Data_3rd_CY,$B212,F$1)</f>
        <v/>
      </c>
      <c r="G212" s="221">
        <f t="array" ref="G212">INDEX(_Rge_Data_3rd_CY,$B212,G$1)</f>
        <v>0</v>
      </c>
      <c r="H212" s="221">
        <f t="array" ref="H212">INDEX(_Rge_Data_3rd_CY,$B212,H$1)</f>
        <v>0</v>
      </c>
      <c r="I212" s="221">
        <f t="array" ref="I212">INDEX(_Rge_Data_3rd_CY,$B212,I$1)</f>
        <v>0</v>
      </c>
      <c r="J212" s="221">
        <f t="array" ref="J212">INDEX(_Rge_Data_3rd_CY,$B212,J$1)</f>
        <v>0</v>
      </c>
      <c r="K212" s="221">
        <f t="array" ref="K212">INDEX(_Rge_Data_3rd_CY,$B212,K$1)</f>
        <v>0</v>
      </c>
      <c r="L212" s="221" t="str">
        <f t="array" ref="L212">INDEX(_Rge_Data_3rd_CY,$B212,L$1)</f>
        <v/>
      </c>
      <c r="M212" s="221">
        <f t="array" ref="M212">INDEX(_Rge_Data_3rd_CY,$B212,M$1)</f>
        <v>0</v>
      </c>
      <c r="N212" s="221">
        <f t="array" ref="N212">INDEX(_Rge_Data_3rd_CY,$B212,N$1)</f>
        <v>0</v>
      </c>
      <c r="O212" s="221">
        <f t="shared" si="5"/>
        <v>0</v>
      </c>
      <c r="P212" s="222">
        <f t="shared" si="6"/>
        <v>0</v>
      </c>
      <c r="Q212" s="233" t="str">
        <f t="shared" si="9"/>
        <v>Y</v>
      </c>
      <c r="R212" s="224" t="str">
        <f t="array" ref="R212">INDEX(_Rge_Data_3rd_CY,$B212,R$1)</f>
        <v/>
      </c>
      <c r="S212" s="224">
        <f t="array" ref="S212">INDEX(_Rge_Data_3rd_CY,$B212,S$1)</f>
        <v>0</v>
      </c>
      <c r="T212" s="224">
        <f t="array" ref="T212">INDEX(_Rge_Data_3rd_CY,$B212,T$1)</f>
        <v>0</v>
      </c>
      <c r="U212" s="224">
        <f t="array" ref="U212">INDEX(_Rge_Data_3rd_CY,$B212,U$1)</f>
        <v>0</v>
      </c>
      <c r="V212" s="224">
        <f t="array" ref="V212">INDEX(_Rge_Data_3rd_CY,$B212,V$1)</f>
        <v>0</v>
      </c>
      <c r="W212" s="224">
        <f t="array" ref="W212">INDEX(_Rge_Data_3rd_CY,$B212,W$1)</f>
        <v>0</v>
      </c>
      <c r="X212" s="224" t="str">
        <f t="array" ref="X212">INDEX(_Rge_Data_3rd_CY,$B212,X$1)</f>
        <v/>
      </c>
      <c r="Y212" s="224">
        <f t="array" ref="Y212">INDEX(_Rge_Data_3rd_CY,$B212,Y$1)</f>
        <v>0</v>
      </c>
      <c r="Z212" s="224">
        <f t="array" ref="Z212">INDEX(_Rge_Data_3rd_CY,$B212,Z$1)</f>
        <v>0</v>
      </c>
      <c r="AA212" s="224">
        <f t="shared" si="7"/>
        <v>0</v>
      </c>
      <c r="AB212" s="225" t="str">
        <f t="shared" si="10"/>
        <v/>
      </c>
      <c r="AC212" s="234" t="str">
        <f t="array" ref="AC212">INDEX(_Rge_Data_3rd_CY,$B212,AC$1)</f>
        <v/>
      </c>
      <c r="AD212" s="234">
        <f t="array" ref="AD212">INDEX(_Rge_Data_3rd_CY,$B212,AD$1)</f>
        <v>0</v>
      </c>
      <c r="AE212" s="234">
        <f t="array" ref="AE212">INDEX(_Rge_Data_3rd_CY,$B212,AE$1)</f>
        <v>0</v>
      </c>
      <c r="AF212" s="234">
        <f t="array" ref="AF212">INDEX(_Rge_Data_3rd_CY,$B212,AF$1)</f>
        <v>0</v>
      </c>
      <c r="AG212" s="234">
        <f t="array" ref="AG212">INDEX(_Rge_Data_3rd_CY,$B212,AG$1)</f>
        <v>0</v>
      </c>
      <c r="AH212" s="234">
        <f t="array" ref="AH212">INDEX(_Rge_Data_3rd_CY,$B212,AH$1)</f>
        <v>0</v>
      </c>
      <c r="AI212" s="234" t="str">
        <f t="array" ref="AI212">INDEX(_Rge_Data_3rd_CY,$B212,AI$1)</f>
        <v/>
      </c>
      <c r="AJ212" s="234">
        <f t="array" ref="AJ212">INDEX(_Rge_Data_3rd_CY,$B212,AJ$1)</f>
        <v>0</v>
      </c>
      <c r="AK212" s="234">
        <f t="array" ref="AK212">INDEX(_Rge_Data_3rd_CY,$B212,AK$1)</f>
        <v>0</v>
      </c>
      <c r="AL212" s="234">
        <f t="shared" si="11"/>
        <v>0</v>
      </c>
      <c r="AM212" s="235">
        <f t="shared" si="8"/>
        <v>0</v>
      </c>
      <c r="AN212" s="236">
        <f>IFERROR(IF(AND($E212="OPEN",$AA212&gt;0),$AA212*_SoP*$AM212,IF(AND($E212="CLOSED",$AA212&gt;0),$AA212*_SoL*$AM212,0)),0)</f>
        <v>0</v>
      </c>
      <c r="AO212" s="236">
        <f>IFERROR(IF($AA212&lt;0,$AA212*_SoL,0),0)</f>
        <v>0</v>
      </c>
      <c r="AP212" s="237">
        <f t="shared" si="12"/>
        <v>0</v>
      </c>
      <c r="AQ212" s="237">
        <f t="shared" si="13"/>
        <v>0</v>
      </c>
      <c r="AR212" s="237">
        <f t="shared" si="14"/>
        <v>0</v>
      </c>
      <c r="AS212" s="237">
        <f t="shared" si="15"/>
        <v>0</v>
      </c>
      <c r="AT212" s="237">
        <f t="shared" si="16"/>
        <v>0</v>
      </c>
      <c r="AU212" s="236">
        <f t="shared" si="17"/>
        <v>0</v>
      </c>
      <c r="AV212" s="236">
        <f t="shared" si="18"/>
        <v>0</v>
      </c>
      <c r="AW212" s="238"/>
    </row>
    <row r="213" ht="24.75" customHeight="1">
      <c r="A213" s="185"/>
      <c r="B213" s="230">
        <f t="shared" si="19"/>
        <v>206</v>
      </c>
      <c r="C213" s="185"/>
      <c r="D213" s="231" t="str">
        <f t="array" ref="D213">INDEX(_Rge_Projectdata_3rd,$B213,MATCH("Project-ID",_Rge_Headline_Projectdata,0))</f>
        <v/>
      </c>
      <c r="E213" s="232" t="str">
        <f t="array" ref="E213">INDEX(_Rge_Data_3rd_CY,$B213,E$1)</f>
        <v>Open</v>
      </c>
      <c r="F213" s="221" t="str">
        <f t="array" ref="F213">INDEX(_Rge_Data_3rd_CY,$B213,F$1)</f>
        <v/>
      </c>
      <c r="G213" s="221">
        <f t="array" ref="G213">INDEX(_Rge_Data_3rd_CY,$B213,G$1)</f>
        <v>0</v>
      </c>
      <c r="H213" s="221">
        <f t="array" ref="H213">INDEX(_Rge_Data_3rd_CY,$B213,H$1)</f>
        <v>0</v>
      </c>
      <c r="I213" s="221">
        <f t="array" ref="I213">INDEX(_Rge_Data_3rd_CY,$B213,I$1)</f>
        <v>0</v>
      </c>
      <c r="J213" s="221">
        <f t="array" ref="J213">INDEX(_Rge_Data_3rd_CY,$B213,J$1)</f>
        <v>0</v>
      </c>
      <c r="K213" s="221">
        <f t="array" ref="K213">INDEX(_Rge_Data_3rd_CY,$B213,K$1)</f>
        <v>0</v>
      </c>
      <c r="L213" s="221" t="str">
        <f t="array" ref="L213">INDEX(_Rge_Data_3rd_CY,$B213,L$1)</f>
        <v/>
      </c>
      <c r="M213" s="221">
        <f t="array" ref="M213">INDEX(_Rge_Data_3rd_CY,$B213,M$1)</f>
        <v>0</v>
      </c>
      <c r="N213" s="221">
        <f t="array" ref="N213">INDEX(_Rge_Data_3rd_CY,$B213,N$1)</f>
        <v>0</v>
      </c>
      <c r="O213" s="221">
        <f t="shared" si="5"/>
        <v>0</v>
      </c>
      <c r="P213" s="222">
        <f t="shared" si="6"/>
        <v>0</v>
      </c>
      <c r="Q213" s="233" t="str">
        <f t="shared" si="9"/>
        <v>Y</v>
      </c>
      <c r="R213" s="224" t="str">
        <f t="array" ref="R213">INDEX(_Rge_Data_3rd_CY,$B213,R$1)</f>
        <v/>
      </c>
      <c r="S213" s="224">
        <f t="array" ref="S213">INDEX(_Rge_Data_3rd_CY,$B213,S$1)</f>
        <v>0</v>
      </c>
      <c r="T213" s="224">
        <f t="array" ref="T213">INDEX(_Rge_Data_3rd_CY,$B213,T$1)</f>
        <v>0</v>
      </c>
      <c r="U213" s="224">
        <f t="array" ref="U213">INDEX(_Rge_Data_3rd_CY,$B213,U$1)</f>
        <v>0</v>
      </c>
      <c r="V213" s="224">
        <f t="array" ref="V213">INDEX(_Rge_Data_3rd_CY,$B213,V$1)</f>
        <v>0</v>
      </c>
      <c r="W213" s="224">
        <f t="array" ref="W213">INDEX(_Rge_Data_3rd_CY,$B213,W$1)</f>
        <v>0</v>
      </c>
      <c r="X213" s="224" t="str">
        <f t="array" ref="X213">INDEX(_Rge_Data_3rd_CY,$B213,X$1)</f>
        <v/>
      </c>
      <c r="Y213" s="224">
        <f t="array" ref="Y213">INDEX(_Rge_Data_3rd_CY,$B213,Y$1)</f>
        <v>0</v>
      </c>
      <c r="Z213" s="224">
        <f t="array" ref="Z213">INDEX(_Rge_Data_3rd_CY,$B213,Z$1)</f>
        <v>0</v>
      </c>
      <c r="AA213" s="224">
        <f t="shared" si="7"/>
        <v>0</v>
      </c>
      <c r="AB213" s="225" t="str">
        <f t="shared" si="10"/>
        <v/>
      </c>
      <c r="AC213" s="234" t="str">
        <f t="array" ref="AC213">INDEX(_Rge_Data_3rd_CY,$B213,AC$1)</f>
        <v/>
      </c>
      <c r="AD213" s="234">
        <f t="array" ref="AD213">INDEX(_Rge_Data_3rd_CY,$B213,AD$1)</f>
        <v>0</v>
      </c>
      <c r="AE213" s="234">
        <f t="array" ref="AE213">INDEX(_Rge_Data_3rd_CY,$B213,AE$1)</f>
        <v>0</v>
      </c>
      <c r="AF213" s="234">
        <f t="array" ref="AF213">INDEX(_Rge_Data_3rd_CY,$B213,AF$1)</f>
        <v>0</v>
      </c>
      <c r="AG213" s="234">
        <f t="array" ref="AG213">INDEX(_Rge_Data_3rd_CY,$B213,AG$1)</f>
        <v>0</v>
      </c>
      <c r="AH213" s="234">
        <f t="array" ref="AH213">INDEX(_Rge_Data_3rd_CY,$B213,AH$1)</f>
        <v>0</v>
      </c>
      <c r="AI213" s="234" t="str">
        <f t="array" ref="AI213">INDEX(_Rge_Data_3rd_CY,$B213,AI$1)</f>
        <v/>
      </c>
      <c r="AJ213" s="234">
        <f t="array" ref="AJ213">INDEX(_Rge_Data_3rd_CY,$B213,AJ$1)</f>
        <v>0</v>
      </c>
      <c r="AK213" s="234">
        <f t="array" ref="AK213">INDEX(_Rge_Data_3rd_CY,$B213,AK$1)</f>
        <v>0</v>
      </c>
      <c r="AL213" s="234">
        <f t="shared" si="11"/>
        <v>0</v>
      </c>
      <c r="AM213" s="235">
        <f t="shared" si="8"/>
        <v>0</v>
      </c>
      <c r="AN213" s="236">
        <f>IFERROR(IF(AND($E213="OPEN",$AA213&gt;0),$AA213*_SoP*$AM213,IF(AND($E213="CLOSED",$AA213&gt;0),$AA213*_SoL*$AM213,0)),0)</f>
        <v>0</v>
      </c>
      <c r="AO213" s="236">
        <f>IFERROR(IF($AA213&lt;0,$AA213*_SoL,0),0)</f>
        <v>0</v>
      </c>
      <c r="AP213" s="237">
        <f t="shared" si="12"/>
        <v>0</v>
      </c>
      <c r="AQ213" s="237">
        <f t="shared" si="13"/>
        <v>0</v>
      </c>
      <c r="AR213" s="237">
        <f t="shared" si="14"/>
        <v>0</v>
      </c>
      <c r="AS213" s="237">
        <f t="shared" si="15"/>
        <v>0</v>
      </c>
      <c r="AT213" s="237">
        <f t="shared" si="16"/>
        <v>0</v>
      </c>
      <c r="AU213" s="236">
        <f t="shared" si="17"/>
        <v>0</v>
      </c>
      <c r="AV213" s="236">
        <f t="shared" si="18"/>
        <v>0</v>
      </c>
      <c r="AW213" s="238"/>
    </row>
    <row r="214" ht="24.75" customHeight="1">
      <c r="A214" s="185"/>
      <c r="B214" s="230">
        <f t="shared" si="19"/>
        <v>207</v>
      </c>
      <c r="C214" s="185"/>
      <c r="D214" s="231" t="str">
        <f t="array" ref="D214">INDEX(_Rge_Projectdata_3rd,$B214,MATCH("Project-ID",_Rge_Headline_Projectdata,0))</f>
        <v/>
      </c>
      <c r="E214" s="232" t="str">
        <f t="array" ref="E214">INDEX(_Rge_Data_3rd_CY,$B214,E$1)</f>
        <v>Open</v>
      </c>
      <c r="F214" s="221" t="str">
        <f t="array" ref="F214">INDEX(_Rge_Data_3rd_CY,$B214,F$1)</f>
        <v/>
      </c>
      <c r="G214" s="221">
        <f t="array" ref="G214">INDEX(_Rge_Data_3rd_CY,$B214,G$1)</f>
        <v>0</v>
      </c>
      <c r="H214" s="221">
        <f t="array" ref="H214">INDEX(_Rge_Data_3rd_CY,$B214,H$1)</f>
        <v>0</v>
      </c>
      <c r="I214" s="221">
        <f t="array" ref="I214">INDEX(_Rge_Data_3rd_CY,$B214,I$1)</f>
        <v>0</v>
      </c>
      <c r="J214" s="221">
        <f t="array" ref="J214">INDEX(_Rge_Data_3rd_CY,$B214,J$1)</f>
        <v>0</v>
      </c>
      <c r="K214" s="221">
        <f t="array" ref="K214">INDEX(_Rge_Data_3rd_CY,$B214,K$1)</f>
        <v>0</v>
      </c>
      <c r="L214" s="221" t="str">
        <f t="array" ref="L214">INDEX(_Rge_Data_3rd_CY,$B214,L$1)</f>
        <v/>
      </c>
      <c r="M214" s="221">
        <f t="array" ref="M214">INDEX(_Rge_Data_3rd_CY,$B214,M$1)</f>
        <v>0</v>
      </c>
      <c r="N214" s="221">
        <f t="array" ref="N214">INDEX(_Rge_Data_3rd_CY,$B214,N$1)</f>
        <v>0</v>
      </c>
      <c r="O214" s="221">
        <f t="shared" si="5"/>
        <v>0</v>
      </c>
      <c r="P214" s="222">
        <f t="shared" si="6"/>
        <v>0</v>
      </c>
      <c r="Q214" s="233" t="str">
        <f t="shared" si="9"/>
        <v>Y</v>
      </c>
      <c r="R214" s="224" t="str">
        <f t="array" ref="R214">INDEX(_Rge_Data_3rd_CY,$B214,R$1)</f>
        <v/>
      </c>
      <c r="S214" s="224">
        <f t="array" ref="S214">INDEX(_Rge_Data_3rd_CY,$B214,S$1)</f>
        <v>0</v>
      </c>
      <c r="T214" s="224">
        <f t="array" ref="T214">INDEX(_Rge_Data_3rd_CY,$B214,T$1)</f>
        <v>0</v>
      </c>
      <c r="U214" s="224">
        <f t="array" ref="U214">INDEX(_Rge_Data_3rd_CY,$B214,U$1)</f>
        <v>0</v>
      </c>
      <c r="V214" s="224">
        <f t="array" ref="V214">INDEX(_Rge_Data_3rd_CY,$B214,V$1)</f>
        <v>0</v>
      </c>
      <c r="W214" s="224">
        <f t="array" ref="W214">INDEX(_Rge_Data_3rd_CY,$B214,W$1)</f>
        <v>0</v>
      </c>
      <c r="X214" s="224" t="str">
        <f t="array" ref="X214">INDEX(_Rge_Data_3rd_CY,$B214,X$1)</f>
        <v/>
      </c>
      <c r="Y214" s="224">
        <f t="array" ref="Y214">INDEX(_Rge_Data_3rd_CY,$B214,Y$1)</f>
        <v>0</v>
      </c>
      <c r="Z214" s="224">
        <f t="array" ref="Z214">INDEX(_Rge_Data_3rd_CY,$B214,Z$1)</f>
        <v>0</v>
      </c>
      <c r="AA214" s="224">
        <f t="shared" si="7"/>
        <v>0</v>
      </c>
      <c r="AB214" s="225" t="str">
        <f t="shared" si="10"/>
        <v/>
      </c>
      <c r="AC214" s="234" t="str">
        <f t="array" ref="AC214">INDEX(_Rge_Data_3rd_CY,$B214,AC$1)</f>
        <v/>
      </c>
      <c r="AD214" s="234">
        <f t="array" ref="AD214">INDEX(_Rge_Data_3rd_CY,$B214,AD$1)</f>
        <v>0</v>
      </c>
      <c r="AE214" s="234">
        <f t="array" ref="AE214">INDEX(_Rge_Data_3rd_CY,$B214,AE$1)</f>
        <v>0</v>
      </c>
      <c r="AF214" s="234">
        <f t="array" ref="AF214">INDEX(_Rge_Data_3rd_CY,$B214,AF$1)</f>
        <v>0</v>
      </c>
      <c r="AG214" s="234">
        <f t="array" ref="AG214">INDEX(_Rge_Data_3rd_CY,$B214,AG$1)</f>
        <v>0</v>
      </c>
      <c r="AH214" s="234">
        <f t="array" ref="AH214">INDEX(_Rge_Data_3rd_CY,$B214,AH$1)</f>
        <v>0</v>
      </c>
      <c r="AI214" s="234" t="str">
        <f t="array" ref="AI214">INDEX(_Rge_Data_3rd_CY,$B214,AI$1)</f>
        <v/>
      </c>
      <c r="AJ214" s="234">
        <f t="array" ref="AJ214">INDEX(_Rge_Data_3rd_CY,$B214,AJ$1)</f>
        <v>0</v>
      </c>
      <c r="AK214" s="234">
        <f t="array" ref="AK214">INDEX(_Rge_Data_3rd_CY,$B214,AK$1)</f>
        <v>0</v>
      </c>
      <c r="AL214" s="234">
        <f t="shared" si="11"/>
        <v>0</v>
      </c>
      <c r="AM214" s="235">
        <f t="shared" si="8"/>
        <v>0</v>
      </c>
      <c r="AN214" s="236">
        <f>IFERROR(IF(AND($E214="OPEN",$AA214&gt;0),$AA214*_SoP*$AM214,IF(AND($E214="CLOSED",$AA214&gt;0),$AA214*_SoL*$AM214,0)),0)</f>
        <v>0</v>
      </c>
      <c r="AO214" s="236">
        <f>IFERROR(IF($AA214&lt;0,$AA214*_SoL,0),0)</f>
        <v>0</v>
      </c>
      <c r="AP214" s="237">
        <f t="shared" si="12"/>
        <v>0</v>
      </c>
      <c r="AQ214" s="237">
        <f t="shared" si="13"/>
        <v>0</v>
      </c>
      <c r="AR214" s="237">
        <f t="shared" si="14"/>
        <v>0</v>
      </c>
      <c r="AS214" s="237">
        <f t="shared" si="15"/>
        <v>0</v>
      </c>
      <c r="AT214" s="237">
        <f t="shared" si="16"/>
        <v>0</v>
      </c>
      <c r="AU214" s="236">
        <f t="shared" si="17"/>
        <v>0</v>
      </c>
      <c r="AV214" s="236">
        <f t="shared" si="18"/>
        <v>0</v>
      </c>
      <c r="AW214" s="238"/>
    </row>
    <row r="215" ht="24.75" customHeight="1">
      <c r="A215" s="185"/>
      <c r="B215" s="230">
        <f t="shared" si="19"/>
        <v>208</v>
      </c>
      <c r="C215" s="185"/>
      <c r="D215" s="231" t="str">
        <f t="array" ref="D215">INDEX(_Rge_Projectdata_3rd,$B215,MATCH("Project-ID",_Rge_Headline_Projectdata,0))</f>
        <v/>
      </c>
      <c r="E215" s="232" t="str">
        <f t="array" ref="E215">INDEX(_Rge_Data_3rd_CY,$B215,E$1)</f>
        <v>Open</v>
      </c>
      <c r="F215" s="221" t="str">
        <f t="array" ref="F215">INDEX(_Rge_Data_3rd_CY,$B215,F$1)</f>
        <v/>
      </c>
      <c r="G215" s="221">
        <f t="array" ref="G215">INDEX(_Rge_Data_3rd_CY,$B215,G$1)</f>
        <v>0</v>
      </c>
      <c r="H215" s="221">
        <f t="array" ref="H215">INDEX(_Rge_Data_3rd_CY,$B215,H$1)</f>
        <v>0</v>
      </c>
      <c r="I215" s="221">
        <f t="array" ref="I215">INDEX(_Rge_Data_3rd_CY,$B215,I$1)</f>
        <v>0</v>
      </c>
      <c r="J215" s="221">
        <f t="array" ref="J215">INDEX(_Rge_Data_3rd_CY,$B215,J$1)</f>
        <v>0</v>
      </c>
      <c r="K215" s="221">
        <f t="array" ref="K215">INDEX(_Rge_Data_3rd_CY,$B215,K$1)</f>
        <v>0</v>
      </c>
      <c r="L215" s="221" t="str">
        <f t="array" ref="L215">INDEX(_Rge_Data_3rd_CY,$B215,L$1)</f>
        <v/>
      </c>
      <c r="M215" s="221">
        <f t="array" ref="M215">INDEX(_Rge_Data_3rd_CY,$B215,M$1)</f>
        <v>0</v>
      </c>
      <c r="N215" s="221">
        <f t="array" ref="N215">INDEX(_Rge_Data_3rd_CY,$B215,N$1)</f>
        <v>0</v>
      </c>
      <c r="O215" s="221">
        <f t="shared" si="5"/>
        <v>0</v>
      </c>
      <c r="P215" s="222">
        <f t="shared" si="6"/>
        <v>0</v>
      </c>
      <c r="Q215" s="233" t="str">
        <f t="shared" si="9"/>
        <v>Y</v>
      </c>
      <c r="R215" s="224" t="str">
        <f t="array" ref="R215">INDEX(_Rge_Data_3rd_CY,$B215,R$1)</f>
        <v/>
      </c>
      <c r="S215" s="224">
        <f t="array" ref="S215">INDEX(_Rge_Data_3rd_CY,$B215,S$1)</f>
        <v>0</v>
      </c>
      <c r="T215" s="224">
        <f t="array" ref="T215">INDEX(_Rge_Data_3rd_CY,$B215,T$1)</f>
        <v>0</v>
      </c>
      <c r="U215" s="224">
        <f t="array" ref="U215">INDEX(_Rge_Data_3rd_CY,$B215,U$1)</f>
        <v>0</v>
      </c>
      <c r="V215" s="224">
        <f t="array" ref="V215">INDEX(_Rge_Data_3rd_CY,$B215,V$1)</f>
        <v>0</v>
      </c>
      <c r="W215" s="224">
        <f t="array" ref="W215">INDEX(_Rge_Data_3rd_CY,$B215,W$1)</f>
        <v>0</v>
      </c>
      <c r="X215" s="224" t="str">
        <f t="array" ref="X215">INDEX(_Rge_Data_3rd_CY,$B215,X$1)</f>
        <v/>
      </c>
      <c r="Y215" s="224">
        <f t="array" ref="Y215">INDEX(_Rge_Data_3rd_CY,$B215,Y$1)</f>
        <v>0</v>
      </c>
      <c r="Z215" s="224">
        <f t="array" ref="Z215">INDEX(_Rge_Data_3rd_CY,$B215,Z$1)</f>
        <v>0</v>
      </c>
      <c r="AA215" s="224">
        <f t="shared" si="7"/>
        <v>0</v>
      </c>
      <c r="AB215" s="225" t="str">
        <f t="shared" si="10"/>
        <v/>
      </c>
      <c r="AC215" s="234" t="str">
        <f t="array" ref="AC215">INDEX(_Rge_Data_3rd_CY,$B215,AC$1)</f>
        <v/>
      </c>
      <c r="AD215" s="234">
        <f t="array" ref="AD215">INDEX(_Rge_Data_3rd_CY,$B215,AD$1)</f>
        <v>0</v>
      </c>
      <c r="AE215" s="234">
        <f t="array" ref="AE215">INDEX(_Rge_Data_3rd_CY,$B215,AE$1)</f>
        <v>0</v>
      </c>
      <c r="AF215" s="234">
        <f t="array" ref="AF215">INDEX(_Rge_Data_3rd_CY,$B215,AF$1)</f>
        <v>0</v>
      </c>
      <c r="AG215" s="234">
        <f t="array" ref="AG215">INDEX(_Rge_Data_3rd_CY,$B215,AG$1)</f>
        <v>0</v>
      </c>
      <c r="AH215" s="234">
        <f t="array" ref="AH215">INDEX(_Rge_Data_3rd_CY,$B215,AH$1)</f>
        <v>0</v>
      </c>
      <c r="AI215" s="234" t="str">
        <f t="array" ref="AI215">INDEX(_Rge_Data_3rd_CY,$B215,AI$1)</f>
        <v/>
      </c>
      <c r="AJ215" s="234">
        <f t="array" ref="AJ215">INDEX(_Rge_Data_3rd_CY,$B215,AJ$1)</f>
        <v>0</v>
      </c>
      <c r="AK215" s="234">
        <f t="array" ref="AK215">INDEX(_Rge_Data_3rd_CY,$B215,AK$1)</f>
        <v>0</v>
      </c>
      <c r="AL215" s="234">
        <f t="shared" si="11"/>
        <v>0</v>
      </c>
      <c r="AM215" s="235">
        <f t="shared" si="8"/>
        <v>0</v>
      </c>
      <c r="AN215" s="236">
        <f>IFERROR(IF(AND($E215="OPEN",$AA215&gt;0),$AA215*_SoP*$AM215,IF(AND($E215="CLOSED",$AA215&gt;0),$AA215*_SoL*$AM215,0)),0)</f>
        <v>0</v>
      </c>
      <c r="AO215" s="236">
        <f>IFERROR(IF($AA215&lt;0,$AA215*_SoL,0),0)</f>
        <v>0</v>
      </c>
      <c r="AP215" s="237">
        <f t="shared" si="12"/>
        <v>0</v>
      </c>
      <c r="AQ215" s="237">
        <f t="shared" si="13"/>
        <v>0</v>
      </c>
      <c r="AR215" s="237">
        <f t="shared" si="14"/>
        <v>0</v>
      </c>
      <c r="AS215" s="237">
        <f t="shared" si="15"/>
        <v>0</v>
      </c>
      <c r="AT215" s="237">
        <f t="shared" si="16"/>
        <v>0</v>
      </c>
      <c r="AU215" s="236">
        <f t="shared" si="17"/>
        <v>0</v>
      </c>
      <c r="AV215" s="236">
        <f t="shared" si="18"/>
        <v>0</v>
      </c>
      <c r="AW215" s="238"/>
    </row>
    <row r="216" ht="24.75" customHeight="1">
      <c r="A216" s="185"/>
      <c r="B216" s="230">
        <f t="shared" si="19"/>
        <v>209</v>
      </c>
      <c r="C216" s="185"/>
      <c r="D216" s="231" t="str">
        <f t="array" ref="D216">INDEX(_Rge_Projectdata_3rd,$B216,MATCH("Project-ID",_Rge_Headline_Projectdata,0))</f>
        <v/>
      </c>
      <c r="E216" s="232" t="str">
        <f t="array" ref="E216">INDEX(_Rge_Data_3rd_CY,$B216,E$1)</f>
        <v>Open</v>
      </c>
      <c r="F216" s="221" t="str">
        <f t="array" ref="F216">INDEX(_Rge_Data_3rd_CY,$B216,F$1)</f>
        <v/>
      </c>
      <c r="G216" s="221">
        <f t="array" ref="G216">INDEX(_Rge_Data_3rd_CY,$B216,G$1)</f>
        <v>0</v>
      </c>
      <c r="H216" s="221">
        <f t="array" ref="H216">INDEX(_Rge_Data_3rd_CY,$B216,H$1)</f>
        <v>0</v>
      </c>
      <c r="I216" s="221">
        <f t="array" ref="I216">INDEX(_Rge_Data_3rd_CY,$B216,I$1)</f>
        <v>0</v>
      </c>
      <c r="J216" s="221">
        <f t="array" ref="J216">INDEX(_Rge_Data_3rd_CY,$B216,J$1)</f>
        <v>0</v>
      </c>
      <c r="K216" s="221">
        <f t="array" ref="K216">INDEX(_Rge_Data_3rd_CY,$B216,K$1)</f>
        <v>0</v>
      </c>
      <c r="L216" s="221" t="str">
        <f t="array" ref="L216">INDEX(_Rge_Data_3rd_CY,$B216,L$1)</f>
        <v/>
      </c>
      <c r="M216" s="221">
        <f t="array" ref="M216">INDEX(_Rge_Data_3rd_CY,$B216,M$1)</f>
        <v>0</v>
      </c>
      <c r="N216" s="221">
        <f t="array" ref="N216">INDEX(_Rge_Data_3rd_CY,$B216,N$1)</f>
        <v>0</v>
      </c>
      <c r="O216" s="221">
        <f t="shared" si="5"/>
        <v>0</v>
      </c>
      <c r="P216" s="222">
        <f t="shared" si="6"/>
        <v>0</v>
      </c>
      <c r="Q216" s="233" t="str">
        <f t="shared" si="9"/>
        <v>Y</v>
      </c>
      <c r="R216" s="224" t="str">
        <f t="array" ref="R216">INDEX(_Rge_Data_3rd_CY,$B216,R$1)</f>
        <v/>
      </c>
      <c r="S216" s="224">
        <f t="array" ref="S216">INDEX(_Rge_Data_3rd_CY,$B216,S$1)</f>
        <v>0</v>
      </c>
      <c r="T216" s="224">
        <f t="array" ref="T216">INDEX(_Rge_Data_3rd_CY,$B216,T$1)</f>
        <v>0</v>
      </c>
      <c r="U216" s="224">
        <f t="array" ref="U216">INDEX(_Rge_Data_3rd_CY,$B216,U$1)</f>
        <v>0</v>
      </c>
      <c r="V216" s="224">
        <f t="array" ref="V216">INDEX(_Rge_Data_3rd_CY,$B216,V$1)</f>
        <v>0</v>
      </c>
      <c r="W216" s="224">
        <f t="array" ref="W216">INDEX(_Rge_Data_3rd_CY,$B216,W$1)</f>
        <v>0</v>
      </c>
      <c r="X216" s="224" t="str">
        <f t="array" ref="X216">INDEX(_Rge_Data_3rd_CY,$B216,X$1)</f>
        <v/>
      </c>
      <c r="Y216" s="224">
        <f t="array" ref="Y216">INDEX(_Rge_Data_3rd_CY,$B216,Y$1)</f>
        <v>0</v>
      </c>
      <c r="Z216" s="224">
        <f t="array" ref="Z216">INDEX(_Rge_Data_3rd_CY,$B216,Z$1)</f>
        <v>0</v>
      </c>
      <c r="AA216" s="224">
        <f t="shared" si="7"/>
        <v>0</v>
      </c>
      <c r="AB216" s="225" t="str">
        <f t="shared" si="10"/>
        <v/>
      </c>
      <c r="AC216" s="234" t="str">
        <f t="array" ref="AC216">INDEX(_Rge_Data_3rd_CY,$B216,AC$1)</f>
        <v/>
      </c>
      <c r="AD216" s="234">
        <f t="array" ref="AD216">INDEX(_Rge_Data_3rd_CY,$B216,AD$1)</f>
        <v>0</v>
      </c>
      <c r="AE216" s="234">
        <f t="array" ref="AE216">INDEX(_Rge_Data_3rd_CY,$B216,AE$1)</f>
        <v>0</v>
      </c>
      <c r="AF216" s="234">
        <f t="array" ref="AF216">INDEX(_Rge_Data_3rd_CY,$B216,AF$1)</f>
        <v>0</v>
      </c>
      <c r="AG216" s="234">
        <f t="array" ref="AG216">INDEX(_Rge_Data_3rd_CY,$B216,AG$1)</f>
        <v>0</v>
      </c>
      <c r="AH216" s="234">
        <f t="array" ref="AH216">INDEX(_Rge_Data_3rd_CY,$B216,AH$1)</f>
        <v>0</v>
      </c>
      <c r="AI216" s="234" t="str">
        <f t="array" ref="AI216">INDEX(_Rge_Data_3rd_CY,$B216,AI$1)</f>
        <v/>
      </c>
      <c r="AJ216" s="234">
        <f t="array" ref="AJ216">INDEX(_Rge_Data_3rd_CY,$B216,AJ$1)</f>
        <v>0</v>
      </c>
      <c r="AK216" s="234">
        <f t="array" ref="AK216">INDEX(_Rge_Data_3rd_CY,$B216,AK$1)</f>
        <v>0</v>
      </c>
      <c r="AL216" s="234">
        <f t="shared" si="11"/>
        <v>0</v>
      </c>
      <c r="AM216" s="235">
        <f t="shared" si="8"/>
        <v>0</v>
      </c>
      <c r="AN216" s="236">
        <f>IFERROR(IF(AND($E216="OPEN",$AA216&gt;0),$AA216*_SoP*$AM216,IF(AND($E216="CLOSED",$AA216&gt;0),$AA216*_SoL*$AM216,0)),0)</f>
        <v>0</v>
      </c>
      <c r="AO216" s="236">
        <f>IFERROR(IF($AA216&lt;0,$AA216*_SoL,0),0)</f>
        <v>0</v>
      </c>
      <c r="AP216" s="237">
        <f t="shared" si="12"/>
        <v>0</v>
      </c>
      <c r="AQ216" s="237">
        <f t="shared" si="13"/>
        <v>0</v>
      </c>
      <c r="AR216" s="237">
        <f t="shared" si="14"/>
        <v>0</v>
      </c>
      <c r="AS216" s="237">
        <f t="shared" si="15"/>
        <v>0</v>
      </c>
      <c r="AT216" s="237">
        <f t="shared" si="16"/>
        <v>0</v>
      </c>
      <c r="AU216" s="236">
        <f t="shared" si="17"/>
        <v>0</v>
      </c>
      <c r="AV216" s="236">
        <f t="shared" si="18"/>
        <v>0</v>
      </c>
      <c r="AW216" s="238"/>
    </row>
    <row r="217" ht="24.75" customHeight="1">
      <c r="A217" s="185"/>
      <c r="B217" s="230">
        <f t="shared" si="19"/>
        <v>210</v>
      </c>
      <c r="C217" s="185"/>
      <c r="D217" s="231" t="str">
        <f t="array" ref="D217">INDEX(_Rge_Projectdata_3rd,$B217,MATCH("Project-ID",_Rge_Headline_Projectdata,0))</f>
        <v/>
      </c>
      <c r="E217" s="232" t="str">
        <f t="array" ref="E217">INDEX(_Rge_Data_3rd_CY,$B217,E$1)</f>
        <v>Open</v>
      </c>
      <c r="F217" s="221" t="str">
        <f t="array" ref="F217">INDEX(_Rge_Data_3rd_CY,$B217,F$1)</f>
        <v/>
      </c>
      <c r="G217" s="221">
        <f t="array" ref="G217">INDEX(_Rge_Data_3rd_CY,$B217,G$1)</f>
        <v>0</v>
      </c>
      <c r="H217" s="221">
        <f t="array" ref="H217">INDEX(_Rge_Data_3rd_CY,$B217,H$1)</f>
        <v>0</v>
      </c>
      <c r="I217" s="221">
        <f t="array" ref="I217">INDEX(_Rge_Data_3rd_CY,$B217,I$1)</f>
        <v>0</v>
      </c>
      <c r="J217" s="221">
        <f t="array" ref="J217">INDEX(_Rge_Data_3rd_CY,$B217,J$1)</f>
        <v>0</v>
      </c>
      <c r="K217" s="221">
        <f t="array" ref="K217">INDEX(_Rge_Data_3rd_CY,$B217,K$1)</f>
        <v>0</v>
      </c>
      <c r="L217" s="221" t="str">
        <f t="array" ref="L217">INDEX(_Rge_Data_3rd_CY,$B217,L$1)</f>
        <v/>
      </c>
      <c r="M217" s="221">
        <f t="array" ref="M217">INDEX(_Rge_Data_3rd_CY,$B217,M$1)</f>
        <v>0</v>
      </c>
      <c r="N217" s="221">
        <f t="array" ref="N217">INDEX(_Rge_Data_3rd_CY,$B217,N$1)</f>
        <v>0</v>
      </c>
      <c r="O217" s="221">
        <f t="shared" si="5"/>
        <v>0</v>
      </c>
      <c r="P217" s="222">
        <f t="shared" si="6"/>
        <v>0</v>
      </c>
      <c r="Q217" s="233" t="str">
        <f t="shared" si="9"/>
        <v>Y</v>
      </c>
      <c r="R217" s="224" t="str">
        <f t="array" ref="R217">INDEX(_Rge_Data_3rd_CY,$B217,R$1)</f>
        <v/>
      </c>
      <c r="S217" s="224">
        <f t="array" ref="S217">INDEX(_Rge_Data_3rd_CY,$B217,S$1)</f>
        <v>0</v>
      </c>
      <c r="T217" s="224">
        <f t="array" ref="T217">INDEX(_Rge_Data_3rd_CY,$B217,T$1)</f>
        <v>0</v>
      </c>
      <c r="U217" s="224">
        <f t="array" ref="U217">INDEX(_Rge_Data_3rd_CY,$B217,U$1)</f>
        <v>0</v>
      </c>
      <c r="V217" s="224">
        <f t="array" ref="V217">INDEX(_Rge_Data_3rd_CY,$B217,V$1)</f>
        <v>0</v>
      </c>
      <c r="W217" s="224">
        <f t="array" ref="W217">INDEX(_Rge_Data_3rd_CY,$B217,W$1)</f>
        <v>0</v>
      </c>
      <c r="X217" s="224" t="str">
        <f t="array" ref="X217">INDEX(_Rge_Data_3rd_CY,$B217,X$1)</f>
        <v/>
      </c>
      <c r="Y217" s="224">
        <f t="array" ref="Y217">INDEX(_Rge_Data_3rd_CY,$B217,Y$1)</f>
        <v>0</v>
      </c>
      <c r="Z217" s="224">
        <f t="array" ref="Z217">INDEX(_Rge_Data_3rd_CY,$B217,Z$1)</f>
        <v>0</v>
      </c>
      <c r="AA217" s="224">
        <f t="shared" si="7"/>
        <v>0</v>
      </c>
      <c r="AB217" s="225" t="str">
        <f t="shared" si="10"/>
        <v/>
      </c>
      <c r="AC217" s="234" t="str">
        <f t="array" ref="AC217">INDEX(_Rge_Data_3rd_CY,$B217,AC$1)</f>
        <v/>
      </c>
      <c r="AD217" s="234">
        <f t="array" ref="AD217">INDEX(_Rge_Data_3rd_CY,$B217,AD$1)</f>
        <v>0</v>
      </c>
      <c r="AE217" s="234">
        <f t="array" ref="AE217">INDEX(_Rge_Data_3rd_CY,$B217,AE$1)</f>
        <v>0</v>
      </c>
      <c r="AF217" s="234">
        <f t="array" ref="AF217">INDEX(_Rge_Data_3rd_CY,$B217,AF$1)</f>
        <v>0</v>
      </c>
      <c r="AG217" s="234">
        <f t="array" ref="AG217">INDEX(_Rge_Data_3rd_CY,$B217,AG$1)</f>
        <v>0</v>
      </c>
      <c r="AH217" s="234">
        <f t="array" ref="AH217">INDEX(_Rge_Data_3rd_CY,$B217,AH$1)</f>
        <v>0</v>
      </c>
      <c r="AI217" s="234" t="str">
        <f t="array" ref="AI217">INDEX(_Rge_Data_3rd_CY,$B217,AI$1)</f>
        <v/>
      </c>
      <c r="AJ217" s="234">
        <f t="array" ref="AJ217">INDEX(_Rge_Data_3rd_CY,$B217,AJ$1)</f>
        <v>0</v>
      </c>
      <c r="AK217" s="234">
        <f t="array" ref="AK217">INDEX(_Rge_Data_3rd_CY,$B217,AK$1)</f>
        <v>0</v>
      </c>
      <c r="AL217" s="234">
        <f t="shared" si="11"/>
        <v>0</v>
      </c>
      <c r="AM217" s="235">
        <f t="shared" si="8"/>
        <v>0</v>
      </c>
      <c r="AN217" s="236">
        <f>IFERROR(IF(AND($E217="OPEN",$AA217&gt;0),$AA217*_SoP*$AM217,IF(AND($E217="CLOSED",$AA217&gt;0),$AA217*_SoL*$AM217,0)),0)</f>
        <v>0</v>
      </c>
      <c r="AO217" s="236">
        <f>IFERROR(IF($AA217&lt;0,$AA217*_SoL,0),0)</f>
        <v>0</v>
      </c>
      <c r="AP217" s="237">
        <f t="shared" si="12"/>
        <v>0</v>
      </c>
      <c r="AQ217" s="237">
        <f t="shared" si="13"/>
        <v>0</v>
      </c>
      <c r="AR217" s="237">
        <f t="shared" si="14"/>
        <v>0</v>
      </c>
      <c r="AS217" s="237">
        <f t="shared" si="15"/>
        <v>0</v>
      </c>
      <c r="AT217" s="237">
        <f t="shared" si="16"/>
        <v>0</v>
      </c>
      <c r="AU217" s="236">
        <f t="shared" si="17"/>
        <v>0</v>
      </c>
      <c r="AV217" s="236">
        <f t="shared" si="18"/>
        <v>0</v>
      </c>
      <c r="AW217" s="238"/>
    </row>
    <row r="218" ht="24.75" customHeight="1">
      <c r="A218" s="185"/>
      <c r="B218" s="230">
        <f t="shared" si="19"/>
        <v>211</v>
      </c>
      <c r="C218" s="185"/>
      <c r="D218" s="231" t="str">
        <f t="array" ref="D218">INDEX(_Rge_Projectdata_3rd,$B218,MATCH("Project-ID",_Rge_Headline_Projectdata,0))</f>
        <v/>
      </c>
      <c r="E218" s="232" t="str">
        <f t="array" ref="E218">INDEX(_Rge_Data_3rd_CY,$B218,E$1)</f>
        <v>Open</v>
      </c>
      <c r="F218" s="221" t="str">
        <f t="array" ref="F218">INDEX(_Rge_Data_3rd_CY,$B218,F$1)</f>
        <v/>
      </c>
      <c r="G218" s="221">
        <f t="array" ref="G218">INDEX(_Rge_Data_3rd_CY,$B218,G$1)</f>
        <v>0</v>
      </c>
      <c r="H218" s="221">
        <f t="array" ref="H218">INDEX(_Rge_Data_3rd_CY,$B218,H$1)</f>
        <v>0</v>
      </c>
      <c r="I218" s="221">
        <f t="array" ref="I218">INDEX(_Rge_Data_3rd_CY,$B218,I$1)</f>
        <v>0</v>
      </c>
      <c r="J218" s="221">
        <f t="array" ref="J218">INDEX(_Rge_Data_3rd_CY,$B218,J$1)</f>
        <v>0</v>
      </c>
      <c r="K218" s="221">
        <f t="array" ref="K218">INDEX(_Rge_Data_3rd_CY,$B218,K$1)</f>
        <v>0</v>
      </c>
      <c r="L218" s="221" t="str">
        <f t="array" ref="L218">INDEX(_Rge_Data_3rd_CY,$B218,L$1)</f>
        <v/>
      </c>
      <c r="M218" s="221">
        <f t="array" ref="M218">INDEX(_Rge_Data_3rd_CY,$B218,M$1)</f>
        <v>0</v>
      </c>
      <c r="N218" s="221">
        <f t="array" ref="N218">INDEX(_Rge_Data_3rd_CY,$B218,N$1)</f>
        <v>0</v>
      </c>
      <c r="O218" s="221">
        <f t="shared" si="5"/>
        <v>0</v>
      </c>
      <c r="P218" s="222">
        <f t="shared" si="6"/>
        <v>0</v>
      </c>
      <c r="Q218" s="233" t="str">
        <f t="shared" si="9"/>
        <v>Y</v>
      </c>
      <c r="R218" s="224" t="str">
        <f t="array" ref="R218">INDEX(_Rge_Data_3rd_CY,$B218,R$1)</f>
        <v/>
      </c>
      <c r="S218" s="224">
        <f t="array" ref="S218">INDEX(_Rge_Data_3rd_CY,$B218,S$1)</f>
        <v>0</v>
      </c>
      <c r="T218" s="224">
        <f t="array" ref="T218">INDEX(_Rge_Data_3rd_CY,$B218,T$1)</f>
        <v>0</v>
      </c>
      <c r="U218" s="224">
        <f t="array" ref="U218">INDEX(_Rge_Data_3rd_CY,$B218,U$1)</f>
        <v>0</v>
      </c>
      <c r="V218" s="224">
        <f t="array" ref="V218">INDEX(_Rge_Data_3rd_CY,$B218,V$1)</f>
        <v>0</v>
      </c>
      <c r="W218" s="224">
        <f t="array" ref="W218">INDEX(_Rge_Data_3rd_CY,$B218,W$1)</f>
        <v>0</v>
      </c>
      <c r="X218" s="224" t="str">
        <f t="array" ref="X218">INDEX(_Rge_Data_3rd_CY,$B218,X$1)</f>
        <v/>
      </c>
      <c r="Y218" s="224">
        <f t="array" ref="Y218">INDEX(_Rge_Data_3rd_CY,$B218,Y$1)</f>
        <v>0</v>
      </c>
      <c r="Z218" s="224">
        <f t="array" ref="Z218">INDEX(_Rge_Data_3rd_CY,$B218,Z$1)</f>
        <v>0</v>
      </c>
      <c r="AA218" s="224">
        <f t="shared" si="7"/>
        <v>0</v>
      </c>
      <c r="AB218" s="225" t="str">
        <f t="shared" si="10"/>
        <v/>
      </c>
      <c r="AC218" s="234" t="str">
        <f t="array" ref="AC218">INDEX(_Rge_Data_3rd_CY,$B218,AC$1)</f>
        <v/>
      </c>
      <c r="AD218" s="234">
        <f t="array" ref="AD218">INDEX(_Rge_Data_3rd_CY,$B218,AD$1)</f>
        <v>0</v>
      </c>
      <c r="AE218" s="234">
        <f t="array" ref="AE218">INDEX(_Rge_Data_3rd_CY,$B218,AE$1)</f>
        <v>0</v>
      </c>
      <c r="AF218" s="234">
        <f t="array" ref="AF218">INDEX(_Rge_Data_3rd_CY,$B218,AF$1)</f>
        <v>0</v>
      </c>
      <c r="AG218" s="234">
        <f t="array" ref="AG218">INDEX(_Rge_Data_3rd_CY,$B218,AG$1)</f>
        <v>0</v>
      </c>
      <c r="AH218" s="234">
        <f t="array" ref="AH218">INDEX(_Rge_Data_3rd_CY,$B218,AH$1)</f>
        <v>0</v>
      </c>
      <c r="AI218" s="234" t="str">
        <f t="array" ref="AI218">INDEX(_Rge_Data_3rd_CY,$B218,AI$1)</f>
        <v/>
      </c>
      <c r="AJ218" s="234">
        <f t="array" ref="AJ218">INDEX(_Rge_Data_3rd_CY,$B218,AJ$1)</f>
        <v>0</v>
      </c>
      <c r="AK218" s="234">
        <f t="array" ref="AK218">INDEX(_Rge_Data_3rd_CY,$B218,AK$1)</f>
        <v>0</v>
      </c>
      <c r="AL218" s="234">
        <f t="shared" si="11"/>
        <v>0</v>
      </c>
      <c r="AM218" s="235">
        <f t="shared" si="8"/>
        <v>0</v>
      </c>
      <c r="AN218" s="236">
        <f>IFERROR(IF(AND($E218="OPEN",$AA218&gt;0),$AA218*_SoP*$AM218,IF(AND($E218="CLOSED",$AA218&gt;0),$AA218*_SoL*$AM218,0)),0)</f>
        <v>0</v>
      </c>
      <c r="AO218" s="236">
        <f>IFERROR(IF($AA218&lt;0,$AA218*_SoL,0),0)</f>
        <v>0</v>
      </c>
      <c r="AP218" s="237">
        <f t="shared" si="12"/>
        <v>0</v>
      </c>
      <c r="AQ218" s="237">
        <f t="shared" si="13"/>
        <v>0</v>
      </c>
      <c r="AR218" s="237">
        <f t="shared" si="14"/>
        <v>0</v>
      </c>
      <c r="AS218" s="237">
        <f t="shared" si="15"/>
        <v>0</v>
      </c>
      <c r="AT218" s="237">
        <f t="shared" si="16"/>
        <v>0</v>
      </c>
      <c r="AU218" s="236">
        <f t="shared" si="17"/>
        <v>0</v>
      </c>
      <c r="AV218" s="236">
        <f t="shared" si="18"/>
        <v>0</v>
      </c>
      <c r="AW218" s="238"/>
    </row>
    <row r="219" ht="24.75" customHeight="1">
      <c r="A219" s="185"/>
      <c r="B219" s="230">
        <f t="shared" si="19"/>
        <v>212</v>
      </c>
      <c r="C219" s="185"/>
      <c r="D219" s="231" t="str">
        <f t="array" ref="D219">INDEX(_Rge_Projectdata_3rd,$B219,MATCH("Project-ID",_Rge_Headline_Projectdata,0))</f>
        <v/>
      </c>
      <c r="E219" s="232" t="str">
        <f t="array" ref="E219">INDEX(_Rge_Data_3rd_CY,$B219,E$1)</f>
        <v>Open</v>
      </c>
      <c r="F219" s="221" t="str">
        <f t="array" ref="F219">INDEX(_Rge_Data_3rd_CY,$B219,F$1)</f>
        <v/>
      </c>
      <c r="G219" s="221">
        <f t="array" ref="G219">INDEX(_Rge_Data_3rd_CY,$B219,G$1)</f>
        <v>0</v>
      </c>
      <c r="H219" s="221">
        <f t="array" ref="H219">INDEX(_Rge_Data_3rd_CY,$B219,H$1)</f>
        <v>0</v>
      </c>
      <c r="I219" s="221">
        <f t="array" ref="I219">INDEX(_Rge_Data_3rd_CY,$B219,I$1)</f>
        <v>0</v>
      </c>
      <c r="J219" s="221">
        <f t="array" ref="J219">INDEX(_Rge_Data_3rd_CY,$B219,J$1)</f>
        <v>0</v>
      </c>
      <c r="K219" s="221">
        <f t="array" ref="K219">INDEX(_Rge_Data_3rd_CY,$B219,K$1)</f>
        <v>0</v>
      </c>
      <c r="L219" s="221" t="str">
        <f t="array" ref="L219">INDEX(_Rge_Data_3rd_CY,$B219,L$1)</f>
        <v/>
      </c>
      <c r="M219" s="221">
        <f t="array" ref="M219">INDEX(_Rge_Data_3rd_CY,$B219,M$1)</f>
        <v>0</v>
      </c>
      <c r="N219" s="221">
        <f t="array" ref="N219">INDEX(_Rge_Data_3rd_CY,$B219,N$1)</f>
        <v>0</v>
      </c>
      <c r="O219" s="221">
        <f t="shared" si="5"/>
        <v>0</v>
      </c>
      <c r="P219" s="222">
        <f t="shared" si="6"/>
        <v>0</v>
      </c>
      <c r="Q219" s="233" t="str">
        <f t="shared" si="9"/>
        <v>Y</v>
      </c>
      <c r="R219" s="224" t="str">
        <f t="array" ref="R219">INDEX(_Rge_Data_3rd_CY,$B219,R$1)</f>
        <v/>
      </c>
      <c r="S219" s="224">
        <f t="array" ref="S219">INDEX(_Rge_Data_3rd_CY,$B219,S$1)</f>
        <v>0</v>
      </c>
      <c r="T219" s="224">
        <f t="array" ref="T219">INDEX(_Rge_Data_3rd_CY,$B219,T$1)</f>
        <v>0</v>
      </c>
      <c r="U219" s="224">
        <f t="array" ref="U219">INDEX(_Rge_Data_3rd_CY,$B219,U$1)</f>
        <v>0</v>
      </c>
      <c r="V219" s="224">
        <f t="array" ref="V219">INDEX(_Rge_Data_3rd_CY,$B219,V$1)</f>
        <v>0</v>
      </c>
      <c r="W219" s="224">
        <f t="array" ref="W219">INDEX(_Rge_Data_3rd_CY,$B219,W$1)</f>
        <v>0</v>
      </c>
      <c r="X219" s="224" t="str">
        <f t="array" ref="X219">INDEX(_Rge_Data_3rd_CY,$B219,X$1)</f>
        <v/>
      </c>
      <c r="Y219" s="224">
        <f t="array" ref="Y219">INDEX(_Rge_Data_3rd_CY,$B219,Y$1)</f>
        <v>0</v>
      </c>
      <c r="Z219" s="224">
        <f t="array" ref="Z219">INDEX(_Rge_Data_3rd_CY,$B219,Z$1)</f>
        <v>0</v>
      </c>
      <c r="AA219" s="224">
        <f t="shared" si="7"/>
        <v>0</v>
      </c>
      <c r="AB219" s="225" t="str">
        <f t="shared" si="10"/>
        <v/>
      </c>
      <c r="AC219" s="234" t="str">
        <f t="array" ref="AC219">INDEX(_Rge_Data_3rd_CY,$B219,AC$1)</f>
        <v/>
      </c>
      <c r="AD219" s="234">
        <f t="array" ref="AD219">INDEX(_Rge_Data_3rd_CY,$B219,AD$1)</f>
        <v>0</v>
      </c>
      <c r="AE219" s="234">
        <f t="array" ref="AE219">INDEX(_Rge_Data_3rd_CY,$B219,AE$1)</f>
        <v>0</v>
      </c>
      <c r="AF219" s="234">
        <f t="array" ref="AF219">INDEX(_Rge_Data_3rd_CY,$B219,AF$1)</f>
        <v>0</v>
      </c>
      <c r="AG219" s="234">
        <f t="array" ref="AG219">INDEX(_Rge_Data_3rd_CY,$B219,AG$1)</f>
        <v>0</v>
      </c>
      <c r="AH219" s="234">
        <f t="array" ref="AH219">INDEX(_Rge_Data_3rd_CY,$B219,AH$1)</f>
        <v>0</v>
      </c>
      <c r="AI219" s="234" t="str">
        <f t="array" ref="AI219">INDEX(_Rge_Data_3rd_CY,$B219,AI$1)</f>
        <v/>
      </c>
      <c r="AJ219" s="234">
        <f t="array" ref="AJ219">INDEX(_Rge_Data_3rd_CY,$B219,AJ$1)</f>
        <v>0</v>
      </c>
      <c r="AK219" s="234">
        <f t="array" ref="AK219">INDEX(_Rge_Data_3rd_CY,$B219,AK$1)</f>
        <v>0</v>
      </c>
      <c r="AL219" s="234">
        <f t="shared" si="11"/>
        <v>0</v>
      </c>
      <c r="AM219" s="235">
        <f t="shared" si="8"/>
        <v>0</v>
      </c>
      <c r="AN219" s="236">
        <f>IFERROR(IF(AND($E219="OPEN",$AA219&gt;0),$AA219*_SoP*$AM219,IF(AND($E219="CLOSED",$AA219&gt;0),$AA219*_SoL*$AM219,0)),0)</f>
        <v>0</v>
      </c>
      <c r="AO219" s="236">
        <f>IFERROR(IF($AA219&lt;0,$AA219*_SoL,0),0)</f>
        <v>0</v>
      </c>
      <c r="AP219" s="237">
        <f t="shared" si="12"/>
        <v>0</v>
      </c>
      <c r="AQ219" s="237">
        <f t="shared" si="13"/>
        <v>0</v>
      </c>
      <c r="AR219" s="237">
        <f t="shared" si="14"/>
        <v>0</v>
      </c>
      <c r="AS219" s="237">
        <f t="shared" si="15"/>
        <v>0</v>
      </c>
      <c r="AT219" s="237">
        <f t="shared" si="16"/>
        <v>0</v>
      </c>
      <c r="AU219" s="236">
        <f t="shared" si="17"/>
        <v>0</v>
      </c>
      <c r="AV219" s="236">
        <f t="shared" si="18"/>
        <v>0</v>
      </c>
      <c r="AW219" s="238"/>
    </row>
    <row r="220" ht="24.75" customHeight="1">
      <c r="A220" s="185"/>
      <c r="B220" s="230">
        <f t="shared" si="19"/>
        <v>213</v>
      </c>
      <c r="C220" s="185"/>
      <c r="D220" s="231" t="str">
        <f t="array" ref="D220">INDEX(_Rge_Projectdata_3rd,$B220,MATCH("Project-ID",_Rge_Headline_Projectdata,0))</f>
        <v/>
      </c>
      <c r="E220" s="232" t="str">
        <f t="array" ref="E220">INDEX(_Rge_Data_3rd_CY,$B220,E$1)</f>
        <v>Open</v>
      </c>
      <c r="F220" s="221" t="str">
        <f t="array" ref="F220">INDEX(_Rge_Data_3rd_CY,$B220,F$1)</f>
        <v/>
      </c>
      <c r="G220" s="221">
        <f t="array" ref="G220">INDEX(_Rge_Data_3rd_CY,$B220,G$1)</f>
        <v>0</v>
      </c>
      <c r="H220" s="221">
        <f t="array" ref="H220">INDEX(_Rge_Data_3rd_CY,$B220,H$1)</f>
        <v>0</v>
      </c>
      <c r="I220" s="221">
        <f t="array" ref="I220">INDEX(_Rge_Data_3rd_CY,$B220,I$1)</f>
        <v>0</v>
      </c>
      <c r="J220" s="221">
        <f t="array" ref="J220">INDEX(_Rge_Data_3rd_CY,$B220,J$1)</f>
        <v>0</v>
      </c>
      <c r="K220" s="221">
        <f t="array" ref="K220">INDEX(_Rge_Data_3rd_CY,$B220,K$1)</f>
        <v>0</v>
      </c>
      <c r="L220" s="221" t="str">
        <f t="array" ref="L220">INDEX(_Rge_Data_3rd_CY,$B220,L$1)</f>
        <v/>
      </c>
      <c r="M220" s="221">
        <f t="array" ref="M220">INDEX(_Rge_Data_3rd_CY,$B220,M$1)</f>
        <v>0</v>
      </c>
      <c r="N220" s="221">
        <f t="array" ref="N220">INDEX(_Rge_Data_3rd_CY,$B220,N$1)</f>
        <v>0</v>
      </c>
      <c r="O220" s="221">
        <f t="shared" si="5"/>
        <v>0</v>
      </c>
      <c r="P220" s="222">
        <f t="shared" si="6"/>
        <v>0</v>
      </c>
      <c r="Q220" s="233" t="str">
        <f t="shared" si="9"/>
        <v>Y</v>
      </c>
      <c r="R220" s="224" t="str">
        <f t="array" ref="R220">INDEX(_Rge_Data_3rd_CY,$B220,R$1)</f>
        <v/>
      </c>
      <c r="S220" s="224">
        <f t="array" ref="S220">INDEX(_Rge_Data_3rd_CY,$B220,S$1)</f>
        <v>0</v>
      </c>
      <c r="T220" s="224">
        <f t="array" ref="T220">INDEX(_Rge_Data_3rd_CY,$B220,T$1)</f>
        <v>0</v>
      </c>
      <c r="U220" s="224">
        <f t="array" ref="U220">INDEX(_Rge_Data_3rd_CY,$B220,U$1)</f>
        <v>0</v>
      </c>
      <c r="V220" s="224">
        <f t="array" ref="V220">INDEX(_Rge_Data_3rd_CY,$B220,V$1)</f>
        <v>0</v>
      </c>
      <c r="W220" s="224">
        <f t="array" ref="W220">INDEX(_Rge_Data_3rd_CY,$B220,W$1)</f>
        <v>0</v>
      </c>
      <c r="X220" s="224" t="str">
        <f t="array" ref="X220">INDEX(_Rge_Data_3rd_CY,$B220,X$1)</f>
        <v/>
      </c>
      <c r="Y220" s="224">
        <f t="array" ref="Y220">INDEX(_Rge_Data_3rd_CY,$B220,Y$1)</f>
        <v>0</v>
      </c>
      <c r="Z220" s="224">
        <f t="array" ref="Z220">INDEX(_Rge_Data_3rd_CY,$B220,Z$1)</f>
        <v>0</v>
      </c>
      <c r="AA220" s="224">
        <f t="shared" si="7"/>
        <v>0</v>
      </c>
      <c r="AB220" s="225" t="str">
        <f t="shared" si="10"/>
        <v/>
      </c>
      <c r="AC220" s="234" t="str">
        <f t="array" ref="AC220">INDEX(_Rge_Data_3rd_CY,$B220,AC$1)</f>
        <v/>
      </c>
      <c r="AD220" s="234">
        <f t="array" ref="AD220">INDEX(_Rge_Data_3rd_CY,$B220,AD$1)</f>
        <v>0</v>
      </c>
      <c r="AE220" s="234">
        <f t="array" ref="AE220">INDEX(_Rge_Data_3rd_CY,$B220,AE$1)</f>
        <v>0</v>
      </c>
      <c r="AF220" s="234">
        <f t="array" ref="AF220">INDEX(_Rge_Data_3rd_CY,$B220,AF$1)</f>
        <v>0</v>
      </c>
      <c r="AG220" s="234">
        <f t="array" ref="AG220">INDEX(_Rge_Data_3rd_CY,$B220,AG$1)</f>
        <v>0</v>
      </c>
      <c r="AH220" s="234">
        <f t="array" ref="AH220">INDEX(_Rge_Data_3rd_CY,$B220,AH$1)</f>
        <v>0</v>
      </c>
      <c r="AI220" s="234" t="str">
        <f t="array" ref="AI220">INDEX(_Rge_Data_3rd_CY,$B220,AI$1)</f>
        <v/>
      </c>
      <c r="AJ220" s="234">
        <f t="array" ref="AJ220">INDEX(_Rge_Data_3rd_CY,$B220,AJ$1)</f>
        <v>0</v>
      </c>
      <c r="AK220" s="234">
        <f t="array" ref="AK220">INDEX(_Rge_Data_3rd_CY,$B220,AK$1)</f>
        <v>0</v>
      </c>
      <c r="AL220" s="234">
        <f t="shared" si="11"/>
        <v>0</v>
      </c>
      <c r="AM220" s="235">
        <f t="shared" si="8"/>
        <v>0</v>
      </c>
      <c r="AN220" s="236">
        <f>IFERROR(IF(AND($E220="OPEN",$AA220&gt;0),$AA220*_SoP*$AM220,IF(AND($E220="CLOSED",$AA220&gt;0),$AA220*_SoL*$AM220,0)),0)</f>
        <v>0</v>
      </c>
      <c r="AO220" s="236">
        <f>IFERROR(IF($AA220&lt;0,$AA220*_SoL,0),0)</f>
        <v>0</v>
      </c>
      <c r="AP220" s="237">
        <f t="shared" si="12"/>
        <v>0</v>
      </c>
      <c r="AQ220" s="237">
        <f t="shared" si="13"/>
        <v>0</v>
      </c>
      <c r="AR220" s="237">
        <f t="shared" si="14"/>
        <v>0</v>
      </c>
      <c r="AS220" s="237">
        <f t="shared" si="15"/>
        <v>0</v>
      </c>
      <c r="AT220" s="237">
        <f t="shared" si="16"/>
        <v>0</v>
      </c>
      <c r="AU220" s="236">
        <f t="shared" si="17"/>
        <v>0</v>
      </c>
      <c r="AV220" s="236">
        <f t="shared" si="18"/>
        <v>0</v>
      </c>
      <c r="AW220" s="238"/>
    </row>
    <row r="221" ht="24.75" customHeight="1">
      <c r="A221" s="185"/>
      <c r="B221" s="230">
        <f t="shared" si="19"/>
        <v>214</v>
      </c>
      <c r="C221" s="185"/>
      <c r="D221" s="231" t="str">
        <f t="array" ref="D221">INDEX(_Rge_Projectdata_3rd,$B221,MATCH("Project-ID",_Rge_Headline_Projectdata,0))</f>
        <v/>
      </c>
      <c r="E221" s="232" t="str">
        <f t="array" ref="E221">INDEX(_Rge_Data_3rd_CY,$B221,E$1)</f>
        <v>Open</v>
      </c>
      <c r="F221" s="221" t="str">
        <f t="array" ref="F221">INDEX(_Rge_Data_3rd_CY,$B221,F$1)</f>
        <v/>
      </c>
      <c r="G221" s="221">
        <f t="array" ref="G221">INDEX(_Rge_Data_3rd_CY,$B221,G$1)</f>
        <v>0</v>
      </c>
      <c r="H221" s="221">
        <f t="array" ref="H221">INDEX(_Rge_Data_3rd_CY,$B221,H$1)</f>
        <v>0</v>
      </c>
      <c r="I221" s="221">
        <f t="array" ref="I221">INDEX(_Rge_Data_3rd_CY,$B221,I$1)</f>
        <v>0</v>
      </c>
      <c r="J221" s="221">
        <f t="array" ref="J221">INDEX(_Rge_Data_3rd_CY,$B221,J$1)</f>
        <v>0</v>
      </c>
      <c r="K221" s="221">
        <f t="array" ref="K221">INDEX(_Rge_Data_3rd_CY,$B221,K$1)</f>
        <v>0</v>
      </c>
      <c r="L221" s="221" t="str">
        <f t="array" ref="L221">INDEX(_Rge_Data_3rd_CY,$B221,L$1)</f>
        <v/>
      </c>
      <c r="M221" s="221">
        <f t="array" ref="M221">INDEX(_Rge_Data_3rd_CY,$B221,M$1)</f>
        <v>0</v>
      </c>
      <c r="N221" s="221">
        <f t="array" ref="N221">INDEX(_Rge_Data_3rd_CY,$B221,N$1)</f>
        <v>0</v>
      </c>
      <c r="O221" s="221">
        <f t="shared" si="5"/>
        <v>0</v>
      </c>
      <c r="P221" s="222">
        <f t="shared" si="6"/>
        <v>0</v>
      </c>
      <c r="Q221" s="233" t="str">
        <f t="shared" si="9"/>
        <v>Y</v>
      </c>
      <c r="R221" s="224" t="str">
        <f t="array" ref="R221">INDEX(_Rge_Data_3rd_CY,$B221,R$1)</f>
        <v/>
      </c>
      <c r="S221" s="224">
        <f t="array" ref="S221">INDEX(_Rge_Data_3rd_CY,$B221,S$1)</f>
        <v>0</v>
      </c>
      <c r="T221" s="224">
        <f t="array" ref="T221">INDEX(_Rge_Data_3rd_CY,$B221,T$1)</f>
        <v>0</v>
      </c>
      <c r="U221" s="224">
        <f t="array" ref="U221">INDEX(_Rge_Data_3rd_CY,$B221,U$1)</f>
        <v>0</v>
      </c>
      <c r="V221" s="224">
        <f t="array" ref="V221">INDEX(_Rge_Data_3rd_CY,$B221,V$1)</f>
        <v>0</v>
      </c>
      <c r="W221" s="224">
        <f t="array" ref="W221">INDEX(_Rge_Data_3rd_CY,$B221,W$1)</f>
        <v>0</v>
      </c>
      <c r="X221" s="224" t="str">
        <f t="array" ref="X221">INDEX(_Rge_Data_3rd_CY,$B221,X$1)</f>
        <v/>
      </c>
      <c r="Y221" s="224">
        <f t="array" ref="Y221">INDEX(_Rge_Data_3rd_CY,$B221,Y$1)</f>
        <v>0</v>
      </c>
      <c r="Z221" s="224">
        <f t="array" ref="Z221">INDEX(_Rge_Data_3rd_CY,$B221,Z$1)</f>
        <v>0</v>
      </c>
      <c r="AA221" s="224">
        <f t="shared" si="7"/>
        <v>0</v>
      </c>
      <c r="AB221" s="225" t="str">
        <f t="shared" si="10"/>
        <v/>
      </c>
      <c r="AC221" s="234" t="str">
        <f t="array" ref="AC221">INDEX(_Rge_Data_3rd_CY,$B221,AC$1)</f>
        <v/>
      </c>
      <c r="AD221" s="234">
        <f t="array" ref="AD221">INDEX(_Rge_Data_3rd_CY,$B221,AD$1)</f>
        <v>0</v>
      </c>
      <c r="AE221" s="234">
        <f t="array" ref="AE221">INDEX(_Rge_Data_3rd_CY,$B221,AE$1)</f>
        <v>0</v>
      </c>
      <c r="AF221" s="234">
        <f t="array" ref="AF221">INDEX(_Rge_Data_3rd_CY,$B221,AF$1)</f>
        <v>0</v>
      </c>
      <c r="AG221" s="234">
        <f t="array" ref="AG221">INDEX(_Rge_Data_3rd_CY,$B221,AG$1)</f>
        <v>0</v>
      </c>
      <c r="AH221" s="234">
        <f t="array" ref="AH221">INDEX(_Rge_Data_3rd_CY,$B221,AH$1)</f>
        <v>0</v>
      </c>
      <c r="AI221" s="234" t="str">
        <f t="array" ref="AI221">INDEX(_Rge_Data_3rd_CY,$B221,AI$1)</f>
        <v/>
      </c>
      <c r="AJ221" s="234">
        <f t="array" ref="AJ221">INDEX(_Rge_Data_3rd_CY,$B221,AJ$1)</f>
        <v>0</v>
      </c>
      <c r="AK221" s="234">
        <f t="array" ref="AK221">INDEX(_Rge_Data_3rd_CY,$B221,AK$1)</f>
        <v>0</v>
      </c>
      <c r="AL221" s="234">
        <f t="shared" si="11"/>
        <v>0</v>
      </c>
      <c r="AM221" s="235">
        <f t="shared" si="8"/>
        <v>0</v>
      </c>
      <c r="AN221" s="236">
        <f>IFERROR(IF(AND($E221="OPEN",$AA221&gt;0),$AA221*_SoP*$AM221,IF(AND($E221="CLOSED",$AA221&gt;0),$AA221*_SoL*$AM221,0)),0)</f>
        <v>0</v>
      </c>
      <c r="AO221" s="236">
        <f>IFERROR(IF($AA221&lt;0,$AA221*_SoL,0),0)</f>
        <v>0</v>
      </c>
      <c r="AP221" s="237">
        <f t="shared" si="12"/>
        <v>0</v>
      </c>
      <c r="AQ221" s="237">
        <f t="shared" si="13"/>
        <v>0</v>
      </c>
      <c r="AR221" s="237">
        <f t="shared" si="14"/>
        <v>0</v>
      </c>
      <c r="AS221" s="237">
        <f t="shared" si="15"/>
        <v>0</v>
      </c>
      <c r="AT221" s="237">
        <f t="shared" si="16"/>
        <v>0</v>
      </c>
      <c r="AU221" s="236">
        <f t="shared" si="17"/>
        <v>0</v>
      </c>
      <c r="AV221" s="236">
        <f t="shared" si="18"/>
        <v>0</v>
      </c>
      <c r="AW221" s="238"/>
    </row>
    <row r="222" ht="24.75" customHeight="1">
      <c r="A222" s="185"/>
      <c r="B222" s="230">
        <f t="shared" si="19"/>
        <v>215</v>
      </c>
      <c r="C222" s="185"/>
      <c r="D222" s="231" t="str">
        <f t="array" ref="D222">INDEX(_Rge_Projectdata_3rd,$B222,MATCH("Project-ID",_Rge_Headline_Projectdata,0))</f>
        <v/>
      </c>
      <c r="E222" s="232" t="str">
        <f t="array" ref="E222">INDEX(_Rge_Data_3rd_CY,$B222,E$1)</f>
        <v>Open</v>
      </c>
      <c r="F222" s="221" t="str">
        <f t="array" ref="F222">INDEX(_Rge_Data_3rd_CY,$B222,F$1)</f>
        <v/>
      </c>
      <c r="G222" s="221">
        <f t="array" ref="G222">INDEX(_Rge_Data_3rd_CY,$B222,G$1)</f>
        <v>0</v>
      </c>
      <c r="H222" s="221">
        <f t="array" ref="H222">INDEX(_Rge_Data_3rd_CY,$B222,H$1)</f>
        <v>0</v>
      </c>
      <c r="I222" s="221">
        <f t="array" ref="I222">INDEX(_Rge_Data_3rd_CY,$B222,I$1)</f>
        <v>0</v>
      </c>
      <c r="J222" s="221">
        <f t="array" ref="J222">INDEX(_Rge_Data_3rd_CY,$B222,J$1)</f>
        <v>0</v>
      </c>
      <c r="K222" s="221">
        <f t="array" ref="K222">INDEX(_Rge_Data_3rd_CY,$B222,K$1)</f>
        <v>0</v>
      </c>
      <c r="L222" s="221" t="str">
        <f t="array" ref="L222">INDEX(_Rge_Data_3rd_CY,$B222,L$1)</f>
        <v/>
      </c>
      <c r="M222" s="221">
        <f t="array" ref="M222">INDEX(_Rge_Data_3rd_CY,$B222,M$1)</f>
        <v>0</v>
      </c>
      <c r="N222" s="221">
        <f t="array" ref="N222">INDEX(_Rge_Data_3rd_CY,$B222,N$1)</f>
        <v>0</v>
      </c>
      <c r="O222" s="221">
        <f t="shared" si="5"/>
        <v>0</v>
      </c>
      <c r="P222" s="222">
        <f t="shared" si="6"/>
        <v>0</v>
      </c>
      <c r="Q222" s="233" t="str">
        <f t="shared" si="9"/>
        <v>Y</v>
      </c>
      <c r="R222" s="224" t="str">
        <f t="array" ref="R222">INDEX(_Rge_Data_3rd_CY,$B222,R$1)</f>
        <v/>
      </c>
      <c r="S222" s="224">
        <f t="array" ref="S222">INDEX(_Rge_Data_3rd_CY,$B222,S$1)</f>
        <v>0</v>
      </c>
      <c r="T222" s="224">
        <f t="array" ref="T222">INDEX(_Rge_Data_3rd_CY,$B222,T$1)</f>
        <v>0</v>
      </c>
      <c r="U222" s="224">
        <f t="array" ref="U222">INDEX(_Rge_Data_3rd_CY,$B222,U$1)</f>
        <v>0</v>
      </c>
      <c r="V222" s="224">
        <f t="array" ref="V222">INDEX(_Rge_Data_3rd_CY,$B222,V$1)</f>
        <v>0</v>
      </c>
      <c r="W222" s="224">
        <f t="array" ref="W222">INDEX(_Rge_Data_3rd_CY,$B222,W$1)</f>
        <v>0</v>
      </c>
      <c r="X222" s="224" t="str">
        <f t="array" ref="X222">INDEX(_Rge_Data_3rd_CY,$B222,X$1)</f>
        <v/>
      </c>
      <c r="Y222" s="224">
        <f t="array" ref="Y222">INDEX(_Rge_Data_3rd_CY,$B222,Y$1)</f>
        <v>0</v>
      </c>
      <c r="Z222" s="224">
        <f t="array" ref="Z222">INDEX(_Rge_Data_3rd_CY,$B222,Z$1)</f>
        <v>0</v>
      </c>
      <c r="AA222" s="224">
        <f t="shared" si="7"/>
        <v>0</v>
      </c>
      <c r="AB222" s="225" t="str">
        <f t="shared" si="10"/>
        <v/>
      </c>
      <c r="AC222" s="234" t="str">
        <f t="array" ref="AC222">INDEX(_Rge_Data_3rd_CY,$B222,AC$1)</f>
        <v/>
      </c>
      <c r="AD222" s="234">
        <f t="array" ref="AD222">INDEX(_Rge_Data_3rd_CY,$B222,AD$1)</f>
        <v>0</v>
      </c>
      <c r="AE222" s="234">
        <f t="array" ref="AE222">INDEX(_Rge_Data_3rd_CY,$B222,AE$1)</f>
        <v>0</v>
      </c>
      <c r="AF222" s="234">
        <f t="array" ref="AF222">INDEX(_Rge_Data_3rd_CY,$B222,AF$1)</f>
        <v>0</v>
      </c>
      <c r="AG222" s="234">
        <f t="array" ref="AG222">INDEX(_Rge_Data_3rd_CY,$B222,AG$1)</f>
        <v>0</v>
      </c>
      <c r="AH222" s="234">
        <f t="array" ref="AH222">INDEX(_Rge_Data_3rd_CY,$B222,AH$1)</f>
        <v>0</v>
      </c>
      <c r="AI222" s="234" t="str">
        <f t="array" ref="AI222">INDEX(_Rge_Data_3rd_CY,$B222,AI$1)</f>
        <v/>
      </c>
      <c r="AJ222" s="234">
        <f t="array" ref="AJ222">INDEX(_Rge_Data_3rd_CY,$B222,AJ$1)</f>
        <v>0</v>
      </c>
      <c r="AK222" s="234">
        <f t="array" ref="AK222">INDEX(_Rge_Data_3rd_CY,$B222,AK$1)</f>
        <v>0</v>
      </c>
      <c r="AL222" s="234">
        <f t="shared" si="11"/>
        <v>0</v>
      </c>
      <c r="AM222" s="235">
        <f t="shared" si="8"/>
        <v>0</v>
      </c>
      <c r="AN222" s="236">
        <f>IFERROR(IF(AND($E222="OPEN",$AA222&gt;0),$AA222*_SoP*$AM222,IF(AND($E222="CLOSED",$AA222&gt;0),$AA222*_SoL*$AM222,0)),0)</f>
        <v>0</v>
      </c>
      <c r="AO222" s="236">
        <f>IFERROR(IF($AA222&lt;0,$AA222*_SoL,0),0)</f>
        <v>0</v>
      </c>
      <c r="AP222" s="237">
        <f t="shared" si="12"/>
        <v>0</v>
      </c>
      <c r="AQ222" s="237">
        <f t="shared" si="13"/>
        <v>0</v>
      </c>
      <c r="AR222" s="237">
        <f t="shared" si="14"/>
        <v>0</v>
      </c>
      <c r="AS222" s="237">
        <f t="shared" si="15"/>
        <v>0</v>
      </c>
      <c r="AT222" s="237">
        <f t="shared" si="16"/>
        <v>0</v>
      </c>
      <c r="AU222" s="236">
        <f t="shared" si="17"/>
        <v>0</v>
      </c>
      <c r="AV222" s="236">
        <f t="shared" si="18"/>
        <v>0</v>
      </c>
      <c r="AW222" s="238"/>
    </row>
    <row r="223" ht="24.75" customHeight="1">
      <c r="A223" s="185"/>
      <c r="B223" s="230">
        <f t="shared" si="19"/>
        <v>216</v>
      </c>
      <c r="C223" s="185"/>
      <c r="D223" s="231" t="str">
        <f t="array" ref="D223">INDEX(_Rge_Projectdata_3rd,$B223,MATCH("Project-ID",_Rge_Headline_Projectdata,0))</f>
        <v/>
      </c>
      <c r="E223" s="232" t="str">
        <f t="array" ref="E223">INDEX(_Rge_Data_3rd_CY,$B223,E$1)</f>
        <v>Open</v>
      </c>
      <c r="F223" s="221" t="str">
        <f t="array" ref="F223">INDEX(_Rge_Data_3rd_CY,$B223,F$1)</f>
        <v/>
      </c>
      <c r="G223" s="221">
        <f t="array" ref="G223">INDEX(_Rge_Data_3rd_CY,$B223,G$1)</f>
        <v>0</v>
      </c>
      <c r="H223" s="221">
        <f t="array" ref="H223">INDEX(_Rge_Data_3rd_CY,$B223,H$1)</f>
        <v>0</v>
      </c>
      <c r="I223" s="221">
        <f t="array" ref="I223">INDEX(_Rge_Data_3rd_CY,$B223,I$1)</f>
        <v>0</v>
      </c>
      <c r="J223" s="221">
        <f t="array" ref="J223">INDEX(_Rge_Data_3rd_CY,$B223,J$1)</f>
        <v>0</v>
      </c>
      <c r="K223" s="221">
        <f t="array" ref="K223">INDEX(_Rge_Data_3rd_CY,$B223,K$1)</f>
        <v>0</v>
      </c>
      <c r="L223" s="221" t="str">
        <f t="array" ref="L223">INDEX(_Rge_Data_3rd_CY,$B223,L$1)</f>
        <v/>
      </c>
      <c r="M223" s="221">
        <f t="array" ref="M223">INDEX(_Rge_Data_3rd_CY,$B223,M$1)</f>
        <v>0</v>
      </c>
      <c r="N223" s="221">
        <f t="array" ref="N223">INDEX(_Rge_Data_3rd_CY,$B223,N$1)</f>
        <v>0</v>
      </c>
      <c r="O223" s="221">
        <f t="shared" si="5"/>
        <v>0</v>
      </c>
      <c r="P223" s="222">
        <f t="shared" si="6"/>
        <v>0</v>
      </c>
      <c r="Q223" s="233" t="str">
        <f t="shared" si="9"/>
        <v>Y</v>
      </c>
      <c r="R223" s="224" t="str">
        <f t="array" ref="R223">INDEX(_Rge_Data_3rd_CY,$B223,R$1)</f>
        <v/>
      </c>
      <c r="S223" s="224">
        <f t="array" ref="S223">INDEX(_Rge_Data_3rd_CY,$B223,S$1)</f>
        <v>0</v>
      </c>
      <c r="T223" s="224">
        <f t="array" ref="T223">INDEX(_Rge_Data_3rd_CY,$B223,T$1)</f>
        <v>0</v>
      </c>
      <c r="U223" s="224">
        <f t="array" ref="U223">INDEX(_Rge_Data_3rd_CY,$B223,U$1)</f>
        <v>0</v>
      </c>
      <c r="V223" s="224">
        <f t="array" ref="V223">INDEX(_Rge_Data_3rd_CY,$B223,V$1)</f>
        <v>0</v>
      </c>
      <c r="W223" s="224">
        <f t="array" ref="W223">INDEX(_Rge_Data_3rd_CY,$B223,W$1)</f>
        <v>0</v>
      </c>
      <c r="X223" s="224" t="str">
        <f t="array" ref="X223">INDEX(_Rge_Data_3rd_CY,$B223,X$1)</f>
        <v/>
      </c>
      <c r="Y223" s="224">
        <f t="array" ref="Y223">INDEX(_Rge_Data_3rd_CY,$B223,Y$1)</f>
        <v>0</v>
      </c>
      <c r="Z223" s="224">
        <f t="array" ref="Z223">INDEX(_Rge_Data_3rd_CY,$B223,Z$1)</f>
        <v>0</v>
      </c>
      <c r="AA223" s="224">
        <f t="shared" si="7"/>
        <v>0</v>
      </c>
      <c r="AB223" s="225" t="str">
        <f t="shared" si="10"/>
        <v/>
      </c>
      <c r="AC223" s="234" t="str">
        <f t="array" ref="AC223">INDEX(_Rge_Data_3rd_CY,$B223,AC$1)</f>
        <v/>
      </c>
      <c r="AD223" s="234">
        <f t="array" ref="AD223">INDEX(_Rge_Data_3rd_CY,$B223,AD$1)</f>
        <v>0</v>
      </c>
      <c r="AE223" s="234">
        <f t="array" ref="AE223">INDEX(_Rge_Data_3rd_CY,$B223,AE$1)</f>
        <v>0</v>
      </c>
      <c r="AF223" s="234">
        <f t="array" ref="AF223">INDEX(_Rge_Data_3rd_CY,$B223,AF$1)</f>
        <v>0</v>
      </c>
      <c r="AG223" s="234">
        <f t="array" ref="AG223">INDEX(_Rge_Data_3rd_CY,$B223,AG$1)</f>
        <v>0</v>
      </c>
      <c r="AH223" s="234">
        <f t="array" ref="AH223">INDEX(_Rge_Data_3rd_CY,$B223,AH$1)</f>
        <v>0</v>
      </c>
      <c r="AI223" s="234" t="str">
        <f t="array" ref="AI223">INDEX(_Rge_Data_3rd_CY,$B223,AI$1)</f>
        <v/>
      </c>
      <c r="AJ223" s="234">
        <f t="array" ref="AJ223">INDEX(_Rge_Data_3rd_CY,$B223,AJ$1)</f>
        <v>0</v>
      </c>
      <c r="AK223" s="234">
        <f t="array" ref="AK223">INDEX(_Rge_Data_3rd_CY,$B223,AK$1)</f>
        <v>0</v>
      </c>
      <c r="AL223" s="234">
        <f t="shared" si="11"/>
        <v>0</v>
      </c>
      <c r="AM223" s="235">
        <f t="shared" si="8"/>
        <v>0</v>
      </c>
      <c r="AN223" s="236">
        <f>IFERROR(IF(AND($E223="OPEN",$AA223&gt;0),$AA223*_SoP*$AM223,IF(AND($E223="CLOSED",$AA223&gt;0),$AA223*_SoL*$AM223,0)),0)</f>
        <v>0</v>
      </c>
      <c r="AO223" s="236">
        <f>IFERROR(IF($AA223&lt;0,$AA223*_SoL,0),0)</f>
        <v>0</v>
      </c>
      <c r="AP223" s="237">
        <f t="shared" si="12"/>
        <v>0</v>
      </c>
      <c r="AQ223" s="237">
        <f t="shared" si="13"/>
        <v>0</v>
      </c>
      <c r="AR223" s="237">
        <f t="shared" si="14"/>
        <v>0</v>
      </c>
      <c r="AS223" s="237">
        <f t="shared" si="15"/>
        <v>0</v>
      </c>
      <c r="AT223" s="237">
        <f t="shared" si="16"/>
        <v>0</v>
      </c>
      <c r="AU223" s="236">
        <f t="shared" si="17"/>
        <v>0</v>
      </c>
      <c r="AV223" s="236">
        <f t="shared" si="18"/>
        <v>0</v>
      </c>
      <c r="AW223" s="238"/>
    </row>
    <row r="224" ht="24.75" customHeight="1">
      <c r="A224" s="185"/>
      <c r="B224" s="230">
        <f t="shared" si="19"/>
        <v>217</v>
      </c>
      <c r="C224" s="185"/>
      <c r="D224" s="231" t="str">
        <f t="array" ref="D224">INDEX(_Rge_Projectdata_3rd,$B224,MATCH("Project-ID",_Rge_Headline_Projectdata,0))</f>
        <v/>
      </c>
      <c r="E224" s="232" t="str">
        <f t="array" ref="E224">INDEX(_Rge_Data_3rd_CY,$B224,E$1)</f>
        <v>Open</v>
      </c>
      <c r="F224" s="221" t="str">
        <f t="array" ref="F224">INDEX(_Rge_Data_3rd_CY,$B224,F$1)</f>
        <v/>
      </c>
      <c r="G224" s="221">
        <f t="array" ref="G224">INDEX(_Rge_Data_3rd_CY,$B224,G$1)</f>
        <v>0</v>
      </c>
      <c r="H224" s="221">
        <f t="array" ref="H224">INDEX(_Rge_Data_3rd_CY,$B224,H$1)</f>
        <v>0</v>
      </c>
      <c r="I224" s="221">
        <f t="array" ref="I224">INDEX(_Rge_Data_3rd_CY,$B224,I$1)</f>
        <v>0</v>
      </c>
      <c r="J224" s="221">
        <f t="array" ref="J224">INDEX(_Rge_Data_3rd_CY,$B224,J$1)</f>
        <v>0</v>
      </c>
      <c r="K224" s="221">
        <f t="array" ref="K224">INDEX(_Rge_Data_3rd_CY,$B224,K$1)</f>
        <v>0</v>
      </c>
      <c r="L224" s="221" t="str">
        <f t="array" ref="L224">INDEX(_Rge_Data_3rd_CY,$B224,L$1)</f>
        <v/>
      </c>
      <c r="M224" s="221">
        <f t="array" ref="M224">INDEX(_Rge_Data_3rd_CY,$B224,M$1)</f>
        <v>0</v>
      </c>
      <c r="N224" s="221">
        <f t="array" ref="N224">INDEX(_Rge_Data_3rd_CY,$B224,N$1)</f>
        <v>0</v>
      </c>
      <c r="O224" s="221">
        <f t="shared" si="5"/>
        <v>0</v>
      </c>
      <c r="P224" s="222">
        <f t="shared" si="6"/>
        <v>0</v>
      </c>
      <c r="Q224" s="233" t="str">
        <f t="shared" si="9"/>
        <v>Y</v>
      </c>
      <c r="R224" s="224" t="str">
        <f t="array" ref="R224">INDEX(_Rge_Data_3rd_CY,$B224,R$1)</f>
        <v/>
      </c>
      <c r="S224" s="224">
        <f t="array" ref="S224">INDEX(_Rge_Data_3rd_CY,$B224,S$1)</f>
        <v>0</v>
      </c>
      <c r="T224" s="224">
        <f t="array" ref="T224">INDEX(_Rge_Data_3rd_CY,$B224,T$1)</f>
        <v>0</v>
      </c>
      <c r="U224" s="224">
        <f t="array" ref="U224">INDEX(_Rge_Data_3rd_CY,$B224,U$1)</f>
        <v>0</v>
      </c>
      <c r="V224" s="224">
        <f t="array" ref="V224">INDEX(_Rge_Data_3rd_CY,$B224,V$1)</f>
        <v>0</v>
      </c>
      <c r="W224" s="224">
        <f t="array" ref="W224">INDEX(_Rge_Data_3rd_CY,$B224,W$1)</f>
        <v>0</v>
      </c>
      <c r="X224" s="224" t="str">
        <f t="array" ref="X224">INDEX(_Rge_Data_3rd_CY,$B224,X$1)</f>
        <v/>
      </c>
      <c r="Y224" s="224">
        <f t="array" ref="Y224">INDEX(_Rge_Data_3rd_CY,$B224,Y$1)</f>
        <v>0</v>
      </c>
      <c r="Z224" s="224">
        <f t="array" ref="Z224">INDEX(_Rge_Data_3rd_CY,$B224,Z$1)</f>
        <v>0</v>
      </c>
      <c r="AA224" s="224">
        <f t="shared" si="7"/>
        <v>0</v>
      </c>
      <c r="AB224" s="225" t="str">
        <f t="shared" si="10"/>
        <v/>
      </c>
      <c r="AC224" s="234" t="str">
        <f t="array" ref="AC224">INDEX(_Rge_Data_3rd_CY,$B224,AC$1)</f>
        <v/>
      </c>
      <c r="AD224" s="234">
        <f t="array" ref="AD224">INDEX(_Rge_Data_3rd_CY,$B224,AD$1)</f>
        <v>0</v>
      </c>
      <c r="AE224" s="234">
        <f t="array" ref="AE224">INDEX(_Rge_Data_3rd_CY,$B224,AE$1)</f>
        <v>0</v>
      </c>
      <c r="AF224" s="234">
        <f t="array" ref="AF224">INDEX(_Rge_Data_3rd_CY,$B224,AF$1)</f>
        <v>0</v>
      </c>
      <c r="AG224" s="234">
        <f t="array" ref="AG224">INDEX(_Rge_Data_3rd_CY,$B224,AG$1)</f>
        <v>0</v>
      </c>
      <c r="AH224" s="234">
        <f t="array" ref="AH224">INDEX(_Rge_Data_3rd_CY,$B224,AH$1)</f>
        <v>0</v>
      </c>
      <c r="AI224" s="234" t="str">
        <f t="array" ref="AI224">INDEX(_Rge_Data_3rd_CY,$B224,AI$1)</f>
        <v/>
      </c>
      <c r="AJ224" s="234">
        <f t="array" ref="AJ224">INDEX(_Rge_Data_3rd_CY,$B224,AJ$1)</f>
        <v>0</v>
      </c>
      <c r="AK224" s="234">
        <f t="array" ref="AK224">INDEX(_Rge_Data_3rd_CY,$B224,AK$1)</f>
        <v>0</v>
      </c>
      <c r="AL224" s="234">
        <f t="shared" si="11"/>
        <v>0</v>
      </c>
      <c r="AM224" s="235">
        <f t="shared" si="8"/>
        <v>0</v>
      </c>
      <c r="AN224" s="236">
        <f>IFERROR(IF(AND($E224="OPEN",$AA224&gt;0),$AA224*_SoP*$AM224,IF(AND($E224="CLOSED",$AA224&gt;0),$AA224*_SoL*$AM224,0)),0)</f>
        <v>0</v>
      </c>
      <c r="AO224" s="236">
        <f>IFERROR(IF($AA224&lt;0,$AA224*_SoL,0),0)</f>
        <v>0</v>
      </c>
      <c r="AP224" s="237">
        <f t="shared" si="12"/>
        <v>0</v>
      </c>
      <c r="AQ224" s="237">
        <f t="shared" si="13"/>
        <v>0</v>
      </c>
      <c r="AR224" s="237">
        <f t="shared" si="14"/>
        <v>0</v>
      </c>
      <c r="AS224" s="237">
        <f t="shared" si="15"/>
        <v>0</v>
      </c>
      <c r="AT224" s="237">
        <f t="shared" si="16"/>
        <v>0</v>
      </c>
      <c r="AU224" s="236">
        <f t="shared" si="17"/>
        <v>0</v>
      </c>
      <c r="AV224" s="236">
        <f t="shared" si="18"/>
        <v>0</v>
      </c>
      <c r="AW224" s="238"/>
    </row>
    <row r="225" ht="24.75" customHeight="1">
      <c r="A225" s="185"/>
      <c r="B225" s="230">
        <f t="shared" si="19"/>
        <v>218</v>
      </c>
      <c r="C225" s="185"/>
      <c r="D225" s="231" t="str">
        <f t="array" ref="D225">INDEX(_Rge_Projectdata_3rd,$B225,MATCH("Project-ID",_Rge_Headline_Projectdata,0))</f>
        <v/>
      </c>
      <c r="E225" s="232" t="str">
        <f t="array" ref="E225">INDEX(_Rge_Data_3rd_CY,$B225,E$1)</f>
        <v>Open</v>
      </c>
      <c r="F225" s="221" t="str">
        <f t="array" ref="F225">INDEX(_Rge_Data_3rd_CY,$B225,F$1)</f>
        <v/>
      </c>
      <c r="G225" s="221">
        <f t="array" ref="G225">INDEX(_Rge_Data_3rd_CY,$B225,G$1)</f>
        <v>0</v>
      </c>
      <c r="H225" s="221">
        <f t="array" ref="H225">INDEX(_Rge_Data_3rd_CY,$B225,H$1)</f>
        <v>0</v>
      </c>
      <c r="I225" s="221">
        <f t="array" ref="I225">INDEX(_Rge_Data_3rd_CY,$B225,I$1)</f>
        <v>0</v>
      </c>
      <c r="J225" s="221">
        <f t="array" ref="J225">INDEX(_Rge_Data_3rd_CY,$B225,J$1)</f>
        <v>0</v>
      </c>
      <c r="K225" s="221">
        <f t="array" ref="K225">INDEX(_Rge_Data_3rd_CY,$B225,K$1)</f>
        <v>0</v>
      </c>
      <c r="L225" s="221" t="str">
        <f t="array" ref="L225">INDEX(_Rge_Data_3rd_CY,$B225,L$1)</f>
        <v/>
      </c>
      <c r="M225" s="221">
        <f t="array" ref="M225">INDEX(_Rge_Data_3rd_CY,$B225,M$1)</f>
        <v>0</v>
      </c>
      <c r="N225" s="221">
        <f t="array" ref="N225">INDEX(_Rge_Data_3rd_CY,$B225,N$1)</f>
        <v>0</v>
      </c>
      <c r="O225" s="221">
        <f t="shared" si="5"/>
        <v>0</v>
      </c>
      <c r="P225" s="222">
        <f t="shared" si="6"/>
        <v>0</v>
      </c>
      <c r="Q225" s="233" t="str">
        <f t="shared" si="9"/>
        <v>Y</v>
      </c>
      <c r="R225" s="224" t="str">
        <f t="array" ref="R225">INDEX(_Rge_Data_3rd_CY,$B225,R$1)</f>
        <v/>
      </c>
      <c r="S225" s="224">
        <f t="array" ref="S225">INDEX(_Rge_Data_3rd_CY,$B225,S$1)</f>
        <v>0</v>
      </c>
      <c r="T225" s="224">
        <f t="array" ref="T225">INDEX(_Rge_Data_3rd_CY,$B225,T$1)</f>
        <v>0</v>
      </c>
      <c r="U225" s="224">
        <f t="array" ref="U225">INDEX(_Rge_Data_3rd_CY,$B225,U$1)</f>
        <v>0</v>
      </c>
      <c r="V225" s="224">
        <f t="array" ref="V225">INDEX(_Rge_Data_3rd_CY,$B225,V$1)</f>
        <v>0</v>
      </c>
      <c r="W225" s="224">
        <f t="array" ref="W225">INDEX(_Rge_Data_3rd_CY,$B225,W$1)</f>
        <v>0</v>
      </c>
      <c r="X225" s="224" t="str">
        <f t="array" ref="X225">INDEX(_Rge_Data_3rd_CY,$B225,X$1)</f>
        <v/>
      </c>
      <c r="Y225" s="224">
        <f t="array" ref="Y225">INDEX(_Rge_Data_3rd_CY,$B225,Y$1)</f>
        <v>0</v>
      </c>
      <c r="Z225" s="224">
        <f t="array" ref="Z225">INDEX(_Rge_Data_3rd_CY,$B225,Z$1)</f>
        <v>0</v>
      </c>
      <c r="AA225" s="224">
        <f t="shared" si="7"/>
        <v>0</v>
      </c>
      <c r="AB225" s="225" t="str">
        <f t="shared" si="10"/>
        <v/>
      </c>
      <c r="AC225" s="234" t="str">
        <f t="array" ref="AC225">INDEX(_Rge_Data_3rd_CY,$B225,AC$1)</f>
        <v/>
      </c>
      <c r="AD225" s="234">
        <f t="array" ref="AD225">INDEX(_Rge_Data_3rd_CY,$B225,AD$1)</f>
        <v>0</v>
      </c>
      <c r="AE225" s="234">
        <f t="array" ref="AE225">INDEX(_Rge_Data_3rd_CY,$B225,AE$1)</f>
        <v>0</v>
      </c>
      <c r="AF225" s="234">
        <f t="array" ref="AF225">INDEX(_Rge_Data_3rd_CY,$B225,AF$1)</f>
        <v>0</v>
      </c>
      <c r="AG225" s="234">
        <f t="array" ref="AG225">INDEX(_Rge_Data_3rd_CY,$B225,AG$1)</f>
        <v>0</v>
      </c>
      <c r="AH225" s="234">
        <f t="array" ref="AH225">INDEX(_Rge_Data_3rd_CY,$B225,AH$1)</f>
        <v>0</v>
      </c>
      <c r="AI225" s="234" t="str">
        <f t="array" ref="AI225">INDEX(_Rge_Data_3rd_CY,$B225,AI$1)</f>
        <v/>
      </c>
      <c r="AJ225" s="234">
        <f t="array" ref="AJ225">INDEX(_Rge_Data_3rd_CY,$B225,AJ$1)</f>
        <v>0</v>
      </c>
      <c r="AK225" s="234">
        <f t="array" ref="AK225">INDEX(_Rge_Data_3rd_CY,$B225,AK$1)</f>
        <v>0</v>
      </c>
      <c r="AL225" s="234">
        <f t="shared" si="11"/>
        <v>0</v>
      </c>
      <c r="AM225" s="235">
        <f t="shared" si="8"/>
        <v>0</v>
      </c>
      <c r="AN225" s="236">
        <f>IFERROR(IF(AND($E225="OPEN",$AA225&gt;0),$AA225*_SoP*$AM225,IF(AND($E225="CLOSED",$AA225&gt;0),$AA225*_SoL*$AM225,0)),0)</f>
        <v>0</v>
      </c>
      <c r="AO225" s="236">
        <f>IFERROR(IF($AA225&lt;0,$AA225*_SoL,0),0)</f>
        <v>0</v>
      </c>
      <c r="AP225" s="237">
        <f t="shared" si="12"/>
        <v>0</v>
      </c>
      <c r="AQ225" s="237">
        <f t="shared" si="13"/>
        <v>0</v>
      </c>
      <c r="AR225" s="237">
        <f t="shared" si="14"/>
        <v>0</v>
      </c>
      <c r="AS225" s="237">
        <f t="shared" si="15"/>
        <v>0</v>
      </c>
      <c r="AT225" s="237">
        <f t="shared" si="16"/>
        <v>0</v>
      </c>
      <c r="AU225" s="236">
        <f t="shared" si="17"/>
        <v>0</v>
      </c>
      <c r="AV225" s="236">
        <f t="shared" si="18"/>
        <v>0</v>
      </c>
      <c r="AW225" s="238"/>
    </row>
    <row r="226" ht="24.75" customHeight="1">
      <c r="A226" s="185"/>
      <c r="B226" s="230">
        <f t="shared" si="19"/>
        <v>219</v>
      </c>
      <c r="C226" s="185"/>
      <c r="D226" s="231" t="str">
        <f t="array" ref="D226">INDEX(_Rge_Projectdata_3rd,$B226,MATCH("Project-ID",_Rge_Headline_Projectdata,0))</f>
        <v/>
      </c>
      <c r="E226" s="232" t="str">
        <f t="array" ref="E226">INDEX(_Rge_Data_3rd_CY,$B226,E$1)</f>
        <v>Open</v>
      </c>
      <c r="F226" s="221" t="str">
        <f t="array" ref="F226">INDEX(_Rge_Data_3rd_CY,$B226,F$1)</f>
        <v/>
      </c>
      <c r="G226" s="221">
        <f t="array" ref="G226">INDEX(_Rge_Data_3rd_CY,$B226,G$1)</f>
        <v>0</v>
      </c>
      <c r="H226" s="221">
        <f t="array" ref="H226">INDEX(_Rge_Data_3rd_CY,$B226,H$1)</f>
        <v>0</v>
      </c>
      <c r="I226" s="221">
        <f t="array" ref="I226">INDEX(_Rge_Data_3rd_CY,$B226,I$1)</f>
        <v>0</v>
      </c>
      <c r="J226" s="221">
        <f t="array" ref="J226">INDEX(_Rge_Data_3rd_CY,$B226,J$1)</f>
        <v>0</v>
      </c>
      <c r="K226" s="221">
        <f t="array" ref="K226">INDEX(_Rge_Data_3rd_CY,$B226,K$1)</f>
        <v>0</v>
      </c>
      <c r="L226" s="221" t="str">
        <f t="array" ref="L226">INDEX(_Rge_Data_3rd_CY,$B226,L$1)</f>
        <v/>
      </c>
      <c r="M226" s="221">
        <f t="array" ref="M226">INDEX(_Rge_Data_3rd_CY,$B226,M$1)</f>
        <v>0</v>
      </c>
      <c r="N226" s="221">
        <f t="array" ref="N226">INDEX(_Rge_Data_3rd_CY,$B226,N$1)</f>
        <v>0</v>
      </c>
      <c r="O226" s="221">
        <f t="shared" si="5"/>
        <v>0</v>
      </c>
      <c r="P226" s="222">
        <f t="shared" si="6"/>
        <v>0</v>
      </c>
      <c r="Q226" s="233" t="str">
        <f t="shared" si="9"/>
        <v>Y</v>
      </c>
      <c r="R226" s="224" t="str">
        <f t="array" ref="R226">INDEX(_Rge_Data_3rd_CY,$B226,R$1)</f>
        <v/>
      </c>
      <c r="S226" s="224">
        <f t="array" ref="S226">INDEX(_Rge_Data_3rd_CY,$B226,S$1)</f>
        <v>0</v>
      </c>
      <c r="T226" s="224">
        <f t="array" ref="T226">INDEX(_Rge_Data_3rd_CY,$B226,T$1)</f>
        <v>0</v>
      </c>
      <c r="U226" s="224">
        <f t="array" ref="U226">INDEX(_Rge_Data_3rd_CY,$B226,U$1)</f>
        <v>0</v>
      </c>
      <c r="V226" s="224">
        <f t="array" ref="V226">INDEX(_Rge_Data_3rd_CY,$B226,V$1)</f>
        <v>0</v>
      </c>
      <c r="W226" s="224">
        <f t="array" ref="W226">INDEX(_Rge_Data_3rd_CY,$B226,W$1)</f>
        <v>0</v>
      </c>
      <c r="X226" s="224" t="str">
        <f t="array" ref="X226">INDEX(_Rge_Data_3rd_CY,$B226,X$1)</f>
        <v/>
      </c>
      <c r="Y226" s="224">
        <f t="array" ref="Y226">INDEX(_Rge_Data_3rd_CY,$B226,Y$1)</f>
        <v>0</v>
      </c>
      <c r="Z226" s="224">
        <f t="array" ref="Z226">INDEX(_Rge_Data_3rd_CY,$B226,Z$1)</f>
        <v>0</v>
      </c>
      <c r="AA226" s="224">
        <f t="shared" si="7"/>
        <v>0</v>
      </c>
      <c r="AB226" s="225" t="str">
        <f t="shared" si="10"/>
        <v/>
      </c>
      <c r="AC226" s="234" t="str">
        <f t="array" ref="AC226">INDEX(_Rge_Data_3rd_CY,$B226,AC$1)</f>
        <v/>
      </c>
      <c r="AD226" s="234">
        <f t="array" ref="AD226">INDEX(_Rge_Data_3rd_CY,$B226,AD$1)</f>
        <v>0</v>
      </c>
      <c r="AE226" s="234">
        <f t="array" ref="AE226">INDEX(_Rge_Data_3rd_CY,$B226,AE$1)</f>
        <v>0</v>
      </c>
      <c r="AF226" s="234">
        <f t="array" ref="AF226">INDEX(_Rge_Data_3rd_CY,$B226,AF$1)</f>
        <v>0</v>
      </c>
      <c r="AG226" s="234">
        <f t="array" ref="AG226">INDEX(_Rge_Data_3rd_CY,$B226,AG$1)</f>
        <v>0</v>
      </c>
      <c r="AH226" s="234">
        <f t="array" ref="AH226">INDEX(_Rge_Data_3rd_CY,$B226,AH$1)</f>
        <v>0</v>
      </c>
      <c r="AI226" s="234" t="str">
        <f t="array" ref="AI226">INDEX(_Rge_Data_3rd_CY,$B226,AI$1)</f>
        <v/>
      </c>
      <c r="AJ226" s="234">
        <f t="array" ref="AJ226">INDEX(_Rge_Data_3rd_CY,$B226,AJ$1)</f>
        <v>0</v>
      </c>
      <c r="AK226" s="234">
        <f t="array" ref="AK226">INDEX(_Rge_Data_3rd_CY,$B226,AK$1)</f>
        <v>0</v>
      </c>
      <c r="AL226" s="234">
        <f t="shared" si="11"/>
        <v>0</v>
      </c>
      <c r="AM226" s="235">
        <f t="shared" si="8"/>
        <v>0</v>
      </c>
      <c r="AN226" s="236">
        <f>IFERROR(IF(AND($E226="OPEN",$AA226&gt;0),$AA226*_SoP*$AM226,IF(AND($E226="CLOSED",$AA226&gt;0),$AA226*_SoL*$AM226,0)),0)</f>
        <v>0</v>
      </c>
      <c r="AO226" s="236">
        <f>IFERROR(IF($AA226&lt;0,$AA226*_SoL,0),0)</f>
        <v>0</v>
      </c>
      <c r="AP226" s="237">
        <f t="shared" si="12"/>
        <v>0</v>
      </c>
      <c r="AQ226" s="237">
        <f t="shared" si="13"/>
        <v>0</v>
      </c>
      <c r="AR226" s="237">
        <f t="shared" si="14"/>
        <v>0</v>
      </c>
      <c r="AS226" s="237">
        <f t="shared" si="15"/>
        <v>0</v>
      </c>
      <c r="AT226" s="237">
        <f t="shared" si="16"/>
        <v>0</v>
      </c>
      <c r="AU226" s="236">
        <f t="shared" si="17"/>
        <v>0</v>
      </c>
      <c r="AV226" s="236">
        <f t="shared" si="18"/>
        <v>0</v>
      </c>
      <c r="AW226" s="238"/>
    </row>
    <row r="227" ht="24.75" customHeight="1">
      <c r="A227" s="185"/>
      <c r="B227" s="230">
        <f t="shared" si="19"/>
        <v>220</v>
      </c>
      <c r="C227" s="185"/>
      <c r="D227" s="231" t="str">
        <f t="array" ref="D227">INDEX(_Rge_Projectdata_3rd,$B227,MATCH("Project-ID",_Rge_Headline_Projectdata,0))</f>
        <v/>
      </c>
      <c r="E227" s="232" t="str">
        <f t="array" ref="E227">INDEX(_Rge_Data_3rd_CY,$B227,E$1)</f>
        <v>Open</v>
      </c>
      <c r="F227" s="221" t="str">
        <f t="array" ref="F227">INDEX(_Rge_Data_3rd_CY,$B227,F$1)</f>
        <v/>
      </c>
      <c r="G227" s="221">
        <f t="array" ref="G227">INDEX(_Rge_Data_3rd_CY,$B227,G$1)</f>
        <v>0</v>
      </c>
      <c r="H227" s="221">
        <f t="array" ref="H227">INDEX(_Rge_Data_3rd_CY,$B227,H$1)</f>
        <v>0</v>
      </c>
      <c r="I227" s="221">
        <f t="array" ref="I227">INDEX(_Rge_Data_3rd_CY,$B227,I$1)</f>
        <v>0</v>
      </c>
      <c r="J227" s="221">
        <f t="array" ref="J227">INDEX(_Rge_Data_3rd_CY,$B227,J$1)</f>
        <v>0</v>
      </c>
      <c r="K227" s="221">
        <f t="array" ref="K227">INDEX(_Rge_Data_3rd_CY,$B227,K$1)</f>
        <v>0</v>
      </c>
      <c r="L227" s="221" t="str">
        <f t="array" ref="L227">INDEX(_Rge_Data_3rd_CY,$B227,L$1)</f>
        <v/>
      </c>
      <c r="M227" s="221">
        <f t="array" ref="M227">INDEX(_Rge_Data_3rd_CY,$B227,M$1)</f>
        <v>0</v>
      </c>
      <c r="N227" s="221">
        <f t="array" ref="N227">INDEX(_Rge_Data_3rd_CY,$B227,N$1)</f>
        <v>0</v>
      </c>
      <c r="O227" s="221">
        <f t="shared" si="5"/>
        <v>0</v>
      </c>
      <c r="P227" s="222">
        <f t="shared" si="6"/>
        <v>0</v>
      </c>
      <c r="Q227" s="233" t="str">
        <f t="shared" si="9"/>
        <v>Y</v>
      </c>
      <c r="R227" s="224" t="str">
        <f t="array" ref="R227">INDEX(_Rge_Data_3rd_CY,$B227,R$1)</f>
        <v/>
      </c>
      <c r="S227" s="224">
        <f t="array" ref="S227">INDEX(_Rge_Data_3rd_CY,$B227,S$1)</f>
        <v>0</v>
      </c>
      <c r="T227" s="224">
        <f t="array" ref="T227">INDEX(_Rge_Data_3rd_CY,$B227,T$1)</f>
        <v>0</v>
      </c>
      <c r="U227" s="224">
        <f t="array" ref="U227">INDEX(_Rge_Data_3rd_CY,$B227,U$1)</f>
        <v>0</v>
      </c>
      <c r="V227" s="224">
        <f t="array" ref="V227">INDEX(_Rge_Data_3rd_CY,$B227,V$1)</f>
        <v>0</v>
      </c>
      <c r="W227" s="224">
        <f t="array" ref="W227">INDEX(_Rge_Data_3rd_CY,$B227,W$1)</f>
        <v>0</v>
      </c>
      <c r="X227" s="224" t="str">
        <f t="array" ref="X227">INDEX(_Rge_Data_3rd_CY,$B227,X$1)</f>
        <v/>
      </c>
      <c r="Y227" s="224">
        <f t="array" ref="Y227">INDEX(_Rge_Data_3rd_CY,$B227,Y$1)</f>
        <v>0</v>
      </c>
      <c r="Z227" s="224">
        <f t="array" ref="Z227">INDEX(_Rge_Data_3rd_CY,$B227,Z$1)</f>
        <v>0</v>
      </c>
      <c r="AA227" s="224">
        <f t="shared" si="7"/>
        <v>0</v>
      </c>
      <c r="AB227" s="225" t="str">
        <f t="shared" si="10"/>
        <v/>
      </c>
      <c r="AC227" s="234" t="str">
        <f t="array" ref="AC227">INDEX(_Rge_Data_3rd_CY,$B227,AC$1)</f>
        <v/>
      </c>
      <c r="AD227" s="234">
        <f t="array" ref="AD227">INDEX(_Rge_Data_3rd_CY,$B227,AD$1)</f>
        <v>0</v>
      </c>
      <c r="AE227" s="234">
        <f t="array" ref="AE227">INDEX(_Rge_Data_3rd_CY,$B227,AE$1)</f>
        <v>0</v>
      </c>
      <c r="AF227" s="234">
        <f t="array" ref="AF227">INDEX(_Rge_Data_3rd_CY,$B227,AF$1)</f>
        <v>0</v>
      </c>
      <c r="AG227" s="234">
        <f t="array" ref="AG227">INDEX(_Rge_Data_3rd_CY,$B227,AG$1)</f>
        <v>0</v>
      </c>
      <c r="AH227" s="234">
        <f t="array" ref="AH227">INDEX(_Rge_Data_3rd_CY,$B227,AH$1)</f>
        <v>0</v>
      </c>
      <c r="AI227" s="234" t="str">
        <f t="array" ref="AI227">INDEX(_Rge_Data_3rd_CY,$B227,AI$1)</f>
        <v/>
      </c>
      <c r="AJ227" s="234">
        <f t="array" ref="AJ227">INDEX(_Rge_Data_3rd_CY,$B227,AJ$1)</f>
        <v>0</v>
      </c>
      <c r="AK227" s="234">
        <f t="array" ref="AK227">INDEX(_Rge_Data_3rd_CY,$B227,AK$1)</f>
        <v>0</v>
      </c>
      <c r="AL227" s="234">
        <f t="shared" si="11"/>
        <v>0</v>
      </c>
      <c r="AM227" s="235">
        <f t="shared" si="8"/>
        <v>0</v>
      </c>
      <c r="AN227" s="236">
        <f>IFERROR(IF(AND($E227="OPEN",$AA227&gt;0),$AA227*_SoP*$AM227,IF(AND($E227="CLOSED",$AA227&gt;0),$AA227*_SoL*$AM227,0)),0)</f>
        <v>0</v>
      </c>
      <c r="AO227" s="236">
        <f>IFERROR(IF($AA227&lt;0,$AA227*_SoL,0),0)</f>
        <v>0</v>
      </c>
      <c r="AP227" s="237">
        <f t="shared" si="12"/>
        <v>0</v>
      </c>
      <c r="AQ227" s="237">
        <f t="shared" si="13"/>
        <v>0</v>
      </c>
      <c r="AR227" s="237">
        <f t="shared" si="14"/>
        <v>0</v>
      </c>
      <c r="AS227" s="237">
        <f t="shared" si="15"/>
        <v>0</v>
      </c>
      <c r="AT227" s="237">
        <f t="shared" si="16"/>
        <v>0</v>
      </c>
      <c r="AU227" s="236">
        <f t="shared" si="17"/>
        <v>0</v>
      </c>
      <c r="AV227" s="236">
        <f t="shared" si="18"/>
        <v>0</v>
      </c>
      <c r="AW227" s="238"/>
    </row>
    <row r="228" ht="24.75" customHeight="1">
      <c r="A228" s="185"/>
      <c r="B228" s="230">
        <f t="shared" si="19"/>
        <v>221</v>
      </c>
      <c r="C228" s="185"/>
      <c r="D228" s="231" t="str">
        <f t="array" ref="D228">INDEX(_Rge_Projectdata_3rd,$B228,MATCH("Project-ID",_Rge_Headline_Projectdata,0))</f>
        <v/>
      </c>
      <c r="E228" s="232" t="str">
        <f t="array" ref="E228">INDEX(_Rge_Data_3rd_CY,$B228,E$1)</f>
        <v>Open</v>
      </c>
      <c r="F228" s="221" t="str">
        <f t="array" ref="F228">INDEX(_Rge_Data_3rd_CY,$B228,F$1)</f>
        <v/>
      </c>
      <c r="G228" s="221">
        <f t="array" ref="G228">INDEX(_Rge_Data_3rd_CY,$B228,G$1)</f>
        <v>0</v>
      </c>
      <c r="H228" s="221">
        <f t="array" ref="H228">INDEX(_Rge_Data_3rd_CY,$B228,H$1)</f>
        <v>0</v>
      </c>
      <c r="I228" s="221">
        <f t="array" ref="I228">INDEX(_Rge_Data_3rd_CY,$B228,I$1)</f>
        <v>0</v>
      </c>
      <c r="J228" s="221">
        <f t="array" ref="J228">INDEX(_Rge_Data_3rd_CY,$B228,J$1)</f>
        <v>0</v>
      </c>
      <c r="K228" s="221">
        <f t="array" ref="K228">INDEX(_Rge_Data_3rd_CY,$B228,K$1)</f>
        <v>0</v>
      </c>
      <c r="L228" s="221" t="str">
        <f t="array" ref="L228">INDEX(_Rge_Data_3rd_CY,$B228,L$1)</f>
        <v/>
      </c>
      <c r="M228" s="221">
        <f t="array" ref="M228">INDEX(_Rge_Data_3rd_CY,$B228,M$1)</f>
        <v>0</v>
      </c>
      <c r="N228" s="221">
        <f t="array" ref="N228">INDEX(_Rge_Data_3rd_CY,$B228,N$1)</f>
        <v>0</v>
      </c>
      <c r="O228" s="221">
        <f t="shared" si="5"/>
        <v>0</v>
      </c>
      <c r="P228" s="222">
        <f t="shared" si="6"/>
        <v>0</v>
      </c>
      <c r="Q228" s="233" t="str">
        <f t="shared" si="9"/>
        <v>Y</v>
      </c>
      <c r="R228" s="224" t="str">
        <f t="array" ref="R228">INDEX(_Rge_Data_3rd_CY,$B228,R$1)</f>
        <v/>
      </c>
      <c r="S228" s="224">
        <f t="array" ref="S228">INDEX(_Rge_Data_3rd_CY,$B228,S$1)</f>
        <v>0</v>
      </c>
      <c r="T228" s="224">
        <f t="array" ref="T228">INDEX(_Rge_Data_3rd_CY,$B228,T$1)</f>
        <v>0</v>
      </c>
      <c r="U228" s="224">
        <f t="array" ref="U228">INDEX(_Rge_Data_3rd_CY,$B228,U$1)</f>
        <v>0</v>
      </c>
      <c r="V228" s="224">
        <f t="array" ref="V228">INDEX(_Rge_Data_3rd_CY,$B228,V$1)</f>
        <v>0</v>
      </c>
      <c r="W228" s="224">
        <f t="array" ref="W228">INDEX(_Rge_Data_3rd_CY,$B228,W$1)</f>
        <v>0</v>
      </c>
      <c r="X228" s="224" t="str">
        <f t="array" ref="X228">INDEX(_Rge_Data_3rd_CY,$B228,X$1)</f>
        <v/>
      </c>
      <c r="Y228" s="224">
        <f t="array" ref="Y228">INDEX(_Rge_Data_3rd_CY,$B228,Y$1)</f>
        <v>0</v>
      </c>
      <c r="Z228" s="224">
        <f t="array" ref="Z228">INDEX(_Rge_Data_3rd_CY,$B228,Z$1)</f>
        <v>0</v>
      </c>
      <c r="AA228" s="224">
        <f t="shared" si="7"/>
        <v>0</v>
      </c>
      <c r="AB228" s="225" t="str">
        <f t="shared" si="10"/>
        <v/>
      </c>
      <c r="AC228" s="234" t="str">
        <f t="array" ref="AC228">INDEX(_Rge_Data_3rd_CY,$B228,AC$1)</f>
        <v/>
      </c>
      <c r="AD228" s="234">
        <f t="array" ref="AD228">INDEX(_Rge_Data_3rd_CY,$B228,AD$1)</f>
        <v>0</v>
      </c>
      <c r="AE228" s="234">
        <f t="array" ref="AE228">INDEX(_Rge_Data_3rd_CY,$B228,AE$1)</f>
        <v>0</v>
      </c>
      <c r="AF228" s="234">
        <f t="array" ref="AF228">INDEX(_Rge_Data_3rd_CY,$B228,AF$1)</f>
        <v>0</v>
      </c>
      <c r="AG228" s="234">
        <f t="array" ref="AG228">INDEX(_Rge_Data_3rd_CY,$B228,AG$1)</f>
        <v>0</v>
      </c>
      <c r="AH228" s="234">
        <f t="array" ref="AH228">INDEX(_Rge_Data_3rd_CY,$B228,AH$1)</f>
        <v>0</v>
      </c>
      <c r="AI228" s="234" t="str">
        <f t="array" ref="AI228">INDEX(_Rge_Data_3rd_CY,$B228,AI$1)</f>
        <v/>
      </c>
      <c r="AJ228" s="234">
        <f t="array" ref="AJ228">INDEX(_Rge_Data_3rd_CY,$B228,AJ$1)</f>
        <v>0</v>
      </c>
      <c r="AK228" s="234">
        <f t="array" ref="AK228">INDEX(_Rge_Data_3rd_CY,$B228,AK$1)</f>
        <v>0</v>
      </c>
      <c r="AL228" s="234">
        <f t="shared" si="11"/>
        <v>0</v>
      </c>
      <c r="AM228" s="235">
        <f t="shared" si="8"/>
        <v>0</v>
      </c>
      <c r="AN228" s="236">
        <f>IFERROR(IF(AND($E228="OPEN",$AA228&gt;0),$AA228*_SoP*$AM228,IF(AND($E228="CLOSED",$AA228&gt;0),$AA228*_SoL*$AM228,0)),0)</f>
        <v>0</v>
      </c>
      <c r="AO228" s="236">
        <f>IFERROR(IF($AA228&lt;0,$AA228*_SoL,0),0)</f>
        <v>0</v>
      </c>
      <c r="AP228" s="237">
        <f t="shared" si="12"/>
        <v>0</v>
      </c>
      <c r="AQ228" s="237">
        <f t="shared" si="13"/>
        <v>0</v>
      </c>
      <c r="AR228" s="237">
        <f t="shared" si="14"/>
        <v>0</v>
      </c>
      <c r="AS228" s="237">
        <f t="shared" si="15"/>
        <v>0</v>
      </c>
      <c r="AT228" s="237">
        <f t="shared" si="16"/>
        <v>0</v>
      </c>
      <c r="AU228" s="236">
        <f t="shared" si="17"/>
        <v>0</v>
      </c>
      <c r="AV228" s="236">
        <f t="shared" si="18"/>
        <v>0</v>
      </c>
      <c r="AW228" s="238"/>
    </row>
    <row r="229" ht="24.75" customHeight="1">
      <c r="A229" s="185"/>
      <c r="B229" s="230">
        <f t="shared" si="19"/>
        <v>222</v>
      </c>
      <c r="C229" s="185"/>
      <c r="D229" s="231" t="str">
        <f t="array" ref="D229">INDEX(_Rge_Projectdata_3rd,$B229,MATCH("Project-ID",_Rge_Headline_Projectdata,0))</f>
        <v/>
      </c>
      <c r="E229" s="232" t="str">
        <f t="array" ref="E229">INDEX(_Rge_Data_3rd_CY,$B229,E$1)</f>
        <v>Open</v>
      </c>
      <c r="F229" s="221" t="str">
        <f t="array" ref="F229">INDEX(_Rge_Data_3rd_CY,$B229,F$1)</f>
        <v/>
      </c>
      <c r="G229" s="221">
        <f t="array" ref="G229">INDEX(_Rge_Data_3rd_CY,$B229,G$1)</f>
        <v>0</v>
      </c>
      <c r="H229" s="221">
        <f t="array" ref="H229">INDEX(_Rge_Data_3rd_CY,$B229,H$1)</f>
        <v>0</v>
      </c>
      <c r="I229" s="221">
        <f t="array" ref="I229">INDEX(_Rge_Data_3rd_CY,$B229,I$1)</f>
        <v>0</v>
      </c>
      <c r="J229" s="221">
        <f t="array" ref="J229">INDEX(_Rge_Data_3rd_CY,$B229,J$1)</f>
        <v>0</v>
      </c>
      <c r="K229" s="221">
        <f t="array" ref="K229">INDEX(_Rge_Data_3rd_CY,$B229,K$1)</f>
        <v>0</v>
      </c>
      <c r="L229" s="221" t="str">
        <f t="array" ref="L229">INDEX(_Rge_Data_3rd_CY,$B229,L$1)</f>
        <v/>
      </c>
      <c r="M229" s="221">
        <f t="array" ref="M229">INDEX(_Rge_Data_3rd_CY,$B229,M$1)</f>
        <v>0</v>
      </c>
      <c r="N229" s="221">
        <f t="array" ref="N229">INDEX(_Rge_Data_3rd_CY,$B229,N$1)</f>
        <v>0</v>
      </c>
      <c r="O229" s="221">
        <f t="shared" si="5"/>
        <v>0</v>
      </c>
      <c r="P229" s="222">
        <f t="shared" si="6"/>
        <v>0</v>
      </c>
      <c r="Q229" s="233" t="str">
        <f t="shared" si="9"/>
        <v>Y</v>
      </c>
      <c r="R229" s="224" t="str">
        <f t="array" ref="R229">INDEX(_Rge_Data_3rd_CY,$B229,R$1)</f>
        <v/>
      </c>
      <c r="S229" s="224">
        <f t="array" ref="S229">INDEX(_Rge_Data_3rd_CY,$B229,S$1)</f>
        <v>0</v>
      </c>
      <c r="T229" s="224">
        <f t="array" ref="T229">INDEX(_Rge_Data_3rd_CY,$B229,T$1)</f>
        <v>0</v>
      </c>
      <c r="U229" s="224">
        <f t="array" ref="U229">INDEX(_Rge_Data_3rd_CY,$B229,U$1)</f>
        <v>0</v>
      </c>
      <c r="V229" s="224">
        <f t="array" ref="V229">INDEX(_Rge_Data_3rd_CY,$B229,V$1)</f>
        <v>0</v>
      </c>
      <c r="W229" s="224">
        <f t="array" ref="W229">INDEX(_Rge_Data_3rd_CY,$B229,W$1)</f>
        <v>0</v>
      </c>
      <c r="X229" s="224" t="str">
        <f t="array" ref="X229">INDEX(_Rge_Data_3rd_CY,$B229,X$1)</f>
        <v/>
      </c>
      <c r="Y229" s="224">
        <f t="array" ref="Y229">INDEX(_Rge_Data_3rd_CY,$B229,Y$1)</f>
        <v>0</v>
      </c>
      <c r="Z229" s="224">
        <f t="array" ref="Z229">INDEX(_Rge_Data_3rd_CY,$B229,Z$1)</f>
        <v>0</v>
      </c>
      <c r="AA229" s="224">
        <f t="shared" si="7"/>
        <v>0</v>
      </c>
      <c r="AB229" s="225" t="str">
        <f t="shared" si="10"/>
        <v/>
      </c>
      <c r="AC229" s="234" t="str">
        <f t="array" ref="AC229">INDEX(_Rge_Data_3rd_CY,$B229,AC$1)</f>
        <v/>
      </c>
      <c r="AD229" s="234">
        <f t="array" ref="AD229">INDEX(_Rge_Data_3rd_CY,$B229,AD$1)</f>
        <v>0</v>
      </c>
      <c r="AE229" s="234">
        <f t="array" ref="AE229">INDEX(_Rge_Data_3rd_CY,$B229,AE$1)</f>
        <v>0</v>
      </c>
      <c r="AF229" s="234">
        <f t="array" ref="AF229">INDEX(_Rge_Data_3rd_CY,$B229,AF$1)</f>
        <v>0</v>
      </c>
      <c r="AG229" s="234">
        <f t="array" ref="AG229">INDEX(_Rge_Data_3rd_CY,$B229,AG$1)</f>
        <v>0</v>
      </c>
      <c r="AH229" s="234">
        <f t="array" ref="AH229">INDEX(_Rge_Data_3rd_CY,$B229,AH$1)</f>
        <v>0</v>
      </c>
      <c r="AI229" s="234" t="str">
        <f t="array" ref="AI229">INDEX(_Rge_Data_3rd_CY,$B229,AI$1)</f>
        <v/>
      </c>
      <c r="AJ229" s="234">
        <f t="array" ref="AJ229">INDEX(_Rge_Data_3rd_CY,$B229,AJ$1)</f>
        <v>0</v>
      </c>
      <c r="AK229" s="234">
        <f t="array" ref="AK229">INDEX(_Rge_Data_3rd_CY,$B229,AK$1)</f>
        <v>0</v>
      </c>
      <c r="AL229" s="234">
        <f t="shared" si="11"/>
        <v>0</v>
      </c>
      <c r="AM229" s="235">
        <f t="shared" si="8"/>
        <v>0</v>
      </c>
      <c r="AN229" s="236">
        <f>IFERROR(IF(AND($E229="OPEN",$AA229&gt;0),$AA229*_SoP*$AM229,IF(AND($E229="CLOSED",$AA229&gt;0),$AA229*_SoL*$AM229,0)),0)</f>
        <v>0</v>
      </c>
      <c r="AO229" s="236">
        <f>IFERROR(IF($AA229&lt;0,$AA229*_SoL,0),0)</f>
        <v>0</v>
      </c>
      <c r="AP229" s="237">
        <f t="shared" si="12"/>
        <v>0</v>
      </c>
      <c r="AQ229" s="237">
        <f t="shared" si="13"/>
        <v>0</v>
      </c>
      <c r="AR229" s="237">
        <f t="shared" si="14"/>
        <v>0</v>
      </c>
      <c r="AS229" s="237">
        <f t="shared" si="15"/>
        <v>0</v>
      </c>
      <c r="AT229" s="237">
        <f t="shared" si="16"/>
        <v>0</v>
      </c>
      <c r="AU229" s="236">
        <f t="shared" si="17"/>
        <v>0</v>
      </c>
      <c r="AV229" s="236">
        <f t="shared" si="18"/>
        <v>0</v>
      </c>
      <c r="AW229" s="238"/>
    </row>
    <row r="230" ht="24.75" customHeight="1">
      <c r="A230" s="185"/>
      <c r="B230" s="230">
        <f t="shared" si="19"/>
        <v>223</v>
      </c>
      <c r="C230" s="185"/>
      <c r="D230" s="231" t="str">
        <f t="array" ref="D230">INDEX(_Rge_Projectdata_3rd,$B230,MATCH("Project-ID",_Rge_Headline_Projectdata,0))</f>
        <v/>
      </c>
      <c r="E230" s="232" t="str">
        <f t="array" ref="E230">INDEX(_Rge_Data_3rd_CY,$B230,E$1)</f>
        <v>Open</v>
      </c>
      <c r="F230" s="221" t="str">
        <f t="array" ref="F230">INDEX(_Rge_Data_3rd_CY,$B230,F$1)</f>
        <v/>
      </c>
      <c r="G230" s="221">
        <f t="array" ref="G230">INDEX(_Rge_Data_3rd_CY,$B230,G$1)</f>
        <v>0</v>
      </c>
      <c r="H230" s="221">
        <f t="array" ref="H230">INDEX(_Rge_Data_3rd_CY,$B230,H$1)</f>
        <v>0</v>
      </c>
      <c r="I230" s="221">
        <f t="array" ref="I230">INDEX(_Rge_Data_3rd_CY,$B230,I$1)</f>
        <v>0</v>
      </c>
      <c r="J230" s="221">
        <f t="array" ref="J230">INDEX(_Rge_Data_3rd_CY,$B230,J$1)</f>
        <v>0</v>
      </c>
      <c r="K230" s="221">
        <f t="array" ref="K230">INDEX(_Rge_Data_3rd_CY,$B230,K$1)</f>
        <v>0</v>
      </c>
      <c r="L230" s="221" t="str">
        <f t="array" ref="L230">INDEX(_Rge_Data_3rd_CY,$B230,L$1)</f>
        <v/>
      </c>
      <c r="M230" s="221">
        <f t="array" ref="M230">INDEX(_Rge_Data_3rd_CY,$B230,M$1)</f>
        <v>0</v>
      </c>
      <c r="N230" s="221">
        <f t="array" ref="N230">INDEX(_Rge_Data_3rd_CY,$B230,N$1)</f>
        <v>0</v>
      </c>
      <c r="O230" s="221">
        <f t="shared" si="5"/>
        <v>0</v>
      </c>
      <c r="P230" s="222">
        <f t="shared" si="6"/>
        <v>0</v>
      </c>
      <c r="Q230" s="233" t="str">
        <f t="shared" si="9"/>
        <v>Y</v>
      </c>
      <c r="R230" s="224" t="str">
        <f t="array" ref="R230">INDEX(_Rge_Data_3rd_CY,$B230,R$1)</f>
        <v/>
      </c>
      <c r="S230" s="224">
        <f t="array" ref="S230">INDEX(_Rge_Data_3rd_CY,$B230,S$1)</f>
        <v>0</v>
      </c>
      <c r="T230" s="224">
        <f t="array" ref="T230">INDEX(_Rge_Data_3rd_CY,$B230,T$1)</f>
        <v>0</v>
      </c>
      <c r="U230" s="224">
        <f t="array" ref="U230">INDEX(_Rge_Data_3rd_CY,$B230,U$1)</f>
        <v>0</v>
      </c>
      <c r="V230" s="224">
        <f t="array" ref="V230">INDEX(_Rge_Data_3rd_CY,$B230,V$1)</f>
        <v>0</v>
      </c>
      <c r="W230" s="224">
        <f t="array" ref="W230">INDEX(_Rge_Data_3rd_CY,$B230,W$1)</f>
        <v>0</v>
      </c>
      <c r="X230" s="224" t="str">
        <f t="array" ref="X230">INDEX(_Rge_Data_3rd_CY,$B230,X$1)</f>
        <v/>
      </c>
      <c r="Y230" s="224">
        <f t="array" ref="Y230">INDEX(_Rge_Data_3rd_CY,$B230,Y$1)</f>
        <v>0</v>
      </c>
      <c r="Z230" s="224">
        <f t="array" ref="Z230">INDEX(_Rge_Data_3rd_CY,$B230,Z$1)</f>
        <v>0</v>
      </c>
      <c r="AA230" s="224">
        <f t="shared" si="7"/>
        <v>0</v>
      </c>
      <c r="AB230" s="225" t="str">
        <f t="shared" si="10"/>
        <v/>
      </c>
      <c r="AC230" s="234" t="str">
        <f t="array" ref="AC230">INDEX(_Rge_Data_3rd_CY,$B230,AC$1)</f>
        <v/>
      </c>
      <c r="AD230" s="234">
        <f t="array" ref="AD230">INDEX(_Rge_Data_3rd_CY,$B230,AD$1)</f>
        <v>0</v>
      </c>
      <c r="AE230" s="234">
        <f t="array" ref="AE230">INDEX(_Rge_Data_3rd_CY,$B230,AE$1)</f>
        <v>0</v>
      </c>
      <c r="AF230" s="234">
        <f t="array" ref="AF230">INDEX(_Rge_Data_3rd_CY,$B230,AF$1)</f>
        <v>0</v>
      </c>
      <c r="AG230" s="234">
        <f t="array" ref="AG230">INDEX(_Rge_Data_3rd_CY,$B230,AG$1)</f>
        <v>0</v>
      </c>
      <c r="AH230" s="234">
        <f t="array" ref="AH230">INDEX(_Rge_Data_3rd_CY,$B230,AH$1)</f>
        <v>0</v>
      </c>
      <c r="AI230" s="234" t="str">
        <f t="array" ref="AI230">INDEX(_Rge_Data_3rd_CY,$B230,AI$1)</f>
        <v/>
      </c>
      <c r="AJ230" s="234">
        <f t="array" ref="AJ230">INDEX(_Rge_Data_3rd_CY,$B230,AJ$1)</f>
        <v>0</v>
      </c>
      <c r="AK230" s="234">
        <f t="array" ref="AK230">INDEX(_Rge_Data_3rd_CY,$B230,AK$1)</f>
        <v>0</v>
      </c>
      <c r="AL230" s="234">
        <f t="shared" si="11"/>
        <v>0</v>
      </c>
      <c r="AM230" s="235">
        <f t="shared" si="8"/>
        <v>0</v>
      </c>
      <c r="AN230" s="236">
        <f>IFERROR(IF(AND($E230="OPEN",$AA230&gt;0),$AA230*_SoP*$AM230,IF(AND($E230="CLOSED",$AA230&gt;0),$AA230*_SoL*$AM230,0)),0)</f>
        <v>0</v>
      </c>
      <c r="AO230" s="236">
        <f>IFERROR(IF($AA230&lt;0,$AA230*_SoL,0),0)</f>
        <v>0</v>
      </c>
      <c r="AP230" s="237">
        <f t="shared" si="12"/>
        <v>0</v>
      </c>
      <c r="AQ230" s="237">
        <f t="shared" si="13"/>
        <v>0</v>
      </c>
      <c r="AR230" s="237">
        <f t="shared" si="14"/>
        <v>0</v>
      </c>
      <c r="AS230" s="237">
        <f t="shared" si="15"/>
        <v>0</v>
      </c>
      <c r="AT230" s="237">
        <f t="shared" si="16"/>
        <v>0</v>
      </c>
      <c r="AU230" s="236">
        <f t="shared" si="17"/>
        <v>0</v>
      </c>
      <c r="AV230" s="236">
        <f t="shared" si="18"/>
        <v>0</v>
      </c>
      <c r="AW230" s="238"/>
    </row>
    <row r="231" ht="24.75" customHeight="1">
      <c r="A231" s="185"/>
      <c r="B231" s="230">
        <f t="shared" si="19"/>
        <v>224</v>
      </c>
      <c r="C231" s="185"/>
      <c r="D231" s="231" t="str">
        <f t="array" ref="D231">INDEX(_Rge_Projectdata_3rd,$B231,MATCH("Project-ID",_Rge_Headline_Projectdata,0))</f>
        <v/>
      </c>
      <c r="E231" s="232" t="str">
        <f t="array" ref="E231">INDEX(_Rge_Data_3rd_CY,$B231,E$1)</f>
        <v>Open</v>
      </c>
      <c r="F231" s="221" t="str">
        <f t="array" ref="F231">INDEX(_Rge_Data_3rd_CY,$B231,F$1)</f>
        <v/>
      </c>
      <c r="G231" s="221">
        <f t="array" ref="G231">INDEX(_Rge_Data_3rd_CY,$B231,G$1)</f>
        <v>0</v>
      </c>
      <c r="H231" s="221">
        <f t="array" ref="H231">INDEX(_Rge_Data_3rd_CY,$B231,H$1)</f>
        <v>0</v>
      </c>
      <c r="I231" s="221">
        <f t="array" ref="I231">INDEX(_Rge_Data_3rd_CY,$B231,I$1)</f>
        <v>0</v>
      </c>
      <c r="J231" s="221">
        <f t="array" ref="J231">INDEX(_Rge_Data_3rd_CY,$B231,J$1)</f>
        <v>0</v>
      </c>
      <c r="K231" s="221">
        <f t="array" ref="K231">INDEX(_Rge_Data_3rd_CY,$B231,K$1)</f>
        <v>0</v>
      </c>
      <c r="L231" s="221" t="str">
        <f t="array" ref="L231">INDEX(_Rge_Data_3rd_CY,$B231,L$1)</f>
        <v/>
      </c>
      <c r="M231" s="221">
        <f t="array" ref="M231">INDEX(_Rge_Data_3rd_CY,$B231,M$1)</f>
        <v>0</v>
      </c>
      <c r="N231" s="221">
        <f t="array" ref="N231">INDEX(_Rge_Data_3rd_CY,$B231,N$1)</f>
        <v>0</v>
      </c>
      <c r="O231" s="221">
        <f t="shared" si="5"/>
        <v>0</v>
      </c>
      <c r="P231" s="222">
        <f t="shared" si="6"/>
        <v>0</v>
      </c>
      <c r="Q231" s="233" t="str">
        <f t="shared" si="9"/>
        <v>Y</v>
      </c>
      <c r="R231" s="224" t="str">
        <f t="array" ref="R231">INDEX(_Rge_Data_3rd_CY,$B231,R$1)</f>
        <v/>
      </c>
      <c r="S231" s="224">
        <f t="array" ref="S231">INDEX(_Rge_Data_3rd_CY,$B231,S$1)</f>
        <v>0</v>
      </c>
      <c r="T231" s="224">
        <f t="array" ref="T231">INDEX(_Rge_Data_3rd_CY,$B231,T$1)</f>
        <v>0</v>
      </c>
      <c r="U231" s="224">
        <f t="array" ref="U231">INDEX(_Rge_Data_3rd_CY,$B231,U$1)</f>
        <v>0</v>
      </c>
      <c r="V231" s="224">
        <f t="array" ref="V231">INDEX(_Rge_Data_3rd_CY,$B231,V$1)</f>
        <v>0</v>
      </c>
      <c r="W231" s="224">
        <f t="array" ref="W231">INDEX(_Rge_Data_3rd_CY,$B231,W$1)</f>
        <v>0</v>
      </c>
      <c r="X231" s="224" t="str">
        <f t="array" ref="X231">INDEX(_Rge_Data_3rd_CY,$B231,X$1)</f>
        <v/>
      </c>
      <c r="Y231" s="224">
        <f t="array" ref="Y231">INDEX(_Rge_Data_3rd_CY,$B231,Y$1)</f>
        <v>0</v>
      </c>
      <c r="Z231" s="224">
        <f t="array" ref="Z231">INDEX(_Rge_Data_3rd_CY,$B231,Z$1)</f>
        <v>0</v>
      </c>
      <c r="AA231" s="224">
        <f t="shared" si="7"/>
        <v>0</v>
      </c>
      <c r="AB231" s="225" t="str">
        <f t="shared" si="10"/>
        <v/>
      </c>
      <c r="AC231" s="234" t="str">
        <f t="array" ref="AC231">INDEX(_Rge_Data_3rd_CY,$B231,AC$1)</f>
        <v/>
      </c>
      <c r="AD231" s="234">
        <f t="array" ref="AD231">INDEX(_Rge_Data_3rd_CY,$B231,AD$1)</f>
        <v>0</v>
      </c>
      <c r="AE231" s="234">
        <f t="array" ref="AE231">INDEX(_Rge_Data_3rd_CY,$B231,AE$1)</f>
        <v>0</v>
      </c>
      <c r="AF231" s="234">
        <f t="array" ref="AF231">INDEX(_Rge_Data_3rd_CY,$B231,AF$1)</f>
        <v>0</v>
      </c>
      <c r="AG231" s="234">
        <f t="array" ref="AG231">INDEX(_Rge_Data_3rd_CY,$B231,AG$1)</f>
        <v>0</v>
      </c>
      <c r="AH231" s="234">
        <f t="array" ref="AH231">INDEX(_Rge_Data_3rd_CY,$B231,AH$1)</f>
        <v>0</v>
      </c>
      <c r="AI231" s="234" t="str">
        <f t="array" ref="AI231">INDEX(_Rge_Data_3rd_CY,$B231,AI$1)</f>
        <v/>
      </c>
      <c r="AJ231" s="234">
        <f t="array" ref="AJ231">INDEX(_Rge_Data_3rd_CY,$B231,AJ$1)</f>
        <v>0</v>
      </c>
      <c r="AK231" s="234">
        <f t="array" ref="AK231">INDEX(_Rge_Data_3rd_CY,$B231,AK$1)</f>
        <v>0</v>
      </c>
      <c r="AL231" s="234">
        <f t="shared" si="11"/>
        <v>0</v>
      </c>
      <c r="AM231" s="235">
        <f t="shared" si="8"/>
        <v>0</v>
      </c>
      <c r="AN231" s="236">
        <f>IFERROR(IF(AND($E231="OPEN",$AA231&gt;0),$AA231*_SoP*$AM231,IF(AND($E231="CLOSED",$AA231&gt;0),$AA231*_SoL*$AM231,0)),0)</f>
        <v>0</v>
      </c>
      <c r="AO231" s="236">
        <f>IFERROR(IF($AA231&lt;0,$AA231*_SoL,0),0)</f>
        <v>0</v>
      </c>
      <c r="AP231" s="237">
        <f t="shared" si="12"/>
        <v>0</v>
      </c>
      <c r="AQ231" s="237">
        <f t="shared" si="13"/>
        <v>0</v>
      </c>
      <c r="AR231" s="237">
        <f t="shared" si="14"/>
        <v>0</v>
      </c>
      <c r="AS231" s="237">
        <f t="shared" si="15"/>
        <v>0</v>
      </c>
      <c r="AT231" s="237">
        <f t="shared" si="16"/>
        <v>0</v>
      </c>
      <c r="AU231" s="236">
        <f t="shared" si="17"/>
        <v>0</v>
      </c>
      <c r="AV231" s="236">
        <f t="shared" si="18"/>
        <v>0</v>
      </c>
      <c r="AW231" s="238"/>
    </row>
    <row r="232" ht="24.75" customHeight="1">
      <c r="A232" s="185"/>
      <c r="B232" s="230">
        <f t="shared" si="19"/>
        <v>225</v>
      </c>
      <c r="C232" s="185"/>
      <c r="D232" s="231" t="str">
        <f t="array" ref="D232">INDEX(_Rge_Projectdata_3rd,$B232,MATCH("Project-ID",_Rge_Headline_Projectdata,0))</f>
        <v/>
      </c>
      <c r="E232" s="232" t="str">
        <f t="array" ref="E232">INDEX(_Rge_Data_3rd_CY,$B232,E$1)</f>
        <v>Open</v>
      </c>
      <c r="F232" s="221" t="str">
        <f t="array" ref="F232">INDEX(_Rge_Data_3rd_CY,$B232,F$1)</f>
        <v/>
      </c>
      <c r="G232" s="221">
        <f t="array" ref="G232">INDEX(_Rge_Data_3rd_CY,$B232,G$1)</f>
        <v>0</v>
      </c>
      <c r="H232" s="221">
        <f t="array" ref="H232">INDEX(_Rge_Data_3rd_CY,$B232,H$1)</f>
        <v>0</v>
      </c>
      <c r="I232" s="221">
        <f t="array" ref="I232">INDEX(_Rge_Data_3rd_CY,$B232,I$1)</f>
        <v>0</v>
      </c>
      <c r="J232" s="221">
        <f t="array" ref="J232">INDEX(_Rge_Data_3rd_CY,$B232,J$1)</f>
        <v>0</v>
      </c>
      <c r="K232" s="221">
        <f t="array" ref="K232">INDEX(_Rge_Data_3rd_CY,$B232,K$1)</f>
        <v>0</v>
      </c>
      <c r="L232" s="221" t="str">
        <f t="array" ref="L232">INDEX(_Rge_Data_3rd_CY,$B232,L$1)</f>
        <v/>
      </c>
      <c r="M232" s="221">
        <f t="array" ref="M232">INDEX(_Rge_Data_3rd_CY,$B232,M$1)</f>
        <v>0</v>
      </c>
      <c r="N232" s="221">
        <f t="array" ref="N232">INDEX(_Rge_Data_3rd_CY,$B232,N$1)</f>
        <v>0</v>
      </c>
      <c r="O232" s="221">
        <f t="shared" si="5"/>
        <v>0</v>
      </c>
      <c r="P232" s="222">
        <f t="shared" si="6"/>
        <v>0</v>
      </c>
      <c r="Q232" s="233" t="str">
        <f t="shared" si="9"/>
        <v>Y</v>
      </c>
      <c r="R232" s="224" t="str">
        <f t="array" ref="R232">INDEX(_Rge_Data_3rd_CY,$B232,R$1)</f>
        <v/>
      </c>
      <c r="S232" s="224">
        <f t="array" ref="S232">INDEX(_Rge_Data_3rd_CY,$B232,S$1)</f>
        <v>0</v>
      </c>
      <c r="T232" s="224">
        <f t="array" ref="T232">INDEX(_Rge_Data_3rd_CY,$B232,T$1)</f>
        <v>0</v>
      </c>
      <c r="U232" s="224">
        <f t="array" ref="U232">INDEX(_Rge_Data_3rd_CY,$B232,U$1)</f>
        <v>0</v>
      </c>
      <c r="V232" s="224">
        <f t="array" ref="V232">INDEX(_Rge_Data_3rd_CY,$B232,V$1)</f>
        <v>0</v>
      </c>
      <c r="W232" s="224">
        <f t="array" ref="W232">INDEX(_Rge_Data_3rd_CY,$B232,W$1)</f>
        <v>0</v>
      </c>
      <c r="X232" s="224" t="str">
        <f t="array" ref="X232">INDEX(_Rge_Data_3rd_CY,$B232,X$1)</f>
        <v/>
      </c>
      <c r="Y232" s="224">
        <f t="array" ref="Y232">INDEX(_Rge_Data_3rd_CY,$B232,Y$1)</f>
        <v>0</v>
      </c>
      <c r="Z232" s="224">
        <f t="array" ref="Z232">INDEX(_Rge_Data_3rd_CY,$B232,Z$1)</f>
        <v>0</v>
      </c>
      <c r="AA232" s="224">
        <f t="shared" si="7"/>
        <v>0</v>
      </c>
      <c r="AB232" s="225" t="str">
        <f t="shared" si="10"/>
        <v/>
      </c>
      <c r="AC232" s="234" t="str">
        <f t="array" ref="AC232">INDEX(_Rge_Data_3rd_CY,$B232,AC$1)</f>
        <v/>
      </c>
      <c r="AD232" s="234">
        <f t="array" ref="AD232">INDEX(_Rge_Data_3rd_CY,$B232,AD$1)</f>
        <v>0</v>
      </c>
      <c r="AE232" s="234">
        <f t="array" ref="AE232">INDEX(_Rge_Data_3rd_CY,$B232,AE$1)</f>
        <v>0</v>
      </c>
      <c r="AF232" s="234">
        <f t="array" ref="AF232">INDEX(_Rge_Data_3rd_CY,$B232,AF$1)</f>
        <v>0</v>
      </c>
      <c r="AG232" s="234">
        <f t="array" ref="AG232">INDEX(_Rge_Data_3rd_CY,$B232,AG$1)</f>
        <v>0</v>
      </c>
      <c r="AH232" s="234">
        <f t="array" ref="AH232">INDEX(_Rge_Data_3rd_CY,$B232,AH$1)</f>
        <v>0</v>
      </c>
      <c r="AI232" s="234" t="str">
        <f t="array" ref="AI232">INDEX(_Rge_Data_3rd_CY,$B232,AI$1)</f>
        <v/>
      </c>
      <c r="AJ232" s="234">
        <f t="array" ref="AJ232">INDEX(_Rge_Data_3rd_CY,$B232,AJ$1)</f>
        <v>0</v>
      </c>
      <c r="AK232" s="234">
        <f t="array" ref="AK232">INDEX(_Rge_Data_3rd_CY,$B232,AK$1)</f>
        <v>0</v>
      </c>
      <c r="AL232" s="234">
        <f t="shared" si="11"/>
        <v>0</v>
      </c>
      <c r="AM232" s="235">
        <f t="shared" si="8"/>
        <v>0</v>
      </c>
      <c r="AN232" s="236">
        <f>IFERROR(IF(AND($E232="OPEN",$AA232&gt;0),$AA232*_SoP*$AM232,IF(AND($E232="CLOSED",$AA232&gt;0),$AA232*_SoL*$AM232,0)),0)</f>
        <v>0</v>
      </c>
      <c r="AO232" s="236">
        <f>IFERROR(IF($AA232&lt;0,$AA232*_SoL,0),0)</f>
        <v>0</v>
      </c>
      <c r="AP232" s="237">
        <f t="shared" si="12"/>
        <v>0</v>
      </c>
      <c r="AQ232" s="237">
        <f t="shared" si="13"/>
        <v>0</v>
      </c>
      <c r="AR232" s="237">
        <f t="shared" si="14"/>
        <v>0</v>
      </c>
      <c r="AS232" s="237">
        <f t="shared" si="15"/>
        <v>0</v>
      </c>
      <c r="AT232" s="237">
        <f t="shared" si="16"/>
        <v>0</v>
      </c>
      <c r="AU232" s="236">
        <f t="shared" si="17"/>
        <v>0</v>
      </c>
      <c r="AV232" s="236">
        <f t="shared" si="18"/>
        <v>0</v>
      </c>
      <c r="AW232" s="238"/>
    </row>
    <row r="233" ht="24.75" customHeight="1">
      <c r="A233" s="185"/>
      <c r="B233" s="230">
        <f t="shared" si="19"/>
        <v>226</v>
      </c>
      <c r="C233" s="185"/>
      <c r="D233" s="231" t="str">
        <f t="array" ref="D233">INDEX(_Rge_Projectdata_3rd,$B233,MATCH("Project-ID",_Rge_Headline_Projectdata,0))</f>
        <v/>
      </c>
      <c r="E233" s="232" t="str">
        <f t="array" ref="E233">INDEX(_Rge_Data_3rd_CY,$B233,E$1)</f>
        <v>Open</v>
      </c>
      <c r="F233" s="221" t="str">
        <f t="array" ref="F233">INDEX(_Rge_Data_3rd_CY,$B233,F$1)</f>
        <v/>
      </c>
      <c r="G233" s="221">
        <f t="array" ref="G233">INDEX(_Rge_Data_3rd_CY,$B233,G$1)</f>
        <v>0</v>
      </c>
      <c r="H233" s="221">
        <f t="array" ref="H233">INDEX(_Rge_Data_3rd_CY,$B233,H$1)</f>
        <v>0</v>
      </c>
      <c r="I233" s="221">
        <f t="array" ref="I233">INDEX(_Rge_Data_3rd_CY,$B233,I$1)</f>
        <v>0</v>
      </c>
      <c r="J233" s="221">
        <f t="array" ref="J233">INDEX(_Rge_Data_3rd_CY,$B233,J$1)</f>
        <v>0</v>
      </c>
      <c r="K233" s="221">
        <f t="array" ref="K233">INDEX(_Rge_Data_3rd_CY,$B233,K$1)</f>
        <v>0</v>
      </c>
      <c r="L233" s="221" t="str">
        <f t="array" ref="L233">INDEX(_Rge_Data_3rd_CY,$B233,L$1)</f>
        <v/>
      </c>
      <c r="M233" s="221">
        <f t="array" ref="M233">INDEX(_Rge_Data_3rd_CY,$B233,M$1)</f>
        <v>0</v>
      </c>
      <c r="N233" s="221">
        <f t="array" ref="N233">INDEX(_Rge_Data_3rd_CY,$B233,N$1)</f>
        <v>0</v>
      </c>
      <c r="O233" s="221">
        <f t="shared" si="5"/>
        <v>0</v>
      </c>
      <c r="P233" s="222">
        <f t="shared" si="6"/>
        <v>0</v>
      </c>
      <c r="Q233" s="233" t="str">
        <f t="shared" si="9"/>
        <v>Y</v>
      </c>
      <c r="R233" s="224" t="str">
        <f t="array" ref="R233">INDEX(_Rge_Data_3rd_CY,$B233,R$1)</f>
        <v/>
      </c>
      <c r="S233" s="224">
        <f t="array" ref="S233">INDEX(_Rge_Data_3rd_CY,$B233,S$1)</f>
        <v>0</v>
      </c>
      <c r="T233" s="224">
        <f t="array" ref="T233">INDEX(_Rge_Data_3rd_CY,$B233,T$1)</f>
        <v>0</v>
      </c>
      <c r="U233" s="224">
        <f t="array" ref="U233">INDEX(_Rge_Data_3rd_CY,$B233,U$1)</f>
        <v>0</v>
      </c>
      <c r="V233" s="224">
        <f t="array" ref="V233">INDEX(_Rge_Data_3rd_CY,$B233,V$1)</f>
        <v>0</v>
      </c>
      <c r="W233" s="224">
        <f t="array" ref="W233">INDEX(_Rge_Data_3rd_CY,$B233,W$1)</f>
        <v>0</v>
      </c>
      <c r="X233" s="224" t="str">
        <f t="array" ref="X233">INDEX(_Rge_Data_3rd_CY,$B233,X$1)</f>
        <v/>
      </c>
      <c r="Y233" s="224">
        <f t="array" ref="Y233">INDEX(_Rge_Data_3rd_CY,$B233,Y$1)</f>
        <v>0</v>
      </c>
      <c r="Z233" s="224">
        <f t="array" ref="Z233">INDEX(_Rge_Data_3rd_CY,$B233,Z$1)</f>
        <v>0</v>
      </c>
      <c r="AA233" s="224">
        <f t="shared" si="7"/>
        <v>0</v>
      </c>
      <c r="AB233" s="225" t="str">
        <f t="shared" si="10"/>
        <v/>
      </c>
      <c r="AC233" s="234" t="str">
        <f t="array" ref="AC233">INDEX(_Rge_Data_3rd_CY,$B233,AC$1)</f>
        <v/>
      </c>
      <c r="AD233" s="234">
        <f t="array" ref="AD233">INDEX(_Rge_Data_3rd_CY,$B233,AD$1)</f>
        <v>0</v>
      </c>
      <c r="AE233" s="234">
        <f t="array" ref="AE233">INDEX(_Rge_Data_3rd_CY,$B233,AE$1)</f>
        <v>0</v>
      </c>
      <c r="AF233" s="234">
        <f t="array" ref="AF233">INDEX(_Rge_Data_3rd_CY,$B233,AF$1)</f>
        <v>0</v>
      </c>
      <c r="AG233" s="234">
        <f t="array" ref="AG233">INDEX(_Rge_Data_3rd_CY,$B233,AG$1)</f>
        <v>0</v>
      </c>
      <c r="AH233" s="234">
        <f t="array" ref="AH233">INDEX(_Rge_Data_3rd_CY,$B233,AH$1)</f>
        <v>0</v>
      </c>
      <c r="AI233" s="234" t="str">
        <f t="array" ref="AI233">INDEX(_Rge_Data_3rd_CY,$B233,AI$1)</f>
        <v/>
      </c>
      <c r="AJ233" s="234">
        <f t="array" ref="AJ233">INDEX(_Rge_Data_3rd_CY,$B233,AJ$1)</f>
        <v>0</v>
      </c>
      <c r="AK233" s="234">
        <f t="array" ref="AK233">INDEX(_Rge_Data_3rd_CY,$B233,AK$1)</f>
        <v>0</v>
      </c>
      <c r="AL233" s="234">
        <f t="shared" si="11"/>
        <v>0</v>
      </c>
      <c r="AM233" s="235">
        <f t="shared" si="8"/>
        <v>0</v>
      </c>
      <c r="AN233" s="236">
        <f>IFERROR(IF(AND($E233="OPEN",$AA233&gt;0),$AA233*_SoP*$AM233,IF(AND($E233="CLOSED",$AA233&gt;0),$AA233*_SoL*$AM233,0)),0)</f>
        <v>0</v>
      </c>
      <c r="AO233" s="236">
        <f>IFERROR(IF($AA233&lt;0,$AA233*_SoL,0),0)</f>
        <v>0</v>
      </c>
      <c r="AP233" s="237">
        <f t="shared" si="12"/>
        <v>0</v>
      </c>
      <c r="AQ233" s="237">
        <f t="shared" si="13"/>
        <v>0</v>
      </c>
      <c r="AR233" s="237">
        <f t="shared" si="14"/>
        <v>0</v>
      </c>
      <c r="AS233" s="237">
        <f t="shared" si="15"/>
        <v>0</v>
      </c>
      <c r="AT233" s="237">
        <f t="shared" si="16"/>
        <v>0</v>
      </c>
      <c r="AU233" s="236">
        <f t="shared" si="17"/>
        <v>0</v>
      </c>
      <c r="AV233" s="236">
        <f t="shared" si="18"/>
        <v>0</v>
      </c>
      <c r="AW233" s="238"/>
    </row>
    <row r="234" ht="24.75" customHeight="1">
      <c r="A234" s="185"/>
      <c r="B234" s="230">
        <f t="shared" si="19"/>
        <v>227</v>
      </c>
      <c r="C234" s="185"/>
      <c r="D234" s="231" t="str">
        <f t="array" ref="D234">INDEX(_Rge_Projectdata_3rd,$B234,MATCH("Project-ID",_Rge_Headline_Projectdata,0))</f>
        <v/>
      </c>
      <c r="E234" s="232" t="str">
        <f t="array" ref="E234">INDEX(_Rge_Data_3rd_CY,$B234,E$1)</f>
        <v>Open</v>
      </c>
      <c r="F234" s="221" t="str">
        <f t="array" ref="F234">INDEX(_Rge_Data_3rd_CY,$B234,F$1)</f>
        <v/>
      </c>
      <c r="G234" s="221">
        <f t="array" ref="G234">INDEX(_Rge_Data_3rd_CY,$B234,G$1)</f>
        <v>0</v>
      </c>
      <c r="H234" s="221">
        <f t="array" ref="H234">INDEX(_Rge_Data_3rd_CY,$B234,H$1)</f>
        <v>0</v>
      </c>
      <c r="I234" s="221">
        <f t="array" ref="I234">INDEX(_Rge_Data_3rd_CY,$B234,I$1)</f>
        <v>0</v>
      </c>
      <c r="J234" s="221">
        <f t="array" ref="J234">INDEX(_Rge_Data_3rd_CY,$B234,J$1)</f>
        <v>0</v>
      </c>
      <c r="K234" s="221">
        <f t="array" ref="K234">INDEX(_Rge_Data_3rd_CY,$B234,K$1)</f>
        <v>0</v>
      </c>
      <c r="L234" s="221" t="str">
        <f t="array" ref="L234">INDEX(_Rge_Data_3rd_CY,$B234,L$1)</f>
        <v/>
      </c>
      <c r="M234" s="221">
        <f t="array" ref="M234">INDEX(_Rge_Data_3rd_CY,$B234,M$1)</f>
        <v>0</v>
      </c>
      <c r="N234" s="221">
        <f t="array" ref="N234">INDEX(_Rge_Data_3rd_CY,$B234,N$1)</f>
        <v>0</v>
      </c>
      <c r="O234" s="221">
        <f t="shared" si="5"/>
        <v>0</v>
      </c>
      <c r="P234" s="222">
        <f t="shared" si="6"/>
        <v>0</v>
      </c>
      <c r="Q234" s="233" t="str">
        <f t="shared" si="9"/>
        <v>Y</v>
      </c>
      <c r="R234" s="224" t="str">
        <f t="array" ref="R234">INDEX(_Rge_Data_3rd_CY,$B234,R$1)</f>
        <v/>
      </c>
      <c r="S234" s="224">
        <f t="array" ref="S234">INDEX(_Rge_Data_3rd_CY,$B234,S$1)</f>
        <v>0</v>
      </c>
      <c r="T234" s="224">
        <f t="array" ref="T234">INDEX(_Rge_Data_3rd_CY,$B234,T$1)</f>
        <v>0</v>
      </c>
      <c r="U234" s="224">
        <f t="array" ref="U234">INDEX(_Rge_Data_3rd_CY,$B234,U$1)</f>
        <v>0</v>
      </c>
      <c r="V234" s="224">
        <f t="array" ref="V234">INDEX(_Rge_Data_3rd_CY,$B234,V$1)</f>
        <v>0</v>
      </c>
      <c r="W234" s="224">
        <f t="array" ref="W234">INDEX(_Rge_Data_3rd_CY,$B234,W$1)</f>
        <v>0</v>
      </c>
      <c r="X234" s="224" t="str">
        <f t="array" ref="X234">INDEX(_Rge_Data_3rd_CY,$B234,X$1)</f>
        <v/>
      </c>
      <c r="Y234" s="224">
        <f t="array" ref="Y234">INDEX(_Rge_Data_3rd_CY,$B234,Y$1)</f>
        <v>0</v>
      </c>
      <c r="Z234" s="224">
        <f t="array" ref="Z234">INDEX(_Rge_Data_3rd_CY,$B234,Z$1)</f>
        <v>0</v>
      </c>
      <c r="AA234" s="224">
        <f t="shared" si="7"/>
        <v>0</v>
      </c>
      <c r="AB234" s="225" t="str">
        <f t="shared" si="10"/>
        <v/>
      </c>
      <c r="AC234" s="234" t="str">
        <f t="array" ref="AC234">INDEX(_Rge_Data_3rd_CY,$B234,AC$1)</f>
        <v/>
      </c>
      <c r="AD234" s="234">
        <f t="array" ref="AD234">INDEX(_Rge_Data_3rd_CY,$B234,AD$1)</f>
        <v>0</v>
      </c>
      <c r="AE234" s="234">
        <f t="array" ref="AE234">INDEX(_Rge_Data_3rd_CY,$B234,AE$1)</f>
        <v>0</v>
      </c>
      <c r="AF234" s="234">
        <f t="array" ref="AF234">INDEX(_Rge_Data_3rd_CY,$B234,AF$1)</f>
        <v>0</v>
      </c>
      <c r="AG234" s="234">
        <f t="array" ref="AG234">INDEX(_Rge_Data_3rd_CY,$B234,AG$1)</f>
        <v>0</v>
      </c>
      <c r="AH234" s="234">
        <f t="array" ref="AH234">INDEX(_Rge_Data_3rd_CY,$B234,AH$1)</f>
        <v>0</v>
      </c>
      <c r="AI234" s="234" t="str">
        <f t="array" ref="AI234">INDEX(_Rge_Data_3rd_CY,$B234,AI$1)</f>
        <v/>
      </c>
      <c r="AJ234" s="234">
        <f t="array" ref="AJ234">INDEX(_Rge_Data_3rd_CY,$B234,AJ$1)</f>
        <v>0</v>
      </c>
      <c r="AK234" s="234">
        <f t="array" ref="AK234">INDEX(_Rge_Data_3rd_CY,$B234,AK$1)</f>
        <v>0</v>
      </c>
      <c r="AL234" s="234">
        <f t="shared" si="11"/>
        <v>0</v>
      </c>
      <c r="AM234" s="235">
        <f t="shared" si="8"/>
        <v>0</v>
      </c>
      <c r="AN234" s="236">
        <f>IFERROR(IF(AND($E234="OPEN",$AA234&gt;0),$AA234*_SoP*$AM234,IF(AND($E234="CLOSED",$AA234&gt;0),$AA234*_SoL*$AM234,0)),0)</f>
        <v>0</v>
      </c>
      <c r="AO234" s="236">
        <f>IFERROR(IF($AA234&lt;0,$AA234*_SoL,0),0)</f>
        <v>0</v>
      </c>
      <c r="AP234" s="237">
        <f t="shared" si="12"/>
        <v>0</v>
      </c>
      <c r="AQ234" s="237">
        <f t="shared" si="13"/>
        <v>0</v>
      </c>
      <c r="AR234" s="237">
        <f t="shared" si="14"/>
        <v>0</v>
      </c>
      <c r="AS234" s="237">
        <f t="shared" si="15"/>
        <v>0</v>
      </c>
      <c r="AT234" s="237">
        <f t="shared" si="16"/>
        <v>0</v>
      </c>
      <c r="AU234" s="236">
        <f t="shared" si="17"/>
        <v>0</v>
      </c>
      <c r="AV234" s="236">
        <f t="shared" si="18"/>
        <v>0</v>
      </c>
      <c r="AW234" s="238"/>
    </row>
    <row r="235" ht="24.75" customHeight="1">
      <c r="A235" s="185"/>
      <c r="B235" s="230">
        <f t="shared" si="19"/>
        <v>228</v>
      </c>
      <c r="C235" s="185"/>
      <c r="D235" s="231" t="str">
        <f t="array" ref="D235">INDEX(_Rge_Projectdata_3rd,$B235,MATCH("Project-ID",_Rge_Headline_Projectdata,0))</f>
        <v/>
      </c>
      <c r="E235" s="232" t="str">
        <f t="array" ref="E235">INDEX(_Rge_Data_3rd_CY,$B235,E$1)</f>
        <v>Open</v>
      </c>
      <c r="F235" s="221" t="str">
        <f t="array" ref="F235">INDEX(_Rge_Data_3rd_CY,$B235,F$1)</f>
        <v/>
      </c>
      <c r="G235" s="221">
        <f t="array" ref="G235">INDEX(_Rge_Data_3rd_CY,$B235,G$1)</f>
        <v>0</v>
      </c>
      <c r="H235" s="221">
        <f t="array" ref="H235">INDEX(_Rge_Data_3rd_CY,$B235,H$1)</f>
        <v>0</v>
      </c>
      <c r="I235" s="221">
        <f t="array" ref="I235">INDEX(_Rge_Data_3rd_CY,$B235,I$1)</f>
        <v>0</v>
      </c>
      <c r="J235" s="221">
        <f t="array" ref="J235">INDEX(_Rge_Data_3rd_CY,$B235,J$1)</f>
        <v>0</v>
      </c>
      <c r="K235" s="221">
        <f t="array" ref="K235">INDEX(_Rge_Data_3rd_CY,$B235,K$1)</f>
        <v>0</v>
      </c>
      <c r="L235" s="221" t="str">
        <f t="array" ref="L235">INDEX(_Rge_Data_3rd_CY,$B235,L$1)</f>
        <v/>
      </c>
      <c r="M235" s="221">
        <f t="array" ref="M235">INDEX(_Rge_Data_3rd_CY,$B235,M$1)</f>
        <v>0</v>
      </c>
      <c r="N235" s="221">
        <f t="array" ref="N235">INDEX(_Rge_Data_3rd_CY,$B235,N$1)</f>
        <v>0</v>
      </c>
      <c r="O235" s="221">
        <f t="shared" si="5"/>
        <v>0</v>
      </c>
      <c r="P235" s="222">
        <f t="shared" si="6"/>
        <v>0</v>
      </c>
      <c r="Q235" s="233" t="str">
        <f t="shared" si="9"/>
        <v>Y</v>
      </c>
      <c r="R235" s="224" t="str">
        <f t="array" ref="R235">INDEX(_Rge_Data_3rd_CY,$B235,R$1)</f>
        <v/>
      </c>
      <c r="S235" s="224">
        <f t="array" ref="S235">INDEX(_Rge_Data_3rd_CY,$B235,S$1)</f>
        <v>0</v>
      </c>
      <c r="T235" s="224">
        <f t="array" ref="T235">INDEX(_Rge_Data_3rd_CY,$B235,T$1)</f>
        <v>0</v>
      </c>
      <c r="U235" s="224">
        <f t="array" ref="U235">INDEX(_Rge_Data_3rd_CY,$B235,U$1)</f>
        <v>0</v>
      </c>
      <c r="V235" s="224">
        <f t="array" ref="V235">INDEX(_Rge_Data_3rd_CY,$B235,V$1)</f>
        <v>0</v>
      </c>
      <c r="W235" s="224">
        <f t="array" ref="W235">INDEX(_Rge_Data_3rd_CY,$B235,W$1)</f>
        <v>0</v>
      </c>
      <c r="X235" s="224" t="str">
        <f t="array" ref="X235">INDEX(_Rge_Data_3rd_CY,$B235,X$1)</f>
        <v/>
      </c>
      <c r="Y235" s="224">
        <f t="array" ref="Y235">INDEX(_Rge_Data_3rd_CY,$B235,Y$1)</f>
        <v>0</v>
      </c>
      <c r="Z235" s="224">
        <f t="array" ref="Z235">INDEX(_Rge_Data_3rd_CY,$B235,Z$1)</f>
        <v>0</v>
      </c>
      <c r="AA235" s="224">
        <f t="shared" si="7"/>
        <v>0</v>
      </c>
      <c r="AB235" s="225" t="str">
        <f t="shared" si="10"/>
        <v/>
      </c>
      <c r="AC235" s="234" t="str">
        <f t="array" ref="AC235">INDEX(_Rge_Data_3rd_CY,$B235,AC$1)</f>
        <v/>
      </c>
      <c r="AD235" s="234">
        <f t="array" ref="AD235">INDEX(_Rge_Data_3rd_CY,$B235,AD$1)</f>
        <v>0</v>
      </c>
      <c r="AE235" s="234">
        <f t="array" ref="AE235">INDEX(_Rge_Data_3rd_CY,$B235,AE$1)</f>
        <v>0</v>
      </c>
      <c r="AF235" s="234">
        <f t="array" ref="AF235">INDEX(_Rge_Data_3rd_CY,$B235,AF$1)</f>
        <v>0</v>
      </c>
      <c r="AG235" s="234">
        <f t="array" ref="AG235">INDEX(_Rge_Data_3rd_CY,$B235,AG$1)</f>
        <v>0</v>
      </c>
      <c r="AH235" s="234">
        <f t="array" ref="AH235">INDEX(_Rge_Data_3rd_CY,$B235,AH$1)</f>
        <v>0</v>
      </c>
      <c r="AI235" s="234" t="str">
        <f t="array" ref="AI235">INDEX(_Rge_Data_3rd_CY,$B235,AI$1)</f>
        <v/>
      </c>
      <c r="AJ235" s="234">
        <f t="array" ref="AJ235">INDEX(_Rge_Data_3rd_CY,$B235,AJ$1)</f>
        <v>0</v>
      </c>
      <c r="AK235" s="234">
        <f t="array" ref="AK235">INDEX(_Rge_Data_3rd_CY,$B235,AK$1)</f>
        <v>0</v>
      </c>
      <c r="AL235" s="234">
        <f t="shared" si="11"/>
        <v>0</v>
      </c>
      <c r="AM235" s="235">
        <f t="shared" si="8"/>
        <v>0</v>
      </c>
      <c r="AN235" s="236">
        <f>IFERROR(IF(AND($E235="OPEN",$AA235&gt;0),$AA235*_SoP*$AM235,IF(AND($E235="CLOSED",$AA235&gt;0),$AA235*_SoL*$AM235,0)),0)</f>
        <v>0</v>
      </c>
      <c r="AO235" s="236">
        <f>IFERROR(IF($AA235&lt;0,$AA235*_SoL,0),0)</f>
        <v>0</v>
      </c>
      <c r="AP235" s="237">
        <f t="shared" si="12"/>
        <v>0</v>
      </c>
      <c r="AQ235" s="237">
        <f t="shared" si="13"/>
        <v>0</v>
      </c>
      <c r="AR235" s="237">
        <f t="shared" si="14"/>
        <v>0</v>
      </c>
      <c r="AS235" s="237">
        <f t="shared" si="15"/>
        <v>0</v>
      </c>
      <c r="AT235" s="237">
        <f t="shared" si="16"/>
        <v>0</v>
      </c>
      <c r="AU235" s="236">
        <f t="shared" si="17"/>
        <v>0</v>
      </c>
      <c r="AV235" s="236">
        <f t="shared" si="18"/>
        <v>0</v>
      </c>
      <c r="AW235" s="238"/>
    </row>
    <row r="236" ht="24.75" customHeight="1">
      <c r="A236" s="185"/>
      <c r="B236" s="230">
        <f t="shared" si="19"/>
        <v>229</v>
      </c>
      <c r="C236" s="185"/>
      <c r="D236" s="231" t="str">
        <f t="array" ref="D236">INDEX(_Rge_Projectdata_3rd,$B236,MATCH("Project-ID",_Rge_Headline_Projectdata,0))</f>
        <v/>
      </c>
      <c r="E236" s="232" t="str">
        <f t="array" ref="E236">INDEX(_Rge_Data_3rd_CY,$B236,E$1)</f>
        <v>Open</v>
      </c>
      <c r="F236" s="221" t="str">
        <f t="array" ref="F236">INDEX(_Rge_Data_3rd_CY,$B236,F$1)</f>
        <v/>
      </c>
      <c r="G236" s="221">
        <f t="array" ref="G236">INDEX(_Rge_Data_3rd_CY,$B236,G$1)</f>
        <v>0</v>
      </c>
      <c r="H236" s="221">
        <f t="array" ref="H236">INDEX(_Rge_Data_3rd_CY,$B236,H$1)</f>
        <v>0</v>
      </c>
      <c r="I236" s="221">
        <f t="array" ref="I236">INDEX(_Rge_Data_3rd_CY,$B236,I$1)</f>
        <v>0</v>
      </c>
      <c r="J236" s="221">
        <f t="array" ref="J236">INDEX(_Rge_Data_3rd_CY,$B236,J$1)</f>
        <v>0</v>
      </c>
      <c r="K236" s="221">
        <f t="array" ref="K236">INDEX(_Rge_Data_3rd_CY,$B236,K$1)</f>
        <v>0</v>
      </c>
      <c r="L236" s="221" t="str">
        <f t="array" ref="L236">INDEX(_Rge_Data_3rd_CY,$B236,L$1)</f>
        <v/>
      </c>
      <c r="M236" s="221">
        <f t="array" ref="M236">INDEX(_Rge_Data_3rd_CY,$B236,M$1)</f>
        <v>0</v>
      </c>
      <c r="N236" s="221">
        <f t="array" ref="N236">INDEX(_Rge_Data_3rd_CY,$B236,N$1)</f>
        <v>0</v>
      </c>
      <c r="O236" s="221">
        <f t="shared" si="5"/>
        <v>0</v>
      </c>
      <c r="P236" s="222">
        <f t="shared" si="6"/>
        <v>0</v>
      </c>
      <c r="Q236" s="233" t="str">
        <f t="shared" si="9"/>
        <v>Y</v>
      </c>
      <c r="R236" s="224" t="str">
        <f t="array" ref="R236">INDEX(_Rge_Data_3rd_CY,$B236,R$1)</f>
        <v/>
      </c>
      <c r="S236" s="224">
        <f t="array" ref="S236">INDEX(_Rge_Data_3rd_CY,$B236,S$1)</f>
        <v>0</v>
      </c>
      <c r="T236" s="224">
        <f t="array" ref="T236">INDEX(_Rge_Data_3rd_CY,$B236,T$1)</f>
        <v>0</v>
      </c>
      <c r="U236" s="224">
        <f t="array" ref="U236">INDEX(_Rge_Data_3rd_CY,$B236,U$1)</f>
        <v>0</v>
      </c>
      <c r="V236" s="224">
        <f t="array" ref="V236">INDEX(_Rge_Data_3rd_CY,$B236,V$1)</f>
        <v>0</v>
      </c>
      <c r="W236" s="224">
        <f t="array" ref="W236">INDEX(_Rge_Data_3rd_CY,$B236,W$1)</f>
        <v>0</v>
      </c>
      <c r="X236" s="224" t="str">
        <f t="array" ref="X236">INDEX(_Rge_Data_3rd_CY,$B236,X$1)</f>
        <v/>
      </c>
      <c r="Y236" s="224">
        <f t="array" ref="Y236">INDEX(_Rge_Data_3rd_CY,$B236,Y$1)</f>
        <v>0</v>
      </c>
      <c r="Z236" s="224">
        <f t="array" ref="Z236">INDEX(_Rge_Data_3rd_CY,$B236,Z$1)</f>
        <v>0</v>
      </c>
      <c r="AA236" s="224">
        <f t="shared" si="7"/>
        <v>0</v>
      </c>
      <c r="AB236" s="225" t="str">
        <f t="shared" si="10"/>
        <v/>
      </c>
      <c r="AC236" s="234" t="str">
        <f t="array" ref="AC236">INDEX(_Rge_Data_3rd_CY,$B236,AC$1)</f>
        <v/>
      </c>
      <c r="AD236" s="234">
        <f t="array" ref="AD236">INDEX(_Rge_Data_3rd_CY,$B236,AD$1)</f>
        <v>0</v>
      </c>
      <c r="AE236" s="234">
        <f t="array" ref="AE236">INDEX(_Rge_Data_3rd_CY,$B236,AE$1)</f>
        <v>0</v>
      </c>
      <c r="AF236" s="234">
        <f t="array" ref="AF236">INDEX(_Rge_Data_3rd_CY,$B236,AF$1)</f>
        <v>0</v>
      </c>
      <c r="AG236" s="234">
        <f t="array" ref="AG236">INDEX(_Rge_Data_3rd_CY,$B236,AG$1)</f>
        <v>0</v>
      </c>
      <c r="AH236" s="234">
        <f t="array" ref="AH236">INDEX(_Rge_Data_3rd_CY,$B236,AH$1)</f>
        <v>0</v>
      </c>
      <c r="AI236" s="234" t="str">
        <f t="array" ref="AI236">INDEX(_Rge_Data_3rd_CY,$B236,AI$1)</f>
        <v/>
      </c>
      <c r="AJ236" s="234">
        <f t="array" ref="AJ236">INDEX(_Rge_Data_3rd_CY,$B236,AJ$1)</f>
        <v>0</v>
      </c>
      <c r="AK236" s="234">
        <f t="array" ref="AK236">INDEX(_Rge_Data_3rd_CY,$B236,AK$1)</f>
        <v>0</v>
      </c>
      <c r="AL236" s="234">
        <f t="shared" si="11"/>
        <v>0</v>
      </c>
      <c r="AM236" s="235">
        <f t="shared" si="8"/>
        <v>0</v>
      </c>
      <c r="AN236" s="236">
        <f>IFERROR(IF(AND($E236="OPEN",$AA236&gt;0),$AA236*_SoP*$AM236,IF(AND($E236="CLOSED",$AA236&gt;0),$AA236*_SoL*$AM236,0)),0)</f>
        <v>0</v>
      </c>
      <c r="AO236" s="236">
        <f>IFERROR(IF($AA236&lt;0,$AA236*_SoL,0),0)</f>
        <v>0</v>
      </c>
      <c r="AP236" s="237">
        <f t="shared" si="12"/>
        <v>0</v>
      </c>
      <c r="AQ236" s="237">
        <f t="shared" si="13"/>
        <v>0</v>
      </c>
      <c r="AR236" s="237">
        <f t="shared" si="14"/>
        <v>0</v>
      </c>
      <c r="AS236" s="237">
        <f t="shared" si="15"/>
        <v>0</v>
      </c>
      <c r="AT236" s="237">
        <f t="shared" si="16"/>
        <v>0</v>
      </c>
      <c r="AU236" s="236">
        <f t="shared" si="17"/>
        <v>0</v>
      </c>
      <c r="AV236" s="236">
        <f t="shared" si="18"/>
        <v>0</v>
      </c>
      <c r="AW236" s="238"/>
    </row>
    <row r="237" ht="24.75" customHeight="1">
      <c r="A237" s="185"/>
      <c r="B237" s="230">
        <f t="shared" si="19"/>
        <v>230</v>
      </c>
      <c r="C237" s="185"/>
      <c r="D237" s="231" t="str">
        <f t="array" ref="D237">INDEX(_Rge_Projectdata_3rd,$B237,MATCH("Project-ID",_Rge_Headline_Projectdata,0))</f>
        <v/>
      </c>
      <c r="E237" s="232" t="str">
        <f t="array" ref="E237">INDEX(_Rge_Data_3rd_CY,$B237,E$1)</f>
        <v>Open</v>
      </c>
      <c r="F237" s="221" t="str">
        <f t="array" ref="F237">INDEX(_Rge_Data_3rd_CY,$B237,F$1)</f>
        <v/>
      </c>
      <c r="G237" s="221">
        <f t="array" ref="G237">INDEX(_Rge_Data_3rd_CY,$B237,G$1)</f>
        <v>0</v>
      </c>
      <c r="H237" s="221">
        <f t="array" ref="H237">INDEX(_Rge_Data_3rd_CY,$B237,H$1)</f>
        <v>0</v>
      </c>
      <c r="I237" s="221">
        <f t="array" ref="I237">INDEX(_Rge_Data_3rd_CY,$B237,I$1)</f>
        <v>0</v>
      </c>
      <c r="J237" s="221">
        <f t="array" ref="J237">INDEX(_Rge_Data_3rd_CY,$B237,J$1)</f>
        <v>0</v>
      </c>
      <c r="K237" s="221">
        <f t="array" ref="K237">INDEX(_Rge_Data_3rd_CY,$B237,K$1)</f>
        <v>0</v>
      </c>
      <c r="L237" s="221" t="str">
        <f t="array" ref="L237">INDEX(_Rge_Data_3rd_CY,$B237,L$1)</f>
        <v/>
      </c>
      <c r="M237" s="221">
        <f t="array" ref="M237">INDEX(_Rge_Data_3rd_CY,$B237,M$1)</f>
        <v>0</v>
      </c>
      <c r="N237" s="221">
        <f t="array" ref="N237">INDEX(_Rge_Data_3rd_CY,$B237,N$1)</f>
        <v>0</v>
      </c>
      <c r="O237" s="221">
        <f t="shared" si="5"/>
        <v>0</v>
      </c>
      <c r="P237" s="222">
        <f t="shared" si="6"/>
        <v>0</v>
      </c>
      <c r="Q237" s="233" t="str">
        <f t="shared" si="9"/>
        <v>Y</v>
      </c>
      <c r="R237" s="224" t="str">
        <f t="array" ref="R237">INDEX(_Rge_Data_3rd_CY,$B237,R$1)</f>
        <v/>
      </c>
      <c r="S237" s="224">
        <f t="array" ref="S237">INDEX(_Rge_Data_3rd_CY,$B237,S$1)</f>
        <v>0</v>
      </c>
      <c r="T237" s="224">
        <f t="array" ref="T237">INDEX(_Rge_Data_3rd_CY,$B237,T$1)</f>
        <v>0</v>
      </c>
      <c r="U237" s="224">
        <f t="array" ref="U237">INDEX(_Rge_Data_3rd_CY,$B237,U$1)</f>
        <v>0</v>
      </c>
      <c r="V237" s="224">
        <f t="array" ref="V237">INDEX(_Rge_Data_3rd_CY,$B237,V$1)</f>
        <v>0</v>
      </c>
      <c r="W237" s="224">
        <f t="array" ref="W237">INDEX(_Rge_Data_3rd_CY,$B237,W$1)</f>
        <v>0</v>
      </c>
      <c r="X237" s="224" t="str">
        <f t="array" ref="X237">INDEX(_Rge_Data_3rd_CY,$B237,X$1)</f>
        <v/>
      </c>
      <c r="Y237" s="224">
        <f t="array" ref="Y237">INDEX(_Rge_Data_3rd_CY,$B237,Y$1)</f>
        <v>0</v>
      </c>
      <c r="Z237" s="224">
        <f t="array" ref="Z237">INDEX(_Rge_Data_3rd_CY,$B237,Z$1)</f>
        <v>0</v>
      </c>
      <c r="AA237" s="224">
        <f t="shared" si="7"/>
        <v>0</v>
      </c>
      <c r="AB237" s="225" t="str">
        <f t="shared" si="10"/>
        <v/>
      </c>
      <c r="AC237" s="234" t="str">
        <f t="array" ref="AC237">INDEX(_Rge_Data_3rd_CY,$B237,AC$1)</f>
        <v/>
      </c>
      <c r="AD237" s="234">
        <f t="array" ref="AD237">INDEX(_Rge_Data_3rd_CY,$B237,AD$1)</f>
        <v>0</v>
      </c>
      <c r="AE237" s="234">
        <f t="array" ref="AE237">INDEX(_Rge_Data_3rd_CY,$B237,AE$1)</f>
        <v>0</v>
      </c>
      <c r="AF237" s="234">
        <f t="array" ref="AF237">INDEX(_Rge_Data_3rd_CY,$B237,AF$1)</f>
        <v>0</v>
      </c>
      <c r="AG237" s="234">
        <f t="array" ref="AG237">INDEX(_Rge_Data_3rd_CY,$B237,AG$1)</f>
        <v>0</v>
      </c>
      <c r="AH237" s="234">
        <f t="array" ref="AH237">INDEX(_Rge_Data_3rd_CY,$B237,AH$1)</f>
        <v>0</v>
      </c>
      <c r="AI237" s="234" t="str">
        <f t="array" ref="AI237">INDEX(_Rge_Data_3rd_CY,$B237,AI$1)</f>
        <v/>
      </c>
      <c r="AJ237" s="234">
        <f t="array" ref="AJ237">INDEX(_Rge_Data_3rd_CY,$B237,AJ$1)</f>
        <v>0</v>
      </c>
      <c r="AK237" s="234">
        <f t="array" ref="AK237">INDEX(_Rge_Data_3rd_CY,$B237,AK$1)</f>
        <v>0</v>
      </c>
      <c r="AL237" s="234">
        <f t="shared" si="11"/>
        <v>0</v>
      </c>
      <c r="AM237" s="235">
        <f t="shared" si="8"/>
        <v>0</v>
      </c>
      <c r="AN237" s="236">
        <f>IFERROR(IF(AND($E237="OPEN",$AA237&gt;0),$AA237*_SoP*$AM237,IF(AND($E237="CLOSED",$AA237&gt;0),$AA237*_SoL*$AM237,0)),0)</f>
        <v>0</v>
      </c>
      <c r="AO237" s="236">
        <f>IFERROR(IF($AA237&lt;0,$AA237*_SoL,0),0)</f>
        <v>0</v>
      </c>
      <c r="AP237" s="237">
        <f t="shared" si="12"/>
        <v>0</v>
      </c>
      <c r="AQ237" s="237">
        <f t="shared" si="13"/>
        <v>0</v>
      </c>
      <c r="AR237" s="237">
        <f t="shared" si="14"/>
        <v>0</v>
      </c>
      <c r="AS237" s="237">
        <f t="shared" si="15"/>
        <v>0</v>
      </c>
      <c r="AT237" s="237">
        <f t="shared" si="16"/>
        <v>0</v>
      </c>
      <c r="AU237" s="236">
        <f t="shared" si="17"/>
        <v>0</v>
      </c>
      <c r="AV237" s="236">
        <f t="shared" si="18"/>
        <v>0</v>
      </c>
      <c r="AW237" s="238"/>
    </row>
    <row r="238" ht="24.75" customHeight="1">
      <c r="A238" s="185"/>
      <c r="B238" s="230">
        <f t="shared" si="19"/>
        <v>231</v>
      </c>
      <c r="C238" s="185"/>
      <c r="D238" s="231" t="str">
        <f t="array" ref="D238">INDEX(_Rge_Projectdata_3rd,$B238,MATCH("Project-ID",_Rge_Headline_Projectdata,0))</f>
        <v/>
      </c>
      <c r="E238" s="232" t="str">
        <f t="array" ref="E238">INDEX(_Rge_Data_3rd_CY,$B238,E$1)</f>
        <v>Open</v>
      </c>
      <c r="F238" s="221" t="str">
        <f t="array" ref="F238">INDEX(_Rge_Data_3rd_CY,$B238,F$1)</f>
        <v/>
      </c>
      <c r="G238" s="221">
        <f t="array" ref="G238">INDEX(_Rge_Data_3rd_CY,$B238,G$1)</f>
        <v>0</v>
      </c>
      <c r="H238" s="221">
        <f t="array" ref="H238">INDEX(_Rge_Data_3rd_CY,$B238,H$1)</f>
        <v>0</v>
      </c>
      <c r="I238" s="221">
        <f t="array" ref="I238">INDEX(_Rge_Data_3rd_CY,$B238,I$1)</f>
        <v>0</v>
      </c>
      <c r="J238" s="221">
        <f t="array" ref="J238">INDEX(_Rge_Data_3rd_CY,$B238,J$1)</f>
        <v>0</v>
      </c>
      <c r="K238" s="221">
        <f t="array" ref="K238">INDEX(_Rge_Data_3rd_CY,$B238,K$1)</f>
        <v>0</v>
      </c>
      <c r="L238" s="221" t="str">
        <f t="array" ref="L238">INDEX(_Rge_Data_3rd_CY,$B238,L$1)</f>
        <v/>
      </c>
      <c r="M238" s="221">
        <f t="array" ref="M238">INDEX(_Rge_Data_3rd_CY,$B238,M$1)</f>
        <v>0</v>
      </c>
      <c r="N238" s="221">
        <f t="array" ref="N238">INDEX(_Rge_Data_3rd_CY,$B238,N$1)</f>
        <v>0</v>
      </c>
      <c r="O238" s="221">
        <f t="shared" si="5"/>
        <v>0</v>
      </c>
      <c r="P238" s="222">
        <f t="shared" si="6"/>
        <v>0</v>
      </c>
      <c r="Q238" s="233" t="str">
        <f t="shared" si="9"/>
        <v>Y</v>
      </c>
      <c r="R238" s="224" t="str">
        <f t="array" ref="R238">INDEX(_Rge_Data_3rd_CY,$B238,R$1)</f>
        <v/>
      </c>
      <c r="S238" s="224">
        <f t="array" ref="S238">INDEX(_Rge_Data_3rd_CY,$B238,S$1)</f>
        <v>0</v>
      </c>
      <c r="T238" s="224">
        <f t="array" ref="T238">INDEX(_Rge_Data_3rd_CY,$B238,T$1)</f>
        <v>0</v>
      </c>
      <c r="U238" s="224">
        <f t="array" ref="U238">INDEX(_Rge_Data_3rd_CY,$B238,U$1)</f>
        <v>0</v>
      </c>
      <c r="V238" s="224">
        <f t="array" ref="V238">INDEX(_Rge_Data_3rd_CY,$B238,V$1)</f>
        <v>0</v>
      </c>
      <c r="W238" s="224">
        <f t="array" ref="W238">INDEX(_Rge_Data_3rd_CY,$B238,W$1)</f>
        <v>0</v>
      </c>
      <c r="X238" s="224" t="str">
        <f t="array" ref="X238">INDEX(_Rge_Data_3rd_CY,$B238,X$1)</f>
        <v/>
      </c>
      <c r="Y238" s="224">
        <f t="array" ref="Y238">INDEX(_Rge_Data_3rd_CY,$B238,Y$1)</f>
        <v>0</v>
      </c>
      <c r="Z238" s="224">
        <f t="array" ref="Z238">INDEX(_Rge_Data_3rd_CY,$B238,Z$1)</f>
        <v>0</v>
      </c>
      <c r="AA238" s="224">
        <f t="shared" si="7"/>
        <v>0</v>
      </c>
      <c r="AB238" s="225" t="str">
        <f t="shared" si="10"/>
        <v/>
      </c>
      <c r="AC238" s="234" t="str">
        <f t="array" ref="AC238">INDEX(_Rge_Data_3rd_CY,$B238,AC$1)</f>
        <v/>
      </c>
      <c r="AD238" s="234">
        <f t="array" ref="AD238">INDEX(_Rge_Data_3rd_CY,$B238,AD$1)</f>
        <v>0</v>
      </c>
      <c r="AE238" s="234">
        <f t="array" ref="AE238">INDEX(_Rge_Data_3rd_CY,$B238,AE$1)</f>
        <v>0</v>
      </c>
      <c r="AF238" s="234">
        <f t="array" ref="AF238">INDEX(_Rge_Data_3rd_CY,$B238,AF$1)</f>
        <v>0</v>
      </c>
      <c r="AG238" s="234">
        <f t="array" ref="AG238">INDEX(_Rge_Data_3rd_CY,$B238,AG$1)</f>
        <v>0</v>
      </c>
      <c r="AH238" s="234">
        <f t="array" ref="AH238">INDEX(_Rge_Data_3rd_CY,$B238,AH$1)</f>
        <v>0</v>
      </c>
      <c r="AI238" s="234" t="str">
        <f t="array" ref="AI238">INDEX(_Rge_Data_3rd_CY,$B238,AI$1)</f>
        <v/>
      </c>
      <c r="AJ238" s="234">
        <f t="array" ref="AJ238">INDEX(_Rge_Data_3rd_CY,$B238,AJ$1)</f>
        <v>0</v>
      </c>
      <c r="AK238" s="234">
        <f t="array" ref="AK238">INDEX(_Rge_Data_3rd_CY,$B238,AK$1)</f>
        <v>0</v>
      </c>
      <c r="AL238" s="234">
        <f t="shared" si="11"/>
        <v>0</v>
      </c>
      <c r="AM238" s="235">
        <f t="shared" si="8"/>
        <v>0</v>
      </c>
      <c r="AN238" s="236">
        <f>IFERROR(IF(AND($E238="OPEN",$AA238&gt;0),$AA238*_SoP*$AM238,IF(AND($E238="CLOSED",$AA238&gt;0),$AA238*_SoL*$AM238,0)),0)</f>
        <v>0</v>
      </c>
      <c r="AO238" s="236">
        <f>IFERROR(IF($AA238&lt;0,$AA238*_SoL,0),0)</f>
        <v>0</v>
      </c>
      <c r="AP238" s="237">
        <f t="shared" si="12"/>
        <v>0</v>
      </c>
      <c r="AQ238" s="237">
        <f t="shared" si="13"/>
        <v>0</v>
      </c>
      <c r="AR238" s="237">
        <f t="shared" si="14"/>
        <v>0</v>
      </c>
      <c r="AS238" s="237">
        <f t="shared" si="15"/>
        <v>0</v>
      </c>
      <c r="AT238" s="237">
        <f t="shared" si="16"/>
        <v>0</v>
      </c>
      <c r="AU238" s="236">
        <f t="shared" si="17"/>
        <v>0</v>
      </c>
      <c r="AV238" s="236">
        <f t="shared" si="18"/>
        <v>0</v>
      </c>
      <c r="AW238" s="238"/>
    </row>
    <row r="239" ht="24.75" customHeight="1">
      <c r="A239" s="185"/>
      <c r="B239" s="230">
        <f t="shared" si="19"/>
        <v>232</v>
      </c>
      <c r="C239" s="185"/>
      <c r="D239" s="231" t="str">
        <f t="array" ref="D239">INDEX(_Rge_Projectdata_3rd,$B239,MATCH("Project-ID",_Rge_Headline_Projectdata,0))</f>
        <v/>
      </c>
      <c r="E239" s="232" t="str">
        <f t="array" ref="E239">INDEX(_Rge_Data_3rd_CY,$B239,E$1)</f>
        <v>Open</v>
      </c>
      <c r="F239" s="221" t="str">
        <f t="array" ref="F239">INDEX(_Rge_Data_3rd_CY,$B239,F$1)</f>
        <v/>
      </c>
      <c r="G239" s="221">
        <f t="array" ref="G239">INDEX(_Rge_Data_3rd_CY,$B239,G$1)</f>
        <v>0</v>
      </c>
      <c r="H239" s="221">
        <f t="array" ref="H239">INDEX(_Rge_Data_3rd_CY,$B239,H$1)</f>
        <v>0</v>
      </c>
      <c r="I239" s="221">
        <f t="array" ref="I239">INDEX(_Rge_Data_3rd_CY,$B239,I$1)</f>
        <v>0</v>
      </c>
      <c r="J239" s="221">
        <f t="array" ref="J239">INDEX(_Rge_Data_3rd_CY,$B239,J$1)</f>
        <v>0</v>
      </c>
      <c r="K239" s="221">
        <f t="array" ref="K239">INDEX(_Rge_Data_3rd_CY,$B239,K$1)</f>
        <v>0</v>
      </c>
      <c r="L239" s="221" t="str">
        <f t="array" ref="L239">INDEX(_Rge_Data_3rd_CY,$B239,L$1)</f>
        <v/>
      </c>
      <c r="M239" s="221">
        <f t="array" ref="M239">INDEX(_Rge_Data_3rd_CY,$B239,M$1)</f>
        <v>0</v>
      </c>
      <c r="N239" s="221">
        <f t="array" ref="N239">INDEX(_Rge_Data_3rd_CY,$B239,N$1)</f>
        <v>0</v>
      </c>
      <c r="O239" s="221">
        <f t="shared" si="5"/>
        <v>0</v>
      </c>
      <c r="P239" s="222">
        <f t="shared" si="6"/>
        <v>0</v>
      </c>
      <c r="Q239" s="233" t="str">
        <f t="shared" si="9"/>
        <v>Y</v>
      </c>
      <c r="R239" s="224" t="str">
        <f t="array" ref="R239">INDEX(_Rge_Data_3rd_CY,$B239,R$1)</f>
        <v/>
      </c>
      <c r="S239" s="224">
        <f t="array" ref="S239">INDEX(_Rge_Data_3rd_CY,$B239,S$1)</f>
        <v>0</v>
      </c>
      <c r="T239" s="224">
        <f t="array" ref="T239">INDEX(_Rge_Data_3rd_CY,$B239,T$1)</f>
        <v>0</v>
      </c>
      <c r="U239" s="224">
        <f t="array" ref="U239">INDEX(_Rge_Data_3rd_CY,$B239,U$1)</f>
        <v>0</v>
      </c>
      <c r="V239" s="224">
        <f t="array" ref="V239">INDEX(_Rge_Data_3rd_CY,$B239,V$1)</f>
        <v>0</v>
      </c>
      <c r="W239" s="224">
        <f t="array" ref="W239">INDEX(_Rge_Data_3rd_CY,$B239,W$1)</f>
        <v>0</v>
      </c>
      <c r="X239" s="224" t="str">
        <f t="array" ref="X239">INDEX(_Rge_Data_3rd_CY,$B239,X$1)</f>
        <v/>
      </c>
      <c r="Y239" s="224">
        <f t="array" ref="Y239">INDEX(_Rge_Data_3rd_CY,$B239,Y$1)</f>
        <v>0</v>
      </c>
      <c r="Z239" s="224">
        <f t="array" ref="Z239">INDEX(_Rge_Data_3rd_CY,$B239,Z$1)</f>
        <v>0</v>
      </c>
      <c r="AA239" s="224">
        <f t="shared" si="7"/>
        <v>0</v>
      </c>
      <c r="AB239" s="225" t="str">
        <f t="shared" si="10"/>
        <v/>
      </c>
      <c r="AC239" s="234" t="str">
        <f t="array" ref="AC239">INDEX(_Rge_Data_3rd_CY,$B239,AC$1)</f>
        <v/>
      </c>
      <c r="AD239" s="234">
        <f t="array" ref="AD239">INDEX(_Rge_Data_3rd_CY,$B239,AD$1)</f>
        <v>0</v>
      </c>
      <c r="AE239" s="234">
        <f t="array" ref="AE239">INDEX(_Rge_Data_3rd_CY,$B239,AE$1)</f>
        <v>0</v>
      </c>
      <c r="AF239" s="234">
        <f t="array" ref="AF239">INDEX(_Rge_Data_3rd_CY,$B239,AF$1)</f>
        <v>0</v>
      </c>
      <c r="AG239" s="234">
        <f t="array" ref="AG239">INDEX(_Rge_Data_3rd_CY,$B239,AG$1)</f>
        <v>0</v>
      </c>
      <c r="AH239" s="234">
        <f t="array" ref="AH239">INDEX(_Rge_Data_3rd_CY,$B239,AH$1)</f>
        <v>0</v>
      </c>
      <c r="AI239" s="234" t="str">
        <f t="array" ref="AI239">INDEX(_Rge_Data_3rd_CY,$B239,AI$1)</f>
        <v/>
      </c>
      <c r="AJ239" s="234">
        <f t="array" ref="AJ239">INDEX(_Rge_Data_3rd_CY,$B239,AJ$1)</f>
        <v>0</v>
      </c>
      <c r="AK239" s="234">
        <f t="array" ref="AK239">INDEX(_Rge_Data_3rd_CY,$B239,AK$1)</f>
        <v>0</v>
      </c>
      <c r="AL239" s="234">
        <f t="shared" si="11"/>
        <v>0</v>
      </c>
      <c r="AM239" s="235">
        <f t="shared" si="8"/>
        <v>0</v>
      </c>
      <c r="AN239" s="236">
        <f>IFERROR(IF(AND($E239="OPEN",$AA239&gt;0),$AA239*_SoP*$AM239,IF(AND($E239="CLOSED",$AA239&gt;0),$AA239*_SoL*$AM239,0)),0)</f>
        <v>0</v>
      </c>
      <c r="AO239" s="236">
        <f>IFERROR(IF($AA239&lt;0,$AA239*_SoL,0),0)</f>
        <v>0</v>
      </c>
      <c r="AP239" s="237">
        <f t="shared" si="12"/>
        <v>0</v>
      </c>
      <c r="AQ239" s="237">
        <f t="shared" si="13"/>
        <v>0</v>
      </c>
      <c r="AR239" s="237">
        <f t="shared" si="14"/>
        <v>0</v>
      </c>
      <c r="AS239" s="237">
        <f t="shared" si="15"/>
        <v>0</v>
      </c>
      <c r="AT239" s="237">
        <f t="shared" si="16"/>
        <v>0</v>
      </c>
      <c r="AU239" s="236">
        <f t="shared" si="17"/>
        <v>0</v>
      </c>
      <c r="AV239" s="236">
        <f t="shared" si="18"/>
        <v>0</v>
      </c>
      <c r="AW239" s="238"/>
    </row>
    <row r="240" ht="24.75" customHeight="1">
      <c r="A240" s="185"/>
      <c r="B240" s="230">
        <f t="shared" si="19"/>
        <v>233</v>
      </c>
      <c r="C240" s="185"/>
      <c r="D240" s="231" t="str">
        <f t="array" ref="D240">INDEX(_Rge_Projectdata_3rd,$B240,MATCH("Project-ID",_Rge_Headline_Projectdata,0))</f>
        <v/>
      </c>
      <c r="E240" s="232" t="str">
        <f t="array" ref="E240">INDEX(_Rge_Data_3rd_CY,$B240,E$1)</f>
        <v>Open</v>
      </c>
      <c r="F240" s="221" t="str">
        <f t="array" ref="F240">INDEX(_Rge_Data_3rd_CY,$B240,F$1)</f>
        <v/>
      </c>
      <c r="G240" s="221">
        <f t="array" ref="G240">INDEX(_Rge_Data_3rd_CY,$B240,G$1)</f>
        <v>0</v>
      </c>
      <c r="H240" s="221">
        <f t="array" ref="H240">INDEX(_Rge_Data_3rd_CY,$B240,H$1)</f>
        <v>0</v>
      </c>
      <c r="I240" s="221">
        <f t="array" ref="I240">INDEX(_Rge_Data_3rd_CY,$B240,I$1)</f>
        <v>0</v>
      </c>
      <c r="J240" s="221">
        <f t="array" ref="J240">INDEX(_Rge_Data_3rd_CY,$B240,J$1)</f>
        <v>0</v>
      </c>
      <c r="K240" s="221">
        <f t="array" ref="K240">INDEX(_Rge_Data_3rd_CY,$B240,K$1)</f>
        <v>0</v>
      </c>
      <c r="L240" s="221" t="str">
        <f t="array" ref="L240">INDEX(_Rge_Data_3rd_CY,$B240,L$1)</f>
        <v/>
      </c>
      <c r="M240" s="221">
        <f t="array" ref="M240">INDEX(_Rge_Data_3rd_CY,$B240,M$1)</f>
        <v>0</v>
      </c>
      <c r="N240" s="221">
        <f t="array" ref="N240">INDEX(_Rge_Data_3rd_CY,$B240,N$1)</f>
        <v>0</v>
      </c>
      <c r="O240" s="221">
        <f t="shared" si="5"/>
        <v>0</v>
      </c>
      <c r="P240" s="222">
        <f t="shared" si="6"/>
        <v>0</v>
      </c>
      <c r="Q240" s="233" t="str">
        <f t="shared" si="9"/>
        <v>Y</v>
      </c>
      <c r="R240" s="224" t="str">
        <f t="array" ref="R240">INDEX(_Rge_Data_3rd_CY,$B240,R$1)</f>
        <v/>
      </c>
      <c r="S240" s="224">
        <f t="array" ref="S240">INDEX(_Rge_Data_3rd_CY,$B240,S$1)</f>
        <v>0</v>
      </c>
      <c r="T240" s="224">
        <f t="array" ref="T240">INDEX(_Rge_Data_3rd_CY,$B240,T$1)</f>
        <v>0</v>
      </c>
      <c r="U240" s="224">
        <f t="array" ref="U240">INDEX(_Rge_Data_3rd_CY,$B240,U$1)</f>
        <v>0</v>
      </c>
      <c r="V240" s="224">
        <f t="array" ref="V240">INDEX(_Rge_Data_3rd_CY,$B240,V$1)</f>
        <v>0</v>
      </c>
      <c r="W240" s="224">
        <f t="array" ref="W240">INDEX(_Rge_Data_3rd_CY,$B240,W$1)</f>
        <v>0</v>
      </c>
      <c r="X240" s="224" t="str">
        <f t="array" ref="X240">INDEX(_Rge_Data_3rd_CY,$B240,X$1)</f>
        <v/>
      </c>
      <c r="Y240" s="224">
        <f t="array" ref="Y240">INDEX(_Rge_Data_3rd_CY,$B240,Y$1)</f>
        <v>0</v>
      </c>
      <c r="Z240" s="224">
        <f t="array" ref="Z240">INDEX(_Rge_Data_3rd_CY,$B240,Z$1)</f>
        <v>0</v>
      </c>
      <c r="AA240" s="224">
        <f t="shared" si="7"/>
        <v>0</v>
      </c>
      <c r="AB240" s="225" t="str">
        <f t="shared" si="10"/>
        <v/>
      </c>
      <c r="AC240" s="234" t="str">
        <f t="array" ref="AC240">INDEX(_Rge_Data_3rd_CY,$B240,AC$1)</f>
        <v/>
      </c>
      <c r="AD240" s="234">
        <f t="array" ref="AD240">INDEX(_Rge_Data_3rd_CY,$B240,AD$1)</f>
        <v>0</v>
      </c>
      <c r="AE240" s="234">
        <f t="array" ref="AE240">INDEX(_Rge_Data_3rd_CY,$B240,AE$1)</f>
        <v>0</v>
      </c>
      <c r="AF240" s="234">
        <f t="array" ref="AF240">INDEX(_Rge_Data_3rd_CY,$B240,AF$1)</f>
        <v>0</v>
      </c>
      <c r="AG240" s="234">
        <f t="array" ref="AG240">INDEX(_Rge_Data_3rd_CY,$B240,AG$1)</f>
        <v>0</v>
      </c>
      <c r="AH240" s="234">
        <f t="array" ref="AH240">INDEX(_Rge_Data_3rd_CY,$B240,AH$1)</f>
        <v>0</v>
      </c>
      <c r="AI240" s="234" t="str">
        <f t="array" ref="AI240">INDEX(_Rge_Data_3rd_CY,$B240,AI$1)</f>
        <v/>
      </c>
      <c r="AJ240" s="234">
        <f t="array" ref="AJ240">INDEX(_Rge_Data_3rd_CY,$B240,AJ$1)</f>
        <v>0</v>
      </c>
      <c r="AK240" s="234">
        <f t="array" ref="AK240">INDEX(_Rge_Data_3rd_CY,$B240,AK$1)</f>
        <v>0</v>
      </c>
      <c r="AL240" s="234">
        <f t="shared" si="11"/>
        <v>0</v>
      </c>
      <c r="AM240" s="235">
        <f t="shared" si="8"/>
        <v>0</v>
      </c>
      <c r="AN240" s="236">
        <f>IFERROR(IF(AND($E240="OPEN",$AA240&gt;0),$AA240*_SoP*$AM240,IF(AND($E240="CLOSED",$AA240&gt;0),$AA240*_SoL*$AM240,0)),0)</f>
        <v>0</v>
      </c>
      <c r="AO240" s="236">
        <f>IFERROR(IF($AA240&lt;0,$AA240*_SoL,0),0)</f>
        <v>0</v>
      </c>
      <c r="AP240" s="237">
        <f t="shared" si="12"/>
        <v>0</v>
      </c>
      <c r="AQ240" s="237">
        <f t="shared" si="13"/>
        <v>0</v>
      </c>
      <c r="AR240" s="237">
        <f t="shared" si="14"/>
        <v>0</v>
      </c>
      <c r="AS240" s="237">
        <f t="shared" si="15"/>
        <v>0</v>
      </c>
      <c r="AT240" s="237">
        <f t="shared" si="16"/>
        <v>0</v>
      </c>
      <c r="AU240" s="236">
        <f t="shared" si="17"/>
        <v>0</v>
      </c>
      <c r="AV240" s="236">
        <f t="shared" si="18"/>
        <v>0</v>
      </c>
      <c r="AW240" s="238"/>
    </row>
    <row r="241" ht="24.75" customHeight="1">
      <c r="A241" s="185"/>
      <c r="B241" s="230">
        <f t="shared" si="19"/>
        <v>234</v>
      </c>
      <c r="C241" s="185"/>
      <c r="D241" s="231" t="str">
        <f t="array" ref="D241">INDEX(_Rge_Projectdata_3rd,$B241,MATCH("Project-ID",_Rge_Headline_Projectdata,0))</f>
        <v/>
      </c>
      <c r="E241" s="232" t="str">
        <f t="array" ref="E241">INDEX(_Rge_Data_3rd_CY,$B241,E$1)</f>
        <v>Open</v>
      </c>
      <c r="F241" s="221" t="str">
        <f t="array" ref="F241">INDEX(_Rge_Data_3rd_CY,$B241,F$1)</f>
        <v/>
      </c>
      <c r="G241" s="221">
        <f t="array" ref="G241">INDEX(_Rge_Data_3rd_CY,$B241,G$1)</f>
        <v>0</v>
      </c>
      <c r="H241" s="221">
        <f t="array" ref="H241">INDEX(_Rge_Data_3rd_CY,$B241,H$1)</f>
        <v>0</v>
      </c>
      <c r="I241" s="221">
        <f t="array" ref="I241">INDEX(_Rge_Data_3rd_CY,$B241,I$1)</f>
        <v>0</v>
      </c>
      <c r="J241" s="221">
        <f t="array" ref="J241">INDEX(_Rge_Data_3rd_CY,$B241,J$1)</f>
        <v>0</v>
      </c>
      <c r="K241" s="221">
        <f t="array" ref="K241">INDEX(_Rge_Data_3rd_CY,$B241,K$1)</f>
        <v>0</v>
      </c>
      <c r="L241" s="221" t="str">
        <f t="array" ref="L241">INDEX(_Rge_Data_3rd_CY,$B241,L$1)</f>
        <v/>
      </c>
      <c r="M241" s="221">
        <f t="array" ref="M241">INDEX(_Rge_Data_3rd_CY,$B241,M$1)</f>
        <v>0</v>
      </c>
      <c r="N241" s="221">
        <f t="array" ref="N241">INDEX(_Rge_Data_3rd_CY,$B241,N$1)</f>
        <v>0</v>
      </c>
      <c r="O241" s="221">
        <f t="shared" si="5"/>
        <v>0</v>
      </c>
      <c r="P241" s="222">
        <f t="shared" si="6"/>
        <v>0</v>
      </c>
      <c r="Q241" s="233" t="str">
        <f t="shared" si="9"/>
        <v>Y</v>
      </c>
      <c r="R241" s="224" t="str">
        <f t="array" ref="R241">INDEX(_Rge_Data_3rd_CY,$B241,R$1)</f>
        <v/>
      </c>
      <c r="S241" s="224">
        <f t="array" ref="S241">INDEX(_Rge_Data_3rd_CY,$B241,S$1)</f>
        <v>0</v>
      </c>
      <c r="T241" s="224">
        <f t="array" ref="T241">INDEX(_Rge_Data_3rd_CY,$B241,T$1)</f>
        <v>0</v>
      </c>
      <c r="U241" s="224">
        <f t="array" ref="U241">INDEX(_Rge_Data_3rd_CY,$B241,U$1)</f>
        <v>0</v>
      </c>
      <c r="V241" s="224">
        <f t="array" ref="V241">INDEX(_Rge_Data_3rd_CY,$B241,V$1)</f>
        <v>0</v>
      </c>
      <c r="W241" s="224">
        <f t="array" ref="W241">INDEX(_Rge_Data_3rd_CY,$B241,W$1)</f>
        <v>0</v>
      </c>
      <c r="X241" s="224" t="str">
        <f t="array" ref="X241">INDEX(_Rge_Data_3rd_CY,$B241,X$1)</f>
        <v/>
      </c>
      <c r="Y241" s="224">
        <f t="array" ref="Y241">INDEX(_Rge_Data_3rd_CY,$B241,Y$1)</f>
        <v>0</v>
      </c>
      <c r="Z241" s="224">
        <f t="array" ref="Z241">INDEX(_Rge_Data_3rd_CY,$B241,Z$1)</f>
        <v>0</v>
      </c>
      <c r="AA241" s="224">
        <f t="shared" si="7"/>
        <v>0</v>
      </c>
      <c r="AB241" s="225" t="str">
        <f t="shared" si="10"/>
        <v/>
      </c>
      <c r="AC241" s="234" t="str">
        <f t="array" ref="AC241">INDEX(_Rge_Data_3rd_CY,$B241,AC$1)</f>
        <v/>
      </c>
      <c r="AD241" s="234">
        <f t="array" ref="AD241">INDEX(_Rge_Data_3rd_CY,$B241,AD$1)</f>
        <v>0</v>
      </c>
      <c r="AE241" s="234">
        <f t="array" ref="AE241">INDEX(_Rge_Data_3rd_CY,$B241,AE$1)</f>
        <v>0</v>
      </c>
      <c r="AF241" s="234">
        <f t="array" ref="AF241">INDEX(_Rge_Data_3rd_CY,$B241,AF$1)</f>
        <v>0</v>
      </c>
      <c r="AG241" s="234">
        <f t="array" ref="AG241">INDEX(_Rge_Data_3rd_CY,$B241,AG$1)</f>
        <v>0</v>
      </c>
      <c r="AH241" s="234">
        <f t="array" ref="AH241">INDEX(_Rge_Data_3rd_CY,$B241,AH$1)</f>
        <v>0</v>
      </c>
      <c r="AI241" s="234" t="str">
        <f t="array" ref="AI241">INDEX(_Rge_Data_3rd_CY,$B241,AI$1)</f>
        <v/>
      </c>
      <c r="AJ241" s="234">
        <f t="array" ref="AJ241">INDEX(_Rge_Data_3rd_CY,$B241,AJ$1)</f>
        <v>0</v>
      </c>
      <c r="AK241" s="234">
        <f t="array" ref="AK241">INDEX(_Rge_Data_3rd_CY,$B241,AK$1)</f>
        <v>0</v>
      </c>
      <c r="AL241" s="234">
        <f t="shared" si="11"/>
        <v>0</v>
      </c>
      <c r="AM241" s="235">
        <f t="shared" si="8"/>
        <v>0</v>
      </c>
      <c r="AN241" s="236">
        <f>IFERROR(IF(AND($E241="OPEN",$AA241&gt;0),$AA241*_SoP*$AM241,IF(AND($E241="CLOSED",$AA241&gt;0),$AA241*_SoL*$AM241,0)),0)</f>
        <v>0</v>
      </c>
      <c r="AO241" s="236">
        <f>IFERROR(IF($AA241&lt;0,$AA241*_SoL,0),0)</f>
        <v>0</v>
      </c>
      <c r="AP241" s="237">
        <f t="shared" si="12"/>
        <v>0</v>
      </c>
      <c r="AQ241" s="237">
        <f t="shared" si="13"/>
        <v>0</v>
      </c>
      <c r="AR241" s="237">
        <f t="shared" si="14"/>
        <v>0</v>
      </c>
      <c r="AS241" s="237">
        <f t="shared" si="15"/>
        <v>0</v>
      </c>
      <c r="AT241" s="237">
        <f t="shared" si="16"/>
        <v>0</v>
      </c>
      <c r="AU241" s="236">
        <f t="shared" si="17"/>
        <v>0</v>
      </c>
      <c r="AV241" s="236">
        <f t="shared" si="18"/>
        <v>0</v>
      </c>
      <c r="AW241" s="238"/>
    </row>
    <row r="242" ht="24.75" customHeight="1">
      <c r="A242" s="185"/>
      <c r="B242" s="230">
        <f t="shared" si="19"/>
        <v>235</v>
      </c>
      <c r="C242" s="185"/>
      <c r="D242" s="231" t="str">
        <f t="array" ref="D242">INDEX(_Rge_Projectdata_3rd,$B242,MATCH("Project-ID",_Rge_Headline_Projectdata,0))</f>
        <v/>
      </c>
      <c r="E242" s="232" t="str">
        <f t="array" ref="E242">INDEX(_Rge_Data_3rd_CY,$B242,E$1)</f>
        <v>Open</v>
      </c>
      <c r="F242" s="221" t="str">
        <f t="array" ref="F242">INDEX(_Rge_Data_3rd_CY,$B242,F$1)</f>
        <v/>
      </c>
      <c r="G242" s="221">
        <f t="array" ref="G242">INDEX(_Rge_Data_3rd_CY,$B242,G$1)</f>
        <v>0</v>
      </c>
      <c r="H242" s="221">
        <f t="array" ref="H242">INDEX(_Rge_Data_3rd_CY,$B242,H$1)</f>
        <v>0</v>
      </c>
      <c r="I242" s="221">
        <f t="array" ref="I242">INDEX(_Rge_Data_3rd_CY,$B242,I$1)</f>
        <v>0</v>
      </c>
      <c r="J242" s="221">
        <f t="array" ref="J242">INDEX(_Rge_Data_3rd_CY,$B242,J$1)</f>
        <v>0</v>
      </c>
      <c r="K242" s="221">
        <f t="array" ref="K242">INDEX(_Rge_Data_3rd_CY,$B242,K$1)</f>
        <v>0</v>
      </c>
      <c r="L242" s="221" t="str">
        <f t="array" ref="L242">INDEX(_Rge_Data_3rd_CY,$B242,L$1)</f>
        <v/>
      </c>
      <c r="M242" s="221">
        <f t="array" ref="M242">INDEX(_Rge_Data_3rd_CY,$B242,M$1)</f>
        <v>0</v>
      </c>
      <c r="N242" s="221">
        <f t="array" ref="N242">INDEX(_Rge_Data_3rd_CY,$B242,N$1)</f>
        <v>0</v>
      </c>
      <c r="O242" s="221">
        <f t="shared" si="5"/>
        <v>0</v>
      </c>
      <c r="P242" s="222">
        <f t="shared" si="6"/>
        <v>0</v>
      </c>
      <c r="Q242" s="233" t="str">
        <f t="shared" si="9"/>
        <v>Y</v>
      </c>
      <c r="R242" s="224" t="str">
        <f t="array" ref="R242">INDEX(_Rge_Data_3rd_CY,$B242,R$1)</f>
        <v/>
      </c>
      <c r="S242" s="224">
        <f t="array" ref="S242">INDEX(_Rge_Data_3rd_CY,$B242,S$1)</f>
        <v>0</v>
      </c>
      <c r="T242" s="224">
        <f t="array" ref="T242">INDEX(_Rge_Data_3rd_CY,$B242,T$1)</f>
        <v>0</v>
      </c>
      <c r="U242" s="224">
        <f t="array" ref="U242">INDEX(_Rge_Data_3rd_CY,$B242,U$1)</f>
        <v>0</v>
      </c>
      <c r="V242" s="224">
        <f t="array" ref="V242">INDEX(_Rge_Data_3rd_CY,$B242,V$1)</f>
        <v>0</v>
      </c>
      <c r="W242" s="224">
        <f t="array" ref="W242">INDEX(_Rge_Data_3rd_CY,$B242,W$1)</f>
        <v>0</v>
      </c>
      <c r="X242" s="224" t="str">
        <f t="array" ref="X242">INDEX(_Rge_Data_3rd_CY,$B242,X$1)</f>
        <v/>
      </c>
      <c r="Y242" s="224">
        <f t="array" ref="Y242">INDEX(_Rge_Data_3rd_CY,$B242,Y$1)</f>
        <v>0</v>
      </c>
      <c r="Z242" s="224">
        <f t="array" ref="Z242">INDEX(_Rge_Data_3rd_CY,$B242,Z$1)</f>
        <v>0</v>
      </c>
      <c r="AA242" s="224">
        <f t="shared" si="7"/>
        <v>0</v>
      </c>
      <c r="AB242" s="225" t="str">
        <f t="shared" si="10"/>
        <v/>
      </c>
      <c r="AC242" s="234" t="str">
        <f t="array" ref="AC242">INDEX(_Rge_Data_3rd_CY,$B242,AC$1)</f>
        <v/>
      </c>
      <c r="AD242" s="234">
        <f t="array" ref="AD242">INDEX(_Rge_Data_3rd_CY,$B242,AD$1)</f>
        <v>0</v>
      </c>
      <c r="AE242" s="234">
        <f t="array" ref="AE242">INDEX(_Rge_Data_3rd_CY,$B242,AE$1)</f>
        <v>0</v>
      </c>
      <c r="AF242" s="234">
        <f t="array" ref="AF242">INDEX(_Rge_Data_3rd_CY,$B242,AF$1)</f>
        <v>0</v>
      </c>
      <c r="AG242" s="234">
        <f t="array" ref="AG242">INDEX(_Rge_Data_3rd_CY,$B242,AG$1)</f>
        <v>0</v>
      </c>
      <c r="AH242" s="234">
        <f t="array" ref="AH242">INDEX(_Rge_Data_3rd_CY,$B242,AH$1)</f>
        <v>0</v>
      </c>
      <c r="AI242" s="234" t="str">
        <f t="array" ref="AI242">INDEX(_Rge_Data_3rd_CY,$B242,AI$1)</f>
        <v/>
      </c>
      <c r="AJ242" s="234">
        <f t="array" ref="AJ242">INDEX(_Rge_Data_3rd_CY,$B242,AJ$1)</f>
        <v>0</v>
      </c>
      <c r="AK242" s="234">
        <f t="array" ref="AK242">INDEX(_Rge_Data_3rd_CY,$B242,AK$1)</f>
        <v>0</v>
      </c>
      <c r="AL242" s="234">
        <f t="shared" si="11"/>
        <v>0</v>
      </c>
      <c r="AM242" s="235">
        <f t="shared" si="8"/>
        <v>0</v>
      </c>
      <c r="AN242" s="236">
        <f>IFERROR(IF(AND($E242="OPEN",$AA242&gt;0),$AA242*_SoP*$AM242,IF(AND($E242="CLOSED",$AA242&gt;0),$AA242*_SoL*$AM242,0)),0)</f>
        <v>0</v>
      </c>
      <c r="AO242" s="236">
        <f>IFERROR(IF($AA242&lt;0,$AA242*_SoL,0),0)</f>
        <v>0</v>
      </c>
      <c r="AP242" s="237">
        <f t="shared" si="12"/>
        <v>0</v>
      </c>
      <c r="AQ242" s="237">
        <f t="shared" si="13"/>
        <v>0</v>
      </c>
      <c r="AR242" s="237">
        <f t="shared" si="14"/>
        <v>0</v>
      </c>
      <c r="AS242" s="237">
        <f t="shared" si="15"/>
        <v>0</v>
      </c>
      <c r="AT242" s="237">
        <f t="shared" si="16"/>
        <v>0</v>
      </c>
      <c r="AU242" s="236">
        <f t="shared" si="17"/>
        <v>0</v>
      </c>
      <c r="AV242" s="236">
        <f t="shared" si="18"/>
        <v>0</v>
      </c>
      <c r="AW242" s="238"/>
    </row>
    <row r="243" ht="24.75" customHeight="1">
      <c r="A243" s="185"/>
      <c r="B243" s="230">
        <f t="shared" si="19"/>
        <v>236</v>
      </c>
      <c r="C243" s="185"/>
      <c r="D243" s="231" t="str">
        <f t="array" ref="D243">INDEX(_Rge_Projectdata_3rd,$B243,MATCH("Project-ID",_Rge_Headline_Projectdata,0))</f>
        <v/>
      </c>
      <c r="E243" s="232" t="str">
        <f t="array" ref="E243">INDEX(_Rge_Data_3rd_CY,$B243,E$1)</f>
        <v>Open</v>
      </c>
      <c r="F243" s="221" t="str">
        <f t="array" ref="F243">INDEX(_Rge_Data_3rd_CY,$B243,F$1)</f>
        <v/>
      </c>
      <c r="G243" s="221">
        <f t="array" ref="G243">INDEX(_Rge_Data_3rd_CY,$B243,G$1)</f>
        <v>0</v>
      </c>
      <c r="H243" s="221">
        <f t="array" ref="H243">INDEX(_Rge_Data_3rd_CY,$B243,H$1)</f>
        <v>0</v>
      </c>
      <c r="I243" s="221">
        <f t="array" ref="I243">INDEX(_Rge_Data_3rd_CY,$B243,I$1)</f>
        <v>0</v>
      </c>
      <c r="J243" s="221">
        <f t="array" ref="J243">INDEX(_Rge_Data_3rd_CY,$B243,J$1)</f>
        <v>0</v>
      </c>
      <c r="K243" s="221">
        <f t="array" ref="K243">INDEX(_Rge_Data_3rd_CY,$B243,K$1)</f>
        <v>0</v>
      </c>
      <c r="L243" s="221" t="str">
        <f t="array" ref="L243">INDEX(_Rge_Data_3rd_CY,$B243,L$1)</f>
        <v/>
      </c>
      <c r="M243" s="221">
        <f t="array" ref="M243">INDEX(_Rge_Data_3rd_CY,$B243,M$1)</f>
        <v>0</v>
      </c>
      <c r="N243" s="221">
        <f t="array" ref="N243">INDEX(_Rge_Data_3rd_CY,$B243,N$1)</f>
        <v>0</v>
      </c>
      <c r="O243" s="221">
        <f t="shared" si="5"/>
        <v>0</v>
      </c>
      <c r="P243" s="222">
        <f t="shared" si="6"/>
        <v>0</v>
      </c>
      <c r="Q243" s="233" t="str">
        <f t="shared" si="9"/>
        <v>Y</v>
      </c>
      <c r="R243" s="224" t="str">
        <f t="array" ref="R243">INDEX(_Rge_Data_3rd_CY,$B243,R$1)</f>
        <v/>
      </c>
      <c r="S243" s="224">
        <f t="array" ref="S243">INDEX(_Rge_Data_3rd_CY,$B243,S$1)</f>
        <v>0</v>
      </c>
      <c r="T243" s="224">
        <f t="array" ref="T243">INDEX(_Rge_Data_3rd_CY,$B243,T$1)</f>
        <v>0</v>
      </c>
      <c r="U243" s="224">
        <f t="array" ref="U243">INDEX(_Rge_Data_3rd_CY,$B243,U$1)</f>
        <v>0</v>
      </c>
      <c r="V243" s="224">
        <f t="array" ref="V243">INDEX(_Rge_Data_3rd_CY,$B243,V$1)</f>
        <v>0</v>
      </c>
      <c r="W243" s="224">
        <f t="array" ref="W243">INDEX(_Rge_Data_3rd_CY,$B243,W$1)</f>
        <v>0</v>
      </c>
      <c r="X243" s="224" t="str">
        <f t="array" ref="X243">INDEX(_Rge_Data_3rd_CY,$B243,X$1)</f>
        <v/>
      </c>
      <c r="Y243" s="224">
        <f t="array" ref="Y243">INDEX(_Rge_Data_3rd_CY,$B243,Y$1)</f>
        <v>0</v>
      </c>
      <c r="Z243" s="224">
        <f t="array" ref="Z243">INDEX(_Rge_Data_3rd_CY,$B243,Z$1)</f>
        <v>0</v>
      </c>
      <c r="AA243" s="224">
        <f t="shared" si="7"/>
        <v>0</v>
      </c>
      <c r="AB243" s="225" t="str">
        <f t="shared" si="10"/>
        <v/>
      </c>
      <c r="AC243" s="234" t="str">
        <f t="array" ref="AC243">INDEX(_Rge_Data_3rd_CY,$B243,AC$1)</f>
        <v/>
      </c>
      <c r="AD243" s="234">
        <f t="array" ref="AD243">INDEX(_Rge_Data_3rd_CY,$B243,AD$1)</f>
        <v>0</v>
      </c>
      <c r="AE243" s="234">
        <f t="array" ref="AE243">INDEX(_Rge_Data_3rd_CY,$B243,AE$1)</f>
        <v>0</v>
      </c>
      <c r="AF243" s="234">
        <f t="array" ref="AF243">INDEX(_Rge_Data_3rd_CY,$B243,AF$1)</f>
        <v>0</v>
      </c>
      <c r="AG243" s="234">
        <f t="array" ref="AG243">INDEX(_Rge_Data_3rd_CY,$B243,AG$1)</f>
        <v>0</v>
      </c>
      <c r="AH243" s="234">
        <f t="array" ref="AH243">INDEX(_Rge_Data_3rd_CY,$B243,AH$1)</f>
        <v>0</v>
      </c>
      <c r="AI243" s="234" t="str">
        <f t="array" ref="AI243">INDEX(_Rge_Data_3rd_CY,$B243,AI$1)</f>
        <v/>
      </c>
      <c r="AJ243" s="234">
        <f t="array" ref="AJ243">INDEX(_Rge_Data_3rd_CY,$B243,AJ$1)</f>
        <v>0</v>
      </c>
      <c r="AK243" s="234">
        <f t="array" ref="AK243">INDEX(_Rge_Data_3rd_CY,$B243,AK$1)</f>
        <v>0</v>
      </c>
      <c r="AL243" s="234">
        <f t="shared" si="11"/>
        <v>0</v>
      </c>
      <c r="AM243" s="235">
        <f t="shared" si="8"/>
        <v>0</v>
      </c>
      <c r="AN243" s="236">
        <f>IFERROR(IF(AND($E243="OPEN",$AA243&gt;0),$AA243*_SoP*$AM243,IF(AND($E243="CLOSED",$AA243&gt;0),$AA243*_SoL*$AM243,0)),0)</f>
        <v>0</v>
      </c>
      <c r="AO243" s="236">
        <f>IFERROR(IF($AA243&lt;0,$AA243*_SoL,0),0)</f>
        <v>0</v>
      </c>
      <c r="AP243" s="237">
        <f t="shared" si="12"/>
        <v>0</v>
      </c>
      <c r="AQ243" s="237">
        <f t="shared" si="13"/>
        <v>0</v>
      </c>
      <c r="AR243" s="237">
        <f t="shared" si="14"/>
        <v>0</v>
      </c>
      <c r="AS243" s="237">
        <f t="shared" si="15"/>
        <v>0</v>
      </c>
      <c r="AT243" s="237">
        <f t="shared" si="16"/>
        <v>0</v>
      </c>
      <c r="AU243" s="236">
        <f t="shared" si="17"/>
        <v>0</v>
      </c>
      <c r="AV243" s="236">
        <f t="shared" si="18"/>
        <v>0</v>
      </c>
      <c r="AW243" s="238"/>
    </row>
    <row r="244" ht="24.75" customHeight="1">
      <c r="A244" s="185"/>
      <c r="B244" s="230">
        <f t="shared" si="19"/>
        <v>237</v>
      </c>
      <c r="C244" s="185"/>
      <c r="D244" s="231" t="str">
        <f t="array" ref="D244">INDEX(_Rge_Projectdata_3rd,$B244,MATCH("Project-ID",_Rge_Headline_Projectdata,0))</f>
        <v/>
      </c>
      <c r="E244" s="232" t="str">
        <f t="array" ref="E244">INDEX(_Rge_Data_3rd_CY,$B244,E$1)</f>
        <v>Open</v>
      </c>
      <c r="F244" s="221" t="str">
        <f t="array" ref="F244">INDEX(_Rge_Data_3rd_CY,$B244,F$1)</f>
        <v/>
      </c>
      <c r="G244" s="221">
        <f t="array" ref="G244">INDEX(_Rge_Data_3rd_CY,$B244,G$1)</f>
        <v>0</v>
      </c>
      <c r="H244" s="221">
        <f t="array" ref="H244">INDEX(_Rge_Data_3rd_CY,$B244,H$1)</f>
        <v>0</v>
      </c>
      <c r="I244" s="221">
        <f t="array" ref="I244">INDEX(_Rge_Data_3rd_CY,$B244,I$1)</f>
        <v>0</v>
      </c>
      <c r="J244" s="221">
        <f t="array" ref="J244">INDEX(_Rge_Data_3rd_CY,$B244,J$1)</f>
        <v>0</v>
      </c>
      <c r="K244" s="221">
        <f t="array" ref="K244">INDEX(_Rge_Data_3rd_CY,$B244,K$1)</f>
        <v>0</v>
      </c>
      <c r="L244" s="221" t="str">
        <f t="array" ref="L244">INDEX(_Rge_Data_3rd_CY,$B244,L$1)</f>
        <v/>
      </c>
      <c r="M244" s="221">
        <f t="array" ref="M244">INDEX(_Rge_Data_3rd_CY,$B244,M$1)</f>
        <v>0</v>
      </c>
      <c r="N244" s="221">
        <f t="array" ref="N244">INDEX(_Rge_Data_3rd_CY,$B244,N$1)</f>
        <v>0</v>
      </c>
      <c r="O244" s="221">
        <f t="shared" si="5"/>
        <v>0</v>
      </c>
      <c r="P244" s="222">
        <f t="shared" si="6"/>
        <v>0</v>
      </c>
      <c r="Q244" s="233" t="str">
        <f t="shared" si="9"/>
        <v>Y</v>
      </c>
      <c r="R244" s="224" t="str">
        <f t="array" ref="R244">INDEX(_Rge_Data_3rd_CY,$B244,R$1)</f>
        <v/>
      </c>
      <c r="S244" s="224">
        <f t="array" ref="S244">INDEX(_Rge_Data_3rd_CY,$B244,S$1)</f>
        <v>0</v>
      </c>
      <c r="T244" s="224">
        <f t="array" ref="T244">INDEX(_Rge_Data_3rd_CY,$B244,T$1)</f>
        <v>0</v>
      </c>
      <c r="U244" s="224">
        <f t="array" ref="U244">INDEX(_Rge_Data_3rd_CY,$B244,U$1)</f>
        <v>0</v>
      </c>
      <c r="V244" s="224">
        <f t="array" ref="V244">INDEX(_Rge_Data_3rd_CY,$B244,V$1)</f>
        <v>0</v>
      </c>
      <c r="W244" s="224">
        <f t="array" ref="W244">INDEX(_Rge_Data_3rd_CY,$B244,W$1)</f>
        <v>0</v>
      </c>
      <c r="X244" s="224" t="str">
        <f t="array" ref="X244">INDEX(_Rge_Data_3rd_CY,$B244,X$1)</f>
        <v/>
      </c>
      <c r="Y244" s="224">
        <f t="array" ref="Y244">INDEX(_Rge_Data_3rd_CY,$B244,Y$1)</f>
        <v>0</v>
      </c>
      <c r="Z244" s="224">
        <f t="array" ref="Z244">INDEX(_Rge_Data_3rd_CY,$B244,Z$1)</f>
        <v>0</v>
      </c>
      <c r="AA244" s="224">
        <f t="shared" si="7"/>
        <v>0</v>
      </c>
      <c r="AB244" s="225" t="str">
        <f t="shared" si="10"/>
        <v/>
      </c>
      <c r="AC244" s="234" t="str">
        <f t="array" ref="AC244">INDEX(_Rge_Data_3rd_CY,$B244,AC$1)</f>
        <v/>
      </c>
      <c r="AD244" s="234">
        <f t="array" ref="AD244">INDEX(_Rge_Data_3rd_CY,$B244,AD$1)</f>
        <v>0</v>
      </c>
      <c r="AE244" s="234">
        <f t="array" ref="AE244">INDEX(_Rge_Data_3rd_CY,$B244,AE$1)</f>
        <v>0</v>
      </c>
      <c r="AF244" s="234">
        <f t="array" ref="AF244">INDEX(_Rge_Data_3rd_CY,$B244,AF$1)</f>
        <v>0</v>
      </c>
      <c r="AG244" s="234">
        <f t="array" ref="AG244">INDEX(_Rge_Data_3rd_CY,$B244,AG$1)</f>
        <v>0</v>
      </c>
      <c r="AH244" s="234">
        <f t="array" ref="AH244">INDEX(_Rge_Data_3rd_CY,$B244,AH$1)</f>
        <v>0</v>
      </c>
      <c r="AI244" s="234" t="str">
        <f t="array" ref="AI244">INDEX(_Rge_Data_3rd_CY,$B244,AI$1)</f>
        <v/>
      </c>
      <c r="AJ244" s="234">
        <f t="array" ref="AJ244">INDEX(_Rge_Data_3rd_CY,$B244,AJ$1)</f>
        <v>0</v>
      </c>
      <c r="AK244" s="234">
        <f t="array" ref="AK244">INDEX(_Rge_Data_3rd_CY,$B244,AK$1)</f>
        <v>0</v>
      </c>
      <c r="AL244" s="234">
        <f t="shared" si="11"/>
        <v>0</v>
      </c>
      <c r="AM244" s="235">
        <f t="shared" si="8"/>
        <v>0</v>
      </c>
      <c r="AN244" s="236">
        <f>IFERROR(IF(AND($E244="OPEN",$AA244&gt;0),$AA244*_SoP*$AM244,IF(AND($E244="CLOSED",$AA244&gt;0),$AA244*_SoL*$AM244,0)),0)</f>
        <v>0</v>
      </c>
      <c r="AO244" s="236">
        <f>IFERROR(IF($AA244&lt;0,$AA244*_SoL,0),0)</f>
        <v>0</v>
      </c>
      <c r="AP244" s="237">
        <f t="shared" si="12"/>
        <v>0</v>
      </c>
      <c r="AQ244" s="237">
        <f t="shared" si="13"/>
        <v>0</v>
      </c>
      <c r="AR244" s="237">
        <f t="shared" si="14"/>
        <v>0</v>
      </c>
      <c r="AS244" s="237">
        <f t="shared" si="15"/>
        <v>0</v>
      </c>
      <c r="AT244" s="237">
        <f t="shared" si="16"/>
        <v>0</v>
      </c>
      <c r="AU244" s="236">
        <f t="shared" si="17"/>
        <v>0</v>
      </c>
      <c r="AV244" s="236">
        <f t="shared" si="18"/>
        <v>0</v>
      </c>
      <c r="AW244" s="238"/>
    </row>
    <row r="245" ht="24.75" customHeight="1">
      <c r="A245" s="185"/>
      <c r="B245" s="230">
        <f t="shared" si="19"/>
        <v>238</v>
      </c>
      <c r="C245" s="185"/>
      <c r="D245" s="231" t="str">
        <f t="array" ref="D245">INDEX(_Rge_Projectdata_3rd,$B245,MATCH("Project-ID",_Rge_Headline_Projectdata,0))</f>
        <v/>
      </c>
      <c r="E245" s="232" t="str">
        <f t="array" ref="E245">INDEX(_Rge_Data_3rd_CY,$B245,E$1)</f>
        <v>Open</v>
      </c>
      <c r="F245" s="221" t="str">
        <f t="array" ref="F245">INDEX(_Rge_Data_3rd_CY,$B245,F$1)</f>
        <v/>
      </c>
      <c r="G245" s="221">
        <f t="array" ref="G245">INDEX(_Rge_Data_3rd_CY,$B245,G$1)</f>
        <v>0</v>
      </c>
      <c r="H245" s="221">
        <f t="array" ref="H245">INDEX(_Rge_Data_3rd_CY,$B245,H$1)</f>
        <v>0</v>
      </c>
      <c r="I245" s="221">
        <f t="array" ref="I245">INDEX(_Rge_Data_3rd_CY,$B245,I$1)</f>
        <v>0</v>
      </c>
      <c r="J245" s="221">
        <f t="array" ref="J245">INDEX(_Rge_Data_3rd_CY,$B245,J$1)</f>
        <v>0</v>
      </c>
      <c r="K245" s="221">
        <f t="array" ref="K245">INDEX(_Rge_Data_3rd_CY,$B245,K$1)</f>
        <v>0</v>
      </c>
      <c r="L245" s="221" t="str">
        <f t="array" ref="L245">INDEX(_Rge_Data_3rd_CY,$B245,L$1)</f>
        <v/>
      </c>
      <c r="M245" s="221">
        <f t="array" ref="M245">INDEX(_Rge_Data_3rd_CY,$B245,M$1)</f>
        <v>0</v>
      </c>
      <c r="N245" s="221">
        <f t="array" ref="N245">INDEX(_Rge_Data_3rd_CY,$B245,N$1)</f>
        <v>0</v>
      </c>
      <c r="O245" s="221">
        <f t="shared" si="5"/>
        <v>0</v>
      </c>
      <c r="P245" s="222">
        <f t="shared" si="6"/>
        <v>0</v>
      </c>
      <c r="Q245" s="233" t="str">
        <f t="shared" si="9"/>
        <v>Y</v>
      </c>
      <c r="R245" s="224" t="str">
        <f t="array" ref="R245">INDEX(_Rge_Data_3rd_CY,$B245,R$1)</f>
        <v/>
      </c>
      <c r="S245" s="224">
        <f t="array" ref="S245">INDEX(_Rge_Data_3rd_CY,$B245,S$1)</f>
        <v>0</v>
      </c>
      <c r="T245" s="224">
        <f t="array" ref="T245">INDEX(_Rge_Data_3rd_CY,$B245,T$1)</f>
        <v>0</v>
      </c>
      <c r="U245" s="224">
        <f t="array" ref="U245">INDEX(_Rge_Data_3rd_CY,$B245,U$1)</f>
        <v>0</v>
      </c>
      <c r="V245" s="224">
        <f t="array" ref="V245">INDEX(_Rge_Data_3rd_CY,$B245,V$1)</f>
        <v>0</v>
      </c>
      <c r="W245" s="224">
        <f t="array" ref="W245">INDEX(_Rge_Data_3rd_CY,$B245,W$1)</f>
        <v>0</v>
      </c>
      <c r="X245" s="224" t="str">
        <f t="array" ref="X245">INDEX(_Rge_Data_3rd_CY,$B245,X$1)</f>
        <v/>
      </c>
      <c r="Y245" s="224">
        <f t="array" ref="Y245">INDEX(_Rge_Data_3rd_CY,$B245,Y$1)</f>
        <v>0</v>
      </c>
      <c r="Z245" s="224">
        <f t="array" ref="Z245">INDEX(_Rge_Data_3rd_CY,$B245,Z$1)</f>
        <v>0</v>
      </c>
      <c r="AA245" s="224">
        <f t="shared" si="7"/>
        <v>0</v>
      </c>
      <c r="AB245" s="225" t="str">
        <f t="shared" si="10"/>
        <v/>
      </c>
      <c r="AC245" s="234" t="str">
        <f t="array" ref="AC245">INDEX(_Rge_Data_3rd_CY,$B245,AC$1)</f>
        <v/>
      </c>
      <c r="AD245" s="234">
        <f t="array" ref="AD245">INDEX(_Rge_Data_3rd_CY,$B245,AD$1)</f>
        <v>0</v>
      </c>
      <c r="AE245" s="234">
        <f t="array" ref="AE245">INDEX(_Rge_Data_3rd_CY,$B245,AE$1)</f>
        <v>0</v>
      </c>
      <c r="AF245" s="234">
        <f t="array" ref="AF245">INDEX(_Rge_Data_3rd_CY,$B245,AF$1)</f>
        <v>0</v>
      </c>
      <c r="AG245" s="234">
        <f t="array" ref="AG245">INDEX(_Rge_Data_3rd_CY,$B245,AG$1)</f>
        <v>0</v>
      </c>
      <c r="AH245" s="234">
        <f t="array" ref="AH245">INDEX(_Rge_Data_3rd_CY,$B245,AH$1)</f>
        <v>0</v>
      </c>
      <c r="AI245" s="234" t="str">
        <f t="array" ref="AI245">INDEX(_Rge_Data_3rd_CY,$B245,AI$1)</f>
        <v/>
      </c>
      <c r="AJ245" s="234">
        <f t="array" ref="AJ245">INDEX(_Rge_Data_3rd_CY,$B245,AJ$1)</f>
        <v>0</v>
      </c>
      <c r="AK245" s="234">
        <f t="array" ref="AK245">INDEX(_Rge_Data_3rd_CY,$B245,AK$1)</f>
        <v>0</v>
      </c>
      <c r="AL245" s="234">
        <f t="shared" si="11"/>
        <v>0</v>
      </c>
      <c r="AM245" s="235">
        <f t="shared" si="8"/>
        <v>0</v>
      </c>
      <c r="AN245" s="236">
        <f>IFERROR(IF(AND($E245="OPEN",$AA245&gt;0),$AA245*_SoP*$AM245,IF(AND($E245="CLOSED",$AA245&gt;0),$AA245*_SoL*$AM245,0)),0)</f>
        <v>0</v>
      </c>
      <c r="AO245" s="236">
        <f>IFERROR(IF($AA245&lt;0,$AA245*_SoL,0),0)</f>
        <v>0</v>
      </c>
      <c r="AP245" s="237">
        <f t="shared" si="12"/>
        <v>0</v>
      </c>
      <c r="AQ245" s="237">
        <f t="shared" si="13"/>
        <v>0</v>
      </c>
      <c r="AR245" s="237">
        <f t="shared" si="14"/>
        <v>0</v>
      </c>
      <c r="AS245" s="237">
        <f t="shared" si="15"/>
        <v>0</v>
      </c>
      <c r="AT245" s="237">
        <f t="shared" si="16"/>
        <v>0</v>
      </c>
      <c r="AU245" s="236">
        <f t="shared" si="17"/>
        <v>0</v>
      </c>
      <c r="AV245" s="236">
        <f t="shared" si="18"/>
        <v>0</v>
      </c>
      <c r="AW245" s="238"/>
    </row>
    <row r="246" ht="24.75" customHeight="1">
      <c r="A246" s="185"/>
      <c r="B246" s="230">
        <f t="shared" si="19"/>
        <v>239</v>
      </c>
      <c r="C246" s="185"/>
      <c r="D246" s="231" t="str">
        <f t="array" ref="D246">INDEX(_Rge_Projectdata_3rd,$B246,MATCH("Project-ID",_Rge_Headline_Projectdata,0))</f>
        <v/>
      </c>
      <c r="E246" s="232" t="str">
        <f t="array" ref="E246">INDEX(_Rge_Data_3rd_CY,$B246,E$1)</f>
        <v>Open</v>
      </c>
      <c r="F246" s="221" t="str">
        <f t="array" ref="F246">INDEX(_Rge_Data_3rd_CY,$B246,F$1)</f>
        <v/>
      </c>
      <c r="G246" s="221">
        <f t="array" ref="G246">INDEX(_Rge_Data_3rd_CY,$B246,G$1)</f>
        <v>0</v>
      </c>
      <c r="H246" s="221">
        <f t="array" ref="H246">INDEX(_Rge_Data_3rd_CY,$B246,H$1)</f>
        <v>0</v>
      </c>
      <c r="I246" s="221">
        <f t="array" ref="I246">INDEX(_Rge_Data_3rd_CY,$B246,I$1)</f>
        <v>0</v>
      </c>
      <c r="J246" s="221">
        <f t="array" ref="J246">INDEX(_Rge_Data_3rd_CY,$B246,J$1)</f>
        <v>0</v>
      </c>
      <c r="K246" s="221">
        <f t="array" ref="K246">INDEX(_Rge_Data_3rd_CY,$B246,K$1)</f>
        <v>0</v>
      </c>
      <c r="L246" s="221" t="str">
        <f t="array" ref="L246">INDEX(_Rge_Data_3rd_CY,$B246,L$1)</f>
        <v/>
      </c>
      <c r="M246" s="221">
        <f t="array" ref="M246">INDEX(_Rge_Data_3rd_CY,$B246,M$1)</f>
        <v>0</v>
      </c>
      <c r="N246" s="221">
        <f t="array" ref="N246">INDEX(_Rge_Data_3rd_CY,$B246,N$1)</f>
        <v>0</v>
      </c>
      <c r="O246" s="221">
        <f t="shared" si="5"/>
        <v>0</v>
      </c>
      <c r="P246" s="222">
        <f t="shared" si="6"/>
        <v>0</v>
      </c>
      <c r="Q246" s="233" t="str">
        <f t="shared" si="9"/>
        <v>Y</v>
      </c>
      <c r="R246" s="224" t="str">
        <f t="array" ref="R246">INDEX(_Rge_Data_3rd_CY,$B246,R$1)</f>
        <v/>
      </c>
      <c r="S246" s="224">
        <f t="array" ref="S246">INDEX(_Rge_Data_3rd_CY,$B246,S$1)</f>
        <v>0</v>
      </c>
      <c r="T246" s="224">
        <f t="array" ref="T246">INDEX(_Rge_Data_3rd_CY,$B246,T$1)</f>
        <v>0</v>
      </c>
      <c r="U246" s="224">
        <f t="array" ref="U246">INDEX(_Rge_Data_3rd_CY,$B246,U$1)</f>
        <v>0</v>
      </c>
      <c r="V246" s="224">
        <f t="array" ref="V246">INDEX(_Rge_Data_3rd_CY,$B246,V$1)</f>
        <v>0</v>
      </c>
      <c r="W246" s="224">
        <f t="array" ref="W246">INDEX(_Rge_Data_3rd_CY,$B246,W$1)</f>
        <v>0</v>
      </c>
      <c r="X246" s="224" t="str">
        <f t="array" ref="X246">INDEX(_Rge_Data_3rd_CY,$B246,X$1)</f>
        <v/>
      </c>
      <c r="Y246" s="224">
        <f t="array" ref="Y246">INDEX(_Rge_Data_3rd_CY,$B246,Y$1)</f>
        <v>0</v>
      </c>
      <c r="Z246" s="224">
        <f t="array" ref="Z246">INDEX(_Rge_Data_3rd_CY,$B246,Z$1)</f>
        <v>0</v>
      </c>
      <c r="AA246" s="224">
        <f t="shared" si="7"/>
        <v>0</v>
      </c>
      <c r="AB246" s="225" t="str">
        <f t="shared" si="10"/>
        <v/>
      </c>
      <c r="AC246" s="234" t="str">
        <f t="array" ref="AC246">INDEX(_Rge_Data_3rd_CY,$B246,AC$1)</f>
        <v/>
      </c>
      <c r="AD246" s="234">
        <f t="array" ref="AD246">INDEX(_Rge_Data_3rd_CY,$B246,AD$1)</f>
        <v>0</v>
      </c>
      <c r="AE246" s="234">
        <f t="array" ref="AE246">INDEX(_Rge_Data_3rd_CY,$B246,AE$1)</f>
        <v>0</v>
      </c>
      <c r="AF246" s="234">
        <f t="array" ref="AF246">INDEX(_Rge_Data_3rd_CY,$B246,AF$1)</f>
        <v>0</v>
      </c>
      <c r="AG246" s="234">
        <f t="array" ref="AG246">INDEX(_Rge_Data_3rd_CY,$B246,AG$1)</f>
        <v>0</v>
      </c>
      <c r="AH246" s="234">
        <f t="array" ref="AH246">INDEX(_Rge_Data_3rd_CY,$B246,AH$1)</f>
        <v>0</v>
      </c>
      <c r="AI246" s="234" t="str">
        <f t="array" ref="AI246">INDEX(_Rge_Data_3rd_CY,$B246,AI$1)</f>
        <v/>
      </c>
      <c r="AJ246" s="234">
        <f t="array" ref="AJ246">INDEX(_Rge_Data_3rd_CY,$B246,AJ$1)</f>
        <v>0</v>
      </c>
      <c r="AK246" s="234">
        <f t="array" ref="AK246">INDEX(_Rge_Data_3rd_CY,$B246,AK$1)</f>
        <v>0</v>
      </c>
      <c r="AL246" s="234">
        <f t="shared" si="11"/>
        <v>0</v>
      </c>
      <c r="AM246" s="235">
        <f t="shared" si="8"/>
        <v>0</v>
      </c>
      <c r="AN246" s="236">
        <f>IFERROR(IF(AND($E246="OPEN",$AA246&gt;0),$AA246*_SoP*$AM246,IF(AND($E246="CLOSED",$AA246&gt;0),$AA246*_SoL*$AM246,0)),0)</f>
        <v>0</v>
      </c>
      <c r="AO246" s="236">
        <f>IFERROR(IF($AA246&lt;0,$AA246*_SoL,0),0)</f>
        <v>0</v>
      </c>
      <c r="AP246" s="237">
        <f t="shared" si="12"/>
        <v>0</v>
      </c>
      <c r="AQ246" s="237">
        <f t="shared" si="13"/>
        <v>0</v>
      </c>
      <c r="AR246" s="237">
        <f t="shared" si="14"/>
        <v>0</v>
      </c>
      <c r="AS246" s="237">
        <f t="shared" si="15"/>
        <v>0</v>
      </c>
      <c r="AT246" s="237">
        <f t="shared" si="16"/>
        <v>0</v>
      </c>
      <c r="AU246" s="236">
        <f t="shared" si="17"/>
        <v>0</v>
      </c>
      <c r="AV246" s="236">
        <f t="shared" si="18"/>
        <v>0</v>
      </c>
      <c r="AW246" s="238"/>
    </row>
    <row r="247" ht="24.75" customHeight="1">
      <c r="A247" s="185"/>
      <c r="B247" s="230">
        <f t="shared" si="19"/>
        <v>240</v>
      </c>
      <c r="C247" s="185"/>
      <c r="D247" s="231" t="str">
        <f t="array" ref="D247">INDEX(_Rge_Projectdata_3rd,$B247,MATCH("Project-ID",_Rge_Headline_Projectdata,0))</f>
        <v/>
      </c>
      <c r="E247" s="232" t="str">
        <f t="array" ref="E247">INDEX(_Rge_Data_3rd_CY,$B247,E$1)</f>
        <v>Open</v>
      </c>
      <c r="F247" s="221" t="str">
        <f t="array" ref="F247">INDEX(_Rge_Data_3rd_CY,$B247,F$1)</f>
        <v/>
      </c>
      <c r="G247" s="221">
        <f t="array" ref="G247">INDEX(_Rge_Data_3rd_CY,$B247,G$1)</f>
        <v>0</v>
      </c>
      <c r="H247" s="221">
        <f t="array" ref="H247">INDEX(_Rge_Data_3rd_CY,$B247,H$1)</f>
        <v>0</v>
      </c>
      <c r="I247" s="221">
        <f t="array" ref="I247">INDEX(_Rge_Data_3rd_CY,$B247,I$1)</f>
        <v>0</v>
      </c>
      <c r="J247" s="221">
        <f t="array" ref="J247">INDEX(_Rge_Data_3rd_CY,$B247,J$1)</f>
        <v>0</v>
      </c>
      <c r="K247" s="221">
        <f t="array" ref="K247">INDEX(_Rge_Data_3rd_CY,$B247,K$1)</f>
        <v>0</v>
      </c>
      <c r="L247" s="221" t="str">
        <f t="array" ref="L247">INDEX(_Rge_Data_3rd_CY,$B247,L$1)</f>
        <v/>
      </c>
      <c r="M247" s="221">
        <f t="array" ref="M247">INDEX(_Rge_Data_3rd_CY,$B247,M$1)</f>
        <v>0</v>
      </c>
      <c r="N247" s="221">
        <f t="array" ref="N247">INDEX(_Rge_Data_3rd_CY,$B247,N$1)</f>
        <v>0</v>
      </c>
      <c r="O247" s="221">
        <f t="shared" si="5"/>
        <v>0</v>
      </c>
      <c r="P247" s="222">
        <f t="shared" si="6"/>
        <v>0</v>
      </c>
      <c r="Q247" s="233" t="str">
        <f t="shared" si="9"/>
        <v>Y</v>
      </c>
      <c r="R247" s="224" t="str">
        <f t="array" ref="R247">INDEX(_Rge_Data_3rd_CY,$B247,R$1)</f>
        <v/>
      </c>
      <c r="S247" s="224">
        <f t="array" ref="S247">INDEX(_Rge_Data_3rd_CY,$B247,S$1)</f>
        <v>0</v>
      </c>
      <c r="T247" s="224">
        <f t="array" ref="T247">INDEX(_Rge_Data_3rd_CY,$B247,T$1)</f>
        <v>0</v>
      </c>
      <c r="U247" s="224">
        <f t="array" ref="U247">INDEX(_Rge_Data_3rd_CY,$B247,U$1)</f>
        <v>0</v>
      </c>
      <c r="V247" s="224">
        <f t="array" ref="V247">INDEX(_Rge_Data_3rd_CY,$B247,V$1)</f>
        <v>0</v>
      </c>
      <c r="W247" s="224">
        <f t="array" ref="W247">INDEX(_Rge_Data_3rd_CY,$B247,W$1)</f>
        <v>0</v>
      </c>
      <c r="X247" s="224" t="str">
        <f t="array" ref="X247">INDEX(_Rge_Data_3rd_CY,$B247,X$1)</f>
        <v/>
      </c>
      <c r="Y247" s="224">
        <f t="array" ref="Y247">INDEX(_Rge_Data_3rd_CY,$B247,Y$1)</f>
        <v>0</v>
      </c>
      <c r="Z247" s="224">
        <f t="array" ref="Z247">INDEX(_Rge_Data_3rd_CY,$B247,Z$1)</f>
        <v>0</v>
      </c>
      <c r="AA247" s="224">
        <f t="shared" si="7"/>
        <v>0</v>
      </c>
      <c r="AB247" s="225" t="str">
        <f t="shared" si="10"/>
        <v/>
      </c>
      <c r="AC247" s="234" t="str">
        <f t="array" ref="AC247">INDEX(_Rge_Data_3rd_CY,$B247,AC$1)</f>
        <v/>
      </c>
      <c r="AD247" s="234">
        <f t="array" ref="AD247">INDEX(_Rge_Data_3rd_CY,$B247,AD$1)</f>
        <v>0</v>
      </c>
      <c r="AE247" s="234">
        <f t="array" ref="AE247">INDEX(_Rge_Data_3rd_CY,$B247,AE$1)</f>
        <v>0</v>
      </c>
      <c r="AF247" s="234">
        <f t="array" ref="AF247">INDEX(_Rge_Data_3rd_CY,$B247,AF$1)</f>
        <v>0</v>
      </c>
      <c r="AG247" s="234">
        <f t="array" ref="AG247">INDEX(_Rge_Data_3rd_CY,$B247,AG$1)</f>
        <v>0</v>
      </c>
      <c r="AH247" s="234">
        <f t="array" ref="AH247">INDEX(_Rge_Data_3rd_CY,$B247,AH$1)</f>
        <v>0</v>
      </c>
      <c r="AI247" s="234" t="str">
        <f t="array" ref="AI247">INDEX(_Rge_Data_3rd_CY,$B247,AI$1)</f>
        <v/>
      </c>
      <c r="AJ247" s="234">
        <f t="array" ref="AJ247">INDEX(_Rge_Data_3rd_CY,$B247,AJ$1)</f>
        <v>0</v>
      </c>
      <c r="AK247" s="234">
        <f t="array" ref="AK247">INDEX(_Rge_Data_3rd_CY,$B247,AK$1)</f>
        <v>0</v>
      </c>
      <c r="AL247" s="234">
        <f t="shared" si="11"/>
        <v>0</v>
      </c>
      <c r="AM247" s="235">
        <f t="shared" si="8"/>
        <v>0</v>
      </c>
      <c r="AN247" s="236">
        <f>IFERROR(IF(AND($E247="OPEN",$AA247&gt;0),$AA247*_SoP*$AM247,IF(AND($E247="CLOSED",$AA247&gt;0),$AA247*_SoL*$AM247,0)),0)</f>
        <v>0</v>
      </c>
      <c r="AO247" s="236">
        <f>IFERROR(IF($AA247&lt;0,$AA247*_SoL,0),0)</f>
        <v>0</v>
      </c>
      <c r="AP247" s="237">
        <f t="shared" si="12"/>
        <v>0</v>
      </c>
      <c r="AQ247" s="237">
        <f t="shared" si="13"/>
        <v>0</v>
      </c>
      <c r="AR247" s="237">
        <f t="shared" si="14"/>
        <v>0</v>
      </c>
      <c r="AS247" s="237">
        <f t="shared" si="15"/>
        <v>0</v>
      </c>
      <c r="AT247" s="237">
        <f t="shared" si="16"/>
        <v>0</v>
      </c>
      <c r="AU247" s="236">
        <f t="shared" si="17"/>
        <v>0</v>
      </c>
      <c r="AV247" s="236">
        <f t="shared" si="18"/>
        <v>0</v>
      </c>
      <c r="AW247" s="238"/>
    </row>
    <row r="248" ht="24.75" customHeight="1">
      <c r="A248" s="185"/>
      <c r="B248" s="230">
        <f t="shared" si="19"/>
        <v>241</v>
      </c>
      <c r="C248" s="185"/>
      <c r="D248" s="231" t="str">
        <f t="array" ref="D248">INDEX(_Rge_Projectdata_3rd,$B248,MATCH("Project-ID",_Rge_Headline_Projectdata,0))</f>
        <v/>
      </c>
      <c r="E248" s="232" t="str">
        <f t="array" ref="E248">INDEX(_Rge_Data_3rd_CY,$B248,E$1)</f>
        <v>Open</v>
      </c>
      <c r="F248" s="221" t="str">
        <f t="array" ref="F248">INDEX(_Rge_Data_3rd_CY,$B248,F$1)</f>
        <v/>
      </c>
      <c r="G248" s="221">
        <f t="array" ref="G248">INDEX(_Rge_Data_3rd_CY,$B248,G$1)</f>
        <v>0</v>
      </c>
      <c r="H248" s="221">
        <f t="array" ref="H248">INDEX(_Rge_Data_3rd_CY,$B248,H$1)</f>
        <v>0</v>
      </c>
      <c r="I248" s="221">
        <f t="array" ref="I248">INDEX(_Rge_Data_3rd_CY,$B248,I$1)</f>
        <v>0</v>
      </c>
      <c r="J248" s="221">
        <f t="array" ref="J248">INDEX(_Rge_Data_3rd_CY,$B248,J$1)</f>
        <v>0</v>
      </c>
      <c r="K248" s="221">
        <f t="array" ref="K248">INDEX(_Rge_Data_3rd_CY,$B248,K$1)</f>
        <v>0</v>
      </c>
      <c r="L248" s="221" t="str">
        <f t="array" ref="L248">INDEX(_Rge_Data_3rd_CY,$B248,L$1)</f>
        <v/>
      </c>
      <c r="M248" s="221">
        <f t="array" ref="M248">INDEX(_Rge_Data_3rd_CY,$B248,M$1)</f>
        <v>0</v>
      </c>
      <c r="N248" s="221">
        <f t="array" ref="N248">INDEX(_Rge_Data_3rd_CY,$B248,N$1)</f>
        <v>0</v>
      </c>
      <c r="O248" s="221">
        <f t="shared" si="5"/>
        <v>0</v>
      </c>
      <c r="P248" s="222">
        <f t="shared" si="6"/>
        <v>0</v>
      </c>
      <c r="Q248" s="233" t="str">
        <f t="shared" si="9"/>
        <v>Y</v>
      </c>
      <c r="R248" s="224" t="str">
        <f t="array" ref="R248">INDEX(_Rge_Data_3rd_CY,$B248,R$1)</f>
        <v/>
      </c>
      <c r="S248" s="224">
        <f t="array" ref="S248">INDEX(_Rge_Data_3rd_CY,$B248,S$1)</f>
        <v>0</v>
      </c>
      <c r="T248" s="224">
        <f t="array" ref="T248">INDEX(_Rge_Data_3rd_CY,$B248,T$1)</f>
        <v>0</v>
      </c>
      <c r="U248" s="224">
        <f t="array" ref="U248">INDEX(_Rge_Data_3rd_CY,$B248,U$1)</f>
        <v>0</v>
      </c>
      <c r="V248" s="224">
        <f t="array" ref="V248">INDEX(_Rge_Data_3rd_CY,$B248,V$1)</f>
        <v>0</v>
      </c>
      <c r="W248" s="224">
        <f t="array" ref="W248">INDEX(_Rge_Data_3rd_CY,$B248,W$1)</f>
        <v>0</v>
      </c>
      <c r="X248" s="224" t="str">
        <f t="array" ref="X248">INDEX(_Rge_Data_3rd_CY,$B248,X$1)</f>
        <v/>
      </c>
      <c r="Y248" s="224">
        <f t="array" ref="Y248">INDEX(_Rge_Data_3rd_CY,$B248,Y$1)</f>
        <v>0</v>
      </c>
      <c r="Z248" s="224">
        <f t="array" ref="Z248">INDEX(_Rge_Data_3rd_CY,$B248,Z$1)</f>
        <v>0</v>
      </c>
      <c r="AA248" s="224">
        <f t="shared" si="7"/>
        <v>0</v>
      </c>
      <c r="AB248" s="225" t="str">
        <f t="shared" si="10"/>
        <v/>
      </c>
      <c r="AC248" s="234" t="str">
        <f t="array" ref="AC248">INDEX(_Rge_Data_3rd_CY,$B248,AC$1)</f>
        <v/>
      </c>
      <c r="AD248" s="234">
        <f t="array" ref="AD248">INDEX(_Rge_Data_3rd_CY,$B248,AD$1)</f>
        <v>0</v>
      </c>
      <c r="AE248" s="234">
        <f t="array" ref="AE248">INDEX(_Rge_Data_3rd_CY,$B248,AE$1)</f>
        <v>0</v>
      </c>
      <c r="AF248" s="234">
        <f t="array" ref="AF248">INDEX(_Rge_Data_3rd_CY,$B248,AF$1)</f>
        <v>0</v>
      </c>
      <c r="AG248" s="234">
        <f t="array" ref="AG248">INDEX(_Rge_Data_3rd_CY,$B248,AG$1)</f>
        <v>0</v>
      </c>
      <c r="AH248" s="234">
        <f t="array" ref="AH248">INDEX(_Rge_Data_3rd_CY,$B248,AH$1)</f>
        <v>0</v>
      </c>
      <c r="AI248" s="234" t="str">
        <f t="array" ref="AI248">INDEX(_Rge_Data_3rd_CY,$B248,AI$1)</f>
        <v/>
      </c>
      <c r="AJ248" s="234">
        <f t="array" ref="AJ248">INDEX(_Rge_Data_3rd_CY,$B248,AJ$1)</f>
        <v>0</v>
      </c>
      <c r="AK248" s="234">
        <f t="array" ref="AK248">INDEX(_Rge_Data_3rd_CY,$B248,AK$1)</f>
        <v>0</v>
      </c>
      <c r="AL248" s="234">
        <f t="shared" si="11"/>
        <v>0</v>
      </c>
      <c r="AM248" s="235">
        <f t="shared" si="8"/>
        <v>0</v>
      </c>
      <c r="AN248" s="236">
        <f>IFERROR(IF(AND($E248="OPEN",$AA248&gt;0),$AA248*_SoP*$AM248,IF(AND($E248="CLOSED",$AA248&gt;0),$AA248*_SoL*$AM248,0)),0)</f>
        <v>0</v>
      </c>
      <c r="AO248" s="236">
        <f>IFERROR(IF($AA248&lt;0,$AA248*_SoL,0),0)</f>
        <v>0</v>
      </c>
      <c r="AP248" s="237">
        <f t="shared" si="12"/>
        <v>0</v>
      </c>
      <c r="AQ248" s="237">
        <f t="shared" si="13"/>
        <v>0</v>
      </c>
      <c r="AR248" s="237">
        <f t="shared" si="14"/>
        <v>0</v>
      </c>
      <c r="AS248" s="237">
        <f t="shared" si="15"/>
        <v>0</v>
      </c>
      <c r="AT248" s="237">
        <f t="shared" si="16"/>
        <v>0</v>
      </c>
      <c r="AU248" s="236">
        <f t="shared" si="17"/>
        <v>0</v>
      </c>
      <c r="AV248" s="236">
        <f t="shared" si="18"/>
        <v>0</v>
      </c>
      <c r="AW248" s="238"/>
    </row>
    <row r="249" ht="24.75" customHeight="1">
      <c r="A249" s="185"/>
      <c r="B249" s="230">
        <f t="shared" si="19"/>
        <v>242</v>
      </c>
      <c r="C249" s="185"/>
      <c r="D249" s="231" t="str">
        <f t="array" ref="D249">INDEX(_Rge_Projectdata_3rd,$B249,MATCH("Project-ID",_Rge_Headline_Projectdata,0))</f>
        <v/>
      </c>
      <c r="E249" s="232" t="str">
        <f t="array" ref="E249">INDEX(_Rge_Data_3rd_CY,$B249,E$1)</f>
        <v>Open</v>
      </c>
      <c r="F249" s="221" t="str">
        <f t="array" ref="F249">INDEX(_Rge_Data_3rd_CY,$B249,F$1)</f>
        <v/>
      </c>
      <c r="G249" s="221">
        <f t="array" ref="G249">INDEX(_Rge_Data_3rd_CY,$B249,G$1)</f>
        <v>0</v>
      </c>
      <c r="H249" s="221">
        <f t="array" ref="H249">INDEX(_Rge_Data_3rd_CY,$B249,H$1)</f>
        <v>0</v>
      </c>
      <c r="I249" s="221">
        <f t="array" ref="I249">INDEX(_Rge_Data_3rd_CY,$B249,I$1)</f>
        <v>0</v>
      </c>
      <c r="J249" s="221">
        <f t="array" ref="J249">INDEX(_Rge_Data_3rd_CY,$B249,J$1)</f>
        <v>0</v>
      </c>
      <c r="K249" s="221">
        <f t="array" ref="K249">INDEX(_Rge_Data_3rd_CY,$B249,K$1)</f>
        <v>0</v>
      </c>
      <c r="L249" s="221" t="str">
        <f t="array" ref="L249">INDEX(_Rge_Data_3rd_CY,$B249,L$1)</f>
        <v/>
      </c>
      <c r="M249" s="221">
        <f t="array" ref="M249">INDEX(_Rge_Data_3rd_CY,$B249,M$1)</f>
        <v>0</v>
      </c>
      <c r="N249" s="221">
        <f t="array" ref="N249">INDEX(_Rge_Data_3rd_CY,$B249,N$1)</f>
        <v>0</v>
      </c>
      <c r="O249" s="221">
        <f t="shared" si="5"/>
        <v>0</v>
      </c>
      <c r="P249" s="222">
        <f t="shared" si="6"/>
        <v>0</v>
      </c>
      <c r="Q249" s="233" t="str">
        <f t="shared" si="9"/>
        <v>Y</v>
      </c>
      <c r="R249" s="224" t="str">
        <f t="array" ref="R249">INDEX(_Rge_Data_3rd_CY,$B249,R$1)</f>
        <v/>
      </c>
      <c r="S249" s="224">
        <f t="array" ref="S249">INDEX(_Rge_Data_3rd_CY,$B249,S$1)</f>
        <v>0</v>
      </c>
      <c r="T249" s="224">
        <f t="array" ref="T249">INDEX(_Rge_Data_3rd_CY,$B249,T$1)</f>
        <v>0</v>
      </c>
      <c r="U249" s="224">
        <f t="array" ref="U249">INDEX(_Rge_Data_3rd_CY,$B249,U$1)</f>
        <v>0</v>
      </c>
      <c r="V249" s="224">
        <f t="array" ref="V249">INDEX(_Rge_Data_3rd_CY,$B249,V$1)</f>
        <v>0</v>
      </c>
      <c r="W249" s="224">
        <f t="array" ref="W249">INDEX(_Rge_Data_3rd_CY,$B249,W$1)</f>
        <v>0</v>
      </c>
      <c r="X249" s="224" t="str">
        <f t="array" ref="X249">INDEX(_Rge_Data_3rd_CY,$B249,X$1)</f>
        <v/>
      </c>
      <c r="Y249" s="224">
        <f t="array" ref="Y249">INDEX(_Rge_Data_3rd_CY,$B249,Y$1)</f>
        <v>0</v>
      </c>
      <c r="Z249" s="224">
        <f t="array" ref="Z249">INDEX(_Rge_Data_3rd_CY,$B249,Z$1)</f>
        <v>0</v>
      </c>
      <c r="AA249" s="224">
        <f t="shared" si="7"/>
        <v>0</v>
      </c>
      <c r="AB249" s="225" t="str">
        <f t="shared" si="10"/>
        <v/>
      </c>
      <c r="AC249" s="234" t="str">
        <f t="array" ref="AC249">INDEX(_Rge_Data_3rd_CY,$B249,AC$1)</f>
        <v/>
      </c>
      <c r="AD249" s="234">
        <f t="array" ref="AD249">INDEX(_Rge_Data_3rd_CY,$B249,AD$1)</f>
        <v>0</v>
      </c>
      <c r="AE249" s="234">
        <f t="array" ref="AE249">INDEX(_Rge_Data_3rd_CY,$B249,AE$1)</f>
        <v>0</v>
      </c>
      <c r="AF249" s="234">
        <f t="array" ref="AF249">INDEX(_Rge_Data_3rd_CY,$B249,AF$1)</f>
        <v>0</v>
      </c>
      <c r="AG249" s="234">
        <f t="array" ref="AG249">INDEX(_Rge_Data_3rd_CY,$B249,AG$1)</f>
        <v>0</v>
      </c>
      <c r="AH249" s="234">
        <f t="array" ref="AH249">INDEX(_Rge_Data_3rd_CY,$B249,AH$1)</f>
        <v>0</v>
      </c>
      <c r="AI249" s="234" t="str">
        <f t="array" ref="AI249">INDEX(_Rge_Data_3rd_CY,$B249,AI$1)</f>
        <v/>
      </c>
      <c r="AJ249" s="234">
        <f t="array" ref="AJ249">INDEX(_Rge_Data_3rd_CY,$B249,AJ$1)</f>
        <v>0</v>
      </c>
      <c r="AK249" s="234">
        <f t="array" ref="AK249">INDEX(_Rge_Data_3rd_CY,$B249,AK$1)</f>
        <v>0</v>
      </c>
      <c r="AL249" s="234">
        <f t="shared" si="11"/>
        <v>0</v>
      </c>
      <c r="AM249" s="235">
        <f t="shared" si="8"/>
        <v>0</v>
      </c>
      <c r="AN249" s="236">
        <f>IFERROR(IF(AND($E249="OPEN",$AA249&gt;0),$AA249*_SoP*$AM249,IF(AND($E249="CLOSED",$AA249&gt;0),$AA249*_SoL*$AM249,0)),0)</f>
        <v>0</v>
      </c>
      <c r="AO249" s="236">
        <f>IFERROR(IF($AA249&lt;0,$AA249*_SoL,0),0)</f>
        <v>0</v>
      </c>
      <c r="AP249" s="237">
        <f t="shared" si="12"/>
        <v>0</v>
      </c>
      <c r="AQ249" s="237">
        <f t="shared" si="13"/>
        <v>0</v>
      </c>
      <c r="AR249" s="237">
        <f t="shared" si="14"/>
        <v>0</v>
      </c>
      <c r="AS249" s="237">
        <f t="shared" si="15"/>
        <v>0</v>
      </c>
      <c r="AT249" s="237">
        <f t="shared" si="16"/>
        <v>0</v>
      </c>
      <c r="AU249" s="236">
        <f t="shared" si="17"/>
        <v>0</v>
      </c>
      <c r="AV249" s="236">
        <f t="shared" si="18"/>
        <v>0</v>
      </c>
      <c r="AW249" s="238"/>
    </row>
    <row r="250" ht="24.75" customHeight="1">
      <c r="A250" s="185"/>
      <c r="B250" s="230">
        <f t="shared" si="19"/>
        <v>243</v>
      </c>
      <c r="C250" s="185"/>
      <c r="D250" s="231" t="str">
        <f t="array" ref="D250">INDEX(_Rge_Projectdata_3rd,$B250,MATCH("Project-ID",_Rge_Headline_Projectdata,0))</f>
        <v/>
      </c>
      <c r="E250" s="232" t="str">
        <f t="array" ref="E250">INDEX(_Rge_Data_3rd_CY,$B250,E$1)</f>
        <v>Open</v>
      </c>
      <c r="F250" s="221" t="str">
        <f t="array" ref="F250">INDEX(_Rge_Data_3rd_CY,$B250,F$1)</f>
        <v/>
      </c>
      <c r="G250" s="221">
        <f t="array" ref="G250">INDEX(_Rge_Data_3rd_CY,$B250,G$1)</f>
        <v>0</v>
      </c>
      <c r="H250" s="221">
        <f t="array" ref="H250">INDEX(_Rge_Data_3rd_CY,$B250,H$1)</f>
        <v>0</v>
      </c>
      <c r="I250" s="221">
        <f t="array" ref="I250">INDEX(_Rge_Data_3rd_CY,$B250,I$1)</f>
        <v>0</v>
      </c>
      <c r="J250" s="221">
        <f t="array" ref="J250">INDEX(_Rge_Data_3rd_CY,$B250,J$1)</f>
        <v>0</v>
      </c>
      <c r="K250" s="221">
        <f t="array" ref="K250">INDEX(_Rge_Data_3rd_CY,$B250,K$1)</f>
        <v>0</v>
      </c>
      <c r="L250" s="221" t="str">
        <f t="array" ref="L250">INDEX(_Rge_Data_3rd_CY,$B250,L$1)</f>
        <v/>
      </c>
      <c r="M250" s="221">
        <f t="array" ref="M250">INDEX(_Rge_Data_3rd_CY,$B250,M$1)</f>
        <v>0</v>
      </c>
      <c r="N250" s="221">
        <f t="array" ref="N250">INDEX(_Rge_Data_3rd_CY,$B250,N$1)</f>
        <v>0</v>
      </c>
      <c r="O250" s="221">
        <f t="shared" si="5"/>
        <v>0</v>
      </c>
      <c r="P250" s="222">
        <f t="shared" si="6"/>
        <v>0</v>
      </c>
      <c r="Q250" s="233" t="str">
        <f t="shared" si="9"/>
        <v>Y</v>
      </c>
      <c r="R250" s="224" t="str">
        <f t="array" ref="R250">INDEX(_Rge_Data_3rd_CY,$B250,R$1)</f>
        <v/>
      </c>
      <c r="S250" s="224">
        <f t="array" ref="S250">INDEX(_Rge_Data_3rd_CY,$B250,S$1)</f>
        <v>0</v>
      </c>
      <c r="T250" s="224">
        <f t="array" ref="T250">INDEX(_Rge_Data_3rd_CY,$B250,T$1)</f>
        <v>0</v>
      </c>
      <c r="U250" s="224">
        <f t="array" ref="U250">INDEX(_Rge_Data_3rd_CY,$B250,U$1)</f>
        <v>0</v>
      </c>
      <c r="V250" s="224">
        <f t="array" ref="V250">INDEX(_Rge_Data_3rd_CY,$B250,V$1)</f>
        <v>0</v>
      </c>
      <c r="W250" s="224">
        <f t="array" ref="W250">INDEX(_Rge_Data_3rd_CY,$B250,W$1)</f>
        <v>0</v>
      </c>
      <c r="X250" s="224" t="str">
        <f t="array" ref="X250">INDEX(_Rge_Data_3rd_CY,$B250,X$1)</f>
        <v/>
      </c>
      <c r="Y250" s="224">
        <f t="array" ref="Y250">INDEX(_Rge_Data_3rd_CY,$B250,Y$1)</f>
        <v>0</v>
      </c>
      <c r="Z250" s="224">
        <f t="array" ref="Z250">INDEX(_Rge_Data_3rd_CY,$B250,Z$1)</f>
        <v>0</v>
      </c>
      <c r="AA250" s="224">
        <f t="shared" si="7"/>
        <v>0</v>
      </c>
      <c r="AB250" s="225" t="str">
        <f t="shared" si="10"/>
        <v/>
      </c>
      <c r="AC250" s="234" t="str">
        <f t="array" ref="AC250">INDEX(_Rge_Data_3rd_CY,$B250,AC$1)</f>
        <v/>
      </c>
      <c r="AD250" s="234">
        <f t="array" ref="AD250">INDEX(_Rge_Data_3rd_CY,$B250,AD$1)</f>
        <v>0</v>
      </c>
      <c r="AE250" s="234">
        <f t="array" ref="AE250">INDEX(_Rge_Data_3rd_CY,$B250,AE$1)</f>
        <v>0</v>
      </c>
      <c r="AF250" s="234">
        <f t="array" ref="AF250">INDEX(_Rge_Data_3rd_CY,$B250,AF$1)</f>
        <v>0</v>
      </c>
      <c r="AG250" s="234">
        <f t="array" ref="AG250">INDEX(_Rge_Data_3rd_CY,$B250,AG$1)</f>
        <v>0</v>
      </c>
      <c r="AH250" s="234">
        <f t="array" ref="AH250">INDEX(_Rge_Data_3rd_CY,$B250,AH$1)</f>
        <v>0</v>
      </c>
      <c r="AI250" s="234" t="str">
        <f t="array" ref="AI250">INDEX(_Rge_Data_3rd_CY,$B250,AI$1)</f>
        <v/>
      </c>
      <c r="AJ250" s="234">
        <f t="array" ref="AJ250">INDEX(_Rge_Data_3rd_CY,$B250,AJ$1)</f>
        <v>0</v>
      </c>
      <c r="AK250" s="234">
        <f t="array" ref="AK250">INDEX(_Rge_Data_3rd_CY,$B250,AK$1)</f>
        <v>0</v>
      </c>
      <c r="AL250" s="234">
        <f t="shared" si="11"/>
        <v>0</v>
      </c>
      <c r="AM250" s="235">
        <f t="shared" si="8"/>
        <v>0</v>
      </c>
      <c r="AN250" s="236">
        <f>IFERROR(IF(AND($E250="OPEN",$AA250&gt;0),$AA250*_SoP*$AM250,IF(AND($E250="CLOSED",$AA250&gt;0),$AA250*_SoL*$AM250,0)),0)</f>
        <v>0</v>
      </c>
      <c r="AO250" s="236">
        <f>IFERROR(IF($AA250&lt;0,$AA250*_SoL,0),0)</f>
        <v>0</v>
      </c>
      <c r="AP250" s="237">
        <f t="shared" si="12"/>
        <v>0</v>
      </c>
      <c r="AQ250" s="237">
        <f t="shared" si="13"/>
        <v>0</v>
      </c>
      <c r="AR250" s="237">
        <f t="shared" si="14"/>
        <v>0</v>
      </c>
      <c r="AS250" s="237">
        <f t="shared" si="15"/>
        <v>0</v>
      </c>
      <c r="AT250" s="237">
        <f t="shared" si="16"/>
        <v>0</v>
      </c>
      <c r="AU250" s="236">
        <f t="shared" si="17"/>
        <v>0</v>
      </c>
      <c r="AV250" s="236">
        <f t="shared" si="18"/>
        <v>0</v>
      </c>
      <c r="AW250" s="238"/>
    </row>
    <row r="251" ht="24.75" customHeight="1">
      <c r="A251" s="185"/>
      <c r="B251" s="230">
        <f t="shared" si="19"/>
        <v>244</v>
      </c>
      <c r="C251" s="185"/>
      <c r="D251" s="231" t="str">
        <f t="array" ref="D251">INDEX(_Rge_Projectdata_3rd,$B251,MATCH("Project-ID",_Rge_Headline_Projectdata,0))</f>
        <v/>
      </c>
      <c r="E251" s="232" t="str">
        <f t="array" ref="E251">INDEX(_Rge_Data_3rd_CY,$B251,E$1)</f>
        <v>Open</v>
      </c>
      <c r="F251" s="221" t="str">
        <f t="array" ref="F251">INDEX(_Rge_Data_3rd_CY,$B251,F$1)</f>
        <v/>
      </c>
      <c r="G251" s="221">
        <f t="array" ref="G251">INDEX(_Rge_Data_3rd_CY,$B251,G$1)</f>
        <v>0</v>
      </c>
      <c r="H251" s="221">
        <f t="array" ref="H251">INDEX(_Rge_Data_3rd_CY,$B251,H$1)</f>
        <v>0</v>
      </c>
      <c r="I251" s="221">
        <f t="array" ref="I251">INDEX(_Rge_Data_3rd_CY,$B251,I$1)</f>
        <v>0</v>
      </c>
      <c r="J251" s="221">
        <f t="array" ref="J251">INDEX(_Rge_Data_3rd_CY,$B251,J$1)</f>
        <v>0</v>
      </c>
      <c r="K251" s="221">
        <f t="array" ref="K251">INDEX(_Rge_Data_3rd_CY,$B251,K$1)</f>
        <v>0</v>
      </c>
      <c r="L251" s="221" t="str">
        <f t="array" ref="L251">INDEX(_Rge_Data_3rd_CY,$B251,L$1)</f>
        <v/>
      </c>
      <c r="M251" s="221">
        <f t="array" ref="M251">INDEX(_Rge_Data_3rd_CY,$B251,M$1)</f>
        <v>0</v>
      </c>
      <c r="N251" s="221">
        <f t="array" ref="N251">INDEX(_Rge_Data_3rd_CY,$B251,N$1)</f>
        <v>0</v>
      </c>
      <c r="O251" s="221">
        <f t="shared" si="5"/>
        <v>0</v>
      </c>
      <c r="P251" s="222">
        <f t="shared" si="6"/>
        <v>0</v>
      </c>
      <c r="Q251" s="233" t="str">
        <f t="shared" si="9"/>
        <v>Y</v>
      </c>
      <c r="R251" s="224" t="str">
        <f t="array" ref="R251">INDEX(_Rge_Data_3rd_CY,$B251,R$1)</f>
        <v/>
      </c>
      <c r="S251" s="224">
        <f t="array" ref="S251">INDEX(_Rge_Data_3rd_CY,$B251,S$1)</f>
        <v>0</v>
      </c>
      <c r="T251" s="224">
        <f t="array" ref="T251">INDEX(_Rge_Data_3rd_CY,$B251,T$1)</f>
        <v>0</v>
      </c>
      <c r="U251" s="224">
        <f t="array" ref="U251">INDEX(_Rge_Data_3rd_CY,$B251,U$1)</f>
        <v>0</v>
      </c>
      <c r="V251" s="224">
        <f t="array" ref="V251">INDEX(_Rge_Data_3rd_CY,$B251,V$1)</f>
        <v>0</v>
      </c>
      <c r="W251" s="224">
        <f t="array" ref="W251">INDEX(_Rge_Data_3rd_CY,$B251,W$1)</f>
        <v>0</v>
      </c>
      <c r="X251" s="224" t="str">
        <f t="array" ref="X251">INDEX(_Rge_Data_3rd_CY,$B251,X$1)</f>
        <v/>
      </c>
      <c r="Y251" s="224">
        <f t="array" ref="Y251">INDEX(_Rge_Data_3rd_CY,$B251,Y$1)</f>
        <v>0</v>
      </c>
      <c r="Z251" s="224">
        <f t="array" ref="Z251">INDEX(_Rge_Data_3rd_CY,$B251,Z$1)</f>
        <v>0</v>
      </c>
      <c r="AA251" s="224">
        <f t="shared" si="7"/>
        <v>0</v>
      </c>
      <c r="AB251" s="225" t="str">
        <f t="shared" si="10"/>
        <v/>
      </c>
      <c r="AC251" s="234" t="str">
        <f t="array" ref="AC251">INDEX(_Rge_Data_3rd_CY,$B251,AC$1)</f>
        <v/>
      </c>
      <c r="AD251" s="234">
        <f t="array" ref="AD251">INDEX(_Rge_Data_3rd_CY,$B251,AD$1)</f>
        <v>0</v>
      </c>
      <c r="AE251" s="234">
        <f t="array" ref="AE251">INDEX(_Rge_Data_3rd_CY,$B251,AE$1)</f>
        <v>0</v>
      </c>
      <c r="AF251" s="234">
        <f t="array" ref="AF251">INDEX(_Rge_Data_3rd_CY,$B251,AF$1)</f>
        <v>0</v>
      </c>
      <c r="AG251" s="234">
        <f t="array" ref="AG251">INDEX(_Rge_Data_3rd_CY,$B251,AG$1)</f>
        <v>0</v>
      </c>
      <c r="AH251" s="234">
        <f t="array" ref="AH251">INDEX(_Rge_Data_3rd_CY,$B251,AH$1)</f>
        <v>0</v>
      </c>
      <c r="AI251" s="234" t="str">
        <f t="array" ref="AI251">INDEX(_Rge_Data_3rd_CY,$B251,AI$1)</f>
        <v/>
      </c>
      <c r="AJ251" s="234">
        <f t="array" ref="AJ251">INDEX(_Rge_Data_3rd_CY,$B251,AJ$1)</f>
        <v>0</v>
      </c>
      <c r="AK251" s="234">
        <f t="array" ref="AK251">INDEX(_Rge_Data_3rd_CY,$B251,AK$1)</f>
        <v>0</v>
      </c>
      <c r="AL251" s="234">
        <f t="shared" si="11"/>
        <v>0</v>
      </c>
      <c r="AM251" s="235">
        <f t="shared" si="8"/>
        <v>0</v>
      </c>
      <c r="AN251" s="236">
        <f>IFERROR(IF(AND($E251="OPEN",$AA251&gt;0),$AA251*_SoP*$AM251,IF(AND($E251="CLOSED",$AA251&gt;0),$AA251*_SoL*$AM251,0)),0)</f>
        <v>0</v>
      </c>
      <c r="AO251" s="236">
        <f>IFERROR(IF($AA251&lt;0,$AA251*_SoL,0),0)</f>
        <v>0</v>
      </c>
      <c r="AP251" s="237">
        <f t="shared" si="12"/>
        <v>0</v>
      </c>
      <c r="AQ251" s="237">
        <f t="shared" si="13"/>
        <v>0</v>
      </c>
      <c r="AR251" s="237">
        <f t="shared" si="14"/>
        <v>0</v>
      </c>
      <c r="AS251" s="237">
        <f t="shared" si="15"/>
        <v>0</v>
      </c>
      <c r="AT251" s="237">
        <f t="shared" si="16"/>
        <v>0</v>
      </c>
      <c r="AU251" s="236">
        <f t="shared" si="17"/>
        <v>0</v>
      </c>
      <c r="AV251" s="236">
        <f t="shared" si="18"/>
        <v>0</v>
      </c>
      <c r="AW251" s="238"/>
    </row>
    <row r="252" ht="24.75" customHeight="1">
      <c r="A252" s="185"/>
      <c r="B252" s="230">
        <f t="shared" si="19"/>
        <v>245</v>
      </c>
      <c r="C252" s="185"/>
      <c r="D252" s="231" t="str">
        <f t="array" ref="D252">INDEX(_Rge_Projectdata_3rd,$B252,MATCH("Project-ID",_Rge_Headline_Projectdata,0))</f>
        <v/>
      </c>
      <c r="E252" s="232" t="str">
        <f t="array" ref="E252">INDEX(_Rge_Data_3rd_CY,$B252,E$1)</f>
        <v>Open</v>
      </c>
      <c r="F252" s="221" t="str">
        <f t="array" ref="F252">INDEX(_Rge_Data_3rd_CY,$B252,F$1)</f>
        <v/>
      </c>
      <c r="G252" s="221">
        <f t="array" ref="G252">INDEX(_Rge_Data_3rd_CY,$B252,G$1)</f>
        <v>0</v>
      </c>
      <c r="H252" s="221">
        <f t="array" ref="H252">INDEX(_Rge_Data_3rd_CY,$B252,H$1)</f>
        <v>0</v>
      </c>
      <c r="I252" s="221">
        <f t="array" ref="I252">INDEX(_Rge_Data_3rd_CY,$B252,I$1)</f>
        <v>0</v>
      </c>
      <c r="J252" s="221">
        <f t="array" ref="J252">INDEX(_Rge_Data_3rd_CY,$B252,J$1)</f>
        <v>0</v>
      </c>
      <c r="K252" s="221">
        <f t="array" ref="K252">INDEX(_Rge_Data_3rd_CY,$B252,K$1)</f>
        <v>0</v>
      </c>
      <c r="L252" s="221" t="str">
        <f t="array" ref="L252">INDEX(_Rge_Data_3rd_CY,$B252,L$1)</f>
        <v/>
      </c>
      <c r="M252" s="221">
        <f t="array" ref="M252">INDEX(_Rge_Data_3rd_CY,$B252,M$1)</f>
        <v>0</v>
      </c>
      <c r="N252" s="221">
        <f t="array" ref="N252">INDEX(_Rge_Data_3rd_CY,$B252,N$1)</f>
        <v>0</v>
      </c>
      <c r="O252" s="221">
        <f t="shared" si="5"/>
        <v>0</v>
      </c>
      <c r="P252" s="222">
        <f t="shared" si="6"/>
        <v>0</v>
      </c>
      <c r="Q252" s="233" t="str">
        <f t="shared" si="9"/>
        <v>Y</v>
      </c>
      <c r="R252" s="224" t="str">
        <f t="array" ref="R252">INDEX(_Rge_Data_3rd_CY,$B252,R$1)</f>
        <v/>
      </c>
      <c r="S252" s="224">
        <f t="array" ref="S252">INDEX(_Rge_Data_3rd_CY,$B252,S$1)</f>
        <v>0</v>
      </c>
      <c r="T252" s="224">
        <f t="array" ref="T252">INDEX(_Rge_Data_3rd_CY,$B252,T$1)</f>
        <v>0</v>
      </c>
      <c r="U252" s="224">
        <f t="array" ref="U252">INDEX(_Rge_Data_3rd_CY,$B252,U$1)</f>
        <v>0</v>
      </c>
      <c r="V252" s="224">
        <f t="array" ref="V252">INDEX(_Rge_Data_3rd_CY,$B252,V$1)</f>
        <v>0</v>
      </c>
      <c r="W252" s="224">
        <f t="array" ref="W252">INDEX(_Rge_Data_3rd_CY,$B252,W$1)</f>
        <v>0</v>
      </c>
      <c r="X252" s="224" t="str">
        <f t="array" ref="X252">INDEX(_Rge_Data_3rd_CY,$B252,X$1)</f>
        <v/>
      </c>
      <c r="Y252" s="224">
        <f t="array" ref="Y252">INDEX(_Rge_Data_3rd_CY,$B252,Y$1)</f>
        <v>0</v>
      </c>
      <c r="Z252" s="224">
        <f t="array" ref="Z252">INDEX(_Rge_Data_3rd_CY,$B252,Z$1)</f>
        <v>0</v>
      </c>
      <c r="AA252" s="224">
        <f t="shared" si="7"/>
        <v>0</v>
      </c>
      <c r="AB252" s="225" t="str">
        <f t="shared" si="10"/>
        <v/>
      </c>
      <c r="AC252" s="234" t="str">
        <f t="array" ref="AC252">INDEX(_Rge_Data_3rd_CY,$B252,AC$1)</f>
        <v/>
      </c>
      <c r="AD252" s="234">
        <f t="array" ref="AD252">INDEX(_Rge_Data_3rd_CY,$B252,AD$1)</f>
        <v>0</v>
      </c>
      <c r="AE252" s="234">
        <f t="array" ref="AE252">INDEX(_Rge_Data_3rd_CY,$B252,AE$1)</f>
        <v>0</v>
      </c>
      <c r="AF252" s="234">
        <f t="array" ref="AF252">INDEX(_Rge_Data_3rd_CY,$B252,AF$1)</f>
        <v>0</v>
      </c>
      <c r="AG252" s="234">
        <f t="array" ref="AG252">INDEX(_Rge_Data_3rd_CY,$B252,AG$1)</f>
        <v>0</v>
      </c>
      <c r="AH252" s="234">
        <f t="array" ref="AH252">INDEX(_Rge_Data_3rd_CY,$B252,AH$1)</f>
        <v>0</v>
      </c>
      <c r="AI252" s="234" t="str">
        <f t="array" ref="AI252">INDEX(_Rge_Data_3rd_CY,$B252,AI$1)</f>
        <v/>
      </c>
      <c r="AJ252" s="234">
        <f t="array" ref="AJ252">INDEX(_Rge_Data_3rd_CY,$B252,AJ$1)</f>
        <v>0</v>
      </c>
      <c r="AK252" s="234">
        <f t="array" ref="AK252">INDEX(_Rge_Data_3rd_CY,$B252,AK$1)</f>
        <v>0</v>
      </c>
      <c r="AL252" s="234">
        <f t="shared" si="11"/>
        <v>0</v>
      </c>
      <c r="AM252" s="235">
        <f t="shared" si="8"/>
        <v>0</v>
      </c>
      <c r="AN252" s="236">
        <f>IFERROR(IF(AND($E252="OPEN",$AA252&gt;0),$AA252*_SoP*$AM252,IF(AND($E252="CLOSED",$AA252&gt;0),$AA252*_SoL*$AM252,0)),0)</f>
        <v>0</v>
      </c>
      <c r="AO252" s="236">
        <f>IFERROR(IF($AA252&lt;0,$AA252*_SoL,0),0)</f>
        <v>0</v>
      </c>
      <c r="AP252" s="237">
        <f t="shared" si="12"/>
        <v>0</v>
      </c>
      <c r="AQ252" s="237">
        <f t="shared" si="13"/>
        <v>0</v>
      </c>
      <c r="AR252" s="237">
        <f t="shared" si="14"/>
        <v>0</v>
      </c>
      <c r="AS252" s="237">
        <f t="shared" si="15"/>
        <v>0</v>
      </c>
      <c r="AT252" s="237">
        <f t="shared" si="16"/>
        <v>0</v>
      </c>
      <c r="AU252" s="236">
        <f t="shared" si="17"/>
        <v>0</v>
      </c>
      <c r="AV252" s="236">
        <f t="shared" si="18"/>
        <v>0</v>
      </c>
      <c r="AW252" s="238"/>
    </row>
    <row r="253" ht="24.75" customHeight="1">
      <c r="A253" s="185"/>
      <c r="B253" s="230">
        <f t="shared" si="19"/>
        <v>246</v>
      </c>
      <c r="C253" s="185"/>
      <c r="D253" s="231" t="str">
        <f t="array" ref="D253">INDEX(_Rge_Projectdata_3rd,$B253,MATCH("Project-ID",_Rge_Headline_Projectdata,0))</f>
        <v/>
      </c>
      <c r="E253" s="232" t="str">
        <f t="array" ref="E253">INDEX(_Rge_Data_3rd_CY,$B253,E$1)</f>
        <v>Open</v>
      </c>
      <c r="F253" s="221" t="str">
        <f t="array" ref="F253">INDEX(_Rge_Data_3rd_CY,$B253,F$1)</f>
        <v/>
      </c>
      <c r="G253" s="221">
        <f t="array" ref="G253">INDEX(_Rge_Data_3rd_CY,$B253,G$1)</f>
        <v>0</v>
      </c>
      <c r="H253" s="221">
        <f t="array" ref="H253">INDEX(_Rge_Data_3rd_CY,$B253,H$1)</f>
        <v>0</v>
      </c>
      <c r="I253" s="221">
        <f t="array" ref="I253">INDEX(_Rge_Data_3rd_CY,$B253,I$1)</f>
        <v>0</v>
      </c>
      <c r="J253" s="221">
        <f t="array" ref="J253">INDEX(_Rge_Data_3rd_CY,$B253,J$1)</f>
        <v>0</v>
      </c>
      <c r="K253" s="221">
        <f t="array" ref="K253">INDEX(_Rge_Data_3rd_CY,$B253,K$1)</f>
        <v>0</v>
      </c>
      <c r="L253" s="221" t="str">
        <f t="array" ref="L253">INDEX(_Rge_Data_3rd_CY,$B253,L$1)</f>
        <v/>
      </c>
      <c r="M253" s="221">
        <f t="array" ref="M253">INDEX(_Rge_Data_3rd_CY,$B253,M$1)</f>
        <v>0</v>
      </c>
      <c r="N253" s="221">
        <f t="array" ref="N253">INDEX(_Rge_Data_3rd_CY,$B253,N$1)</f>
        <v>0</v>
      </c>
      <c r="O253" s="221">
        <f t="shared" si="5"/>
        <v>0</v>
      </c>
      <c r="P253" s="222">
        <f t="shared" si="6"/>
        <v>0</v>
      </c>
      <c r="Q253" s="233" t="str">
        <f t="shared" si="9"/>
        <v>Y</v>
      </c>
      <c r="R253" s="224" t="str">
        <f t="array" ref="R253">INDEX(_Rge_Data_3rd_CY,$B253,R$1)</f>
        <v/>
      </c>
      <c r="S253" s="224">
        <f t="array" ref="S253">INDEX(_Rge_Data_3rd_CY,$B253,S$1)</f>
        <v>0</v>
      </c>
      <c r="T253" s="224">
        <f t="array" ref="T253">INDEX(_Rge_Data_3rd_CY,$B253,T$1)</f>
        <v>0</v>
      </c>
      <c r="U253" s="224">
        <f t="array" ref="U253">INDEX(_Rge_Data_3rd_CY,$B253,U$1)</f>
        <v>0</v>
      </c>
      <c r="V253" s="224">
        <f t="array" ref="V253">INDEX(_Rge_Data_3rd_CY,$B253,V$1)</f>
        <v>0</v>
      </c>
      <c r="W253" s="224">
        <f t="array" ref="W253">INDEX(_Rge_Data_3rd_CY,$B253,W$1)</f>
        <v>0</v>
      </c>
      <c r="X253" s="224" t="str">
        <f t="array" ref="X253">INDEX(_Rge_Data_3rd_CY,$B253,X$1)</f>
        <v/>
      </c>
      <c r="Y253" s="224">
        <f t="array" ref="Y253">INDEX(_Rge_Data_3rd_CY,$B253,Y$1)</f>
        <v>0</v>
      </c>
      <c r="Z253" s="224">
        <f t="array" ref="Z253">INDEX(_Rge_Data_3rd_CY,$B253,Z$1)</f>
        <v>0</v>
      </c>
      <c r="AA253" s="224">
        <f t="shared" si="7"/>
        <v>0</v>
      </c>
      <c r="AB253" s="225" t="str">
        <f t="shared" si="10"/>
        <v/>
      </c>
      <c r="AC253" s="234" t="str">
        <f t="array" ref="AC253">INDEX(_Rge_Data_3rd_CY,$B253,AC$1)</f>
        <v/>
      </c>
      <c r="AD253" s="234">
        <f t="array" ref="AD253">INDEX(_Rge_Data_3rd_CY,$B253,AD$1)</f>
        <v>0</v>
      </c>
      <c r="AE253" s="234">
        <f t="array" ref="AE253">INDEX(_Rge_Data_3rd_CY,$B253,AE$1)</f>
        <v>0</v>
      </c>
      <c r="AF253" s="234">
        <f t="array" ref="AF253">INDEX(_Rge_Data_3rd_CY,$B253,AF$1)</f>
        <v>0</v>
      </c>
      <c r="AG253" s="234">
        <f t="array" ref="AG253">INDEX(_Rge_Data_3rd_CY,$B253,AG$1)</f>
        <v>0</v>
      </c>
      <c r="AH253" s="234">
        <f t="array" ref="AH253">INDEX(_Rge_Data_3rd_CY,$B253,AH$1)</f>
        <v>0</v>
      </c>
      <c r="AI253" s="234" t="str">
        <f t="array" ref="AI253">INDEX(_Rge_Data_3rd_CY,$B253,AI$1)</f>
        <v/>
      </c>
      <c r="AJ253" s="234">
        <f t="array" ref="AJ253">INDEX(_Rge_Data_3rd_CY,$B253,AJ$1)</f>
        <v>0</v>
      </c>
      <c r="AK253" s="234">
        <f t="array" ref="AK253">INDEX(_Rge_Data_3rd_CY,$B253,AK$1)</f>
        <v>0</v>
      </c>
      <c r="AL253" s="234">
        <f t="shared" si="11"/>
        <v>0</v>
      </c>
      <c r="AM253" s="235">
        <f t="shared" si="8"/>
        <v>0</v>
      </c>
      <c r="AN253" s="236">
        <f>IFERROR(IF(AND($E253="OPEN",$AA253&gt;0),$AA253*_SoP*$AM253,IF(AND($E253="CLOSED",$AA253&gt;0),$AA253*_SoL*$AM253,0)),0)</f>
        <v>0</v>
      </c>
      <c r="AO253" s="236">
        <f>IFERROR(IF($AA253&lt;0,$AA253*_SoL,0),0)</f>
        <v>0</v>
      </c>
      <c r="AP253" s="237">
        <f t="shared" si="12"/>
        <v>0</v>
      </c>
      <c r="AQ253" s="237">
        <f t="shared" si="13"/>
        <v>0</v>
      </c>
      <c r="AR253" s="237">
        <f t="shared" si="14"/>
        <v>0</v>
      </c>
      <c r="AS253" s="237">
        <f t="shared" si="15"/>
        <v>0</v>
      </c>
      <c r="AT253" s="237">
        <f t="shared" si="16"/>
        <v>0</v>
      </c>
      <c r="AU253" s="236">
        <f t="shared" si="17"/>
        <v>0</v>
      </c>
      <c r="AV253" s="236">
        <f t="shared" si="18"/>
        <v>0</v>
      </c>
      <c r="AW253" s="238"/>
    </row>
    <row r="254" ht="24.75" customHeight="1">
      <c r="A254" s="185"/>
      <c r="B254" s="230">
        <f t="shared" si="19"/>
        <v>247</v>
      </c>
      <c r="C254" s="185"/>
      <c r="D254" s="231" t="str">
        <f t="array" ref="D254">INDEX(_Rge_Projectdata_3rd,$B254,MATCH("Project-ID",_Rge_Headline_Projectdata,0))</f>
        <v/>
      </c>
      <c r="E254" s="232" t="str">
        <f t="array" ref="E254">INDEX(_Rge_Data_3rd_CY,$B254,E$1)</f>
        <v>Open</v>
      </c>
      <c r="F254" s="221" t="str">
        <f t="array" ref="F254">INDEX(_Rge_Data_3rd_CY,$B254,F$1)</f>
        <v/>
      </c>
      <c r="G254" s="221">
        <f t="array" ref="G254">INDEX(_Rge_Data_3rd_CY,$B254,G$1)</f>
        <v>0</v>
      </c>
      <c r="H254" s="221">
        <f t="array" ref="H254">INDEX(_Rge_Data_3rd_CY,$B254,H$1)</f>
        <v>0</v>
      </c>
      <c r="I254" s="221">
        <f t="array" ref="I254">INDEX(_Rge_Data_3rd_CY,$B254,I$1)</f>
        <v>0</v>
      </c>
      <c r="J254" s="221">
        <f t="array" ref="J254">INDEX(_Rge_Data_3rd_CY,$B254,J$1)</f>
        <v>0</v>
      </c>
      <c r="K254" s="221">
        <f t="array" ref="K254">INDEX(_Rge_Data_3rd_CY,$B254,K$1)</f>
        <v>0</v>
      </c>
      <c r="L254" s="221" t="str">
        <f t="array" ref="L254">INDEX(_Rge_Data_3rd_CY,$B254,L$1)</f>
        <v/>
      </c>
      <c r="M254" s="221">
        <f t="array" ref="M254">INDEX(_Rge_Data_3rd_CY,$B254,M$1)</f>
        <v>0</v>
      </c>
      <c r="N254" s="221">
        <f t="array" ref="N254">INDEX(_Rge_Data_3rd_CY,$B254,N$1)</f>
        <v>0</v>
      </c>
      <c r="O254" s="221">
        <f t="shared" si="5"/>
        <v>0</v>
      </c>
      <c r="P254" s="222">
        <f t="shared" si="6"/>
        <v>0</v>
      </c>
      <c r="Q254" s="233" t="str">
        <f t="shared" si="9"/>
        <v>Y</v>
      </c>
      <c r="R254" s="224" t="str">
        <f t="array" ref="R254">INDEX(_Rge_Data_3rd_CY,$B254,R$1)</f>
        <v/>
      </c>
      <c r="S254" s="224">
        <f t="array" ref="S254">INDEX(_Rge_Data_3rd_CY,$B254,S$1)</f>
        <v>0</v>
      </c>
      <c r="T254" s="224">
        <f t="array" ref="T254">INDEX(_Rge_Data_3rd_CY,$B254,T$1)</f>
        <v>0</v>
      </c>
      <c r="U254" s="224">
        <f t="array" ref="U254">INDEX(_Rge_Data_3rd_CY,$B254,U$1)</f>
        <v>0</v>
      </c>
      <c r="V254" s="224">
        <f t="array" ref="V254">INDEX(_Rge_Data_3rd_CY,$B254,V$1)</f>
        <v>0</v>
      </c>
      <c r="W254" s="224">
        <f t="array" ref="W254">INDEX(_Rge_Data_3rd_CY,$B254,W$1)</f>
        <v>0</v>
      </c>
      <c r="X254" s="224" t="str">
        <f t="array" ref="X254">INDEX(_Rge_Data_3rd_CY,$B254,X$1)</f>
        <v/>
      </c>
      <c r="Y254" s="224">
        <f t="array" ref="Y254">INDEX(_Rge_Data_3rd_CY,$B254,Y$1)</f>
        <v>0</v>
      </c>
      <c r="Z254" s="224">
        <f t="array" ref="Z254">INDEX(_Rge_Data_3rd_CY,$B254,Z$1)</f>
        <v>0</v>
      </c>
      <c r="AA254" s="224">
        <f t="shared" si="7"/>
        <v>0</v>
      </c>
      <c r="AB254" s="225" t="str">
        <f t="shared" si="10"/>
        <v/>
      </c>
      <c r="AC254" s="234" t="str">
        <f t="array" ref="AC254">INDEX(_Rge_Data_3rd_CY,$B254,AC$1)</f>
        <v/>
      </c>
      <c r="AD254" s="234">
        <f t="array" ref="AD254">INDEX(_Rge_Data_3rd_CY,$B254,AD$1)</f>
        <v>0</v>
      </c>
      <c r="AE254" s="234">
        <f t="array" ref="AE254">INDEX(_Rge_Data_3rd_CY,$B254,AE$1)</f>
        <v>0</v>
      </c>
      <c r="AF254" s="234">
        <f t="array" ref="AF254">INDEX(_Rge_Data_3rd_CY,$B254,AF$1)</f>
        <v>0</v>
      </c>
      <c r="AG254" s="234">
        <f t="array" ref="AG254">INDEX(_Rge_Data_3rd_CY,$B254,AG$1)</f>
        <v>0</v>
      </c>
      <c r="AH254" s="234">
        <f t="array" ref="AH254">INDEX(_Rge_Data_3rd_CY,$B254,AH$1)</f>
        <v>0</v>
      </c>
      <c r="AI254" s="234" t="str">
        <f t="array" ref="AI254">INDEX(_Rge_Data_3rd_CY,$B254,AI$1)</f>
        <v/>
      </c>
      <c r="AJ254" s="234">
        <f t="array" ref="AJ254">INDEX(_Rge_Data_3rd_CY,$B254,AJ$1)</f>
        <v>0</v>
      </c>
      <c r="AK254" s="234">
        <f t="array" ref="AK254">INDEX(_Rge_Data_3rd_CY,$B254,AK$1)</f>
        <v>0</v>
      </c>
      <c r="AL254" s="234">
        <f t="shared" si="11"/>
        <v>0</v>
      </c>
      <c r="AM254" s="235">
        <f t="shared" si="8"/>
        <v>0</v>
      </c>
      <c r="AN254" s="236">
        <f>IFERROR(IF(AND($E254="OPEN",$AA254&gt;0),$AA254*_SoP*$AM254,IF(AND($E254="CLOSED",$AA254&gt;0),$AA254*_SoL*$AM254,0)),0)</f>
        <v>0</v>
      </c>
      <c r="AO254" s="236">
        <f>IFERROR(IF($AA254&lt;0,$AA254*_SoL,0),0)</f>
        <v>0</v>
      </c>
      <c r="AP254" s="237">
        <f t="shared" si="12"/>
        <v>0</v>
      </c>
      <c r="AQ254" s="237">
        <f t="shared" si="13"/>
        <v>0</v>
      </c>
      <c r="AR254" s="237">
        <f t="shared" si="14"/>
        <v>0</v>
      </c>
      <c r="AS254" s="237">
        <f t="shared" si="15"/>
        <v>0</v>
      </c>
      <c r="AT254" s="237">
        <f t="shared" si="16"/>
        <v>0</v>
      </c>
      <c r="AU254" s="236">
        <f t="shared" si="17"/>
        <v>0</v>
      </c>
      <c r="AV254" s="236">
        <f t="shared" si="18"/>
        <v>0</v>
      </c>
      <c r="AW254" s="238"/>
    </row>
    <row r="255" ht="24.75" customHeight="1">
      <c r="A255" s="185"/>
      <c r="B255" s="230">
        <f t="shared" si="19"/>
        <v>248</v>
      </c>
      <c r="C255" s="185"/>
      <c r="D255" s="231" t="str">
        <f t="array" ref="D255">INDEX(_Rge_Projectdata_3rd,$B255,MATCH("Project-ID",_Rge_Headline_Projectdata,0))</f>
        <v/>
      </c>
      <c r="E255" s="232" t="str">
        <f t="array" ref="E255">INDEX(_Rge_Data_3rd_CY,$B255,E$1)</f>
        <v>Open</v>
      </c>
      <c r="F255" s="221" t="str">
        <f t="array" ref="F255">INDEX(_Rge_Data_3rd_CY,$B255,F$1)</f>
        <v/>
      </c>
      <c r="G255" s="221">
        <f t="array" ref="G255">INDEX(_Rge_Data_3rd_CY,$B255,G$1)</f>
        <v>0</v>
      </c>
      <c r="H255" s="221">
        <f t="array" ref="H255">INDEX(_Rge_Data_3rd_CY,$B255,H$1)</f>
        <v>0</v>
      </c>
      <c r="I255" s="221">
        <f t="array" ref="I255">INDEX(_Rge_Data_3rd_CY,$B255,I$1)</f>
        <v>0</v>
      </c>
      <c r="J255" s="221">
        <f t="array" ref="J255">INDEX(_Rge_Data_3rd_CY,$B255,J$1)</f>
        <v>0</v>
      </c>
      <c r="K255" s="221">
        <f t="array" ref="K255">INDEX(_Rge_Data_3rd_CY,$B255,K$1)</f>
        <v>0</v>
      </c>
      <c r="L255" s="221" t="str">
        <f t="array" ref="L255">INDEX(_Rge_Data_3rd_CY,$B255,L$1)</f>
        <v/>
      </c>
      <c r="M255" s="221">
        <f t="array" ref="M255">INDEX(_Rge_Data_3rd_CY,$B255,M$1)</f>
        <v>0</v>
      </c>
      <c r="N255" s="221">
        <f t="array" ref="N255">INDEX(_Rge_Data_3rd_CY,$B255,N$1)</f>
        <v>0</v>
      </c>
      <c r="O255" s="221">
        <f t="shared" si="5"/>
        <v>0</v>
      </c>
      <c r="P255" s="222">
        <f t="shared" si="6"/>
        <v>0</v>
      </c>
      <c r="Q255" s="233" t="str">
        <f t="shared" si="9"/>
        <v>Y</v>
      </c>
      <c r="R255" s="224" t="str">
        <f t="array" ref="R255">INDEX(_Rge_Data_3rd_CY,$B255,R$1)</f>
        <v/>
      </c>
      <c r="S255" s="224">
        <f t="array" ref="S255">INDEX(_Rge_Data_3rd_CY,$B255,S$1)</f>
        <v>0</v>
      </c>
      <c r="T255" s="224">
        <f t="array" ref="T255">INDEX(_Rge_Data_3rd_CY,$B255,T$1)</f>
        <v>0</v>
      </c>
      <c r="U255" s="224">
        <f t="array" ref="U255">INDEX(_Rge_Data_3rd_CY,$B255,U$1)</f>
        <v>0</v>
      </c>
      <c r="V255" s="224">
        <f t="array" ref="V255">INDEX(_Rge_Data_3rd_CY,$B255,V$1)</f>
        <v>0</v>
      </c>
      <c r="W255" s="224">
        <f t="array" ref="W255">INDEX(_Rge_Data_3rd_CY,$B255,W$1)</f>
        <v>0</v>
      </c>
      <c r="X255" s="224" t="str">
        <f t="array" ref="X255">INDEX(_Rge_Data_3rd_CY,$B255,X$1)</f>
        <v/>
      </c>
      <c r="Y255" s="224">
        <f t="array" ref="Y255">INDEX(_Rge_Data_3rd_CY,$B255,Y$1)</f>
        <v>0</v>
      </c>
      <c r="Z255" s="224">
        <f t="array" ref="Z255">INDEX(_Rge_Data_3rd_CY,$B255,Z$1)</f>
        <v>0</v>
      </c>
      <c r="AA255" s="224">
        <f t="shared" si="7"/>
        <v>0</v>
      </c>
      <c r="AB255" s="225" t="str">
        <f t="shared" si="10"/>
        <v/>
      </c>
      <c r="AC255" s="234" t="str">
        <f t="array" ref="AC255">INDEX(_Rge_Data_3rd_CY,$B255,AC$1)</f>
        <v/>
      </c>
      <c r="AD255" s="234">
        <f t="array" ref="AD255">INDEX(_Rge_Data_3rd_CY,$B255,AD$1)</f>
        <v>0</v>
      </c>
      <c r="AE255" s="234">
        <f t="array" ref="AE255">INDEX(_Rge_Data_3rd_CY,$B255,AE$1)</f>
        <v>0</v>
      </c>
      <c r="AF255" s="234">
        <f t="array" ref="AF255">INDEX(_Rge_Data_3rd_CY,$B255,AF$1)</f>
        <v>0</v>
      </c>
      <c r="AG255" s="234">
        <f t="array" ref="AG255">INDEX(_Rge_Data_3rd_CY,$B255,AG$1)</f>
        <v>0</v>
      </c>
      <c r="AH255" s="234">
        <f t="array" ref="AH255">INDEX(_Rge_Data_3rd_CY,$B255,AH$1)</f>
        <v>0</v>
      </c>
      <c r="AI255" s="234" t="str">
        <f t="array" ref="AI255">INDEX(_Rge_Data_3rd_CY,$B255,AI$1)</f>
        <v/>
      </c>
      <c r="AJ255" s="234">
        <f t="array" ref="AJ255">INDEX(_Rge_Data_3rd_CY,$B255,AJ$1)</f>
        <v>0</v>
      </c>
      <c r="AK255" s="234">
        <f t="array" ref="AK255">INDEX(_Rge_Data_3rd_CY,$B255,AK$1)</f>
        <v>0</v>
      </c>
      <c r="AL255" s="234">
        <f t="shared" si="11"/>
        <v>0</v>
      </c>
      <c r="AM255" s="235">
        <f t="shared" si="8"/>
        <v>0</v>
      </c>
      <c r="AN255" s="236">
        <f>IFERROR(IF(AND($E255="OPEN",$AA255&gt;0),$AA255*_SoP*$AM255,IF(AND($E255="CLOSED",$AA255&gt;0),$AA255*_SoL*$AM255,0)),0)</f>
        <v>0</v>
      </c>
      <c r="AO255" s="236">
        <f>IFERROR(IF($AA255&lt;0,$AA255*_SoL,0),0)</f>
        <v>0</v>
      </c>
      <c r="AP255" s="237">
        <f t="shared" si="12"/>
        <v>0</v>
      </c>
      <c r="AQ255" s="237">
        <f t="shared" si="13"/>
        <v>0</v>
      </c>
      <c r="AR255" s="237">
        <f t="shared" si="14"/>
        <v>0</v>
      </c>
      <c r="AS255" s="237">
        <f t="shared" si="15"/>
        <v>0</v>
      </c>
      <c r="AT255" s="237">
        <f t="shared" si="16"/>
        <v>0</v>
      </c>
      <c r="AU255" s="236">
        <f t="shared" si="17"/>
        <v>0</v>
      </c>
      <c r="AV255" s="236">
        <f t="shared" si="18"/>
        <v>0</v>
      </c>
      <c r="AW255" s="238"/>
    </row>
    <row r="256" ht="24.75" customHeight="1">
      <c r="A256" s="185"/>
      <c r="B256" s="230">
        <f t="shared" si="19"/>
        <v>249</v>
      </c>
      <c r="C256" s="185"/>
      <c r="D256" s="231" t="str">
        <f t="array" ref="D256">INDEX(_Rge_Projectdata_3rd,$B256,MATCH("Project-ID",_Rge_Headline_Projectdata,0))</f>
        <v/>
      </c>
      <c r="E256" s="232" t="str">
        <f t="array" ref="E256">INDEX(_Rge_Data_3rd_CY,$B256,E$1)</f>
        <v>Open</v>
      </c>
      <c r="F256" s="221" t="str">
        <f t="array" ref="F256">INDEX(_Rge_Data_3rd_CY,$B256,F$1)</f>
        <v/>
      </c>
      <c r="G256" s="221">
        <f t="array" ref="G256">INDEX(_Rge_Data_3rd_CY,$B256,G$1)</f>
        <v>0</v>
      </c>
      <c r="H256" s="221">
        <f t="array" ref="H256">INDEX(_Rge_Data_3rd_CY,$B256,H$1)</f>
        <v>0</v>
      </c>
      <c r="I256" s="221">
        <f t="array" ref="I256">INDEX(_Rge_Data_3rd_CY,$B256,I$1)</f>
        <v>0</v>
      </c>
      <c r="J256" s="221">
        <f t="array" ref="J256">INDEX(_Rge_Data_3rd_CY,$B256,J$1)</f>
        <v>0</v>
      </c>
      <c r="K256" s="221">
        <f t="array" ref="K256">INDEX(_Rge_Data_3rd_CY,$B256,K$1)</f>
        <v>0</v>
      </c>
      <c r="L256" s="221" t="str">
        <f t="array" ref="L256">INDEX(_Rge_Data_3rd_CY,$B256,L$1)</f>
        <v/>
      </c>
      <c r="M256" s="221">
        <f t="array" ref="M256">INDEX(_Rge_Data_3rd_CY,$B256,M$1)</f>
        <v>0</v>
      </c>
      <c r="N256" s="221">
        <f t="array" ref="N256">INDEX(_Rge_Data_3rd_CY,$B256,N$1)</f>
        <v>0</v>
      </c>
      <c r="O256" s="221">
        <f t="shared" si="5"/>
        <v>0</v>
      </c>
      <c r="P256" s="222">
        <f t="shared" si="6"/>
        <v>0</v>
      </c>
      <c r="Q256" s="233" t="str">
        <f t="shared" si="9"/>
        <v>Y</v>
      </c>
      <c r="R256" s="224" t="str">
        <f t="array" ref="R256">INDEX(_Rge_Data_3rd_CY,$B256,R$1)</f>
        <v/>
      </c>
      <c r="S256" s="224">
        <f t="array" ref="S256">INDEX(_Rge_Data_3rd_CY,$B256,S$1)</f>
        <v>0</v>
      </c>
      <c r="T256" s="224">
        <f t="array" ref="T256">INDEX(_Rge_Data_3rd_CY,$B256,T$1)</f>
        <v>0</v>
      </c>
      <c r="U256" s="224">
        <f t="array" ref="U256">INDEX(_Rge_Data_3rd_CY,$B256,U$1)</f>
        <v>0</v>
      </c>
      <c r="V256" s="224">
        <f t="array" ref="V256">INDEX(_Rge_Data_3rd_CY,$B256,V$1)</f>
        <v>0</v>
      </c>
      <c r="W256" s="224">
        <f t="array" ref="W256">INDEX(_Rge_Data_3rd_CY,$B256,W$1)</f>
        <v>0</v>
      </c>
      <c r="X256" s="224" t="str">
        <f t="array" ref="X256">INDEX(_Rge_Data_3rd_CY,$B256,X$1)</f>
        <v/>
      </c>
      <c r="Y256" s="224">
        <f t="array" ref="Y256">INDEX(_Rge_Data_3rd_CY,$B256,Y$1)</f>
        <v>0</v>
      </c>
      <c r="Z256" s="224">
        <f t="array" ref="Z256">INDEX(_Rge_Data_3rd_CY,$B256,Z$1)</f>
        <v>0</v>
      </c>
      <c r="AA256" s="224">
        <f t="shared" si="7"/>
        <v>0</v>
      </c>
      <c r="AB256" s="225" t="str">
        <f t="shared" si="10"/>
        <v/>
      </c>
      <c r="AC256" s="234" t="str">
        <f t="array" ref="AC256">INDEX(_Rge_Data_3rd_CY,$B256,AC$1)</f>
        <v/>
      </c>
      <c r="AD256" s="234">
        <f t="array" ref="AD256">INDEX(_Rge_Data_3rd_CY,$B256,AD$1)</f>
        <v>0</v>
      </c>
      <c r="AE256" s="234">
        <f t="array" ref="AE256">INDEX(_Rge_Data_3rd_CY,$B256,AE$1)</f>
        <v>0</v>
      </c>
      <c r="AF256" s="234">
        <f t="array" ref="AF256">INDEX(_Rge_Data_3rd_CY,$B256,AF$1)</f>
        <v>0</v>
      </c>
      <c r="AG256" s="234">
        <f t="array" ref="AG256">INDEX(_Rge_Data_3rd_CY,$B256,AG$1)</f>
        <v>0</v>
      </c>
      <c r="AH256" s="234">
        <f t="array" ref="AH256">INDEX(_Rge_Data_3rd_CY,$B256,AH$1)</f>
        <v>0</v>
      </c>
      <c r="AI256" s="234" t="str">
        <f t="array" ref="AI256">INDEX(_Rge_Data_3rd_CY,$B256,AI$1)</f>
        <v/>
      </c>
      <c r="AJ256" s="234">
        <f t="array" ref="AJ256">INDEX(_Rge_Data_3rd_CY,$B256,AJ$1)</f>
        <v>0</v>
      </c>
      <c r="AK256" s="234">
        <f t="array" ref="AK256">INDEX(_Rge_Data_3rd_CY,$B256,AK$1)</f>
        <v>0</v>
      </c>
      <c r="AL256" s="234">
        <f t="shared" si="11"/>
        <v>0</v>
      </c>
      <c r="AM256" s="235">
        <f t="shared" si="8"/>
        <v>0</v>
      </c>
      <c r="AN256" s="236">
        <f>IFERROR(IF(AND($E256="OPEN",$AA256&gt;0),$AA256*_SoP*$AM256,IF(AND($E256="CLOSED",$AA256&gt;0),$AA256*_SoL*$AM256,0)),0)</f>
        <v>0</v>
      </c>
      <c r="AO256" s="236">
        <f>IFERROR(IF($AA256&lt;0,$AA256*_SoL,0),0)</f>
        <v>0</v>
      </c>
      <c r="AP256" s="237">
        <f t="shared" si="12"/>
        <v>0</v>
      </c>
      <c r="AQ256" s="237">
        <f t="shared" si="13"/>
        <v>0</v>
      </c>
      <c r="AR256" s="237">
        <f t="shared" si="14"/>
        <v>0</v>
      </c>
      <c r="AS256" s="237">
        <f t="shared" si="15"/>
        <v>0</v>
      </c>
      <c r="AT256" s="237">
        <f t="shared" si="16"/>
        <v>0</v>
      </c>
      <c r="AU256" s="236">
        <f t="shared" si="17"/>
        <v>0</v>
      </c>
      <c r="AV256" s="236">
        <f t="shared" si="18"/>
        <v>0</v>
      </c>
      <c r="AW256" s="238"/>
    </row>
    <row r="257" ht="24.75" customHeight="1">
      <c r="A257" s="185"/>
      <c r="B257" s="230">
        <f t="shared" si="19"/>
        <v>250</v>
      </c>
      <c r="C257" s="185"/>
      <c r="D257" s="231" t="str">
        <f t="array" ref="D257">INDEX(_Rge_Projectdata_3rd,$B257,MATCH("Project-ID",_Rge_Headline_Projectdata,0))</f>
        <v/>
      </c>
      <c r="E257" s="232" t="str">
        <f t="array" ref="E257">INDEX(_Rge_Data_3rd_CY,$B257,E$1)</f>
        <v>Open</v>
      </c>
      <c r="F257" s="221" t="str">
        <f t="array" ref="F257">INDEX(_Rge_Data_3rd_CY,$B257,F$1)</f>
        <v/>
      </c>
      <c r="G257" s="221">
        <f t="array" ref="G257">INDEX(_Rge_Data_3rd_CY,$B257,G$1)</f>
        <v>0</v>
      </c>
      <c r="H257" s="221">
        <f t="array" ref="H257">INDEX(_Rge_Data_3rd_CY,$B257,H$1)</f>
        <v>0</v>
      </c>
      <c r="I257" s="221">
        <f t="array" ref="I257">INDEX(_Rge_Data_3rd_CY,$B257,I$1)</f>
        <v>0</v>
      </c>
      <c r="J257" s="221">
        <f t="array" ref="J257">INDEX(_Rge_Data_3rd_CY,$B257,J$1)</f>
        <v>0</v>
      </c>
      <c r="K257" s="221">
        <f t="array" ref="K257">INDEX(_Rge_Data_3rd_CY,$B257,K$1)</f>
        <v>0</v>
      </c>
      <c r="L257" s="221" t="str">
        <f t="array" ref="L257">INDEX(_Rge_Data_3rd_CY,$B257,L$1)</f>
        <v/>
      </c>
      <c r="M257" s="221">
        <f t="array" ref="M257">INDEX(_Rge_Data_3rd_CY,$B257,M$1)</f>
        <v>0</v>
      </c>
      <c r="N257" s="221">
        <f t="array" ref="N257">INDEX(_Rge_Data_3rd_CY,$B257,N$1)</f>
        <v>0</v>
      </c>
      <c r="O257" s="221">
        <f t="shared" si="5"/>
        <v>0</v>
      </c>
      <c r="P257" s="222">
        <f t="shared" si="6"/>
        <v>0</v>
      </c>
      <c r="Q257" s="233" t="str">
        <f t="shared" si="9"/>
        <v>Y</v>
      </c>
      <c r="R257" s="224" t="str">
        <f t="array" ref="R257">INDEX(_Rge_Data_3rd_CY,$B257,R$1)</f>
        <v/>
      </c>
      <c r="S257" s="224">
        <f t="array" ref="S257">INDEX(_Rge_Data_3rd_CY,$B257,S$1)</f>
        <v>0</v>
      </c>
      <c r="T257" s="224">
        <f t="array" ref="T257">INDEX(_Rge_Data_3rd_CY,$B257,T$1)</f>
        <v>0</v>
      </c>
      <c r="U257" s="224">
        <f t="array" ref="U257">INDEX(_Rge_Data_3rd_CY,$B257,U$1)</f>
        <v>0</v>
      </c>
      <c r="V257" s="224">
        <f t="array" ref="V257">INDEX(_Rge_Data_3rd_CY,$B257,V$1)</f>
        <v>0</v>
      </c>
      <c r="W257" s="224">
        <f t="array" ref="W257">INDEX(_Rge_Data_3rd_CY,$B257,W$1)</f>
        <v>0</v>
      </c>
      <c r="X257" s="224" t="str">
        <f t="array" ref="X257">INDEX(_Rge_Data_3rd_CY,$B257,X$1)</f>
        <v/>
      </c>
      <c r="Y257" s="224">
        <f t="array" ref="Y257">INDEX(_Rge_Data_3rd_CY,$B257,Y$1)</f>
        <v>0</v>
      </c>
      <c r="Z257" s="224">
        <f t="array" ref="Z257">INDEX(_Rge_Data_3rd_CY,$B257,Z$1)</f>
        <v>0</v>
      </c>
      <c r="AA257" s="224">
        <f t="shared" si="7"/>
        <v>0</v>
      </c>
      <c r="AB257" s="225" t="str">
        <f t="shared" si="10"/>
        <v/>
      </c>
      <c r="AC257" s="234" t="str">
        <f t="array" ref="AC257">INDEX(_Rge_Data_3rd_CY,$B257,AC$1)</f>
        <v/>
      </c>
      <c r="AD257" s="234">
        <f t="array" ref="AD257">INDEX(_Rge_Data_3rd_CY,$B257,AD$1)</f>
        <v>0</v>
      </c>
      <c r="AE257" s="234">
        <f t="array" ref="AE257">INDEX(_Rge_Data_3rd_CY,$B257,AE$1)</f>
        <v>0</v>
      </c>
      <c r="AF257" s="234">
        <f t="array" ref="AF257">INDEX(_Rge_Data_3rd_CY,$B257,AF$1)</f>
        <v>0</v>
      </c>
      <c r="AG257" s="234">
        <f t="array" ref="AG257">INDEX(_Rge_Data_3rd_CY,$B257,AG$1)</f>
        <v>0</v>
      </c>
      <c r="AH257" s="234">
        <f t="array" ref="AH257">INDEX(_Rge_Data_3rd_CY,$B257,AH$1)</f>
        <v>0</v>
      </c>
      <c r="AI257" s="234" t="str">
        <f t="array" ref="AI257">INDEX(_Rge_Data_3rd_CY,$B257,AI$1)</f>
        <v/>
      </c>
      <c r="AJ257" s="234">
        <f t="array" ref="AJ257">INDEX(_Rge_Data_3rd_CY,$B257,AJ$1)</f>
        <v>0</v>
      </c>
      <c r="AK257" s="234">
        <f t="array" ref="AK257">INDEX(_Rge_Data_3rd_CY,$B257,AK$1)</f>
        <v>0</v>
      </c>
      <c r="AL257" s="234">
        <f t="shared" si="11"/>
        <v>0</v>
      </c>
      <c r="AM257" s="235">
        <f t="shared" si="8"/>
        <v>0</v>
      </c>
      <c r="AN257" s="236">
        <f>IFERROR(IF(AND($E257="OPEN",$AA257&gt;0),$AA257*_SoP*$AM257,IF(AND($E257="CLOSED",$AA257&gt;0),$AA257*_SoL*$AM257,0)),0)</f>
        <v>0</v>
      </c>
      <c r="AO257" s="236">
        <f>IFERROR(IF($AA257&lt;0,$AA257*_SoL,0),0)</f>
        <v>0</v>
      </c>
      <c r="AP257" s="237">
        <f t="shared" si="12"/>
        <v>0</v>
      </c>
      <c r="AQ257" s="237">
        <f t="shared" si="13"/>
        <v>0</v>
      </c>
      <c r="AR257" s="237">
        <f t="shared" si="14"/>
        <v>0</v>
      </c>
      <c r="AS257" s="237">
        <f t="shared" si="15"/>
        <v>0</v>
      </c>
      <c r="AT257" s="237">
        <f t="shared" si="16"/>
        <v>0</v>
      </c>
      <c r="AU257" s="236">
        <f t="shared" si="17"/>
        <v>0</v>
      </c>
      <c r="AV257" s="236">
        <f t="shared" si="18"/>
        <v>0</v>
      </c>
      <c r="AW257" s="238"/>
    </row>
    <row r="258" ht="24.75" customHeight="1">
      <c r="A258" s="185"/>
      <c r="B258" s="230">
        <f t="shared" si="19"/>
        <v>251</v>
      </c>
      <c r="C258" s="185"/>
      <c r="D258" s="231" t="str">
        <f t="array" ref="D258">INDEX(_Rge_Projectdata_3rd,$B258,MATCH("Project-ID",_Rge_Headline_Projectdata,0))</f>
        <v/>
      </c>
      <c r="E258" s="232" t="str">
        <f t="array" ref="E258">INDEX(_Rge_Data_3rd_CY,$B258,E$1)</f>
        <v>Open</v>
      </c>
      <c r="F258" s="221" t="str">
        <f t="array" ref="F258">INDEX(_Rge_Data_3rd_CY,$B258,F$1)</f>
        <v/>
      </c>
      <c r="G258" s="221">
        <f t="array" ref="G258">INDEX(_Rge_Data_3rd_CY,$B258,G$1)</f>
        <v>0</v>
      </c>
      <c r="H258" s="221">
        <f t="array" ref="H258">INDEX(_Rge_Data_3rd_CY,$B258,H$1)</f>
        <v>0</v>
      </c>
      <c r="I258" s="221">
        <f t="array" ref="I258">INDEX(_Rge_Data_3rd_CY,$B258,I$1)</f>
        <v>0</v>
      </c>
      <c r="J258" s="221">
        <f t="array" ref="J258">INDEX(_Rge_Data_3rd_CY,$B258,J$1)</f>
        <v>0</v>
      </c>
      <c r="K258" s="221">
        <f t="array" ref="K258">INDEX(_Rge_Data_3rd_CY,$B258,K$1)</f>
        <v>0</v>
      </c>
      <c r="L258" s="221" t="str">
        <f t="array" ref="L258">INDEX(_Rge_Data_3rd_CY,$B258,L$1)</f>
        <v/>
      </c>
      <c r="M258" s="221">
        <f t="array" ref="M258">INDEX(_Rge_Data_3rd_CY,$B258,M$1)</f>
        <v>0</v>
      </c>
      <c r="N258" s="221">
        <f t="array" ref="N258">INDEX(_Rge_Data_3rd_CY,$B258,N$1)</f>
        <v>0</v>
      </c>
      <c r="O258" s="221">
        <f t="shared" si="5"/>
        <v>0</v>
      </c>
      <c r="P258" s="222">
        <f t="shared" si="6"/>
        <v>0</v>
      </c>
      <c r="Q258" s="233" t="str">
        <f t="shared" si="9"/>
        <v>Y</v>
      </c>
      <c r="R258" s="224" t="str">
        <f t="array" ref="R258">INDEX(_Rge_Data_3rd_CY,$B258,R$1)</f>
        <v/>
      </c>
      <c r="S258" s="224">
        <f t="array" ref="S258">INDEX(_Rge_Data_3rd_CY,$B258,S$1)</f>
        <v>0</v>
      </c>
      <c r="T258" s="224">
        <f t="array" ref="T258">INDEX(_Rge_Data_3rd_CY,$B258,T$1)</f>
        <v>0</v>
      </c>
      <c r="U258" s="224">
        <f t="array" ref="U258">INDEX(_Rge_Data_3rd_CY,$B258,U$1)</f>
        <v>0</v>
      </c>
      <c r="V258" s="224">
        <f t="array" ref="V258">INDEX(_Rge_Data_3rd_CY,$B258,V$1)</f>
        <v>0</v>
      </c>
      <c r="W258" s="224">
        <f t="array" ref="W258">INDEX(_Rge_Data_3rd_CY,$B258,W$1)</f>
        <v>0</v>
      </c>
      <c r="X258" s="224" t="str">
        <f t="array" ref="X258">INDEX(_Rge_Data_3rd_CY,$B258,X$1)</f>
        <v/>
      </c>
      <c r="Y258" s="224">
        <f t="array" ref="Y258">INDEX(_Rge_Data_3rd_CY,$B258,Y$1)</f>
        <v>0</v>
      </c>
      <c r="Z258" s="224">
        <f t="array" ref="Z258">INDEX(_Rge_Data_3rd_CY,$B258,Z$1)</f>
        <v>0</v>
      </c>
      <c r="AA258" s="224">
        <f t="shared" si="7"/>
        <v>0</v>
      </c>
      <c r="AB258" s="225" t="str">
        <f t="shared" si="10"/>
        <v/>
      </c>
      <c r="AC258" s="234" t="str">
        <f t="array" ref="AC258">INDEX(_Rge_Data_3rd_CY,$B258,AC$1)</f>
        <v/>
      </c>
      <c r="AD258" s="234">
        <f t="array" ref="AD258">INDEX(_Rge_Data_3rd_CY,$B258,AD$1)</f>
        <v>0</v>
      </c>
      <c r="AE258" s="234">
        <f t="array" ref="AE258">INDEX(_Rge_Data_3rd_CY,$B258,AE$1)</f>
        <v>0</v>
      </c>
      <c r="AF258" s="234">
        <f t="array" ref="AF258">INDEX(_Rge_Data_3rd_CY,$B258,AF$1)</f>
        <v>0</v>
      </c>
      <c r="AG258" s="234">
        <f t="array" ref="AG258">INDEX(_Rge_Data_3rd_CY,$B258,AG$1)</f>
        <v>0</v>
      </c>
      <c r="AH258" s="234">
        <f t="array" ref="AH258">INDEX(_Rge_Data_3rd_CY,$B258,AH$1)</f>
        <v>0</v>
      </c>
      <c r="AI258" s="234" t="str">
        <f t="array" ref="AI258">INDEX(_Rge_Data_3rd_CY,$B258,AI$1)</f>
        <v/>
      </c>
      <c r="AJ258" s="234">
        <f t="array" ref="AJ258">INDEX(_Rge_Data_3rd_CY,$B258,AJ$1)</f>
        <v>0</v>
      </c>
      <c r="AK258" s="234">
        <f t="array" ref="AK258">INDEX(_Rge_Data_3rd_CY,$B258,AK$1)</f>
        <v>0</v>
      </c>
      <c r="AL258" s="234">
        <f t="shared" si="11"/>
        <v>0</v>
      </c>
      <c r="AM258" s="235">
        <f t="shared" si="8"/>
        <v>0</v>
      </c>
      <c r="AN258" s="236">
        <f>IFERROR(IF(AND($E258="OPEN",$AA258&gt;0),$AA258*_SoP*$AM258,IF(AND($E258="CLOSED",$AA258&gt;0),$AA258*_SoL*$AM258,0)),0)</f>
        <v>0</v>
      </c>
      <c r="AO258" s="236">
        <f>IFERROR(IF($AA258&lt;0,$AA258*_SoL,0),0)</f>
        <v>0</v>
      </c>
      <c r="AP258" s="237">
        <f t="shared" si="12"/>
        <v>0</v>
      </c>
      <c r="AQ258" s="237">
        <f t="shared" si="13"/>
        <v>0</v>
      </c>
      <c r="AR258" s="237">
        <f t="shared" si="14"/>
        <v>0</v>
      </c>
      <c r="AS258" s="237">
        <f t="shared" si="15"/>
        <v>0</v>
      </c>
      <c r="AT258" s="237">
        <f t="shared" si="16"/>
        <v>0</v>
      </c>
      <c r="AU258" s="236">
        <f t="shared" si="17"/>
        <v>0</v>
      </c>
      <c r="AV258" s="236">
        <f t="shared" si="18"/>
        <v>0</v>
      </c>
      <c r="AW258" s="238"/>
    </row>
    <row r="259" ht="24.75" customHeight="1">
      <c r="A259" s="185"/>
      <c r="B259" s="230">
        <f t="shared" si="19"/>
        <v>252</v>
      </c>
      <c r="C259" s="185"/>
      <c r="D259" s="231" t="str">
        <f t="array" ref="D259">INDEX(_Rge_Projectdata_3rd,$B259,MATCH("Project-ID",_Rge_Headline_Projectdata,0))</f>
        <v/>
      </c>
      <c r="E259" s="232" t="str">
        <f t="array" ref="E259">INDEX(_Rge_Data_3rd_CY,$B259,E$1)</f>
        <v>Open</v>
      </c>
      <c r="F259" s="221" t="str">
        <f t="array" ref="F259">INDEX(_Rge_Data_3rd_CY,$B259,F$1)</f>
        <v/>
      </c>
      <c r="G259" s="221">
        <f t="array" ref="G259">INDEX(_Rge_Data_3rd_CY,$B259,G$1)</f>
        <v>0</v>
      </c>
      <c r="H259" s="221">
        <f t="array" ref="H259">INDEX(_Rge_Data_3rd_CY,$B259,H$1)</f>
        <v>0</v>
      </c>
      <c r="I259" s="221">
        <f t="array" ref="I259">INDEX(_Rge_Data_3rd_CY,$B259,I$1)</f>
        <v>0</v>
      </c>
      <c r="J259" s="221">
        <f t="array" ref="J259">INDEX(_Rge_Data_3rd_CY,$B259,J$1)</f>
        <v>0</v>
      </c>
      <c r="K259" s="221">
        <f t="array" ref="K259">INDEX(_Rge_Data_3rd_CY,$B259,K$1)</f>
        <v>0</v>
      </c>
      <c r="L259" s="221" t="str">
        <f t="array" ref="L259">INDEX(_Rge_Data_3rd_CY,$B259,L$1)</f>
        <v/>
      </c>
      <c r="M259" s="221">
        <f t="array" ref="M259">INDEX(_Rge_Data_3rd_CY,$B259,M$1)</f>
        <v>0</v>
      </c>
      <c r="N259" s="221">
        <f t="array" ref="N259">INDEX(_Rge_Data_3rd_CY,$B259,N$1)</f>
        <v>0</v>
      </c>
      <c r="O259" s="221">
        <f t="shared" si="5"/>
        <v>0</v>
      </c>
      <c r="P259" s="222">
        <f t="shared" si="6"/>
        <v>0</v>
      </c>
      <c r="Q259" s="233" t="str">
        <f t="shared" si="9"/>
        <v>Y</v>
      </c>
      <c r="R259" s="224" t="str">
        <f t="array" ref="R259">INDEX(_Rge_Data_3rd_CY,$B259,R$1)</f>
        <v/>
      </c>
      <c r="S259" s="224">
        <f t="array" ref="S259">INDEX(_Rge_Data_3rd_CY,$B259,S$1)</f>
        <v>0</v>
      </c>
      <c r="T259" s="224">
        <f t="array" ref="T259">INDEX(_Rge_Data_3rd_CY,$B259,T$1)</f>
        <v>0</v>
      </c>
      <c r="U259" s="224">
        <f t="array" ref="U259">INDEX(_Rge_Data_3rd_CY,$B259,U$1)</f>
        <v>0</v>
      </c>
      <c r="V259" s="224">
        <f t="array" ref="V259">INDEX(_Rge_Data_3rd_CY,$B259,V$1)</f>
        <v>0</v>
      </c>
      <c r="W259" s="224">
        <f t="array" ref="W259">INDEX(_Rge_Data_3rd_CY,$B259,W$1)</f>
        <v>0</v>
      </c>
      <c r="X259" s="224" t="str">
        <f t="array" ref="X259">INDEX(_Rge_Data_3rd_CY,$B259,X$1)</f>
        <v/>
      </c>
      <c r="Y259" s="224">
        <f t="array" ref="Y259">INDEX(_Rge_Data_3rd_CY,$B259,Y$1)</f>
        <v>0</v>
      </c>
      <c r="Z259" s="224">
        <f t="array" ref="Z259">INDEX(_Rge_Data_3rd_CY,$B259,Z$1)</f>
        <v>0</v>
      </c>
      <c r="AA259" s="224">
        <f t="shared" si="7"/>
        <v>0</v>
      </c>
      <c r="AB259" s="225" t="str">
        <f t="shared" si="10"/>
        <v/>
      </c>
      <c r="AC259" s="234" t="str">
        <f t="array" ref="AC259">INDEX(_Rge_Data_3rd_CY,$B259,AC$1)</f>
        <v/>
      </c>
      <c r="AD259" s="234">
        <f t="array" ref="AD259">INDEX(_Rge_Data_3rd_CY,$B259,AD$1)</f>
        <v>0</v>
      </c>
      <c r="AE259" s="234">
        <f t="array" ref="AE259">INDEX(_Rge_Data_3rd_CY,$B259,AE$1)</f>
        <v>0</v>
      </c>
      <c r="AF259" s="234">
        <f t="array" ref="AF259">INDEX(_Rge_Data_3rd_CY,$B259,AF$1)</f>
        <v>0</v>
      </c>
      <c r="AG259" s="234">
        <f t="array" ref="AG259">INDEX(_Rge_Data_3rd_CY,$B259,AG$1)</f>
        <v>0</v>
      </c>
      <c r="AH259" s="234">
        <f t="array" ref="AH259">INDEX(_Rge_Data_3rd_CY,$B259,AH$1)</f>
        <v>0</v>
      </c>
      <c r="AI259" s="234" t="str">
        <f t="array" ref="AI259">INDEX(_Rge_Data_3rd_CY,$B259,AI$1)</f>
        <v/>
      </c>
      <c r="AJ259" s="234">
        <f t="array" ref="AJ259">INDEX(_Rge_Data_3rd_CY,$B259,AJ$1)</f>
        <v>0</v>
      </c>
      <c r="AK259" s="234">
        <f t="array" ref="AK259">INDEX(_Rge_Data_3rd_CY,$B259,AK$1)</f>
        <v>0</v>
      </c>
      <c r="AL259" s="234">
        <f t="shared" si="11"/>
        <v>0</v>
      </c>
      <c r="AM259" s="235">
        <f t="shared" si="8"/>
        <v>0</v>
      </c>
      <c r="AN259" s="236">
        <f>IFERROR(IF(AND($E259="OPEN",$AA259&gt;0),$AA259*_SoP*$AM259,IF(AND($E259="CLOSED",$AA259&gt;0),$AA259*_SoL*$AM259,0)),0)</f>
        <v>0</v>
      </c>
      <c r="AO259" s="236">
        <f>IFERROR(IF($AA259&lt;0,$AA259*_SoL,0),0)</f>
        <v>0</v>
      </c>
      <c r="AP259" s="237">
        <f t="shared" si="12"/>
        <v>0</v>
      </c>
      <c r="AQ259" s="237">
        <f t="shared" si="13"/>
        <v>0</v>
      </c>
      <c r="AR259" s="237">
        <f t="shared" si="14"/>
        <v>0</v>
      </c>
      <c r="AS259" s="237">
        <f t="shared" si="15"/>
        <v>0</v>
      </c>
      <c r="AT259" s="237">
        <f t="shared" si="16"/>
        <v>0</v>
      </c>
      <c r="AU259" s="236">
        <f t="shared" si="17"/>
        <v>0</v>
      </c>
      <c r="AV259" s="236">
        <f t="shared" si="18"/>
        <v>0</v>
      </c>
      <c r="AW259" s="238"/>
    </row>
    <row r="260" ht="24.75" customHeight="1">
      <c r="A260" s="185"/>
      <c r="B260" s="230">
        <f t="shared" si="19"/>
        <v>253</v>
      </c>
      <c r="C260" s="185"/>
      <c r="D260" s="231" t="str">
        <f t="array" ref="D260">INDEX(_Rge_Projectdata_3rd,$B260,MATCH("Project-ID",_Rge_Headline_Projectdata,0))</f>
        <v/>
      </c>
      <c r="E260" s="232" t="str">
        <f t="array" ref="E260">INDEX(_Rge_Data_3rd_CY,$B260,E$1)</f>
        <v>Open</v>
      </c>
      <c r="F260" s="221" t="str">
        <f t="array" ref="F260">INDEX(_Rge_Data_3rd_CY,$B260,F$1)</f>
        <v/>
      </c>
      <c r="G260" s="221">
        <f t="array" ref="G260">INDEX(_Rge_Data_3rd_CY,$B260,G$1)</f>
        <v>0</v>
      </c>
      <c r="H260" s="221">
        <f t="array" ref="H260">INDEX(_Rge_Data_3rd_CY,$B260,H$1)</f>
        <v>0</v>
      </c>
      <c r="I260" s="221">
        <f t="array" ref="I260">INDEX(_Rge_Data_3rd_CY,$B260,I$1)</f>
        <v>0</v>
      </c>
      <c r="J260" s="221">
        <f t="array" ref="J260">INDEX(_Rge_Data_3rd_CY,$B260,J$1)</f>
        <v>0</v>
      </c>
      <c r="K260" s="221">
        <f t="array" ref="K260">INDEX(_Rge_Data_3rd_CY,$B260,K$1)</f>
        <v>0</v>
      </c>
      <c r="L260" s="221" t="str">
        <f t="array" ref="L260">INDEX(_Rge_Data_3rd_CY,$B260,L$1)</f>
        <v/>
      </c>
      <c r="M260" s="221">
        <f t="array" ref="M260">INDEX(_Rge_Data_3rd_CY,$B260,M$1)</f>
        <v>0</v>
      </c>
      <c r="N260" s="221">
        <f t="array" ref="N260">INDEX(_Rge_Data_3rd_CY,$B260,N$1)</f>
        <v>0</v>
      </c>
      <c r="O260" s="221">
        <f t="shared" si="5"/>
        <v>0</v>
      </c>
      <c r="P260" s="222">
        <f t="shared" si="6"/>
        <v>0</v>
      </c>
      <c r="Q260" s="233" t="str">
        <f t="shared" si="9"/>
        <v>Y</v>
      </c>
      <c r="R260" s="224" t="str">
        <f t="array" ref="R260">INDEX(_Rge_Data_3rd_CY,$B260,R$1)</f>
        <v/>
      </c>
      <c r="S260" s="224">
        <f t="array" ref="S260">INDEX(_Rge_Data_3rd_CY,$B260,S$1)</f>
        <v>0</v>
      </c>
      <c r="T260" s="224">
        <f t="array" ref="T260">INDEX(_Rge_Data_3rd_CY,$B260,T$1)</f>
        <v>0</v>
      </c>
      <c r="U260" s="224">
        <f t="array" ref="U260">INDEX(_Rge_Data_3rd_CY,$B260,U$1)</f>
        <v>0</v>
      </c>
      <c r="V260" s="224">
        <f t="array" ref="V260">INDEX(_Rge_Data_3rd_CY,$B260,V$1)</f>
        <v>0</v>
      </c>
      <c r="W260" s="224">
        <f t="array" ref="W260">INDEX(_Rge_Data_3rd_CY,$B260,W$1)</f>
        <v>0</v>
      </c>
      <c r="X260" s="224" t="str">
        <f t="array" ref="X260">INDEX(_Rge_Data_3rd_CY,$B260,X$1)</f>
        <v/>
      </c>
      <c r="Y260" s="224">
        <f t="array" ref="Y260">INDEX(_Rge_Data_3rd_CY,$B260,Y$1)</f>
        <v>0</v>
      </c>
      <c r="Z260" s="224">
        <f t="array" ref="Z260">INDEX(_Rge_Data_3rd_CY,$B260,Z$1)</f>
        <v>0</v>
      </c>
      <c r="AA260" s="224">
        <f t="shared" si="7"/>
        <v>0</v>
      </c>
      <c r="AB260" s="225" t="str">
        <f t="shared" si="10"/>
        <v/>
      </c>
      <c r="AC260" s="234" t="str">
        <f t="array" ref="AC260">INDEX(_Rge_Data_3rd_CY,$B260,AC$1)</f>
        <v/>
      </c>
      <c r="AD260" s="234">
        <f t="array" ref="AD260">INDEX(_Rge_Data_3rd_CY,$B260,AD$1)</f>
        <v>0</v>
      </c>
      <c r="AE260" s="234">
        <f t="array" ref="AE260">INDEX(_Rge_Data_3rd_CY,$B260,AE$1)</f>
        <v>0</v>
      </c>
      <c r="AF260" s="234">
        <f t="array" ref="AF260">INDEX(_Rge_Data_3rd_CY,$B260,AF$1)</f>
        <v>0</v>
      </c>
      <c r="AG260" s="234">
        <f t="array" ref="AG260">INDEX(_Rge_Data_3rd_CY,$B260,AG$1)</f>
        <v>0</v>
      </c>
      <c r="AH260" s="234">
        <f t="array" ref="AH260">INDEX(_Rge_Data_3rd_CY,$B260,AH$1)</f>
        <v>0</v>
      </c>
      <c r="AI260" s="234" t="str">
        <f t="array" ref="AI260">INDEX(_Rge_Data_3rd_CY,$B260,AI$1)</f>
        <v/>
      </c>
      <c r="AJ260" s="234">
        <f t="array" ref="AJ260">INDEX(_Rge_Data_3rd_CY,$B260,AJ$1)</f>
        <v>0</v>
      </c>
      <c r="AK260" s="234">
        <f t="array" ref="AK260">INDEX(_Rge_Data_3rd_CY,$B260,AK$1)</f>
        <v>0</v>
      </c>
      <c r="AL260" s="234">
        <f t="shared" si="11"/>
        <v>0</v>
      </c>
      <c r="AM260" s="235">
        <f t="shared" si="8"/>
        <v>0</v>
      </c>
      <c r="AN260" s="236">
        <f>IFERROR(IF(AND($E260="OPEN",$AA260&gt;0),$AA260*_SoP*$AM260,IF(AND($E260="CLOSED",$AA260&gt;0),$AA260*_SoL*$AM260,0)),0)</f>
        <v>0</v>
      </c>
      <c r="AO260" s="236">
        <f>IFERROR(IF($AA260&lt;0,$AA260*_SoL,0),0)</f>
        <v>0</v>
      </c>
      <c r="AP260" s="237">
        <f t="shared" si="12"/>
        <v>0</v>
      </c>
      <c r="AQ260" s="237">
        <f t="shared" si="13"/>
        <v>0</v>
      </c>
      <c r="AR260" s="237">
        <f t="shared" si="14"/>
        <v>0</v>
      </c>
      <c r="AS260" s="237">
        <f t="shared" si="15"/>
        <v>0</v>
      </c>
      <c r="AT260" s="237">
        <f t="shared" si="16"/>
        <v>0</v>
      </c>
      <c r="AU260" s="236">
        <f t="shared" si="17"/>
        <v>0</v>
      </c>
      <c r="AV260" s="236">
        <f t="shared" si="18"/>
        <v>0</v>
      </c>
      <c r="AW260" s="238"/>
    </row>
    <row r="261" ht="24.75" customHeight="1">
      <c r="A261" s="185"/>
      <c r="B261" s="230">
        <f t="shared" si="19"/>
        <v>254</v>
      </c>
      <c r="C261" s="185"/>
      <c r="D261" s="231" t="str">
        <f t="array" ref="D261">INDEX(_Rge_Projectdata_3rd,$B261,MATCH("Project-ID",_Rge_Headline_Projectdata,0))</f>
        <v/>
      </c>
      <c r="E261" s="232" t="str">
        <f t="array" ref="E261">INDEX(_Rge_Data_3rd_CY,$B261,E$1)</f>
        <v>Open</v>
      </c>
      <c r="F261" s="221" t="str">
        <f t="array" ref="F261">INDEX(_Rge_Data_3rd_CY,$B261,F$1)</f>
        <v/>
      </c>
      <c r="G261" s="221">
        <f t="array" ref="G261">INDEX(_Rge_Data_3rd_CY,$B261,G$1)</f>
        <v>0</v>
      </c>
      <c r="H261" s="221">
        <f t="array" ref="H261">INDEX(_Rge_Data_3rd_CY,$B261,H$1)</f>
        <v>0</v>
      </c>
      <c r="I261" s="221">
        <f t="array" ref="I261">INDEX(_Rge_Data_3rd_CY,$B261,I$1)</f>
        <v>0</v>
      </c>
      <c r="J261" s="221">
        <f t="array" ref="J261">INDEX(_Rge_Data_3rd_CY,$B261,J$1)</f>
        <v>0</v>
      </c>
      <c r="K261" s="221">
        <f t="array" ref="K261">INDEX(_Rge_Data_3rd_CY,$B261,K$1)</f>
        <v>0</v>
      </c>
      <c r="L261" s="221" t="str">
        <f t="array" ref="L261">INDEX(_Rge_Data_3rd_CY,$B261,L$1)</f>
        <v/>
      </c>
      <c r="M261" s="221">
        <f t="array" ref="M261">INDEX(_Rge_Data_3rd_CY,$B261,M$1)</f>
        <v>0</v>
      </c>
      <c r="N261" s="221">
        <f t="array" ref="N261">INDEX(_Rge_Data_3rd_CY,$B261,N$1)</f>
        <v>0</v>
      </c>
      <c r="O261" s="221">
        <f t="shared" si="5"/>
        <v>0</v>
      </c>
      <c r="P261" s="222">
        <f t="shared" si="6"/>
        <v>0</v>
      </c>
      <c r="Q261" s="233" t="str">
        <f t="shared" si="9"/>
        <v>Y</v>
      </c>
      <c r="R261" s="224" t="str">
        <f t="array" ref="R261">INDEX(_Rge_Data_3rd_CY,$B261,R$1)</f>
        <v/>
      </c>
      <c r="S261" s="224">
        <f t="array" ref="S261">INDEX(_Rge_Data_3rd_CY,$B261,S$1)</f>
        <v>0</v>
      </c>
      <c r="T261" s="224">
        <f t="array" ref="T261">INDEX(_Rge_Data_3rd_CY,$B261,T$1)</f>
        <v>0</v>
      </c>
      <c r="U261" s="224">
        <f t="array" ref="U261">INDEX(_Rge_Data_3rd_CY,$B261,U$1)</f>
        <v>0</v>
      </c>
      <c r="V261" s="224">
        <f t="array" ref="V261">INDEX(_Rge_Data_3rd_CY,$B261,V$1)</f>
        <v>0</v>
      </c>
      <c r="W261" s="224">
        <f t="array" ref="W261">INDEX(_Rge_Data_3rd_CY,$B261,W$1)</f>
        <v>0</v>
      </c>
      <c r="X261" s="224" t="str">
        <f t="array" ref="X261">INDEX(_Rge_Data_3rd_CY,$B261,X$1)</f>
        <v/>
      </c>
      <c r="Y261" s="224">
        <f t="array" ref="Y261">INDEX(_Rge_Data_3rd_CY,$B261,Y$1)</f>
        <v>0</v>
      </c>
      <c r="Z261" s="224">
        <f t="array" ref="Z261">INDEX(_Rge_Data_3rd_CY,$B261,Z$1)</f>
        <v>0</v>
      </c>
      <c r="AA261" s="224">
        <f t="shared" si="7"/>
        <v>0</v>
      </c>
      <c r="AB261" s="225" t="str">
        <f t="shared" si="10"/>
        <v/>
      </c>
      <c r="AC261" s="234" t="str">
        <f t="array" ref="AC261">INDEX(_Rge_Data_3rd_CY,$B261,AC$1)</f>
        <v/>
      </c>
      <c r="AD261" s="234">
        <f t="array" ref="AD261">INDEX(_Rge_Data_3rd_CY,$B261,AD$1)</f>
        <v>0</v>
      </c>
      <c r="AE261" s="234">
        <f t="array" ref="AE261">INDEX(_Rge_Data_3rd_CY,$B261,AE$1)</f>
        <v>0</v>
      </c>
      <c r="AF261" s="234">
        <f t="array" ref="AF261">INDEX(_Rge_Data_3rd_CY,$B261,AF$1)</f>
        <v>0</v>
      </c>
      <c r="AG261" s="234">
        <f t="array" ref="AG261">INDEX(_Rge_Data_3rd_CY,$B261,AG$1)</f>
        <v>0</v>
      </c>
      <c r="AH261" s="234">
        <f t="array" ref="AH261">INDEX(_Rge_Data_3rd_CY,$B261,AH$1)</f>
        <v>0</v>
      </c>
      <c r="AI261" s="234" t="str">
        <f t="array" ref="AI261">INDEX(_Rge_Data_3rd_CY,$B261,AI$1)</f>
        <v/>
      </c>
      <c r="AJ261" s="234">
        <f t="array" ref="AJ261">INDEX(_Rge_Data_3rd_CY,$B261,AJ$1)</f>
        <v>0</v>
      </c>
      <c r="AK261" s="234">
        <f t="array" ref="AK261">INDEX(_Rge_Data_3rd_CY,$B261,AK$1)</f>
        <v>0</v>
      </c>
      <c r="AL261" s="234">
        <f t="shared" si="11"/>
        <v>0</v>
      </c>
      <c r="AM261" s="235">
        <f t="shared" si="8"/>
        <v>0</v>
      </c>
      <c r="AN261" s="236">
        <f>IFERROR(IF(AND($E261="OPEN",$AA261&gt;0),$AA261*_SoP*$AM261,IF(AND($E261="CLOSED",$AA261&gt;0),$AA261*_SoL*$AM261,0)),0)</f>
        <v>0</v>
      </c>
      <c r="AO261" s="236">
        <f>IFERROR(IF($AA261&lt;0,$AA261*_SoL,0),0)</f>
        <v>0</v>
      </c>
      <c r="AP261" s="237">
        <f t="shared" si="12"/>
        <v>0</v>
      </c>
      <c r="AQ261" s="237">
        <f t="shared" si="13"/>
        <v>0</v>
      </c>
      <c r="AR261" s="237">
        <f t="shared" si="14"/>
        <v>0</v>
      </c>
      <c r="AS261" s="237">
        <f t="shared" si="15"/>
        <v>0</v>
      </c>
      <c r="AT261" s="237">
        <f t="shared" si="16"/>
        <v>0</v>
      </c>
      <c r="AU261" s="236">
        <f t="shared" si="17"/>
        <v>0</v>
      </c>
      <c r="AV261" s="236">
        <f t="shared" si="18"/>
        <v>0</v>
      </c>
      <c r="AW261" s="238"/>
    </row>
    <row r="262" ht="24.75" customHeight="1">
      <c r="A262" s="185"/>
      <c r="B262" s="230">
        <f t="shared" si="19"/>
        <v>255</v>
      </c>
      <c r="C262" s="185"/>
      <c r="D262" s="231" t="str">
        <f t="array" ref="D262">INDEX(_Rge_Projectdata_3rd,$B262,MATCH("Project-ID",_Rge_Headline_Projectdata,0))</f>
        <v/>
      </c>
      <c r="E262" s="232" t="str">
        <f t="array" ref="E262">INDEX(_Rge_Data_3rd_CY,$B262,E$1)</f>
        <v>Open</v>
      </c>
      <c r="F262" s="221" t="str">
        <f t="array" ref="F262">INDEX(_Rge_Data_3rd_CY,$B262,F$1)</f>
        <v/>
      </c>
      <c r="G262" s="221">
        <f t="array" ref="G262">INDEX(_Rge_Data_3rd_CY,$B262,G$1)</f>
        <v>0</v>
      </c>
      <c r="H262" s="221">
        <f t="array" ref="H262">INDEX(_Rge_Data_3rd_CY,$B262,H$1)</f>
        <v>0</v>
      </c>
      <c r="I262" s="221">
        <f t="array" ref="I262">INDEX(_Rge_Data_3rd_CY,$B262,I$1)</f>
        <v>0</v>
      </c>
      <c r="J262" s="221">
        <f t="array" ref="J262">INDEX(_Rge_Data_3rd_CY,$B262,J$1)</f>
        <v>0</v>
      </c>
      <c r="K262" s="221">
        <f t="array" ref="K262">INDEX(_Rge_Data_3rd_CY,$B262,K$1)</f>
        <v>0</v>
      </c>
      <c r="L262" s="221" t="str">
        <f t="array" ref="L262">INDEX(_Rge_Data_3rd_CY,$B262,L$1)</f>
        <v/>
      </c>
      <c r="M262" s="221">
        <f t="array" ref="M262">INDEX(_Rge_Data_3rd_CY,$B262,M$1)</f>
        <v>0</v>
      </c>
      <c r="N262" s="221">
        <f t="array" ref="N262">INDEX(_Rge_Data_3rd_CY,$B262,N$1)</f>
        <v>0</v>
      </c>
      <c r="O262" s="221">
        <f t="shared" si="5"/>
        <v>0</v>
      </c>
      <c r="P262" s="222">
        <f t="shared" si="6"/>
        <v>0</v>
      </c>
      <c r="Q262" s="233" t="str">
        <f t="shared" si="9"/>
        <v>Y</v>
      </c>
      <c r="R262" s="224" t="str">
        <f t="array" ref="R262">INDEX(_Rge_Data_3rd_CY,$B262,R$1)</f>
        <v/>
      </c>
      <c r="S262" s="224">
        <f t="array" ref="S262">INDEX(_Rge_Data_3rd_CY,$B262,S$1)</f>
        <v>0</v>
      </c>
      <c r="T262" s="224">
        <f t="array" ref="T262">INDEX(_Rge_Data_3rd_CY,$B262,T$1)</f>
        <v>0</v>
      </c>
      <c r="U262" s="224">
        <f t="array" ref="U262">INDEX(_Rge_Data_3rd_CY,$B262,U$1)</f>
        <v>0</v>
      </c>
      <c r="V262" s="224">
        <f t="array" ref="V262">INDEX(_Rge_Data_3rd_CY,$B262,V$1)</f>
        <v>0</v>
      </c>
      <c r="W262" s="224">
        <f t="array" ref="W262">INDEX(_Rge_Data_3rd_CY,$B262,W$1)</f>
        <v>0</v>
      </c>
      <c r="X262" s="224" t="str">
        <f t="array" ref="X262">INDEX(_Rge_Data_3rd_CY,$B262,X$1)</f>
        <v/>
      </c>
      <c r="Y262" s="224">
        <f t="array" ref="Y262">INDEX(_Rge_Data_3rd_CY,$B262,Y$1)</f>
        <v>0</v>
      </c>
      <c r="Z262" s="224">
        <f t="array" ref="Z262">INDEX(_Rge_Data_3rd_CY,$B262,Z$1)</f>
        <v>0</v>
      </c>
      <c r="AA262" s="224">
        <f t="shared" si="7"/>
        <v>0</v>
      </c>
      <c r="AB262" s="225" t="str">
        <f t="shared" si="10"/>
        <v/>
      </c>
      <c r="AC262" s="234" t="str">
        <f t="array" ref="AC262">INDEX(_Rge_Data_3rd_CY,$B262,AC$1)</f>
        <v/>
      </c>
      <c r="AD262" s="234">
        <f t="array" ref="AD262">INDEX(_Rge_Data_3rd_CY,$B262,AD$1)</f>
        <v>0</v>
      </c>
      <c r="AE262" s="234">
        <f t="array" ref="AE262">INDEX(_Rge_Data_3rd_CY,$B262,AE$1)</f>
        <v>0</v>
      </c>
      <c r="AF262" s="234">
        <f t="array" ref="AF262">INDEX(_Rge_Data_3rd_CY,$B262,AF$1)</f>
        <v>0</v>
      </c>
      <c r="AG262" s="234">
        <f t="array" ref="AG262">INDEX(_Rge_Data_3rd_CY,$B262,AG$1)</f>
        <v>0</v>
      </c>
      <c r="AH262" s="234">
        <f t="array" ref="AH262">INDEX(_Rge_Data_3rd_CY,$B262,AH$1)</f>
        <v>0</v>
      </c>
      <c r="AI262" s="234" t="str">
        <f t="array" ref="AI262">INDEX(_Rge_Data_3rd_CY,$B262,AI$1)</f>
        <v/>
      </c>
      <c r="AJ262" s="234">
        <f t="array" ref="AJ262">INDEX(_Rge_Data_3rd_CY,$B262,AJ$1)</f>
        <v>0</v>
      </c>
      <c r="AK262" s="234">
        <f t="array" ref="AK262">INDEX(_Rge_Data_3rd_CY,$B262,AK$1)</f>
        <v>0</v>
      </c>
      <c r="AL262" s="234">
        <f t="shared" si="11"/>
        <v>0</v>
      </c>
      <c r="AM262" s="235">
        <f t="shared" si="8"/>
        <v>0</v>
      </c>
      <c r="AN262" s="236">
        <f>IFERROR(IF(AND($E262="OPEN",$AA262&gt;0),$AA262*_SoP*$AM262,IF(AND($E262="CLOSED",$AA262&gt;0),$AA262*_SoL*$AM262,0)),0)</f>
        <v>0</v>
      </c>
      <c r="AO262" s="236">
        <f>IFERROR(IF($AA262&lt;0,$AA262*_SoL,0),0)</f>
        <v>0</v>
      </c>
      <c r="AP262" s="237">
        <f t="shared" si="12"/>
        <v>0</v>
      </c>
      <c r="AQ262" s="237">
        <f t="shared" si="13"/>
        <v>0</v>
      </c>
      <c r="AR262" s="237">
        <f t="shared" si="14"/>
        <v>0</v>
      </c>
      <c r="AS262" s="237">
        <f t="shared" si="15"/>
        <v>0</v>
      </c>
      <c r="AT262" s="237">
        <f t="shared" si="16"/>
        <v>0</v>
      </c>
      <c r="AU262" s="236">
        <f t="shared" si="17"/>
        <v>0</v>
      </c>
      <c r="AV262" s="236">
        <f t="shared" si="18"/>
        <v>0</v>
      </c>
      <c r="AW262" s="238"/>
    </row>
    <row r="263" ht="24.75" customHeight="1">
      <c r="A263" s="185"/>
      <c r="B263" s="230">
        <f t="shared" si="19"/>
        <v>256</v>
      </c>
      <c r="C263" s="185"/>
      <c r="D263" s="231" t="str">
        <f t="array" ref="D263">INDEX(_Rge_Projectdata_3rd,$B263,MATCH("Project-ID",_Rge_Headline_Projectdata,0))</f>
        <v/>
      </c>
      <c r="E263" s="232" t="str">
        <f t="array" ref="E263">INDEX(_Rge_Data_3rd_CY,$B263,E$1)</f>
        <v>Open</v>
      </c>
      <c r="F263" s="221" t="str">
        <f t="array" ref="F263">INDEX(_Rge_Data_3rd_CY,$B263,F$1)</f>
        <v/>
      </c>
      <c r="G263" s="221">
        <f t="array" ref="G263">INDEX(_Rge_Data_3rd_CY,$B263,G$1)</f>
        <v>0</v>
      </c>
      <c r="H263" s="221">
        <f t="array" ref="H263">INDEX(_Rge_Data_3rd_CY,$B263,H$1)</f>
        <v>0</v>
      </c>
      <c r="I263" s="221">
        <f t="array" ref="I263">INDEX(_Rge_Data_3rd_CY,$B263,I$1)</f>
        <v>0</v>
      </c>
      <c r="J263" s="221">
        <f t="array" ref="J263">INDEX(_Rge_Data_3rd_CY,$B263,J$1)</f>
        <v>0</v>
      </c>
      <c r="K263" s="221">
        <f t="array" ref="K263">INDEX(_Rge_Data_3rd_CY,$B263,K$1)</f>
        <v>0</v>
      </c>
      <c r="L263" s="221" t="str">
        <f t="array" ref="L263">INDEX(_Rge_Data_3rd_CY,$B263,L$1)</f>
        <v/>
      </c>
      <c r="M263" s="221">
        <f t="array" ref="M263">INDEX(_Rge_Data_3rd_CY,$B263,M$1)</f>
        <v>0</v>
      </c>
      <c r="N263" s="221">
        <f t="array" ref="N263">INDEX(_Rge_Data_3rd_CY,$B263,N$1)</f>
        <v>0</v>
      </c>
      <c r="O263" s="221">
        <f t="shared" si="5"/>
        <v>0</v>
      </c>
      <c r="P263" s="222">
        <f t="shared" si="6"/>
        <v>0</v>
      </c>
      <c r="Q263" s="233" t="str">
        <f t="shared" si="9"/>
        <v>Y</v>
      </c>
      <c r="R263" s="224" t="str">
        <f t="array" ref="R263">INDEX(_Rge_Data_3rd_CY,$B263,R$1)</f>
        <v/>
      </c>
      <c r="S263" s="224">
        <f t="array" ref="S263">INDEX(_Rge_Data_3rd_CY,$B263,S$1)</f>
        <v>0</v>
      </c>
      <c r="T263" s="224">
        <f t="array" ref="T263">INDEX(_Rge_Data_3rd_CY,$B263,T$1)</f>
        <v>0</v>
      </c>
      <c r="U263" s="224">
        <f t="array" ref="U263">INDEX(_Rge_Data_3rd_CY,$B263,U$1)</f>
        <v>0</v>
      </c>
      <c r="V263" s="224">
        <f t="array" ref="V263">INDEX(_Rge_Data_3rd_CY,$B263,V$1)</f>
        <v>0</v>
      </c>
      <c r="W263" s="224">
        <f t="array" ref="W263">INDEX(_Rge_Data_3rd_CY,$B263,W$1)</f>
        <v>0</v>
      </c>
      <c r="X263" s="224" t="str">
        <f t="array" ref="X263">INDEX(_Rge_Data_3rd_CY,$B263,X$1)</f>
        <v/>
      </c>
      <c r="Y263" s="224">
        <f t="array" ref="Y263">INDEX(_Rge_Data_3rd_CY,$B263,Y$1)</f>
        <v>0</v>
      </c>
      <c r="Z263" s="224">
        <f t="array" ref="Z263">INDEX(_Rge_Data_3rd_CY,$B263,Z$1)</f>
        <v>0</v>
      </c>
      <c r="AA263" s="224">
        <f t="shared" si="7"/>
        <v>0</v>
      </c>
      <c r="AB263" s="225" t="str">
        <f t="shared" si="10"/>
        <v/>
      </c>
      <c r="AC263" s="234" t="str">
        <f t="array" ref="AC263">INDEX(_Rge_Data_3rd_CY,$B263,AC$1)</f>
        <v/>
      </c>
      <c r="AD263" s="234">
        <f t="array" ref="AD263">INDEX(_Rge_Data_3rd_CY,$B263,AD$1)</f>
        <v>0</v>
      </c>
      <c r="AE263" s="234">
        <f t="array" ref="AE263">INDEX(_Rge_Data_3rd_CY,$B263,AE$1)</f>
        <v>0</v>
      </c>
      <c r="AF263" s="234">
        <f t="array" ref="AF263">INDEX(_Rge_Data_3rd_CY,$B263,AF$1)</f>
        <v>0</v>
      </c>
      <c r="AG263" s="234">
        <f t="array" ref="AG263">INDEX(_Rge_Data_3rd_CY,$B263,AG$1)</f>
        <v>0</v>
      </c>
      <c r="AH263" s="234">
        <f t="array" ref="AH263">INDEX(_Rge_Data_3rd_CY,$B263,AH$1)</f>
        <v>0</v>
      </c>
      <c r="AI263" s="234" t="str">
        <f t="array" ref="AI263">INDEX(_Rge_Data_3rd_CY,$B263,AI$1)</f>
        <v/>
      </c>
      <c r="AJ263" s="234">
        <f t="array" ref="AJ263">INDEX(_Rge_Data_3rd_CY,$B263,AJ$1)</f>
        <v>0</v>
      </c>
      <c r="AK263" s="234">
        <f t="array" ref="AK263">INDEX(_Rge_Data_3rd_CY,$B263,AK$1)</f>
        <v>0</v>
      </c>
      <c r="AL263" s="234">
        <f t="shared" si="11"/>
        <v>0</v>
      </c>
      <c r="AM263" s="235">
        <f t="shared" si="8"/>
        <v>0</v>
      </c>
      <c r="AN263" s="236">
        <f>IFERROR(IF(AND($E263="OPEN",$AA263&gt;0),$AA263*_SoP*$AM263,IF(AND($E263="CLOSED",$AA263&gt;0),$AA263*_SoL*$AM263,0)),0)</f>
        <v>0</v>
      </c>
      <c r="AO263" s="236">
        <f>IFERROR(IF($AA263&lt;0,$AA263*_SoL,0),0)</f>
        <v>0</v>
      </c>
      <c r="AP263" s="237">
        <f t="shared" si="12"/>
        <v>0</v>
      </c>
      <c r="AQ263" s="237">
        <f t="shared" si="13"/>
        <v>0</v>
      </c>
      <c r="AR263" s="237">
        <f t="shared" si="14"/>
        <v>0</v>
      </c>
      <c r="AS263" s="237">
        <f t="shared" si="15"/>
        <v>0</v>
      </c>
      <c r="AT263" s="237">
        <f t="shared" si="16"/>
        <v>0</v>
      </c>
      <c r="AU263" s="236">
        <f t="shared" si="17"/>
        <v>0</v>
      </c>
      <c r="AV263" s="236">
        <f t="shared" si="18"/>
        <v>0</v>
      </c>
      <c r="AW263" s="238"/>
    </row>
    <row r="264" ht="24.75" customHeight="1">
      <c r="A264" s="185"/>
      <c r="B264" s="230">
        <f t="shared" si="19"/>
        <v>257</v>
      </c>
      <c r="C264" s="185"/>
      <c r="D264" s="231" t="str">
        <f t="array" ref="D264">INDEX(_Rge_Projectdata_3rd,$B264,MATCH("Project-ID",_Rge_Headline_Projectdata,0))</f>
        <v/>
      </c>
      <c r="E264" s="232" t="str">
        <f t="array" ref="E264">INDEX(_Rge_Data_3rd_CY,$B264,E$1)</f>
        <v>Open</v>
      </c>
      <c r="F264" s="221" t="str">
        <f t="array" ref="F264">INDEX(_Rge_Data_3rd_CY,$B264,F$1)</f>
        <v/>
      </c>
      <c r="G264" s="221">
        <f t="array" ref="G264">INDEX(_Rge_Data_3rd_CY,$B264,G$1)</f>
        <v>0</v>
      </c>
      <c r="H264" s="221">
        <f t="array" ref="H264">INDEX(_Rge_Data_3rd_CY,$B264,H$1)</f>
        <v>0</v>
      </c>
      <c r="I264" s="221">
        <f t="array" ref="I264">INDEX(_Rge_Data_3rd_CY,$B264,I$1)</f>
        <v>0</v>
      </c>
      <c r="J264" s="221">
        <f t="array" ref="J264">INDEX(_Rge_Data_3rd_CY,$B264,J$1)</f>
        <v>0</v>
      </c>
      <c r="K264" s="221">
        <f t="array" ref="K264">INDEX(_Rge_Data_3rd_CY,$B264,K$1)</f>
        <v>0</v>
      </c>
      <c r="L264" s="221" t="str">
        <f t="array" ref="L264">INDEX(_Rge_Data_3rd_CY,$B264,L$1)</f>
        <v/>
      </c>
      <c r="M264" s="221">
        <f t="array" ref="M264">INDEX(_Rge_Data_3rd_CY,$B264,M$1)</f>
        <v>0</v>
      </c>
      <c r="N264" s="221">
        <f t="array" ref="N264">INDEX(_Rge_Data_3rd_CY,$B264,N$1)</f>
        <v>0</v>
      </c>
      <c r="O264" s="221">
        <f t="shared" si="5"/>
        <v>0</v>
      </c>
      <c r="P264" s="222">
        <f t="shared" si="6"/>
        <v>0</v>
      </c>
      <c r="Q264" s="233" t="str">
        <f t="shared" si="9"/>
        <v>Y</v>
      </c>
      <c r="R264" s="224" t="str">
        <f t="array" ref="R264">INDEX(_Rge_Data_3rd_CY,$B264,R$1)</f>
        <v/>
      </c>
      <c r="S264" s="224">
        <f t="array" ref="S264">INDEX(_Rge_Data_3rd_CY,$B264,S$1)</f>
        <v>0</v>
      </c>
      <c r="T264" s="224">
        <f t="array" ref="T264">INDEX(_Rge_Data_3rd_CY,$B264,T$1)</f>
        <v>0</v>
      </c>
      <c r="U264" s="224">
        <f t="array" ref="U264">INDEX(_Rge_Data_3rd_CY,$B264,U$1)</f>
        <v>0</v>
      </c>
      <c r="V264" s="224">
        <f t="array" ref="V264">INDEX(_Rge_Data_3rd_CY,$B264,V$1)</f>
        <v>0</v>
      </c>
      <c r="W264" s="224">
        <f t="array" ref="W264">INDEX(_Rge_Data_3rd_CY,$B264,W$1)</f>
        <v>0</v>
      </c>
      <c r="X264" s="224" t="str">
        <f t="array" ref="X264">INDEX(_Rge_Data_3rd_CY,$B264,X$1)</f>
        <v/>
      </c>
      <c r="Y264" s="224">
        <f t="array" ref="Y264">INDEX(_Rge_Data_3rd_CY,$B264,Y$1)</f>
        <v>0</v>
      </c>
      <c r="Z264" s="224">
        <f t="array" ref="Z264">INDEX(_Rge_Data_3rd_CY,$B264,Z$1)</f>
        <v>0</v>
      </c>
      <c r="AA264" s="224">
        <f t="shared" si="7"/>
        <v>0</v>
      </c>
      <c r="AB264" s="225" t="str">
        <f t="shared" si="10"/>
        <v/>
      </c>
      <c r="AC264" s="234" t="str">
        <f t="array" ref="AC264">INDEX(_Rge_Data_3rd_CY,$B264,AC$1)</f>
        <v/>
      </c>
      <c r="AD264" s="234">
        <f t="array" ref="AD264">INDEX(_Rge_Data_3rd_CY,$B264,AD$1)</f>
        <v>0</v>
      </c>
      <c r="AE264" s="234">
        <f t="array" ref="AE264">INDEX(_Rge_Data_3rd_CY,$B264,AE$1)</f>
        <v>0</v>
      </c>
      <c r="AF264" s="234">
        <f t="array" ref="AF264">INDEX(_Rge_Data_3rd_CY,$B264,AF$1)</f>
        <v>0</v>
      </c>
      <c r="AG264" s="234">
        <f t="array" ref="AG264">INDEX(_Rge_Data_3rd_CY,$B264,AG$1)</f>
        <v>0</v>
      </c>
      <c r="AH264" s="234">
        <f t="array" ref="AH264">INDEX(_Rge_Data_3rd_CY,$B264,AH$1)</f>
        <v>0</v>
      </c>
      <c r="AI264" s="234" t="str">
        <f t="array" ref="AI264">INDEX(_Rge_Data_3rd_CY,$B264,AI$1)</f>
        <v/>
      </c>
      <c r="AJ264" s="234">
        <f t="array" ref="AJ264">INDEX(_Rge_Data_3rd_CY,$B264,AJ$1)</f>
        <v>0</v>
      </c>
      <c r="AK264" s="234">
        <f t="array" ref="AK264">INDEX(_Rge_Data_3rd_CY,$B264,AK$1)</f>
        <v>0</v>
      </c>
      <c r="AL264" s="234">
        <f t="shared" si="11"/>
        <v>0</v>
      </c>
      <c r="AM264" s="235">
        <f t="shared" si="8"/>
        <v>0</v>
      </c>
      <c r="AN264" s="236">
        <f>IFERROR(IF(AND($E264="OPEN",$AA264&gt;0),$AA264*_SoP*$AM264,IF(AND($E264="CLOSED",$AA264&gt;0),$AA264*_SoL*$AM264,0)),0)</f>
        <v>0</v>
      </c>
      <c r="AO264" s="236">
        <f>IFERROR(IF($AA264&lt;0,$AA264*_SoL,0),0)</f>
        <v>0</v>
      </c>
      <c r="AP264" s="237">
        <f t="shared" si="12"/>
        <v>0</v>
      </c>
      <c r="AQ264" s="237">
        <f t="shared" si="13"/>
        <v>0</v>
      </c>
      <c r="AR264" s="237">
        <f t="shared" si="14"/>
        <v>0</v>
      </c>
      <c r="AS264" s="237">
        <f t="shared" si="15"/>
        <v>0</v>
      </c>
      <c r="AT264" s="237">
        <f t="shared" si="16"/>
        <v>0</v>
      </c>
      <c r="AU264" s="236">
        <f t="shared" si="17"/>
        <v>0</v>
      </c>
      <c r="AV264" s="236">
        <f t="shared" si="18"/>
        <v>0</v>
      </c>
      <c r="AW264" s="238"/>
    </row>
    <row r="265" ht="24.75" customHeight="1">
      <c r="A265" s="185"/>
      <c r="B265" s="230">
        <f t="shared" si="19"/>
        <v>258</v>
      </c>
      <c r="C265" s="185"/>
      <c r="D265" s="231" t="str">
        <f t="array" ref="D265">INDEX(_Rge_Projectdata_3rd,$B265,MATCH("Project-ID",_Rge_Headline_Projectdata,0))</f>
        <v/>
      </c>
      <c r="E265" s="232" t="str">
        <f t="array" ref="E265">INDEX(_Rge_Data_3rd_CY,$B265,E$1)</f>
        <v>Open</v>
      </c>
      <c r="F265" s="221" t="str">
        <f t="array" ref="F265">INDEX(_Rge_Data_3rd_CY,$B265,F$1)</f>
        <v/>
      </c>
      <c r="G265" s="221">
        <f t="array" ref="G265">INDEX(_Rge_Data_3rd_CY,$B265,G$1)</f>
        <v>0</v>
      </c>
      <c r="H265" s="221">
        <f t="array" ref="H265">INDEX(_Rge_Data_3rd_CY,$B265,H$1)</f>
        <v>0</v>
      </c>
      <c r="I265" s="221">
        <f t="array" ref="I265">INDEX(_Rge_Data_3rd_CY,$B265,I$1)</f>
        <v>0</v>
      </c>
      <c r="J265" s="221">
        <f t="array" ref="J265">INDEX(_Rge_Data_3rd_CY,$B265,J$1)</f>
        <v>0</v>
      </c>
      <c r="K265" s="221">
        <f t="array" ref="K265">INDEX(_Rge_Data_3rd_CY,$B265,K$1)</f>
        <v>0</v>
      </c>
      <c r="L265" s="221" t="str">
        <f t="array" ref="L265">INDEX(_Rge_Data_3rd_CY,$B265,L$1)</f>
        <v/>
      </c>
      <c r="M265" s="221">
        <f t="array" ref="M265">INDEX(_Rge_Data_3rd_CY,$B265,M$1)</f>
        <v>0</v>
      </c>
      <c r="N265" s="221">
        <f t="array" ref="N265">INDEX(_Rge_Data_3rd_CY,$B265,N$1)</f>
        <v>0</v>
      </c>
      <c r="O265" s="221">
        <f t="shared" si="5"/>
        <v>0</v>
      </c>
      <c r="P265" s="222">
        <f t="shared" si="6"/>
        <v>0</v>
      </c>
      <c r="Q265" s="233" t="str">
        <f t="shared" si="9"/>
        <v>Y</v>
      </c>
      <c r="R265" s="224" t="str">
        <f t="array" ref="R265">INDEX(_Rge_Data_3rd_CY,$B265,R$1)</f>
        <v/>
      </c>
      <c r="S265" s="224">
        <f t="array" ref="S265">INDEX(_Rge_Data_3rd_CY,$B265,S$1)</f>
        <v>0</v>
      </c>
      <c r="T265" s="224">
        <f t="array" ref="T265">INDEX(_Rge_Data_3rd_CY,$B265,T$1)</f>
        <v>0</v>
      </c>
      <c r="U265" s="224">
        <f t="array" ref="U265">INDEX(_Rge_Data_3rd_CY,$B265,U$1)</f>
        <v>0</v>
      </c>
      <c r="V265" s="224">
        <f t="array" ref="V265">INDEX(_Rge_Data_3rd_CY,$B265,V$1)</f>
        <v>0</v>
      </c>
      <c r="W265" s="224">
        <f t="array" ref="W265">INDEX(_Rge_Data_3rd_CY,$B265,W$1)</f>
        <v>0</v>
      </c>
      <c r="X265" s="224" t="str">
        <f t="array" ref="X265">INDEX(_Rge_Data_3rd_CY,$B265,X$1)</f>
        <v/>
      </c>
      <c r="Y265" s="224">
        <f t="array" ref="Y265">INDEX(_Rge_Data_3rd_CY,$B265,Y$1)</f>
        <v>0</v>
      </c>
      <c r="Z265" s="224">
        <f t="array" ref="Z265">INDEX(_Rge_Data_3rd_CY,$B265,Z$1)</f>
        <v>0</v>
      </c>
      <c r="AA265" s="224">
        <f t="shared" si="7"/>
        <v>0</v>
      </c>
      <c r="AB265" s="225" t="str">
        <f t="shared" si="10"/>
        <v/>
      </c>
      <c r="AC265" s="234" t="str">
        <f t="array" ref="AC265">INDEX(_Rge_Data_3rd_CY,$B265,AC$1)</f>
        <v/>
      </c>
      <c r="AD265" s="234">
        <f t="array" ref="AD265">INDEX(_Rge_Data_3rd_CY,$B265,AD$1)</f>
        <v>0</v>
      </c>
      <c r="AE265" s="234">
        <f t="array" ref="AE265">INDEX(_Rge_Data_3rd_CY,$B265,AE$1)</f>
        <v>0</v>
      </c>
      <c r="AF265" s="234">
        <f t="array" ref="AF265">INDEX(_Rge_Data_3rd_CY,$B265,AF$1)</f>
        <v>0</v>
      </c>
      <c r="AG265" s="234">
        <f t="array" ref="AG265">INDEX(_Rge_Data_3rd_CY,$B265,AG$1)</f>
        <v>0</v>
      </c>
      <c r="AH265" s="234">
        <f t="array" ref="AH265">INDEX(_Rge_Data_3rd_CY,$B265,AH$1)</f>
        <v>0</v>
      </c>
      <c r="AI265" s="234" t="str">
        <f t="array" ref="AI265">INDEX(_Rge_Data_3rd_CY,$B265,AI$1)</f>
        <v/>
      </c>
      <c r="AJ265" s="234">
        <f t="array" ref="AJ265">INDEX(_Rge_Data_3rd_CY,$B265,AJ$1)</f>
        <v>0</v>
      </c>
      <c r="AK265" s="234">
        <f t="array" ref="AK265">INDEX(_Rge_Data_3rd_CY,$B265,AK$1)</f>
        <v>0</v>
      </c>
      <c r="AL265" s="234">
        <f t="shared" si="11"/>
        <v>0</v>
      </c>
      <c r="AM265" s="235">
        <f t="shared" si="8"/>
        <v>0</v>
      </c>
      <c r="AN265" s="236">
        <f>IFERROR(IF(AND($E265="OPEN",$AA265&gt;0),$AA265*_SoP*$AM265,IF(AND($E265="CLOSED",$AA265&gt;0),$AA265*_SoL*$AM265,0)),0)</f>
        <v>0</v>
      </c>
      <c r="AO265" s="236">
        <f>IFERROR(IF($AA265&lt;0,$AA265*_SoL,0),0)</f>
        <v>0</v>
      </c>
      <c r="AP265" s="237">
        <f t="shared" si="12"/>
        <v>0</v>
      </c>
      <c r="AQ265" s="237">
        <f t="shared" si="13"/>
        <v>0</v>
      </c>
      <c r="AR265" s="237">
        <f t="shared" si="14"/>
        <v>0</v>
      </c>
      <c r="AS265" s="237">
        <f t="shared" si="15"/>
        <v>0</v>
      </c>
      <c r="AT265" s="237">
        <f t="shared" si="16"/>
        <v>0</v>
      </c>
      <c r="AU265" s="236">
        <f t="shared" si="17"/>
        <v>0</v>
      </c>
      <c r="AV265" s="236">
        <f t="shared" si="18"/>
        <v>0</v>
      </c>
      <c r="AW265" s="238"/>
    </row>
    <row r="266" ht="24.75" customHeight="1">
      <c r="A266" s="185"/>
      <c r="B266" s="230">
        <f t="shared" si="19"/>
        <v>259</v>
      </c>
      <c r="C266" s="185"/>
      <c r="D266" s="231" t="str">
        <f t="array" ref="D266">INDEX(_Rge_Projectdata_3rd,$B266,MATCH("Project-ID",_Rge_Headline_Projectdata,0))</f>
        <v/>
      </c>
      <c r="E266" s="232" t="str">
        <f t="array" ref="E266">INDEX(_Rge_Data_3rd_CY,$B266,E$1)</f>
        <v>Open</v>
      </c>
      <c r="F266" s="221" t="str">
        <f t="array" ref="F266">INDEX(_Rge_Data_3rd_CY,$B266,F$1)</f>
        <v/>
      </c>
      <c r="G266" s="221">
        <f t="array" ref="G266">INDEX(_Rge_Data_3rd_CY,$B266,G$1)</f>
        <v>0</v>
      </c>
      <c r="H266" s="221">
        <f t="array" ref="H266">INDEX(_Rge_Data_3rd_CY,$B266,H$1)</f>
        <v>0</v>
      </c>
      <c r="I266" s="221">
        <f t="array" ref="I266">INDEX(_Rge_Data_3rd_CY,$B266,I$1)</f>
        <v>0</v>
      </c>
      <c r="J266" s="221">
        <f t="array" ref="J266">INDEX(_Rge_Data_3rd_CY,$B266,J$1)</f>
        <v>0</v>
      </c>
      <c r="K266" s="221">
        <f t="array" ref="K266">INDEX(_Rge_Data_3rd_CY,$B266,K$1)</f>
        <v>0</v>
      </c>
      <c r="L266" s="221" t="str">
        <f t="array" ref="L266">INDEX(_Rge_Data_3rd_CY,$B266,L$1)</f>
        <v/>
      </c>
      <c r="M266" s="221">
        <f t="array" ref="M266">INDEX(_Rge_Data_3rd_CY,$B266,M$1)</f>
        <v>0</v>
      </c>
      <c r="N266" s="221">
        <f t="array" ref="N266">INDEX(_Rge_Data_3rd_CY,$B266,N$1)</f>
        <v>0</v>
      </c>
      <c r="O266" s="221">
        <f t="shared" si="5"/>
        <v>0</v>
      </c>
      <c r="P266" s="222">
        <f t="shared" si="6"/>
        <v>0</v>
      </c>
      <c r="Q266" s="233" t="str">
        <f t="shared" si="9"/>
        <v>Y</v>
      </c>
      <c r="R266" s="224" t="str">
        <f t="array" ref="R266">INDEX(_Rge_Data_3rd_CY,$B266,R$1)</f>
        <v/>
      </c>
      <c r="S266" s="224">
        <f t="array" ref="S266">INDEX(_Rge_Data_3rd_CY,$B266,S$1)</f>
        <v>0</v>
      </c>
      <c r="T266" s="224">
        <f t="array" ref="T266">INDEX(_Rge_Data_3rd_CY,$B266,T$1)</f>
        <v>0</v>
      </c>
      <c r="U266" s="224">
        <f t="array" ref="U266">INDEX(_Rge_Data_3rd_CY,$B266,U$1)</f>
        <v>0</v>
      </c>
      <c r="V266" s="224">
        <f t="array" ref="V266">INDEX(_Rge_Data_3rd_CY,$B266,V$1)</f>
        <v>0</v>
      </c>
      <c r="W266" s="224">
        <f t="array" ref="W266">INDEX(_Rge_Data_3rd_CY,$B266,W$1)</f>
        <v>0</v>
      </c>
      <c r="X266" s="224" t="str">
        <f t="array" ref="X266">INDEX(_Rge_Data_3rd_CY,$B266,X$1)</f>
        <v/>
      </c>
      <c r="Y266" s="224">
        <f t="array" ref="Y266">INDEX(_Rge_Data_3rd_CY,$B266,Y$1)</f>
        <v>0</v>
      </c>
      <c r="Z266" s="224">
        <f t="array" ref="Z266">INDEX(_Rge_Data_3rd_CY,$B266,Z$1)</f>
        <v>0</v>
      </c>
      <c r="AA266" s="224">
        <f t="shared" si="7"/>
        <v>0</v>
      </c>
      <c r="AB266" s="225" t="str">
        <f t="shared" si="10"/>
        <v/>
      </c>
      <c r="AC266" s="234" t="str">
        <f t="array" ref="AC266">INDEX(_Rge_Data_3rd_CY,$B266,AC$1)</f>
        <v/>
      </c>
      <c r="AD266" s="234">
        <f t="array" ref="AD266">INDEX(_Rge_Data_3rd_CY,$B266,AD$1)</f>
        <v>0</v>
      </c>
      <c r="AE266" s="234">
        <f t="array" ref="AE266">INDEX(_Rge_Data_3rd_CY,$B266,AE$1)</f>
        <v>0</v>
      </c>
      <c r="AF266" s="234">
        <f t="array" ref="AF266">INDEX(_Rge_Data_3rd_CY,$B266,AF$1)</f>
        <v>0</v>
      </c>
      <c r="AG266" s="234">
        <f t="array" ref="AG266">INDEX(_Rge_Data_3rd_CY,$B266,AG$1)</f>
        <v>0</v>
      </c>
      <c r="AH266" s="234">
        <f t="array" ref="AH266">INDEX(_Rge_Data_3rd_CY,$B266,AH$1)</f>
        <v>0</v>
      </c>
      <c r="AI266" s="234" t="str">
        <f t="array" ref="AI266">INDEX(_Rge_Data_3rd_CY,$B266,AI$1)</f>
        <v/>
      </c>
      <c r="AJ266" s="234">
        <f t="array" ref="AJ266">INDEX(_Rge_Data_3rd_CY,$B266,AJ$1)</f>
        <v>0</v>
      </c>
      <c r="AK266" s="234">
        <f t="array" ref="AK266">INDEX(_Rge_Data_3rd_CY,$B266,AK$1)</f>
        <v>0</v>
      </c>
      <c r="AL266" s="234">
        <f t="shared" si="11"/>
        <v>0</v>
      </c>
      <c r="AM266" s="235">
        <f t="shared" si="8"/>
        <v>0</v>
      </c>
      <c r="AN266" s="236">
        <f>IFERROR(IF(AND($E266="OPEN",$AA266&gt;0),$AA266*_SoP*$AM266,IF(AND($E266="CLOSED",$AA266&gt;0),$AA266*_SoL*$AM266,0)),0)</f>
        <v>0</v>
      </c>
      <c r="AO266" s="236">
        <f>IFERROR(IF($AA266&lt;0,$AA266*_SoL,0),0)</f>
        <v>0</v>
      </c>
      <c r="AP266" s="237">
        <f t="shared" si="12"/>
        <v>0</v>
      </c>
      <c r="AQ266" s="237">
        <f t="shared" si="13"/>
        <v>0</v>
      </c>
      <c r="AR266" s="237">
        <f t="shared" si="14"/>
        <v>0</v>
      </c>
      <c r="AS266" s="237">
        <f t="shared" si="15"/>
        <v>0</v>
      </c>
      <c r="AT266" s="237">
        <f t="shared" si="16"/>
        <v>0</v>
      </c>
      <c r="AU266" s="236">
        <f t="shared" si="17"/>
        <v>0</v>
      </c>
      <c r="AV266" s="236">
        <f t="shared" si="18"/>
        <v>0</v>
      </c>
      <c r="AW266" s="238"/>
    </row>
    <row r="267" ht="24.75" customHeight="1">
      <c r="A267" s="185"/>
      <c r="B267" s="230">
        <f t="shared" si="19"/>
        <v>260</v>
      </c>
      <c r="C267" s="185"/>
      <c r="D267" s="231" t="str">
        <f t="array" ref="D267">INDEX(_Rge_Projectdata_3rd,$B267,MATCH("Project-ID",_Rge_Headline_Projectdata,0))</f>
        <v/>
      </c>
      <c r="E267" s="232" t="str">
        <f t="array" ref="E267">INDEX(_Rge_Data_3rd_CY,$B267,E$1)</f>
        <v>Open</v>
      </c>
      <c r="F267" s="221" t="str">
        <f t="array" ref="F267">INDEX(_Rge_Data_3rd_CY,$B267,F$1)</f>
        <v/>
      </c>
      <c r="G267" s="221">
        <f t="array" ref="G267">INDEX(_Rge_Data_3rd_CY,$B267,G$1)</f>
        <v>0</v>
      </c>
      <c r="H267" s="221">
        <f t="array" ref="H267">INDEX(_Rge_Data_3rd_CY,$B267,H$1)</f>
        <v>0</v>
      </c>
      <c r="I267" s="221">
        <f t="array" ref="I267">INDEX(_Rge_Data_3rd_CY,$B267,I$1)</f>
        <v>0</v>
      </c>
      <c r="J267" s="221">
        <f t="array" ref="J267">INDEX(_Rge_Data_3rd_CY,$B267,J$1)</f>
        <v>0</v>
      </c>
      <c r="K267" s="221">
        <f t="array" ref="K267">INDEX(_Rge_Data_3rd_CY,$B267,K$1)</f>
        <v>0</v>
      </c>
      <c r="L267" s="221" t="str">
        <f t="array" ref="L267">INDEX(_Rge_Data_3rd_CY,$B267,L$1)</f>
        <v/>
      </c>
      <c r="M267" s="221">
        <f t="array" ref="M267">INDEX(_Rge_Data_3rd_CY,$B267,M$1)</f>
        <v>0</v>
      </c>
      <c r="N267" s="221">
        <f t="array" ref="N267">INDEX(_Rge_Data_3rd_CY,$B267,N$1)</f>
        <v>0</v>
      </c>
      <c r="O267" s="221">
        <f t="shared" si="5"/>
        <v>0</v>
      </c>
      <c r="P267" s="222">
        <f t="shared" si="6"/>
        <v>0</v>
      </c>
      <c r="Q267" s="233" t="str">
        <f t="shared" si="9"/>
        <v>Y</v>
      </c>
      <c r="R267" s="224" t="str">
        <f t="array" ref="R267">INDEX(_Rge_Data_3rd_CY,$B267,R$1)</f>
        <v/>
      </c>
      <c r="S267" s="224">
        <f t="array" ref="S267">INDEX(_Rge_Data_3rd_CY,$B267,S$1)</f>
        <v>0</v>
      </c>
      <c r="T267" s="224">
        <f t="array" ref="T267">INDEX(_Rge_Data_3rd_CY,$B267,T$1)</f>
        <v>0</v>
      </c>
      <c r="U267" s="224">
        <f t="array" ref="U267">INDEX(_Rge_Data_3rd_CY,$B267,U$1)</f>
        <v>0</v>
      </c>
      <c r="V267" s="224">
        <f t="array" ref="V267">INDEX(_Rge_Data_3rd_CY,$B267,V$1)</f>
        <v>0</v>
      </c>
      <c r="W267" s="224">
        <f t="array" ref="W267">INDEX(_Rge_Data_3rd_CY,$B267,W$1)</f>
        <v>0</v>
      </c>
      <c r="X267" s="224" t="str">
        <f t="array" ref="X267">INDEX(_Rge_Data_3rd_CY,$B267,X$1)</f>
        <v/>
      </c>
      <c r="Y267" s="224">
        <f t="array" ref="Y267">INDEX(_Rge_Data_3rd_CY,$B267,Y$1)</f>
        <v>0</v>
      </c>
      <c r="Z267" s="224">
        <f t="array" ref="Z267">INDEX(_Rge_Data_3rd_CY,$B267,Z$1)</f>
        <v>0</v>
      </c>
      <c r="AA267" s="224">
        <f t="shared" si="7"/>
        <v>0</v>
      </c>
      <c r="AB267" s="225" t="str">
        <f t="shared" si="10"/>
        <v/>
      </c>
      <c r="AC267" s="234" t="str">
        <f t="array" ref="AC267">INDEX(_Rge_Data_3rd_CY,$B267,AC$1)</f>
        <v/>
      </c>
      <c r="AD267" s="234">
        <f t="array" ref="AD267">INDEX(_Rge_Data_3rd_CY,$B267,AD$1)</f>
        <v>0</v>
      </c>
      <c r="AE267" s="234">
        <f t="array" ref="AE267">INDEX(_Rge_Data_3rd_CY,$B267,AE$1)</f>
        <v>0</v>
      </c>
      <c r="AF267" s="234">
        <f t="array" ref="AF267">INDEX(_Rge_Data_3rd_CY,$B267,AF$1)</f>
        <v>0</v>
      </c>
      <c r="AG267" s="234">
        <f t="array" ref="AG267">INDEX(_Rge_Data_3rd_CY,$B267,AG$1)</f>
        <v>0</v>
      </c>
      <c r="AH267" s="234">
        <f t="array" ref="AH267">INDEX(_Rge_Data_3rd_CY,$B267,AH$1)</f>
        <v>0</v>
      </c>
      <c r="AI267" s="234" t="str">
        <f t="array" ref="AI267">INDEX(_Rge_Data_3rd_CY,$B267,AI$1)</f>
        <v/>
      </c>
      <c r="AJ267" s="234">
        <f t="array" ref="AJ267">INDEX(_Rge_Data_3rd_CY,$B267,AJ$1)</f>
        <v>0</v>
      </c>
      <c r="AK267" s="234">
        <f t="array" ref="AK267">INDEX(_Rge_Data_3rd_CY,$B267,AK$1)</f>
        <v>0</v>
      </c>
      <c r="AL267" s="234">
        <f t="shared" si="11"/>
        <v>0</v>
      </c>
      <c r="AM267" s="235">
        <f t="shared" si="8"/>
        <v>0</v>
      </c>
      <c r="AN267" s="236">
        <f>IFERROR(IF(AND($E267="OPEN",$AA267&gt;0),$AA267*_SoP*$AM267,IF(AND($E267="CLOSED",$AA267&gt;0),$AA267*_SoL*$AM267,0)),0)</f>
        <v>0</v>
      </c>
      <c r="AO267" s="236">
        <f>IFERROR(IF($AA267&lt;0,$AA267*_SoL,0),0)</f>
        <v>0</v>
      </c>
      <c r="AP267" s="237">
        <f t="shared" si="12"/>
        <v>0</v>
      </c>
      <c r="AQ267" s="237">
        <f t="shared" si="13"/>
        <v>0</v>
      </c>
      <c r="AR267" s="237">
        <f t="shared" si="14"/>
        <v>0</v>
      </c>
      <c r="AS267" s="237">
        <f t="shared" si="15"/>
        <v>0</v>
      </c>
      <c r="AT267" s="237">
        <f t="shared" si="16"/>
        <v>0</v>
      </c>
      <c r="AU267" s="236">
        <f t="shared" si="17"/>
        <v>0</v>
      </c>
      <c r="AV267" s="236">
        <f t="shared" si="18"/>
        <v>0</v>
      </c>
      <c r="AW267" s="238"/>
    </row>
    <row r="268" ht="24.75" customHeight="1">
      <c r="A268" s="185"/>
      <c r="B268" s="230">
        <f t="shared" si="19"/>
        <v>261</v>
      </c>
      <c r="C268" s="185"/>
      <c r="D268" s="231" t="str">
        <f t="array" ref="D268">INDEX(_Rge_Projectdata_3rd,$B268,MATCH("Project-ID",_Rge_Headline_Projectdata,0))</f>
        <v/>
      </c>
      <c r="E268" s="232" t="str">
        <f t="array" ref="E268">INDEX(_Rge_Data_3rd_CY,$B268,E$1)</f>
        <v>Open</v>
      </c>
      <c r="F268" s="221" t="str">
        <f t="array" ref="F268">INDEX(_Rge_Data_3rd_CY,$B268,F$1)</f>
        <v/>
      </c>
      <c r="G268" s="221">
        <f t="array" ref="G268">INDEX(_Rge_Data_3rd_CY,$B268,G$1)</f>
        <v>0</v>
      </c>
      <c r="H268" s="221">
        <f t="array" ref="H268">INDEX(_Rge_Data_3rd_CY,$B268,H$1)</f>
        <v>0</v>
      </c>
      <c r="I268" s="221">
        <f t="array" ref="I268">INDEX(_Rge_Data_3rd_CY,$B268,I$1)</f>
        <v>0</v>
      </c>
      <c r="J268" s="221">
        <f t="array" ref="J268">INDEX(_Rge_Data_3rd_CY,$B268,J$1)</f>
        <v>0</v>
      </c>
      <c r="K268" s="221">
        <f t="array" ref="K268">INDEX(_Rge_Data_3rd_CY,$B268,K$1)</f>
        <v>0</v>
      </c>
      <c r="L268" s="221" t="str">
        <f t="array" ref="L268">INDEX(_Rge_Data_3rd_CY,$B268,L$1)</f>
        <v/>
      </c>
      <c r="M268" s="221">
        <f t="array" ref="M268">INDEX(_Rge_Data_3rd_CY,$B268,M$1)</f>
        <v>0</v>
      </c>
      <c r="N268" s="221">
        <f t="array" ref="N268">INDEX(_Rge_Data_3rd_CY,$B268,N$1)</f>
        <v>0</v>
      </c>
      <c r="O268" s="221">
        <f t="shared" si="5"/>
        <v>0</v>
      </c>
      <c r="P268" s="222">
        <f t="shared" si="6"/>
        <v>0</v>
      </c>
      <c r="Q268" s="233" t="str">
        <f t="shared" si="9"/>
        <v>Y</v>
      </c>
      <c r="R268" s="224" t="str">
        <f t="array" ref="R268">INDEX(_Rge_Data_3rd_CY,$B268,R$1)</f>
        <v/>
      </c>
      <c r="S268" s="224">
        <f t="array" ref="S268">INDEX(_Rge_Data_3rd_CY,$B268,S$1)</f>
        <v>0</v>
      </c>
      <c r="T268" s="224">
        <f t="array" ref="T268">INDEX(_Rge_Data_3rd_CY,$B268,T$1)</f>
        <v>0</v>
      </c>
      <c r="U268" s="224">
        <f t="array" ref="U268">INDEX(_Rge_Data_3rd_CY,$B268,U$1)</f>
        <v>0</v>
      </c>
      <c r="V268" s="224">
        <f t="array" ref="V268">INDEX(_Rge_Data_3rd_CY,$B268,V$1)</f>
        <v>0</v>
      </c>
      <c r="W268" s="224">
        <f t="array" ref="W268">INDEX(_Rge_Data_3rd_CY,$B268,W$1)</f>
        <v>0</v>
      </c>
      <c r="X268" s="224" t="str">
        <f t="array" ref="X268">INDEX(_Rge_Data_3rd_CY,$B268,X$1)</f>
        <v/>
      </c>
      <c r="Y268" s="224">
        <f t="array" ref="Y268">INDEX(_Rge_Data_3rd_CY,$B268,Y$1)</f>
        <v>0</v>
      </c>
      <c r="Z268" s="224">
        <f t="array" ref="Z268">INDEX(_Rge_Data_3rd_CY,$B268,Z$1)</f>
        <v>0</v>
      </c>
      <c r="AA268" s="224">
        <f t="shared" si="7"/>
        <v>0</v>
      </c>
      <c r="AB268" s="225" t="str">
        <f t="shared" si="10"/>
        <v/>
      </c>
      <c r="AC268" s="234" t="str">
        <f t="array" ref="AC268">INDEX(_Rge_Data_3rd_CY,$B268,AC$1)</f>
        <v/>
      </c>
      <c r="AD268" s="234">
        <f t="array" ref="AD268">INDEX(_Rge_Data_3rd_CY,$B268,AD$1)</f>
        <v>0</v>
      </c>
      <c r="AE268" s="234">
        <f t="array" ref="AE268">INDEX(_Rge_Data_3rd_CY,$B268,AE$1)</f>
        <v>0</v>
      </c>
      <c r="AF268" s="234">
        <f t="array" ref="AF268">INDEX(_Rge_Data_3rd_CY,$B268,AF$1)</f>
        <v>0</v>
      </c>
      <c r="AG268" s="234">
        <f t="array" ref="AG268">INDEX(_Rge_Data_3rd_CY,$B268,AG$1)</f>
        <v>0</v>
      </c>
      <c r="AH268" s="234">
        <f t="array" ref="AH268">INDEX(_Rge_Data_3rd_CY,$B268,AH$1)</f>
        <v>0</v>
      </c>
      <c r="AI268" s="234" t="str">
        <f t="array" ref="AI268">INDEX(_Rge_Data_3rd_CY,$B268,AI$1)</f>
        <v/>
      </c>
      <c r="AJ268" s="234">
        <f t="array" ref="AJ268">INDEX(_Rge_Data_3rd_CY,$B268,AJ$1)</f>
        <v>0</v>
      </c>
      <c r="AK268" s="234">
        <f t="array" ref="AK268">INDEX(_Rge_Data_3rd_CY,$B268,AK$1)</f>
        <v>0</v>
      </c>
      <c r="AL268" s="234">
        <f t="shared" si="11"/>
        <v>0</v>
      </c>
      <c r="AM268" s="235">
        <f t="shared" si="8"/>
        <v>0</v>
      </c>
      <c r="AN268" s="236">
        <f>IFERROR(IF(AND($E268="OPEN",$AA268&gt;0),$AA268*_SoP*$AM268,IF(AND($E268="CLOSED",$AA268&gt;0),$AA268*_SoL*$AM268,0)),0)</f>
        <v>0</v>
      </c>
      <c r="AO268" s="236">
        <f>IFERROR(IF($AA268&lt;0,$AA268*_SoL,0),0)</f>
        <v>0</v>
      </c>
      <c r="AP268" s="237">
        <f t="shared" si="12"/>
        <v>0</v>
      </c>
      <c r="AQ268" s="237">
        <f t="shared" si="13"/>
        <v>0</v>
      </c>
      <c r="AR268" s="237">
        <f t="shared" si="14"/>
        <v>0</v>
      </c>
      <c r="AS268" s="237">
        <f t="shared" si="15"/>
        <v>0</v>
      </c>
      <c r="AT268" s="237">
        <f t="shared" si="16"/>
        <v>0</v>
      </c>
      <c r="AU268" s="236">
        <f t="shared" si="17"/>
        <v>0</v>
      </c>
      <c r="AV268" s="236">
        <f t="shared" si="18"/>
        <v>0</v>
      </c>
      <c r="AW268" s="238"/>
    </row>
    <row r="269" ht="24.75" customHeight="1">
      <c r="A269" s="185"/>
      <c r="B269" s="230">
        <f t="shared" si="19"/>
        <v>262</v>
      </c>
      <c r="C269" s="185"/>
      <c r="D269" s="231" t="str">
        <f t="array" ref="D269">INDEX(_Rge_Projectdata_3rd,$B269,MATCH("Project-ID",_Rge_Headline_Projectdata,0))</f>
        <v/>
      </c>
      <c r="E269" s="232" t="str">
        <f t="array" ref="E269">INDEX(_Rge_Data_3rd_CY,$B269,E$1)</f>
        <v>Open</v>
      </c>
      <c r="F269" s="221" t="str">
        <f t="array" ref="F269">INDEX(_Rge_Data_3rd_CY,$B269,F$1)</f>
        <v/>
      </c>
      <c r="G269" s="221">
        <f t="array" ref="G269">INDEX(_Rge_Data_3rd_CY,$B269,G$1)</f>
        <v>0</v>
      </c>
      <c r="H269" s="221">
        <f t="array" ref="H269">INDEX(_Rge_Data_3rd_CY,$B269,H$1)</f>
        <v>0</v>
      </c>
      <c r="I269" s="221">
        <f t="array" ref="I269">INDEX(_Rge_Data_3rd_CY,$B269,I$1)</f>
        <v>0</v>
      </c>
      <c r="J269" s="221">
        <f t="array" ref="J269">INDEX(_Rge_Data_3rd_CY,$B269,J$1)</f>
        <v>0</v>
      </c>
      <c r="K269" s="221">
        <f t="array" ref="K269">INDEX(_Rge_Data_3rd_CY,$B269,K$1)</f>
        <v>0</v>
      </c>
      <c r="L269" s="221" t="str">
        <f t="array" ref="L269">INDEX(_Rge_Data_3rd_CY,$B269,L$1)</f>
        <v/>
      </c>
      <c r="M269" s="221">
        <f t="array" ref="M269">INDEX(_Rge_Data_3rd_CY,$B269,M$1)</f>
        <v>0</v>
      </c>
      <c r="N269" s="221">
        <f t="array" ref="N269">INDEX(_Rge_Data_3rd_CY,$B269,N$1)</f>
        <v>0</v>
      </c>
      <c r="O269" s="221">
        <f t="shared" si="5"/>
        <v>0</v>
      </c>
      <c r="P269" s="222">
        <f t="shared" si="6"/>
        <v>0</v>
      </c>
      <c r="Q269" s="233" t="str">
        <f t="shared" si="9"/>
        <v>Y</v>
      </c>
      <c r="R269" s="224" t="str">
        <f t="array" ref="R269">INDEX(_Rge_Data_3rd_CY,$B269,R$1)</f>
        <v/>
      </c>
      <c r="S269" s="224">
        <f t="array" ref="S269">INDEX(_Rge_Data_3rd_CY,$B269,S$1)</f>
        <v>0</v>
      </c>
      <c r="T269" s="224">
        <f t="array" ref="T269">INDEX(_Rge_Data_3rd_CY,$B269,T$1)</f>
        <v>0</v>
      </c>
      <c r="U269" s="224">
        <f t="array" ref="U269">INDEX(_Rge_Data_3rd_CY,$B269,U$1)</f>
        <v>0</v>
      </c>
      <c r="V269" s="224">
        <f t="array" ref="V269">INDEX(_Rge_Data_3rd_CY,$B269,V$1)</f>
        <v>0</v>
      </c>
      <c r="W269" s="224">
        <f t="array" ref="W269">INDEX(_Rge_Data_3rd_CY,$B269,W$1)</f>
        <v>0</v>
      </c>
      <c r="X269" s="224" t="str">
        <f t="array" ref="X269">INDEX(_Rge_Data_3rd_CY,$B269,X$1)</f>
        <v/>
      </c>
      <c r="Y269" s="224">
        <f t="array" ref="Y269">INDEX(_Rge_Data_3rd_CY,$B269,Y$1)</f>
        <v>0</v>
      </c>
      <c r="Z269" s="224">
        <f t="array" ref="Z269">INDEX(_Rge_Data_3rd_CY,$B269,Z$1)</f>
        <v>0</v>
      </c>
      <c r="AA269" s="224">
        <f t="shared" si="7"/>
        <v>0</v>
      </c>
      <c r="AB269" s="225" t="str">
        <f t="shared" si="10"/>
        <v/>
      </c>
      <c r="AC269" s="234" t="str">
        <f t="array" ref="AC269">INDEX(_Rge_Data_3rd_CY,$B269,AC$1)</f>
        <v/>
      </c>
      <c r="AD269" s="234">
        <f t="array" ref="AD269">INDEX(_Rge_Data_3rd_CY,$B269,AD$1)</f>
        <v>0</v>
      </c>
      <c r="AE269" s="234">
        <f t="array" ref="AE269">INDEX(_Rge_Data_3rd_CY,$B269,AE$1)</f>
        <v>0</v>
      </c>
      <c r="AF269" s="234">
        <f t="array" ref="AF269">INDEX(_Rge_Data_3rd_CY,$B269,AF$1)</f>
        <v>0</v>
      </c>
      <c r="AG269" s="234">
        <f t="array" ref="AG269">INDEX(_Rge_Data_3rd_CY,$B269,AG$1)</f>
        <v>0</v>
      </c>
      <c r="AH269" s="234">
        <f t="array" ref="AH269">INDEX(_Rge_Data_3rd_CY,$B269,AH$1)</f>
        <v>0</v>
      </c>
      <c r="AI269" s="234" t="str">
        <f t="array" ref="AI269">INDEX(_Rge_Data_3rd_CY,$B269,AI$1)</f>
        <v/>
      </c>
      <c r="AJ269" s="234">
        <f t="array" ref="AJ269">INDEX(_Rge_Data_3rd_CY,$B269,AJ$1)</f>
        <v>0</v>
      </c>
      <c r="AK269" s="234">
        <f t="array" ref="AK269">INDEX(_Rge_Data_3rd_CY,$B269,AK$1)</f>
        <v>0</v>
      </c>
      <c r="AL269" s="234">
        <f t="shared" si="11"/>
        <v>0</v>
      </c>
      <c r="AM269" s="235">
        <f t="shared" si="8"/>
        <v>0</v>
      </c>
      <c r="AN269" s="236">
        <f>IFERROR(IF(AND($E269="OPEN",$AA269&gt;0),$AA269*_SoP*$AM269,IF(AND($E269="CLOSED",$AA269&gt;0),$AA269*_SoL*$AM269,0)),0)</f>
        <v>0</v>
      </c>
      <c r="AO269" s="236">
        <f>IFERROR(IF($AA269&lt;0,$AA269*_SoL,0),0)</f>
        <v>0</v>
      </c>
      <c r="AP269" s="237">
        <f t="shared" si="12"/>
        <v>0</v>
      </c>
      <c r="AQ269" s="237">
        <f t="shared" si="13"/>
        <v>0</v>
      </c>
      <c r="AR269" s="237">
        <f t="shared" si="14"/>
        <v>0</v>
      </c>
      <c r="AS269" s="237">
        <f t="shared" si="15"/>
        <v>0</v>
      </c>
      <c r="AT269" s="237">
        <f t="shared" si="16"/>
        <v>0</v>
      </c>
      <c r="AU269" s="236">
        <f t="shared" si="17"/>
        <v>0</v>
      </c>
      <c r="AV269" s="236">
        <f t="shared" si="18"/>
        <v>0</v>
      </c>
      <c r="AW269" s="238"/>
    </row>
    <row r="270" ht="24.75" customHeight="1">
      <c r="A270" s="185"/>
      <c r="B270" s="230">
        <f t="shared" si="19"/>
        <v>263</v>
      </c>
      <c r="C270" s="185"/>
      <c r="D270" s="231" t="str">
        <f t="array" ref="D270">INDEX(_Rge_Projectdata_3rd,$B270,MATCH("Project-ID",_Rge_Headline_Projectdata,0))</f>
        <v/>
      </c>
      <c r="E270" s="232" t="str">
        <f t="array" ref="E270">INDEX(_Rge_Data_3rd_CY,$B270,E$1)</f>
        <v>Open</v>
      </c>
      <c r="F270" s="221" t="str">
        <f t="array" ref="F270">INDEX(_Rge_Data_3rd_CY,$B270,F$1)</f>
        <v/>
      </c>
      <c r="G270" s="221">
        <f t="array" ref="G270">INDEX(_Rge_Data_3rd_CY,$B270,G$1)</f>
        <v>0</v>
      </c>
      <c r="H270" s="221">
        <f t="array" ref="H270">INDEX(_Rge_Data_3rd_CY,$B270,H$1)</f>
        <v>0</v>
      </c>
      <c r="I270" s="221">
        <f t="array" ref="I270">INDEX(_Rge_Data_3rd_CY,$B270,I$1)</f>
        <v>0</v>
      </c>
      <c r="J270" s="221">
        <f t="array" ref="J270">INDEX(_Rge_Data_3rd_CY,$B270,J$1)</f>
        <v>0</v>
      </c>
      <c r="K270" s="221">
        <f t="array" ref="K270">INDEX(_Rge_Data_3rd_CY,$B270,K$1)</f>
        <v>0</v>
      </c>
      <c r="L270" s="221" t="str">
        <f t="array" ref="L270">INDEX(_Rge_Data_3rd_CY,$B270,L$1)</f>
        <v/>
      </c>
      <c r="M270" s="221">
        <f t="array" ref="M270">INDEX(_Rge_Data_3rd_CY,$B270,M$1)</f>
        <v>0</v>
      </c>
      <c r="N270" s="221">
        <f t="array" ref="N270">INDEX(_Rge_Data_3rd_CY,$B270,N$1)</f>
        <v>0</v>
      </c>
      <c r="O270" s="221">
        <f t="shared" si="5"/>
        <v>0</v>
      </c>
      <c r="P270" s="222">
        <f t="shared" si="6"/>
        <v>0</v>
      </c>
      <c r="Q270" s="233" t="str">
        <f t="shared" si="9"/>
        <v>Y</v>
      </c>
      <c r="R270" s="224" t="str">
        <f t="array" ref="R270">INDEX(_Rge_Data_3rd_CY,$B270,R$1)</f>
        <v/>
      </c>
      <c r="S270" s="224">
        <f t="array" ref="S270">INDEX(_Rge_Data_3rd_CY,$B270,S$1)</f>
        <v>0</v>
      </c>
      <c r="T270" s="224">
        <f t="array" ref="T270">INDEX(_Rge_Data_3rd_CY,$B270,T$1)</f>
        <v>0</v>
      </c>
      <c r="U270" s="224">
        <f t="array" ref="U270">INDEX(_Rge_Data_3rd_CY,$B270,U$1)</f>
        <v>0</v>
      </c>
      <c r="V270" s="224">
        <f t="array" ref="V270">INDEX(_Rge_Data_3rd_CY,$B270,V$1)</f>
        <v>0</v>
      </c>
      <c r="W270" s="224">
        <f t="array" ref="W270">INDEX(_Rge_Data_3rd_CY,$B270,W$1)</f>
        <v>0</v>
      </c>
      <c r="X270" s="224" t="str">
        <f t="array" ref="X270">INDEX(_Rge_Data_3rd_CY,$B270,X$1)</f>
        <v/>
      </c>
      <c r="Y270" s="224">
        <f t="array" ref="Y270">INDEX(_Rge_Data_3rd_CY,$B270,Y$1)</f>
        <v>0</v>
      </c>
      <c r="Z270" s="224">
        <f t="array" ref="Z270">INDEX(_Rge_Data_3rd_CY,$B270,Z$1)</f>
        <v>0</v>
      </c>
      <c r="AA270" s="224">
        <f t="shared" si="7"/>
        <v>0</v>
      </c>
      <c r="AB270" s="225" t="str">
        <f t="shared" si="10"/>
        <v/>
      </c>
      <c r="AC270" s="234" t="str">
        <f t="array" ref="AC270">INDEX(_Rge_Data_3rd_CY,$B270,AC$1)</f>
        <v/>
      </c>
      <c r="AD270" s="234">
        <f t="array" ref="AD270">INDEX(_Rge_Data_3rd_CY,$B270,AD$1)</f>
        <v>0</v>
      </c>
      <c r="AE270" s="234">
        <f t="array" ref="AE270">INDEX(_Rge_Data_3rd_CY,$B270,AE$1)</f>
        <v>0</v>
      </c>
      <c r="AF270" s="234">
        <f t="array" ref="AF270">INDEX(_Rge_Data_3rd_CY,$B270,AF$1)</f>
        <v>0</v>
      </c>
      <c r="AG270" s="234">
        <f t="array" ref="AG270">INDEX(_Rge_Data_3rd_CY,$B270,AG$1)</f>
        <v>0</v>
      </c>
      <c r="AH270" s="234">
        <f t="array" ref="AH270">INDEX(_Rge_Data_3rd_CY,$B270,AH$1)</f>
        <v>0</v>
      </c>
      <c r="AI270" s="234" t="str">
        <f t="array" ref="AI270">INDEX(_Rge_Data_3rd_CY,$B270,AI$1)</f>
        <v/>
      </c>
      <c r="AJ270" s="234">
        <f t="array" ref="AJ270">INDEX(_Rge_Data_3rd_CY,$B270,AJ$1)</f>
        <v>0</v>
      </c>
      <c r="AK270" s="234">
        <f t="array" ref="AK270">INDEX(_Rge_Data_3rd_CY,$B270,AK$1)</f>
        <v>0</v>
      </c>
      <c r="AL270" s="234">
        <f t="shared" si="11"/>
        <v>0</v>
      </c>
      <c r="AM270" s="235">
        <f t="shared" si="8"/>
        <v>0</v>
      </c>
      <c r="AN270" s="236">
        <f>IFERROR(IF(AND($E270="OPEN",$AA270&gt;0),$AA270*_SoP*$AM270,IF(AND($E270="CLOSED",$AA270&gt;0),$AA270*_SoL*$AM270,0)),0)</f>
        <v>0</v>
      </c>
      <c r="AO270" s="236">
        <f>IFERROR(IF($AA270&lt;0,$AA270*_SoL,0),0)</f>
        <v>0</v>
      </c>
      <c r="AP270" s="237">
        <f t="shared" si="12"/>
        <v>0</v>
      </c>
      <c r="AQ270" s="237">
        <f t="shared" si="13"/>
        <v>0</v>
      </c>
      <c r="AR270" s="237">
        <f t="shared" si="14"/>
        <v>0</v>
      </c>
      <c r="AS270" s="237">
        <f t="shared" si="15"/>
        <v>0</v>
      </c>
      <c r="AT270" s="237">
        <f t="shared" si="16"/>
        <v>0</v>
      </c>
      <c r="AU270" s="236">
        <f t="shared" si="17"/>
        <v>0</v>
      </c>
      <c r="AV270" s="236">
        <f t="shared" si="18"/>
        <v>0</v>
      </c>
      <c r="AW270" s="238"/>
    </row>
    <row r="271" ht="24.75" customHeight="1">
      <c r="A271" s="185"/>
      <c r="B271" s="230">
        <f t="shared" si="19"/>
        <v>264</v>
      </c>
      <c r="C271" s="185"/>
      <c r="D271" s="231" t="str">
        <f t="array" ref="D271">INDEX(_Rge_Projectdata_3rd,$B271,MATCH("Project-ID",_Rge_Headline_Projectdata,0))</f>
        <v/>
      </c>
      <c r="E271" s="232" t="str">
        <f t="array" ref="E271">INDEX(_Rge_Data_3rd_CY,$B271,E$1)</f>
        <v>Open</v>
      </c>
      <c r="F271" s="221" t="str">
        <f t="array" ref="F271">INDEX(_Rge_Data_3rd_CY,$B271,F$1)</f>
        <v/>
      </c>
      <c r="G271" s="221">
        <f t="array" ref="G271">INDEX(_Rge_Data_3rd_CY,$B271,G$1)</f>
        <v>0</v>
      </c>
      <c r="H271" s="221">
        <f t="array" ref="H271">INDEX(_Rge_Data_3rd_CY,$B271,H$1)</f>
        <v>0</v>
      </c>
      <c r="I271" s="221">
        <f t="array" ref="I271">INDEX(_Rge_Data_3rd_CY,$B271,I$1)</f>
        <v>0</v>
      </c>
      <c r="J271" s="221">
        <f t="array" ref="J271">INDEX(_Rge_Data_3rd_CY,$B271,J$1)</f>
        <v>0</v>
      </c>
      <c r="K271" s="221">
        <f t="array" ref="K271">INDEX(_Rge_Data_3rd_CY,$B271,K$1)</f>
        <v>0</v>
      </c>
      <c r="L271" s="221" t="str">
        <f t="array" ref="L271">INDEX(_Rge_Data_3rd_CY,$B271,L$1)</f>
        <v/>
      </c>
      <c r="M271" s="221">
        <f t="array" ref="M271">INDEX(_Rge_Data_3rd_CY,$B271,M$1)</f>
        <v>0</v>
      </c>
      <c r="N271" s="221">
        <f t="array" ref="N271">INDEX(_Rge_Data_3rd_CY,$B271,N$1)</f>
        <v>0</v>
      </c>
      <c r="O271" s="221">
        <f t="shared" si="5"/>
        <v>0</v>
      </c>
      <c r="P271" s="222">
        <f t="shared" si="6"/>
        <v>0</v>
      </c>
      <c r="Q271" s="233" t="str">
        <f t="shared" si="9"/>
        <v>Y</v>
      </c>
      <c r="R271" s="224" t="str">
        <f t="array" ref="R271">INDEX(_Rge_Data_3rd_CY,$B271,R$1)</f>
        <v/>
      </c>
      <c r="S271" s="224">
        <f t="array" ref="S271">INDEX(_Rge_Data_3rd_CY,$B271,S$1)</f>
        <v>0</v>
      </c>
      <c r="T271" s="224">
        <f t="array" ref="T271">INDEX(_Rge_Data_3rd_CY,$B271,T$1)</f>
        <v>0</v>
      </c>
      <c r="U271" s="224">
        <f t="array" ref="U271">INDEX(_Rge_Data_3rd_CY,$B271,U$1)</f>
        <v>0</v>
      </c>
      <c r="V271" s="224">
        <f t="array" ref="V271">INDEX(_Rge_Data_3rd_CY,$B271,V$1)</f>
        <v>0</v>
      </c>
      <c r="W271" s="224">
        <f t="array" ref="W271">INDEX(_Rge_Data_3rd_CY,$B271,W$1)</f>
        <v>0</v>
      </c>
      <c r="X271" s="224" t="str">
        <f t="array" ref="X271">INDEX(_Rge_Data_3rd_CY,$B271,X$1)</f>
        <v/>
      </c>
      <c r="Y271" s="224">
        <f t="array" ref="Y271">INDEX(_Rge_Data_3rd_CY,$B271,Y$1)</f>
        <v>0</v>
      </c>
      <c r="Z271" s="224">
        <f t="array" ref="Z271">INDEX(_Rge_Data_3rd_CY,$B271,Z$1)</f>
        <v>0</v>
      </c>
      <c r="AA271" s="224">
        <f t="shared" si="7"/>
        <v>0</v>
      </c>
      <c r="AB271" s="225" t="str">
        <f t="shared" si="10"/>
        <v/>
      </c>
      <c r="AC271" s="234" t="str">
        <f t="array" ref="AC271">INDEX(_Rge_Data_3rd_CY,$B271,AC$1)</f>
        <v/>
      </c>
      <c r="AD271" s="234">
        <f t="array" ref="AD271">INDEX(_Rge_Data_3rd_CY,$B271,AD$1)</f>
        <v>0</v>
      </c>
      <c r="AE271" s="234">
        <f t="array" ref="AE271">INDEX(_Rge_Data_3rd_CY,$B271,AE$1)</f>
        <v>0</v>
      </c>
      <c r="AF271" s="234">
        <f t="array" ref="AF271">INDEX(_Rge_Data_3rd_CY,$B271,AF$1)</f>
        <v>0</v>
      </c>
      <c r="AG271" s="234">
        <f t="array" ref="AG271">INDEX(_Rge_Data_3rd_CY,$B271,AG$1)</f>
        <v>0</v>
      </c>
      <c r="AH271" s="234">
        <f t="array" ref="AH271">INDEX(_Rge_Data_3rd_CY,$B271,AH$1)</f>
        <v>0</v>
      </c>
      <c r="AI271" s="234" t="str">
        <f t="array" ref="AI271">INDEX(_Rge_Data_3rd_CY,$B271,AI$1)</f>
        <v/>
      </c>
      <c r="AJ271" s="234">
        <f t="array" ref="AJ271">INDEX(_Rge_Data_3rd_CY,$B271,AJ$1)</f>
        <v>0</v>
      </c>
      <c r="AK271" s="234">
        <f t="array" ref="AK271">INDEX(_Rge_Data_3rd_CY,$B271,AK$1)</f>
        <v>0</v>
      </c>
      <c r="AL271" s="234">
        <f t="shared" si="11"/>
        <v>0</v>
      </c>
      <c r="AM271" s="235">
        <f t="shared" si="8"/>
        <v>0</v>
      </c>
      <c r="AN271" s="236">
        <f>IFERROR(IF(AND($E271="OPEN",$AA271&gt;0),$AA271*_SoP*$AM271,IF(AND($E271="CLOSED",$AA271&gt;0),$AA271*_SoL*$AM271,0)),0)</f>
        <v>0</v>
      </c>
      <c r="AO271" s="236">
        <f>IFERROR(IF($AA271&lt;0,$AA271*_SoL,0),0)</f>
        <v>0</v>
      </c>
      <c r="AP271" s="237">
        <f t="shared" si="12"/>
        <v>0</v>
      </c>
      <c r="AQ271" s="237">
        <f t="shared" si="13"/>
        <v>0</v>
      </c>
      <c r="AR271" s="237">
        <f t="shared" si="14"/>
        <v>0</v>
      </c>
      <c r="AS271" s="237">
        <f t="shared" si="15"/>
        <v>0</v>
      </c>
      <c r="AT271" s="237">
        <f t="shared" si="16"/>
        <v>0</v>
      </c>
      <c r="AU271" s="236">
        <f t="shared" si="17"/>
        <v>0</v>
      </c>
      <c r="AV271" s="236">
        <f t="shared" si="18"/>
        <v>0</v>
      </c>
      <c r="AW271" s="238"/>
    </row>
    <row r="272" ht="24.75" customHeight="1">
      <c r="A272" s="185"/>
      <c r="B272" s="230">
        <f t="shared" si="19"/>
        <v>265</v>
      </c>
      <c r="C272" s="185"/>
      <c r="D272" s="231" t="str">
        <f t="array" ref="D272">INDEX(_Rge_Projectdata_3rd,$B272,MATCH("Project-ID",_Rge_Headline_Projectdata,0))</f>
        <v/>
      </c>
      <c r="E272" s="232" t="str">
        <f t="array" ref="E272">INDEX(_Rge_Data_3rd_CY,$B272,E$1)</f>
        <v>Open</v>
      </c>
      <c r="F272" s="221" t="str">
        <f t="array" ref="F272">INDEX(_Rge_Data_3rd_CY,$B272,F$1)</f>
        <v/>
      </c>
      <c r="G272" s="221">
        <f t="array" ref="G272">INDEX(_Rge_Data_3rd_CY,$B272,G$1)</f>
        <v>0</v>
      </c>
      <c r="H272" s="221">
        <f t="array" ref="H272">INDEX(_Rge_Data_3rd_CY,$B272,H$1)</f>
        <v>0</v>
      </c>
      <c r="I272" s="221">
        <f t="array" ref="I272">INDEX(_Rge_Data_3rd_CY,$B272,I$1)</f>
        <v>0</v>
      </c>
      <c r="J272" s="221">
        <f t="array" ref="J272">INDEX(_Rge_Data_3rd_CY,$B272,J$1)</f>
        <v>0</v>
      </c>
      <c r="K272" s="221">
        <f t="array" ref="K272">INDEX(_Rge_Data_3rd_CY,$B272,K$1)</f>
        <v>0</v>
      </c>
      <c r="L272" s="221" t="str">
        <f t="array" ref="L272">INDEX(_Rge_Data_3rd_CY,$B272,L$1)</f>
        <v/>
      </c>
      <c r="M272" s="221">
        <f t="array" ref="M272">INDEX(_Rge_Data_3rd_CY,$B272,M$1)</f>
        <v>0</v>
      </c>
      <c r="N272" s="221">
        <f t="array" ref="N272">INDEX(_Rge_Data_3rd_CY,$B272,N$1)</f>
        <v>0</v>
      </c>
      <c r="O272" s="221">
        <f t="shared" si="5"/>
        <v>0</v>
      </c>
      <c r="P272" s="222">
        <f t="shared" si="6"/>
        <v>0</v>
      </c>
      <c r="Q272" s="233" t="str">
        <f t="shared" si="9"/>
        <v>Y</v>
      </c>
      <c r="R272" s="224" t="str">
        <f t="array" ref="R272">INDEX(_Rge_Data_3rd_CY,$B272,R$1)</f>
        <v/>
      </c>
      <c r="S272" s="224">
        <f t="array" ref="S272">INDEX(_Rge_Data_3rd_CY,$B272,S$1)</f>
        <v>0</v>
      </c>
      <c r="T272" s="224">
        <f t="array" ref="T272">INDEX(_Rge_Data_3rd_CY,$B272,T$1)</f>
        <v>0</v>
      </c>
      <c r="U272" s="224">
        <f t="array" ref="U272">INDEX(_Rge_Data_3rd_CY,$B272,U$1)</f>
        <v>0</v>
      </c>
      <c r="V272" s="224">
        <f t="array" ref="V272">INDEX(_Rge_Data_3rd_CY,$B272,V$1)</f>
        <v>0</v>
      </c>
      <c r="W272" s="224">
        <f t="array" ref="W272">INDEX(_Rge_Data_3rd_CY,$B272,W$1)</f>
        <v>0</v>
      </c>
      <c r="X272" s="224" t="str">
        <f t="array" ref="X272">INDEX(_Rge_Data_3rd_CY,$B272,X$1)</f>
        <v/>
      </c>
      <c r="Y272" s="224">
        <f t="array" ref="Y272">INDEX(_Rge_Data_3rd_CY,$B272,Y$1)</f>
        <v>0</v>
      </c>
      <c r="Z272" s="224">
        <f t="array" ref="Z272">INDEX(_Rge_Data_3rd_CY,$B272,Z$1)</f>
        <v>0</v>
      </c>
      <c r="AA272" s="224">
        <f t="shared" si="7"/>
        <v>0</v>
      </c>
      <c r="AB272" s="225" t="str">
        <f t="shared" si="10"/>
        <v/>
      </c>
      <c r="AC272" s="234" t="str">
        <f t="array" ref="AC272">INDEX(_Rge_Data_3rd_CY,$B272,AC$1)</f>
        <v/>
      </c>
      <c r="AD272" s="234">
        <f t="array" ref="AD272">INDEX(_Rge_Data_3rd_CY,$B272,AD$1)</f>
        <v>0</v>
      </c>
      <c r="AE272" s="234">
        <f t="array" ref="AE272">INDEX(_Rge_Data_3rd_CY,$B272,AE$1)</f>
        <v>0</v>
      </c>
      <c r="AF272" s="234">
        <f t="array" ref="AF272">INDEX(_Rge_Data_3rd_CY,$B272,AF$1)</f>
        <v>0</v>
      </c>
      <c r="AG272" s="234">
        <f t="array" ref="AG272">INDEX(_Rge_Data_3rd_CY,$B272,AG$1)</f>
        <v>0</v>
      </c>
      <c r="AH272" s="234">
        <f t="array" ref="AH272">INDEX(_Rge_Data_3rd_CY,$B272,AH$1)</f>
        <v>0</v>
      </c>
      <c r="AI272" s="234" t="str">
        <f t="array" ref="AI272">INDEX(_Rge_Data_3rd_CY,$B272,AI$1)</f>
        <v/>
      </c>
      <c r="AJ272" s="234">
        <f t="array" ref="AJ272">INDEX(_Rge_Data_3rd_CY,$B272,AJ$1)</f>
        <v>0</v>
      </c>
      <c r="AK272" s="234">
        <f t="array" ref="AK272">INDEX(_Rge_Data_3rd_CY,$B272,AK$1)</f>
        <v>0</v>
      </c>
      <c r="AL272" s="234">
        <f t="shared" si="11"/>
        <v>0</v>
      </c>
      <c r="AM272" s="235">
        <f t="shared" si="8"/>
        <v>0</v>
      </c>
      <c r="AN272" s="236">
        <f>IFERROR(IF(AND($E272="OPEN",$AA272&gt;0),$AA272*_SoP*$AM272,IF(AND($E272="CLOSED",$AA272&gt;0),$AA272*_SoL*$AM272,0)),0)</f>
        <v>0</v>
      </c>
      <c r="AO272" s="236">
        <f>IFERROR(IF($AA272&lt;0,$AA272*_SoL,0),0)</f>
        <v>0</v>
      </c>
      <c r="AP272" s="237">
        <f t="shared" si="12"/>
        <v>0</v>
      </c>
      <c r="AQ272" s="237">
        <f t="shared" si="13"/>
        <v>0</v>
      </c>
      <c r="AR272" s="237">
        <f t="shared" si="14"/>
        <v>0</v>
      </c>
      <c r="AS272" s="237">
        <f t="shared" si="15"/>
        <v>0</v>
      </c>
      <c r="AT272" s="237">
        <f t="shared" si="16"/>
        <v>0</v>
      </c>
      <c r="AU272" s="236">
        <f t="shared" si="17"/>
        <v>0</v>
      </c>
      <c r="AV272" s="236">
        <f t="shared" si="18"/>
        <v>0</v>
      </c>
      <c r="AW272" s="238"/>
    </row>
    <row r="273" ht="24.75" customHeight="1">
      <c r="A273" s="185"/>
      <c r="B273" s="230">
        <f t="shared" si="19"/>
        <v>266</v>
      </c>
      <c r="C273" s="185"/>
      <c r="D273" s="231" t="str">
        <f t="array" ref="D273">INDEX(_Rge_Projectdata_3rd,$B273,MATCH("Project-ID",_Rge_Headline_Projectdata,0))</f>
        <v/>
      </c>
      <c r="E273" s="232" t="str">
        <f t="array" ref="E273">INDEX(_Rge_Data_3rd_CY,$B273,E$1)</f>
        <v>Open</v>
      </c>
      <c r="F273" s="221" t="str">
        <f t="array" ref="F273">INDEX(_Rge_Data_3rd_CY,$B273,F$1)</f>
        <v/>
      </c>
      <c r="G273" s="221">
        <f t="array" ref="G273">INDEX(_Rge_Data_3rd_CY,$B273,G$1)</f>
        <v>0</v>
      </c>
      <c r="H273" s="221">
        <f t="array" ref="H273">INDEX(_Rge_Data_3rd_CY,$B273,H$1)</f>
        <v>0</v>
      </c>
      <c r="I273" s="221">
        <f t="array" ref="I273">INDEX(_Rge_Data_3rd_CY,$B273,I$1)</f>
        <v>0</v>
      </c>
      <c r="J273" s="221">
        <f t="array" ref="J273">INDEX(_Rge_Data_3rd_CY,$B273,J$1)</f>
        <v>0</v>
      </c>
      <c r="K273" s="221">
        <f t="array" ref="K273">INDEX(_Rge_Data_3rd_CY,$B273,K$1)</f>
        <v>0</v>
      </c>
      <c r="L273" s="221" t="str">
        <f t="array" ref="L273">INDEX(_Rge_Data_3rd_CY,$B273,L$1)</f>
        <v/>
      </c>
      <c r="M273" s="221">
        <f t="array" ref="M273">INDEX(_Rge_Data_3rd_CY,$B273,M$1)</f>
        <v>0</v>
      </c>
      <c r="N273" s="221">
        <f t="array" ref="N273">INDEX(_Rge_Data_3rd_CY,$B273,N$1)</f>
        <v>0</v>
      </c>
      <c r="O273" s="221">
        <f t="shared" si="5"/>
        <v>0</v>
      </c>
      <c r="P273" s="222">
        <f t="shared" si="6"/>
        <v>0</v>
      </c>
      <c r="Q273" s="233" t="str">
        <f t="shared" si="9"/>
        <v>Y</v>
      </c>
      <c r="R273" s="224" t="str">
        <f t="array" ref="R273">INDEX(_Rge_Data_3rd_CY,$B273,R$1)</f>
        <v/>
      </c>
      <c r="S273" s="224">
        <f t="array" ref="S273">INDEX(_Rge_Data_3rd_CY,$B273,S$1)</f>
        <v>0</v>
      </c>
      <c r="T273" s="224">
        <f t="array" ref="T273">INDEX(_Rge_Data_3rd_CY,$B273,T$1)</f>
        <v>0</v>
      </c>
      <c r="U273" s="224">
        <f t="array" ref="U273">INDEX(_Rge_Data_3rd_CY,$B273,U$1)</f>
        <v>0</v>
      </c>
      <c r="V273" s="224">
        <f t="array" ref="V273">INDEX(_Rge_Data_3rd_CY,$B273,V$1)</f>
        <v>0</v>
      </c>
      <c r="W273" s="224">
        <f t="array" ref="W273">INDEX(_Rge_Data_3rd_CY,$B273,W$1)</f>
        <v>0</v>
      </c>
      <c r="X273" s="224" t="str">
        <f t="array" ref="X273">INDEX(_Rge_Data_3rd_CY,$B273,X$1)</f>
        <v/>
      </c>
      <c r="Y273" s="224">
        <f t="array" ref="Y273">INDEX(_Rge_Data_3rd_CY,$B273,Y$1)</f>
        <v>0</v>
      </c>
      <c r="Z273" s="224">
        <f t="array" ref="Z273">INDEX(_Rge_Data_3rd_CY,$B273,Z$1)</f>
        <v>0</v>
      </c>
      <c r="AA273" s="224">
        <f t="shared" si="7"/>
        <v>0</v>
      </c>
      <c r="AB273" s="225" t="str">
        <f t="shared" si="10"/>
        <v/>
      </c>
      <c r="AC273" s="234" t="str">
        <f t="array" ref="AC273">INDEX(_Rge_Data_3rd_CY,$B273,AC$1)</f>
        <v/>
      </c>
      <c r="AD273" s="234">
        <f t="array" ref="AD273">INDEX(_Rge_Data_3rd_CY,$B273,AD$1)</f>
        <v>0</v>
      </c>
      <c r="AE273" s="234">
        <f t="array" ref="AE273">INDEX(_Rge_Data_3rd_CY,$B273,AE$1)</f>
        <v>0</v>
      </c>
      <c r="AF273" s="234">
        <f t="array" ref="AF273">INDEX(_Rge_Data_3rd_CY,$B273,AF$1)</f>
        <v>0</v>
      </c>
      <c r="AG273" s="234">
        <f t="array" ref="AG273">INDEX(_Rge_Data_3rd_CY,$B273,AG$1)</f>
        <v>0</v>
      </c>
      <c r="AH273" s="234">
        <f t="array" ref="AH273">INDEX(_Rge_Data_3rd_CY,$B273,AH$1)</f>
        <v>0</v>
      </c>
      <c r="AI273" s="234" t="str">
        <f t="array" ref="AI273">INDEX(_Rge_Data_3rd_CY,$B273,AI$1)</f>
        <v/>
      </c>
      <c r="AJ273" s="234">
        <f t="array" ref="AJ273">INDEX(_Rge_Data_3rd_CY,$B273,AJ$1)</f>
        <v>0</v>
      </c>
      <c r="AK273" s="234">
        <f t="array" ref="AK273">INDEX(_Rge_Data_3rd_CY,$B273,AK$1)</f>
        <v>0</v>
      </c>
      <c r="AL273" s="234">
        <f t="shared" si="11"/>
        <v>0</v>
      </c>
      <c r="AM273" s="235">
        <f t="shared" si="8"/>
        <v>0</v>
      </c>
      <c r="AN273" s="236">
        <f>IFERROR(IF(AND($E273="OPEN",$AA273&gt;0),$AA273*_SoP*$AM273,IF(AND($E273="CLOSED",$AA273&gt;0),$AA273*_SoL*$AM273,0)),0)</f>
        <v>0</v>
      </c>
      <c r="AO273" s="236">
        <f>IFERROR(IF($AA273&lt;0,$AA273*_SoL,0),0)</f>
        <v>0</v>
      </c>
      <c r="AP273" s="237">
        <f t="shared" si="12"/>
        <v>0</v>
      </c>
      <c r="AQ273" s="237">
        <f t="shared" si="13"/>
        <v>0</v>
      </c>
      <c r="AR273" s="237">
        <f t="shared" si="14"/>
        <v>0</v>
      </c>
      <c r="AS273" s="237">
        <f t="shared" si="15"/>
        <v>0</v>
      </c>
      <c r="AT273" s="237">
        <f t="shared" si="16"/>
        <v>0</v>
      </c>
      <c r="AU273" s="236">
        <f t="shared" si="17"/>
        <v>0</v>
      </c>
      <c r="AV273" s="236">
        <f t="shared" si="18"/>
        <v>0</v>
      </c>
      <c r="AW273" s="238"/>
    </row>
    <row r="274" ht="24.75" customHeight="1">
      <c r="A274" s="185"/>
      <c r="B274" s="230">
        <f t="shared" si="19"/>
        <v>267</v>
      </c>
      <c r="C274" s="185"/>
      <c r="D274" s="231" t="str">
        <f t="array" ref="D274">INDEX(_Rge_Projectdata_3rd,$B274,MATCH("Project-ID",_Rge_Headline_Projectdata,0))</f>
        <v/>
      </c>
      <c r="E274" s="232" t="str">
        <f t="array" ref="E274">INDEX(_Rge_Data_3rd_CY,$B274,E$1)</f>
        <v>Open</v>
      </c>
      <c r="F274" s="221" t="str">
        <f t="array" ref="F274">INDEX(_Rge_Data_3rd_CY,$B274,F$1)</f>
        <v/>
      </c>
      <c r="G274" s="221">
        <f t="array" ref="G274">INDEX(_Rge_Data_3rd_CY,$B274,G$1)</f>
        <v>0</v>
      </c>
      <c r="H274" s="221">
        <f t="array" ref="H274">INDEX(_Rge_Data_3rd_CY,$B274,H$1)</f>
        <v>0</v>
      </c>
      <c r="I274" s="221">
        <f t="array" ref="I274">INDEX(_Rge_Data_3rd_CY,$B274,I$1)</f>
        <v>0</v>
      </c>
      <c r="J274" s="221">
        <f t="array" ref="J274">INDEX(_Rge_Data_3rd_CY,$B274,J$1)</f>
        <v>0</v>
      </c>
      <c r="K274" s="221">
        <f t="array" ref="K274">INDEX(_Rge_Data_3rd_CY,$B274,K$1)</f>
        <v>0</v>
      </c>
      <c r="L274" s="221" t="str">
        <f t="array" ref="L274">INDEX(_Rge_Data_3rd_CY,$B274,L$1)</f>
        <v/>
      </c>
      <c r="M274" s="221">
        <f t="array" ref="M274">INDEX(_Rge_Data_3rd_CY,$B274,M$1)</f>
        <v>0</v>
      </c>
      <c r="N274" s="221">
        <f t="array" ref="N274">INDEX(_Rge_Data_3rd_CY,$B274,N$1)</f>
        <v>0</v>
      </c>
      <c r="O274" s="221">
        <f t="shared" si="5"/>
        <v>0</v>
      </c>
      <c r="P274" s="222">
        <f t="shared" si="6"/>
        <v>0</v>
      </c>
      <c r="Q274" s="233" t="str">
        <f t="shared" si="9"/>
        <v>Y</v>
      </c>
      <c r="R274" s="224" t="str">
        <f t="array" ref="R274">INDEX(_Rge_Data_3rd_CY,$B274,R$1)</f>
        <v/>
      </c>
      <c r="S274" s="224">
        <f t="array" ref="S274">INDEX(_Rge_Data_3rd_CY,$B274,S$1)</f>
        <v>0</v>
      </c>
      <c r="T274" s="224">
        <f t="array" ref="T274">INDEX(_Rge_Data_3rd_CY,$B274,T$1)</f>
        <v>0</v>
      </c>
      <c r="U274" s="224">
        <f t="array" ref="U274">INDEX(_Rge_Data_3rd_CY,$B274,U$1)</f>
        <v>0</v>
      </c>
      <c r="V274" s="224">
        <f t="array" ref="V274">INDEX(_Rge_Data_3rd_CY,$B274,V$1)</f>
        <v>0</v>
      </c>
      <c r="W274" s="224">
        <f t="array" ref="W274">INDEX(_Rge_Data_3rd_CY,$B274,W$1)</f>
        <v>0</v>
      </c>
      <c r="X274" s="224" t="str">
        <f t="array" ref="X274">INDEX(_Rge_Data_3rd_CY,$B274,X$1)</f>
        <v/>
      </c>
      <c r="Y274" s="224">
        <f t="array" ref="Y274">INDEX(_Rge_Data_3rd_CY,$B274,Y$1)</f>
        <v>0</v>
      </c>
      <c r="Z274" s="224">
        <f t="array" ref="Z274">INDEX(_Rge_Data_3rd_CY,$B274,Z$1)</f>
        <v>0</v>
      </c>
      <c r="AA274" s="224">
        <f t="shared" si="7"/>
        <v>0</v>
      </c>
      <c r="AB274" s="225" t="str">
        <f t="shared" si="10"/>
        <v/>
      </c>
      <c r="AC274" s="234" t="str">
        <f t="array" ref="AC274">INDEX(_Rge_Data_3rd_CY,$B274,AC$1)</f>
        <v/>
      </c>
      <c r="AD274" s="234">
        <f t="array" ref="AD274">INDEX(_Rge_Data_3rd_CY,$B274,AD$1)</f>
        <v>0</v>
      </c>
      <c r="AE274" s="234">
        <f t="array" ref="AE274">INDEX(_Rge_Data_3rd_CY,$B274,AE$1)</f>
        <v>0</v>
      </c>
      <c r="AF274" s="234">
        <f t="array" ref="AF274">INDEX(_Rge_Data_3rd_CY,$B274,AF$1)</f>
        <v>0</v>
      </c>
      <c r="AG274" s="234">
        <f t="array" ref="AG274">INDEX(_Rge_Data_3rd_CY,$B274,AG$1)</f>
        <v>0</v>
      </c>
      <c r="AH274" s="234">
        <f t="array" ref="AH274">INDEX(_Rge_Data_3rd_CY,$B274,AH$1)</f>
        <v>0</v>
      </c>
      <c r="AI274" s="234" t="str">
        <f t="array" ref="AI274">INDEX(_Rge_Data_3rd_CY,$B274,AI$1)</f>
        <v/>
      </c>
      <c r="AJ274" s="234">
        <f t="array" ref="AJ274">INDEX(_Rge_Data_3rd_CY,$B274,AJ$1)</f>
        <v>0</v>
      </c>
      <c r="AK274" s="234">
        <f t="array" ref="AK274">INDEX(_Rge_Data_3rd_CY,$B274,AK$1)</f>
        <v>0</v>
      </c>
      <c r="AL274" s="234">
        <f t="shared" si="11"/>
        <v>0</v>
      </c>
      <c r="AM274" s="235">
        <f t="shared" si="8"/>
        <v>0</v>
      </c>
      <c r="AN274" s="236">
        <f>IFERROR(IF(AND($E274="OPEN",$AA274&gt;0),$AA274*_SoP*$AM274,IF(AND($E274="CLOSED",$AA274&gt;0),$AA274*_SoL*$AM274,0)),0)</f>
        <v>0</v>
      </c>
      <c r="AO274" s="236">
        <f>IFERROR(IF($AA274&lt;0,$AA274*_SoL,0),0)</f>
        <v>0</v>
      </c>
      <c r="AP274" s="237">
        <f t="shared" si="12"/>
        <v>0</v>
      </c>
      <c r="AQ274" s="237">
        <f t="shared" si="13"/>
        <v>0</v>
      </c>
      <c r="AR274" s="237">
        <f t="shared" si="14"/>
        <v>0</v>
      </c>
      <c r="AS274" s="237">
        <f t="shared" si="15"/>
        <v>0</v>
      </c>
      <c r="AT274" s="237">
        <f t="shared" si="16"/>
        <v>0</v>
      </c>
      <c r="AU274" s="236">
        <f t="shared" si="17"/>
        <v>0</v>
      </c>
      <c r="AV274" s="236">
        <f t="shared" si="18"/>
        <v>0</v>
      </c>
      <c r="AW274" s="238"/>
    </row>
    <row r="275" ht="24.75" customHeight="1">
      <c r="A275" s="185"/>
      <c r="B275" s="230">
        <f t="shared" si="19"/>
        <v>268</v>
      </c>
      <c r="C275" s="185"/>
      <c r="D275" s="231" t="str">
        <f t="array" ref="D275">INDEX(_Rge_Projectdata_3rd,$B275,MATCH("Project-ID",_Rge_Headline_Projectdata,0))</f>
        <v/>
      </c>
      <c r="E275" s="232" t="str">
        <f t="array" ref="E275">INDEX(_Rge_Data_3rd_CY,$B275,E$1)</f>
        <v>Open</v>
      </c>
      <c r="F275" s="221" t="str">
        <f t="array" ref="F275">INDEX(_Rge_Data_3rd_CY,$B275,F$1)</f>
        <v/>
      </c>
      <c r="G275" s="221">
        <f t="array" ref="G275">INDEX(_Rge_Data_3rd_CY,$B275,G$1)</f>
        <v>0</v>
      </c>
      <c r="H275" s="221">
        <f t="array" ref="H275">INDEX(_Rge_Data_3rd_CY,$B275,H$1)</f>
        <v>0</v>
      </c>
      <c r="I275" s="221">
        <f t="array" ref="I275">INDEX(_Rge_Data_3rd_CY,$B275,I$1)</f>
        <v>0</v>
      </c>
      <c r="J275" s="221">
        <f t="array" ref="J275">INDEX(_Rge_Data_3rd_CY,$B275,J$1)</f>
        <v>0</v>
      </c>
      <c r="K275" s="221">
        <f t="array" ref="K275">INDEX(_Rge_Data_3rd_CY,$B275,K$1)</f>
        <v>0</v>
      </c>
      <c r="L275" s="221" t="str">
        <f t="array" ref="L275">INDEX(_Rge_Data_3rd_CY,$B275,L$1)</f>
        <v/>
      </c>
      <c r="M275" s="221">
        <f t="array" ref="M275">INDEX(_Rge_Data_3rd_CY,$B275,M$1)</f>
        <v>0</v>
      </c>
      <c r="N275" s="221">
        <f t="array" ref="N275">INDEX(_Rge_Data_3rd_CY,$B275,N$1)</f>
        <v>0</v>
      </c>
      <c r="O275" s="221">
        <f t="shared" si="5"/>
        <v>0</v>
      </c>
      <c r="P275" s="222">
        <f t="shared" si="6"/>
        <v>0</v>
      </c>
      <c r="Q275" s="233" t="str">
        <f t="shared" si="9"/>
        <v>Y</v>
      </c>
      <c r="R275" s="224" t="str">
        <f t="array" ref="R275">INDEX(_Rge_Data_3rd_CY,$B275,R$1)</f>
        <v/>
      </c>
      <c r="S275" s="224">
        <f t="array" ref="S275">INDEX(_Rge_Data_3rd_CY,$B275,S$1)</f>
        <v>0</v>
      </c>
      <c r="T275" s="224">
        <f t="array" ref="T275">INDEX(_Rge_Data_3rd_CY,$B275,T$1)</f>
        <v>0</v>
      </c>
      <c r="U275" s="224">
        <f t="array" ref="U275">INDEX(_Rge_Data_3rd_CY,$B275,U$1)</f>
        <v>0</v>
      </c>
      <c r="V275" s="224">
        <f t="array" ref="V275">INDEX(_Rge_Data_3rd_CY,$B275,V$1)</f>
        <v>0</v>
      </c>
      <c r="W275" s="224">
        <f t="array" ref="W275">INDEX(_Rge_Data_3rd_CY,$B275,W$1)</f>
        <v>0</v>
      </c>
      <c r="X275" s="224" t="str">
        <f t="array" ref="X275">INDEX(_Rge_Data_3rd_CY,$B275,X$1)</f>
        <v/>
      </c>
      <c r="Y275" s="224">
        <f t="array" ref="Y275">INDEX(_Rge_Data_3rd_CY,$B275,Y$1)</f>
        <v>0</v>
      </c>
      <c r="Z275" s="224">
        <f t="array" ref="Z275">INDEX(_Rge_Data_3rd_CY,$B275,Z$1)</f>
        <v>0</v>
      </c>
      <c r="AA275" s="224">
        <f t="shared" si="7"/>
        <v>0</v>
      </c>
      <c r="AB275" s="225" t="str">
        <f t="shared" si="10"/>
        <v/>
      </c>
      <c r="AC275" s="234" t="str">
        <f t="array" ref="AC275">INDEX(_Rge_Data_3rd_CY,$B275,AC$1)</f>
        <v/>
      </c>
      <c r="AD275" s="234">
        <f t="array" ref="AD275">INDEX(_Rge_Data_3rd_CY,$B275,AD$1)</f>
        <v>0</v>
      </c>
      <c r="AE275" s="234">
        <f t="array" ref="AE275">INDEX(_Rge_Data_3rd_CY,$B275,AE$1)</f>
        <v>0</v>
      </c>
      <c r="AF275" s="234">
        <f t="array" ref="AF275">INDEX(_Rge_Data_3rd_CY,$B275,AF$1)</f>
        <v>0</v>
      </c>
      <c r="AG275" s="234">
        <f t="array" ref="AG275">INDEX(_Rge_Data_3rd_CY,$B275,AG$1)</f>
        <v>0</v>
      </c>
      <c r="AH275" s="234">
        <f t="array" ref="AH275">INDEX(_Rge_Data_3rd_CY,$B275,AH$1)</f>
        <v>0</v>
      </c>
      <c r="AI275" s="234" t="str">
        <f t="array" ref="AI275">INDEX(_Rge_Data_3rd_CY,$B275,AI$1)</f>
        <v/>
      </c>
      <c r="AJ275" s="234">
        <f t="array" ref="AJ275">INDEX(_Rge_Data_3rd_CY,$B275,AJ$1)</f>
        <v>0</v>
      </c>
      <c r="AK275" s="234">
        <f t="array" ref="AK275">INDEX(_Rge_Data_3rd_CY,$B275,AK$1)</f>
        <v>0</v>
      </c>
      <c r="AL275" s="234">
        <f t="shared" si="11"/>
        <v>0</v>
      </c>
      <c r="AM275" s="235">
        <f t="shared" si="8"/>
        <v>0</v>
      </c>
      <c r="AN275" s="236">
        <f>IFERROR(IF(AND($E275="OPEN",$AA275&gt;0),$AA275*_SoP*$AM275,IF(AND($E275="CLOSED",$AA275&gt;0),$AA275*_SoL*$AM275,0)),0)</f>
        <v>0</v>
      </c>
      <c r="AO275" s="236">
        <f>IFERROR(IF($AA275&lt;0,$AA275*_SoL,0),0)</f>
        <v>0</v>
      </c>
      <c r="AP275" s="237">
        <f t="shared" si="12"/>
        <v>0</v>
      </c>
      <c r="AQ275" s="237">
        <f t="shared" si="13"/>
        <v>0</v>
      </c>
      <c r="AR275" s="237">
        <f t="shared" si="14"/>
        <v>0</v>
      </c>
      <c r="AS275" s="237">
        <f t="shared" si="15"/>
        <v>0</v>
      </c>
      <c r="AT275" s="237">
        <f t="shared" si="16"/>
        <v>0</v>
      </c>
      <c r="AU275" s="236">
        <f t="shared" si="17"/>
        <v>0</v>
      </c>
      <c r="AV275" s="236">
        <f t="shared" si="18"/>
        <v>0</v>
      </c>
      <c r="AW275" s="238"/>
    </row>
    <row r="276" ht="24.75" customHeight="1">
      <c r="A276" s="185"/>
      <c r="B276" s="230">
        <f t="shared" si="19"/>
        <v>269</v>
      </c>
      <c r="C276" s="185"/>
      <c r="D276" s="231" t="str">
        <f t="array" ref="D276">INDEX(_Rge_Projectdata_3rd,$B276,MATCH("Project-ID",_Rge_Headline_Projectdata,0))</f>
        <v/>
      </c>
      <c r="E276" s="232" t="str">
        <f t="array" ref="E276">INDEX(_Rge_Data_3rd_CY,$B276,E$1)</f>
        <v>Open</v>
      </c>
      <c r="F276" s="221" t="str">
        <f t="array" ref="F276">INDEX(_Rge_Data_3rd_CY,$B276,F$1)</f>
        <v/>
      </c>
      <c r="G276" s="221">
        <f t="array" ref="G276">INDEX(_Rge_Data_3rd_CY,$B276,G$1)</f>
        <v>0</v>
      </c>
      <c r="H276" s="221">
        <f t="array" ref="H276">INDEX(_Rge_Data_3rd_CY,$B276,H$1)</f>
        <v>0</v>
      </c>
      <c r="I276" s="221">
        <f t="array" ref="I276">INDEX(_Rge_Data_3rd_CY,$B276,I$1)</f>
        <v>0</v>
      </c>
      <c r="J276" s="221">
        <f t="array" ref="J276">INDEX(_Rge_Data_3rd_CY,$B276,J$1)</f>
        <v>0</v>
      </c>
      <c r="K276" s="221">
        <f t="array" ref="K276">INDEX(_Rge_Data_3rd_CY,$B276,K$1)</f>
        <v>0</v>
      </c>
      <c r="L276" s="221" t="str">
        <f t="array" ref="L276">INDEX(_Rge_Data_3rd_CY,$B276,L$1)</f>
        <v/>
      </c>
      <c r="M276" s="221">
        <f t="array" ref="M276">INDEX(_Rge_Data_3rd_CY,$B276,M$1)</f>
        <v>0</v>
      </c>
      <c r="N276" s="221">
        <f t="array" ref="N276">INDEX(_Rge_Data_3rd_CY,$B276,N$1)</f>
        <v>0</v>
      </c>
      <c r="O276" s="221">
        <f t="shared" si="5"/>
        <v>0</v>
      </c>
      <c r="P276" s="222">
        <f t="shared" si="6"/>
        <v>0</v>
      </c>
      <c r="Q276" s="233" t="str">
        <f t="shared" si="9"/>
        <v>Y</v>
      </c>
      <c r="R276" s="224" t="str">
        <f t="array" ref="R276">INDEX(_Rge_Data_3rd_CY,$B276,R$1)</f>
        <v/>
      </c>
      <c r="S276" s="224">
        <f t="array" ref="S276">INDEX(_Rge_Data_3rd_CY,$B276,S$1)</f>
        <v>0</v>
      </c>
      <c r="T276" s="224">
        <f t="array" ref="T276">INDEX(_Rge_Data_3rd_CY,$B276,T$1)</f>
        <v>0</v>
      </c>
      <c r="U276" s="224">
        <f t="array" ref="U276">INDEX(_Rge_Data_3rd_CY,$B276,U$1)</f>
        <v>0</v>
      </c>
      <c r="V276" s="224">
        <f t="array" ref="V276">INDEX(_Rge_Data_3rd_CY,$B276,V$1)</f>
        <v>0</v>
      </c>
      <c r="W276" s="224">
        <f t="array" ref="W276">INDEX(_Rge_Data_3rd_CY,$B276,W$1)</f>
        <v>0</v>
      </c>
      <c r="X276" s="224" t="str">
        <f t="array" ref="X276">INDEX(_Rge_Data_3rd_CY,$B276,X$1)</f>
        <v/>
      </c>
      <c r="Y276" s="224">
        <f t="array" ref="Y276">INDEX(_Rge_Data_3rd_CY,$B276,Y$1)</f>
        <v>0</v>
      </c>
      <c r="Z276" s="224">
        <f t="array" ref="Z276">INDEX(_Rge_Data_3rd_CY,$B276,Z$1)</f>
        <v>0</v>
      </c>
      <c r="AA276" s="224">
        <f t="shared" si="7"/>
        <v>0</v>
      </c>
      <c r="AB276" s="225" t="str">
        <f t="shared" si="10"/>
        <v/>
      </c>
      <c r="AC276" s="234" t="str">
        <f t="array" ref="AC276">INDEX(_Rge_Data_3rd_CY,$B276,AC$1)</f>
        <v/>
      </c>
      <c r="AD276" s="234">
        <f t="array" ref="AD276">INDEX(_Rge_Data_3rd_CY,$B276,AD$1)</f>
        <v>0</v>
      </c>
      <c r="AE276" s="234">
        <f t="array" ref="AE276">INDEX(_Rge_Data_3rd_CY,$B276,AE$1)</f>
        <v>0</v>
      </c>
      <c r="AF276" s="234">
        <f t="array" ref="AF276">INDEX(_Rge_Data_3rd_CY,$B276,AF$1)</f>
        <v>0</v>
      </c>
      <c r="AG276" s="234">
        <f t="array" ref="AG276">INDEX(_Rge_Data_3rd_CY,$B276,AG$1)</f>
        <v>0</v>
      </c>
      <c r="AH276" s="234">
        <f t="array" ref="AH276">INDEX(_Rge_Data_3rd_CY,$B276,AH$1)</f>
        <v>0</v>
      </c>
      <c r="AI276" s="234" t="str">
        <f t="array" ref="AI276">INDEX(_Rge_Data_3rd_CY,$B276,AI$1)</f>
        <v/>
      </c>
      <c r="AJ276" s="234">
        <f t="array" ref="AJ276">INDEX(_Rge_Data_3rd_CY,$B276,AJ$1)</f>
        <v>0</v>
      </c>
      <c r="AK276" s="234">
        <f t="array" ref="AK276">INDEX(_Rge_Data_3rd_CY,$B276,AK$1)</f>
        <v>0</v>
      </c>
      <c r="AL276" s="234">
        <f t="shared" si="11"/>
        <v>0</v>
      </c>
      <c r="AM276" s="235">
        <f t="shared" si="8"/>
        <v>0</v>
      </c>
      <c r="AN276" s="236">
        <f>IFERROR(IF(AND($E276="OPEN",$AA276&gt;0),$AA276*_SoP*$AM276,IF(AND($E276="CLOSED",$AA276&gt;0),$AA276*_SoL*$AM276,0)),0)</f>
        <v>0</v>
      </c>
      <c r="AO276" s="236">
        <f>IFERROR(IF($AA276&lt;0,$AA276*_SoL,0),0)</f>
        <v>0</v>
      </c>
      <c r="AP276" s="237">
        <f t="shared" si="12"/>
        <v>0</v>
      </c>
      <c r="AQ276" s="237">
        <f t="shared" si="13"/>
        <v>0</v>
      </c>
      <c r="AR276" s="237">
        <f t="shared" si="14"/>
        <v>0</v>
      </c>
      <c r="AS276" s="237">
        <f t="shared" si="15"/>
        <v>0</v>
      </c>
      <c r="AT276" s="237">
        <f t="shared" si="16"/>
        <v>0</v>
      </c>
      <c r="AU276" s="236">
        <f t="shared" si="17"/>
        <v>0</v>
      </c>
      <c r="AV276" s="236">
        <f t="shared" si="18"/>
        <v>0</v>
      </c>
      <c r="AW276" s="238"/>
    </row>
    <row r="277" ht="24.75" customHeight="1">
      <c r="A277" s="185"/>
      <c r="B277" s="230">
        <f t="shared" si="19"/>
        <v>270</v>
      </c>
      <c r="C277" s="185"/>
      <c r="D277" s="231" t="str">
        <f t="array" ref="D277">INDEX(_Rge_Projectdata_3rd,$B277,MATCH("Project-ID",_Rge_Headline_Projectdata,0))</f>
        <v/>
      </c>
      <c r="E277" s="232" t="str">
        <f t="array" ref="E277">INDEX(_Rge_Data_3rd_CY,$B277,E$1)</f>
        <v>Open</v>
      </c>
      <c r="F277" s="221" t="str">
        <f t="array" ref="F277">INDEX(_Rge_Data_3rd_CY,$B277,F$1)</f>
        <v/>
      </c>
      <c r="G277" s="221">
        <f t="array" ref="G277">INDEX(_Rge_Data_3rd_CY,$B277,G$1)</f>
        <v>0</v>
      </c>
      <c r="H277" s="221">
        <f t="array" ref="H277">INDEX(_Rge_Data_3rd_CY,$B277,H$1)</f>
        <v>0</v>
      </c>
      <c r="I277" s="221">
        <f t="array" ref="I277">INDEX(_Rge_Data_3rd_CY,$B277,I$1)</f>
        <v>0</v>
      </c>
      <c r="J277" s="221">
        <f t="array" ref="J277">INDEX(_Rge_Data_3rd_CY,$B277,J$1)</f>
        <v>0</v>
      </c>
      <c r="K277" s="221">
        <f t="array" ref="K277">INDEX(_Rge_Data_3rd_CY,$B277,K$1)</f>
        <v>0</v>
      </c>
      <c r="L277" s="221" t="str">
        <f t="array" ref="L277">INDEX(_Rge_Data_3rd_CY,$B277,L$1)</f>
        <v/>
      </c>
      <c r="M277" s="221">
        <f t="array" ref="M277">INDEX(_Rge_Data_3rd_CY,$B277,M$1)</f>
        <v>0</v>
      </c>
      <c r="N277" s="221">
        <f t="array" ref="N277">INDEX(_Rge_Data_3rd_CY,$B277,N$1)</f>
        <v>0</v>
      </c>
      <c r="O277" s="221">
        <f t="shared" si="5"/>
        <v>0</v>
      </c>
      <c r="P277" s="222">
        <f t="shared" si="6"/>
        <v>0</v>
      </c>
      <c r="Q277" s="233" t="str">
        <f t="shared" si="9"/>
        <v>Y</v>
      </c>
      <c r="R277" s="224" t="str">
        <f t="array" ref="R277">INDEX(_Rge_Data_3rd_CY,$B277,R$1)</f>
        <v/>
      </c>
      <c r="S277" s="224">
        <f t="array" ref="S277">INDEX(_Rge_Data_3rd_CY,$B277,S$1)</f>
        <v>0</v>
      </c>
      <c r="T277" s="224">
        <f t="array" ref="T277">INDEX(_Rge_Data_3rd_CY,$B277,T$1)</f>
        <v>0</v>
      </c>
      <c r="U277" s="224">
        <f t="array" ref="U277">INDEX(_Rge_Data_3rd_CY,$B277,U$1)</f>
        <v>0</v>
      </c>
      <c r="V277" s="224">
        <f t="array" ref="V277">INDEX(_Rge_Data_3rd_CY,$B277,V$1)</f>
        <v>0</v>
      </c>
      <c r="W277" s="224">
        <f t="array" ref="W277">INDEX(_Rge_Data_3rd_CY,$B277,W$1)</f>
        <v>0</v>
      </c>
      <c r="X277" s="224" t="str">
        <f t="array" ref="X277">INDEX(_Rge_Data_3rd_CY,$B277,X$1)</f>
        <v/>
      </c>
      <c r="Y277" s="224">
        <f t="array" ref="Y277">INDEX(_Rge_Data_3rd_CY,$B277,Y$1)</f>
        <v>0</v>
      </c>
      <c r="Z277" s="224">
        <f t="array" ref="Z277">INDEX(_Rge_Data_3rd_CY,$B277,Z$1)</f>
        <v>0</v>
      </c>
      <c r="AA277" s="224">
        <f t="shared" si="7"/>
        <v>0</v>
      </c>
      <c r="AB277" s="225" t="str">
        <f t="shared" si="10"/>
        <v/>
      </c>
      <c r="AC277" s="234" t="str">
        <f t="array" ref="AC277">INDEX(_Rge_Data_3rd_CY,$B277,AC$1)</f>
        <v/>
      </c>
      <c r="AD277" s="234">
        <f t="array" ref="AD277">INDEX(_Rge_Data_3rd_CY,$B277,AD$1)</f>
        <v>0</v>
      </c>
      <c r="AE277" s="234">
        <f t="array" ref="AE277">INDEX(_Rge_Data_3rd_CY,$B277,AE$1)</f>
        <v>0</v>
      </c>
      <c r="AF277" s="234">
        <f t="array" ref="AF277">INDEX(_Rge_Data_3rd_CY,$B277,AF$1)</f>
        <v>0</v>
      </c>
      <c r="AG277" s="234">
        <f t="array" ref="AG277">INDEX(_Rge_Data_3rd_CY,$B277,AG$1)</f>
        <v>0</v>
      </c>
      <c r="AH277" s="234">
        <f t="array" ref="AH277">INDEX(_Rge_Data_3rd_CY,$B277,AH$1)</f>
        <v>0</v>
      </c>
      <c r="AI277" s="234" t="str">
        <f t="array" ref="AI277">INDEX(_Rge_Data_3rd_CY,$B277,AI$1)</f>
        <v/>
      </c>
      <c r="AJ277" s="234">
        <f t="array" ref="AJ277">INDEX(_Rge_Data_3rd_CY,$B277,AJ$1)</f>
        <v>0</v>
      </c>
      <c r="AK277" s="234">
        <f t="array" ref="AK277">INDEX(_Rge_Data_3rd_CY,$B277,AK$1)</f>
        <v>0</v>
      </c>
      <c r="AL277" s="234">
        <f t="shared" si="11"/>
        <v>0</v>
      </c>
      <c r="AM277" s="235">
        <f t="shared" si="8"/>
        <v>0</v>
      </c>
      <c r="AN277" s="236">
        <f>IFERROR(IF(AND($E277="OPEN",$AA277&gt;0),$AA277*_SoP*$AM277,IF(AND($E277="CLOSED",$AA277&gt;0),$AA277*_SoL*$AM277,0)),0)</f>
        <v>0</v>
      </c>
      <c r="AO277" s="236">
        <f>IFERROR(IF($AA277&lt;0,$AA277*_SoL,0),0)</f>
        <v>0</v>
      </c>
      <c r="AP277" s="237">
        <f t="shared" si="12"/>
        <v>0</v>
      </c>
      <c r="AQ277" s="237">
        <f t="shared" si="13"/>
        <v>0</v>
      </c>
      <c r="AR277" s="237">
        <f t="shared" si="14"/>
        <v>0</v>
      </c>
      <c r="AS277" s="237">
        <f t="shared" si="15"/>
        <v>0</v>
      </c>
      <c r="AT277" s="237">
        <f t="shared" si="16"/>
        <v>0</v>
      </c>
      <c r="AU277" s="236">
        <f t="shared" si="17"/>
        <v>0</v>
      </c>
      <c r="AV277" s="236">
        <f t="shared" si="18"/>
        <v>0</v>
      </c>
      <c r="AW277" s="238"/>
    </row>
    <row r="278" ht="24.75" customHeight="1">
      <c r="A278" s="185"/>
      <c r="B278" s="230">
        <f t="shared" si="19"/>
        <v>271</v>
      </c>
      <c r="C278" s="185"/>
      <c r="D278" s="231" t="str">
        <f t="array" ref="D278">INDEX(_Rge_Projectdata_3rd,$B278,MATCH("Project-ID",_Rge_Headline_Projectdata,0))</f>
        <v/>
      </c>
      <c r="E278" s="232" t="str">
        <f t="array" ref="E278">INDEX(_Rge_Data_3rd_CY,$B278,E$1)</f>
        <v>Open</v>
      </c>
      <c r="F278" s="221" t="str">
        <f t="array" ref="F278">INDEX(_Rge_Data_3rd_CY,$B278,F$1)</f>
        <v/>
      </c>
      <c r="G278" s="221">
        <f t="array" ref="G278">INDEX(_Rge_Data_3rd_CY,$B278,G$1)</f>
        <v>0</v>
      </c>
      <c r="H278" s="221">
        <f t="array" ref="H278">INDEX(_Rge_Data_3rd_CY,$B278,H$1)</f>
        <v>0</v>
      </c>
      <c r="I278" s="221">
        <f t="array" ref="I278">INDEX(_Rge_Data_3rd_CY,$B278,I$1)</f>
        <v>0</v>
      </c>
      <c r="J278" s="221">
        <f t="array" ref="J278">INDEX(_Rge_Data_3rd_CY,$B278,J$1)</f>
        <v>0</v>
      </c>
      <c r="K278" s="221">
        <f t="array" ref="K278">INDEX(_Rge_Data_3rd_CY,$B278,K$1)</f>
        <v>0</v>
      </c>
      <c r="L278" s="221" t="str">
        <f t="array" ref="L278">INDEX(_Rge_Data_3rd_CY,$B278,L$1)</f>
        <v/>
      </c>
      <c r="M278" s="221">
        <f t="array" ref="M278">INDEX(_Rge_Data_3rd_CY,$B278,M$1)</f>
        <v>0</v>
      </c>
      <c r="N278" s="221">
        <f t="array" ref="N278">INDEX(_Rge_Data_3rd_CY,$B278,N$1)</f>
        <v>0</v>
      </c>
      <c r="O278" s="221">
        <f t="shared" si="5"/>
        <v>0</v>
      </c>
      <c r="P278" s="222">
        <f t="shared" si="6"/>
        <v>0</v>
      </c>
      <c r="Q278" s="233" t="str">
        <f t="shared" si="9"/>
        <v>Y</v>
      </c>
      <c r="R278" s="224" t="str">
        <f t="array" ref="R278">INDEX(_Rge_Data_3rd_CY,$B278,R$1)</f>
        <v/>
      </c>
      <c r="S278" s="224">
        <f t="array" ref="S278">INDEX(_Rge_Data_3rd_CY,$B278,S$1)</f>
        <v>0</v>
      </c>
      <c r="T278" s="224">
        <f t="array" ref="T278">INDEX(_Rge_Data_3rd_CY,$B278,T$1)</f>
        <v>0</v>
      </c>
      <c r="U278" s="224">
        <f t="array" ref="U278">INDEX(_Rge_Data_3rd_CY,$B278,U$1)</f>
        <v>0</v>
      </c>
      <c r="V278" s="224">
        <f t="array" ref="V278">INDEX(_Rge_Data_3rd_CY,$B278,V$1)</f>
        <v>0</v>
      </c>
      <c r="W278" s="224">
        <f t="array" ref="W278">INDEX(_Rge_Data_3rd_CY,$B278,W$1)</f>
        <v>0</v>
      </c>
      <c r="X278" s="224" t="str">
        <f t="array" ref="X278">INDEX(_Rge_Data_3rd_CY,$B278,X$1)</f>
        <v/>
      </c>
      <c r="Y278" s="224">
        <f t="array" ref="Y278">INDEX(_Rge_Data_3rd_CY,$B278,Y$1)</f>
        <v>0</v>
      </c>
      <c r="Z278" s="224">
        <f t="array" ref="Z278">INDEX(_Rge_Data_3rd_CY,$B278,Z$1)</f>
        <v>0</v>
      </c>
      <c r="AA278" s="224">
        <f t="shared" si="7"/>
        <v>0</v>
      </c>
      <c r="AB278" s="225" t="str">
        <f t="shared" si="10"/>
        <v/>
      </c>
      <c r="AC278" s="234" t="str">
        <f t="array" ref="AC278">INDEX(_Rge_Data_3rd_CY,$B278,AC$1)</f>
        <v/>
      </c>
      <c r="AD278" s="234">
        <f t="array" ref="AD278">INDEX(_Rge_Data_3rd_CY,$B278,AD$1)</f>
        <v>0</v>
      </c>
      <c r="AE278" s="234">
        <f t="array" ref="AE278">INDEX(_Rge_Data_3rd_CY,$B278,AE$1)</f>
        <v>0</v>
      </c>
      <c r="AF278" s="234">
        <f t="array" ref="AF278">INDEX(_Rge_Data_3rd_CY,$B278,AF$1)</f>
        <v>0</v>
      </c>
      <c r="AG278" s="234">
        <f t="array" ref="AG278">INDEX(_Rge_Data_3rd_CY,$B278,AG$1)</f>
        <v>0</v>
      </c>
      <c r="AH278" s="234">
        <f t="array" ref="AH278">INDEX(_Rge_Data_3rd_CY,$B278,AH$1)</f>
        <v>0</v>
      </c>
      <c r="AI278" s="234" t="str">
        <f t="array" ref="AI278">INDEX(_Rge_Data_3rd_CY,$B278,AI$1)</f>
        <v/>
      </c>
      <c r="AJ278" s="234">
        <f t="array" ref="AJ278">INDEX(_Rge_Data_3rd_CY,$B278,AJ$1)</f>
        <v>0</v>
      </c>
      <c r="AK278" s="234">
        <f t="array" ref="AK278">INDEX(_Rge_Data_3rd_CY,$B278,AK$1)</f>
        <v>0</v>
      </c>
      <c r="AL278" s="234">
        <f t="shared" si="11"/>
        <v>0</v>
      </c>
      <c r="AM278" s="235">
        <f t="shared" si="8"/>
        <v>0</v>
      </c>
      <c r="AN278" s="236">
        <f>IFERROR(IF(AND($E278="OPEN",$AA278&gt;0),$AA278*_SoP*$AM278,IF(AND($E278="CLOSED",$AA278&gt;0),$AA278*_SoL*$AM278,0)),0)</f>
        <v>0</v>
      </c>
      <c r="AO278" s="236">
        <f>IFERROR(IF($AA278&lt;0,$AA278*_SoL,0),0)</f>
        <v>0</v>
      </c>
      <c r="AP278" s="237">
        <f t="shared" si="12"/>
        <v>0</v>
      </c>
      <c r="AQ278" s="237">
        <f t="shared" si="13"/>
        <v>0</v>
      </c>
      <c r="AR278" s="237">
        <f t="shared" si="14"/>
        <v>0</v>
      </c>
      <c r="AS278" s="237">
        <f t="shared" si="15"/>
        <v>0</v>
      </c>
      <c r="AT278" s="237">
        <f t="shared" si="16"/>
        <v>0</v>
      </c>
      <c r="AU278" s="236">
        <f t="shared" si="17"/>
        <v>0</v>
      </c>
      <c r="AV278" s="236">
        <f t="shared" si="18"/>
        <v>0</v>
      </c>
      <c r="AW278" s="238"/>
    </row>
    <row r="279" ht="24.75" customHeight="1">
      <c r="A279" s="185"/>
      <c r="B279" s="230">
        <f t="shared" si="19"/>
        <v>272</v>
      </c>
      <c r="C279" s="185"/>
      <c r="D279" s="231" t="str">
        <f t="array" ref="D279">INDEX(_Rge_Projectdata_3rd,$B279,MATCH("Project-ID",_Rge_Headline_Projectdata,0))</f>
        <v/>
      </c>
      <c r="E279" s="232" t="str">
        <f t="array" ref="E279">INDEX(_Rge_Data_3rd_CY,$B279,E$1)</f>
        <v>Open</v>
      </c>
      <c r="F279" s="221" t="str">
        <f t="array" ref="F279">INDEX(_Rge_Data_3rd_CY,$B279,F$1)</f>
        <v/>
      </c>
      <c r="G279" s="221">
        <f t="array" ref="G279">INDEX(_Rge_Data_3rd_CY,$B279,G$1)</f>
        <v>0</v>
      </c>
      <c r="H279" s="221">
        <f t="array" ref="H279">INDEX(_Rge_Data_3rd_CY,$B279,H$1)</f>
        <v>0</v>
      </c>
      <c r="I279" s="221">
        <f t="array" ref="I279">INDEX(_Rge_Data_3rd_CY,$B279,I$1)</f>
        <v>0</v>
      </c>
      <c r="J279" s="221">
        <f t="array" ref="J279">INDEX(_Rge_Data_3rd_CY,$B279,J$1)</f>
        <v>0</v>
      </c>
      <c r="K279" s="221">
        <f t="array" ref="K279">INDEX(_Rge_Data_3rd_CY,$B279,K$1)</f>
        <v>0</v>
      </c>
      <c r="L279" s="221" t="str">
        <f t="array" ref="L279">INDEX(_Rge_Data_3rd_CY,$B279,L$1)</f>
        <v/>
      </c>
      <c r="M279" s="221">
        <f t="array" ref="M279">INDEX(_Rge_Data_3rd_CY,$B279,M$1)</f>
        <v>0</v>
      </c>
      <c r="N279" s="221">
        <f t="array" ref="N279">INDEX(_Rge_Data_3rd_CY,$B279,N$1)</f>
        <v>0</v>
      </c>
      <c r="O279" s="221">
        <f t="shared" si="5"/>
        <v>0</v>
      </c>
      <c r="P279" s="222">
        <f t="shared" si="6"/>
        <v>0</v>
      </c>
      <c r="Q279" s="233" t="str">
        <f t="shared" si="9"/>
        <v>Y</v>
      </c>
      <c r="R279" s="224" t="str">
        <f t="array" ref="R279">INDEX(_Rge_Data_3rd_CY,$B279,R$1)</f>
        <v/>
      </c>
      <c r="S279" s="224">
        <f t="array" ref="S279">INDEX(_Rge_Data_3rd_CY,$B279,S$1)</f>
        <v>0</v>
      </c>
      <c r="T279" s="224">
        <f t="array" ref="T279">INDEX(_Rge_Data_3rd_CY,$B279,T$1)</f>
        <v>0</v>
      </c>
      <c r="U279" s="224">
        <f t="array" ref="U279">INDEX(_Rge_Data_3rd_CY,$B279,U$1)</f>
        <v>0</v>
      </c>
      <c r="V279" s="224">
        <f t="array" ref="V279">INDEX(_Rge_Data_3rd_CY,$B279,V$1)</f>
        <v>0</v>
      </c>
      <c r="W279" s="224">
        <f t="array" ref="W279">INDEX(_Rge_Data_3rd_CY,$B279,W$1)</f>
        <v>0</v>
      </c>
      <c r="X279" s="224" t="str">
        <f t="array" ref="X279">INDEX(_Rge_Data_3rd_CY,$B279,X$1)</f>
        <v/>
      </c>
      <c r="Y279" s="224">
        <f t="array" ref="Y279">INDEX(_Rge_Data_3rd_CY,$B279,Y$1)</f>
        <v>0</v>
      </c>
      <c r="Z279" s="224">
        <f t="array" ref="Z279">INDEX(_Rge_Data_3rd_CY,$B279,Z$1)</f>
        <v>0</v>
      </c>
      <c r="AA279" s="224">
        <f t="shared" si="7"/>
        <v>0</v>
      </c>
      <c r="AB279" s="225" t="str">
        <f t="shared" si="10"/>
        <v/>
      </c>
      <c r="AC279" s="234" t="str">
        <f t="array" ref="AC279">INDEX(_Rge_Data_3rd_CY,$B279,AC$1)</f>
        <v/>
      </c>
      <c r="AD279" s="234">
        <f t="array" ref="AD279">INDEX(_Rge_Data_3rd_CY,$B279,AD$1)</f>
        <v>0</v>
      </c>
      <c r="AE279" s="234">
        <f t="array" ref="AE279">INDEX(_Rge_Data_3rd_CY,$B279,AE$1)</f>
        <v>0</v>
      </c>
      <c r="AF279" s="234">
        <f t="array" ref="AF279">INDEX(_Rge_Data_3rd_CY,$B279,AF$1)</f>
        <v>0</v>
      </c>
      <c r="AG279" s="234">
        <f t="array" ref="AG279">INDEX(_Rge_Data_3rd_CY,$B279,AG$1)</f>
        <v>0</v>
      </c>
      <c r="AH279" s="234">
        <f t="array" ref="AH279">INDEX(_Rge_Data_3rd_CY,$B279,AH$1)</f>
        <v>0</v>
      </c>
      <c r="AI279" s="234" t="str">
        <f t="array" ref="AI279">INDEX(_Rge_Data_3rd_CY,$B279,AI$1)</f>
        <v/>
      </c>
      <c r="AJ279" s="234">
        <f t="array" ref="AJ279">INDEX(_Rge_Data_3rd_CY,$B279,AJ$1)</f>
        <v>0</v>
      </c>
      <c r="AK279" s="234">
        <f t="array" ref="AK279">INDEX(_Rge_Data_3rd_CY,$B279,AK$1)</f>
        <v>0</v>
      </c>
      <c r="AL279" s="234">
        <f t="shared" si="11"/>
        <v>0</v>
      </c>
      <c r="AM279" s="235">
        <f t="shared" si="8"/>
        <v>0</v>
      </c>
      <c r="AN279" s="236">
        <f>IFERROR(IF(AND($E279="OPEN",$AA279&gt;0),$AA279*_SoP*$AM279,IF(AND($E279="CLOSED",$AA279&gt;0),$AA279*_SoL*$AM279,0)),0)</f>
        <v>0</v>
      </c>
      <c r="AO279" s="236">
        <f>IFERROR(IF($AA279&lt;0,$AA279*_SoL,0),0)</f>
        <v>0</v>
      </c>
      <c r="AP279" s="237">
        <f t="shared" si="12"/>
        <v>0</v>
      </c>
      <c r="AQ279" s="237">
        <f t="shared" si="13"/>
        <v>0</v>
      </c>
      <c r="AR279" s="237">
        <f t="shared" si="14"/>
        <v>0</v>
      </c>
      <c r="AS279" s="237">
        <f t="shared" si="15"/>
        <v>0</v>
      </c>
      <c r="AT279" s="237">
        <f t="shared" si="16"/>
        <v>0</v>
      </c>
      <c r="AU279" s="236">
        <f t="shared" si="17"/>
        <v>0</v>
      </c>
      <c r="AV279" s="236">
        <f t="shared" si="18"/>
        <v>0</v>
      </c>
      <c r="AW279" s="238"/>
    </row>
    <row r="280" ht="24.75" customHeight="1">
      <c r="A280" s="185"/>
      <c r="B280" s="230">
        <f t="shared" si="19"/>
        <v>273</v>
      </c>
      <c r="C280" s="185"/>
      <c r="D280" s="231" t="str">
        <f t="array" ref="D280">INDEX(_Rge_Projectdata_3rd,$B280,MATCH("Project-ID",_Rge_Headline_Projectdata,0))</f>
        <v/>
      </c>
      <c r="E280" s="232" t="str">
        <f t="array" ref="E280">INDEX(_Rge_Data_3rd_CY,$B280,E$1)</f>
        <v>Open</v>
      </c>
      <c r="F280" s="221" t="str">
        <f t="array" ref="F280">INDEX(_Rge_Data_3rd_CY,$B280,F$1)</f>
        <v/>
      </c>
      <c r="G280" s="221">
        <f t="array" ref="G280">INDEX(_Rge_Data_3rd_CY,$B280,G$1)</f>
        <v>0</v>
      </c>
      <c r="H280" s="221">
        <f t="array" ref="H280">INDEX(_Rge_Data_3rd_CY,$B280,H$1)</f>
        <v>0</v>
      </c>
      <c r="I280" s="221">
        <f t="array" ref="I280">INDEX(_Rge_Data_3rd_CY,$B280,I$1)</f>
        <v>0</v>
      </c>
      <c r="J280" s="221">
        <f t="array" ref="J280">INDEX(_Rge_Data_3rd_CY,$B280,J$1)</f>
        <v>0</v>
      </c>
      <c r="K280" s="221">
        <f t="array" ref="K280">INDEX(_Rge_Data_3rd_CY,$B280,K$1)</f>
        <v>0</v>
      </c>
      <c r="L280" s="221" t="str">
        <f t="array" ref="L280">INDEX(_Rge_Data_3rd_CY,$B280,L$1)</f>
        <v/>
      </c>
      <c r="M280" s="221">
        <f t="array" ref="M280">INDEX(_Rge_Data_3rd_CY,$B280,M$1)</f>
        <v>0</v>
      </c>
      <c r="N280" s="221">
        <f t="array" ref="N280">INDEX(_Rge_Data_3rd_CY,$B280,N$1)</f>
        <v>0</v>
      </c>
      <c r="O280" s="221">
        <f t="shared" si="5"/>
        <v>0</v>
      </c>
      <c r="P280" s="222">
        <f t="shared" si="6"/>
        <v>0</v>
      </c>
      <c r="Q280" s="233" t="str">
        <f t="shared" si="9"/>
        <v>Y</v>
      </c>
      <c r="R280" s="224" t="str">
        <f t="array" ref="R280">INDEX(_Rge_Data_3rd_CY,$B280,R$1)</f>
        <v/>
      </c>
      <c r="S280" s="224">
        <f t="array" ref="S280">INDEX(_Rge_Data_3rd_CY,$B280,S$1)</f>
        <v>0</v>
      </c>
      <c r="T280" s="224">
        <f t="array" ref="T280">INDEX(_Rge_Data_3rd_CY,$B280,T$1)</f>
        <v>0</v>
      </c>
      <c r="U280" s="224">
        <f t="array" ref="U280">INDEX(_Rge_Data_3rd_CY,$B280,U$1)</f>
        <v>0</v>
      </c>
      <c r="V280" s="224">
        <f t="array" ref="V280">INDEX(_Rge_Data_3rd_CY,$B280,V$1)</f>
        <v>0</v>
      </c>
      <c r="W280" s="224">
        <f t="array" ref="W280">INDEX(_Rge_Data_3rd_CY,$B280,W$1)</f>
        <v>0</v>
      </c>
      <c r="X280" s="224" t="str">
        <f t="array" ref="X280">INDEX(_Rge_Data_3rd_CY,$B280,X$1)</f>
        <v/>
      </c>
      <c r="Y280" s="224">
        <f t="array" ref="Y280">INDEX(_Rge_Data_3rd_CY,$B280,Y$1)</f>
        <v>0</v>
      </c>
      <c r="Z280" s="224">
        <f t="array" ref="Z280">INDEX(_Rge_Data_3rd_CY,$B280,Z$1)</f>
        <v>0</v>
      </c>
      <c r="AA280" s="224">
        <f t="shared" si="7"/>
        <v>0</v>
      </c>
      <c r="AB280" s="225" t="str">
        <f t="shared" si="10"/>
        <v/>
      </c>
      <c r="AC280" s="234" t="str">
        <f t="array" ref="AC280">INDEX(_Rge_Data_3rd_CY,$B280,AC$1)</f>
        <v/>
      </c>
      <c r="AD280" s="234">
        <f t="array" ref="AD280">INDEX(_Rge_Data_3rd_CY,$B280,AD$1)</f>
        <v>0</v>
      </c>
      <c r="AE280" s="234">
        <f t="array" ref="AE280">INDEX(_Rge_Data_3rd_CY,$B280,AE$1)</f>
        <v>0</v>
      </c>
      <c r="AF280" s="234">
        <f t="array" ref="AF280">INDEX(_Rge_Data_3rd_CY,$B280,AF$1)</f>
        <v>0</v>
      </c>
      <c r="AG280" s="234">
        <f t="array" ref="AG280">INDEX(_Rge_Data_3rd_CY,$B280,AG$1)</f>
        <v>0</v>
      </c>
      <c r="AH280" s="234">
        <f t="array" ref="AH280">INDEX(_Rge_Data_3rd_CY,$B280,AH$1)</f>
        <v>0</v>
      </c>
      <c r="AI280" s="234" t="str">
        <f t="array" ref="AI280">INDEX(_Rge_Data_3rd_CY,$B280,AI$1)</f>
        <v/>
      </c>
      <c r="AJ280" s="234">
        <f t="array" ref="AJ280">INDEX(_Rge_Data_3rd_CY,$B280,AJ$1)</f>
        <v>0</v>
      </c>
      <c r="AK280" s="234">
        <f t="array" ref="AK280">INDEX(_Rge_Data_3rd_CY,$B280,AK$1)</f>
        <v>0</v>
      </c>
      <c r="AL280" s="234">
        <f t="shared" si="11"/>
        <v>0</v>
      </c>
      <c r="AM280" s="235">
        <f t="shared" si="8"/>
        <v>0</v>
      </c>
      <c r="AN280" s="236">
        <f>IFERROR(IF(AND($E280="OPEN",$AA280&gt;0),$AA280*_SoP*$AM280,IF(AND($E280="CLOSED",$AA280&gt;0),$AA280*_SoL*$AM280,0)),0)</f>
        <v>0</v>
      </c>
      <c r="AO280" s="236">
        <f>IFERROR(IF($AA280&lt;0,$AA280*_SoL,0),0)</f>
        <v>0</v>
      </c>
      <c r="AP280" s="237">
        <f t="shared" si="12"/>
        <v>0</v>
      </c>
      <c r="AQ280" s="237">
        <f t="shared" si="13"/>
        <v>0</v>
      </c>
      <c r="AR280" s="237">
        <f t="shared" si="14"/>
        <v>0</v>
      </c>
      <c r="AS280" s="237">
        <f t="shared" si="15"/>
        <v>0</v>
      </c>
      <c r="AT280" s="237">
        <f t="shared" si="16"/>
        <v>0</v>
      </c>
      <c r="AU280" s="236">
        <f t="shared" si="17"/>
        <v>0</v>
      </c>
      <c r="AV280" s="236">
        <f t="shared" si="18"/>
        <v>0</v>
      </c>
      <c r="AW280" s="238"/>
    </row>
    <row r="281" ht="24.75" customHeight="1">
      <c r="A281" s="185"/>
      <c r="B281" s="230">
        <f t="shared" si="19"/>
        <v>274</v>
      </c>
      <c r="C281" s="185"/>
      <c r="D281" s="231" t="str">
        <f t="array" ref="D281">INDEX(_Rge_Projectdata_3rd,$B281,MATCH("Project-ID",_Rge_Headline_Projectdata,0))</f>
        <v/>
      </c>
      <c r="E281" s="232" t="str">
        <f t="array" ref="E281">INDEX(_Rge_Data_3rd_CY,$B281,E$1)</f>
        <v>Open</v>
      </c>
      <c r="F281" s="221" t="str">
        <f t="array" ref="F281">INDEX(_Rge_Data_3rd_CY,$B281,F$1)</f>
        <v/>
      </c>
      <c r="G281" s="221">
        <f t="array" ref="G281">INDEX(_Rge_Data_3rd_CY,$B281,G$1)</f>
        <v>0</v>
      </c>
      <c r="H281" s="221">
        <f t="array" ref="H281">INDEX(_Rge_Data_3rd_CY,$B281,H$1)</f>
        <v>0</v>
      </c>
      <c r="I281" s="221">
        <f t="array" ref="I281">INDEX(_Rge_Data_3rd_CY,$B281,I$1)</f>
        <v>0</v>
      </c>
      <c r="J281" s="221">
        <f t="array" ref="J281">INDEX(_Rge_Data_3rd_CY,$B281,J$1)</f>
        <v>0</v>
      </c>
      <c r="K281" s="221">
        <f t="array" ref="K281">INDEX(_Rge_Data_3rd_CY,$B281,K$1)</f>
        <v>0</v>
      </c>
      <c r="L281" s="221" t="str">
        <f t="array" ref="L281">INDEX(_Rge_Data_3rd_CY,$B281,L$1)</f>
        <v/>
      </c>
      <c r="M281" s="221">
        <f t="array" ref="M281">INDEX(_Rge_Data_3rd_CY,$B281,M$1)</f>
        <v>0</v>
      </c>
      <c r="N281" s="221">
        <f t="array" ref="N281">INDEX(_Rge_Data_3rd_CY,$B281,N$1)</f>
        <v>0</v>
      </c>
      <c r="O281" s="221">
        <f t="shared" si="5"/>
        <v>0</v>
      </c>
      <c r="P281" s="222">
        <f t="shared" si="6"/>
        <v>0</v>
      </c>
      <c r="Q281" s="233" t="str">
        <f t="shared" si="9"/>
        <v>Y</v>
      </c>
      <c r="R281" s="224" t="str">
        <f t="array" ref="R281">INDEX(_Rge_Data_3rd_CY,$B281,R$1)</f>
        <v/>
      </c>
      <c r="S281" s="224">
        <f t="array" ref="S281">INDEX(_Rge_Data_3rd_CY,$B281,S$1)</f>
        <v>0</v>
      </c>
      <c r="T281" s="224">
        <f t="array" ref="T281">INDEX(_Rge_Data_3rd_CY,$B281,T$1)</f>
        <v>0</v>
      </c>
      <c r="U281" s="224">
        <f t="array" ref="U281">INDEX(_Rge_Data_3rd_CY,$B281,U$1)</f>
        <v>0</v>
      </c>
      <c r="V281" s="224">
        <f t="array" ref="V281">INDEX(_Rge_Data_3rd_CY,$B281,V$1)</f>
        <v>0</v>
      </c>
      <c r="W281" s="224">
        <f t="array" ref="W281">INDEX(_Rge_Data_3rd_CY,$B281,W$1)</f>
        <v>0</v>
      </c>
      <c r="X281" s="224" t="str">
        <f t="array" ref="X281">INDEX(_Rge_Data_3rd_CY,$B281,X$1)</f>
        <v/>
      </c>
      <c r="Y281" s="224">
        <f t="array" ref="Y281">INDEX(_Rge_Data_3rd_CY,$B281,Y$1)</f>
        <v>0</v>
      </c>
      <c r="Z281" s="224">
        <f t="array" ref="Z281">INDEX(_Rge_Data_3rd_CY,$B281,Z$1)</f>
        <v>0</v>
      </c>
      <c r="AA281" s="224">
        <f t="shared" si="7"/>
        <v>0</v>
      </c>
      <c r="AB281" s="225" t="str">
        <f t="shared" si="10"/>
        <v/>
      </c>
      <c r="AC281" s="234" t="str">
        <f t="array" ref="AC281">INDEX(_Rge_Data_3rd_CY,$B281,AC$1)</f>
        <v/>
      </c>
      <c r="AD281" s="234">
        <f t="array" ref="AD281">INDEX(_Rge_Data_3rd_CY,$B281,AD$1)</f>
        <v>0</v>
      </c>
      <c r="AE281" s="234">
        <f t="array" ref="AE281">INDEX(_Rge_Data_3rd_CY,$B281,AE$1)</f>
        <v>0</v>
      </c>
      <c r="AF281" s="234">
        <f t="array" ref="AF281">INDEX(_Rge_Data_3rd_CY,$B281,AF$1)</f>
        <v>0</v>
      </c>
      <c r="AG281" s="234">
        <f t="array" ref="AG281">INDEX(_Rge_Data_3rd_CY,$B281,AG$1)</f>
        <v>0</v>
      </c>
      <c r="AH281" s="234">
        <f t="array" ref="AH281">INDEX(_Rge_Data_3rd_CY,$B281,AH$1)</f>
        <v>0</v>
      </c>
      <c r="AI281" s="234" t="str">
        <f t="array" ref="AI281">INDEX(_Rge_Data_3rd_CY,$B281,AI$1)</f>
        <v/>
      </c>
      <c r="AJ281" s="234">
        <f t="array" ref="AJ281">INDEX(_Rge_Data_3rd_CY,$B281,AJ$1)</f>
        <v>0</v>
      </c>
      <c r="AK281" s="234">
        <f t="array" ref="AK281">INDEX(_Rge_Data_3rd_CY,$B281,AK$1)</f>
        <v>0</v>
      </c>
      <c r="AL281" s="234">
        <f t="shared" si="11"/>
        <v>0</v>
      </c>
      <c r="AM281" s="235">
        <f t="shared" si="8"/>
        <v>0</v>
      </c>
      <c r="AN281" s="236">
        <f>IFERROR(IF(AND($E281="OPEN",$AA281&gt;0),$AA281*_SoP*$AM281,IF(AND($E281="CLOSED",$AA281&gt;0),$AA281*_SoL*$AM281,0)),0)</f>
        <v>0</v>
      </c>
      <c r="AO281" s="236">
        <f>IFERROR(IF($AA281&lt;0,$AA281*_SoL,0),0)</f>
        <v>0</v>
      </c>
      <c r="AP281" s="237">
        <f t="shared" si="12"/>
        <v>0</v>
      </c>
      <c r="AQ281" s="237">
        <f t="shared" si="13"/>
        <v>0</v>
      </c>
      <c r="AR281" s="237">
        <f t="shared" si="14"/>
        <v>0</v>
      </c>
      <c r="AS281" s="237">
        <f t="shared" si="15"/>
        <v>0</v>
      </c>
      <c r="AT281" s="237">
        <f t="shared" si="16"/>
        <v>0</v>
      </c>
      <c r="AU281" s="236">
        <f t="shared" si="17"/>
        <v>0</v>
      </c>
      <c r="AV281" s="236">
        <f t="shared" si="18"/>
        <v>0</v>
      </c>
      <c r="AW281" s="238"/>
    </row>
    <row r="282" ht="24.75" customHeight="1">
      <c r="A282" s="185"/>
      <c r="B282" s="230">
        <f t="shared" si="19"/>
        <v>275</v>
      </c>
      <c r="C282" s="185"/>
      <c r="D282" s="231" t="str">
        <f t="array" ref="D282">INDEX(_Rge_Projectdata_3rd,$B282,MATCH("Project-ID",_Rge_Headline_Projectdata,0))</f>
        <v/>
      </c>
      <c r="E282" s="232" t="str">
        <f t="array" ref="E282">INDEX(_Rge_Data_3rd_CY,$B282,E$1)</f>
        <v>Open</v>
      </c>
      <c r="F282" s="221" t="str">
        <f t="array" ref="F282">INDEX(_Rge_Data_3rd_CY,$B282,F$1)</f>
        <v/>
      </c>
      <c r="G282" s="221">
        <f t="array" ref="G282">INDEX(_Rge_Data_3rd_CY,$B282,G$1)</f>
        <v>0</v>
      </c>
      <c r="H282" s="221">
        <f t="array" ref="H282">INDEX(_Rge_Data_3rd_CY,$B282,H$1)</f>
        <v>0</v>
      </c>
      <c r="I282" s="221">
        <f t="array" ref="I282">INDEX(_Rge_Data_3rd_CY,$B282,I$1)</f>
        <v>0</v>
      </c>
      <c r="J282" s="221">
        <f t="array" ref="J282">INDEX(_Rge_Data_3rd_CY,$B282,J$1)</f>
        <v>0</v>
      </c>
      <c r="K282" s="221">
        <f t="array" ref="K282">INDEX(_Rge_Data_3rd_CY,$B282,K$1)</f>
        <v>0</v>
      </c>
      <c r="L282" s="221" t="str">
        <f t="array" ref="L282">INDEX(_Rge_Data_3rd_CY,$B282,L$1)</f>
        <v/>
      </c>
      <c r="M282" s="221">
        <f t="array" ref="M282">INDEX(_Rge_Data_3rd_CY,$B282,M$1)</f>
        <v>0</v>
      </c>
      <c r="N282" s="221">
        <f t="array" ref="N282">INDEX(_Rge_Data_3rd_CY,$B282,N$1)</f>
        <v>0</v>
      </c>
      <c r="O282" s="221">
        <f t="shared" si="5"/>
        <v>0</v>
      </c>
      <c r="P282" s="222">
        <f t="shared" si="6"/>
        <v>0</v>
      </c>
      <c r="Q282" s="233" t="str">
        <f t="shared" si="9"/>
        <v>Y</v>
      </c>
      <c r="R282" s="224" t="str">
        <f t="array" ref="R282">INDEX(_Rge_Data_3rd_CY,$B282,R$1)</f>
        <v/>
      </c>
      <c r="S282" s="224">
        <f t="array" ref="S282">INDEX(_Rge_Data_3rd_CY,$B282,S$1)</f>
        <v>0</v>
      </c>
      <c r="T282" s="224">
        <f t="array" ref="T282">INDEX(_Rge_Data_3rd_CY,$B282,T$1)</f>
        <v>0</v>
      </c>
      <c r="U282" s="224">
        <f t="array" ref="U282">INDEX(_Rge_Data_3rd_CY,$B282,U$1)</f>
        <v>0</v>
      </c>
      <c r="V282" s="224">
        <f t="array" ref="V282">INDEX(_Rge_Data_3rd_CY,$B282,V$1)</f>
        <v>0</v>
      </c>
      <c r="W282" s="224">
        <f t="array" ref="W282">INDEX(_Rge_Data_3rd_CY,$B282,W$1)</f>
        <v>0</v>
      </c>
      <c r="X282" s="224" t="str">
        <f t="array" ref="X282">INDEX(_Rge_Data_3rd_CY,$B282,X$1)</f>
        <v/>
      </c>
      <c r="Y282" s="224">
        <f t="array" ref="Y282">INDEX(_Rge_Data_3rd_CY,$B282,Y$1)</f>
        <v>0</v>
      </c>
      <c r="Z282" s="224">
        <f t="array" ref="Z282">INDEX(_Rge_Data_3rd_CY,$B282,Z$1)</f>
        <v>0</v>
      </c>
      <c r="AA282" s="224">
        <f t="shared" si="7"/>
        <v>0</v>
      </c>
      <c r="AB282" s="225" t="str">
        <f t="shared" si="10"/>
        <v/>
      </c>
      <c r="AC282" s="234" t="str">
        <f t="array" ref="AC282">INDEX(_Rge_Data_3rd_CY,$B282,AC$1)</f>
        <v/>
      </c>
      <c r="AD282" s="234">
        <f t="array" ref="AD282">INDEX(_Rge_Data_3rd_CY,$B282,AD$1)</f>
        <v>0</v>
      </c>
      <c r="AE282" s="234">
        <f t="array" ref="AE282">INDEX(_Rge_Data_3rd_CY,$B282,AE$1)</f>
        <v>0</v>
      </c>
      <c r="AF282" s="234">
        <f t="array" ref="AF282">INDEX(_Rge_Data_3rd_CY,$B282,AF$1)</f>
        <v>0</v>
      </c>
      <c r="AG282" s="234">
        <f t="array" ref="AG282">INDEX(_Rge_Data_3rd_CY,$B282,AG$1)</f>
        <v>0</v>
      </c>
      <c r="AH282" s="234">
        <f t="array" ref="AH282">INDEX(_Rge_Data_3rd_CY,$B282,AH$1)</f>
        <v>0</v>
      </c>
      <c r="AI282" s="234" t="str">
        <f t="array" ref="AI282">INDEX(_Rge_Data_3rd_CY,$B282,AI$1)</f>
        <v/>
      </c>
      <c r="AJ282" s="234">
        <f t="array" ref="AJ282">INDEX(_Rge_Data_3rd_CY,$B282,AJ$1)</f>
        <v>0</v>
      </c>
      <c r="AK282" s="234">
        <f t="array" ref="AK282">INDEX(_Rge_Data_3rd_CY,$B282,AK$1)</f>
        <v>0</v>
      </c>
      <c r="AL282" s="234">
        <f t="shared" si="11"/>
        <v>0</v>
      </c>
      <c r="AM282" s="235">
        <f t="shared" si="8"/>
        <v>0</v>
      </c>
      <c r="AN282" s="236">
        <f>IFERROR(IF(AND($E282="OPEN",$AA282&gt;0),$AA282*_SoP*$AM282,IF(AND($E282="CLOSED",$AA282&gt;0),$AA282*_SoL*$AM282,0)),0)</f>
        <v>0</v>
      </c>
      <c r="AO282" s="236">
        <f>IFERROR(IF($AA282&lt;0,$AA282*_SoL,0),0)</f>
        <v>0</v>
      </c>
      <c r="AP282" s="237">
        <f t="shared" si="12"/>
        <v>0</v>
      </c>
      <c r="AQ282" s="237">
        <f t="shared" si="13"/>
        <v>0</v>
      </c>
      <c r="AR282" s="237">
        <f t="shared" si="14"/>
        <v>0</v>
      </c>
      <c r="AS282" s="237">
        <f t="shared" si="15"/>
        <v>0</v>
      </c>
      <c r="AT282" s="237">
        <f t="shared" si="16"/>
        <v>0</v>
      </c>
      <c r="AU282" s="236">
        <f t="shared" si="17"/>
        <v>0</v>
      </c>
      <c r="AV282" s="236">
        <f t="shared" si="18"/>
        <v>0</v>
      </c>
      <c r="AW282" s="238"/>
    </row>
    <row r="283" ht="24.75" customHeight="1">
      <c r="A283" s="185"/>
      <c r="B283" s="230">
        <f t="shared" si="19"/>
        <v>276</v>
      </c>
      <c r="C283" s="185"/>
      <c r="D283" s="231" t="str">
        <f t="array" ref="D283">INDEX(_Rge_Projectdata_3rd,$B283,MATCH("Project-ID",_Rge_Headline_Projectdata,0))</f>
        <v/>
      </c>
      <c r="E283" s="232" t="str">
        <f t="array" ref="E283">INDEX(_Rge_Data_3rd_CY,$B283,E$1)</f>
        <v>Open</v>
      </c>
      <c r="F283" s="221" t="str">
        <f t="array" ref="F283">INDEX(_Rge_Data_3rd_CY,$B283,F$1)</f>
        <v/>
      </c>
      <c r="G283" s="221">
        <f t="array" ref="G283">INDEX(_Rge_Data_3rd_CY,$B283,G$1)</f>
        <v>0</v>
      </c>
      <c r="H283" s="221">
        <f t="array" ref="H283">INDEX(_Rge_Data_3rd_CY,$B283,H$1)</f>
        <v>0</v>
      </c>
      <c r="I283" s="221">
        <f t="array" ref="I283">INDEX(_Rge_Data_3rd_CY,$B283,I$1)</f>
        <v>0</v>
      </c>
      <c r="J283" s="221">
        <f t="array" ref="J283">INDEX(_Rge_Data_3rd_CY,$B283,J$1)</f>
        <v>0</v>
      </c>
      <c r="K283" s="221">
        <f t="array" ref="K283">INDEX(_Rge_Data_3rd_CY,$B283,K$1)</f>
        <v>0</v>
      </c>
      <c r="L283" s="221" t="str">
        <f t="array" ref="L283">INDEX(_Rge_Data_3rd_CY,$B283,L$1)</f>
        <v/>
      </c>
      <c r="M283" s="221">
        <f t="array" ref="M283">INDEX(_Rge_Data_3rd_CY,$B283,M$1)</f>
        <v>0</v>
      </c>
      <c r="N283" s="221">
        <f t="array" ref="N283">INDEX(_Rge_Data_3rd_CY,$B283,N$1)</f>
        <v>0</v>
      </c>
      <c r="O283" s="221">
        <f t="shared" si="5"/>
        <v>0</v>
      </c>
      <c r="P283" s="222">
        <f t="shared" si="6"/>
        <v>0</v>
      </c>
      <c r="Q283" s="233" t="str">
        <f t="shared" si="9"/>
        <v>Y</v>
      </c>
      <c r="R283" s="224" t="str">
        <f t="array" ref="R283">INDEX(_Rge_Data_3rd_CY,$B283,R$1)</f>
        <v/>
      </c>
      <c r="S283" s="224">
        <f t="array" ref="S283">INDEX(_Rge_Data_3rd_CY,$B283,S$1)</f>
        <v>0</v>
      </c>
      <c r="T283" s="224">
        <f t="array" ref="T283">INDEX(_Rge_Data_3rd_CY,$B283,T$1)</f>
        <v>0</v>
      </c>
      <c r="U283" s="224">
        <f t="array" ref="U283">INDEX(_Rge_Data_3rd_CY,$B283,U$1)</f>
        <v>0</v>
      </c>
      <c r="V283" s="224">
        <f t="array" ref="V283">INDEX(_Rge_Data_3rd_CY,$B283,V$1)</f>
        <v>0</v>
      </c>
      <c r="W283" s="224">
        <f t="array" ref="W283">INDEX(_Rge_Data_3rd_CY,$B283,W$1)</f>
        <v>0</v>
      </c>
      <c r="X283" s="224" t="str">
        <f t="array" ref="X283">INDEX(_Rge_Data_3rd_CY,$B283,X$1)</f>
        <v/>
      </c>
      <c r="Y283" s="224">
        <f t="array" ref="Y283">INDEX(_Rge_Data_3rd_CY,$B283,Y$1)</f>
        <v>0</v>
      </c>
      <c r="Z283" s="224">
        <f t="array" ref="Z283">INDEX(_Rge_Data_3rd_CY,$B283,Z$1)</f>
        <v>0</v>
      </c>
      <c r="AA283" s="224">
        <f t="shared" si="7"/>
        <v>0</v>
      </c>
      <c r="AB283" s="225" t="str">
        <f t="shared" si="10"/>
        <v/>
      </c>
      <c r="AC283" s="234" t="str">
        <f t="array" ref="AC283">INDEX(_Rge_Data_3rd_CY,$B283,AC$1)</f>
        <v/>
      </c>
      <c r="AD283" s="234">
        <f t="array" ref="AD283">INDEX(_Rge_Data_3rd_CY,$B283,AD$1)</f>
        <v>0</v>
      </c>
      <c r="AE283" s="234">
        <f t="array" ref="AE283">INDEX(_Rge_Data_3rd_CY,$B283,AE$1)</f>
        <v>0</v>
      </c>
      <c r="AF283" s="234">
        <f t="array" ref="AF283">INDEX(_Rge_Data_3rd_CY,$B283,AF$1)</f>
        <v>0</v>
      </c>
      <c r="AG283" s="234">
        <f t="array" ref="AG283">INDEX(_Rge_Data_3rd_CY,$B283,AG$1)</f>
        <v>0</v>
      </c>
      <c r="AH283" s="234">
        <f t="array" ref="AH283">INDEX(_Rge_Data_3rd_CY,$B283,AH$1)</f>
        <v>0</v>
      </c>
      <c r="AI283" s="234" t="str">
        <f t="array" ref="AI283">INDEX(_Rge_Data_3rd_CY,$B283,AI$1)</f>
        <v/>
      </c>
      <c r="AJ283" s="234">
        <f t="array" ref="AJ283">INDEX(_Rge_Data_3rd_CY,$B283,AJ$1)</f>
        <v>0</v>
      </c>
      <c r="AK283" s="234">
        <f t="array" ref="AK283">INDEX(_Rge_Data_3rd_CY,$B283,AK$1)</f>
        <v>0</v>
      </c>
      <c r="AL283" s="234">
        <f t="shared" si="11"/>
        <v>0</v>
      </c>
      <c r="AM283" s="235">
        <f t="shared" si="8"/>
        <v>0</v>
      </c>
      <c r="AN283" s="236">
        <f>IFERROR(IF(AND($E283="OPEN",$AA283&gt;0),$AA283*_SoP*$AM283,IF(AND($E283="CLOSED",$AA283&gt;0),$AA283*_SoL*$AM283,0)),0)</f>
        <v>0</v>
      </c>
      <c r="AO283" s="236">
        <f>IFERROR(IF($AA283&lt;0,$AA283*_SoL,0),0)</f>
        <v>0</v>
      </c>
      <c r="AP283" s="237">
        <f t="shared" si="12"/>
        <v>0</v>
      </c>
      <c r="AQ283" s="237">
        <f t="shared" si="13"/>
        <v>0</v>
      </c>
      <c r="AR283" s="237">
        <f t="shared" si="14"/>
        <v>0</v>
      </c>
      <c r="AS283" s="237">
        <f t="shared" si="15"/>
        <v>0</v>
      </c>
      <c r="AT283" s="237">
        <f t="shared" si="16"/>
        <v>0</v>
      </c>
      <c r="AU283" s="236">
        <f t="shared" si="17"/>
        <v>0</v>
      </c>
      <c r="AV283" s="236">
        <f t="shared" si="18"/>
        <v>0</v>
      </c>
      <c r="AW283" s="238"/>
    </row>
    <row r="284" ht="24.75" customHeight="1">
      <c r="A284" s="185"/>
      <c r="B284" s="230">
        <f t="shared" si="19"/>
        <v>277</v>
      </c>
      <c r="C284" s="185"/>
      <c r="D284" s="231" t="str">
        <f t="array" ref="D284">INDEX(_Rge_Projectdata_3rd,$B284,MATCH("Project-ID",_Rge_Headline_Projectdata,0))</f>
        <v/>
      </c>
      <c r="E284" s="232" t="str">
        <f t="array" ref="E284">INDEX(_Rge_Data_3rd_CY,$B284,E$1)</f>
        <v>Open</v>
      </c>
      <c r="F284" s="221" t="str">
        <f t="array" ref="F284">INDEX(_Rge_Data_3rd_CY,$B284,F$1)</f>
        <v/>
      </c>
      <c r="G284" s="221">
        <f t="array" ref="G284">INDEX(_Rge_Data_3rd_CY,$B284,G$1)</f>
        <v>0</v>
      </c>
      <c r="H284" s="221">
        <f t="array" ref="H284">INDEX(_Rge_Data_3rd_CY,$B284,H$1)</f>
        <v>0</v>
      </c>
      <c r="I284" s="221">
        <f t="array" ref="I284">INDEX(_Rge_Data_3rd_CY,$B284,I$1)</f>
        <v>0</v>
      </c>
      <c r="J284" s="221">
        <f t="array" ref="J284">INDEX(_Rge_Data_3rd_CY,$B284,J$1)</f>
        <v>0</v>
      </c>
      <c r="K284" s="221">
        <f t="array" ref="K284">INDEX(_Rge_Data_3rd_CY,$B284,K$1)</f>
        <v>0</v>
      </c>
      <c r="L284" s="221" t="str">
        <f t="array" ref="L284">INDEX(_Rge_Data_3rd_CY,$B284,L$1)</f>
        <v/>
      </c>
      <c r="M284" s="221">
        <f t="array" ref="M284">INDEX(_Rge_Data_3rd_CY,$B284,M$1)</f>
        <v>0</v>
      </c>
      <c r="N284" s="221">
        <f t="array" ref="N284">INDEX(_Rge_Data_3rd_CY,$B284,N$1)</f>
        <v>0</v>
      </c>
      <c r="O284" s="221">
        <f t="shared" si="5"/>
        <v>0</v>
      </c>
      <c r="P284" s="222">
        <f t="shared" si="6"/>
        <v>0</v>
      </c>
      <c r="Q284" s="233" t="str">
        <f t="shared" si="9"/>
        <v>Y</v>
      </c>
      <c r="R284" s="224" t="str">
        <f t="array" ref="R284">INDEX(_Rge_Data_3rd_CY,$B284,R$1)</f>
        <v/>
      </c>
      <c r="S284" s="224">
        <f t="array" ref="S284">INDEX(_Rge_Data_3rd_CY,$B284,S$1)</f>
        <v>0</v>
      </c>
      <c r="T284" s="224">
        <f t="array" ref="T284">INDEX(_Rge_Data_3rd_CY,$B284,T$1)</f>
        <v>0</v>
      </c>
      <c r="U284" s="224">
        <f t="array" ref="U284">INDEX(_Rge_Data_3rd_CY,$B284,U$1)</f>
        <v>0</v>
      </c>
      <c r="V284" s="224">
        <f t="array" ref="V284">INDEX(_Rge_Data_3rd_CY,$B284,V$1)</f>
        <v>0</v>
      </c>
      <c r="W284" s="224">
        <f t="array" ref="W284">INDEX(_Rge_Data_3rd_CY,$B284,W$1)</f>
        <v>0</v>
      </c>
      <c r="X284" s="224" t="str">
        <f t="array" ref="X284">INDEX(_Rge_Data_3rd_CY,$B284,X$1)</f>
        <v/>
      </c>
      <c r="Y284" s="224">
        <f t="array" ref="Y284">INDEX(_Rge_Data_3rd_CY,$B284,Y$1)</f>
        <v>0</v>
      </c>
      <c r="Z284" s="224">
        <f t="array" ref="Z284">INDEX(_Rge_Data_3rd_CY,$B284,Z$1)</f>
        <v>0</v>
      </c>
      <c r="AA284" s="224">
        <f t="shared" si="7"/>
        <v>0</v>
      </c>
      <c r="AB284" s="225" t="str">
        <f t="shared" si="10"/>
        <v/>
      </c>
      <c r="AC284" s="234" t="str">
        <f t="array" ref="AC284">INDEX(_Rge_Data_3rd_CY,$B284,AC$1)</f>
        <v/>
      </c>
      <c r="AD284" s="234">
        <f t="array" ref="AD284">INDEX(_Rge_Data_3rd_CY,$B284,AD$1)</f>
        <v>0</v>
      </c>
      <c r="AE284" s="234">
        <f t="array" ref="AE284">INDEX(_Rge_Data_3rd_CY,$B284,AE$1)</f>
        <v>0</v>
      </c>
      <c r="AF284" s="234">
        <f t="array" ref="AF284">INDEX(_Rge_Data_3rd_CY,$B284,AF$1)</f>
        <v>0</v>
      </c>
      <c r="AG284" s="234">
        <f t="array" ref="AG284">INDEX(_Rge_Data_3rd_CY,$B284,AG$1)</f>
        <v>0</v>
      </c>
      <c r="AH284" s="234">
        <f t="array" ref="AH284">INDEX(_Rge_Data_3rd_CY,$B284,AH$1)</f>
        <v>0</v>
      </c>
      <c r="AI284" s="234" t="str">
        <f t="array" ref="AI284">INDEX(_Rge_Data_3rd_CY,$B284,AI$1)</f>
        <v/>
      </c>
      <c r="AJ284" s="234">
        <f t="array" ref="AJ284">INDEX(_Rge_Data_3rd_CY,$B284,AJ$1)</f>
        <v>0</v>
      </c>
      <c r="AK284" s="234">
        <f t="array" ref="AK284">INDEX(_Rge_Data_3rd_CY,$B284,AK$1)</f>
        <v>0</v>
      </c>
      <c r="AL284" s="234">
        <f t="shared" si="11"/>
        <v>0</v>
      </c>
      <c r="AM284" s="235">
        <f t="shared" si="8"/>
        <v>0</v>
      </c>
      <c r="AN284" s="236">
        <f>IFERROR(IF(AND($E284="OPEN",$AA284&gt;0),$AA284*_SoP*$AM284,IF(AND($E284="CLOSED",$AA284&gt;0),$AA284*_SoL*$AM284,0)),0)</f>
        <v>0</v>
      </c>
      <c r="AO284" s="236">
        <f>IFERROR(IF($AA284&lt;0,$AA284*_SoL,0),0)</f>
        <v>0</v>
      </c>
      <c r="AP284" s="237">
        <f t="shared" si="12"/>
        <v>0</v>
      </c>
      <c r="AQ284" s="237">
        <f t="shared" si="13"/>
        <v>0</v>
      </c>
      <c r="AR284" s="237">
        <f t="shared" si="14"/>
        <v>0</v>
      </c>
      <c r="AS284" s="237">
        <f t="shared" si="15"/>
        <v>0</v>
      </c>
      <c r="AT284" s="237">
        <f t="shared" si="16"/>
        <v>0</v>
      </c>
      <c r="AU284" s="236">
        <f t="shared" si="17"/>
        <v>0</v>
      </c>
      <c r="AV284" s="236">
        <f t="shared" si="18"/>
        <v>0</v>
      </c>
      <c r="AW284" s="238"/>
    </row>
    <row r="285" ht="24.75" customHeight="1">
      <c r="A285" s="185"/>
      <c r="B285" s="230">
        <f t="shared" si="19"/>
        <v>278</v>
      </c>
      <c r="C285" s="185"/>
      <c r="D285" s="231" t="str">
        <f t="array" ref="D285">INDEX(_Rge_Projectdata_3rd,$B285,MATCH("Project-ID",_Rge_Headline_Projectdata,0))</f>
        <v/>
      </c>
      <c r="E285" s="232" t="str">
        <f t="array" ref="E285">INDEX(_Rge_Data_3rd_CY,$B285,E$1)</f>
        <v>Open</v>
      </c>
      <c r="F285" s="221" t="str">
        <f t="array" ref="F285">INDEX(_Rge_Data_3rd_CY,$B285,F$1)</f>
        <v/>
      </c>
      <c r="G285" s="221">
        <f t="array" ref="G285">INDEX(_Rge_Data_3rd_CY,$B285,G$1)</f>
        <v>0</v>
      </c>
      <c r="H285" s="221">
        <f t="array" ref="H285">INDEX(_Rge_Data_3rd_CY,$B285,H$1)</f>
        <v>0</v>
      </c>
      <c r="I285" s="221">
        <f t="array" ref="I285">INDEX(_Rge_Data_3rd_CY,$B285,I$1)</f>
        <v>0</v>
      </c>
      <c r="J285" s="221">
        <f t="array" ref="J285">INDEX(_Rge_Data_3rd_CY,$B285,J$1)</f>
        <v>0</v>
      </c>
      <c r="K285" s="221">
        <f t="array" ref="K285">INDEX(_Rge_Data_3rd_CY,$B285,K$1)</f>
        <v>0</v>
      </c>
      <c r="L285" s="221" t="str">
        <f t="array" ref="L285">INDEX(_Rge_Data_3rd_CY,$B285,L$1)</f>
        <v/>
      </c>
      <c r="M285" s="221">
        <f t="array" ref="M285">INDEX(_Rge_Data_3rd_CY,$B285,M$1)</f>
        <v>0</v>
      </c>
      <c r="N285" s="221">
        <f t="array" ref="N285">INDEX(_Rge_Data_3rd_CY,$B285,N$1)</f>
        <v>0</v>
      </c>
      <c r="O285" s="221">
        <f t="shared" si="5"/>
        <v>0</v>
      </c>
      <c r="P285" s="222">
        <f t="shared" si="6"/>
        <v>0</v>
      </c>
      <c r="Q285" s="233" t="str">
        <f t="shared" si="9"/>
        <v>Y</v>
      </c>
      <c r="R285" s="224" t="str">
        <f t="array" ref="R285">INDEX(_Rge_Data_3rd_CY,$B285,R$1)</f>
        <v/>
      </c>
      <c r="S285" s="224">
        <f t="array" ref="S285">INDEX(_Rge_Data_3rd_CY,$B285,S$1)</f>
        <v>0</v>
      </c>
      <c r="T285" s="224">
        <f t="array" ref="T285">INDEX(_Rge_Data_3rd_CY,$B285,T$1)</f>
        <v>0</v>
      </c>
      <c r="U285" s="224">
        <f t="array" ref="U285">INDEX(_Rge_Data_3rd_CY,$B285,U$1)</f>
        <v>0</v>
      </c>
      <c r="V285" s="224">
        <f t="array" ref="V285">INDEX(_Rge_Data_3rd_CY,$B285,V$1)</f>
        <v>0</v>
      </c>
      <c r="W285" s="224">
        <f t="array" ref="W285">INDEX(_Rge_Data_3rd_CY,$B285,W$1)</f>
        <v>0</v>
      </c>
      <c r="X285" s="224" t="str">
        <f t="array" ref="X285">INDEX(_Rge_Data_3rd_CY,$B285,X$1)</f>
        <v/>
      </c>
      <c r="Y285" s="224">
        <f t="array" ref="Y285">INDEX(_Rge_Data_3rd_CY,$B285,Y$1)</f>
        <v>0</v>
      </c>
      <c r="Z285" s="224">
        <f t="array" ref="Z285">INDEX(_Rge_Data_3rd_CY,$B285,Z$1)</f>
        <v>0</v>
      </c>
      <c r="AA285" s="224">
        <f t="shared" si="7"/>
        <v>0</v>
      </c>
      <c r="AB285" s="225" t="str">
        <f t="shared" si="10"/>
        <v/>
      </c>
      <c r="AC285" s="234" t="str">
        <f t="array" ref="AC285">INDEX(_Rge_Data_3rd_CY,$B285,AC$1)</f>
        <v/>
      </c>
      <c r="AD285" s="234">
        <f t="array" ref="AD285">INDEX(_Rge_Data_3rd_CY,$B285,AD$1)</f>
        <v>0</v>
      </c>
      <c r="AE285" s="234">
        <f t="array" ref="AE285">INDEX(_Rge_Data_3rd_CY,$B285,AE$1)</f>
        <v>0</v>
      </c>
      <c r="AF285" s="234">
        <f t="array" ref="AF285">INDEX(_Rge_Data_3rd_CY,$B285,AF$1)</f>
        <v>0</v>
      </c>
      <c r="AG285" s="234">
        <f t="array" ref="AG285">INDEX(_Rge_Data_3rd_CY,$B285,AG$1)</f>
        <v>0</v>
      </c>
      <c r="AH285" s="234">
        <f t="array" ref="AH285">INDEX(_Rge_Data_3rd_CY,$B285,AH$1)</f>
        <v>0</v>
      </c>
      <c r="AI285" s="234" t="str">
        <f t="array" ref="AI285">INDEX(_Rge_Data_3rd_CY,$B285,AI$1)</f>
        <v/>
      </c>
      <c r="AJ285" s="234">
        <f t="array" ref="AJ285">INDEX(_Rge_Data_3rd_CY,$B285,AJ$1)</f>
        <v>0</v>
      </c>
      <c r="AK285" s="234">
        <f t="array" ref="AK285">INDEX(_Rge_Data_3rd_CY,$B285,AK$1)</f>
        <v>0</v>
      </c>
      <c r="AL285" s="234">
        <f t="shared" si="11"/>
        <v>0</v>
      </c>
      <c r="AM285" s="235">
        <f t="shared" si="8"/>
        <v>0</v>
      </c>
      <c r="AN285" s="236">
        <f>IFERROR(IF(AND($E285="OPEN",$AA285&gt;0),$AA285*_SoP*$AM285,IF(AND($E285="CLOSED",$AA285&gt;0),$AA285*_SoL*$AM285,0)),0)</f>
        <v>0</v>
      </c>
      <c r="AO285" s="236">
        <f>IFERROR(IF($AA285&lt;0,$AA285*_SoL,0),0)</f>
        <v>0</v>
      </c>
      <c r="AP285" s="237">
        <f t="shared" si="12"/>
        <v>0</v>
      </c>
      <c r="AQ285" s="237">
        <f t="shared" si="13"/>
        <v>0</v>
      </c>
      <c r="AR285" s="237">
        <f t="shared" si="14"/>
        <v>0</v>
      </c>
      <c r="AS285" s="237">
        <f t="shared" si="15"/>
        <v>0</v>
      </c>
      <c r="AT285" s="237">
        <f t="shared" si="16"/>
        <v>0</v>
      </c>
      <c r="AU285" s="236">
        <f t="shared" si="17"/>
        <v>0</v>
      </c>
      <c r="AV285" s="236">
        <f t="shared" si="18"/>
        <v>0</v>
      </c>
      <c r="AW285" s="238"/>
    </row>
    <row r="286" ht="24.75" customHeight="1">
      <c r="A286" s="185"/>
      <c r="B286" s="230">
        <f t="shared" si="19"/>
        <v>279</v>
      </c>
      <c r="C286" s="185"/>
      <c r="D286" s="231" t="str">
        <f t="array" ref="D286">INDEX(_Rge_Projectdata_3rd,$B286,MATCH("Project-ID",_Rge_Headline_Projectdata,0))</f>
        <v/>
      </c>
      <c r="E286" s="232" t="str">
        <f t="array" ref="E286">INDEX(_Rge_Data_3rd_CY,$B286,E$1)</f>
        <v>Open</v>
      </c>
      <c r="F286" s="221" t="str">
        <f t="array" ref="F286">INDEX(_Rge_Data_3rd_CY,$B286,F$1)</f>
        <v/>
      </c>
      <c r="G286" s="221">
        <f t="array" ref="G286">INDEX(_Rge_Data_3rd_CY,$B286,G$1)</f>
        <v>0</v>
      </c>
      <c r="H286" s="221">
        <f t="array" ref="H286">INDEX(_Rge_Data_3rd_CY,$B286,H$1)</f>
        <v>0</v>
      </c>
      <c r="I286" s="221">
        <f t="array" ref="I286">INDEX(_Rge_Data_3rd_CY,$B286,I$1)</f>
        <v>0</v>
      </c>
      <c r="J286" s="221">
        <f t="array" ref="J286">INDEX(_Rge_Data_3rd_CY,$B286,J$1)</f>
        <v>0</v>
      </c>
      <c r="K286" s="221">
        <f t="array" ref="K286">INDEX(_Rge_Data_3rd_CY,$B286,K$1)</f>
        <v>0</v>
      </c>
      <c r="L286" s="221" t="str">
        <f t="array" ref="L286">INDEX(_Rge_Data_3rd_CY,$B286,L$1)</f>
        <v/>
      </c>
      <c r="M286" s="221">
        <f t="array" ref="M286">INDEX(_Rge_Data_3rd_CY,$B286,M$1)</f>
        <v>0</v>
      </c>
      <c r="N286" s="221">
        <f t="array" ref="N286">INDEX(_Rge_Data_3rd_CY,$B286,N$1)</f>
        <v>0</v>
      </c>
      <c r="O286" s="221">
        <f t="shared" si="5"/>
        <v>0</v>
      </c>
      <c r="P286" s="222">
        <f t="shared" si="6"/>
        <v>0</v>
      </c>
      <c r="Q286" s="233" t="str">
        <f t="shared" si="9"/>
        <v>Y</v>
      </c>
      <c r="R286" s="224" t="str">
        <f t="array" ref="R286">INDEX(_Rge_Data_3rd_CY,$B286,R$1)</f>
        <v/>
      </c>
      <c r="S286" s="224">
        <f t="array" ref="S286">INDEX(_Rge_Data_3rd_CY,$B286,S$1)</f>
        <v>0</v>
      </c>
      <c r="T286" s="224">
        <f t="array" ref="T286">INDEX(_Rge_Data_3rd_CY,$B286,T$1)</f>
        <v>0</v>
      </c>
      <c r="U286" s="224">
        <f t="array" ref="U286">INDEX(_Rge_Data_3rd_CY,$B286,U$1)</f>
        <v>0</v>
      </c>
      <c r="V286" s="224">
        <f t="array" ref="V286">INDEX(_Rge_Data_3rd_CY,$B286,V$1)</f>
        <v>0</v>
      </c>
      <c r="W286" s="224">
        <f t="array" ref="W286">INDEX(_Rge_Data_3rd_CY,$B286,W$1)</f>
        <v>0</v>
      </c>
      <c r="X286" s="224" t="str">
        <f t="array" ref="X286">INDEX(_Rge_Data_3rd_CY,$B286,X$1)</f>
        <v/>
      </c>
      <c r="Y286" s="224">
        <f t="array" ref="Y286">INDEX(_Rge_Data_3rd_CY,$B286,Y$1)</f>
        <v>0</v>
      </c>
      <c r="Z286" s="224">
        <f t="array" ref="Z286">INDEX(_Rge_Data_3rd_CY,$B286,Z$1)</f>
        <v>0</v>
      </c>
      <c r="AA286" s="224">
        <f t="shared" si="7"/>
        <v>0</v>
      </c>
      <c r="AB286" s="225" t="str">
        <f t="shared" si="10"/>
        <v/>
      </c>
      <c r="AC286" s="234" t="str">
        <f t="array" ref="AC286">INDEX(_Rge_Data_3rd_CY,$B286,AC$1)</f>
        <v/>
      </c>
      <c r="AD286" s="234">
        <f t="array" ref="AD286">INDEX(_Rge_Data_3rd_CY,$B286,AD$1)</f>
        <v>0</v>
      </c>
      <c r="AE286" s="234">
        <f t="array" ref="AE286">INDEX(_Rge_Data_3rd_CY,$B286,AE$1)</f>
        <v>0</v>
      </c>
      <c r="AF286" s="234">
        <f t="array" ref="AF286">INDEX(_Rge_Data_3rd_CY,$B286,AF$1)</f>
        <v>0</v>
      </c>
      <c r="AG286" s="234">
        <f t="array" ref="AG286">INDEX(_Rge_Data_3rd_CY,$B286,AG$1)</f>
        <v>0</v>
      </c>
      <c r="AH286" s="234">
        <f t="array" ref="AH286">INDEX(_Rge_Data_3rd_CY,$B286,AH$1)</f>
        <v>0</v>
      </c>
      <c r="AI286" s="234" t="str">
        <f t="array" ref="AI286">INDEX(_Rge_Data_3rd_CY,$B286,AI$1)</f>
        <v/>
      </c>
      <c r="AJ286" s="234">
        <f t="array" ref="AJ286">INDEX(_Rge_Data_3rd_CY,$B286,AJ$1)</f>
        <v>0</v>
      </c>
      <c r="AK286" s="234">
        <f t="array" ref="AK286">INDEX(_Rge_Data_3rd_CY,$B286,AK$1)</f>
        <v>0</v>
      </c>
      <c r="AL286" s="234">
        <f t="shared" si="11"/>
        <v>0</v>
      </c>
      <c r="AM286" s="235">
        <f t="shared" si="8"/>
        <v>0</v>
      </c>
      <c r="AN286" s="236">
        <f>IFERROR(IF(AND($E286="OPEN",$AA286&gt;0),$AA286*_SoP*$AM286,IF(AND($E286="CLOSED",$AA286&gt;0),$AA286*_SoL*$AM286,0)),0)</f>
        <v>0</v>
      </c>
      <c r="AO286" s="236">
        <f>IFERROR(IF($AA286&lt;0,$AA286*_SoL,0),0)</f>
        <v>0</v>
      </c>
      <c r="AP286" s="237">
        <f t="shared" si="12"/>
        <v>0</v>
      </c>
      <c r="AQ286" s="237">
        <f t="shared" si="13"/>
        <v>0</v>
      </c>
      <c r="AR286" s="237">
        <f t="shared" si="14"/>
        <v>0</v>
      </c>
      <c r="AS286" s="237">
        <f t="shared" si="15"/>
        <v>0</v>
      </c>
      <c r="AT286" s="237">
        <f t="shared" si="16"/>
        <v>0</v>
      </c>
      <c r="AU286" s="236">
        <f t="shared" si="17"/>
        <v>0</v>
      </c>
      <c r="AV286" s="236">
        <f t="shared" si="18"/>
        <v>0</v>
      </c>
      <c r="AW286" s="238"/>
    </row>
    <row r="287" ht="24.75" customHeight="1">
      <c r="A287" s="185"/>
      <c r="B287" s="230">
        <f t="shared" si="19"/>
        <v>280</v>
      </c>
      <c r="C287" s="185"/>
      <c r="D287" s="231" t="str">
        <f t="array" ref="D287">INDEX(_Rge_Projectdata_3rd,$B287,MATCH("Project-ID",_Rge_Headline_Projectdata,0))</f>
        <v/>
      </c>
      <c r="E287" s="232" t="str">
        <f t="array" ref="E287">INDEX(_Rge_Data_3rd_CY,$B287,E$1)</f>
        <v>Open</v>
      </c>
      <c r="F287" s="221" t="str">
        <f t="array" ref="F287">INDEX(_Rge_Data_3rd_CY,$B287,F$1)</f>
        <v/>
      </c>
      <c r="G287" s="221">
        <f t="array" ref="G287">INDEX(_Rge_Data_3rd_CY,$B287,G$1)</f>
        <v>0</v>
      </c>
      <c r="H287" s="221">
        <f t="array" ref="H287">INDEX(_Rge_Data_3rd_CY,$B287,H$1)</f>
        <v>0</v>
      </c>
      <c r="I287" s="221">
        <f t="array" ref="I287">INDEX(_Rge_Data_3rd_CY,$B287,I$1)</f>
        <v>0</v>
      </c>
      <c r="J287" s="221">
        <f t="array" ref="J287">INDEX(_Rge_Data_3rd_CY,$B287,J$1)</f>
        <v>0</v>
      </c>
      <c r="K287" s="221">
        <f t="array" ref="K287">INDEX(_Rge_Data_3rd_CY,$B287,K$1)</f>
        <v>0</v>
      </c>
      <c r="L287" s="221" t="str">
        <f t="array" ref="L287">INDEX(_Rge_Data_3rd_CY,$B287,L$1)</f>
        <v/>
      </c>
      <c r="M287" s="221">
        <f t="array" ref="M287">INDEX(_Rge_Data_3rd_CY,$B287,M$1)</f>
        <v>0</v>
      </c>
      <c r="N287" s="221">
        <f t="array" ref="N287">INDEX(_Rge_Data_3rd_CY,$B287,N$1)</f>
        <v>0</v>
      </c>
      <c r="O287" s="221">
        <f t="shared" si="5"/>
        <v>0</v>
      </c>
      <c r="P287" s="222">
        <f t="shared" si="6"/>
        <v>0</v>
      </c>
      <c r="Q287" s="233" t="str">
        <f t="shared" si="9"/>
        <v>Y</v>
      </c>
      <c r="R287" s="224" t="str">
        <f t="array" ref="R287">INDEX(_Rge_Data_3rd_CY,$B287,R$1)</f>
        <v/>
      </c>
      <c r="S287" s="224">
        <f t="array" ref="S287">INDEX(_Rge_Data_3rd_CY,$B287,S$1)</f>
        <v>0</v>
      </c>
      <c r="T287" s="224">
        <f t="array" ref="T287">INDEX(_Rge_Data_3rd_CY,$B287,T$1)</f>
        <v>0</v>
      </c>
      <c r="U287" s="224">
        <f t="array" ref="U287">INDEX(_Rge_Data_3rd_CY,$B287,U$1)</f>
        <v>0</v>
      </c>
      <c r="V287" s="224">
        <f t="array" ref="V287">INDEX(_Rge_Data_3rd_CY,$B287,V$1)</f>
        <v>0</v>
      </c>
      <c r="W287" s="224">
        <f t="array" ref="W287">INDEX(_Rge_Data_3rd_CY,$B287,W$1)</f>
        <v>0</v>
      </c>
      <c r="X287" s="224" t="str">
        <f t="array" ref="X287">INDEX(_Rge_Data_3rd_CY,$B287,X$1)</f>
        <v/>
      </c>
      <c r="Y287" s="224">
        <f t="array" ref="Y287">INDEX(_Rge_Data_3rd_CY,$B287,Y$1)</f>
        <v>0</v>
      </c>
      <c r="Z287" s="224">
        <f t="array" ref="Z287">INDEX(_Rge_Data_3rd_CY,$B287,Z$1)</f>
        <v>0</v>
      </c>
      <c r="AA287" s="224">
        <f t="shared" si="7"/>
        <v>0</v>
      </c>
      <c r="AB287" s="225" t="str">
        <f t="shared" si="10"/>
        <v/>
      </c>
      <c r="AC287" s="234" t="str">
        <f t="array" ref="AC287">INDEX(_Rge_Data_3rd_CY,$B287,AC$1)</f>
        <v/>
      </c>
      <c r="AD287" s="234">
        <f t="array" ref="AD287">INDEX(_Rge_Data_3rd_CY,$B287,AD$1)</f>
        <v>0</v>
      </c>
      <c r="AE287" s="234">
        <f t="array" ref="AE287">INDEX(_Rge_Data_3rd_CY,$B287,AE$1)</f>
        <v>0</v>
      </c>
      <c r="AF287" s="234">
        <f t="array" ref="AF287">INDEX(_Rge_Data_3rd_CY,$B287,AF$1)</f>
        <v>0</v>
      </c>
      <c r="AG287" s="234">
        <f t="array" ref="AG287">INDEX(_Rge_Data_3rd_CY,$B287,AG$1)</f>
        <v>0</v>
      </c>
      <c r="AH287" s="234">
        <f t="array" ref="AH287">INDEX(_Rge_Data_3rd_CY,$B287,AH$1)</f>
        <v>0</v>
      </c>
      <c r="AI287" s="234" t="str">
        <f t="array" ref="AI287">INDEX(_Rge_Data_3rd_CY,$B287,AI$1)</f>
        <v/>
      </c>
      <c r="AJ287" s="234">
        <f t="array" ref="AJ287">INDEX(_Rge_Data_3rd_CY,$B287,AJ$1)</f>
        <v>0</v>
      </c>
      <c r="AK287" s="234">
        <f t="array" ref="AK287">INDEX(_Rge_Data_3rd_CY,$B287,AK$1)</f>
        <v>0</v>
      </c>
      <c r="AL287" s="234">
        <f t="shared" si="11"/>
        <v>0</v>
      </c>
      <c r="AM287" s="235">
        <f t="shared" si="8"/>
        <v>0</v>
      </c>
      <c r="AN287" s="236">
        <f>IFERROR(IF(AND($E287="OPEN",$AA287&gt;0),$AA287*_SoP*$AM287,IF(AND($E287="CLOSED",$AA287&gt;0),$AA287*_SoL*$AM287,0)),0)</f>
        <v>0</v>
      </c>
      <c r="AO287" s="236">
        <f>IFERROR(IF($AA287&lt;0,$AA287*_SoL,0),0)</f>
        <v>0</v>
      </c>
      <c r="AP287" s="237">
        <f t="shared" si="12"/>
        <v>0</v>
      </c>
      <c r="AQ287" s="237">
        <f t="shared" si="13"/>
        <v>0</v>
      </c>
      <c r="AR287" s="237">
        <f t="shared" si="14"/>
        <v>0</v>
      </c>
      <c r="AS287" s="237">
        <f t="shared" si="15"/>
        <v>0</v>
      </c>
      <c r="AT287" s="237">
        <f t="shared" si="16"/>
        <v>0</v>
      </c>
      <c r="AU287" s="236">
        <f t="shared" si="17"/>
        <v>0</v>
      </c>
      <c r="AV287" s="236">
        <f t="shared" si="18"/>
        <v>0</v>
      </c>
      <c r="AW287" s="238"/>
    </row>
    <row r="288" ht="24.75" customHeight="1">
      <c r="A288" s="185"/>
      <c r="B288" s="230">
        <f t="shared" si="19"/>
        <v>281</v>
      </c>
      <c r="C288" s="185"/>
      <c r="D288" s="231" t="str">
        <f t="array" ref="D288">INDEX(_Rge_Projectdata_3rd,$B288,MATCH("Project-ID",_Rge_Headline_Projectdata,0))</f>
        <v/>
      </c>
      <c r="E288" s="232" t="str">
        <f t="array" ref="E288">INDEX(_Rge_Data_3rd_CY,$B288,E$1)</f>
        <v>Open</v>
      </c>
      <c r="F288" s="221" t="str">
        <f t="array" ref="F288">INDEX(_Rge_Data_3rd_CY,$B288,F$1)</f>
        <v/>
      </c>
      <c r="G288" s="221">
        <f t="array" ref="G288">INDEX(_Rge_Data_3rd_CY,$B288,G$1)</f>
        <v>0</v>
      </c>
      <c r="H288" s="221">
        <f t="array" ref="H288">INDEX(_Rge_Data_3rd_CY,$B288,H$1)</f>
        <v>0</v>
      </c>
      <c r="I288" s="221">
        <f t="array" ref="I288">INDEX(_Rge_Data_3rd_CY,$B288,I$1)</f>
        <v>0</v>
      </c>
      <c r="J288" s="221">
        <f t="array" ref="J288">INDEX(_Rge_Data_3rd_CY,$B288,J$1)</f>
        <v>0</v>
      </c>
      <c r="K288" s="221">
        <f t="array" ref="K288">INDEX(_Rge_Data_3rd_CY,$B288,K$1)</f>
        <v>0</v>
      </c>
      <c r="L288" s="221" t="str">
        <f t="array" ref="L288">INDEX(_Rge_Data_3rd_CY,$B288,L$1)</f>
        <v/>
      </c>
      <c r="M288" s="221">
        <f t="array" ref="M288">INDEX(_Rge_Data_3rd_CY,$B288,M$1)</f>
        <v>0</v>
      </c>
      <c r="N288" s="221">
        <f t="array" ref="N288">INDEX(_Rge_Data_3rd_CY,$B288,N$1)</f>
        <v>0</v>
      </c>
      <c r="O288" s="221">
        <f t="shared" si="5"/>
        <v>0</v>
      </c>
      <c r="P288" s="222">
        <f t="shared" si="6"/>
        <v>0</v>
      </c>
      <c r="Q288" s="233" t="str">
        <f t="shared" si="9"/>
        <v>Y</v>
      </c>
      <c r="R288" s="224" t="str">
        <f t="array" ref="R288">INDEX(_Rge_Data_3rd_CY,$B288,R$1)</f>
        <v/>
      </c>
      <c r="S288" s="224">
        <f t="array" ref="S288">INDEX(_Rge_Data_3rd_CY,$B288,S$1)</f>
        <v>0</v>
      </c>
      <c r="T288" s="224">
        <f t="array" ref="T288">INDEX(_Rge_Data_3rd_CY,$B288,T$1)</f>
        <v>0</v>
      </c>
      <c r="U288" s="224">
        <f t="array" ref="U288">INDEX(_Rge_Data_3rd_CY,$B288,U$1)</f>
        <v>0</v>
      </c>
      <c r="V288" s="224">
        <f t="array" ref="V288">INDEX(_Rge_Data_3rd_CY,$B288,V$1)</f>
        <v>0</v>
      </c>
      <c r="W288" s="224">
        <f t="array" ref="W288">INDEX(_Rge_Data_3rd_CY,$B288,W$1)</f>
        <v>0</v>
      </c>
      <c r="X288" s="224" t="str">
        <f t="array" ref="X288">INDEX(_Rge_Data_3rd_CY,$B288,X$1)</f>
        <v/>
      </c>
      <c r="Y288" s="224">
        <f t="array" ref="Y288">INDEX(_Rge_Data_3rd_CY,$B288,Y$1)</f>
        <v>0</v>
      </c>
      <c r="Z288" s="224">
        <f t="array" ref="Z288">INDEX(_Rge_Data_3rd_CY,$B288,Z$1)</f>
        <v>0</v>
      </c>
      <c r="AA288" s="224">
        <f t="shared" si="7"/>
        <v>0</v>
      </c>
      <c r="AB288" s="225" t="str">
        <f t="shared" si="10"/>
        <v/>
      </c>
      <c r="AC288" s="234" t="str">
        <f t="array" ref="AC288">INDEX(_Rge_Data_3rd_CY,$B288,AC$1)</f>
        <v/>
      </c>
      <c r="AD288" s="234">
        <f t="array" ref="AD288">INDEX(_Rge_Data_3rd_CY,$B288,AD$1)</f>
        <v>0</v>
      </c>
      <c r="AE288" s="234">
        <f t="array" ref="AE288">INDEX(_Rge_Data_3rd_CY,$B288,AE$1)</f>
        <v>0</v>
      </c>
      <c r="AF288" s="234">
        <f t="array" ref="AF288">INDEX(_Rge_Data_3rd_CY,$B288,AF$1)</f>
        <v>0</v>
      </c>
      <c r="AG288" s="234">
        <f t="array" ref="AG288">INDEX(_Rge_Data_3rd_CY,$B288,AG$1)</f>
        <v>0</v>
      </c>
      <c r="AH288" s="234">
        <f t="array" ref="AH288">INDEX(_Rge_Data_3rd_CY,$B288,AH$1)</f>
        <v>0</v>
      </c>
      <c r="AI288" s="234" t="str">
        <f t="array" ref="AI288">INDEX(_Rge_Data_3rd_CY,$B288,AI$1)</f>
        <v/>
      </c>
      <c r="AJ288" s="234">
        <f t="array" ref="AJ288">INDEX(_Rge_Data_3rd_CY,$B288,AJ$1)</f>
        <v>0</v>
      </c>
      <c r="AK288" s="234">
        <f t="array" ref="AK288">INDEX(_Rge_Data_3rd_CY,$B288,AK$1)</f>
        <v>0</v>
      </c>
      <c r="AL288" s="234">
        <f t="shared" si="11"/>
        <v>0</v>
      </c>
      <c r="AM288" s="235">
        <f t="shared" si="8"/>
        <v>0</v>
      </c>
      <c r="AN288" s="236">
        <f>IFERROR(IF(AND($E288="OPEN",$AA288&gt;0),$AA288*_SoP*$AM288,IF(AND($E288="CLOSED",$AA288&gt;0),$AA288*_SoL*$AM288,0)),0)</f>
        <v>0</v>
      </c>
      <c r="AO288" s="236">
        <f>IFERROR(IF($AA288&lt;0,$AA288*_SoL,0),0)</f>
        <v>0</v>
      </c>
      <c r="AP288" s="237">
        <f t="shared" si="12"/>
        <v>0</v>
      </c>
      <c r="AQ288" s="237">
        <f t="shared" si="13"/>
        <v>0</v>
      </c>
      <c r="AR288" s="237">
        <f t="shared" si="14"/>
        <v>0</v>
      </c>
      <c r="AS288" s="237">
        <f t="shared" si="15"/>
        <v>0</v>
      </c>
      <c r="AT288" s="237">
        <f t="shared" si="16"/>
        <v>0</v>
      </c>
      <c r="AU288" s="236">
        <f t="shared" si="17"/>
        <v>0</v>
      </c>
      <c r="AV288" s="236">
        <f t="shared" si="18"/>
        <v>0</v>
      </c>
      <c r="AW288" s="238"/>
    </row>
    <row r="289" ht="24.75" customHeight="1">
      <c r="A289" s="185"/>
      <c r="B289" s="230">
        <f t="shared" si="19"/>
        <v>282</v>
      </c>
      <c r="C289" s="185"/>
      <c r="D289" s="231" t="str">
        <f t="array" ref="D289">INDEX(_Rge_Projectdata_3rd,$B289,MATCH("Project-ID",_Rge_Headline_Projectdata,0))</f>
        <v/>
      </c>
      <c r="E289" s="232" t="str">
        <f t="array" ref="E289">INDEX(_Rge_Data_3rd_CY,$B289,E$1)</f>
        <v>Open</v>
      </c>
      <c r="F289" s="221" t="str">
        <f t="array" ref="F289">INDEX(_Rge_Data_3rd_CY,$B289,F$1)</f>
        <v/>
      </c>
      <c r="G289" s="221">
        <f t="array" ref="G289">INDEX(_Rge_Data_3rd_CY,$B289,G$1)</f>
        <v>0</v>
      </c>
      <c r="H289" s="221">
        <f t="array" ref="H289">INDEX(_Rge_Data_3rd_CY,$B289,H$1)</f>
        <v>0</v>
      </c>
      <c r="I289" s="221">
        <f t="array" ref="I289">INDEX(_Rge_Data_3rd_CY,$B289,I$1)</f>
        <v>0</v>
      </c>
      <c r="J289" s="221">
        <f t="array" ref="J289">INDEX(_Rge_Data_3rd_CY,$B289,J$1)</f>
        <v>0</v>
      </c>
      <c r="K289" s="221">
        <f t="array" ref="K289">INDEX(_Rge_Data_3rd_CY,$B289,K$1)</f>
        <v>0</v>
      </c>
      <c r="L289" s="221" t="str">
        <f t="array" ref="L289">INDEX(_Rge_Data_3rd_CY,$B289,L$1)</f>
        <v/>
      </c>
      <c r="M289" s="221">
        <f t="array" ref="M289">INDEX(_Rge_Data_3rd_CY,$B289,M$1)</f>
        <v>0</v>
      </c>
      <c r="N289" s="221">
        <f t="array" ref="N289">INDEX(_Rge_Data_3rd_CY,$B289,N$1)</f>
        <v>0</v>
      </c>
      <c r="O289" s="221">
        <f t="shared" si="5"/>
        <v>0</v>
      </c>
      <c r="P289" s="222">
        <f t="shared" si="6"/>
        <v>0</v>
      </c>
      <c r="Q289" s="233" t="str">
        <f t="shared" si="9"/>
        <v>Y</v>
      </c>
      <c r="R289" s="224" t="str">
        <f t="array" ref="R289">INDEX(_Rge_Data_3rd_CY,$B289,R$1)</f>
        <v/>
      </c>
      <c r="S289" s="224">
        <f t="array" ref="S289">INDEX(_Rge_Data_3rd_CY,$B289,S$1)</f>
        <v>0</v>
      </c>
      <c r="T289" s="224">
        <f t="array" ref="T289">INDEX(_Rge_Data_3rd_CY,$B289,T$1)</f>
        <v>0</v>
      </c>
      <c r="U289" s="224">
        <f t="array" ref="U289">INDEX(_Rge_Data_3rd_CY,$B289,U$1)</f>
        <v>0</v>
      </c>
      <c r="V289" s="224">
        <f t="array" ref="V289">INDEX(_Rge_Data_3rd_CY,$B289,V$1)</f>
        <v>0</v>
      </c>
      <c r="W289" s="224">
        <f t="array" ref="W289">INDEX(_Rge_Data_3rd_CY,$B289,W$1)</f>
        <v>0</v>
      </c>
      <c r="X289" s="224" t="str">
        <f t="array" ref="X289">INDEX(_Rge_Data_3rd_CY,$B289,X$1)</f>
        <v/>
      </c>
      <c r="Y289" s="224">
        <f t="array" ref="Y289">INDEX(_Rge_Data_3rd_CY,$B289,Y$1)</f>
        <v>0</v>
      </c>
      <c r="Z289" s="224">
        <f t="array" ref="Z289">INDEX(_Rge_Data_3rd_CY,$B289,Z$1)</f>
        <v>0</v>
      </c>
      <c r="AA289" s="224">
        <f t="shared" si="7"/>
        <v>0</v>
      </c>
      <c r="AB289" s="225" t="str">
        <f t="shared" si="10"/>
        <v/>
      </c>
      <c r="AC289" s="234" t="str">
        <f t="array" ref="AC289">INDEX(_Rge_Data_3rd_CY,$B289,AC$1)</f>
        <v/>
      </c>
      <c r="AD289" s="234">
        <f t="array" ref="AD289">INDEX(_Rge_Data_3rd_CY,$B289,AD$1)</f>
        <v>0</v>
      </c>
      <c r="AE289" s="234">
        <f t="array" ref="AE289">INDEX(_Rge_Data_3rd_CY,$B289,AE$1)</f>
        <v>0</v>
      </c>
      <c r="AF289" s="234">
        <f t="array" ref="AF289">INDEX(_Rge_Data_3rd_CY,$B289,AF$1)</f>
        <v>0</v>
      </c>
      <c r="AG289" s="234">
        <f t="array" ref="AG289">INDEX(_Rge_Data_3rd_CY,$B289,AG$1)</f>
        <v>0</v>
      </c>
      <c r="AH289" s="234">
        <f t="array" ref="AH289">INDEX(_Rge_Data_3rd_CY,$B289,AH$1)</f>
        <v>0</v>
      </c>
      <c r="AI289" s="234" t="str">
        <f t="array" ref="AI289">INDEX(_Rge_Data_3rd_CY,$B289,AI$1)</f>
        <v/>
      </c>
      <c r="AJ289" s="234">
        <f t="array" ref="AJ289">INDEX(_Rge_Data_3rd_CY,$B289,AJ$1)</f>
        <v>0</v>
      </c>
      <c r="AK289" s="234">
        <f t="array" ref="AK289">INDEX(_Rge_Data_3rd_CY,$B289,AK$1)</f>
        <v>0</v>
      </c>
      <c r="AL289" s="234">
        <f t="shared" si="11"/>
        <v>0</v>
      </c>
      <c r="AM289" s="235">
        <f t="shared" si="8"/>
        <v>0</v>
      </c>
      <c r="AN289" s="236">
        <f>IFERROR(IF(AND($E289="OPEN",$AA289&gt;0),$AA289*_SoP*$AM289,IF(AND($E289="CLOSED",$AA289&gt;0),$AA289*_SoL*$AM289,0)),0)</f>
        <v>0</v>
      </c>
      <c r="AO289" s="236">
        <f>IFERROR(IF($AA289&lt;0,$AA289*_SoL,0),0)</f>
        <v>0</v>
      </c>
      <c r="AP289" s="237">
        <f t="shared" si="12"/>
        <v>0</v>
      </c>
      <c r="AQ289" s="237">
        <f t="shared" si="13"/>
        <v>0</v>
      </c>
      <c r="AR289" s="237">
        <f t="shared" si="14"/>
        <v>0</v>
      </c>
      <c r="AS289" s="237">
        <f t="shared" si="15"/>
        <v>0</v>
      </c>
      <c r="AT289" s="237">
        <f t="shared" si="16"/>
        <v>0</v>
      </c>
      <c r="AU289" s="236">
        <f t="shared" si="17"/>
        <v>0</v>
      </c>
      <c r="AV289" s="236">
        <f t="shared" si="18"/>
        <v>0</v>
      </c>
      <c r="AW289" s="238"/>
    </row>
    <row r="290" ht="24.75" customHeight="1">
      <c r="A290" s="185"/>
      <c r="B290" s="230">
        <f t="shared" si="19"/>
        <v>283</v>
      </c>
      <c r="C290" s="185"/>
      <c r="D290" s="231" t="str">
        <f t="array" ref="D290">INDEX(_Rge_Projectdata_3rd,$B290,MATCH("Project-ID",_Rge_Headline_Projectdata,0))</f>
        <v/>
      </c>
      <c r="E290" s="232" t="str">
        <f t="array" ref="E290">INDEX(_Rge_Data_3rd_CY,$B290,E$1)</f>
        <v>Open</v>
      </c>
      <c r="F290" s="221" t="str">
        <f t="array" ref="F290">INDEX(_Rge_Data_3rd_CY,$B290,F$1)</f>
        <v/>
      </c>
      <c r="G290" s="221">
        <f t="array" ref="G290">INDEX(_Rge_Data_3rd_CY,$B290,G$1)</f>
        <v>0</v>
      </c>
      <c r="H290" s="221">
        <f t="array" ref="H290">INDEX(_Rge_Data_3rd_CY,$B290,H$1)</f>
        <v>0</v>
      </c>
      <c r="I290" s="221">
        <f t="array" ref="I290">INDEX(_Rge_Data_3rd_CY,$B290,I$1)</f>
        <v>0</v>
      </c>
      <c r="J290" s="221">
        <f t="array" ref="J290">INDEX(_Rge_Data_3rd_CY,$B290,J$1)</f>
        <v>0</v>
      </c>
      <c r="K290" s="221">
        <f t="array" ref="K290">INDEX(_Rge_Data_3rd_CY,$B290,K$1)</f>
        <v>0</v>
      </c>
      <c r="L290" s="221" t="str">
        <f t="array" ref="L290">INDEX(_Rge_Data_3rd_CY,$B290,L$1)</f>
        <v/>
      </c>
      <c r="M290" s="221">
        <f t="array" ref="M290">INDEX(_Rge_Data_3rd_CY,$B290,M$1)</f>
        <v>0</v>
      </c>
      <c r="N290" s="221">
        <f t="array" ref="N290">INDEX(_Rge_Data_3rd_CY,$B290,N$1)</f>
        <v>0</v>
      </c>
      <c r="O290" s="221">
        <f t="shared" si="5"/>
        <v>0</v>
      </c>
      <c r="P290" s="222">
        <f t="shared" si="6"/>
        <v>0</v>
      </c>
      <c r="Q290" s="233" t="str">
        <f t="shared" si="9"/>
        <v>Y</v>
      </c>
      <c r="R290" s="224" t="str">
        <f t="array" ref="R290">INDEX(_Rge_Data_3rd_CY,$B290,R$1)</f>
        <v/>
      </c>
      <c r="S290" s="224">
        <f t="array" ref="S290">INDEX(_Rge_Data_3rd_CY,$B290,S$1)</f>
        <v>0</v>
      </c>
      <c r="T290" s="224">
        <f t="array" ref="T290">INDEX(_Rge_Data_3rd_CY,$B290,T$1)</f>
        <v>0</v>
      </c>
      <c r="U290" s="224">
        <f t="array" ref="U290">INDEX(_Rge_Data_3rd_CY,$B290,U$1)</f>
        <v>0</v>
      </c>
      <c r="V290" s="224">
        <f t="array" ref="V290">INDEX(_Rge_Data_3rd_CY,$B290,V$1)</f>
        <v>0</v>
      </c>
      <c r="W290" s="224">
        <f t="array" ref="W290">INDEX(_Rge_Data_3rd_CY,$B290,W$1)</f>
        <v>0</v>
      </c>
      <c r="X290" s="224" t="str">
        <f t="array" ref="X290">INDEX(_Rge_Data_3rd_CY,$B290,X$1)</f>
        <v/>
      </c>
      <c r="Y290" s="224">
        <f t="array" ref="Y290">INDEX(_Rge_Data_3rd_CY,$B290,Y$1)</f>
        <v>0</v>
      </c>
      <c r="Z290" s="224">
        <f t="array" ref="Z290">INDEX(_Rge_Data_3rd_CY,$B290,Z$1)</f>
        <v>0</v>
      </c>
      <c r="AA290" s="224">
        <f t="shared" si="7"/>
        <v>0</v>
      </c>
      <c r="AB290" s="225" t="str">
        <f t="shared" si="10"/>
        <v/>
      </c>
      <c r="AC290" s="234" t="str">
        <f t="array" ref="AC290">INDEX(_Rge_Data_3rd_CY,$B290,AC$1)</f>
        <v/>
      </c>
      <c r="AD290" s="234">
        <f t="array" ref="AD290">INDEX(_Rge_Data_3rd_CY,$B290,AD$1)</f>
        <v>0</v>
      </c>
      <c r="AE290" s="234">
        <f t="array" ref="AE290">INDEX(_Rge_Data_3rd_CY,$B290,AE$1)</f>
        <v>0</v>
      </c>
      <c r="AF290" s="234">
        <f t="array" ref="AF290">INDEX(_Rge_Data_3rd_CY,$B290,AF$1)</f>
        <v>0</v>
      </c>
      <c r="AG290" s="234">
        <f t="array" ref="AG290">INDEX(_Rge_Data_3rd_CY,$B290,AG$1)</f>
        <v>0</v>
      </c>
      <c r="AH290" s="234">
        <f t="array" ref="AH290">INDEX(_Rge_Data_3rd_CY,$B290,AH$1)</f>
        <v>0</v>
      </c>
      <c r="AI290" s="234" t="str">
        <f t="array" ref="AI290">INDEX(_Rge_Data_3rd_CY,$B290,AI$1)</f>
        <v/>
      </c>
      <c r="AJ290" s="234">
        <f t="array" ref="AJ290">INDEX(_Rge_Data_3rd_CY,$B290,AJ$1)</f>
        <v>0</v>
      </c>
      <c r="AK290" s="234">
        <f t="array" ref="AK290">INDEX(_Rge_Data_3rd_CY,$B290,AK$1)</f>
        <v>0</v>
      </c>
      <c r="AL290" s="234">
        <f t="shared" si="11"/>
        <v>0</v>
      </c>
      <c r="AM290" s="235">
        <f t="shared" si="8"/>
        <v>0</v>
      </c>
      <c r="AN290" s="236">
        <f>IFERROR(IF(AND($E290="OPEN",$AA290&gt;0),$AA290*_SoP*$AM290,IF(AND($E290="CLOSED",$AA290&gt;0),$AA290*_SoL*$AM290,0)),0)</f>
        <v>0</v>
      </c>
      <c r="AO290" s="236">
        <f>IFERROR(IF($AA290&lt;0,$AA290*_SoL,0),0)</f>
        <v>0</v>
      </c>
      <c r="AP290" s="237">
        <f t="shared" si="12"/>
        <v>0</v>
      </c>
      <c r="AQ290" s="237">
        <f t="shared" si="13"/>
        <v>0</v>
      </c>
      <c r="AR290" s="237">
        <f t="shared" si="14"/>
        <v>0</v>
      </c>
      <c r="AS290" s="237">
        <f t="shared" si="15"/>
        <v>0</v>
      </c>
      <c r="AT290" s="237">
        <f t="shared" si="16"/>
        <v>0</v>
      </c>
      <c r="AU290" s="236">
        <f t="shared" si="17"/>
        <v>0</v>
      </c>
      <c r="AV290" s="236">
        <f t="shared" si="18"/>
        <v>0</v>
      </c>
      <c r="AW290" s="238"/>
    </row>
    <row r="291" ht="24.75" customHeight="1">
      <c r="A291" s="185"/>
      <c r="B291" s="230">
        <f t="shared" si="19"/>
        <v>284</v>
      </c>
      <c r="C291" s="185"/>
      <c r="D291" s="231" t="str">
        <f t="array" ref="D291">INDEX(_Rge_Projectdata_3rd,$B291,MATCH("Project-ID",_Rge_Headline_Projectdata,0))</f>
        <v/>
      </c>
      <c r="E291" s="232" t="str">
        <f t="array" ref="E291">INDEX(_Rge_Data_3rd_CY,$B291,E$1)</f>
        <v>Open</v>
      </c>
      <c r="F291" s="221" t="str">
        <f t="array" ref="F291">INDEX(_Rge_Data_3rd_CY,$B291,F$1)</f>
        <v/>
      </c>
      <c r="G291" s="221">
        <f t="array" ref="G291">INDEX(_Rge_Data_3rd_CY,$B291,G$1)</f>
        <v>0</v>
      </c>
      <c r="H291" s="221">
        <f t="array" ref="H291">INDEX(_Rge_Data_3rd_CY,$B291,H$1)</f>
        <v>0</v>
      </c>
      <c r="I291" s="221">
        <f t="array" ref="I291">INDEX(_Rge_Data_3rd_CY,$B291,I$1)</f>
        <v>0</v>
      </c>
      <c r="J291" s="221">
        <f t="array" ref="J291">INDEX(_Rge_Data_3rd_CY,$B291,J$1)</f>
        <v>0</v>
      </c>
      <c r="K291" s="221">
        <f t="array" ref="K291">INDEX(_Rge_Data_3rd_CY,$B291,K$1)</f>
        <v>0</v>
      </c>
      <c r="L291" s="221" t="str">
        <f t="array" ref="L291">INDEX(_Rge_Data_3rd_CY,$B291,L$1)</f>
        <v/>
      </c>
      <c r="M291" s="221">
        <f t="array" ref="M291">INDEX(_Rge_Data_3rd_CY,$B291,M$1)</f>
        <v>0</v>
      </c>
      <c r="N291" s="221">
        <f t="array" ref="N291">INDEX(_Rge_Data_3rd_CY,$B291,N$1)</f>
        <v>0</v>
      </c>
      <c r="O291" s="221">
        <f t="shared" si="5"/>
        <v>0</v>
      </c>
      <c r="P291" s="222">
        <f t="shared" si="6"/>
        <v>0</v>
      </c>
      <c r="Q291" s="233" t="str">
        <f t="shared" si="9"/>
        <v>Y</v>
      </c>
      <c r="R291" s="224" t="str">
        <f t="array" ref="R291">INDEX(_Rge_Data_3rd_CY,$B291,R$1)</f>
        <v/>
      </c>
      <c r="S291" s="224">
        <f t="array" ref="S291">INDEX(_Rge_Data_3rd_CY,$B291,S$1)</f>
        <v>0</v>
      </c>
      <c r="T291" s="224">
        <f t="array" ref="T291">INDEX(_Rge_Data_3rd_CY,$B291,T$1)</f>
        <v>0</v>
      </c>
      <c r="U291" s="224">
        <f t="array" ref="U291">INDEX(_Rge_Data_3rd_CY,$B291,U$1)</f>
        <v>0</v>
      </c>
      <c r="V291" s="224">
        <f t="array" ref="V291">INDEX(_Rge_Data_3rd_CY,$B291,V$1)</f>
        <v>0</v>
      </c>
      <c r="W291" s="224">
        <f t="array" ref="W291">INDEX(_Rge_Data_3rd_CY,$B291,W$1)</f>
        <v>0</v>
      </c>
      <c r="X291" s="224" t="str">
        <f t="array" ref="X291">INDEX(_Rge_Data_3rd_CY,$B291,X$1)</f>
        <v/>
      </c>
      <c r="Y291" s="224">
        <f t="array" ref="Y291">INDEX(_Rge_Data_3rd_CY,$B291,Y$1)</f>
        <v>0</v>
      </c>
      <c r="Z291" s="224">
        <f t="array" ref="Z291">INDEX(_Rge_Data_3rd_CY,$B291,Z$1)</f>
        <v>0</v>
      </c>
      <c r="AA291" s="224">
        <f t="shared" si="7"/>
        <v>0</v>
      </c>
      <c r="AB291" s="225" t="str">
        <f t="shared" si="10"/>
        <v/>
      </c>
      <c r="AC291" s="234" t="str">
        <f t="array" ref="AC291">INDEX(_Rge_Data_3rd_CY,$B291,AC$1)</f>
        <v/>
      </c>
      <c r="AD291" s="234">
        <f t="array" ref="AD291">INDEX(_Rge_Data_3rd_CY,$B291,AD$1)</f>
        <v>0</v>
      </c>
      <c r="AE291" s="234">
        <f t="array" ref="AE291">INDEX(_Rge_Data_3rd_CY,$B291,AE$1)</f>
        <v>0</v>
      </c>
      <c r="AF291" s="234">
        <f t="array" ref="AF291">INDEX(_Rge_Data_3rd_CY,$B291,AF$1)</f>
        <v>0</v>
      </c>
      <c r="AG291" s="234">
        <f t="array" ref="AG291">INDEX(_Rge_Data_3rd_CY,$B291,AG$1)</f>
        <v>0</v>
      </c>
      <c r="AH291" s="234">
        <f t="array" ref="AH291">INDEX(_Rge_Data_3rd_CY,$B291,AH$1)</f>
        <v>0</v>
      </c>
      <c r="AI291" s="234" t="str">
        <f t="array" ref="AI291">INDEX(_Rge_Data_3rd_CY,$B291,AI$1)</f>
        <v/>
      </c>
      <c r="AJ291" s="234">
        <f t="array" ref="AJ291">INDEX(_Rge_Data_3rd_CY,$B291,AJ$1)</f>
        <v>0</v>
      </c>
      <c r="AK291" s="234">
        <f t="array" ref="AK291">INDEX(_Rge_Data_3rd_CY,$B291,AK$1)</f>
        <v>0</v>
      </c>
      <c r="AL291" s="234">
        <f t="shared" si="11"/>
        <v>0</v>
      </c>
      <c r="AM291" s="235">
        <f t="shared" si="8"/>
        <v>0</v>
      </c>
      <c r="AN291" s="236">
        <f>IFERROR(IF(AND($E291="OPEN",$AA291&gt;0),$AA291*_SoP*$AM291,IF(AND($E291="CLOSED",$AA291&gt;0),$AA291*_SoL*$AM291,0)),0)</f>
        <v>0</v>
      </c>
      <c r="AO291" s="236">
        <f>IFERROR(IF($AA291&lt;0,$AA291*_SoL,0),0)</f>
        <v>0</v>
      </c>
      <c r="AP291" s="237">
        <f t="shared" si="12"/>
        <v>0</v>
      </c>
      <c r="AQ291" s="237">
        <f t="shared" si="13"/>
        <v>0</v>
      </c>
      <c r="AR291" s="237">
        <f t="shared" si="14"/>
        <v>0</v>
      </c>
      <c r="AS291" s="237">
        <f t="shared" si="15"/>
        <v>0</v>
      </c>
      <c r="AT291" s="237">
        <f t="shared" si="16"/>
        <v>0</v>
      </c>
      <c r="AU291" s="236">
        <f t="shared" si="17"/>
        <v>0</v>
      </c>
      <c r="AV291" s="236">
        <f t="shared" si="18"/>
        <v>0</v>
      </c>
      <c r="AW291" s="238"/>
    </row>
    <row r="292" ht="24.75" customHeight="1">
      <c r="A292" s="185"/>
      <c r="B292" s="230">
        <f t="shared" si="19"/>
        <v>285</v>
      </c>
      <c r="C292" s="185"/>
      <c r="D292" s="231" t="str">
        <f t="array" ref="D292">INDEX(_Rge_Projectdata_3rd,$B292,MATCH("Project-ID",_Rge_Headline_Projectdata,0))</f>
        <v/>
      </c>
      <c r="E292" s="232" t="str">
        <f t="array" ref="E292">INDEX(_Rge_Data_3rd_CY,$B292,E$1)</f>
        <v>Open</v>
      </c>
      <c r="F292" s="221" t="str">
        <f t="array" ref="F292">INDEX(_Rge_Data_3rd_CY,$B292,F$1)</f>
        <v/>
      </c>
      <c r="G292" s="221">
        <f t="array" ref="G292">INDEX(_Rge_Data_3rd_CY,$B292,G$1)</f>
        <v>0</v>
      </c>
      <c r="H292" s="221">
        <f t="array" ref="H292">INDEX(_Rge_Data_3rd_CY,$B292,H$1)</f>
        <v>0</v>
      </c>
      <c r="I292" s="221">
        <f t="array" ref="I292">INDEX(_Rge_Data_3rd_CY,$B292,I$1)</f>
        <v>0</v>
      </c>
      <c r="J292" s="221">
        <f t="array" ref="J292">INDEX(_Rge_Data_3rd_CY,$B292,J$1)</f>
        <v>0</v>
      </c>
      <c r="K292" s="221">
        <f t="array" ref="K292">INDEX(_Rge_Data_3rd_CY,$B292,K$1)</f>
        <v>0</v>
      </c>
      <c r="L292" s="221" t="str">
        <f t="array" ref="L292">INDEX(_Rge_Data_3rd_CY,$B292,L$1)</f>
        <v/>
      </c>
      <c r="M292" s="221">
        <f t="array" ref="M292">INDEX(_Rge_Data_3rd_CY,$B292,M$1)</f>
        <v>0</v>
      </c>
      <c r="N292" s="221">
        <f t="array" ref="N292">INDEX(_Rge_Data_3rd_CY,$B292,N$1)</f>
        <v>0</v>
      </c>
      <c r="O292" s="221">
        <f t="shared" si="5"/>
        <v>0</v>
      </c>
      <c r="P292" s="222">
        <f t="shared" si="6"/>
        <v>0</v>
      </c>
      <c r="Q292" s="233" t="str">
        <f t="shared" si="9"/>
        <v>Y</v>
      </c>
      <c r="R292" s="224" t="str">
        <f t="array" ref="R292">INDEX(_Rge_Data_3rd_CY,$B292,R$1)</f>
        <v/>
      </c>
      <c r="S292" s="224">
        <f t="array" ref="S292">INDEX(_Rge_Data_3rd_CY,$B292,S$1)</f>
        <v>0</v>
      </c>
      <c r="T292" s="224">
        <f t="array" ref="T292">INDEX(_Rge_Data_3rd_CY,$B292,T$1)</f>
        <v>0</v>
      </c>
      <c r="U292" s="224">
        <f t="array" ref="U292">INDEX(_Rge_Data_3rd_CY,$B292,U$1)</f>
        <v>0</v>
      </c>
      <c r="V292" s="224">
        <f t="array" ref="V292">INDEX(_Rge_Data_3rd_CY,$B292,V$1)</f>
        <v>0</v>
      </c>
      <c r="W292" s="224">
        <f t="array" ref="W292">INDEX(_Rge_Data_3rd_CY,$B292,W$1)</f>
        <v>0</v>
      </c>
      <c r="X292" s="224" t="str">
        <f t="array" ref="X292">INDEX(_Rge_Data_3rd_CY,$B292,X$1)</f>
        <v/>
      </c>
      <c r="Y292" s="224">
        <f t="array" ref="Y292">INDEX(_Rge_Data_3rd_CY,$B292,Y$1)</f>
        <v>0</v>
      </c>
      <c r="Z292" s="224">
        <f t="array" ref="Z292">INDEX(_Rge_Data_3rd_CY,$B292,Z$1)</f>
        <v>0</v>
      </c>
      <c r="AA292" s="224">
        <f t="shared" si="7"/>
        <v>0</v>
      </c>
      <c r="AB292" s="225" t="str">
        <f t="shared" si="10"/>
        <v/>
      </c>
      <c r="AC292" s="234" t="str">
        <f t="array" ref="AC292">INDEX(_Rge_Data_3rd_CY,$B292,AC$1)</f>
        <v/>
      </c>
      <c r="AD292" s="234">
        <f t="array" ref="AD292">INDEX(_Rge_Data_3rd_CY,$B292,AD$1)</f>
        <v>0</v>
      </c>
      <c r="AE292" s="234">
        <f t="array" ref="AE292">INDEX(_Rge_Data_3rd_CY,$B292,AE$1)</f>
        <v>0</v>
      </c>
      <c r="AF292" s="234">
        <f t="array" ref="AF292">INDEX(_Rge_Data_3rd_CY,$B292,AF$1)</f>
        <v>0</v>
      </c>
      <c r="AG292" s="234">
        <f t="array" ref="AG292">INDEX(_Rge_Data_3rd_CY,$B292,AG$1)</f>
        <v>0</v>
      </c>
      <c r="AH292" s="234">
        <f t="array" ref="AH292">INDEX(_Rge_Data_3rd_CY,$B292,AH$1)</f>
        <v>0</v>
      </c>
      <c r="AI292" s="234" t="str">
        <f t="array" ref="AI292">INDEX(_Rge_Data_3rd_CY,$B292,AI$1)</f>
        <v/>
      </c>
      <c r="AJ292" s="234">
        <f t="array" ref="AJ292">INDEX(_Rge_Data_3rd_CY,$B292,AJ$1)</f>
        <v>0</v>
      </c>
      <c r="AK292" s="234">
        <f t="array" ref="AK292">INDEX(_Rge_Data_3rd_CY,$B292,AK$1)</f>
        <v>0</v>
      </c>
      <c r="AL292" s="234">
        <f t="shared" si="11"/>
        <v>0</v>
      </c>
      <c r="AM292" s="235">
        <f t="shared" si="8"/>
        <v>0</v>
      </c>
      <c r="AN292" s="236">
        <f>IFERROR(IF(AND($E292="OPEN",$AA292&gt;0),$AA292*_SoP*$AM292,IF(AND($E292="CLOSED",$AA292&gt;0),$AA292*_SoL*$AM292,0)),0)</f>
        <v>0</v>
      </c>
      <c r="AO292" s="236">
        <f>IFERROR(IF($AA292&lt;0,$AA292*_SoL,0),0)</f>
        <v>0</v>
      </c>
      <c r="AP292" s="237">
        <f t="shared" si="12"/>
        <v>0</v>
      </c>
      <c r="AQ292" s="237">
        <f t="shared" si="13"/>
        <v>0</v>
      </c>
      <c r="AR292" s="237">
        <f t="shared" si="14"/>
        <v>0</v>
      </c>
      <c r="AS292" s="237">
        <f t="shared" si="15"/>
        <v>0</v>
      </c>
      <c r="AT292" s="237">
        <f t="shared" si="16"/>
        <v>0</v>
      </c>
      <c r="AU292" s="236">
        <f t="shared" si="17"/>
        <v>0</v>
      </c>
      <c r="AV292" s="236">
        <f t="shared" si="18"/>
        <v>0</v>
      </c>
      <c r="AW292" s="238"/>
    </row>
    <row r="293" ht="24.75" customHeight="1">
      <c r="A293" s="185"/>
      <c r="B293" s="230">
        <f t="shared" si="19"/>
        <v>286</v>
      </c>
      <c r="C293" s="185"/>
      <c r="D293" s="231" t="str">
        <f t="array" ref="D293">INDEX(_Rge_Projectdata_3rd,$B293,MATCH("Project-ID",_Rge_Headline_Projectdata,0))</f>
        <v/>
      </c>
      <c r="E293" s="232" t="str">
        <f t="array" ref="E293">INDEX(_Rge_Data_3rd_CY,$B293,E$1)</f>
        <v>Open</v>
      </c>
      <c r="F293" s="221" t="str">
        <f t="array" ref="F293">INDEX(_Rge_Data_3rd_CY,$B293,F$1)</f>
        <v/>
      </c>
      <c r="G293" s="221">
        <f t="array" ref="G293">INDEX(_Rge_Data_3rd_CY,$B293,G$1)</f>
        <v>0</v>
      </c>
      <c r="H293" s="221">
        <f t="array" ref="H293">INDEX(_Rge_Data_3rd_CY,$B293,H$1)</f>
        <v>0</v>
      </c>
      <c r="I293" s="221">
        <f t="array" ref="I293">INDEX(_Rge_Data_3rd_CY,$B293,I$1)</f>
        <v>0</v>
      </c>
      <c r="J293" s="221">
        <f t="array" ref="J293">INDEX(_Rge_Data_3rd_CY,$B293,J$1)</f>
        <v>0</v>
      </c>
      <c r="K293" s="221">
        <f t="array" ref="K293">INDEX(_Rge_Data_3rd_CY,$B293,K$1)</f>
        <v>0</v>
      </c>
      <c r="L293" s="221" t="str">
        <f t="array" ref="L293">INDEX(_Rge_Data_3rd_CY,$B293,L$1)</f>
        <v/>
      </c>
      <c r="M293" s="221">
        <f t="array" ref="M293">INDEX(_Rge_Data_3rd_CY,$B293,M$1)</f>
        <v>0</v>
      </c>
      <c r="N293" s="221">
        <f t="array" ref="N293">INDEX(_Rge_Data_3rd_CY,$B293,N$1)</f>
        <v>0</v>
      </c>
      <c r="O293" s="221">
        <f t="shared" si="5"/>
        <v>0</v>
      </c>
      <c r="P293" s="222">
        <f t="shared" si="6"/>
        <v>0</v>
      </c>
      <c r="Q293" s="233" t="str">
        <f t="shared" si="9"/>
        <v>Y</v>
      </c>
      <c r="R293" s="224" t="str">
        <f t="array" ref="R293">INDEX(_Rge_Data_3rd_CY,$B293,R$1)</f>
        <v/>
      </c>
      <c r="S293" s="224">
        <f t="array" ref="S293">INDEX(_Rge_Data_3rd_CY,$B293,S$1)</f>
        <v>0</v>
      </c>
      <c r="T293" s="224">
        <f t="array" ref="T293">INDEX(_Rge_Data_3rd_CY,$B293,T$1)</f>
        <v>0</v>
      </c>
      <c r="U293" s="224">
        <f t="array" ref="U293">INDEX(_Rge_Data_3rd_CY,$B293,U$1)</f>
        <v>0</v>
      </c>
      <c r="V293" s="224">
        <f t="array" ref="V293">INDEX(_Rge_Data_3rd_CY,$B293,V$1)</f>
        <v>0</v>
      </c>
      <c r="W293" s="224">
        <f t="array" ref="W293">INDEX(_Rge_Data_3rd_CY,$B293,W$1)</f>
        <v>0</v>
      </c>
      <c r="X293" s="224" t="str">
        <f t="array" ref="X293">INDEX(_Rge_Data_3rd_CY,$B293,X$1)</f>
        <v/>
      </c>
      <c r="Y293" s="224">
        <f t="array" ref="Y293">INDEX(_Rge_Data_3rd_CY,$B293,Y$1)</f>
        <v>0</v>
      </c>
      <c r="Z293" s="224">
        <f t="array" ref="Z293">INDEX(_Rge_Data_3rd_CY,$B293,Z$1)</f>
        <v>0</v>
      </c>
      <c r="AA293" s="224">
        <f t="shared" si="7"/>
        <v>0</v>
      </c>
      <c r="AB293" s="225" t="str">
        <f t="shared" si="10"/>
        <v/>
      </c>
      <c r="AC293" s="234" t="str">
        <f t="array" ref="AC293">INDEX(_Rge_Data_3rd_CY,$B293,AC$1)</f>
        <v/>
      </c>
      <c r="AD293" s="234">
        <f t="array" ref="AD293">INDEX(_Rge_Data_3rd_CY,$B293,AD$1)</f>
        <v>0</v>
      </c>
      <c r="AE293" s="234">
        <f t="array" ref="AE293">INDEX(_Rge_Data_3rd_CY,$B293,AE$1)</f>
        <v>0</v>
      </c>
      <c r="AF293" s="234">
        <f t="array" ref="AF293">INDEX(_Rge_Data_3rd_CY,$B293,AF$1)</f>
        <v>0</v>
      </c>
      <c r="AG293" s="234">
        <f t="array" ref="AG293">INDEX(_Rge_Data_3rd_CY,$B293,AG$1)</f>
        <v>0</v>
      </c>
      <c r="AH293" s="234">
        <f t="array" ref="AH293">INDEX(_Rge_Data_3rd_CY,$B293,AH$1)</f>
        <v>0</v>
      </c>
      <c r="AI293" s="234" t="str">
        <f t="array" ref="AI293">INDEX(_Rge_Data_3rd_CY,$B293,AI$1)</f>
        <v/>
      </c>
      <c r="AJ293" s="234">
        <f t="array" ref="AJ293">INDEX(_Rge_Data_3rd_CY,$B293,AJ$1)</f>
        <v>0</v>
      </c>
      <c r="AK293" s="234">
        <f t="array" ref="AK293">INDEX(_Rge_Data_3rd_CY,$B293,AK$1)</f>
        <v>0</v>
      </c>
      <c r="AL293" s="234">
        <f t="shared" si="11"/>
        <v>0</v>
      </c>
      <c r="AM293" s="235">
        <f t="shared" si="8"/>
        <v>0</v>
      </c>
      <c r="AN293" s="236">
        <f>IFERROR(IF(AND($E293="OPEN",$AA293&gt;0),$AA293*_SoP*$AM293,IF(AND($E293="CLOSED",$AA293&gt;0),$AA293*_SoL*$AM293,0)),0)</f>
        <v>0</v>
      </c>
      <c r="AO293" s="236">
        <f>IFERROR(IF($AA293&lt;0,$AA293*_SoL,0),0)</f>
        <v>0</v>
      </c>
      <c r="AP293" s="237">
        <f t="shared" si="12"/>
        <v>0</v>
      </c>
      <c r="AQ293" s="237">
        <f t="shared" si="13"/>
        <v>0</v>
      </c>
      <c r="AR293" s="237">
        <f t="shared" si="14"/>
        <v>0</v>
      </c>
      <c r="AS293" s="237">
        <f t="shared" si="15"/>
        <v>0</v>
      </c>
      <c r="AT293" s="237">
        <f t="shared" si="16"/>
        <v>0</v>
      </c>
      <c r="AU293" s="236">
        <f t="shared" si="17"/>
        <v>0</v>
      </c>
      <c r="AV293" s="236">
        <f t="shared" si="18"/>
        <v>0</v>
      </c>
      <c r="AW293" s="238"/>
    </row>
    <row r="294" ht="24.75" customHeight="1">
      <c r="A294" s="185"/>
      <c r="B294" s="230">
        <f t="shared" si="19"/>
        <v>287</v>
      </c>
      <c r="C294" s="185"/>
      <c r="D294" s="231" t="str">
        <f t="array" ref="D294">INDEX(_Rge_Projectdata_3rd,$B294,MATCH("Project-ID",_Rge_Headline_Projectdata,0))</f>
        <v/>
      </c>
      <c r="E294" s="232" t="str">
        <f t="array" ref="E294">INDEX(_Rge_Data_3rd_CY,$B294,E$1)</f>
        <v>Open</v>
      </c>
      <c r="F294" s="221" t="str">
        <f t="array" ref="F294">INDEX(_Rge_Data_3rd_CY,$B294,F$1)</f>
        <v/>
      </c>
      <c r="G294" s="221">
        <f t="array" ref="G294">INDEX(_Rge_Data_3rd_CY,$B294,G$1)</f>
        <v>0</v>
      </c>
      <c r="H294" s="221">
        <f t="array" ref="H294">INDEX(_Rge_Data_3rd_CY,$B294,H$1)</f>
        <v>0</v>
      </c>
      <c r="I294" s="221">
        <f t="array" ref="I294">INDEX(_Rge_Data_3rd_CY,$B294,I$1)</f>
        <v>0</v>
      </c>
      <c r="J294" s="221">
        <f t="array" ref="J294">INDEX(_Rge_Data_3rd_CY,$B294,J$1)</f>
        <v>0</v>
      </c>
      <c r="K294" s="221">
        <f t="array" ref="K294">INDEX(_Rge_Data_3rd_CY,$B294,K$1)</f>
        <v>0</v>
      </c>
      <c r="L294" s="221" t="str">
        <f t="array" ref="L294">INDEX(_Rge_Data_3rd_CY,$B294,L$1)</f>
        <v/>
      </c>
      <c r="M294" s="221">
        <f t="array" ref="M294">INDEX(_Rge_Data_3rd_CY,$B294,M$1)</f>
        <v>0</v>
      </c>
      <c r="N294" s="221">
        <f t="array" ref="N294">INDEX(_Rge_Data_3rd_CY,$B294,N$1)</f>
        <v>0</v>
      </c>
      <c r="O294" s="221">
        <f t="shared" si="5"/>
        <v>0</v>
      </c>
      <c r="P294" s="222">
        <f t="shared" si="6"/>
        <v>0</v>
      </c>
      <c r="Q294" s="233" t="str">
        <f t="shared" si="9"/>
        <v>Y</v>
      </c>
      <c r="R294" s="224" t="str">
        <f t="array" ref="R294">INDEX(_Rge_Data_3rd_CY,$B294,R$1)</f>
        <v/>
      </c>
      <c r="S294" s="224">
        <f t="array" ref="S294">INDEX(_Rge_Data_3rd_CY,$B294,S$1)</f>
        <v>0</v>
      </c>
      <c r="T294" s="224">
        <f t="array" ref="T294">INDEX(_Rge_Data_3rd_CY,$B294,T$1)</f>
        <v>0</v>
      </c>
      <c r="U294" s="224">
        <f t="array" ref="U294">INDEX(_Rge_Data_3rd_CY,$B294,U$1)</f>
        <v>0</v>
      </c>
      <c r="V294" s="224">
        <f t="array" ref="V294">INDEX(_Rge_Data_3rd_CY,$B294,V$1)</f>
        <v>0</v>
      </c>
      <c r="W294" s="224">
        <f t="array" ref="W294">INDEX(_Rge_Data_3rd_CY,$B294,W$1)</f>
        <v>0</v>
      </c>
      <c r="X294" s="224" t="str">
        <f t="array" ref="X294">INDEX(_Rge_Data_3rd_CY,$B294,X$1)</f>
        <v/>
      </c>
      <c r="Y294" s="224">
        <f t="array" ref="Y294">INDEX(_Rge_Data_3rd_CY,$B294,Y$1)</f>
        <v>0</v>
      </c>
      <c r="Z294" s="224">
        <f t="array" ref="Z294">INDEX(_Rge_Data_3rd_CY,$B294,Z$1)</f>
        <v>0</v>
      </c>
      <c r="AA294" s="224">
        <f t="shared" si="7"/>
        <v>0</v>
      </c>
      <c r="AB294" s="225" t="str">
        <f t="shared" si="10"/>
        <v/>
      </c>
      <c r="AC294" s="234" t="str">
        <f t="array" ref="AC294">INDEX(_Rge_Data_3rd_CY,$B294,AC$1)</f>
        <v/>
      </c>
      <c r="AD294" s="234">
        <f t="array" ref="AD294">INDEX(_Rge_Data_3rd_CY,$B294,AD$1)</f>
        <v>0</v>
      </c>
      <c r="AE294" s="234">
        <f t="array" ref="AE294">INDEX(_Rge_Data_3rd_CY,$B294,AE$1)</f>
        <v>0</v>
      </c>
      <c r="AF294" s="234">
        <f t="array" ref="AF294">INDEX(_Rge_Data_3rd_CY,$B294,AF$1)</f>
        <v>0</v>
      </c>
      <c r="AG294" s="234">
        <f t="array" ref="AG294">INDEX(_Rge_Data_3rd_CY,$B294,AG$1)</f>
        <v>0</v>
      </c>
      <c r="AH294" s="234">
        <f t="array" ref="AH294">INDEX(_Rge_Data_3rd_CY,$B294,AH$1)</f>
        <v>0</v>
      </c>
      <c r="AI294" s="234" t="str">
        <f t="array" ref="AI294">INDEX(_Rge_Data_3rd_CY,$B294,AI$1)</f>
        <v/>
      </c>
      <c r="AJ294" s="234">
        <f t="array" ref="AJ294">INDEX(_Rge_Data_3rd_CY,$B294,AJ$1)</f>
        <v>0</v>
      </c>
      <c r="AK294" s="234">
        <f t="array" ref="AK294">INDEX(_Rge_Data_3rd_CY,$B294,AK$1)</f>
        <v>0</v>
      </c>
      <c r="AL294" s="234">
        <f t="shared" si="11"/>
        <v>0</v>
      </c>
      <c r="AM294" s="235">
        <f t="shared" si="8"/>
        <v>0</v>
      </c>
      <c r="AN294" s="236">
        <f>IFERROR(IF(AND($E294="OPEN",$AA294&gt;0),$AA294*_SoP*$AM294,IF(AND($E294="CLOSED",$AA294&gt;0),$AA294*_SoL*$AM294,0)),0)</f>
        <v>0</v>
      </c>
      <c r="AO294" s="236">
        <f>IFERROR(IF($AA294&lt;0,$AA294*_SoL,0),0)</f>
        <v>0</v>
      </c>
      <c r="AP294" s="237">
        <f t="shared" si="12"/>
        <v>0</v>
      </c>
      <c r="AQ294" s="237">
        <f t="shared" si="13"/>
        <v>0</v>
      </c>
      <c r="AR294" s="237">
        <f t="shared" si="14"/>
        <v>0</v>
      </c>
      <c r="AS294" s="237">
        <f t="shared" si="15"/>
        <v>0</v>
      </c>
      <c r="AT294" s="237">
        <f t="shared" si="16"/>
        <v>0</v>
      </c>
      <c r="AU294" s="236">
        <f t="shared" si="17"/>
        <v>0</v>
      </c>
      <c r="AV294" s="236">
        <f t="shared" si="18"/>
        <v>0</v>
      </c>
      <c r="AW294" s="238"/>
    </row>
    <row r="295" ht="24.75" customHeight="1">
      <c r="A295" s="185"/>
      <c r="B295" s="230">
        <f t="shared" si="19"/>
        <v>288</v>
      </c>
      <c r="C295" s="185"/>
      <c r="D295" s="231" t="str">
        <f t="array" ref="D295">INDEX(_Rge_Projectdata_3rd,$B295,MATCH("Project-ID",_Rge_Headline_Projectdata,0))</f>
        <v/>
      </c>
      <c r="E295" s="232" t="str">
        <f t="array" ref="E295">INDEX(_Rge_Data_3rd_CY,$B295,E$1)</f>
        <v>Open</v>
      </c>
      <c r="F295" s="221" t="str">
        <f t="array" ref="F295">INDEX(_Rge_Data_3rd_CY,$B295,F$1)</f>
        <v/>
      </c>
      <c r="G295" s="221">
        <f t="array" ref="G295">INDEX(_Rge_Data_3rd_CY,$B295,G$1)</f>
        <v>0</v>
      </c>
      <c r="H295" s="221">
        <f t="array" ref="H295">INDEX(_Rge_Data_3rd_CY,$B295,H$1)</f>
        <v>0</v>
      </c>
      <c r="I295" s="221">
        <f t="array" ref="I295">INDEX(_Rge_Data_3rd_CY,$B295,I$1)</f>
        <v>0</v>
      </c>
      <c r="J295" s="221">
        <f t="array" ref="J295">INDEX(_Rge_Data_3rd_CY,$B295,J$1)</f>
        <v>0</v>
      </c>
      <c r="K295" s="221">
        <f t="array" ref="K295">INDEX(_Rge_Data_3rd_CY,$B295,K$1)</f>
        <v>0</v>
      </c>
      <c r="L295" s="221" t="str">
        <f t="array" ref="L295">INDEX(_Rge_Data_3rd_CY,$B295,L$1)</f>
        <v/>
      </c>
      <c r="M295" s="221">
        <f t="array" ref="M295">INDEX(_Rge_Data_3rd_CY,$B295,M$1)</f>
        <v>0</v>
      </c>
      <c r="N295" s="221">
        <f t="array" ref="N295">INDEX(_Rge_Data_3rd_CY,$B295,N$1)</f>
        <v>0</v>
      </c>
      <c r="O295" s="221">
        <f t="shared" si="5"/>
        <v>0</v>
      </c>
      <c r="P295" s="222">
        <f t="shared" si="6"/>
        <v>0</v>
      </c>
      <c r="Q295" s="233" t="str">
        <f t="shared" si="9"/>
        <v>Y</v>
      </c>
      <c r="R295" s="224" t="str">
        <f t="array" ref="R295">INDEX(_Rge_Data_3rd_CY,$B295,R$1)</f>
        <v/>
      </c>
      <c r="S295" s="224">
        <f t="array" ref="S295">INDEX(_Rge_Data_3rd_CY,$B295,S$1)</f>
        <v>0</v>
      </c>
      <c r="T295" s="224">
        <f t="array" ref="T295">INDEX(_Rge_Data_3rd_CY,$B295,T$1)</f>
        <v>0</v>
      </c>
      <c r="U295" s="224">
        <f t="array" ref="U295">INDEX(_Rge_Data_3rd_CY,$B295,U$1)</f>
        <v>0</v>
      </c>
      <c r="V295" s="224">
        <f t="array" ref="V295">INDEX(_Rge_Data_3rd_CY,$B295,V$1)</f>
        <v>0</v>
      </c>
      <c r="W295" s="224">
        <f t="array" ref="W295">INDEX(_Rge_Data_3rd_CY,$B295,W$1)</f>
        <v>0</v>
      </c>
      <c r="X295" s="224" t="str">
        <f t="array" ref="X295">INDEX(_Rge_Data_3rd_CY,$B295,X$1)</f>
        <v/>
      </c>
      <c r="Y295" s="224">
        <f t="array" ref="Y295">INDEX(_Rge_Data_3rd_CY,$B295,Y$1)</f>
        <v>0</v>
      </c>
      <c r="Z295" s="224">
        <f t="array" ref="Z295">INDEX(_Rge_Data_3rd_CY,$B295,Z$1)</f>
        <v>0</v>
      </c>
      <c r="AA295" s="224">
        <f t="shared" si="7"/>
        <v>0</v>
      </c>
      <c r="AB295" s="225" t="str">
        <f t="shared" si="10"/>
        <v/>
      </c>
      <c r="AC295" s="234" t="str">
        <f t="array" ref="AC295">INDEX(_Rge_Data_3rd_CY,$B295,AC$1)</f>
        <v/>
      </c>
      <c r="AD295" s="234">
        <f t="array" ref="AD295">INDEX(_Rge_Data_3rd_CY,$B295,AD$1)</f>
        <v>0</v>
      </c>
      <c r="AE295" s="234">
        <f t="array" ref="AE295">INDEX(_Rge_Data_3rd_CY,$B295,AE$1)</f>
        <v>0</v>
      </c>
      <c r="AF295" s="234">
        <f t="array" ref="AF295">INDEX(_Rge_Data_3rd_CY,$B295,AF$1)</f>
        <v>0</v>
      </c>
      <c r="AG295" s="234">
        <f t="array" ref="AG295">INDEX(_Rge_Data_3rd_CY,$B295,AG$1)</f>
        <v>0</v>
      </c>
      <c r="AH295" s="234">
        <f t="array" ref="AH295">INDEX(_Rge_Data_3rd_CY,$B295,AH$1)</f>
        <v>0</v>
      </c>
      <c r="AI295" s="234" t="str">
        <f t="array" ref="AI295">INDEX(_Rge_Data_3rd_CY,$B295,AI$1)</f>
        <v/>
      </c>
      <c r="AJ295" s="234">
        <f t="array" ref="AJ295">INDEX(_Rge_Data_3rd_CY,$B295,AJ$1)</f>
        <v>0</v>
      </c>
      <c r="AK295" s="234">
        <f t="array" ref="AK295">INDEX(_Rge_Data_3rd_CY,$B295,AK$1)</f>
        <v>0</v>
      </c>
      <c r="AL295" s="234">
        <f t="shared" si="11"/>
        <v>0</v>
      </c>
      <c r="AM295" s="235">
        <f t="shared" si="8"/>
        <v>0</v>
      </c>
      <c r="AN295" s="236">
        <f>IFERROR(IF(AND($E295="OPEN",$AA295&gt;0),$AA295*_SoP*$AM295,IF(AND($E295="CLOSED",$AA295&gt;0),$AA295*_SoL*$AM295,0)),0)</f>
        <v>0</v>
      </c>
      <c r="AO295" s="236">
        <f>IFERROR(IF($AA295&lt;0,$AA295*_SoL,0),0)</f>
        <v>0</v>
      </c>
      <c r="AP295" s="237">
        <f t="shared" si="12"/>
        <v>0</v>
      </c>
      <c r="AQ295" s="237">
        <f t="shared" si="13"/>
        <v>0</v>
      </c>
      <c r="AR295" s="237">
        <f t="shared" si="14"/>
        <v>0</v>
      </c>
      <c r="AS295" s="237">
        <f t="shared" si="15"/>
        <v>0</v>
      </c>
      <c r="AT295" s="237">
        <f t="shared" si="16"/>
        <v>0</v>
      </c>
      <c r="AU295" s="236">
        <f t="shared" si="17"/>
        <v>0</v>
      </c>
      <c r="AV295" s="236">
        <f t="shared" si="18"/>
        <v>0</v>
      </c>
      <c r="AW295" s="238"/>
    </row>
    <row r="296" ht="24.75" customHeight="1">
      <c r="A296" s="185"/>
      <c r="B296" s="230">
        <f t="shared" si="19"/>
        <v>289</v>
      </c>
      <c r="C296" s="185"/>
      <c r="D296" s="231" t="str">
        <f t="array" ref="D296">INDEX(_Rge_Projectdata_3rd,$B296,MATCH("Project-ID",_Rge_Headline_Projectdata,0))</f>
        <v/>
      </c>
      <c r="E296" s="232" t="str">
        <f t="array" ref="E296">INDEX(_Rge_Data_3rd_CY,$B296,E$1)</f>
        <v>Open</v>
      </c>
      <c r="F296" s="221" t="str">
        <f t="array" ref="F296">INDEX(_Rge_Data_3rd_CY,$B296,F$1)</f>
        <v/>
      </c>
      <c r="G296" s="221">
        <f t="array" ref="G296">INDEX(_Rge_Data_3rd_CY,$B296,G$1)</f>
        <v>0</v>
      </c>
      <c r="H296" s="221">
        <f t="array" ref="H296">INDEX(_Rge_Data_3rd_CY,$B296,H$1)</f>
        <v>0</v>
      </c>
      <c r="I296" s="221">
        <f t="array" ref="I296">INDEX(_Rge_Data_3rd_CY,$B296,I$1)</f>
        <v>0</v>
      </c>
      <c r="J296" s="221">
        <f t="array" ref="J296">INDEX(_Rge_Data_3rd_CY,$B296,J$1)</f>
        <v>0</v>
      </c>
      <c r="K296" s="221">
        <f t="array" ref="K296">INDEX(_Rge_Data_3rd_CY,$B296,K$1)</f>
        <v>0</v>
      </c>
      <c r="L296" s="221" t="str">
        <f t="array" ref="L296">INDEX(_Rge_Data_3rd_CY,$B296,L$1)</f>
        <v/>
      </c>
      <c r="M296" s="221">
        <f t="array" ref="M296">INDEX(_Rge_Data_3rd_CY,$B296,M$1)</f>
        <v>0</v>
      </c>
      <c r="N296" s="221">
        <f t="array" ref="N296">INDEX(_Rge_Data_3rd_CY,$B296,N$1)</f>
        <v>0</v>
      </c>
      <c r="O296" s="221">
        <f t="shared" si="5"/>
        <v>0</v>
      </c>
      <c r="P296" s="222">
        <f t="shared" si="6"/>
        <v>0</v>
      </c>
      <c r="Q296" s="233" t="str">
        <f t="shared" si="9"/>
        <v>Y</v>
      </c>
      <c r="R296" s="224" t="str">
        <f t="array" ref="R296">INDEX(_Rge_Data_3rd_CY,$B296,R$1)</f>
        <v/>
      </c>
      <c r="S296" s="224">
        <f t="array" ref="S296">INDEX(_Rge_Data_3rd_CY,$B296,S$1)</f>
        <v>0</v>
      </c>
      <c r="T296" s="224">
        <f t="array" ref="T296">INDEX(_Rge_Data_3rd_CY,$B296,T$1)</f>
        <v>0</v>
      </c>
      <c r="U296" s="224">
        <f t="array" ref="U296">INDEX(_Rge_Data_3rd_CY,$B296,U$1)</f>
        <v>0</v>
      </c>
      <c r="V296" s="224">
        <f t="array" ref="V296">INDEX(_Rge_Data_3rd_CY,$B296,V$1)</f>
        <v>0</v>
      </c>
      <c r="W296" s="224">
        <f t="array" ref="W296">INDEX(_Rge_Data_3rd_CY,$B296,W$1)</f>
        <v>0</v>
      </c>
      <c r="X296" s="224" t="str">
        <f t="array" ref="X296">INDEX(_Rge_Data_3rd_CY,$B296,X$1)</f>
        <v/>
      </c>
      <c r="Y296" s="224">
        <f t="array" ref="Y296">INDEX(_Rge_Data_3rd_CY,$B296,Y$1)</f>
        <v>0</v>
      </c>
      <c r="Z296" s="224">
        <f t="array" ref="Z296">INDEX(_Rge_Data_3rd_CY,$B296,Z$1)</f>
        <v>0</v>
      </c>
      <c r="AA296" s="224">
        <f t="shared" si="7"/>
        <v>0</v>
      </c>
      <c r="AB296" s="225" t="str">
        <f t="shared" si="10"/>
        <v/>
      </c>
      <c r="AC296" s="234" t="str">
        <f t="array" ref="AC296">INDEX(_Rge_Data_3rd_CY,$B296,AC$1)</f>
        <v/>
      </c>
      <c r="AD296" s="234">
        <f t="array" ref="AD296">INDEX(_Rge_Data_3rd_CY,$B296,AD$1)</f>
        <v>0</v>
      </c>
      <c r="AE296" s="234">
        <f t="array" ref="AE296">INDEX(_Rge_Data_3rd_CY,$B296,AE$1)</f>
        <v>0</v>
      </c>
      <c r="AF296" s="234">
        <f t="array" ref="AF296">INDEX(_Rge_Data_3rd_CY,$B296,AF$1)</f>
        <v>0</v>
      </c>
      <c r="AG296" s="234">
        <f t="array" ref="AG296">INDEX(_Rge_Data_3rd_CY,$B296,AG$1)</f>
        <v>0</v>
      </c>
      <c r="AH296" s="234">
        <f t="array" ref="AH296">INDEX(_Rge_Data_3rd_CY,$B296,AH$1)</f>
        <v>0</v>
      </c>
      <c r="AI296" s="234" t="str">
        <f t="array" ref="AI296">INDEX(_Rge_Data_3rd_CY,$B296,AI$1)</f>
        <v/>
      </c>
      <c r="AJ296" s="234">
        <f t="array" ref="AJ296">INDEX(_Rge_Data_3rd_CY,$B296,AJ$1)</f>
        <v>0</v>
      </c>
      <c r="AK296" s="234">
        <f t="array" ref="AK296">INDEX(_Rge_Data_3rd_CY,$B296,AK$1)</f>
        <v>0</v>
      </c>
      <c r="AL296" s="234">
        <f t="shared" si="11"/>
        <v>0</v>
      </c>
      <c r="AM296" s="235">
        <f t="shared" si="8"/>
        <v>0</v>
      </c>
      <c r="AN296" s="236">
        <f>IFERROR(IF(AND($E296="OPEN",$AA296&gt;0),$AA296*_SoP*$AM296,IF(AND($E296="CLOSED",$AA296&gt;0),$AA296*_SoL*$AM296,0)),0)</f>
        <v>0</v>
      </c>
      <c r="AO296" s="236">
        <f>IFERROR(IF($AA296&lt;0,$AA296*_SoL,0),0)</f>
        <v>0</v>
      </c>
      <c r="AP296" s="237">
        <f t="shared" si="12"/>
        <v>0</v>
      </c>
      <c r="AQ296" s="237">
        <f t="shared" si="13"/>
        <v>0</v>
      </c>
      <c r="AR296" s="237">
        <f t="shared" si="14"/>
        <v>0</v>
      </c>
      <c r="AS296" s="237">
        <f t="shared" si="15"/>
        <v>0</v>
      </c>
      <c r="AT296" s="237">
        <f t="shared" si="16"/>
        <v>0</v>
      </c>
      <c r="AU296" s="236">
        <f t="shared" si="17"/>
        <v>0</v>
      </c>
      <c r="AV296" s="236">
        <f t="shared" si="18"/>
        <v>0</v>
      </c>
      <c r="AW296" s="238"/>
    </row>
    <row r="297" ht="24.75" customHeight="1">
      <c r="A297" s="185"/>
      <c r="B297" s="230">
        <f t="shared" si="19"/>
        <v>290</v>
      </c>
      <c r="C297" s="185"/>
      <c r="D297" s="231" t="str">
        <f t="array" ref="D297">INDEX(_Rge_Projectdata_3rd,$B297,MATCH("Project-ID",_Rge_Headline_Projectdata,0))</f>
        <v/>
      </c>
      <c r="E297" s="232" t="str">
        <f t="array" ref="E297">INDEX(_Rge_Data_3rd_CY,$B297,E$1)</f>
        <v>Open</v>
      </c>
      <c r="F297" s="221" t="str">
        <f t="array" ref="F297">INDEX(_Rge_Data_3rd_CY,$B297,F$1)</f>
        <v/>
      </c>
      <c r="G297" s="221">
        <f t="array" ref="G297">INDEX(_Rge_Data_3rd_CY,$B297,G$1)</f>
        <v>0</v>
      </c>
      <c r="H297" s="221">
        <f t="array" ref="H297">INDEX(_Rge_Data_3rd_CY,$B297,H$1)</f>
        <v>0</v>
      </c>
      <c r="I297" s="221">
        <f t="array" ref="I297">INDEX(_Rge_Data_3rd_CY,$B297,I$1)</f>
        <v>0</v>
      </c>
      <c r="J297" s="221">
        <f t="array" ref="J297">INDEX(_Rge_Data_3rd_CY,$B297,J$1)</f>
        <v>0</v>
      </c>
      <c r="K297" s="221">
        <f t="array" ref="K297">INDEX(_Rge_Data_3rd_CY,$B297,K$1)</f>
        <v>0</v>
      </c>
      <c r="L297" s="221" t="str">
        <f t="array" ref="L297">INDEX(_Rge_Data_3rd_CY,$B297,L$1)</f>
        <v/>
      </c>
      <c r="M297" s="221">
        <f t="array" ref="M297">INDEX(_Rge_Data_3rd_CY,$B297,M$1)</f>
        <v>0</v>
      </c>
      <c r="N297" s="221">
        <f t="array" ref="N297">INDEX(_Rge_Data_3rd_CY,$B297,N$1)</f>
        <v>0</v>
      </c>
      <c r="O297" s="221">
        <f t="shared" si="5"/>
        <v>0</v>
      </c>
      <c r="P297" s="222">
        <f t="shared" si="6"/>
        <v>0</v>
      </c>
      <c r="Q297" s="233" t="str">
        <f t="shared" si="9"/>
        <v>Y</v>
      </c>
      <c r="R297" s="224" t="str">
        <f t="array" ref="R297">INDEX(_Rge_Data_3rd_CY,$B297,R$1)</f>
        <v/>
      </c>
      <c r="S297" s="224">
        <f t="array" ref="S297">INDEX(_Rge_Data_3rd_CY,$B297,S$1)</f>
        <v>0</v>
      </c>
      <c r="T297" s="224">
        <f t="array" ref="T297">INDEX(_Rge_Data_3rd_CY,$B297,T$1)</f>
        <v>0</v>
      </c>
      <c r="U297" s="224">
        <f t="array" ref="U297">INDEX(_Rge_Data_3rd_CY,$B297,U$1)</f>
        <v>0</v>
      </c>
      <c r="V297" s="224">
        <f t="array" ref="V297">INDEX(_Rge_Data_3rd_CY,$B297,V$1)</f>
        <v>0</v>
      </c>
      <c r="W297" s="224">
        <f t="array" ref="W297">INDEX(_Rge_Data_3rd_CY,$B297,W$1)</f>
        <v>0</v>
      </c>
      <c r="X297" s="224" t="str">
        <f t="array" ref="X297">INDEX(_Rge_Data_3rd_CY,$B297,X$1)</f>
        <v/>
      </c>
      <c r="Y297" s="224">
        <f t="array" ref="Y297">INDEX(_Rge_Data_3rd_CY,$B297,Y$1)</f>
        <v>0</v>
      </c>
      <c r="Z297" s="224">
        <f t="array" ref="Z297">INDEX(_Rge_Data_3rd_CY,$B297,Z$1)</f>
        <v>0</v>
      </c>
      <c r="AA297" s="224">
        <f t="shared" si="7"/>
        <v>0</v>
      </c>
      <c r="AB297" s="225" t="str">
        <f t="shared" si="10"/>
        <v/>
      </c>
      <c r="AC297" s="234" t="str">
        <f t="array" ref="AC297">INDEX(_Rge_Data_3rd_CY,$B297,AC$1)</f>
        <v/>
      </c>
      <c r="AD297" s="234">
        <f t="array" ref="AD297">INDEX(_Rge_Data_3rd_CY,$B297,AD$1)</f>
        <v>0</v>
      </c>
      <c r="AE297" s="234">
        <f t="array" ref="AE297">INDEX(_Rge_Data_3rd_CY,$B297,AE$1)</f>
        <v>0</v>
      </c>
      <c r="AF297" s="234">
        <f t="array" ref="AF297">INDEX(_Rge_Data_3rd_CY,$B297,AF$1)</f>
        <v>0</v>
      </c>
      <c r="AG297" s="234">
        <f t="array" ref="AG297">INDEX(_Rge_Data_3rd_CY,$B297,AG$1)</f>
        <v>0</v>
      </c>
      <c r="AH297" s="234">
        <f t="array" ref="AH297">INDEX(_Rge_Data_3rd_CY,$B297,AH$1)</f>
        <v>0</v>
      </c>
      <c r="AI297" s="234" t="str">
        <f t="array" ref="AI297">INDEX(_Rge_Data_3rd_CY,$B297,AI$1)</f>
        <v/>
      </c>
      <c r="AJ297" s="234">
        <f t="array" ref="AJ297">INDEX(_Rge_Data_3rd_CY,$B297,AJ$1)</f>
        <v>0</v>
      </c>
      <c r="AK297" s="234">
        <f t="array" ref="AK297">INDEX(_Rge_Data_3rd_CY,$B297,AK$1)</f>
        <v>0</v>
      </c>
      <c r="AL297" s="234">
        <f t="shared" si="11"/>
        <v>0</v>
      </c>
      <c r="AM297" s="235">
        <f t="shared" si="8"/>
        <v>0</v>
      </c>
      <c r="AN297" s="236">
        <f>IFERROR(IF(AND($E297="OPEN",$AA297&gt;0),$AA297*_SoP*$AM297,IF(AND($E297="CLOSED",$AA297&gt;0),$AA297*_SoL*$AM297,0)),0)</f>
        <v>0</v>
      </c>
      <c r="AO297" s="236">
        <f>IFERROR(IF($AA297&lt;0,$AA297*_SoL,0),0)</f>
        <v>0</v>
      </c>
      <c r="AP297" s="237">
        <f t="shared" si="12"/>
        <v>0</v>
      </c>
      <c r="AQ297" s="237">
        <f t="shared" si="13"/>
        <v>0</v>
      </c>
      <c r="AR297" s="237">
        <f t="shared" si="14"/>
        <v>0</v>
      </c>
      <c r="AS297" s="237">
        <f t="shared" si="15"/>
        <v>0</v>
      </c>
      <c r="AT297" s="237">
        <f t="shared" si="16"/>
        <v>0</v>
      </c>
      <c r="AU297" s="236">
        <f t="shared" si="17"/>
        <v>0</v>
      </c>
      <c r="AV297" s="236">
        <f t="shared" si="18"/>
        <v>0</v>
      </c>
      <c r="AW297" s="238"/>
    </row>
    <row r="298" ht="24.75" customHeight="1">
      <c r="A298" s="185"/>
      <c r="B298" s="230">
        <f t="shared" si="19"/>
        <v>291</v>
      </c>
      <c r="C298" s="185"/>
      <c r="D298" s="231" t="str">
        <f t="array" ref="D298">INDEX(_Rge_Projectdata_3rd,$B298,MATCH("Project-ID",_Rge_Headline_Projectdata,0))</f>
        <v/>
      </c>
      <c r="E298" s="232" t="str">
        <f t="array" ref="E298">INDEX(_Rge_Data_3rd_CY,$B298,E$1)</f>
        <v>Open</v>
      </c>
      <c r="F298" s="221" t="str">
        <f t="array" ref="F298">INDEX(_Rge_Data_3rd_CY,$B298,F$1)</f>
        <v/>
      </c>
      <c r="G298" s="221">
        <f t="array" ref="G298">INDEX(_Rge_Data_3rd_CY,$B298,G$1)</f>
        <v>0</v>
      </c>
      <c r="H298" s="221">
        <f t="array" ref="H298">INDEX(_Rge_Data_3rd_CY,$B298,H$1)</f>
        <v>0</v>
      </c>
      <c r="I298" s="221">
        <f t="array" ref="I298">INDEX(_Rge_Data_3rd_CY,$B298,I$1)</f>
        <v>0</v>
      </c>
      <c r="J298" s="221">
        <f t="array" ref="J298">INDEX(_Rge_Data_3rd_CY,$B298,J$1)</f>
        <v>0</v>
      </c>
      <c r="K298" s="221">
        <f t="array" ref="K298">INDEX(_Rge_Data_3rd_CY,$B298,K$1)</f>
        <v>0</v>
      </c>
      <c r="L298" s="221" t="str">
        <f t="array" ref="L298">INDEX(_Rge_Data_3rd_CY,$B298,L$1)</f>
        <v/>
      </c>
      <c r="M298" s="221">
        <f t="array" ref="M298">INDEX(_Rge_Data_3rd_CY,$B298,M$1)</f>
        <v>0</v>
      </c>
      <c r="N298" s="221">
        <f t="array" ref="N298">INDEX(_Rge_Data_3rd_CY,$B298,N$1)</f>
        <v>0</v>
      </c>
      <c r="O298" s="221">
        <f t="shared" si="5"/>
        <v>0</v>
      </c>
      <c r="P298" s="222">
        <f t="shared" si="6"/>
        <v>0</v>
      </c>
      <c r="Q298" s="233" t="str">
        <f t="shared" si="9"/>
        <v>Y</v>
      </c>
      <c r="R298" s="224" t="str">
        <f t="array" ref="R298">INDEX(_Rge_Data_3rd_CY,$B298,R$1)</f>
        <v/>
      </c>
      <c r="S298" s="224">
        <f t="array" ref="S298">INDEX(_Rge_Data_3rd_CY,$B298,S$1)</f>
        <v>0</v>
      </c>
      <c r="T298" s="224">
        <f t="array" ref="T298">INDEX(_Rge_Data_3rd_CY,$B298,T$1)</f>
        <v>0</v>
      </c>
      <c r="U298" s="224">
        <f t="array" ref="U298">INDEX(_Rge_Data_3rd_CY,$B298,U$1)</f>
        <v>0</v>
      </c>
      <c r="V298" s="224">
        <f t="array" ref="V298">INDEX(_Rge_Data_3rd_CY,$B298,V$1)</f>
        <v>0</v>
      </c>
      <c r="W298" s="224">
        <f t="array" ref="W298">INDEX(_Rge_Data_3rd_CY,$B298,W$1)</f>
        <v>0</v>
      </c>
      <c r="X298" s="224" t="str">
        <f t="array" ref="X298">INDEX(_Rge_Data_3rd_CY,$B298,X$1)</f>
        <v/>
      </c>
      <c r="Y298" s="224">
        <f t="array" ref="Y298">INDEX(_Rge_Data_3rd_CY,$B298,Y$1)</f>
        <v>0</v>
      </c>
      <c r="Z298" s="224">
        <f t="array" ref="Z298">INDEX(_Rge_Data_3rd_CY,$B298,Z$1)</f>
        <v>0</v>
      </c>
      <c r="AA298" s="224">
        <f t="shared" si="7"/>
        <v>0</v>
      </c>
      <c r="AB298" s="225" t="str">
        <f t="shared" si="10"/>
        <v/>
      </c>
      <c r="AC298" s="234" t="str">
        <f t="array" ref="AC298">INDEX(_Rge_Data_3rd_CY,$B298,AC$1)</f>
        <v/>
      </c>
      <c r="AD298" s="234">
        <f t="array" ref="AD298">INDEX(_Rge_Data_3rd_CY,$B298,AD$1)</f>
        <v>0</v>
      </c>
      <c r="AE298" s="234">
        <f t="array" ref="AE298">INDEX(_Rge_Data_3rd_CY,$B298,AE$1)</f>
        <v>0</v>
      </c>
      <c r="AF298" s="234">
        <f t="array" ref="AF298">INDEX(_Rge_Data_3rd_CY,$B298,AF$1)</f>
        <v>0</v>
      </c>
      <c r="AG298" s="234">
        <f t="array" ref="AG298">INDEX(_Rge_Data_3rd_CY,$B298,AG$1)</f>
        <v>0</v>
      </c>
      <c r="AH298" s="234">
        <f t="array" ref="AH298">INDEX(_Rge_Data_3rd_CY,$B298,AH$1)</f>
        <v>0</v>
      </c>
      <c r="AI298" s="234" t="str">
        <f t="array" ref="AI298">INDEX(_Rge_Data_3rd_CY,$B298,AI$1)</f>
        <v/>
      </c>
      <c r="AJ298" s="234">
        <f t="array" ref="AJ298">INDEX(_Rge_Data_3rd_CY,$B298,AJ$1)</f>
        <v>0</v>
      </c>
      <c r="AK298" s="234">
        <f t="array" ref="AK298">INDEX(_Rge_Data_3rd_CY,$B298,AK$1)</f>
        <v>0</v>
      </c>
      <c r="AL298" s="234">
        <f t="shared" si="11"/>
        <v>0</v>
      </c>
      <c r="AM298" s="235">
        <f t="shared" si="8"/>
        <v>0</v>
      </c>
      <c r="AN298" s="236">
        <f>IFERROR(IF(AND($E298="OPEN",$AA298&gt;0),$AA298*_SoP*$AM298,IF(AND($E298="CLOSED",$AA298&gt;0),$AA298*_SoL*$AM298,0)),0)</f>
        <v>0</v>
      </c>
      <c r="AO298" s="236">
        <f>IFERROR(IF($AA298&lt;0,$AA298*_SoL,0),0)</f>
        <v>0</v>
      </c>
      <c r="AP298" s="237">
        <f t="shared" si="12"/>
        <v>0</v>
      </c>
      <c r="AQ298" s="237">
        <f t="shared" si="13"/>
        <v>0</v>
      </c>
      <c r="AR298" s="237">
        <f t="shared" si="14"/>
        <v>0</v>
      </c>
      <c r="AS298" s="237">
        <f t="shared" si="15"/>
        <v>0</v>
      </c>
      <c r="AT298" s="237">
        <f t="shared" si="16"/>
        <v>0</v>
      </c>
      <c r="AU298" s="236">
        <f t="shared" si="17"/>
        <v>0</v>
      </c>
      <c r="AV298" s="236">
        <f t="shared" si="18"/>
        <v>0</v>
      </c>
      <c r="AW298" s="238"/>
    </row>
    <row r="299" ht="24.75" customHeight="1">
      <c r="A299" s="185"/>
      <c r="B299" s="230">
        <f t="shared" si="19"/>
        <v>292</v>
      </c>
      <c r="C299" s="185"/>
      <c r="D299" s="231" t="str">
        <f t="array" ref="D299">INDEX(_Rge_Projectdata_3rd,$B299,MATCH("Project-ID",_Rge_Headline_Projectdata,0))</f>
        <v/>
      </c>
      <c r="E299" s="232" t="str">
        <f t="array" ref="E299">INDEX(_Rge_Data_3rd_CY,$B299,E$1)</f>
        <v>Open</v>
      </c>
      <c r="F299" s="221" t="str">
        <f t="array" ref="F299">INDEX(_Rge_Data_3rd_CY,$B299,F$1)</f>
        <v/>
      </c>
      <c r="G299" s="221">
        <f t="array" ref="G299">INDEX(_Rge_Data_3rd_CY,$B299,G$1)</f>
        <v>0</v>
      </c>
      <c r="H299" s="221">
        <f t="array" ref="H299">INDEX(_Rge_Data_3rd_CY,$B299,H$1)</f>
        <v>0</v>
      </c>
      <c r="I299" s="221">
        <f t="array" ref="I299">INDEX(_Rge_Data_3rd_CY,$B299,I$1)</f>
        <v>0</v>
      </c>
      <c r="J299" s="221">
        <f t="array" ref="J299">INDEX(_Rge_Data_3rd_CY,$B299,J$1)</f>
        <v>0</v>
      </c>
      <c r="K299" s="221">
        <f t="array" ref="K299">INDEX(_Rge_Data_3rd_CY,$B299,K$1)</f>
        <v>0</v>
      </c>
      <c r="L299" s="221" t="str">
        <f t="array" ref="L299">INDEX(_Rge_Data_3rd_CY,$B299,L$1)</f>
        <v/>
      </c>
      <c r="M299" s="221">
        <f t="array" ref="M299">INDEX(_Rge_Data_3rd_CY,$B299,M$1)</f>
        <v>0</v>
      </c>
      <c r="N299" s="221">
        <f t="array" ref="N299">INDEX(_Rge_Data_3rd_CY,$B299,N$1)</f>
        <v>0</v>
      </c>
      <c r="O299" s="221">
        <f t="shared" si="5"/>
        <v>0</v>
      </c>
      <c r="P299" s="222">
        <f t="shared" si="6"/>
        <v>0</v>
      </c>
      <c r="Q299" s="233" t="str">
        <f t="shared" si="9"/>
        <v>Y</v>
      </c>
      <c r="R299" s="224" t="str">
        <f t="array" ref="R299">INDEX(_Rge_Data_3rd_CY,$B299,R$1)</f>
        <v/>
      </c>
      <c r="S299" s="224">
        <f t="array" ref="S299">INDEX(_Rge_Data_3rd_CY,$B299,S$1)</f>
        <v>0</v>
      </c>
      <c r="T299" s="224">
        <f t="array" ref="T299">INDEX(_Rge_Data_3rd_CY,$B299,T$1)</f>
        <v>0</v>
      </c>
      <c r="U299" s="224">
        <f t="array" ref="U299">INDEX(_Rge_Data_3rd_CY,$B299,U$1)</f>
        <v>0</v>
      </c>
      <c r="V299" s="224">
        <f t="array" ref="V299">INDEX(_Rge_Data_3rd_CY,$B299,V$1)</f>
        <v>0</v>
      </c>
      <c r="W299" s="224">
        <f t="array" ref="W299">INDEX(_Rge_Data_3rd_CY,$B299,W$1)</f>
        <v>0</v>
      </c>
      <c r="X299" s="224" t="str">
        <f t="array" ref="X299">INDEX(_Rge_Data_3rd_CY,$B299,X$1)</f>
        <v/>
      </c>
      <c r="Y299" s="224">
        <f t="array" ref="Y299">INDEX(_Rge_Data_3rd_CY,$B299,Y$1)</f>
        <v>0</v>
      </c>
      <c r="Z299" s="224">
        <f t="array" ref="Z299">INDEX(_Rge_Data_3rd_CY,$B299,Z$1)</f>
        <v>0</v>
      </c>
      <c r="AA299" s="224">
        <f t="shared" si="7"/>
        <v>0</v>
      </c>
      <c r="AB299" s="225" t="str">
        <f t="shared" si="10"/>
        <v/>
      </c>
      <c r="AC299" s="234" t="str">
        <f t="array" ref="AC299">INDEX(_Rge_Data_3rd_CY,$B299,AC$1)</f>
        <v/>
      </c>
      <c r="AD299" s="234">
        <f t="array" ref="AD299">INDEX(_Rge_Data_3rd_CY,$B299,AD$1)</f>
        <v>0</v>
      </c>
      <c r="AE299" s="234">
        <f t="array" ref="AE299">INDEX(_Rge_Data_3rd_CY,$B299,AE$1)</f>
        <v>0</v>
      </c>
      <c r="AF299" s="234">
        <f t="array" ref="AF299">INDEX(_Rge_Data_3rd_CY,$B299,AF$1)</f>
        <v>0</v>
      </c>
      <c r="AG299" s="234">
        <f t="array" ref="AG299">INDEX(_Rge_Data_3rd_CY,$B299,AG$1)</f>
        <v>0</v>
      </c>
      <c r="AH299" s="234">
        <f t="array" ref="AH299">INDEX(_Rge_Data_3rd_CY,$B299,AH$1)</f>
        <v>0</v>
      </c>
      <c r="AI299" s="234" t="str">
        <f t="array" ref="AI299">INDEX(_Rge_Data_3rd_CY,$B299,AI$1)</f>
        <v/>
      </c>
      <c r="AJ299" s="234">
        <f t="array" ref="AJ299">INDEX(_Rge_Data_3rd_CY,$B299,AJ$1)</f>
        <v>0</v>
      </c>
      <c r="AK299" s="234">
        <f t="array" ref="AK299">INDEX(_Rge_Data_3rd_CY,$B299,AK$1)</f>
        <v>0</v>
      </c>
      <c r="AL299" s="234">
        <f t="shared" si="11"/>
        <v>0</v>
      </c>
      <c r="AM299" s="235">
        <f t="shared" si="8"/>
        <v>0</v>
      </c>
      <c r="AN299" s="236">
        <f>IFERROR(IF(AND($E299="OPEN",$AA299&gt;0),$AA299*_SoP*$AM299,IF(AND($E299="CLOSED",$AA299&gt;0),$AA299*_SoL*$AM299,0)),0)</f>
        <v>0</v>
      </c>
      <c r="AO299" s="236">
        <f>IFERROR(IF($AA299&lt;0,$AA299*_SoL,0),0)</f>
        <v>0</v>
      </c>
      <c r="AP299" s="237">
        <f t="shared" si="12"/>
        <v>0</v>
      </c>
      <c r="AQ299" s="237">
        <f t="shared" si="13"/>
        <v>0</v>
      </c>
      <c r="AR299" s="237">
        <f t="shared" si="14"/>
        <v>0</v>
      </c>
      <c r="AS299" s="237">
        <f t="shared" si="15"/>
        <v>0</v>
      </c>
      <c r="AT299" s="237">
        <f t="shared" si="16"/>
        <v>0</v>
      </c>
      <c r="AU299" s="236">
        <f t="shared" si="17"/>
        <v>0</v>
      </c>
      <c r="AV299" s="236">
        <f t="shared" si="18"/>
        <v>0</v>
      </c>
      <c r="AW299" s="238"/>
    </row>
    <row r="300" ht="24.75" customHeight="1">
      <c r="A300" s="185"/>
      <c r="B300" s="230">
        <f t="shared" si="19"/>
        <v>293</v>
      </c>
      <c r="C300" s="185"/>
      <c r="D300" s="231" t="str">
        <f t="array" ref="D300">INDEX(_Rge_Projectdata_3rd,$B300,MATCH("Project-ID",_Rge_Headline_Projectdata,0))</f>
        <v/>
      </c>
      <c r="E300" s="232" t="str">
        <f t="array" ref="E300">INDEX(_Rge_Data_3rd_CY,$B300,E$1)</f>
        <v>Open</v>
      </c>
      <c r="F300" s="221" t="str">
        <f t="array" ref="F300">INDEX(_Rge_Data_3rd_CY,$B300,F$1)</f>
        <v/>
      </c>
      <c r="G300" s="221">
        <f t="array" ref="G300">INDEX(_Rge_Data_3rd_CY,$B300,G$1)</f>
        <v>0</v>
      </c>
      <c r="H300" s="221">
        <f t="array" ref="H300">INDEX(_Rge_Data_3rd_CY,$B300,H$1)</f>
        <v>0</v>
      </c>
      <c r="I300" s="221">
        <f t="array" ref="I300">INDEX(_Rge_Data_3rd_CY,$B300,I$1)</f>
        <v>0</v>
      </c>
      <c r="J300" s="221">
        <f t="array" ref="J300">INDEX(_Rge_Data_3rd_CY,$B300,J$1)</f>
        <v>0</v>
      </c>
      <c r="K300" s="221">
        <f t="array" ref="K300">INDEX(_Rge_Data_3rd_CY,$B300,K$1)</f>
        <v>0</v>
      </c>
      <c r="L300" s="221" t="str">
        <f t="array" ref="L300">INDEX(_Rge_Data_3rd_CY,$B300,L$1)</f>
        <v/>
      </c>
      <c r="M300" s="221">
        <f t="array" ref="M300">INDEX(_Rge_Data_3rd_CY,$B300,M$1)</f>
        <v>0</v>
      </c>
      <c r="N300" s="221">
        <f t="array" ref="N300">INDEX(_Rge_Data_3rd_CY,$B300,N$1)</f>
        <v>0</v>
      </c>
      <c r="O300" s="221">
        <f t="shared" si="5"/>
        <v>0</v>
      </c>
      <c r="P300" s="222">
        <f t="shared" si="6"/>
        <v>0</v>
      </c>
      <c r="Q300" s="233" t="str">
        <f t="shared" si="9"/>
        <v>Y</v>
      </c>
      <c r="R300" s="224" t="str">
        <f t="array" ref="R300">INDEX(_Rge_Data_3rd_CY,$B300,R$1)</f>
        <v/>
      </c>
      <c r="S300" s="224">
        <f t="array" ref="S300">INDEX(_Rge_Data_3rd_CY,$B300,S$1)</f>
        <v>0</v>
      </c>
      <c r="T300" s="224">
        <f t="array" ref="T300">INDEX(_Rge_Data_3rd_CY,$B300,T$1)</f>
        <v>0</v>
      </c>
      <c r="U300" s="224">
        <f t="array" ref="U300">INDEX(_Rge_Data_3rd_CY,$B300,U$1)</f>
        <v>0</v>
      </c>
      <c r="V300" s="224">
        <f t="array" ref="V300">INDEX(_Rge_Data_3rd_CY,$B300,V$1)</f>
        <v>0</v>
      </c>
      <c r="W300" s="224">
        <f t="array" ref="W300">INDEX(_Rge_Data_3rd_CY,$B300,W$1)</f>
        <v>0</v>
      </c>
      <c r="X300" s="224" t="str">
        <f t="array" ref="X300">INDEX(_Rge_Data_3rd_CY,$B300,X$1)</f>
        <v/>
      </c>
      <c r="Y300" s="224">
        <f t="array" ref="Y300">INDEX(_Rge_Data_3rd_CY,$B300,Y$1)</f>
        <v>0</v>
      </c>
      <c r="Z300" s="224">
        <f t="array" ref="Z300">INDEX(_Rge_Data_3rd_CY,$B300,Z$1)</f>
        <v>0</v>
      </c>
      <c r="AA300" s="224">
        <f t="shared" si="7"/>
        <v>0</v>
      </c>
      <c r="AB300" s="225" t="str">
        <f t="shared" si="10"/>
        <v/>
      </c>
      <c r="AC300" s="234" t="str">
        <f t="array" ref="AC300">INDEX(_Rge_Data_3rd_CY,$B300,AC$1)</f>
        <v/>
      </c>
      <c r="AD300" s="234">
        <f t="array" ref="AD300">INDEX(_Rge_Data_3rd_CY,$B300,AD$1)</f>
        <v>0</v>
      </c>
      <c r="AE300" s="234">
        <f t="array" ref="AE300">INDEX(_Rge_Data_3rd_CY,$B300,AE$1)</f>
        <v>0</v>
      </c>
      <c r="AF300" s="234">
        <f t="array" ref="AF300">INDEX(_Rge_Data_3rd_CY,$B300,AF$1)</f>
        <v>0</v>
      </c>
      <c r="AG300" s="234">
        <f t="array" ref="AG300">INDEX(_Rge_Data_3rd_CY,$B300,AG$1)</f>
        <v>0</v>
      </c>
      <c r="AH300" s="234">
        <f t="array" ref="AH300">INDEX(_Rge_Data_3rd_CY,$B300,AH$1)</f>
        <v>0</v>
      </c>
      <c r="AI300" s="234" t="str">
        <f t="array" ref="AI300">INDEX(_Rge_Data_3rd_CY,$B300,AI$1)</f>
        <v/>
      </c>
      <c r="AJ300" s="234">
        <f t="array" ref="AJ300">INDEX(_Rge_Data_3rd_CY,$B300,AJ$1)</f>
        <v>0</v>
      </c>
      <c r="AK300" s="234">
        <f t="array" ref="AK300">INDEX(_Rge_Data_3rd_CY,$B300,AK$1)</f>
        <v>0</v>
      </c>
      <c r="AL300" s="234">
        <f t="shared" si="11"/>
        <v>0</v>
      </c>
      <c r="AM300" s="235">
        <f t="shared" si="8"/>
        <v>0</v>
      </c>
      <c r="AN300" s="236">
        <f>IFERROR(IF(AND($E300="OPEN",$AA300&gt;0),$AA300*_SoP*$AM300,IF(AND($E300="CLOSED",$AA300&gt;0),$AA300*_SoL*$AM300,0)),0)</f>
        <v>0</v>
      </c>
      <c r="AO300" s="236">
        <f>IFERROR(IF($AA300&lt;0,$AA300*_SoL,0),0)</f>
        <v>0</v>
      </c>
      <c r="AP300" s="237">
        <f t="shared" si="12"/>
        <v>0</v>
      </c>
      <c r="AQ300" s="237">
        <f t="shared" si="13"/>
        <v>0</v>
      </c>
      <c r="AR300" s="237">
        <f t="shared" si="14"/>
        <v>0</v>
      </c>
      <c r="AS300" s="237">
        <f t="shared" si="15"/>
        <v>0</v>
      </c>
      <c r="AT300" s="237">
        <f t="shared" si="16"/>
        <v>0</v>
      </c>
      <c r="AU300" s="236">
        <f t="shared" si="17"/>
        <v>0</v>
      </c>
      <c r="AV300" s="236">
        <f t="shared" si="18"/>
        <v>0</v>
      </c>
      <c r="AW300" s="238"/>
    </row>
    <row r="301" ht="24.75" customHeight="1">
      <c r="A301" s="185"/>
      <c r="B301" s="230">
        <f t="shared" si="19"/>
        <v>294</v>
      </c>
      <c r="C301" s="185"/>
      <c r="D301" s="231" t="str">
        <f t="array" ref="D301">INDEX(_Rge_Projectdata_3rd,$B301,MATCH("Project-ID",_Rge_Headline_Projectdata,0))</f>
        <v/>
      </c>
      <c r="E301" s="232" t="str">
        <f t="array" ref="E301">INDEX(_Rge_Data_3rd_CY,$B301,E$1)</f>
        <v>Open</v>
      </c>
      <c r="F301" s="221" t="str">
        <f t="array" ref="F301">INDEX(_Rge_Data_3rd_CY,$B301,F$1)</f>
        <v/>
      </c>
      <c r="G301" s="221">
        <f t="array" ref="G301">INDEX(_Rge_Data_3rd_CY,$B301,G$1)</f>
        <v>0</v>
      </c>
      <c r="H301" s="221">
        <f t="array" ref="H301">INDEX(_Rge_Data_3rd_CY,$B301,H$1)</f>
        <v>0</v>
      </c>
      <c r="I301" s="221">
        <f t="array" ref="I301">INDEX(_Rge_Data_3rd_CY,$B301,I$1)</f>
        <v>0</v>
      </c>
      <c r="J301" s="221">
        <f t="array" ref="J301">INDEX(_Rge_Data_3rd_CY,$B301,J$1)</f>
        <v>0</v>
      </c>
      <c r="K301" s="221">
        <f t="array" ref="K301">INDEX(_Rge_Data_3rd_CY,$B301,K$1)</f>
        <v>0</v>
      </c>
      <c r="L301" s="221" t="str">
        <f t="array" ref="L301">INDEX(_Rge_Data_3rd_CY,$B301,L$1)</f>
        <v/>
      </c>
      <c r="M301" s="221">
        <f t="array" ref="M301">INDEX(_Rge_Data_3rd_CY,$B301,M$1)</f>
        <v>0</v>
      </c>
      <c r="N301" s="221">
        <f t="array" ref="N301">INDEX(_Rge_Data_3rd_CY,$B301,N$1)</f>
        <v>0</v>
      </c>
      <c r="O301" s="221">
        <f t="shared" si="5"/>
        <v>0</v>
      </c>
      <c r="P301" s="222">
        <f t="shared" si="6"/>
        <v>0</v>
      </c>
      <c r="Q301" s="233" t="str">
        <f t="shared" si="9"/>
        <v>Y</v>
      </c>
      <c r="R301" s="224" t="str">
        <f t="array" ref="R301">INDEX(_Rge_Data_3rd_CY,$B301,R$1)</f>
        <v/>
      </c>
      <c r="S301" s="224">
        <f t="array" ref="S301">INDEX(_Rge_Data_3rd_CY,$B301,S$1)</f>
        <v>0</v>
      </c>
      <c r="T301" s="224">
        <f t="array" ref="T301">INDEX(_Rge_Data_3rd_CY,$B301,T$1)</f>
        <v>0</v>
      </c>
      <c r="U301" s="224">
        <f t="array" ref="U301">INDEX(_Rge_Data_3rd_CY,$B301,U$1)</f>
        <v>0</v>
      </c>
      <c r="V301" s="224">
        <f t="array" ref="V301">INDEX(_Rge_Data_3rd_CY,$B301,V$1)</f>
        <v>0</v>
      </c>
      <c r="W301" s="224">
        <f t="array" ref="W301">INDEX(_Rge_Data_3rd_CY,$B301,W$1)</f>
        <v>0</v>
      </c>
      <c r="X301" s="224" t="str">
        <f t="array" ref="X301">INDEX(_Rge_Data_3rd_CY,$B301,X$1)</f>
        <v/>
      </c>
      <c r="Y301" s="224">
        <f t="array" ref="Y301">INDEX(_Rge_Data_3rd_CY,$B301,Y$1)</f>
        <v>0</v>
      </c>
      <c r="Z301" s="224">
        <f t="array" ref="Z301">INDEX(_Rge_Data_3rd_CY,$B301,Z$1)</f>
        <v>0</v>
      </c>
      <c r="AA301" s="224">
        <f t="shared" si="7"/>
        <v>0</v>
      </c>
      <c r="AB301" s="225" t="str">
        <f t="shared" si="10"/>
        <v/>
      </c>
      <c r="AC301" s="234" t="str">
        <f t="array" ref="AC301">INDEX(_Rge_Data_3rd_CY,$B301,AC$1)</f>
        <v/>
      </c>
      <c r="AD301" s="234">
        <f t="array" ref="AD301">INDEX(_Rge_Data_3rd_CY,$B301,AD$1)</f>
        <v>0</v>
      </c>
      <c r="AE301" s="234">
        <f t="array" ref="AE301">INDEX(_Rge_Data_3rd_CY,$B301,AE$1)</f>
        <v>0</v>
      </c>
      <c r="AF301" s="234">
        <f t="array" ref="AF301">INDEX(_Rge_Data_3rd_CY,$B301,AF$1)</f>
        <v>0</v>
      </c>
      <c r="AG301" s="234">
        <f t="array" ref="AG301">INDEX(_Rge_Data_3rd_CY,$B301,AG$1)</f>
        <v>0</v>
      </c>
      <c r="AH301" s="234">
        <f t="array" ref="AH301">INDEX(_Rge_Data_3rd_CY,$B301,AH$1)</f>
        <v>0</v>
      </c>
      <c r="AI301" s="234" t="str">
        <f t="array" ref="AI301">INDEX(_Rge_Data_3rd_CY,$B301,AI$1)</f>
        <v/>
      </c>
      <c r="AJ301" s="234">
        <f t="array" ref="AJ301">INDEX(_Rge_Data_3rd_CY,$B301,AJ$1)</f>
        <v>0</v>
      </c>
      <c r="AK301" s="234">
        <f t="array" ref="AK301">INDEX(_Rge_Data_3rd_CY,$B301,AK$1)</f>
        <v>0</v>
      </c>
      <c r="AL301" s="234">
        <f t="shared" si="11"/>
        <v>0</v>
      </c>
      <c r="AM301" s="235">
        <f t="shared" si="8"/>
        <v>0</v>
      </c>
      <c r="AN301" s="236">
        <f>IFERROR(IF(AND($E301="OPEN",$AA301&gt;0),$AA301*_SoP*$AM301,IF(AND($E301="CLOSED",$AA301&gt;0),$AA301*_SoL*$AM301,0)),0)</f>
        <v>0</v>
      </c>
      <c r="AO301" s="236">
        <f>IFERROR(IF($AA301&lt;0,$AA301*_SoL,0),0)</f>
        <v>0</v>
      </c>
      <c r="AP301" s="237">
        <f t="shared" si="12"/>
        <v>0</v>
      </c>
      <c r="AQ301" s="237">
        <f t="shared" si="13"/>
        <v>0</v>
      </c>
      <c r="AR301" s="237">
        <f t="shared" si="14"/>
        <v>0</v>
      </c>
      <c r="AS301" s="237">
        <f t="shared" si="15"/>
        <v>0</v>
      </c>
      <c r="AT301" s="237">
        <f t="shared" si="16"/>
        <v>0</v>
      </c>
      <c r="AU301" s="236">
        <f t="shared" si="17"/>
        <v>0</v>
      </c>
      <c r="AV301" s="236">
        <f t="shared" si="18"/>
        <v>0</v>
      </c>
      <c r="AW301" s="238"/>
    </row>
    <row r="302" ht="24.75" customHeight="1">
      <c r="A302" s="185"/>
      <c r="B302" s="230">
        <f t="shared" si="19"/>
        <v>295</v>
      </c>
      <c r="C302" s="185"/>
      <c r="D302" s="231" t="str">
        <f t="array" ref="D302">INDEX(_Rge_Projectdata_3rd,$B302,MATCH("Project-ID",_Rge_Headline_Projectdata,0))</f>
        <v/>
      </c>
      <c r="E302" s="232" t="str">
        <f t="array" ref="E302">INDEX(_Rge_Data_3rd_CY,$B302,E$1)</f>
        <v>Open</v>
      </c>
      <c r="F302" s="221" t="str">
        <f t="array" ref="F302">INDEX(_Rge_Data_3rd_CY,$B302,F$1)</f>
        <v/>
      </c>
      <c r="G302" s="221">
        <f t="array" ref="G302">INDEX(_Rge_Data_3rd_CY,$B302,G$1)</f>
        <v>0</v>
      </c>
      <c r="H302" s="221">
        <f t="array" ref="H302">INDEX(_Rge_Data_3rd_CY,$B302,H$1)</f>
        <v>0</v>
      </c>
      <c r="I302" s="221">
        <f t="array" ref="I302">INDEX(_Rge_Data_3rd_CY,$B302,I$1)</f>
        <v>0</v>
      </c>
      <c r="J302" s="221">
        <f t="array" ref="J302">INDEX(_Rge_Data_3rd_CY,$B302,J$1)</f>
        <v>0</v>
      </c>
      <c r="K302" s="221">
        <f t="array" ref="K302">INDEX(_Rge_Data_3rd_CY,$B302,K$1)</f>
        <v>0</v>
      </c>
      <c r="L302" s="221" t="str">
        <f t="array" ref="L302">INDEX(_Rge_Data_3rd_CY,$B302,L$1)</f>
        <v/>
      </c>
      <c r="M302" s="221">
        <f t="array" ref="M302">INDEX(_Rge_Data_3rd_CY,$B302,M$1)</f>
        <v>0</v>
      </c>
      <c r="N302" s="221">
        <f t="array" ref="N302">INDEX(_Rge_Data_3rd_CY,$B302,N$1)</f>
        <v>0</v>
      </c>
      <c r="O302" s="221">
        <f t="shared" si="5"/>
        <v>0</v>
      </c>
      <c r="P302" s="222">
        <f t="shared" si="6"/>
        <v>0</v>
      </c>
      <c r="Q302" s="233" t="str">
        <f t="shared" si="9"/>
        <v>Y</v>
      </c>
      <c r="R302" s="224" t="str">
        <f t="array" ref="R302">INDEX(_Rge_Data_3rd_CY,$B302,R$1)</f>
        <v/>
      </c>
      <c r="S302" s="224">
        <f t="array" ref="S302">INDEX(_Rge_Data_3rd_CY,$B302,S$1)</f>
        <v>0</v>
      </c>
      <c r="T302" s="224">
        <f t="array" ref="T302">INDEX(_Rge_Data_3rd_CY,$B302,T$1)</f>
        <v>0</v>
      </c>
      <c r="U302" s="224">
        <f t="array" ref="U302">INDEX(_Rge_Data_3rd_CY,$B302,U$1)</f>
        <v>0</v>
      </c>
      <c r="V302" s="224">
        <f t="array" ref="V302">INDEX(_Rge_Data_3rd_CY,$B302,V$1)</f>
        <v>0</v>
      </c>
      <c r="W302" s="224">
        <f t="array" ref="W302">INDEX(_Rge_Data_3rd_CY,$B302,W$1)</f>
        <v>0</v>
      </c>
      <c r="X302" s="224" t="str">
        <f t="array" ref="X302">INDEX(_Rge_Data_3rd_CY,$B302,X$1)</f>
        <v/>
      </c>
      <c r="Y302" s="224">
        <f t="array" ref="Y302">INDEX(_Rge_Data_3rd_CY,$B302,Y$1)</f>
        <v>0</v>
      </c>
      <c r="Z302" s="224">
        <f t="array" ref="Z302">INDEX(_Rge_Data_3rd_CY,$B302,Z$1)</f>
        <v>0</v>
      </c>
      <c r="AA302" s="224">
        <f t="shared" si="7"/>
        <v>0</v>
      </c>
      <c r="AB302" s="225" t="str">
        <f t="shared" si="10"/>
        <v/>
      </c>
      <c r="AC302" s="234" t="str">
        <f t="array" ref="AC302">INDEX(_Rge_Data_3rd_CY,$B302,AC$1)</f>
        <v/>
      </c>
      <c r="AD302" s="234">
        <f t="array" ref="AD302">INDEX(_Rge_Data_3rd_CY,$B302,AD$1)</f>
        <v>0</v>
      </c>
      <c r="AE302" s="234">
        <f t="array" ref="AE302">INDEX(_Rge_Data_3rd_CY,$B302,AE$1)</f>
        <v>0</v>
      </c>
      <c r="AF302" s="234">
        <f t="array" ref="AF302">INDEX(_Rge_Data_3rd_CY,$B302,AF$1)</f>
        <v>0</v>
      </c>
      <c r="AG302" s="234">
        <f t="array" ref="AG302">INDEX(_Rge_Data_3rd_CY,$B302,AG$1)</f>
        <v>0</v>
      </c>
      <c r="AH302" s="234">
        <f t="array" ref="AH302">INDEX(_Rge_Data_3rd_CY,$B302,AH$1)</f>
        <v>0</v>
      </c>
      <c r="AI302" s="234" t="str">
        <f t="array" ref="AI302">INDEX(_Rge_Data_3rd_CY,$B302,AI$1)</f>
        <v/>
      </c>
      <c r="AJ302" s="234">
        <f t="array" ref="AJ302">INDEX(_Rge_Data_3rd_CY,$B302,AJ$1)</f>
        <v>0</v>
      </c>
      <c r="AK302" s="234">
        <f t="array" ref="AK302">INDEX(_Rge_Data_3rd_CY,$B302,AK$1)</f>
        <v>0</v>
      </c>
      <c r="AL302" s="234">
        <f t="shared" si="11"/>
        <v>0</v>
      </c>
      <c r="AM302" s="235">
        <f t="shared" si="8"/>
        <v>0</v>
      </c>
      <c r="AN302" s="236">
        <f>IFERROR(IF(AND($E302="OPEN",$AA302&gt;0),$AA302*_SoP*$AM302,IF(AND($E302="CLOSED",$AA302&gt;0),$AA302*_SoL*$AM302,0)),0)</f>
        <v>0</v>
      </c>
      <c r="AO302" s="236">
        <f>IFERROR(IF($AA302&lt;0,$AA302*_SoL,0),0)</f>
        <v>0</v>
      </c>
      <c r="AP302" s="237">
        <f t="shared" si="12"/>
        <v>0</v>
      </c>
      <c r="AQ302" s="237">
        <f t="shared" si="13"/>
        <v>0</v>
      </c>
      <c r="AR302" s="237">
        <f t="shared" si="14"/>
        <v>0</v>
      </c>
      <c r="AS302" s="237">
        <f t="shared" si="15"/>
        <v>0</v>
      </c>
      <c r="AT302" s="237">
        <f t="shared" si="16"/>
        <v>0</v>
      </c>
      <c r="AU302" s="236">
        <f t="shared" si="17"/>
        <v>0</v>
      </c>
      <c r="AV302" s="236">
        <f t="shared" si="18"/>
        <v>0</v>
      </c>
      <c r="AW302" s="238"/>
    </row>
    <row r="303" ht="24.75" customHeight="1">
      <c r="A303" s="185"/>
      <c r="B303" s="230">
        <f t="shared" si="19"/>
        <v>296</v>
      </c>
      <c r="C303" s="185"/>
      <c r="D303" s="231" t="str">
        <f t="array" ref="D303">INDEX(_Rge_Projectdata_3rd,$B303,MATCH("Project-ID",_Rge_Headline_Projectdata,0))</f>
        <v/>
      </c>
      <c r="E303" s="232" t="str">
        <f t="array" ref="E303">INDEX(_Rge_Data_3rd_CY,$B303,E$1)</f>
        <v>Open</v>
      </c>
      <c r="F303" s="221" t="str">
        <f t="array" ref="F303">INDEX(_Rge_Data_3rd_CY,$B303,F$1)</f>
        <v/>
      </c>
      <c r="G303" s="221">
        <f t="array" ref="G303">INDEX(_Rge_Data_3rd_CY,$B303,G$1)</f>
        <v>0</v>
      </c>
      <c r="H303" s="221">
        <f t="array" ref="H303">INDEX(_Rge_Data_3rd_CY,$B303,H$1)</f>
        <v>0</v>
      </c>
      <c r="I303" s="221">
        <f t="array" ref="I303">INDEX(_Rge_Data_3rd_CY,$B303,I$1)</f>
        <v>0</v>
      </c>
      <c r="J303" s="221">
        <f t="array" ref="J303">INDEX(_Rge_Data_3rd_CY,$B303,J$1)</f>
        <v>0</v>
      </c>
      <c r="K303" s="221">
        <f t="array" ref="K303">INDEX(_Rge_Data_3rd_CY,$B303,K$1)</f>
        <v>0</v>
      </c>
      <c r="L303" s="221" t="str">
        <f t="array" ref="L303">INDEX(_Rge_Data_3rd_CY,$B303,L$1)</f>
        <v/>
      </c>
      <c r="M303" s="221">
        <f t="array" ref="M303">INDEX(_Rge_Data_3rd_CY,$B303,M$1)</f>
        <v>0</v>
      </c>
      <c r="N303" s="221">
        <f t="array" ref="N303">INDEX(_Rge_Data_3rd_CY,$B303,N$1)</f>
        <v>0</v>
      </c>
      <c r="O303" s="221">
        <f t="shared" si="5"/>
        <v>0</v>
      </c>
      <c r="P303" s="222">
        <f t="shared" si="6"/>
        <v>0</v>
      </c>
      <c r="Q303" s="233" t="str">
        <f t="shared" si="9"/>
        <v>Y</v>
      </c>
      <c r="R303" s="224" t="str">
        <f t="array" ref="R303">INDEX(_Rge_Data_3rd_CY,$B303,R$1)</f>
        <v/>
      </c>
      <c r="S303" s="224">
        <f t="array" ref="S303">INDEX(_Rge_Data_3rd_CY,$B303,S$1)</f>
        <v>0</v>
      </c>
      <c r="T303" s="224">
        <f t="array" ref="T303">INDEX(_Rge_Data_3rd_CY,$B303,T$1)</f>
        <v>0</v>
      </c>
      <c r="U303" s="224">
        <f t="array" ref="U303">INDEX(_Rge_Data_3rd_CY,$B303,U$1)</f>
        <v>0</v>
      </c>
      <c r="V303" s="224">
        <f t="array" ref="V303">INDEX(_Rge_Data_3rd_CY,$B303,V$1)</f>
        <v>0</v>
      </c>
      <c r="W303" s="224">
        <f t="array" ref="W303">INDEX(_Rge_Data_3rd_CY,$B303,W$1)</f>
        <v>0</v>
      </c>
      <c r="X303" s="224" t="str">
        <f t="array" ref="X303">INDEX(_Rge_Data_3rd_CY,$B303,X$1)</f>
        <v/>
      </c>
      <c r="Y303" s="224">
        <f t="array" ref="Y303">INDEX(_Rge_Data_3rd_CY,$B303,Y$1)</f>
        <v>0</v>
      </c>
      <c r="Z303" s="224">
        <f t="array" ref="Z303">INDEX(_Rge_Data_3rd_CY,$B303,Z$1)</f>
        <v>0</v>
      </c>
      <c r="AA303" s="224">
        <f t="shared" si="7"/>
        <v>0</v>
      </c>
      <c r="AB303" s="225" t="str">
        <f t="shared" si="10"/>
        <v/>
      </c>
      <c r="AC303" s="234" t="str">
        <f t="array" ref="AC303">INDEX(_Rge_Data_3rd_CY,$B303,AC$1)</f>
        <v/>
      </c>
      <c r="AD303" s="234">
        <f t="array" ref="AD303">INDEX(_Rge_Data_3rd_CY,$B303,AD$1)</f>
        <v>0</v>
      </c>
      <c r="AE303" s="234">
        <f t="array" ref="AE303">INDEX(_Rge_Data_3rd_CY,$B303,AE$1)</f>
        <v>0</v>
      </c>
      <c r="AF303" s="234">
        <f t="array" ref="AF303">INDEX(_Rge_Data_3rd_CY,$B303,AF$1)</f>
        <v>0</v>
      </c>
      <c r="AG303" s="234">
        <f t="array" ref="AG303">INDEX(_Rge_Data_3rd_CY,$B303,AG$1)</f>
        <v>0</v>
      </c>
      <c r="AH303" s="234">
        <f t="array" ref="AH303">INDEX(_Rge_Data_3rd_CY,$B303,AH$1)</f>
        <v>0</v>
      </c>
      <c r="AI303" s="234" t="str">
        <f t="array" ref="AI303">INDEX(_Rge_Data_3rd_CY,$B303,AI$1)</f>
        <v/>
      </c>
      <c r="AJ303" s="234">
        <f t="array" ref="AJ303">INDEX(_Rge_Data_3rd_CY,$B303,AJ$1)</f>
        <v>0</v>
      </c>
      <c r="AK303" s="234">
        <f t="array" ref="AK303">INDEX(_Rge_Data_3rd_CY,$B303,AK$1)</f>
        <v>0</v>
      </c>
      <c r="AL303" s="234">
        <f t="shared" si="11"/>
        <v>0</v>
      </c>
      <c r="AM303" s="235">
        <f t="shared" si="8"/>
        <v>0</v>
      </c>
      <c r="AN303" s="236">
        <f>IFERROR(IF(AND($E303="OPEN",$AA303&gt;0),$AA303*_SoP*$AM303,IF(AND($E303="CLOSED",$AA303&gt;0),$AA303*_SoL*$AM303,0)),0)</f>
        <v>0</v>
      </c>
      <c r="AO303" s="236">
        <f>IFERROR(IF($AA303&lt;0,$AA303*_SoL,0),0)</f>
        <v>0</v>
      </c>
      <c r="AP303" s="237">
        <f t="shared" si="12"/>
        <v>0</v>
      </c>
      <c r="AQ303" s="237">
        <f t="shared" si="13"/>
        <v>0</v>
      </c>
      <c r="AR303" s="237">
        <f t="shared" si="14"/>
        <v>0</v>
      </c>
      <c r="AS303" s="237">
        <f t="shared" si="15"/>
        <v>0</v>
      </c>
      <c r="AT303" s="237">
        <f t="shared" si="16"/>
        <v>0</v>
      </c>
      <c r="AU303" s="236">
        <f t="shared" si="17"/>
        <v>0</v>
      </c>
      <c r="AV303" s="236">
        <f t="shared" si="18"/>
        <v>0</v>
      </c>
      <c r="AW303" s="238"/>
    </row>
    <row r="304" ht="24.75" customHeight="1">
      <c r="A304" s="185"/>
      <c r="B304" s="230">
        <f t="shared" si="19"/>
        <v>297</v>
      </c>
      <c r="C304" s="185"/>
      <c r="D304" s="231" t="str">
        <f t="array" ref="D304">INDEX(_Rge_Projectdata_3rd,$B304,MATCH("Project-ID",_Rge_Headline_Projectdata,0))</f>
        <v/>
      </c>
      <c r="E304" s="232" t="str">
        <f t="array" ref="E304">INDEX(_Rge_Data_3rd_CY,$B304,E$1)</f>
        <v>Open</v>
      </c>
      <c r="F304" s="221" t="str">
        <f t="array" ref="F304">INDEX(_Rge_Data_3rd_CY,$B304,F$1)</f>
        <v/>
      </c>
      <c r="G304" s="221">
        <f t="array" ref="G304">INDEX(_Rge_Data_3rd_CY,$B304,G$1)</f>
        <v>0</v>
      </c>
      <c r="H304" s="221">
        <f t="array" ref="H304">INDEX(_Rge_Data_3rd_CY,$B304,H$1)</f>
        <v>0</v>
      </c>
      <c r="I304" s="221">
        <f t="array" ref="I304">INDEX(_Rge_Data_3rd_CY,$B304,I$1)</f>
        <v>0</v>
      </c>
      <c r="J304" s="221">
        <f t="array" ref="J304">INDEX(_Rge_Data_3rd_CY,$B304,J$1)</f>
        <v>0</v>
      </c>
      <c r="K304" s="221">
        <f t="array" ref="K304">INDEX(_Rge_Data_3rd_CY,$B304,K$1)</f>
        <v>0</v>
      </c>
      <c r="L304" s="221" t="str">
        <f t="array" ref="L304">INDEX(_Rge_Data_3rd_CY,$B304,L$1)</f>
        <v/>
      </c>
      <c r="M304" s="221">
        <f t="array" ref="M304">INDEX(_Rge_Data_3rd_CY,$B304,M$1)</f>
        <v>0</v>
      </c>
      <c r="N304" s="221">
        <f t="array" ref="N304">INDEX(_Rge_Data_3rd_CY,$B304,N$1)</f>
        <v>0</v>
      </c>
      <c r="O304" s="221">
        <f t="shared" si="5"/>
        <v>0</v>
      </c>
      <c r="P304" s="222">
        <f t="shared" si="6"/>
        <v>0</v>
      </c>
      <c r="Q304" s="233" t="str">
        <f t="shared" si="9"/>
        <v>Y</v>
      </c>
      <c r="R304" s="224" t="str">
        <f t="array" ref="R304">INDEX(_Rge_Data_3rd_CY,$B304,R$1)</f>
        <v/>
      </c>
      <c r="S304" s="224">
        <f t="array" ref="S304">INDEX(_Rge_Data_3rd_CY,$B304,S$1)</f>
        <v>0</v>
      </c>
      <c r="T304" s="224">
        <f t="array" ref="T304">INDEX(_Rge_Data_3rd_CY,$B304,T$1)</f>
        <v>0</v>
      </c>
      <c r="U304" s="224">
        <f t="array" ref="U304">INDEX(_Rge_Data_3rd_CY,$B304,U$1)</f>
        <v>0</v>
      </c>
      <c r="V304" s="224">
        <f t="array" ref="V304">INDEX(_Rge_Data_3rd_CY,$B304,V$1)</f>
        <v>0</v>
      </c>
      <c r="W304" s="224">
        <f t="array" ref="W304">INDEX(_Rge_Data_3rd_CY,$B304,W$1)</f>
        <v>0</v>
      </c>
      <c r="X304" s="224" t="str">
        <f t="array" ref="X304">INDEX(_Rge_Data_3rd_CY,$B304,X$1)</f>
        <v/>
      </c>
      <c r="Y304" s="224">
        <f t="array" ref="Y304">INDEX(_Rge_Data_3rd_CY,$B304,Y$1)</f>
        <v>0</v>
      </c>
      <c r="Z304" s="224">
        <f t="array" ref="Z304">INDEX(_Rge_Data_3rd_CY,$B304,Z$1)</f>
        <v>0</v>
      </c>
      <c r="AA304" s="224">
        <f t="shared" si="7"/>
        <v>0</v>
      </c>
      <c r="AB304" s="225" t="str">
        <f t="shared" si="10"/>
        <v/>
      </c>
      <c r="AC304" s="234" t="str">
        <f t="array" ref="AC304">INDEX(_Rge_Data_3rd_CY,$B304,AC$1)</f>
        <v/>
      </c>
      <c r="AD304" s="234">
        <f t="array" ref="AD304">INDEX(_Rge_Data_3rd_CY,$B304,AD$1)</f>
        <v>0</v>
      </c>
      <c r="AE304" s="234">
        <f t="array" ref="AE304">INDEX(_Rge_Data_3rd_CY,$B304,AE$1)</f>
        <v>0</v>
      </c>
      <c r="AF304" s="234">
        <f t="array" ref="AF304">INDEX(_Rge_Data_3rd_CY,$B304,AF$1)</f>
        <v>0</v>
      </c>
      <c r="AG304" s="234">
        <f t="array" ref="AG304">INDEX(_Rge_Data_3rd_CY,$B304,AG$1)</f>
        <v>0</v>
      </c>
      <c r="AH304" s="234">
        <f t="array" ref="AH304">INDEX(_Rge_Data_3rd_CY,$B304,AH$1)</f>
        <v>0</v>
      </c>
      <c r="AI304" s="234" t="str">
        <f t="array" ref="AI304">INDEX(_Rge_Data_3rd_CY,$B304,AI$1)</f>
        <v/>
      </c>
      <c r="AJ304" s="234">
        <f t="array" ref="AJ304">INDEX(_Rge_Data_3rd_CY,$B304,AJ$1)</f>
        <v>0</v>
      </c>
      <c r="AK304" s="234">
        <f t="array" ref="AK304">INDEX(_Rge_Data_3rd_CY,$B304,AK$1)</f>
        <v>0</v>
      </c>
      <c r="AL304" s="234">
        <f t="shared" si="11"/>
        <v>0</v>
      </c>
      <c r="AM304" s="235">
        <f t="shared" si="8"/>
        <v>0</v>
      </c>
      <c r="AN304" s="236">
        <f>IFERROR(IF(AND($E304="OPEN",$AA304&gt;0),$AA304*_SoP*$AM304,IF(AND($E304="CLOSED",$AA304&gt;0),$AA304*_SoL*$AM304,0)),0)</f>
        <v>0</v>
      </c>
      <c r="AO304" s="236">
        <f>IFERROR(IF($AA304&lt;0,$AA304*_SoL,0),0)</f>
        <v>0</v>
      </c>
      <c r="AP304" s="237">
        <f t="shared" si="12"/>
        <v>0</v>
      </c>
      <c r="AQ304" s="237">
        <f t="shared" si="13"/>
        <v>0</v>
      </c>
      <c r="AR304" s="237">
        <f t="shared" si="14"/>
        <v>0</v>
      </c>
      <c r="AS304" s="237">
        <f t="shared" si="15"/>
        <v>0</v>
      </c>
      <c r="AT304" s="237">
        <f t="shared" si="16"/>
        <v>0</v>
      </c>
      <c r="AU304" s="236">
        <f t="shared" si="17"/>
        <v>0</v>
      </c>
      <c r="AV304" s="236">
        <f t="shared" si="18"/>
        <v>0</v>
      </c>
      <c r="AW304" s="238"/>
    </row>
    <row r="305" ht="24.75" customHeight="1">
      <c r="A305" s="185"/>
      <c r="B305" s="230">
        <f t="shared" si="19"/>
        <v>298</v>
      </c>
      <c r="C305" s="185"/>
      <c r="D305" s="231" t="str">
        <f t="array" ref="D305">INDEX(_Rge_Projectdata_3rd,$B305,MATCH("Project-ID",_Rge_Headline_Projectdata,0))</f>
        <v/>
      </c>
      <c r="E305" s="232" t="str">
        <f t="array" ref="E305">INDEX(_Rge_Data_3rd_CY,$B305,E$1)</f>
        <v>Open</v>
      </c>
      <c r="F305" s="221" t="str">
        <f t="array" ref="F305">INDEX(_Rge_Data_3rd_CY,$B305,F$1)</f>
        <v/>
      </c>
      <c r="G305" s="221">
        <f t="array" ref="G305">INDEX(_Rge_Data_3rd_CY,$B305,G$1)</f>
        <v>0</v>
      </c>
      <c r="H305" s="221">
        <f t="array" ref="H305">INDEX(_Rge_Data_3rd_CY,$B305,H$1)</f>
        <v>0</v>
      </c>
      <c r="I305" s="221">
        <f t="array" ref="I305">INDEX(_Rge_Data_3rd_CY,$B305,I$1)</f>
        <v>0</v>
      </c>
      <c r="J305" s="221">
        <f t="array" ref="J305">INDEX(_Rge_Data_3rd_CY,$B305,J$1)</f>
        <v>0</v>
      </c>
      <c r="K305" s="221">
        <f t="array" ref="K305">INDEX(_Rge_Data_3rd_CY,$B305,K$1)</f>
        <v>0</v>
      </c>
      <c r="L305" s="221" t="str">
        <f t="array" ref="L305">INDEX(_Rge_Data_3rd_CY,$B305,L$1)</f>
        <v/>
      </c>
      <c r="M305" s="221">
        <f t="array" ref="M305">INDEX(_Rge_Data_3rd_CY,$B305,M$1)</f>
        <v>0</v>
      </c>
      <c r="N305" s="221">
        <f t="array" ref="N305">INDEX(_Rge_Data_3rd_CY,$B305,N$1)</f>
        <v>0</v>
      </c>
      <c r="O305" s="221">
        <f t="shared" si="5"/>
        <v>0</v>
      </c>
      <c r="P305" s="222">
        <f t="shared" si="6"/>
        <v>0</v>
      </c>
      <c r="Q305" s="233" t="str">
        <f t="shared" si="9"/>
        <v>Y</v>
      </c>
      <c r="R305" s="224" t="str">
        <f t="array" ref="R305">INDEX(_Rge_Data_3rd_CY,$B305,R$1)</f>
        <v/>
      </c>
      <c r="S305" s="224">
        <f t="array" ref="S305">INDEX(_Rge_Data_3rd_CY,$B305,S$1)</f>
        <v>0</v>
      </c>
      <c r="T305" s="224">
        <f t="array" ref="T305">INDEX(_Rge_Data_3rd_CY,$B305,T$1)</f>
        <v>0</v>
      </c>
      <c r="U305" s="224">
        <f t="array" ref="U305">INDEX(_Rge_Data_3rd_CY,$B305,U$1)</f>
        <v>0</v>
      </c>
      <c r="V305" s="224">
        <f t="array" ref="V305">INDEX(_Rge_Data_3rd_CY,$B305,V$1)</f>
        <v>0</v>
      </c>
      <c r="W305" s="224">
        <f t="array" ref="W305">INDEX(_Rge_Data_3rd_CY,$B305,W$1)</f>
        <v>0</v>
      </c>
      <c r="X305" s="224" t="str">
        <f t="array" ref="X305">INDEX(_Rge_Data_3rd_CY,$B305,X$1)</f>
        <v/>
      </c>
      <c r="Y305" s="224">
        <f t="array" ref="Y305">INDEX(_Rge_Data_3rd_CY,$B305,Y$1)</f>
        <v>0</v>
      </c>
      <c r="Z305" s="224">
        <f t="array" ref="Z305">INDEX(_Rge_Data_3rd_CY,$B305,Z$1)</f>
        <v>0</v>
      </c>
      <c r="AA305" s="224">
        <f t="shared" si="7"/>
        <v>0</v>
      </c>
      <c r="AB305" s="225" t="str">
        <f t="shared" si="10"/>
        <v/>
      </c>
      <c r="AC305" s="234" t="str">
        <f t="array" ref="AC305">INDEX(_Rge_Data_3rd_CY,$B305,AC$1)</f>
        <v/>
      </c>
      <c r="AD305" s="234">
        <f t="array" ref="AD305">INDEX(_Rge_Data_3rd_CY,$B305,AD$1)</f>
        <v>0</v>
      </c>
      <c r="AE305" s="234">
        <f t="array" ref="AE305">INDEX(_Rge_Data_3rd_CY,$B305,AE$1)</f>
        <v>0</v>
      </c>
      <c r="AF305" s="234">
        <f t="array" ref="AF305">INDEX(_Rge_Data_3rd_CY,$B305,AF$1)</f>
        <v>0</v>
      </c>
      <c r="AG305" s="234">
        <f t="array" ref="AG305">INDEX(_Rge_Data_3rd_CY,$B305,AG$1)</f>
        <v>0</v>
      </c>
      <c r="AH305" s="234">
        <f t="array" ref="AH305">INDEX(_Rge_Data_3rd_CY,$B305,AH$1)</f>
        <v>0</v>
      </c>
      <c r="AI305" s="234" t="str">
        <f t="array" ref="AI305">INDEX(_Rge_Data_3rd_CY,$B305,AI$1)</f>
        <v/>
      </c>
      <c r="AJ305" s="234">
        <f t="array" ref="AJ305">INDEX(_Rge_Data_3rd_CY,$B305,AJ$1)</f>
        <v>0</v>
      </c>
      <c r="AK305" s="234">
        <f t="array" ref="AK305">INDEX(_Rge_Data_3rd_CY,$B305,AK$1)</f>
        <v>0</v>
      </c>
      <c r="AL305" s="234">
        <f t="shared" si="11"/>
        <v>0</v>
      </c>
      <c r="AM305" s="235">
        <f t="shared" si="8"/>
        <v>0</v>
      </c>
      <c r="AN305" s="236">
        <f>IFERROR(IF(AND($E305="OPEN",$AA305&gt;0),$AA305*_SoP*$AM305,IF(AND($E305="CLOSED",$AA305&gt;0),$AA305*_SoL*$AM305,0)),0)</f>
        <v>0</v>
      </c>
      <c r="AO305" s="236">
        <f>IFERROR(IF($AA305&lt;0,$AA305*_SoL,0),0)</f>
        <v>0</v>
      </c>
      <c r="AP305" s="237">
        <f t="shared" si="12"/>
        <v>0</v>
      </c>
      <c r="AQ305" s="237">
        <f t="shared" si="13"/>
        <v>0</v>
      </c>
      <c r="AR305" s="237">
        <f t="shared" si="14"/>
        <v>0</v>
      </c>
      <c r="AS305" s="237">
        <f t="shared" si="15"/>
        <v>0</v>
      </c>
      <c r="AT305" s="237">
        <f t="shared" si="16"/>
        <v>0</v>
      </c>
      <c r="AU305" s="236">
        <f t="shared" si="17"/>
        <v>0</v>
      </c>
      <c r="AV305" s="236">
        <f t="shared" si="18"/>
        <v>0</v>
      </c>
      <c r="AW305" s="238"/>
    </row>
    <row r="306" ht="24.75" customHeight="1">
      <c r="A306" s="185"/>
      <c r="B306" s="230">
        <f t="shared" si="19"/>
        <v>299</v>
      </c>
      <c r="C306" s="185"/>
      <c r="D306" s="231" t="str">
        <f t="array" ref="D306">INDEX(_Rge_Projectdata_3rd,$B306,MATCH("Project-ID",_Rge_Headline_Projectdata,0))</f>
        <v/>
      </c>
      <c r="E306" s="232" t="str">
        <f t="array" ref="E306">INDEX(_Rge_Data_3rd_CY,$B306,E$1)</f>
        <v>Open</v>
      </c>
      <c r="F306" s="221" t="str">
        <f t="array" ref="F306">INDEX(_Rge_Data_3rd_CY,$B306,F$1)</f>
        <v/>
      </c>
      <c r="G306" s="221">
        <f t="array" ref="G306">INDEX(_Rge_Data_3rd_CY,$B306,G$1)</f>
        <v>0</v>
      </c>
      <c r="H306" s="221">
        <f t="array" ref="H306">INDEX(_Rge_Data_3rd_CY,$B306,H$1)</f>
        <v>0</v>
      </c>
      <c r="I306" s="221">
        <f t="array" ref="I306">INDEX(_Rge_Data_3rd_CY,$B306,I$1)</f>
        <v>0</v>
      </c>
      <c r="J306" s="221">
        <f t="array" ref="J306">INDEX(_Rge_Data_3rd_CY,$B306,J$1)</f>
        <v>0</v>
      </c>
      <c r="K306" s="221">
        <f t="array" ref="K306">INDEX(_Rge_Data_3rd_CY,$B306,K$1)</f>
        <v>0</v>
      </c>
      <c r="L306" s="221" t="str">
        <f t="array" ref="L306">INDEX(_Rge_Data_3rd_CY,$B306,L$1)</f>
        <v/>
      </c>
      <c r="M306" s="221">
        <f t="array" ref="M306">INDEX(_Rge_Data_3rd_CY,$B306,M$1)</f>
        <v>0</v>
      </c>
      <c r="N306" s="221">
        <f t="array" ref="N306">INDEX(_Rge_Data_3rd_CY,$B306,N$1)</f>
        <v>0</v>
      </c>
      <c r="O306" s="221">
        <f t="shared" si="5"/>
        <v>0</v>
      </c>
      <c r="P306" s="222">
        <f t="shared" si="6"/>
        <v>0</v>
      </c>
      <c r="Q306" s="233" t="str">
        <f t="shared" si="9"/>
        <v>Y</v>
      </c>
      <c r="R306" s="224" t="str">
        <f t="array" ref="R306">INDEX(_Rge_Data_3rd_CY,$B306,R$1)</f>
        <v/>
      </c>
      <c r="S306" s="224">
        <f t="array" ref="S306">INDEX(_Rge_Data_3rd_CY,$B306,S$1)</f>
        <v>0</v>
      </c>
      <c r="T306" s="224">
        <f t="array" ref="T306">INDEX(_Rge_Data_3rd_CY,$B306,T$1)</f>
        <v>0</v>
      </c>
      <c r="U306" s="224">
        <f t="array" ref="U306">INDEX(_Rge_Data_3rd_CY,$B306,U$1)</f>
        <v>0</v>
      </c>
      <c r="V306" s="224">
        <f t="array" ref="V306">INDEX(_Rge_Data_3rd_CY,$B306,V$1)</f>
        <v>0</v>
      </c>
      <c r="W306" s="224">
        <f t="array" ref="W306">INDEX(_Rge_Data_3rd_CY,$B306,W$1)</f>
        <v>0</v>
      </c>
      <c r="X306" s="224" t="str">
        <f t="array" ref="X306">INDEX(_Rge_Data_3rd_CY,$B306,X$1)</f>
        <v/>
      </c>
      <c r="Y306" s="224">
        <f t="array" ref="Y306">INDEX(_Rge_Data_3rd_CY,$B306,Y$1)</f>
        <v>0</v>
      </c>
      <c r="Z306" s="224">
        <f t="array" ref="Z306">INDEX(_Rge_Data_3rd_CY,$B306,Z$1)</f>
        <v>0</v>
      </c>
      <c r="AA306" s="224">
        <f t="shared" si="7"/>
        <v>0</v>
      </c>
      <c r="AB306" s="225" t="str">
        <f t="shared" si="10"/>
        <v/>
      </c>
      <c r="AC306" s="234" t="str">
        <f t="array" ref="AC306">INDEX(_Rge_Data_3rd_CY,$B306,AC$1)</f>
        <v/>
      </c>
      <c r="AD306" s="234">
        <f t="array" ref="AD306">INDEX(_Rge_Data_3rd_CY,$B306,AD$1)</f>
        <v>0</v>
      </c>
      <c r="AE306" s="234">
        <f t="array" ref="AE306">INDEX(_Rge_Data_3rd_CY,$B306,AE$1)</f>
        <v>0</v>
      </c>
      <c r="AF306" s="234">
        <f t="array" ref="AF306">INDEX(_Rge_Data_3rd_CY,$B306,AF$1)</f>
        <v>0</v>
      </c>
      <c r="AG306" s="234">
        <f t="array" ref="AG306">INDEX(_Rge_Data_3rd_CY,$B306,AG$1)</f>
        <v>0</v>
      </c>
      <c r="AH306" s="234">
        <f t="array" ref="AH306">INDEX(_Rge_Data_3rd_CY,$B306,AH$1)</f>
        <v>0</v>
      </c>
      <c r="AI306" s="234" t="str">
        <f t="array" ref="AI306">INDEX(_Rge_Data_3rd_CY,$B306,AI$1)</f>
        <v/>
      </c>
      <c r="AJ306" s="234">
        <f t="array" ref="AJ306">INDEX(_Rge_Data_3rd_CY,$B306,AJ$1)</f>
        <v>0</v>
      </c>
      <c r="AK306" s="234">
        <f t="array" ref="AK306">INDEX(_Rge_Data_3rd_CY,$B306,AK$1)</f>
        <v>0</v>
      </c>
      <c r="AL306" s="234">
        <f t="shared" si="11"/>
        <v>0</v>
      </c>
      <c r="AM306" s="235">
        <f t="shared" si="8"/>
        <v>0</v>
      </c>
      <c r="AN306" s="236">
        <f>IFERROR(IF(AND($E306="OPEN",$AA306&gt;0),$AA306*_SoP*$AM306,IF(AND($E306="CLOSED",$AA306&gt;0),$AA306*_SoL*$AM306,0)),0)</f>
        <v>0</v>
      </c>
      <c r="AO306" s="236">
        <f>IFERROR(IF($AA306&lt;0,$AA306*_SoL,0),0)</f>
        <v>0</v>
      </c>
      <c r="AP306" s="237">
        <f t="shared" si="12"/>
        <v>0</v>
      </c>
      <c r="AQ306" s="237">
        <f t="shared" si="13"/>
        <v>0</v>
      </c>
      <c r="AR306" s="237">
        <f t="shared" si="14"/>
        <v>0</v>
      </c>
      <c r="AS306" s="237">
        <f t="shared" si="15"/>
        <v>0</v>
      </c>
      <c r="AT306" s="237">
        <f t="shared" si="16"/>
        <v>0</v>
      </c>
      <c r="AU306" s="236">
        <f t="shared" si="17"/>
        <v>0</v>
      </c>
      <c r="AV306" s="236">
        <f t="shared" si="18"/>
        <v>0</v>
      </c>
      <c r="AW306" s="238"/>
    </row>
    <row r="307" ht="24.75" customHeight="1">
      <c r="A307" s="185"/>
      <c r="B307" s="230">
        <f t="shared" si="19"/>
        <v>300</v>
      </c>
      <c r="C307" s="185"/>
      <c r="D307" s="231" t="str">
        <f t="array" ref="D307">INDEX(_Rge_Projectdata_3rd,$B307,MATCH("Project-ID",_Rge_Headline_Projectdata,0))</f>
        <v/>
      </c>
      <c r="E307" s="232" t="str">
        <f t="array" ref="E307">INDEX(_Rge_Data_3rd_CY,$B307,E$1)</f>
        <v>Open</v>
      </c>
      <c r="F307" s="221" t="str">
        <f t="array" ref="F307">INDEX(_Rge_Data_3rd_CY,$B307,F$1)</f>
        <v/>
      </c>
      <c r="G307" s="221">
        <f t="array" ref="G307">INDEX(_Rge_Data_3rd_CY,$B307,G$1)</f>
        <v>0</v>
      </c>
      <c r="H307" s="221">
        <f t="array" ref="H307">INDEX(_Rge_Data_3rd_CY,$B307,H$1)</f>
        <v>0</v>
      </c>
      <c r="I307" s="221">
        <f t="array" ref="I307">INDEX(_Rge_Data_3rd_CY,$B307,I$1)</f>
        <v>0</v>
      </c>
      <c r="J307" s="221">
        <f t="array" ref="J307">INDEX(_Rge_Data_3rd_CY,$B307,J$1)</f>
        <v>0</v>
      </c>
      <c r="K307" s="221">
        <f t="array" ref="K307">INDEX(_Rge_Data_3rd_CY,$B307,K$1)</f>
        <v>0</v>
      </c>
      <c r="L307" s="221" t="str">
        <f t="array" ref="L307">INDEX(_Rge_Data_3rd_CY,$B307,L$1)</f>
        <v/>
      </c>
      <c r="M307" s="221">
        <f t="array" ref="M307">INDEX(_Rge_Data_3rd_CY,$B307,M$1)</f>
        <v>0</v>
      </c>
      <c r="N307" s="221">
        <f t="array" ref="N307">INDEX(_Rge_Data_3rd_CY,$B307,N$1)</f>
        <v>0</v>
      </c>
      <c r="O307" s="221">
        <f t="shared" si="5"/>
        <v>0</v>
      </c>
      <c r="P307" s="222">
        <f t="shared" si="6"/>
        <v>0</v>
      </c>
      <c r="Q307" s="233" t="str">
        <f t="shared" si="9"/>
        <v>Y</v>
      </c>
      <c r="R307" s="224" t="str">
        <f t="array" ref="R307">INDEX(_Rge_Data_3rd_CY,$B307,R$1)</f>
        <v/>
      </c>
      <c r="S307" s="224">
        <f t="array" ref="S307">INDEX(_Rge_Data_3rd_CY,$B307,S$1)</f>
        <v>0</v>
      </c>
      <c r="T307" s="224">
        <f t="array" ref="T307">INDEX(_Rge_Data_3rd_CY,$B307,T$1)</f>
        <v>0</v>
      </c>
      <c r="U307" s="224">
        <f t="array" ref="U307">INDEX(_Rge_Data_3rd_CY,$B307,U$1)</f>
        <v>0</v>
      </c>
      <c r="V307" s="224">
        <f t="array" ref="V307">INDEX(_Rge_Data_3rd_CY,$B307,V$1)</f>
        <v>0</v>
      </c>
      <c r="W307" s="224">
        <f t="array" ref="W307">INDEX(_Rge_Data_3rd_CY,$B307,W$1)</f>
        <v>0</v>
      </c>
      <c r="X307" s="224" t="str">
        <f t="array" ref="X307">INDEX(_Rge_Data_3rd_CY,$B307,X$1)</f>
        <v/>
      </c>
      <c r="Y307" s="224">
        <f t="array" ref="Y307">INDEX(_Rge_Data_3rd_CY,$B307,Y$1)</f>
        <v>0</v>
      </c>
      <c r="Z307" s="224">
        <f t="array" ref="Z307">INDEX(_Rge_Data_3rd_CY,$B307,Z$1)</f>
        <v>0</v>
      </c>
      <c r="AA307" s="224">
        <f t="shared" si="7"/>
        <v>0</v>
      </c>
      <c r="AB307" s="225" t="str">
        <f t="shared" si="10"/>
        <v/>
      </c>
      <c r="AC307" s="234" t="str">
        <f t="array" ref="AC307">INDEX(_Rge_Data_3rd_CY,$B307,AC$1)</f>
        <v/>
      </c>
      <c r="AD307" s="234">
        <f t="array" ref="AD307">INDEX(_Rge_Data_3rd_CY,$B307,AD$1)</f>
        <v>0</v>
      </c>
      <c r="AE307" s="234">
        <f t="array" ref="AE307">INDEX(_Rge_Data_3rd_CY,$B307,AE$1)</f>
        <v>0</v>
      </c>
      <c r="AF307" s="234">
        <f t="array" ref="AF307">INDEX(_Rge_Data_3rd_CY,$B307,AF$1)</f>
        <v>0</v>
      </c>
      <c r="AG307" s="234">
        <f t="array" ref="AG307">INDEX(_Rge_Data_3rd_CY,$B307,AG$1)</f>
        <v>0</v>
      </c>
      <c r="AH307" s="234">
        <f t="array" ref="AH307">INDEX(_Rge_Data_3rd_CY,$B307,AH$1)</f>
        <v>0</v>
      </c>
      <c r="AI307" s="234" t="str">
        <f t="array" ref="AI307">INDEX(_Rge_Data_3rd_CY,$B307,AI$1)</f>
        <v/>
      </c>
      <c r="AJ307" s="234">
        <f t="array" ref="AJ307">INDEX(_Rge_Data_3rd_CY,$B307,AJ$1)</f>
        <v>0</v>
      </c>
      <c r="AK307" s="234">
        <f t="array" ref="AK307">INDEX(_Rge_Data_3rd_CY,$B307,AK$1)</f>
        <v>0</v>
      </c>
      <c r="AL307" s="234">
        <f t="shared" si="11"/>
        <v>0</v>
      </c>
      <c r="AM307" s="235">
        <f t="shared" si="8"/>
        <v>0</v>
      </c>
      <c r="AN307" s="236">
        <f>IFERROR(IF(AND($E307="OPEN",$AA307&gt;0),$AA307*_SoP*$AM307,IF(AND($E307="CLOSED",$AA307&gt;0),$AA307*_SoL*$AM307,0)),0)</f>
        <v>0</v>
      </c>
      <c r="AO307" s="236">
        <f>IFERROR(IF($AA307&lt;0,$AA307*_SoL,0),0)</f>
        <v>0</v>
      </c>
      <c r="AP307" s="237">
        <f t="shared" si="12"/>
        <v>0</v>
      </c>
      <c r="AQ307" s="237">
        <f t="shared" si="13"/>
        <v>0</v>
      </c>
      <c r="AR307" s="237">
        <f t="shared" si="14"/>
        <v>0</v>
      </c>
      <c r="AS307" s="237">
        <f t="shared" si="15"/>
        <v>0</v>
      </c>
      <c r="AT307" s="237">
        <f t="shared" si="16"/>
        <v>0</v>
      </c>
      <c r="AU307" s="236">
        <f t="shared" si="17"/>
        <v>0</v>
      </c>
      <c r="AV307" s="236">
        <f t="shared" si="18"/>
        <v>0</v>
      </c>
      <c r="AW307" s="238"/>
    </row>
    <row r="308" ht="24.75" customHeight="1">
      <c r="A308" s="185"/>
      <c r="B308" s="230">
        <f t="shared" si="19"/>
        <v>301</v>
      </c>
      <c r="C308" s="185"/>
      <c r="D308" s="231" t="str">
        <f t="array" ref="D308">INDEX(_Rge_Projectdata_3rd,$B308,MATCH("Project-ID",_Rge_Headline_Projectdata,0))</f>
        <v/>
      </c>
      <c r="E308" s="232" t="str">
        <f t="array" ref="E308">INDEX(_Rge_Data_3rd_CY,$B308,E$1)</f>
        <v>Open</v>
      </c>
      <c r="F308" s="221" t="str">
        <f t="array" ref="F308">INDEX(_Rge_Data_3rd_CY,$B308,F$1)</f>
        <v/>
      </c>
      <c r="G308" s="221">
        <f t="array" ref="G308">INDEX(_Rge_Data_3rd_CY,$B308,G$1)</f>
        <v>0</v>
      </c>
      <c r="H308" s="221">
        <f t="array" ref="H308">INDEX(_Rge_Data_3rd_CY,$B308,H$1)</f>
        <v>0</v>
      </c>
      <c r="I308" s="221">
        <f t="array" ref="I308">INDEX(_Rge_Data_3rd_CY,$B308,I$1)</f>
        <v>0</v>
      </c>
      <c r="J308" s="221">
        <f t="array" ref="J308">INDEX(_Rge_Data_3rd_CY,$B308,J$1)</f>
        <v>0</v>
      </c>
      <c r="K308" s="221">
        <f t="array" ref="K308">INDEX(_Rge_Data_3rd_CY,$B308,K$1)</f>
        <v>0</v>
      </c>
      <c r="L308" s="221" t="str">
        <f t="array" ref="L308">INDEX(_Rge_Data_3rd_CY,$B308,L$1)</f>
        <v/>
      </c>
      <c r="M308" s="221">
        <f t="array" ref="M308">INDEX(_Rge_Data_3rd_CY,$B308,M$1)</f>
        <v>0</v>
      </c>
      <c r="N308" s="221">
        <f t="array" ref="N308">INDEX(_Rge_Data_3rd_CY,$B308,N$1)</f>
        <v>0</v>
      </c>
      <c r="O308" s="221">
        <f t="shared" si="5"/>
        <v>0</v>
      </c>
      <c r="P308" s="222">
        <f t="shared" si="6"/>
        <v>0</v>
      </c>
      <c r="Q308" s="233" t="str">
        <f t="shared" si="9"/>
        <v>Y</v>
      </c>
      <c r="R308" s="224" t="str">
        <f t="array" ref="R308">INDEX(_Rge_Data_3rd_CY,$B308,R$1)</f>
        <v/>
      </c>
      <c r="S308" s="224">
        <f t="array" ref="S308">INDEX(_Rge_Data_3rd_CY,$B308,S$1)</f>
        <v>0</v>
      </c>
      <c r="T308" s="224">
        <f t="array" ref="T308">INDEX(_Rge_Data_3rd_CY,$B308,T$1)</f>
        <v>0</v>
      </c>
      <c r="U308" s="224">
        <f t="array" ref="U308">INDEX(_Rge_Data_3rd_CY,$B308,U$1)</f>
        <v>0</v>
      </c>
      <c r="V308" s="224">
        <f t="array" ref="V308">INDEX(_Rge_Data_3rd_CY,$B308,V$1)</f>
        <v>0</v>
      </c>
      <c r="W308" s="224">
        <f t="array" ref="W308">INDEX(_Rge_Data_3rd_CY,$B308,W$1)</f>
        <v>0</v>
      </c>
      <c r="X308" s="224" t="str">
        <f t="array" ref="X308">INDEX(_Rge_Data_3rd_CY,$B308,X$1)</f>
        <v/>
      </c>
      <c r="Y308" s="224">
        <f t="array" ref="Y308">INDEX(_Rge_Data_3rd_CY,$B308,Y$1)</f>
        <v>0</v>
      </c>
      <c r="Z308" s="224">
        <f t="array" ref="Z308">INDEX(_Rge_Data_3rd_CY,$B308,Z$1)</f>
        <v>0</v>
      </c>
      <c r="AA308" s="224">
        <f t="shared" si="7"/>
        <v>0</v>
      </c>
      <c r="AB308" s="225" t="str">
        <f t="shared" si="10"/>
        <v/>
      </c>
      <c r="AC308" s="234" t="str">
        <f t="array" ref="AC308">INDEX(_Rge_Data_3rd_CY,$B308,AC$1)</f>
        <v/>
      </c>
      <c r="AD308" s="234">
        <f t="array" ref="AD308">INDEX(_Rge_Data_3rd_CY,$B308,AD$1)</f>
        <v>0</v>
      </c>
      <c r="AE308" s="234">
        <f t="array" ref="AE308">INDEX(_Rge_Data_3rd_CY,$B308,AE$1)</f>
        <v>0</v>
      </c>
      <c r="AF308" s="234">
        <f t="array" ref="AF308">INDEX(_Rge_Data_3rd_CY,$B308,AF$1)</f>
        <v>0</v>
      </c>
      <c r="AG308" s="234">
        <f t="array" ref="AG308">INDEX(_Rge_Data_3rd_CY,$B308,AG$1)</f>
        <v>0</v>
      </c>
      <c r="AH308" s="234">
        <f t="array" ref="AH308">INDEX(_Rge_Data_3rd_CY,$B308,AH$1)</f>
        <v>0</v>
      </c>
      <c r="AI308" s="234" t="str">
        <f t="array" ref="AI308">INDEX(_Rge_Data_3rd_CY,$B308,AI$1)</f>
        <v/>
      </c>
      <c r="AJ308" s="234">
        <f t="array" ref="AJ308">INDEX(_Rge_Data_3rd_CY,$B308,AJ$1)</f>
        <v>0</v>
      </c>
      <c r="AK308" s="234">
        <f t="array" ref="AK308">INDEX(_Rge_Data_3rd_CY,$B308,AK$1)</f>
        <v>0</v>
      </c>
      <c r="AL308" s="234">
        <f t="shared" si="11"/>
        <v>0</v>
      </c>
      <c r="AM308" s="235">
        <f t="shared" si="8"/>
        <v>0</v>
      </c>
      <c r="AN308" s="236">
        <f>IFERROR(IF(AND($E308="OPEN",$AA308&gt;0),$AA308*_SoP*$AM308,IF(AND($E308="CLOSED",$AA308&gt;0),$AA308*_SoL*$AM308,0)),0)</f>
        <v>0</v>
      </c>
      <c r="AO308" s="236">
        <f>IFERROR(IF($AA308&lt;0,$AA308*_SoL,0),0)</f>
        <v>0</v>
      </c>
      <c r="AP308" s="237">
        <f t="shared" si="12"/>
        <v>0</v>
      </c>
      <c r="AQ308" s="237">
        <f t="shared" si="13"/>
        <v>0</v>
      </c>
      <c r="AR308" s="237">
        <f t="shared" si="14"/>
        <v>0</v>
      </c>
      <c r="AS308" s="237">
        <f t="shared" si="15"/>
        <v>0</v>
      </c>
      <c r="AT308" s="237">
        <f t="shared" si="16"/>
        <v>0</v>
      </c>
      <c r="AU308" s="236">
        <f t="shared" si="17"/>
        <v>0</v>
      </c>
      <c r="AV308" s="236">
        <f t="shared" si="18"/>
        <v>0</v>
      </c>
      <c r="AW308" s="238"/>
    </row>
    <row r="309" ht="24.75" customHeight="1">
      <c r="A309" s="185"/>
      <c r="B309" s="230">
        <f t="shared" si="19"/>
        <v>302</v>
      </c>
      <c r="C309" s="185"/>
      <c r="D309" s="231" t="str">
        <f t="array" ref="D309">INDEX(_Rge_Projectdata_3rd,$B309,MATCH("Project-ID",_Rge_Headline_Projectdata,0))</f>
        <v/>
      </c>
      <c r="E309" s="232" t="str">
        <f t="array" ref="E309">INDEX(_Rge_Data_3rd_CY,$B309,E$1)</f>
        <v>Open</v>
      </c>
      <c r="F309" s="221" t="str">
        <f t="array" ref="F309">INDEX(_Rge_Data_3rd_CY,$B309,F$1)</f>
        <v/>
      </c>
      <c r="G309" s="221">
        <f t="array" ref="G309">INDEX(_Rge_Data_3rd_CY,$B309,G$1)</f>
        <v>0</v>
      </c>
      <c r="H309" s="221">
        <f t="array" ref="H309">INDEX(_Rge_Data_3rd_CY,$B309,H$1)</f>
        <v>0</v>
      </c>
      <c r="I309" s="221">
        <f t="array" ref="I309">INDEX(_Rge_Data_3rd_CY,$B309,I$1)</f>
        <v>0</v>
      </c>
      <c r="J309" s="221">
        <f t="array" ref="J309">INDEX(_Rge_Data_3rd_CY,$B309,J$1)</f>
        <v>0</v>
      </c>
      <c r="K309" s="221">
        <f t="array" ref="K309">INDEX(_Rge_Data_3rd_CY,$B309,K$1)</f>
        <v>0</v>
      </c>
      <c r="L309" s="221" t="str">
        <f t="array" ref="L309">INDEX(_Rge_Data_3rd_CY,$B309,L$1)</f>
        <v/>
      </c>
      <c r="M309" s="221">
        <f t="array" ref="M309">INDEX(_Rge_Data_3rd_CY,$B309,M$1)</f>
        <v>0</v>
      </c>
      <c r="N309" s="221">
        <f t="array" ref="N309">INDEX(_Rge_Data_3rd_CY,$B309,N$1)</f>
        <v>0</v>
      </c>
      <c r="O309" s="221">
        <f t="shared" si="5"/>
        <v>0</v>
      </c>
      <c r="P309" s="222">
        <f t="shared" si="6"/>
        <v>0</v>
      </c>
      <c r="Q309" s="233" t="str">
        <f t="shared" si="9"/>
        <v>Y</v>
      </c>
      <c r="R309" s="224" t="str">
        <f t="array" ref="R309">INDEX(_Rge_Data_3rd_CY,$B309,R$1)</f>
        <v/>
      </c>
      <c r="S309" s="224">
        <f t="array" ref="S309">INDEX(_Rge_Data_3rd_CY,$B309,S$1)</f>
        <v>0</v>
      </c>
      <c r="T309" s="224">
        <f t="array" ref="T309">INDEX(_Rge_Data_3rd_CY,$B309,T$1)</f>
        <v>0</v>
      </c>
      <c r="U309" s="224">
        <f t="array" ref="U309">INDEX(_Rge_Data_3rd_CY,$B309,U$1)</f>
        <v>0</v>
      </c>
      <c r="V309" s="224">
        <f t="array" ref="V309">INDEX(_Rge_Data_3rd_CY,$B309,V$1)</f>
        <v>0</v>
      </c>
      <c r="W309" s="224">
        <f t="array" ref="W309">INDEX(_Rge_Data_3rd_CY,$B309,W$1)</f>
        <v>0</v>
      </c>
      <c r="X309" s="224" t="str">
        <f t="array" ref="X309">INDEX(_Rge_Data_3rd_CY,$B309,X$1)</f>
        <v/>
      </c>
      <c r="Y309" s="224">
        <f t="array" ref="Y309">INDEX(_Rge_Data_3rd_CY,$B309,Y$1)</f>
        <v>0</v>
      </c>
      <c r="Z309" s="224">
        <f t="array" ref="Z309">INDEX(_Rge_Data_3rd_CY,$B309,Z$1)</f>
        <v>0</v>
      </c>
      <c r="AA309" s="224">
        <f t="shared" si="7"/>
        <v>0</v>
      </c>
      <c r="AB309" s="225" t="str">
        <f t="shared" si="10"/>
        <v/>
      </c>
      <c r="AC309" s="234" t="str">
        <f t="array" ref="AC309">INDEX(_Rge_Data_3rd_CY,$B309,AC$1)</f>
        <v/>
      </c>
      <c r="AD309" s="234">
        <f t="array" ref="AD309">INDEX(_Rge_Data_3rd_CY,$B309,AD$1)</f>
        <v>0</v>
      </c>
      <c r="AE309" s="234">
        <f t="array" ref="AE309">INDEX(_Rge_Data_3rd_CY,$B309,AE$1)</f>
        <v>0</v>
      </c>
      <c r="AF309" s="234">
        <f t="array" ref="AF309">INDEX(_Rge_Data_3rd_CY,$B309,AF$1)</f>
        <v>0</v>
      </c>
      <c r="AG309" s="234">
        <f t="array" ref="AG309">INDEX(_Rge_Data_3rd_CY,$B309,AG$1)</f>
        <v>0</v>
      </c>
      <c r="AH309" s="234">
        <f t="array" ref="AH309">INDEX(_Rge_Data_3rd_CY,$B309,AH$1)</f>
        <v>0</v>
      </c>
      <c r="AI309" s="234" t="str">
        <f t="array" ref="AI309">INDEX(_Rge_Data_3rd_CY,$B309,AI$1)</f>
        <v/>
      </c>
      <c r="AJ309" s="234">
        <f t="array" ref="AJ309">INDEX(_Rge_Data_3rd_CY,$B309,AJ$1)</f>
        <v>0</v>
      </c>
      <c r="AK309" s="234">
        <f t="array" ref="AK309">INDEX(_Rge_Data_3rd_CY,$B309,AK$1)</f>
        <v>0</v>
      </c>
      <c r="AL309" s="234">
        <f t="shared" si="11"/>
        <v>0</v>
      </c>
      <c r="AM309" s="235">
        <f t="shared" si="8"/>
        <v>0</v>
      </c>
      <c r="AN309" s="236">
        <f>IFERROR(IF(AND($E309="OPEN",$AA309&gt;0),$AA309*_SoP*$AM309,IF(AND($E309="CLOSED",$AA309&gt;0),$AA309*_SoL*$AM309,0)),0)</f>
        <v>0</v>
      </c>
      <c r="AO309" s="236">
        <f>IFERROR(IF($AA309&lt;0,$AA309*_SoL,0),0)</f>
        <v>0</v>
      </c>
      <c r="AP309" s="237">
        <f t="shared" si="12"/>
        <v>0</v>
      </c>
      <c r="AQ309" s="237">
        <f t="shared" si="13"/>
        <v>0</v>
      </c>
      <c r="AR309" s="237">
        <f t="shared" si="14"/>
        <v>0</v>
      </c>
      <c r="AS309" s="237">
        <f t="shared" si="15"/>
        <v>0</v>
      </c>
      <c r="AT309" s="237">
        <f t="shared" si="16"/>
        <v>0</v>
      </c>
      <c r="AU309" s="236">
        <f t="shared" si="17"/>
        <v>0</v>
      </c>
      <c r="AV309" s="236">
        <f t="shared" si="18"/>
        <v>0</v>
      </c>
      <c r="AW309" s="238"/>
    </row>
    <row r="310" ht="24.75" customHeight="1">
      <c r="A310" s="185"/>
      <c r="B310" s="230">
        <f t="shared" si="19"/>
        <v>303</v>
      </c>
      <c r="C310" s="185"/>
      <c r="D310" s="231" t="str">
        <f t="array" ref="D310">INDEX(_Rge_Projectdata_3rd,$B310,MATCH("Project-ID",_Rge_Headline_Projectdata,0))</f>
        <v/>
      </c>
      <c r="E310" s="232" t="str">
        <f t="array" ref="E310">INDEX(_Rge_Data_3rd_CY,$B310,E$1)</f>
        <v>Open</v>
      </c>
      <c r="F310" s="221" t="str">
        <f t="array" ref="F310">INDEX(_Rge_Data_3rd_CY,$B310,F$1)</f>
        <v/>
      </c>
      <c r="G310" s="221">
        <f t="array" ref="G310">INDEX(_Rge_Data_3rd_CY,$B310,G$1)</f>
        <v>0</v>
      </c>
      <c r="H310" s="221">
        <f t="array" ref="H310">INDEX(_Rge_Data_3rd_CY,$B310,H$1)</f>
        <v>0</v>
      </c>
      <c r="I310" s="221">
        <f t="array" ref="I310">INDEX(_Rge_Data_3rd_CY,$B310,I$1)</f>
        <v>0</v>
      </c>
      <c r="J310" s="221">
        <f t="array" ref="J310">INDEX(_Rge_Data_3rd_CY,$B310,J$1)</f>
        <v>0</v>
      </c>
      <c r="K310" s="221">
        <f t="array" ref="K310">INDEX(_Rge_Data_3rd_CY,$B310,K$1)</f>
        <v>0</v>
      </c>
      <c r="L310" s="221" t="str">
        <f t="array" ref="L310">INDEX(_Rge_Data_3rd_CY,$B310,L$1)</f>
        <v/>
      </c>
      <c r="M310" s="221">
        <f t="array" ref="M310">INDEX(_Rge_Data_3rd_CY,$B310,M$1)</f>
        <v>0</v>
      </c>
      <c r="N310" s="221">
        <f t="array" ref="N310">INDEX(_Rge_Data_3rd_CY,$B310,N$1)</f>
        <v>0</v>
      </c>
      <c r="O310" s="221">
        <f t="shared" si="5"/>
        <v>0</v>
      </c>
      <c r="P310" s="222">
        <f t="shared" si="6"/>
        <v>0</v>
      </c>
      <c r="Q310" s="233" t="str">
        <f t="shared" si="9"/>
        <v>Y</v>
      </c>
      <c r="R310" s="224" t="str">
        <f t="array" ref="R310">INDEX(_Rge_Data_3rd_CY,$B310,R$1)</f>
        <v/>
      </c>
      <c r="S310" s="224">
        <f t="array" ref="S310">INDEX(_Rge_Data_3rd_CY,$B310,S$1)</f>
        <v>0</v>
      </c>
      <c r="T310" s="224">
        <f t="array" ref="T310">INDEX(_Rge_Data_3rd_CY,$B310,T$1)</f>
        <v>0</v>
      </c>
      <c r="U310" s="224">
        <f t="array" ref="U310">INDEX(_Rge_Data_3rd_CY,$B310,U$1)</f>
        <v>0</v>
      </c>
      <c r="V310" s="224">
        <f t="array" ref="V310">INDEX(_Rge_Data_3rd_CY,$B310,V$1)</f>
        <v>0</v>
      </c>
      <c r="W310" s="224">
        <f t="array" ref="W310">INDEX(_Rge_Data_3rd_CY,$B310,W$1)</f>
        <v>0</v>
      </c>
      <c r="X310" s="224" t="str">
        <f t="array" ref="X310">INDEX(_Rge_Data_3rd_CY,$B310,X$1)</f>
        <v/>
      </c>
      <c r="Y310" s="224">
        <f t="array" ref="Y310">INDEX(_Rge_Data_3rd_CY,$B310,Y$1)</f>
        <v>0</v>
      </c>
      <c r="Z310" s="224">
        <f t="array" ref="Z310">INDEX(_Rge_Data_3rd_CY,$B310,Z$1)</f>
        <v>0</v>
      </c>
      <c r="AA310" s="224">
        <f t="shared" si="7"/>
        <v>0</v>
      </c>
      <c r="AB310" s="225" t="str">
        <f t="shared" si="10"/>
        <v/>
      </c>
      <c r="AC310" s="234" t="str">
        <f t="array" ref="AC310">INDEX(_Rge_Data_3rd_CY,$B310,AC$1)</f>
        <v/>
      </c>
      <c r="AD310" s="234">
        <f t="array" ref="AD310">INDEX(_Rge_Data_3rd_CY,$B310,AD$1)</f>
        <v>0</v>
      </c>
      <c r="AE310" s="234">
        <f t="array" ref="AE310">INDEX(_Rge_Data_3rd_CY,$B310,AE$1)</f>
        <v>0</v>
      </c>
      <c r="AF310" s="234">
        <f t="array" ref="AF310">INDEX(_Rge_Data_3rd_CY,$B310,AF$1)</f>
        <v>0</v>
      </c>
      <c r="AG310" s="234">
        <f t="array" ref="AG310">INDEX(_Rge_Data_3rd_CY,$B310,AG$1)</f>
        <v>0</v>
      </c>
      <c r="AH310" s="234">
        <f t="array" ref="AH310">INDEX(_Rge_Data_3rd_CY,$B310,AH$1)</f>
        <v>0</v>
      </c>
      <c r="AI310" s="234" t="str">
        <f t="array" ref="AI310">INDEX(_Rge_Data_3rd_CY,$B310,AI$1)</f>
        <v/>
      </c>
      <c r="AJ310" s="234">
        <f t="array" ref="AJ310">INDEX(_Rge_Data_3rd_CY,$B310,AJ$1)</f>
        <v>0</v>
      </c>
      <c r="AK310" s="234">
        <f t="array" ref="AK310">INDEX(_Rge_Data_3rd_CY,$B310,AK$1)</f>
        <v>0</v>
      </c>
      <c r="AL310" s="234">
        <f t="shared" si="11"/>
        <v>0</v>
      </c>
      <c r="AM310" s="235">
        <f t="shared" si="8"/>
        <v>0</v>
      </c>
      <c r="AN310" s="236">
        <f>IFERROR(IF(AND($E310="OPEN",$AA310&gt;0),$AA310*_SoP*$AM310,IF(AND($E310="CLOSED",$AA310&gt;0),$AA310*_SoL*$AM310,0)),0)</f>
        <v>0</v>
      </c>
      <c r="AO310" s="236">
        <f>IFERROR(IF($AA310&lt;0,$AA310*_SoL,0),0)</f>
        <v>0</v>
      </c>
      <c r="AP310" s="237">
        <f t="shared" si="12"/>
        <v>0</v>
      </c>
      <c r="AQ310" s="237">
        <f t="shared" si="13"/>
        <v>0</v>
      </c>
      <c r="AR310" s="237">
        <f t="shared" si="14"/>
        <v>0</v>
      </c>
      <c r="AS310" s="237">
        <f t="shared" si="15"/>
        <v>0</v>
      </c>
      <c r="AT310" s="237">
        <f t="shared" si="16"/>
        <v>0</v>
      </c>
      <c r="AU310" s="236">
        <f t="shared" si="17"/>
        <v>0</v>
      </c>
      <c r="AV310" s="236">
        <f t="shared" si="18"/>
        <v>0</v>
      </c>
      <c r="AW310" s="238"/>
    </row>
    <row r="311" ht="24.75" customHeight="1">
      <c r="A311" s="185"/>
      <c r="B311" s="230">
        <f t="shared" si="19"/>
        <v>304</v>
      </c>
      <c r="C311" s="185"/>
      <c r="D311" s="231" t="str">
        <f t="array" ref="D311">INDEX(_Rge_Projectdata_3rd,$B311,MATCH("Project-ID",_Rge_Headline_Projectdata,0))</f>
        <v/>
      </c>
      <c r="E311" s="232" t="str">
        <f t="array" ref="E311">INDEX(_Rge_Data_3rd_CY,$B311,E$1)</f>
        <v>Open</v>
      </c>
      <c r="F311" s="221" t="str">
        <f t="array" ref="F311">INDEX(_Rge_Data_3rd_CY,$B311,F$1)</f>
        <v/>
      </c>
      <c r="G311" s="221">
        <f t="array" ref="G311">INDEX(_Rge_Data_3rd_CY,$B311,G$1)</f>
        <v>0</v>
      </c>
      <c r="H311" s="221">
        <f t="array" ref="H311">INDEX(_Rge_Data_3rd_CY,$B311,H$1)</f>
        <v>0</v>
      </c>
      <c r="I311" s="221">
        <f t="array" ref="I311">INDEX(_Rge_Data_3rd_CY,$B311,I$1)</f>
        <v>0</v>
      </c>
      <c r="J311" s="221">
        <f t="array" ref="J311">INDEX(_Rge_Data_3rd_CY,$B311,J$1)</f>
        <v>0</v>
      </c>
      <c r="K311" s="221">
        <f t="array" ref="K311">INDEX(_Rge_Data_3rd_CY,$B311,K$1)</f>
        <v>0</v>
      </c>
      <c r="L311" s="221" t="str">
        <f t="array" ref="L311">INDEX(_Rge_Data_3rd_CY,$B311,L$1)</f>
        <v/>
      </c>
      <c r="M311" s="221">
        <f t="array" ref="M311">INDEX(_Rge_Data_3rd_CY,$B311,M$1)</f>
        <v>0</v>
      </c>
      <c r="N311" s="221">
        <f t="array" ref="N311">INDEX(_Rge_Data_3rd_CY,$B311,N$1)</f>
        <v>0</v>
      </c>
      <c r="O311" s="221">
        <f t="shared" si="5"/>
        <v>0</v>
      </c>
      <c r="P311" s="222">
        <f t="shared" si="6"/>
        <v>0</v>
      </c>
      <c r="Q311" s="233" t="str">
        <f t="shared" si="9"/>
        <v>Y</v>
      </c>
      <c r="R311" s="224" t="str">
        <f t="array" ref="R311">INDEX(_Rge_Data_3rd_CY,$B311,R$1)</f>
        <v/>
      </c>
      <c r="S311" s="224">
        <f t="array" ref="S311">INDEX(_Rge_Data_3rd_CY,$B311,S$1)</f>
        <v>0</v>
      </c>
      <c r="T311" s="224">
        <f t="array" ref="T311">INDEX(_Rge_Data_3rd_CY,$B311,T$1)</f>
        <v>0</v>
      </c>
      <c r="U311" s="224">
        <f t="array" ref="U311">INDEX(_Rge_Data_3rd_CY,$B311,U$1)</f>
        <v>0</v>
      </c>
      <c r="V311" s="224">
        <f t="array" ref="V311">INDEX(_Rge_Data_3rd_CY,$B311,V$1)</f>
        <v>0</v>
      </c>
      <c r="W311" s="224">
        <f t="array" ref="W311">INDEX(_Rge_Data_3rd_CY,$B311,W$1)</f>
        <v>0</v>
      </c>
      <c r="X311" s="224" t="str">
        <f t="array" ref="X311">INDEX(_Rge_Data_3rd_CY,$B311,X$1)</f>
        <v/>
      </c>
      <c r="Y311" s="224">
        <f t="array" ref="Y311">INDEX(_Rge_Data_3rd_CY,$B311,Y$1)</f>
        <v>0</v>
      </c>
      <c r="Z311" s="224">
        <f t="array" ref="Z311">INDEX(_Rge_Data_3rd_CY,$B311,Z$1)</f>
        <v>0</v>
      </c>
      <c r="AA311" s="224">
        <f t="shared" si="7"/>
        <v>0</v>
      </c>
      <c r="AB311" s="225" t="str">
        <f t="shared" si="10"/>
        <v/>
      </c>
      <c r="AC311" s="234" t="str">
        <f t="array" ref="AC311">INDEX(_Rge_Data_3rd_CY,$B311,AC$1)</f>
        <v/>
      </c>
      <c r="AD311" s="234">
        <f t="array" ref="AD311">INDEX(_Rge_Data_3rd_CY,$B311,AD$1)</f>
        <v>0</v>
      </c>
      <c r="AE311" s="234">
        <f t="array" ref="AE311">INDEX(_Rge_Data_3rd_CY,$B311,AE$1)</f>
        <v>0</v>
      </c>
      <c r="AF311" s="234">
        <f t="array" ref="AF311">INDEX(_Rge_Data_3rd_CY,$B311,AF$1)</f>
        <v>0</v>
      </c>
      <c r="AG311" s="234">
        <f t="array" ref="AG311">INDEX(_Rge_Data_3rd_CY,$B311,AG$1)</f>
        <v>0</v>
      </c>
      <c r="AH311" s="234">
        <f t="array" ref="AH311">INDEX(_Rge_Data_3rd_CY,$B311,AH$1)</f>
        <v>0</v>
      </c>
      <c r="AI311" s="234" t="str">
        <f t="array" ref="AI311">INDEX(_Rge_Data_3rd_CY,$B311,AI$1)</f>
        <v/>
      </c>
      <c r="AJ311" s="234">
        <f t="array" ref="AJ311">INDEX(_Rge_Data_3rd_CY,$B311,AJ$1)</f>
        <v>0</v>
      </c>
      <c r="AK311" s="234">
        <f t="array" ref="AK311">INDEX(_Rge_Data_3rd_CY,$B311,AK$1)</f>
        <v>0</v>
      </c>
      <c r="AL311" s="234">
        <f t="shared" si="11"/>
        <v>0</v>
      </c>
      <c r="AM311" s="235">
        <f t="shared" si="8"/>
        <v>0</v>
      </c>
      <c r="AN311" s="236">
        <f>IFERROR(IF(AND($E311="OPEN",$AA311&gt;0),$AA311*_SoP*$AM311,IF(AND($E311="CLOSED",$AA311&gt;0),$AA311*_SoL*$AM311,0)),0)</f>
        <v>0</v>
      </c>
      <c r="AO311" s="236">
        <f>IFERROR(IF($AA311&lt;0,$AA311*_SoL,0),0)</f>
        <v>0</v>
      </c>
      <c r="AP311" s="237">
        <f t="shared" si="12"/>
        <v>0</v>
      </c>
      <c r="AQ311" s="237">
        <f t="shared" si="13"/>
        <v>0</v>
      </c>
      <c r="AR311" s="237">
        <f t="shared" si="14"/>
        <v>0</v>
      </c>
      <c r="AS311" s="237">
        <f t="shared" si="15"/>
        <v>0</v>
      </c>
      <c r="AT311" s="237">
        <f t="shared" si="16"/>
        <v>0</v>
      </c>
      <c r="AU311" s="236">
        <f t="shared" si="17"/>
        <v>0</v>
      </c>
      <c r="AV311" s="236">
        <f t="shared" si="18"/>
        <v>0</v>
      </c>
      <c r="AW311" s="238"/>
    </row>
    <row r="312" ht="24.75" customHeight="1">
      <c r="A312" s="185"/>
      <c r="B312" s="230">
        <f t="shared" si="19"/>
        <v>305</v>
      </c>
      <c r="C312" s="185"/>
      <c r="D312" s="231" t="str">
        <f t="array" ref="D312">INDEX(_Rge_Projectdata_3rd,$B312,MATCH("Project-ID",_Rge_Headline_Projectdata,0))</f>
        <v/>
      </c>
      <c r="E312" s="232" t="str">
        <f t="array" ref="E312">INDEX(_Rge_Data_3rd_CY,$B312,E$1)</f>
        <v>Open</v>
      </c>
      <c r="F312" s="221" t="str">
        <f t="array" ref="F312">INDEX(_Rge_Data_3rd_CY,$B312,F$1)</f>
        <v/>
      </c>
      <c r="G312" s="221">
        <f t="array" ref="G312">INDEX(_Rge_Data_3rd_CY,$B312,G$1)</f>
        <v>0</v>
      </c>
      <c r="H312" s="221">
        <f t="array" ref="H312">INDEX(_Rge_Data_3rd_CY,$B312,H$1)</f>
        <v>0</v>
      </c>
      <c r="I312" s="221">
        <f t="array" ref="I312">INDEX(_Rge_Data_3rd_CY,$B312,I$1)</f>
        <v>0</v>
      </c>
      <c r="J312" s="221">
        <f t="array" ref="J312">INDEX(_Rge_Data_3rd_CY,$B312,J$1)</f>
        <v>0</v>
      </c>
      <c r="K312" s="221">
        <f t="array" ref="K312">INDEX(_Rge_Data_3rd_CY,$B312,K$1)</f>
        <v>0</v>
      </c>
      <c r="L312" s="221" t="str">
        <f t="array" ref="L312">INDEX(_Rge_Data_3rd_CY,$B312,L$1)</f>
        <v/>
      </c>
      <c r="M312" s="221">
        <f t="array" ref="M312">INDEX(_Rge_Data_3rd_CY,$B312,M$1)</f>
        <v>0</v>
      </c>
      <c r="N312" s="221">
        <f t="array" ref="N312">INDEX(_Rge_Data_3rd_CY,$B312,N$1)</f>
        <v>0</v>
      </c>
      <c r="O312" s="221">
        <f t="shared" si="5"/>
        <v>0</v>
      </c>
      <c r="P312" s="222">
        <f t="shared" si="6"/>
        <v>0</v>
      </c>
      <c r="Q312" s="233" t="str">
        <f t="shared" si="9"/>
        <v>Y</v>
      </c>
      <c r="R312" s="224" t="str">
        <f t="array" ref="R312">INDEX(_Rge_Data_3rd_CY,$B312,R$1)</f>
        <v/>
      </c>
      <c r="S312" s="224">
        <f t="array" ref="S312">INDEX(_Rge_Data_3rd_CY,$B312,S$1)</f>
        <v>0</v>
      </c>
      <c r="T312" s="224">
        <f t="array" ref="T312">INDEX(_Rge_Data_3rd_CY,$B312,T$1)</f>
        <v>0</v>
      </c>
      <c r="U312" s="224">
        <f t="array" ref="U312">INDEX(_Rge_Data_3rd_CY,$B312,U$1)</f>
        <v>0</v>
      </c>
      <c r="V312" s="224">
        <f t="array" ref="V312">INDEX(_Rge_Data_3rd_CY,$B312,V$1)</f>
        <v>0</v>
      </c>
      <c r="W312" s="224">
        <f t="array" ref="W312">INDEX(_Rge_Data_3rd_CY,$B312,W$1)</f>
        <v>0</v>
      </c>
      <c r="X312" s="224" t="str">
        <f t="array" ref="X312">INDEX(_Rge_Data_3rd_CY,$B312,X$1)</f>
        <v/>
      </c>
      <c r="Y312" s="224">
        <f t="array" ref="Y312">INDEX(_Rge_Data_3rd_CY,$B312,Y$1)</f>
        <v>0</v>
      </c>
      <c r="Z312" s="224">
        <f t="array" ref="Z312">INDEX(_Rge_Data_3rd_CY,$B312,Z$1)</f>
        <v>0</v>
      </c>
      <c r="AA312" s="224">
        <f t="shared" si="7"/>
        <v>0</v>
      </c>
      <c r="AB312" s="225" t="str">
        <f t="shared" si="10"/>
        <v/>
      </c>
      <c r="AC312" s="234" t="str">
        <f t="array" ref="AC312">INDEX(_Rge_Data_3rd_CY,$B312,AC$1)</f>
        <v/>
      </c>
      <c r="AD312" s="234">
        <f t="array" ref="AD312">INDEX(_Rge_Data_3rd_CY,$B312,AD$1)</f>
        <v>0</v>
      </c>
      <c r="AE312" s="234">
        <f t="array" ref="AE312">INDEX(_Rge_Data_3rd_CY,$B312,AE$1)</f>
        <v>0</v>
      </c>
      <c r="AF312" s="234">
        <f t="array" ref="AF312">INDEX(_Rge_Data_3rd_CY,$B312,AF$1)</f>
        <v>0</v>
      </c>
      <c r="AG312" s="234">
        <f t="array" ref="AG312">INDEX(_Rge_Data_3rd_CY,$B312,AG$1)</f>
        <v>0</v>
      </c>
      <c r="AH312" s="234">
        <f t="array" ref="AH312">INDEX(_Rge_Data_3rd_CY,$B312,AH$1)</f>
        <v>0</v>
      </c>
      <c r="AI312" s="234" t="str">
        <f t="array" ref="AI312">INDEX(_Rge_Data_3rd_CY,$B312,AI$1)</f>
        <v/>
      </c>
      <c r="AJ312" s="234">
        <f t="array" ref="AJ312">INDEX(_Rge_Data_3rd_CY,$B312,AJ$1)</f>
        <v>0</v>
      </c>
      <c r="AK312" s="234">
        <f t="array" ref="AK312">INDEX(_Rge_Data_3rd_CY,$B312,AK$1)</f>
        <v>0</v>
      </c>
      <c r="AL312" s="234">
        <f t="shared" si="11"/>
        <v>0</v>
      </c>
      <c r="AM312" s="235">
        <f t="shared" si="8"/>
        <v>0</v>
      </c>
      <c r="AN312" s="236">
        <f>IFERROR(IF(AND($E312="OPEN",$AA312&gt;0),$AA312*_SoP*$AM312,IF(AND($E312="CLOSED",$AA312&gt;0),$AA312*_SoL*$AM312,0)),0)</f>
        <v>0</v>
      </c>
      <c r="AO312" s="236">
        <f>IFERROR(IF($AA312&lt;0,$AA312*_SoL,0),0)</f>
        <v>0</v>
      </c>
      <c r="AP312" s="237">
        <f t="shared" si="12"/>
        <v>0</v>
      </c>
      <c r="AQ312" s="237">
        <f t="shared" si="13"/>
        <v>0</v>
      </c>
      <c r="AR312" s="237">
        <f t="shared" si="14"/>
        <v>0</v>
      </c>
      <c r="AS312" s="237">
        <f t="shared" si="15"/>
        <v>0</v>
      </c>
      <c r="AT312" s="237">
        <f t="shared" si="16"/>
        <v>0</v>
      </c>
      <c r="AU312" s="236">
        <f t="shared" si="17"/>
        <v>0</v>
      </c>
      <c r="AV312" s="236">
        <f t="shared" si="18"/>
        <v>0</v>
      </c>
      <c r="AW312" s="238"/>
    </row>
    <row r="313" ht="24.75" customHeight="1">
      <c r="A313" s="185"/>
      <c r="B313" s="230">
        <f t="shared" si="19"/>
        <v>306</v>
      </c>
      <c r="C313" s="185"/>
      <c r="D313" s="231" t="str">
        <f t="array" ref="D313">INDEX(_Rge_Projectdata_3rd,$B313,MATCH("Project-ID",_Rge_Headline_Projectdata,0))</f>
        <v/>
      </c>
      <c r="E313" s="232" t="str">
        <f t="array" ref="E313">INDEX(_Rge_Data_3rd_CY,$B313,E$1)</f>
        <v>Open</v>
      </c>
      <c r="F313" s="221" t="str">
        <f t="array" ref="F313">INDEX(_Rge_Data_3rd_CY,$B313,F$1)</f>
        <v/>
      </c>
      <c r="G313" s="221">
        <f t="array" ref="G313">INDEX(_Rge_Data_3rd_CY,$B313,G$1)</f>
        <v>0</v>
      </c>
      <c r="H313" s="221">
        <f t="array" ref="H313">INDEX(_Rge_Data_3rd_CY,$B313,H$1)</f>
        <v>0</v>
      </c>
      <c r="I313" s="221">
        <f t="array" ref="I313">INDEX(_Rge_Data_3rd_CY,$B313,I$1)</f>
        <v>0</v>
      </c>
      <c r="J313" s="221">
        <f t="array" ref="J313">INDEX(_Rge_Data_3rd_CY,$B313,J$1)</f>
        <v>0</v>
      </c>
      <c r="K313" s="221">
        <f t="array" ref="K313">INDEX(_Rge_Data_3rd_CY,$B313,K$1)</f>
        <v>0</v>
      </c>
      <c r="L313" s="221" t="str">
        <f t="array" ref="L313">INDEX(_Rge_Data_3rd_CY,$B313,L$1)</f>
        <v/>
      </c>
      <c r="M313" s="221">
        <f t="array" ref="M313">INDEX(_Rge_Data_3rd_CY,$B313,M$1)</f>
        <v>0</v>
      </c>
      <c r="N313" s="221">
        <f t="array" ref="N313">INDEX(_Rge_Data_3rd_CY,$B313,N$1)</f>
        <v>0</v>
      </c>
      <c r="O313" s="221">
        <f t="shared" si="5"/>
        <v>0</v>
      </c>
      <c r="P313" s="222">
        <f t="shared" si="6"/>
        <v>0</v>
      </c>
      <c r="Q313" s="233" t="str">
        <f t="shared" si="9"/>
        <v>Y</v>
      </c>
      <c r="R313" s="224" t="str">
        <f t="array" ref="R313">INDEX(_Rge_Data_3rd_CY,$B313,R$1)</f>
        <v/>
      </c>
      <c r="S313" s="224">
        <f t="array" ref="S313">INDEX(_Rge_Data_3rd_CY,$B313,S$1)</f>
        <v>0</v>
      </c>
      <c r="T313" s="224">
        <f t="array" ref="T313">INDEX(_Rge_Data_3rd_CY,$B313,T$1)</f>
        <v>0</v>
      </c>
      <c r="U313" s="224">
        <f t="array" ref="U313">INDEX(_Rge_Data_3rd_CY,$B313,U$1)</f>
        <v>0</v>
      </c>
      <c r="V313" s="224">
        <f t="array" ref="V313">INDEX(_Rge_Data_3rd_CY,$B313,V$1)</f>
        <v>0</v>
      </c>
      <c r="W313" s="224">
        <f t="array" ref="W313">INDEX(_Rge_Data_3rd_CY,$B313,W$1)</f>
        <v>0</v>
      </c>
      <c r="X313" s="224" t="str">
        <f t="array" ref="X313">INDEX(_Rge_Data_3rd_CY,$B313,X$1)</f>
        <v/>
      </c>
      <c r="Y313" s="224">
        <f t="array" ref="Y313">INDEX(_Rge_Data_3rd_CY,$B313,Y$1)</f>
        <v>0</v>
      </c>
      <c r="Z313" s="224">
        <f t="array" ref="Z313">INDEX(_Rge_Data_3rd_CY,$B313,Z$1)</f>
        <v>0</v>
      </c>
      <c r="AA313" s="224">
        <f t="shared" si="7"/>
        <v>0</v>
      </c>
      <c r="AB313" s="225" t="str">
        <f t="shared" si="10"/>
        <v/>
      </c>
      <c r="AC313" s="234" t="str">
        <f t="array" ref="AC313">INDEX(_Rge_Data_3rd_CY,$B313,AC$1)</f>
        <v/>
      </c>
      <c r="AD313" s="234">
        <f t="array" ref="AD313">INDEX(_Rge_Data_3rd_CY,$B313,AD$1)</f>
        <v>0</v>
      </c>
      <c r="AE313" s="234">
        <f t="array" ref="AE313">INDEX(_Rge_Data_3rd_CY,$B313,AE$1)</f>
        <v>0</v>
      </c>
      <c r="AF313" s="234">
        <f t="array" ref="AF313">INDEX(_Rge_Data_3rd_CY,$B313,AF$1)</f>
        <v>0</v>
      </c>
      <c r="AG313" s="234">
        <f t="array" ref="AG313">INDEX(_Rge_Data_3rd_CY,$B313,AG$1)</f>
        <v>0</v>
      </c>
      <c r="AH313" s="234">
        <f t="array" ref="AH313">INDEX(_Rge_Data_3rd_CY,$B313,AH$1)</f>
        <v>0</v>
      </c>
      <c r="AI313" s="234" t="str">
        <f t="array" ref="AI313">INDEX(_Rge_Data_3rd_CY,$B313,AI$1)</f>
        <v/>
      </c>
      <c r="AJ313" s="234">
        <f t="array" ref="AJ313">INDEX(_Rge_Data_3rd_CY,$B313,AJ$1)</f>
        <v>0</v>
      </c>
      <c r="AK313" s="234">
        <f t="array" ref="AK313">INDEX(_Rge_Data_3rd_CY,$B313,AK$1)</f>
        <v>0</v>
      </c>
      <c r="AL313" s="234">
        <f t="shared" si="11"/>
        <v>0</v>
      </c>
      <c r="AM313" s="235">
        <f t="shared" si="8"/>
        <v>0</v>
      </c>
      <c r="AN313" s="236">
        <f>IFERROR(IF(AND($E313="OPEN",$AA313&gt;0),$AA313*_SoP*$AM313,IF(AND($E313="CLOSED",$AA313&gt;0),$AA313*_SoL*$AM313,0)),0)</f>
        <v>0</v>
      </c>
      <c r="AO313" s="236">
        <f>IFERROR(IF($AA313&lt;0,$AA313*_SoL,0),0)</f>
        <v>0</v>
      </c>
      <c r="AP313" s="237">
        <f t="shared" si="12"/>
        <v>0</v>
      </c>
      <c r="AQ313" s="237">
        <f t="shared" si="13"/>
        <v>0</v>
      </c>
      <c r="AR313" s="237">
        <f t="shared" si="14"/>
        <v>0</v>
      </c>
      <c r="AS313" s="237">
        <f t="shared" si="15"/>
        <v>0</v>
      </c>
      <c r="AT313" s="237">
        <f t="shared" si="16"/>
        <v>0</v>
      </c>
      <c r="AU313" s="236">
        <f t="shared" si="17"/>
        <v>0</v>
      </c>
      <c r="AV313" s="236">
        <f t="shared" si="18"/>
        <v>0</v>
      </c>
      <c r="AW313" s="238"/>
    </row>
    <row r="314" ht="24.75" customHeight="1">
      <c r="A314" s="185"/>
      <c r="B314" s="230">
        <f t="shared" si="19"/>
        <v>307</v>
      </c>
      <c r="C314" s="185"/>
      <c r="D314" s="231" t="str">
        <f t="array" ref="D314">INDEX(_Rge_Projectdata_3rd,$B314,MATCH("Project-ID",_Rge_Headline_Projectdata,0))</f>
        <v/>
      </c>
      <c r="E314" s="232" t="str">
        <f t="array" ref="E314">INDEX(_Rge_Data_3rd_CY,$B314,E$1)</f>
        <v>Open</v>
      </c>
      <c r="F314" s="221" t="str">
        <f t="array" ref="F314">INDEX(_Rge_Data_3rd_CY,$B314,F$1)</f>
        <v/>
      </c>
      <c r="G314" s="221">
        <f t="array" ref="G314">INDEX(_Rge_Data_3rd_CY,$B314,G$1)</f>
        <v>0</v>
      </c>
      <c r="H314" s="221">
        <f t="array" ref="H314">INDEX(_Rge_Data_3rd_CY,$B314,H$1)</f>
        <v>0</v>
      </c>
      <c r="I314" s="221">
        <f t="array" ref="I314">INDEX(_Rge_Data_3rd_CY,$B314,I$1)</f>
        <v>0</v>
      </c>
      <c r="J314" s="221">
        <f t="array" ref="J314">INDEX(_Rge_Data_3rd_CY,$B314,J$1)</f>
        <v>0</v>
      </c>
      <c r="K314" s="221">
        <f t="array" ref="K314">INDEX(_Rge_Data_3rd_CY,$B314,K$1)</f>
        <v>0</v>
      </c>
      <c r="L314" s="221" t="str">
        <f t="array" ref="L314">INDEX(_Rge_Data_3rd_CY,$B314,L$1)</f>
        <v/>
      </c>
      <c r="M314" s="221">
        <f t="array" ref="M314">INDEX(_Rge_Data_3rd_CY,$B314,M$1)</f>
        <v>0</v>
      </c>
      <c r="N314" s="221">
        <f t="array" ref="N314">INDEX(_Rge_Data_3rd_CY,$B314,N$1)</f>
        <v>0</v>
      </c>
      <c r="O314" s="221">
        <f t="shared" si="5"/>
        <v>0</v>
      </c>
      <c r="P314" s="222">
        <f t="shared" si="6"/>
        <v>0</v>
      </c>
      <c r="Q314" s="233" t="str">
        <f t="shared" si="9"/>
        <v>Y</v>
      </c>
      <c r="R314" s="224" t="str">
        <f t="array" ref="R314">INDEX(_Rge_Data_3rd_CY,$B314,R$1)</f>
        <v/>
      </c>
      <c r="S314" s="224">
        <f t="array" ref="S314">INDEX(_Rge_Data_3rd_CY,$B314,S$1)</f>
        <v>0</v>
      </c>
      <c r="T314" s="224">
        <f t="array" ref="T314">INDEX(_Rge_Data_3rd_CY,$B314,T$1)</f>
        <v>0</v>
      </c>
      <c r="U314" s="224">
        <f t="array" ref="U314">INDEX(_Rge_Data_3rd_CY,$B314,U$1)</f>
        <v>0</v>
      </c>
      <c r="V314" s="224">
        <f t="array" ref="V314">INDEX(_Rge_Data_3rd_CY,$B314,V$1)</f>
        <v>0</v>
      </c>
      <c r="W314" s="224">
        <f t="array" ref="W314">INDEX(_Rge_Data_3rd_CY,$B314,W$1)</f>
        <v>0</v>
      </c>
      <c r="X314" s="224" t="str">
        <f t="array" ref="X314">INDEX(_Rge_Data_3rd_CY,$B314,X$1)</f>
        <v/>
      </c>
      <c r="Y314" s="224">
        <f t="array" ref="Y314">INDEX(_Rge_Data_3rd_CY,$B314,Y$1)</f>
        <v>0</v>
      </c>
      <c r="Z314" s="224">
        <f t="array" ref="Z314">INDEX(_Rge_Data_3rd_CY,$B314,Z$1)</f>
        <v>0</v>
      </c>
      <c r="AA314" s="224">
        <f t="shared" si="7"/>
        <v>0</v>
      </c>
      <c r="AB314" s="225" t="str">
        <f t="shared" si="10"/>
        <v/>
      </c>
      <c r="AC314" s="234" t="str">
        <f t="array" ref="AC314">INDEX(_Rge_Data_3rd_CY,$B314,AC$1)</f>
        <v/>
      </c>
      <c r="AD314" s="234">
        <f t="array" ref="AD314">INDEX(_Rge_Data_3rd_CY,$B314,AD$1)</f>
        <v>0</v>
      </c>
      <c r="AE314" s="234">
        <f t="array" ref="AE314">INDEX(_Rge_Data_3rd_CY,$B314,AE$1)</f>
        <v>0</v>
      </c>
      <c r="AF314" s="234">
        <f t="array" ref="AF314">INDEX(_Rge_Data_3rd_CY,$B314,AF$1)</f>
        <v>0</v>
      </c>
      <c r="AG314" s="234">
        <f t="array" ref="AG314">INDEX(_Rge_Data_3rd_CY,$B314,AG$1)</f>
        <v>0</v>
      </c>
      <c r="AH314" s="234">
        <f t="array" ref="AH314">INDEX(_Rge_Data_3rd_CY,$B314,AH$1)</f>
        <v>0</v>
      </c>
      <c r="AI314" s="234" t="str">
        <f t="array" ref="AI314">INDEX(_Rge_Data_3rd_CY,$B314,AI$1)</f>
        <v/>
      </c>
      <c r="AJ314" s="234">
        <f t="array" ref="AJ314">INDEX(_Rge_Data_3rd_CY,$B314,AJ$1)</f>
        <v>0</v>
      </c>
      <c r="AK314" s="234">
        <f t="array" ref="AK314">INDEX(_Rge_Data_3rd_CY,$B314,AK$1)</f>
        <v>0</v>
      </c>
      <c r="AL314" s="234">
        <f t="shared" si="11"/>
        <v>0</v>
      </c>
      <c r="AM314" s="235">
        <f t="shared" si="8"/>
        <v>0</v>
      </c>
      <c r="AN314" s="236">
        <f>IFERROR(IF(AND($E314="OPEN",$AA314&gt;0),$AA314*_SoP*$AM314,IF(AND($E314="CLOSED",$AA314&gt;0),$AA314*_SoL*$AM314,0)),0)</f>
        <v>0</v>
      </c>
      <c r="AO314" s="236">
        <f>IFERROR(IF($AA314&lt;0,$AA314*_SoL,0),0)</f>
        <v>0</v>
      </c>
      <c r="AP314" s="237">
        <f t="shared" si="12"/>
        <v>0</v>
      </c>
      <c r="AQ314" s="237">
        <f t="shared" si="13"/>
        <v>0</v>
      </c>
      <c r="AR314" s="237">
        <f t="shared" si="14"/>
        <v>0</v>
      </c>
      <c r="AS314" s="237">
        <f t="shared" si="15"/>
        <v>0</v>
      </c>
      <c r="AT314" s="237">
        <f t="shared" si="16"/>
        <v>0</v>
      </c>
      <c r="AU314" s="236">
        <f t="shared" si="17"/>
        <v>0</v>
      </c>
      <c r="AV314" s="236">
        <f t="shared" si="18"/>
        <v>0</v>
      </c>
      <c r="AW314" s="238"/>
    </row>
    <row r="315" ht="24.75" customHeight="1">
      <c r="A315" s="185"/>
      <c r="B315" s="230">
        <f t="shared" si="19"/>
        <v>308</v>
      </c>
      <c r="C315" s="185"/>
      <c r="D315" s="231" t="str">
        <f t="array" ref="D315">INDEX(_Rge_Projectdata_3rd,$B315,MATCH("Project-ID",_Rge_Headline_Projectdata,0))</f>
        <v/>
      </c>
      <c r="E315" s="232" t="str">
        <f t="array" ref="E315">INDEX(_Rge_Data_3rd_CY,$B315,E$1)</f>
        <v>Open</v>
      </c>
      <c r="F315" s="221" t="str">
        <f t="array" ref="F315">INDEX(_Rge_Data_3rd_CY,$B315,F$1)</f>
        <v/>
      </c>
      <c r="G315" s="221">
        <f t="array" ref="G315">INDEX(_Rge_Data_3rd_CY,$B315,G$1)</f>
        <v>0</v>
      </c>
      <c r="H315" s="221">
        <f t="array" ref="H315">INDEX(_Rge_Data_3rd_CY,$B315,H$1)</f>
        <v>0</v>
      </c>
      <c r="I315" s="221">
        <f t="array" ref="I315">INDEX(_Rge_Data_3rd_CY,$B315,I$1)</f>
        <v>0</v>
      </c>
      <c r="J315" s="221">
        <f t="array" ref="J315">INDEX(_Rge_Data_3rd_CY,$B315,J$1)</f>
        <v>0</v>
      </c>
      <c r="K315" s="221">
        <f t="array" ref="K315">INDEX(_Rge_Data_3rd_CY,$B315,K$1)</f>
        <v>0</v>
      </c>
      <c r="L315" s="221" t="str">
        <f t="array" ref="L315">INDEX(_Rge_Data_3rd_CY,$B315,L$1)</f>
        <v/>
      </c>
      <c r="M315" s="221">
        <f t="array" ref="M315">INDEX(_Rge_Data_3rd_CY,$B315,M$1)</f>
        <v>0</v>
      </c>
      <c r="N315" s="221">
        <f t="array" ref="N315">INDEX(_Rge_Data_3rd_CY,$B315,N$1)</f>
        <v>0</v>
      </c>
      <c r="O315" s="221">
        <f t="shared" si="5"/>
        <v>0</v>
      </c>
      <c r="P315" s="222">
        <f t="shared" si="6"/>
        <v>0</v>
      </c>
      <c r="Q315" s="233" t="str">
        <f t="shared" si="9"/>
        <v>Y</v>
      </c>
      <c r="R315" s="224" t="str">
        <f t="array" ref="R315">INDEX(_Rge_Data_3rd_CY,$B315,R$1)</f>
        <v/>
      </c>
      <c r="S315" s="224">
        <f t="array" ref="S315">INDEX(_Rge_Data_3rd_CY,$B315,S$1)</f>
        <v>0</v>
      </c>
      <c r="T315" s="224">
        <f t="array" ref="T315">INDEX(_Rge_Data_3rd_CY,$B315,T$1)</f>
        <v>0</v>
      </c>
      <c r="U315" s="224">
        <f t="array" ref="U315">INDEX(_Rge_Data_3rd_CY,$B315,U$1)</f>
        <v>0</v>
      </c>
      <c r="V315" s="224">
        <f t="array" ref="V315">INDEX(_Rge_Data_3rd_CY,$B315,V$1)</f>
        <v>0</v>
      </c>
      <c r="W315" s="224">
        <f t="array" ref="W315">INDEX(_Rge_Data_3rd_CY,$B315,W$1)</f>
        <v>0</v>
      </c>
      <c r="X315" s="224" t="str">
        <f t="array" ref="X315">INDEX(_Rge_Data_3rd_CY,$B315,X$1)</f>
        <v/>
      </c>
      <c r="Y315" s="224">
        <f t="array" ref="Y315">INDEX(_Rge_Data_3rd_CY,$B315,Y$1)</f>
        <v>0</v>
      </c>
      <c r="Z315" s="224">
        <f t="array" ref="Z315">INDEX(_Rge_Data_3rd_CY,$B315,Z$1)</f>
        <v>0</v>
      </c>
      <c r="AA315" s="224">
        <f t="shared" si="7"/>
        <v>0</v>
      </c>
      <c r="AB315" s="225" t="str">
        <f t="shared" si="10"/>
        <v/>
      </c>
      <c r="AC315" s="234" t="str">
        <f t="array" ref="AC315">INDEX(_Rge_Data_3rd_CY,$B315,AC$1)</f>
        <v/>
      </c>
      <c r="AD315" s="234">
        <f t="array" ref="AD315">INDEX(_Rge_Data_3rd_CY,$B315,AD$1)</f>
        <v>0</v>
      </c>
      <c r="AE315" s="234">
        <f t="array" ref="AE315">INDEX(_Rge_Data_3rd_CY,$B315,AE$1)</f>
        <v>0</v>
      </c>
      <c r="AF315" s="234">
        <f t="array" ref="AF315">INDEX(_Rge_Data_3rd_CY,$B315,AF$1)</f>
        <v>0</v>
      </c>
      <c r="AG315" s="234">
        <f t="array" ref="AG315">INDEX(_Rge_Data_3rd_CY,$B315,AG$1)</f>
        <v>0</v>
      </c>
      <c r="AH315" s="234">
        <f t="array" ref="AH315">INDEX(_Rge_Data_3rd_CY,$B315,AH$1)</f>
        <v>0</v>
      </c>
      <c r="AI315" s="234" t="str">
        <f t="array" ref="AI315">INDEX(_Rge_Data_3rd_CY,$B315,AI$1)</f>
        <v/>
      </c>
      <c r="AJ315" s="234">
        <f t="array" ref="AJ315">INDEX(_Rge_Data_3rd_CY,$B315,AJ$1)</f>
        <v>0</v>
      </c>
      <c r="AK315" s="234">
        <f t="array" ref="AK315">INDEX(_Rge_Data_3rd_CY,$B315,AK$1)</f>
        <v>0</v>
      </c>
      <c r="AL315" s="234">
        <f t="shared" si="11"/>
        <v>0</v>
      </c>
      <c r="AM315" s="235">
        <f t="shared" si="8"/>
        <v>0</v>
      </c>
      <c r="AN315" s="236">
        <f>IFERROR(IF(AND($E315="OPEN",$AA315&gt;0),$AA315*_SoP*$AM315,IF(AND($E315="CLOSED",$AA315&gt;0),$AA315*_SoL*$AM315,0)),0)</f>
        <v>0</v>
      </c>
      <c r="AO315" s="236">
        <f>IFERROR(IF($AA315&lt;0,$AA315*_SoL,0),0)</f>
        <v>0</v>
      </c>
      <c r="AP315" s="237">
        <f t="shared" si="12"/>
        <v>0</v>
      </c>
      <c r="AQ315" s="237">
        <f t="shared" si="13"/>
        <v>0</v>
      </c>
      <c r="AR315" s="237">
        <f t="shared" si="14"/>
        <v>0</v>
      </c>
      <c r="AS315" s="237">
        <f t="shared" si="15"/>
        <v>0</v>
      </c>
      <c r="AT315" s="237">
        <f t="shared" si="16"/>
        <v>0</v>
      </c>
      <c r="AU315" s="236">
        <f t="shared" si="17"/>
        <v>0</v>
      </c>
      <c r="AV315" s="236">
        <f t="shared" si="18"/>
        <v>0</v>
      </c>
      <c r="AW315" s="238"/>
    </row>
    <row r="316" ht="24.75" customHeight="1">
      <c r="A316" s="185"/>
      <c r="B316" s="230">
        <f t="shared" si="19"/>
        <v>309</v>
      </c>
      <c r="C316" s="185"/>
      <c r="D316" s="231" t="str">
        <f t="array" ref="D316">INDEX(_Rge_Projectdata_3rd,$B316,MATCH("Project-ID",_Rge_Headline_Projectdata,0))</f>
        <v/>
      </c>
      <c r="E316" s="232" t="str">
        <f t="array" ref="E316">INDEX(_Rge_Data_3rd_CY,$B316,E$1)</f>
        <v>Open</v>
      </c>
      <c r="F316" s="221" t="str">
        <f t="array" ref="F316">INDEX(_Rge_Data_3rd_CY,$B316,F$1)</f>
        <v/>
      </c>
      <c r="G316" s="221">
        <f t="array" ref="G316">INDEX(_Rge_Data_3rd_CY,$B316,G$1)</f>
        <v>0</v>
      </c>
      <c r="H316" s="221">
        <f t="array" ref="H316">INDEX(_Rge_Data_3rd_CY,$B316,H$1)</f>
        <v>0</v>
      </c>
      <c r="I316" s="221">
        <f t="array" ref="I316">INDEX(_Rge_Data_3rd_CY,$B316,I$1)</f>
        <v>0</v>
      </c>
      <c r="J316" s="221">
        <f t="array" ref="J316">INDEX(_Rge_Data_3rd_CY,$B316,J$1)</f>
        <v>0</v>
      </c>
      <c r="K316" s="221">
        <f t="array" ref="K316">INDEX(_Rge_Data_3rd_CY,$B316,K$1)</f>
        <v>0</v>
      </c>
      <c r="L316" s="221" t="str">
        <f t="array" ref="L316">INDEX(_Rge_Data_3rd_CY,$B316,L$1)</f>
        <v/>
      </c>
      <c r="M316" s="221">
        <f t="array" ref="M316">INDEX(_Rge_Data_3rd_CY,$B316,M$1)</f>
        <v>0</v>
      </c>
      <c r="N316" s="221">
        <f t="array" ref="N316">INDEX(_Rge_Data_3rd_CY,$B316,N$1)</f>
        <v>0</v>
      </c>
      <c r="O316" s="221">
        <f t="shared" si="5"/>
        <v>0</v>
      </c>
      <c r="P316" s="222">
        <f t="shared" si="6"/>
        <v>0</v>
      </c>
      <c r="Q316" s="233" t="str">
        <f t="shared" si="9"/>
        <v>Y</v>
      </c>
      <c r="R316" s="224" t="str">
        <f t="array" ref="R316">INDEX(_Rge_Data_3rd_CY,$B316,R$1)</f>
        <v/>
      </c>
      <c r="S316" s="224">
        <f t="array" ref="S316">INDEX(_Rge_Data_3rd_CY,$B316,S$1)</f>
        <v>0</v>
      </c>
      <c r="T316" s="224">
        <f t="array" ref="T316">INDEX(_Rge_Data_3rd_CY,$B316,T$1)</f>
        <v>0</v>
      </c>
      <c r="U316" s="224">
        <f t="array" ref="U316">INDEX(_Rge_Data_3rd_CY,$B316,U$1)</f>
        <v>0</v>
      </c>
      <c r="V316" s="224">
        <f t="array" ref="V316">INDEX(_Rge_Data_3rd_CY,$B316,V$1)</f>
        <v>0</v>
      </c>
      <c r="W316" s="224">
        <f t="array" ref="W316">INDEX(_Rge_Data_3rd_CY,$B316,W$1)</f>
        <v>0</v>
      </c>
      <c r="X316" s="224" t="str">
        <f t="array" ref="X316">INDEX(_Rge_Data_3rd_CY,$B316,X$1)</f>
        <v/>
      </c>
      <c r="Y316" s="224">
        <f t="array" ref="Y316">INDEX(_Rge_Data_3rd_CY,$B316,Y$1)</f>
        <v>0</v>
      </c>
      <c r="Z316" s="224">
        <f t="array" ref="Z316">INDEX(_Rge_Data_3rd_CY,$B316,Z$1)</f>
        <v>0</v>
      </c>
      <c r="AA316" s="224">
        <f t="shared" si="7"/>
        <v>0</v>
      </c>
      <c r="AB316" s="225" t="str">
        <f t="shared" si="10"/>
        <v/>
      </c>
      <c r="AC316" s="234" t="str">
        <f t="array" ref="AC316">INDEX(_Rge_Data_3rd_CY,$B316,AC$1)</f>
        <v/>
      </c>
      <c r="AD316" s="234">
        <f t="array" ref="AD316">INDEX(_Rge_Data_3rd_CY,$B316,AD$1)</f>
        <v>0</v>
      </c>
      <c r="AE316" s="234">
        <f t="array" ref="AE316">INDEX(_Rge_Data_3rd_CY,$B316,AE$1)</f>
        <v>0</v>
      </c>
      <c r="AF316" s="234">
        <f t="array" ref="AF316">INDEX(_Rge_Data_3rd_CY,$B316,AF$1)</f>
        <v>0</v>
      </c>
      <c r="AG316" s="234">
        <f t="array" ref="AG316">INDEX(_Rge_Data_3rd_CY,$B316,AG$1)</f>
        <v>0</v>
      </c>
      <c r="AH316" s="234">
        <f t="array" ref="AH316">INDEX(_Rge_Data_3rd_CY,$B316,AH$1)</f>
        <v>0</v>
      </c>
      <c r="AI316" s="234" t="str">
        <f t="array" ref="AI316">INDEX(_Rge_Data_3rd_CY,$B316,AI$1)</f>
        <v/>
      </c>
      <c r="AJ316" s="234">
        <f t="array" ref="AJ316">INDEX(_Rge_Data_3rd_CY,$B316,AJ$1)</f>
        <v>0</v>
      </c>
      <c r="AK316" s="234">
        <f t="array" ref="AK316">INDEX(_Rge_Data_3rd_CY,$B316,AK$1)</f>
        <v>0</v>
      </c>
      <c r="AL316" s="234">
        <f t="shared" si="11"/>
        <v>0</v>
      </c>
      <c r="AM316" s="235">
        <f t="shared" si="8"/>
        <v>0</v>
      </c>
      <c r="AN316" s="236">
        <f>IFERROR(IF(AND($E316="OPEN",$AA316&gt;0),$AA316*_SoP*$AM316,IF(AND($E316="CLOSED",$AA316&gt;0),$AA316*_SoL*$AM316,0)),0)</f>
        <v>0</v>
      </c>
      <c r="AO316" s="236">
        <f>IFERROR(IF($AA316&lt;0,$AA316*_SoL,0),0)</f>
        <v>0</v>
      </c>
      <c r="AP316" s="237">
        <f t="shared" si="12"/>
        <v>0</v>
      </c>
      <c r="AQ316" s="237">
        <f t="shared" si="13"/>
        <v>0</v>
      </c>
      <c r="AR316" s="237">
        <f t="shared" si="14"/>
        <v>0</v>
      </c>
      <c r="AS316" s="237">
        <f t="shared" si="15"/>
        <v>0</v>
      </c>
      <c r="AT316" s="237">
        <f t="shared" si="16"/>
        <v>0</v>
      </c>
      <c r="AU316" s="236">
        <f t="shared" si="17"/>
        <v>0</v>
      </c>
      <c r="AV316" s="236">
        <f t="shared" si="18"/>
        <v>0</v>
      </c>
      <c r="AW316" s="238"/>
    </row>
    <row r="317" ht="24.75" customHeight="1">
      <c r="A317" s="185"/>
      <c r="B317" s="230">
        <f t="shared" si="19"/>
        <v>310</v>
      </c>
      <c r="C317" s="185"/>
      <c r="D317" s="231" t="str">
        <f t="array" ref="D317">INDEX(_Rge_Projectdata_3rd,$B317,MATCH("Project-ID",_Rge_Headline_Projectdata,0))</f>
        <v/>
      </c>
      <c r="E317" s="232" t="str">
        <f t="array" ref="E317">INDEX(_Rge_Data_3rd_CY,$B317,E$1)</f>
        <v>Open</v>
      </c>
      <c r="F317" s="221" t="str">
        <f t="array" ref="F317">INDEX(_Rge_Data_3rd_CY,$B317,F$1)</f>
        <v/>
      </c>
      <c r="G317" s="221">
        <f t="array" ref="G317">INDEX(_Rge_Data_3rd_CY,$B317,G$1)</f>
        <v>0</v>
      </c>
      <c r="H317" s="221">
        <f t="array" ref="H317">INDEX(_Rge_Data_3rd_CY,$B317,H$1)</f>
        <v>0</v>
      </c>
      <c r="I317" s="221">
        <f t="array" ref="I317">INDEX(_Rge_Data_3rd_CY,$B317,I$1)</f>
        <v>0</v>
      </c>
      <c r="J317" s="221">
        <f t="array" ref="J317">INDEX(_Rge_Data_3rd_CY,$B317,J$1)</f>
        <v>0</v>
      </c>
      <c r="K317" s="221">
        <f t="array" ref="K317">INDEX(_Rge_Data_3rd_CY,$B317,K$1)</f>
        <v>0</v>
      </c>
      <c r="L317" s="221" t="str">
        <f t="array" ref="L317">INDEX(_Rge_Data_3rd_CY,$B317,L$1)</f>
        <v/>
      </c>
      <c r="M317" s="221">
        <f t="array" ref="M317">INDEX(_Rge_Data_3rd_CY,$B317,M$1)</f>
        <v>0</v>
      </c>
      <c r="N317" s="221">
        <f t="array" ref="N317">INDEX(_Rge_Data_3rd_CY,$B317,N$1)</f>
        <v>0</v>
      </c>
      <c r="O317" s="221">
        <f t="shared" si="5"/>
        <v>0</v>
      </c>
      <c r="P317" s="222">
        <f t="shared" si="6"/>
        <v>0</v>
      </c>
      <c r="Q317" s="233" t="str">
        <f t="shared" si="9"/>
        <v>Y</v>
      </c>
      <c r="R317" s="224" t="str">
        <f t="array" ref="R317">INDEX(_Rge_Data_3rd_CY,$B317,R$1)</f>
        <v/>
      </c>
      <c r="S317" s="224">
        <f t="array" ref="S317">INDEX(_Rge_Data_3rd_CY,$B317,S$1)</f>
        <v>0</v>
      </c>
      <c r="T317" s="224">
        <f t="array" ref="T317">INDEX(_Rge_Data_3rd_CY,$B317,T$1)</f>
        <v>0</v>
      </c>
      <c r="U317" s="224">
        <f t="array" ref="U317">INDEX(_Rge_Data_3rd_CY,$B317,U$1)</f>
        <v>0</v>
      </c>
      <c r="V317" s="224">
        <f t="array" ref="V317">INDEX(_Rge_Data_3rd_CY,$B317,V$1)</f>
        <v>0</v>
      </c>
      <c r="W317" s="224">
        <f t="array" ref="W317">INDEX(_Rge_Data_3rd_CY,$B317,W$1)</f>
        <v>0</v>
      </c>
      <c r="X317" s="224" t="str">
        <f t="array" ref="X317">INDEX(_Rge_Data_3rd_CY,$B317,X$1)</f>
        <v/>
      </c>
      <c r="Y317" s="224">
        <f t="array" ref="Y317">INDEX(_Rge_Data_3rd_CY,$B317,Y$1)</f>
        <v>0</v>
      </c>
      <c r="Z317" s="224">
        <f t="array" ref="Z317">INDEX(_Rge_Data_3rd_CY,$B317,Z$1)</f>
        <v>0</v>
      </c>
      <c r="AA317" s="224">
        <f t="shared" si="7"/>
        <v>0</v>
      </c>
      <c r="AB317" s="225" t="str">
        <f t="shared" si="10"/>
        <v/>
      </c>
      <c r="AC317" s="234" t="str">
        <f t="array" ref="AC317">INDEX(_Rge_Data_3rd_CY,$B317,AC$1)</f>
        <v/>
      </c>
      <c r="AD317" s="234">
        <f t="array" ref="AD317">INDEX(_Rge_Data_3rd_CY,$B317,AD$1)</f>
        <v>0</v>
      </c>
      <c r="AE317" s="234">
        <f t="array" ref="AE317">INDEX(_Rge_Data_3rd_CY,$B317,AE$1)</f>
        <v>0</v>
      </c>
      <c r="AF317" s="234">
        <f t="array" ref="AF317">INDEX(_Rge_Data_3rd_CY,$B317,AF$1)</f>
        <v>0</v>
      </c>
      <c r="AG317" s="234">
        <f t="array" ref="AG317">INDEX(_Rge_Data_3rd_CY,$B317,AG$1)</f>
        <v>0</v>
      </c>
      <c r="AH317" s="234">
        <f t="array" ref="AH317">INDEX(_Rge_Data_3rd_CY,$B317,AH$1)</f>
        <v>0</v>
      </c>
      <c r="AI317" s="234" t="str">
        <f t="array" ref="AI317">INDEX(_Rge_Data_3rd_CY,$B317,AI$1)</f>
        <v/>
      </c>
      <c r="AJ317" s="234">
        <f t="array" ref="AJ317">INDEX(_Rge_Data_3rd_CY,$B317,AJ$1)</f>
        <v>0</v>
      </c>
      <c r="AK317" s="234">
        <f t="array" ref="AK317">INDEX(_Rge_Data_3rd_CY,$B317,AK$1)</f>
        <v>0</v>
      </c>
      <c r="AL317" s="234">
        <f t="shared" si="11"/>
        <v>0</v>
      </c>
      <c r="AM317" s="235">
        <f t="shared" si="8"/>
        <v>0</v>
      </c>
      <c r="AN317" s="236">
        <f>IFERROR(IF(AND($E317="OPEN",$AA317&gt;0),$AA317*_SoP*$AM317,IF(AND($E317="CLOSED",$AA317&gt;0),$AA317*_SoL*$AM317,0)),0)</f>
        <v>0</v>
      </c>
      <c r="AO317" s="236">
        <f>IFERROR(IF($AA317&lt;0,$AA317*_SoL,0),0)</f>
        <v>0</v>
      </c>
      <c r="AP317" s="237">
        <f t="shared" si="12"/>
        <v>0</v>
      </c>
      <c r="AQ317" s="237">
        <f t="shared" si="13"/>
        <v>0</v>
      </c>
      <c r="AR317" s="237">
        <f t="shared" si="14"/>
        <v>0</v>
      </c>
      <c r="AS317" s="237">
        <f t="shared" si="15"/>
        <v>0</v>
      </c>
      <c r="AT317" s="237">
        <f t="shared" si="16"/>
        <v>0</v>
      </c>
      <c r="AU317" s="236">
        <f t="shared" si="17"/>
        <v>0</v>
      </c>
      <c r="AV317" s="236">
        <f t="shared" si="18"/>
        <v>0</v>
      </c>
      <c r="AW317" s="238"/>
    </row>
    <row r="318" ht="24.75" customHeight="1">
      <c r="A318" s="185"/>
      <c r="B318" s="230">
        <f t="shared" si="19"/>
        <v>311</v>
      </c>
      <c r="C318" s="185"/>
      <c r="D318" s="231" t="str">
        <f t="array" ref="D318">INDEX(_Rge_Projectdata_3rd,$B318,MATCH("Project-ID",_Rge_Headline_Projectdata,0))</f>
        <v/>
      </c>
      <c r="E318" s="232" t="str">
        <f t="array" ref="E318">INDEX(_Rge_Data_3rd_CY,$B318,E$1)</f>
        <v>Open</v>
      </c>
      <c r="F318" s="221" t="str">
        <f t="array" ref="F318">INDEX(_Rge_Data_3rd_CY,$B318,F$1)</f>
        <v/>
      </c>
      <c r="G318" s="221">
        <f t="array" ref="G318">INDEX(_Rge_Data_3rd_CY,$B318,G$1)</f>
        <v>0</v>
      </c>
      <c r="H318" s="221">
        <f t="array" ref="H318">INDEX(_Rge_Data_3rd_CY,$B318,H$1)</f>
        <v>0</v>
      </c>
      <c r="I318" s="221">
        <f t="array" ref="I318">INDEX(_Rge_Data_3rd_CY,$B318,I$1)</f>
        <v>0</v>
      </c>
      <c r="J318" s="221">
        <f t="array" ref="J318">INDEX(_Rge_Data_3rd_CY,$B318,J$1)</f>
        <v>0</v>
      </c>
      <c r="K318" s="221">
        <f t="array" ref="K318">INDEX(_Rge_Data_3rd_CY,$B318,K$1)</f>
        <v>0</v>
      </c>
      <c r="L318" s="221" t="str">
        <f t="array" ref="L318">INDEX(_Rge_Data_3rd_CY,$B318,L$1)</f>
        <v/>
      </c>
      <c r="M318" s="221">
        <f t="array" ref="M318">INDEX(_Rge_Data_3rd_CY,$B318,M$1)</f>
        <v>0</v>
      </c>
      <c r="N318" s="221">
        <f t="array" ref="N318">INDEX(_Rge_Data_3rd_CY,$B318,N$1)</f>
        <v>0</v>
      </c>
      <c r="O318" s="221">
        <f t="shared" si="5"/>
        <v>0</v>
      </c>
      <c r="P318" s="222">
        <f t="shared" si="6"/>
        <v>0</v>
      </c>
      <c r="Q318" s="233" t="str">
        <f t="shared" si="9"/>
        <v>Y</v>
      </c>
      <c r="R318" s="224" t="str">
        <f t="array" ref="R318">INDEX(_Rge_Data_3rd_CY,$B318,R$1)</f>
        <v/>
      </c>
      <c r="S318" s="224">
        <f t="array" ref="S318">INDEX(_Rge_Data_3rd_CY,$B318,S$1)</f>
        <v>0</v>
      </c>
      <c r="T318" s="224">
        <f t="array" ref="T318">INDEX(_Rge_Data_3rd_CY,$B318,T$1)</f>
        <v>0</v>
      </c>
      <c r="U318" s="224">
        <f t="array" ref="U318">INDEX(_Rge_Data_3rd_CY,$B318,U$1)</f>
        <v>0</v>
      </c>
      <c r="V318" s="224">
        <f t="array" ref="V318">INDEX(_Rge_Data_3rd_CY,$B318,V$1)</f>
        <v>0</v>
      </c>
      <c r="W318" s="224">
        <f t="array" ref="W318">INDEX(_Rge_Data_3rd_CY,$B318,W$1)</f>
        <v>0</v>
      </c>
      <c r="X318" s="224" t="str">
        <f t="array" ref="X318">INDEX(_Rge_Data_3rd_CY,$B318,X$1)</f>
        <v/>
      </c>
      <c r="Y318" s="224">
        <f t="array" ref="Y318">INDEX(_Rge_Data_3rd_CY,$B318,Y$1)</f>
        <v>0</v>
      </c>
      <c r="Z318" s="224">
        <f t="array" ref="Z318">INDEX(_Rge_Data_3rd_CY,$B318,Z$1)</f>
        <v>0</v>
      </c>
      <c r="AA318" s="224">
        <f t="shared" si="7"/>
        <v>0</v>
      </c>
      <c r="AB318" s="225" t="str">
        <f t="shared" si="10"/>
        <v/>
      </c>
      <c r="AC318" s="234" t="str">
        <f t="array" ref="AC318">INDEX(_Rge_Data_3rd_CY,$B318,AC$1)</f>
        <v/>
      </c>
      <c r="AD318" s="234">
        <f t="array" ref="AD318">INDEX(_Rge_Data_3rd_CY,$B318,AD$1)</f>
        <v>0</v>
      </c>
      <c r="AE318" s="234">
        <f t="array" ref="AE318">INDEX(_Rge_Data_3rd_CY,$B318,AE$1)</f>
        <v>0</v>
      </c>
      <c r="AF318" s="234">
        <f t="array" ref="AF318">INDEX(_Rge_Data_3rd_CY,$B318,AF$1)</f>
        <v>0</v>
      </c>
      <c r="AG318" s="234">
        <f t="array" ref="AG318">INDEX(_Rge_Data_3rd_CY,$B318,AG$1)</f>
        <v>0</v>
      </c>
      <c r="AH318" s="234">
        <f t="array" ref="AH318">INDEX(_Rge_Data_3rd_CY,$B318,AH$1)</f>
        <v>0</v>
      </c>
      <c r="AI318" s="234" t="str">
        <f t="array" ref="AI318">INDEX(_Rge_Data_3rd_CY,$B318,AI$1)</f>
        <v/>
      </c>
      <c r="AJ318" s="234">
        <f t="array" ref="AJ318">INDEX(_Rge_Data_3rd_CY,$B318,AJ$1)</f>
        <v>0</v>
      </c>
      <c r="AK318" s="234">
        <f t="array" ref="AK318">INDEX(_Rge_Data_3rd_CY,$B318,AK$1)</f>
        <v>0</v>
      </c>
      <c r="AL318" s="234">
        <f t="shared" si="11"/>
        <v>0</v>
      </c>
      <c r="AM318" s="235">
        <f t="shared" si="8"/>
        <v>0</v>
      </c>
      <c r="AN318" s="236">
        <f>IFERROR(IF(AND($E318="OPEN",$AA318&gt;0),$AA318*_SoP*$AM318,IF(AND($E318="CLOSED",$AA318&gt;0),$AA318*_SoL*$AM318,0)),0)</f>
        <v>0</v>
      </c>
      <c r="AO318" s="236">
        <f>IFERROR(IF($AA318&lt;0,$AA318*_SoL,0),0)</f>
        <v>0</v>
      </c>
      <c r="AP318" s="237">
        <f t="shared" si="12"/>
        <v>0</v>
      </c>
      <c r="AQ318" s="237">
        <f t="shared" si="13"/>
        <v>0</v>
      </c>
      <c r="AR318" s="237">
        <f t="shared" si="14"/>
        <v>0</v>
      </c>
      <c r="AS318" s="237">
        <f t="shared" si="15"/>
        <v>0</v>
      </c>
      <c r="AT318" s="237">
        <f t="shared" si="16"/>
        <v>0</v>
      </c>
      <c r="AU318" s="236">
        <f t="shared" si="17"/>
        <v>0</v>
      </c>
      <c r="AV318" s="236">
        <f t="shared" si="18"/>
        <v>0</v>
      </c>
      <c r="AW318" s="238"/>
    </row>
    <row r="319" ht="24.75" customHeight="1">
      <c r="A319" s="185"/>
      <c r="B319" s="230">
        <f t="shared" si="19"/>
        <v>312</v>
      </c>
      <c r="C319" s="185"/>
      <c r="D319" s="231" t="str">
        <f t="array" ref="D319">INDEX(_Rge_Projectdata_3rd,$B319,MATCH("Project-ID",_Rge_Headline_Projectdata,0))</f>
        <v/>
      </c>
      <c r="E319" s="232" t="str">
        <f t="array" ref="E319">INDEX(_Rge_Data_3rd_CY,$B319,E$1)</f>
        <v>Open</v>
      </c>
      <c r="F319" s="221" t="str">
        <f t="array" ref="F319">INDEX(_Rge_Data_3rd_CY,$B319,F$1)</f>
        <v/>
      </c>
      <c r="G319" s="221">
        <f t="array" ref="G319">INDEX(_Rge_Data_3rd_CY,$B319,G$1)</f>
        <v>0</v>
      </c>
      <c r="H319" s="221">
        <f t="array" ref="H319">INDEX(_Rge_Data_3rd_CY,$B319,H$1)</f>
        <v>0</v>
      </c>
      <c r="I319" s="221">
        <f t="array" ref="I319">INDEX(_Rge_Data_3rd_CY,$B319,I$1)</f>
        <v>0</v>
      </c>
      <c r="J319" s="221">
        <f t="array" ref="J319">INDEX(_Rge_Data_3rd_CY,$B319,J$1)</f>
        <v>0</v>
      </c>
      <c r="K319" s="221">
        <f t="array" ref="K319">INDEX(_Rge_Data_3rd_CY,$B319,K$1)</f>
        <v>0</v>
      </c>
      <c r="L319" s="221" t="str">
        <f t="array" ref="L319">INDEX(_Rge_Data_3rd_CY,$B319,L$1)</f>
        <v/>
      </c>
      <c r="M319" s="221">
        <f t="array" ref="M319">INDEX(_Rge_Data_3rd_CY,$B319,M$1)</f>
        <v>0</v>
      </c>
      <c r="N319" s="221">
        <f t="array" ref="N319">INDEX(_Rge_Data_3rd_CY,$B319,N$1)</f>
        <v>0</v>
      </c>
      <c r="O319" s="221">
        <f t="shared" si="5"/>
        <v>0</v>
      </c>
      <c r="P319" s="222">
        <f t="shared" si="6"/>
        <v>0</v>
      </c>
      <c r="Q319" s="233" t="str">
        <f t="shared" si="9"/>
        <v>Y</v>
      </c>
      <c r="R319" s="224" t="str">
        <f t="array" ref="R319">INDEX(_Rge_Data_3rd_CY,$B319,R$1)</f>
        <v/>
      </c>
      <c r="S319" s="224">
        <f t="array" ref="S319">INDEX(_Rge_Data_3rd_CY,$B319,S$1)</f>
        <v>0</v>
      </c>
      <c r="T319" s="224">
        <f t="array" ref="T319">INDEX(_Rge_Data_3rd_CY,$B319,T$1)</f>
        <v>0</v>
      </c>
      <c r="U319" s="224">
        <f t="array" ref="U319">INDEX(_Rge_Data_3rd_CY,$B319,U$1)</f>
        <v>0</v>
      </c>
      <c r="V319" s="224">
        <f t="array" ref="V319">INDEX(_Rge_Data_3rd_CY,$B319,V$1)</f>
        <v>0</v>
      </c>
      <c r="W319" s="224">
        <f t="array" ref="W319">INDEX(_Rge_Data_3rd_CY,$B319,W$1)</f>
        <v>0</v>
      </c>
      <c r="X319" s="224" t="str">
        <f t="array" ref="X319">INDEX(_Rge_Data_3rd_CY,$B319,X$1)</f>
        <v/>
      </c>
      <c r="Y319" s="224">
        <f t="array" ref="Y319">INDEX(_Rge_Data_3rd_CY,$B319,Y$1)</f>
        <v>0</v>
      </c>
      <c r="Z319" s="224">
        <f t="array" ref="Z319">INDEX(_Rge_Data_3rd_CY,$B319,Z$1)</f>
        <v>0</v>
      </c>
      <c r="AA319" s="224">
        <f t="shared" si="7"/>
        <v>0</v>
      </c>
      <c r="AB319" s="225" t="str">
        <f t="shared" si="10"/>
        <v/>
      </c>
      <c r="AC319" s="234" t="str">
        <f t="array" ref="AC319">INDEX(_Rge_Data_3rd_CY,$B319,AC$1)</f>
        <v/>
      </c>
      <c r="AD319" s="234">
        <f t="array" ref="AD319">INDEX(_Rge_Data_3rd_CY,$B319,AD$1)</f>
        <v>0</v>
      </c>
      <c r="AE319" s="234">
        <f t="array" ref="AE319">INDEX(_Rge_Data_3rd_CY,$B319,AE$1)</f>
        <v>0</v>
      </c>
      <c r="AF319" s="234">
        <f t="array" ref="AF319">INDEX(_Rge_Data_3rd_CY,$B319,AF$1)</f>
        <v>0</v>
      </c>
      <c r="AG319" s="234">
        <f t="array" ref="AG319">INDEX(_Rge_Data_3rd_CY,$B319,AG$1)</f>
        <v>0</v>
      </c>
      <c r="AH319" s="234">
        <f t="array" ref="AH319">INDEX(_Rge_Data_3rd_CY,$B319,AH$1)</f>
        <v>0</v>
      </c>
      <c r="AI319" s="234" t="str">
        <f t="array" ref="AI319">INDEX(_Rge_Data_3rd_CY,$B319,AI$1)</f>
        <v/>
      </c>
      <c r="AJ319" s="234">
        <f t="array" ref="AJ319">INDEX(_Rge_Data_3rd_CY,$B319,AJ$1)</f>
        <v>0</v>
      </c>
      <c r="AK319" s="234">
        <f t="array" ref="AK319">INDEX(_Rge_Data_3rd_CY,$B319,AK$1)</f>
        <v>0</v>
      </c>
      <c r="AL319" s="234">
        <f t="shared" si="11"/>
        <v>0</v>
      </c>
      <c r="AM319" s="235">
        <f t="shared" si="8"/>
        <v>0</v>
      </c>
      <c r="AN319" s="236">
        <f>IFERROR(IF(AND($E319="OPEN",$AA319&gt;0),$AA319*_SoP*$AM319,IF(AND($E319="CLOSED",$AA319&gt;0),$AA319*_SoL*$AM319,0)),0)</f>
        <v>0</v>
      </c>
      <c r="AO319" s="236">
        <f>IFERROR(IF($AA319&lt;0,$AA319*_SoL,0),0)</f>
        <v>0</v>
      </c>
      <c r="AP319" s="237">
        <f t="shared" si="12"/>
        <v>0</v>
      </c>
      <c r="AQ319" s="237">
        <f t="shared" si="13"/>
        <v>0</v>
      </c>
      <c r="AR319" s="237">
        <f t="shared" si="14"/>
        <v>0</v>
      </c>
      <c r="AS319" s="237">
        <f t="shared" si="15"/>
        <v>0</v>
      </c>
      <c r="AT319" s="237">
        <f t="shared" si="16"/>
        <v>0</v>
      </c>
      <c r="AU319" s="236">
        <f t="shared" si="17"/>
        <v>0</v>
      </c>
      <c r="AV319" s="236">
        <f t="shared" si="18"/>
        <v>0</v>
      </c>
      <c r="AW319" s="238"/>
    </row>
    <row r="320" ht="24.75" customHeight="1">
      <c r="A320" s="185"/>
      <c r="B320" s="230">
        <f t="shared" si="19"/>
        <v>313</v>
      </c>
      <c r="C320" s="185"/>
      <c r="D320" s="231" t="str">
        <f t="array" ref="D320">INDEX(_Rge_Projectdata_3rd,$B320,MATCH("Project-ID",_Rge_Headline_Projectdata,0))</f>
        <v/>
      </c>
      <c r="E320" s="232" t="str">
        <f t="array" ref="E320">INDEX(_Rge_Data_3rd_CY,$B320,E$1)</f>
        <v>Open</v>
      </c>
      <c r="F320" s="221" t="str">
        <f t="array" ref="F320">INDEX(_Rge_Data_3rd_CY,$B320,F$1)</f>
        <v/>
      </c>
      <c r="G320" s="221">
        <f t="array" ref="G320">INDEX(_Rge_Data_3rd_CY,$B320,G$1)</f>
        <v>0</v>
      </c>
      <c r="H320" s="221">
        <f t="array" ref="H320">INDEX(_Rge_Data_3rd_CY,$B320,H$1)</f>
        <v>0</v>
      </c>
      <c r="I320" s="221">
        <f t="array" ref="I320">INDEX(_Rge_Data_3rd_CY,$B320,I$1)</f>
        <v>0</v>
      </c>
      <c r="J320" s="221">
        <f t="array" ref="J320">INDEX(_Rge_Data_3rd_CY,$B320,J$1)</f>
        <v>0</v>
      </c>
      <c r="K320" s="221">
        <f t="array" ref="K320">INDEX(_Rge_Data_3rd_CY,$B320,K$1)</f>
        <v>0</v>
      </c>
      <c r="L320" s="221" t="str">
        <f t="array" ref="L320">INDEX(_Rge_Data_3rd_CY,$B320,L$1)</f>
        <v/>
      </c>
      <c r="M320" s="221">
        <f t="array" ref="M320">INDEX(_Rge_Data_3rd_CY,$B320,M$1)</f>
        <v>0</v>
      </c>
      <c r="N320" s="221">
        <f t="array" ref="N320">INDEX(_Rge_Data_3rd_CY,$B320,N$1)</f>
        <v>0</v>
      </c>
      <c r="O320" s="221">
        <f t="shared" si="5"/>
        <v>0</v>
      </c>
      <c r="P320" s="222">
        <f t="shared" si="6"/>
        <v>0</v>
      </c>
      <c r="Q320" s="233" t="str">
        <f t="shared" si="9"/>
        <v>Y</v>
      </c>
      <c r="R320" s="224" t="str">
        <f t="array" ref="R320">INDEX(_Rge_Data_3rd_CY,$B320,R$1)</f>
        <v/>
      </c>
      <c r="S320" s="224">
        <f t="array" ref="S320">INDEX(_Rge_Data_3rd_CY,$B320,S$1)</f>
        <v>0</v>
      </c>
      <c r="T320" s="224">
        <f t="array" ref="T320">INDEX(_Rge_Data_3rd_CY,$B320,T$1)</f>
        <v>0</v>
      </c>
      <c r="U320" s="224">
        <f t="array" ref="U320">INDEX(_Rge_Data_3rd_CY,$B320,U$1)</f>
        <v>0</v>
      </c>
      <c r="V320" s="224">
        <f t="array" ref="V320">INDEX(_Rge_Data_3rd_CY,$B320,V$1)</f>
        <v>0</v>
      </c>
      <c r="W320" s="224">
        <f t="array" ref="W320">INDEX(_Rge_Data_3rd_CY,$B320,W$1)</f>
        <v>0</v>
      </c>
      <c r="X320" s="224" t="str">
        <f t="array" ref="X320">INDEX(_Rge_Data_3rd_CY,$B320,X$1)</f>
        <v/>
      </c>
      <c r="Y320" s="224">
        <f t="array" ref="Y320">INDEX(_Rge_Data_3rd_CY,$B320,Y$1)</f>
        <v>0</v>
      </c>
      <c r="Z320" s="224">
        <f t="array" ref="Z320">INDEX(_Rge_Data_3rd_CY,$B320,Z$1)</f>
        <v>0</v>
      </c>
      <c r="AA320" s="224">
        <f t="shared" si="7"/>
        <v>0</v>
      </c>
      <c r="AB320" s="225" t="str">
        <f t="shared" si="10"/>
        <v/>
      </c>
      <c r="AC320" s="234" t="str">
        <f t="array" ref="AC320">INDEX(_Rge_Data_3rd_CY,$B320,AC$1)</f>
        <v/>
      </c>
      <c r="AD320" s="234">
        <f t="array" ref="AD320">INDEX(_Rge_Data_3rd_CY,$B320,AD$1)</f>
        <v>0</v>
      </c>
      <c r="AE320" s="234">
        <f t="array" ref="AE320">INDEX(_Rge_Data_3rd_CY,$B320,AE$1)</f>
        <v>0</v>
      </c>
      <c r="AF320" s="234">
        <f t="array" ref="AF320">INDEX(_Rge_Data_3rd_CY,$B320,AF$1)</f>
        <v>0</v>
      </c>
      <c r="AG320" s="234">
        <f t="array" ref="AG320">INDEX(_Rge_Data_3rd_CY,$B320,AG$1)</f>
        <v>0</v>
      </c>
      <c r="AH320" s="234">
        <f t="array" ref="AH320">INDEX(_Rge_Data_3rd_CY,$B320,AH$1)</f>
        <v>0</v>
      </c>
      <c r="AI320" s="234" t="str">
        <f t="array" ref="AI320">INDEX(_Rge_Data_3rd_CY,$B320,AI$1)</f>
        <v/>
      </c>
      <c r="AJ320" s="234">
        <f t="array" ref="AJ320">INDEX(_Rge_Data_3rd_CY,$B320,AJ$1)</f>
        <v>0</v>
      </c>
      <c r="AK320" s="234">
        <f t="array" ref="AK320">INDEX(_Rge_Data_3rd_CY,$B320,AK$1)</f>
        <v>0</v>
      </c>
      <c r="AL320" s="234">
        <f t="shared" si="11"/>
        <v>0</v>
      </c>
      <c r="AM320" s="235">
        <f t="shared" si="8"/>
        <v>0</v>
      </c>
      <c r="AN320" s="236">
        <f>IFERROR(IF(AND($E320="OPEN",$AA320&gt;0),$AA320*_SoP*$AM320,IF(AND($E320="CLOSED",$AA320&gt;0),$AA320*_SoL*$AM320,0)),0)</f>
        <v>0</v>
      </c>
      <c r="AO320" s="236">
        <f>IFERROR(IF($AA320&lt;0,$AA320*_SoL,0),0)</f>
        <v>0</v>
      </c>
      <c r="AP320" s="237">
        <f t="shared" si="12"/>
        <v>0</v>
      </c>
      <c r="AQ320" s="237">
        <f t="shared" si="13"/>
        <v>0</v>
      </c>
      <c r="AR320" s="237">
        <f t="shared" si="14"/>
        <v>0</v>
      </c>
      <c r="AS320" s="237">
        <f t="shared" si="15"/>
        <v>0</v>
      </c>
      <c r="AT320" s="237">
        <f t="shared" si="16"/>
        <v>0</v>
      </c>
      <c r="AU320" s="236">
        <f t="shared" si="17"/>
        <v>0</v>
      </c>
      <c r="AV320" s="236">
        <f t="shared" si="18"/>
        <v>0</v>
      </c>
      <c r="AW320" s="238"/>
    </row>
    <row r="321" ht="24.75" customHeight="1">
      <c r="A321" s="185"/>
      <c r="B321" s="230">
        <f t="shared" si="19"/>
        <v>314</v>
      </c>
      <c r="C321" s="185"/>
      <c r="D321" s="231" t="str">
        <f t="array" ref="D321">INDEX(_Rge_Projectdata_3rd,$B321,MATCH("Project-ID",_Rge_Headline_Projectdata,0))</f>
        <v/>
      </c>
      <c r="E321" s="232" t="str">
        <f t="array" ref="E321">INDEX(_Rge_Data_3rd_CY,$B321,E$1)</f>
        <v>Open</v>
      </c>
      <c r="F321" s="221" t="str">
        <f t="array" ref="F321">INDEX(_Rge_Data_3rd_CY,$B321,F$1)</f>
        <v/>
      </c>
      <c r="G321" s="221">
        <f t="array" ref="G321">INDEX(_Rge_Data_3rd_CY,$B321,G$1)</f>
        <v>0</v>
      </c>
      <c r="H321" s="221">
        <f t="array" ref="H321">INDEX(_Rge_Data_3rd_CY,$B321,H$1)</f>
        <v>0</v>
      </c>
      <c r="I321" s="221">
        <f t="array" ref="I321">INDEX(_Rge_Data_3rd_CY,$B321,I$1)</f>
        <v>0</v>
      </c>
      <c r="J321" s="221">
        <f t="array" ref="J321">INDEX(_Rge_Data_3rd_CY,$B321,J$1)</f>
        <v>0</v>
      </c>
      <c r="K321" s="221">
        <f t="array" ref="K321">INDEX(_Rge_Data_3rd_CY,$B321,K$1)</f>
        <v>0</v>
      </c>
      <c r="L321" s="221" t="str">
        <f t="array" ref="L321">INDEX(_Rge_Data_3rd_CY,$B321,L$1)</f>
        <v/>
      </c>
      <c r="M321" s="221">
        <f t="array" ref="M321">INDEX(_Rge_Data_3rd_CY,$B321,M$1)</f>
        <v>0</v>
      </c>
      <c r="N321" s="221">
        <f t="array" ref="N321">INDEX(_Rge_Data_3rd_CY,$B321,N$1)</f>
        <v>0</v>
      </c>
      <c r="O321" s="221">
        <f t="shared" si="5"/>
        <v>0</v>
      </c>
      <c r="P321" s="222">
        <f t="shared" si="6"/>
        <v>0</v>
      </c>
      <c r="Q321" s="233" t="str">
        <f t="shared" si="9"/>
        <v>Y</v>
      </c>
      <c r="R321" s="224" t="str">
        <f t="array" ref="R321">INDEX(_Rge_Data_3rd_CY,$B321,R$1)</f>
        <v/>
      </c>
      <c r="S321" s="224">
        <f t="array" ref="S321">INDEX(_Rge_Data_3rd_CY,$B321,S$1)</f>
        <v>0</v>
      </c>
      <c r="T321" s="224">
        <f t="array" ref="T321">INDEX(_Rge_Data_3rd_CY,$B321,T$1)</f>
        <v>0</v>
      </c>
      <c r="U321" s="224">
        <f t="array" ref="U321">INDEX(_Rge_Data_3rd_CY,$B321,U$1)</f>
        <v>0</v>
      </c>
      <c r="V321" s="224">
        <f t="array" ref="V321">INDEX(_Rge_Data_3rd_CY,$B321,V$1)</f>
        <v>0</v>
      </c>
      <c r="W321" s="224">
        <f t="array" ref="W321">INDEX(_Rge_Data_3rd_CY,$B321,W$1)</f>
        <v>0</v>
      </c>
      <c r="X321" s="224" t="str">
        <f t="array" ref="X321">INDEX(_Rge_Data_3rd_CY,$B321,X$1)</f>
        <v/>
      </c>
      <c r="Y321" s="224">
        <f t="array" ref="Y321">INDEX(_Rge_Data_3rd_CY,$B321,Y$1)</f>
        <v>0</v>
      </c>
      <c r="Z321" s="224">
        <f t="array" ref="Z321">INDEX(_Rge_Data_3rd_CY,$B321,Z$1)</f>
        <v>0</v>
      </c>
      <c r="AA321" s="224">
        <f t="shared" si="7"/>
        <v>0</v>
      </c>
      <c r="AB321" s="225" t="str">
        <f t="shared" si="10"/>
        <v/>
      </c>
      <c r="AC321" s="234" t="str">
        <f t="array" ref="AC321">INDEX(_Rge_Data_3rd_CY,$B321,AC$1)</f>
        <v/>
      </c>
      <c r="AD321" s="234">
        <f t="array" ref="AD321">INDEX(_Rge_Data_3rd_CY,$B321,AD$1)</f>
        <v>0</v>
      </c>
      <c r="AE321" s="234">
        <f t="array" ref="AE321">INDEX(_Rge_Data_3rd_CY,$B321,AE$1)</f>
        <v>0</v>
      </c>
      <c r="AF321" s="234">
        <f t="array" ref="AF321">INDEX(_Rge_Data_3rd_CY,$B321,AF$1)</f>
        <v>0</v>
      </c>
      <c r="AG321" s="234">
        <f t="array" ref="AG321">INDEX(_Rge_Data_3rd_CY,$B321,AG$1)</f>
        <v>0</v>
      </c>
      <c r="AH321" s="234">
        <f t="array" ref="AH321">INDEX(_Rge_Data_3rd_CY,$B321,AH$1)</f>
        <v>0</v>
      </c>
      <c r="AI321" s="234" t="str">
        <f t="array" ref="AI321">INDEX(_Rge_Data_3rd_CY,$B321,AI$1)</f>
        <v/>
      </c>
      <c r="AJ321" s="234">
        <f t="array" ref="AJ321">INDEX(_Rge_Data_3rd_CY,$B321,AJ$1)</f>
        <v>0</v>
      </c>
      <c r="AK321" s="234">
        <f t="array" ref="AK321">INDEX(_Rge_Data_3rd_CY,$B321,AK$1)</f>
        <v>0</v>
      </c>
      <c r="AL321" s="234">
        <f t="shared" si="11"/>
        <v>0</v>
      </c>
      <c r="AM321" s="235">
        <f t="shared" si="8"/>
        <v>0</v>
      </c>
      <c r="AN321" s="236">
        <f>IFERROR(IF(AND($E321="OPEN",$AA321&gt;0),$AA321*_SoP*$AM321,IF(AND($E321="CLOSED",$AA321&gt;0),$AA321*_SoL*$AM321,0)),0)</f>
        <v>0</v>
      </c>
      <c r="AO321" s="236">
        <f>IFERROR(IF($AA321&lt;0,$AA321*_SoL,0),0)</f>
        <v>0</v>
      </c>
      <c r="AP321" s="237">
        <f t="shared" si="12"/>
        <v>0</v>
      </c>
      <c r="AQ321" s="237">
        <f t="shared" si="13"/>
        <v>0</v>
      </c>
      <c r="AR321" s="237">
        <f t="shared" si="14"/>
        <v>0</v>
      </c>
      <c r="AS321" s="237">
        <f t="shared" si="15"/>
        <v>0</v>
      </c>
      <c r="AT321" s="237">
        <f t="shared" si="16"/>
        <v>0</v>
      </c>
      <c r="AU321" s="236">
        <f t="shared" si="17"/>
        <v>0</v>
      </c>
      <c r="AV321" s="236">
        <f t="shared" si="18"/>
        <v>0</v>
      </c>
      <c r="AW321" s="238"/>
    </row>
    <row r="322" ht="24.75" customHeight="1">
      <c r="A322" s="185"/>
      <c r="B322" s="230">
        <f t="shared" si="19"/>
        <v>315</v>
      </c>
      <c r="C322" s="185"/>
      <c r="D322" s="231" t="str">
        <f t="array" ref="D322">INDEX(_Rge_Projectdata_3rd,$B322,MATCH("Project-ID",_Rge_Headline_Projectdata,0))</f>
        <v/>
      </c>
      <c r="E322" s="232" t="str">
        <f t="array" ref="E322">INDEX(_Rge_Data_3rd_CY,$B322,E$1)</f>
        <v>Open</v>
      </c>
      <c r="F322" s="221" t="str">
        <f t="array" ref="F322">INDEX(_Rge_Data_3rd_CY,$B322,F$1)</f>
        <v/>
      </c>
      <c r="G322" s="221">
        <f t="array" ref="G322">INDEX(_Rge_Data_3rd_CY,$B322,G$1)</f>
        <v>0</v>
      </c>
      <c r="H322" s="221">
        <f t="array" ref="H322">INDEX(_Rge_Data_3rd_CY,$B322,H$1)</f>
        <v>0</v>
      </c>
      <c r="I322" s="221">
        <f t="array" ref="I322">INDEX(_Rge_Data_3rd_CY,$B322,I$1)</f>
        <v>0</v>
      </c>
      <c r="J322" s="221">
        <f t="array" ref="J322">INDEX(_Rge_Data_3rd_CY,$B322,J$1)</f>
        <v>0</v>
      </c>
      <c r="K322" s="221">
        <f t="array" ref="K322">INDEX(_Rge_Data_3rd_CY,$B322,K$1)</f>
        <v>0</v>
      </c>
      <c r="L322" s="221" t="str">
        <f t="array" ref="L322">INDEX(_Rge_Data_3rd_CY,$B322,L$1)</f>
        <v/>
      </c>
      <c r="M322" s="221">
        <f t="array" ref="M322">INDEX(_Rge_Data_3rd_CY,$B322,M$1)</f>
        <v>0</v>
      </c>
      <c r="N322" s="221">
        <f t="array" ref="N322">INDEX(_Rge_Data_3rd_CY,$B322,N$1)</f>
        <v>0</v>
      </c>
      <c r="O322" s="221">
        <f t="shared" si="5"/>
        <v>0</v>
      </c>
      <c r="P322" s="222">
        <f t="shared" si="6"/>
        <v>0</v>
      </c>
      <c r="Q322" s="233" t="str">
        <f t="shared" si="9"/>
        <v>Y</v>
      </c>
      <c r="R322" s="224" t="str">
        <f t="array" ref="R322">INDEX(_Rge_Data_3rd_CY,$B322,R$1)</f>
        <v/>
      </c>
      <c r="S322" s="224">
        <f t="array" ref="S322">INDEX(_Rge_Data_3rd_CY,$B322,S$1)</f>
        <v>0</v>
      </c>
      <c r="T322" s="224">
        <f t="array" ref="T322">INDEX(_Rge_Data_3rd_CY,$B322,T$1)</f>
        <v>0</v>
      </c>
      <c r="U322" s="224">
        <f t="array" ref="U322">INDEX(_Rge_Data_3rd_CY,$B322,U$1)</f>
        <v>0</v>
      </c>
      <c r="V322" s="224">
        <f t="array" ref="V322">INDEX(_Rge_Data_3rd_CY,$B322,V$1)</f>
        <v>0</v>
      </c>
      <c r="W322" s="224">
        <f t="array" ref="W322">INDEX(_Rge_Data_3rd_CY,$B322,W$1)</f>
        <v>0</v>
      </c>
      <c r="X322" s="224" t="str">
        <f t="array" ref="X322">INDEX(_Rge_Data_3rd_CY,$B322,X$1)</f>
        <v/>
      </c>
      <c r="Y322" s="224">
        <f t="array" ref="Y322">INDEX(_Rge_Data_3rd_CY,$B322,Y$1)</f>
        <v>0</v>
      </c>
      <c r="Z322" s="224">
        <f t="array" ref="Z322">INDEX(_Rge_Data_3rd_CY,$B322,Z$1)</f>
        <v>0</v>
      </c>
      <c r="AA322" s="224">
        <f t="shared" si="7"/>
        <v>0</v>
      </c>
      <c r="AB322" s="225" t="str">
        <f t="shared" si="10"/>
        <v/>
      </c>
      <c r="AC322" s="234" t="str">
        <f t="array" ref="AC322">INDEX(_Rge_Data_3rd_CY,$B322,AC$1)</f>
        <v/>
      </c>
      <c r="AD322" s="234">
        <f t="array" ref="AD322">INDEX(_Rge_Data_3rd_CY,$B322,AD$1)</f>
        <v>0</v>
      </c>
      <c r="AE322" s="234">
        <f t="array" ref="AE322">INDEX(_Rge_Data_3rd_CY,$B322,AE$1)</f>
        <v>0</v>
      </c>
      <c r="AF322" s="234">
        <f t="array" ref="AF322">INDEX(_Rge_Data_3rd_CY,$B322,AF$1)</f>
        <v>0</v>
      </c>
      <c r="AG322" s="234">
        <f t="array" ref="AG322">INDEX(_Rge_Data_3rd_CY,$B322,AG$1)</f>
        <v>0</v>
      </c>
      <c r="AH322" s="234">
        <f t="array" ref="AH322">INDEX(_Rge_Data_3rd_CY,$B322,AH$1)</f>
        <v>0</v>
      </c>
      <c r="AI322" s="234" t="str">
        <f t="array" ref="AI322">INDEX(_Rge_Data_3rd_CY,$B322,AI$1)</f>
        <v/>
      </c>
      <c r="AJ322" s="234">
        <f t="array" ref="AJ322">INDEX(_Rge_Data_3rd_CY,$B322,AJ$1)</f>
        <v>0</v>
      </c>
      <c r="AK322" s="234">
        <f t="array" ref="AK322">INDEX(_Rge_Data_3rd_CY,$B322,AK$1)</f>
        <v>0</v>
      </c>
      <c r="AL322" s="234">
        <f t="shared" si="11"/>
        <v>0</v>
      </c>
      <c r="AM322" s="235">
        <f t="shared" si="8"/>
        <v>0</v>
      </c>
      <c r="AN322" s="236">
        <f>IFERROR(IF(AND($E322="OPEN",$AA322&gt;0),$AA322*_SoP*$AM322,IF(AND($E322="CLOSED",$AA322&gt;0),$AA322*_SoL*$AM322,0)),0)</f>
        <v>0</v>
      </c>
      <c r="AO322" s="236">
        <f>IFERROR(IF($AA322&lt;0,$AA322*_SoL,0),0)</f>
        <v>0</v>
      </c>
      <c r="AP322" s="237">
        <f t="shared" si="12"/>
        <v>0</v>
      </c>
      <c r="AQ322" s="237">
        <f t="shared" si="13"/>
        <v>0</v>
      </c>
      <c r="AR322" s="237">
        <f t="shared" si="14"/>
        <v>0</v>
      </c>
      <c r="AS322" s="237">
        <f t="shared" si="15"/>
        <v>0</v>
      </c>
      <c r="AT322" s="237">
        <f t="shared" si="16"/>
        <v>0</v>
      </c>
      <c r="AU322" s="236">
        <f t="shared" si="17"/>
        <v>0</v>
      </c>
      <c r="AV322" s="236">
        <f t="shared" si="18"/>
        <v>0</v>
      </c>
      <c r="AW322" s="238"/>
    </row>
    <row r="323" ht="24.75" customHeight="1">
      <c r="A323" s="185"/>
      <c r="B323" s="230">
        <f t="shared" si="19"/>
        <v>316</v>
      </c>
      <c r="C323" s="185"/>
      <c r="D323" s="231" t="str">
        <f t="array" ref="D323">INDEX(_Rge_Projectdata_3rd,$B323,MATCH("Project-ID",_Rge_Headline_Projectdata,0))</f>
        <v/>
      </c>
      <c r="E323" s="232" t="str">
        <f t="array" ref="E323">INDEX(_Rge_Data_3rd_CY,$B323,E$1)</f>
        <v>Open</v>
      </c>
      <c r="F323" s="221" t="str">
        <f t="array" ref="F323">INDEX(_Rge_Data_3rd_CY,$B323,F$1)</f>
        <v/>
      </c>
      <c r="G323" s="221">
        <f t="array" ref="G323">INDEX(_Rge_Data_3rd_CY,$B323,G$1)</f>
        <v>0</v>
      </c>
      <c r="H323" s="221">
        <f t="array" ref="H323">INDEX(_Rge_Data_3rd_CY,$B323,H$1)</f>
        <v>0</v>
      </c>
      <c r="I323" s="221">
        <f t="array" ref="I323">INDEX(_Rge_Data_3rd_CY,$B323,I$1)</f>
        <v>0</v>
      </c>
      <c r="J323" s="221">
        <f t="array" ref="J323">INDEX(_Rge_Data_3rd_CY,$B323,J$1)</f>
        <v>0</v>
      </c>
      <c r="K323" s="221">
        <f t="array" ref="K323">INDEX(_Rge_Data_3rd_CY,$B323,K$1)</f>
        <v>0</v>
      </c>
      <c r="L323" s="221" t="str">
        <f t="array" ref="L323">INDEX(_Rge_Data_3rd_CY,$B323,L$1)</f>
        <v/>
      </c>
      <c r="M323" s="221">
        <f t="array" ref="M323">INDEX(_Rge_Data_3rd_CY,$B323,M$1)</f>
        <v>0</v>
      </c>
      <c r="N323" s="221">
        <f t="array" ref="N323">INDEX(_Rge_Data_3rd_CY,$B323,N$1)</f>
        <v>0</v>
      </c>
      <c r="O323" s="221">
        <f t="shared" si="5"/>
        <v>0</v>
      </c>
      <c r="P323" s="222">
        <f t="shared" si="6"/>
        <v>0</v>
      </c>
      <c r="Q323" s="233" t="str">
        <f t="shared" si="9"/>
        <v>Y</v>
      </c>
      <c r="R323" s="224" t="str">
        <f t="array" ref="R323">INDEX(_Rge_Data_3rd_CY,$B323,R$1)</f>
        <v/>
      </c>
      <c r="S323" s="224">
        <f t="array" ref="S323">INDEX(_Rge_Data_3rd_CY,$B323,S$1)</f>
        <v>0</v>
      </c>
      <c r="T323" s="224">
        <f t="array" ref="T323">INDEX(_Rge_Data_3rd_CY,$B323,T$1)</f>
        <v>0</v>
      </c>
      <c r="U323" s="224">
        <f t="array" ref="U323">INDEX(_Rge_Data_3rd_CY,$B323,U$1)</f>
        <v>0</v>
      </c>
      <c r="V323" s="224">
        <f t="array" ref="V323">INDEX(_Rge_Data_3rd_CY,$B323,V$1)</f>
        <v>0</v>
      </c>
      <c r="W323" s="224">
        <f t="array" ref="W323">INDEX(_Rge_Data_3rd_CY,$B323,W$1)</f>
        <v>0</v>
      </c>
      <c r="X323" s="224" t="str">
        <f t="array" ref="X323">INDEX(_Rge_Data_3rd_CY,$B323,X$1)</f>
        <v/>
      </c>
      <c r="Y323" s="224">
        <f t="array" ref="Y323">INDEX(_Rge_Data_3rd_CY,$B323,Y$1)</f>
        <v>0</v>
      </c>
      <c r="Z323" s="224">
        <f t="array" ref="Z323">INDEX(_Rge_Data_3rd_CY,$B323,Z$1)</f>
        <v>0</v>
      </c>
      <c r="AA323" s="224">
        <f t="shared" si="7"/>
        <v>0</v>
      </c>
      <c r="AB323" s="225" t="str">
        <f t="shared" si="10"/>
        <v/>
      </c>
      <c r="AC323" s="234" t="str">
        <f t="array" ref="AC323">INDEX(_Rge_Data_3rd_CY,$B323,AC$1)</f>
        <v/>
      </c>
      <c r="AD323" s="234">
        <f t="array" ref="AD323">INDEX(_Rge_Data_3rd_CY,$B323,AD$1)</f>
        <v>0</v>
      </c>
      <c r="AE323" s="234">
        <f t="array" ref="AE323">INDEX(_Rge_Data_3rd_CY,$B323,AE$1)</f>
        <v>0</v>
      </c>
      <c r="AF323" s="234">
        <f t="array" ref="AF323">INDEX(_Rge_Data_3rd_CY,$B323,AF$1)</f>
        <v>0</v>
      </c>
      <c r="AG323" s="234">
        <f t="array" ref="AG323">INDEX(_Rge_Data_3rd_CY,$B323,AG$1)</f>
        <v>0</v>
      </c>
      <c r="AH323" s="234">
        <f t="array" ref="AH323">INDEX(_Rge_Data_3rd_CY,$B323,AH$1)</f>
        <v>0</v>
      </c>
      <c r="AI323" s="234" t="str">
        <f t="array" ref="AI323">INDEX(_Rge_Data_3rd_CY,$B323,AI$1)</f>
        <v/>
      </c>
      <c r="AJ323" s="234">
        <f t="array" ref="AJ323">INDEX(_Rge_Data_3rd_CY,$B323,AJ$1)</f>
        <v>0</v>
      </c>
      <c r="AK323" s="234">
        <f t="array" ref="AK323">INDEX(_Rge_Data_3rd_CY,$B323,AK$1)</f>
        <v>0</v>
      </c>
      <c r="AL323" s="234">
        <f t="shared" si="11"/>
        <v>0</v>
      </c>
      <c r="AM323" s="235">
        <f t="shared" si="8"/>
        <v>0</v>
      </c>
      <c r="AN323" s="236">
        <f>IFERROR(IF(AND($E323="OPEN",$AA323&gt;0),$AA323*_SoP*$AM323,IF(AND($E323="CLOSED",$AA323&gt;0),$AA323*_SoL*$AM323,0)),0)</f>
        <v>0</v>
      </c>
      <c r="AO323" s="236">
        <f>IFERROR(IF($AA323&lt;0,$AA323*_SoL,0),0)</f>
        <v>0</v>
      </c>
      <c r="AP323" s="237">
        <f t="shared" si="12"/>
        <v>0</v>
      </c>
      <c r="AQ323" s="237">
        <f t="shared" si="13"/>
        <v>0</v>
      </c>
      <c r="AR323" s="237">
        <f t="shared" si="14"/>
        <v>0</v>
      </c>
      <c r="AS323" s="237">
        <f t="shared" si="15"/>
        <v>0</v>
      </c>
      <c r="AT323" s="237">
        <f t="shared" si="16"/>
        <v>0</v>
      </c>
      <c r="AU323" s="236">
        <f t="shared" si="17"/>
        <v>0</v>
      </c>
      <c r="AV323" s="236">
        <f t="shared" si="18"/>
        <v>0</v>
      </c>
      <c r="AW323" s="238"/>
    </row>
    <row r="324" ht="24.75" customHeight="1">
      <c r="A324" s="185"/>
      <c r="B324" s="230">
        <f t="shared" si="19"/>
        <v>317</v>
      </c>
      <c r="C324" s="185"/>
      <c r="D324" s="231" t="str">
        <f t="array" ref="D324">INDEX(_Rge_Projectdata_3rd,$B324,MATCH("Project-ID",_Rge_Headline_Projectdata,0))</f>
        <v/>
      </c>
      <c r="E324" s="232" t="str">
        <f t="array" ref="E324">INDEX(_Rge_Data_3rd_CY,$B324,E$1)</f>
        <v>Open</v>
      </c>
      <c r="F324" s="221" t="str">
        <f t="array" ref="F324">INDEX(_Rge_Data_3rd_CY,$B324,F$1)</f>
        <v/>
      </c>
      <c r="G324" s="221">
        <f t="array" ref="G324">INDEX(_Rge_Data_3rd_CY,$B324,G$1)</f>
        <v>0</v>
      </c>
      <c r="H324" s="221">
        <f t="array" ref="H324">INDEX(_Rge_Data_3rd_CY,$B324,H$1)</f>
        <v>0</v>
      </c>
      <c r="I324" s="221">
        <f t="array" ref="I324">INDEX(_Rge_Data_3rd_CY,$B324,I$1)</f>
        <v>0</v>
      </c>
      <c r="J324" s="221">
        <f t="array" ref="J324">INDEX(_Rge_Data_3rd_CY,$B324,J$1)</f>
        <v>0</v>
      </c>
      <c r="K324" s="221">
        <f t="array" ref="K324">INDEX(_Rge_Data_3rd_CY,$B324,K$1)</f>
        <v>0</v>
      </c>
      <c r="L324" s="221" t="str">
        <f t="array" ref="L324">INDEX(_Rge_Data_3rd_CY,$B324,L$1)</f>
        <v/>
      </c>
      <c r="M324" s="221">
        <f t="array" ref="M324">INDEX(_Rge_Data_3rd_CY,$B324,M$1)</f>
        <v>0</v>
      </c>
      <c r="N324" s="221">
        <f t="array" ref="N324">INDEX(_Rge_Data_3rd_CY,$B324,N$1)</f>
        <v>0</v>
      </c>
      <c r="O324" s="221">
        <f t="shared" si="5"/>
        <v>0</v>
      </c>
      <c r="P324" s="222">
        <f t="shared" si="6"/>
        <v>0</v>
      </c>
      <c r="Q324" s="233" t="str">
        <f t="shared" si="9"/>
        <v>Y</v>
      </c>
      <c r="R324" s="224" t="str">
        <f t="array" ref="R324">INDEX(_Rge_Data_3rd_CY,$B324,R$1)</f>
        <v/>
      </c>
      <c r="S324" s="224">
        <f t="array" ref="S324">INDEX(_Rge_Data_3rd_CY,$B324,S$1)</f>
        <v>0</v>
      </c>
      <c r="T324" s="224">
        <f t="array" ref="T324">INDEX(_Rge_Data_3rd_CY,$B324,T$1)</f>
        <v>0</v>
      </c>
      <c r="U324" s="224">
        <f t="array" ref="U324">INDEX(_Rge_Data_3rd_CY,$B324,U$1)</f>
        <v>0</v>
      </c>
      <c r="V324" s="224">
        <f t="array" ref="V324">INDEX(_Rge_Data_3rd_CY,$B324,V$1)</f>
        <v>0</v>
      </c>
      <c r="W324" s="224">
        <f t="array" ref="W324">INDEX(_Rge_Data_3rd_CY,$B324,W$1)</f>
        <v>0</v>
      </c>
      <c r="X324" s="224" t="str">
        <f t="array" ref="X324">INDEX(_Rge_Data_3rd_CY,$B324,X$1)</f>
        <v/>
      </c>
      <c r="Y324" s="224">
        <f t="array" ref="Y324">INDEX(_Rge_Data_3rd_CY,$B324,Y$1)</f>
        <v>0</v>
      </c>
      <c r="Z324" s="224">
        <f t="array" ref="Z324">INDEX(_Rge_Data_3rd_CY,$B324,Z$1)</f>
        <v>0</v>
      </c>
      <c r="AA324" s="224">
        <f t="shared" si="7"/>
        <v>0</v>
      </c>
      <c r="AB324" s="225" t="str">
        <f t="shared" si="10"/>
        <v/>
      </c>
      <c r="AC324" s="234" t="str">
        <f t="array" ref="AC324">INDEX(_Rge_Data_3rd_CY,$B324,AC$1)</f>
        <v/>
      </c>
      <c r="AD324" s="234">
        <f t="array" ref="AD324">INDEX(_Rge_Data_3rd_CY,$B324,AD$1)</f>
        <v>0</v>
      </c>
      <c r="AE324" s="234">
        <f t="array" ref="AE324">INDEX(_Rge_Data_3rd_CY,$B324,AE$1)</f>
        <v>0</v>
      </c>
      <c r="AF324" s="234">
        <f t="array" ref="AF324">INDEX(_Rge_Data_3rd_CY,$B324,AF$1)</f>
        <v>0</v>
      </c>
      <c r="AG324" s="234">
        <f t="array" ref="AG324">INDEX(_Rge_Data_3rd_CY,$B324,AG$1)</f>
        <v>0</v>
      </c>
      <c r="AH324" s="234">
        <f t="array" ref="AH324">INDEX(_Rge_Data_3rd_CY,$B324,AH$1)</f>
        <v>0</v>
      </c>
      <c r="AI324" s="234" t="str">
        <f t="array" ref="AI324">INDEX(_Rge_Data_3rd_CY,$B324,AI$1)</f>
        <v/>
      </c>
      <c r="AJ324" s="234">
        <f t="array" ref="AJ324">INDEX(_Rge_Data_3rd_CY,$B324,AJ$1)</f>
        <v>0</v>
      </c>
      <c r="AK324" s="234">
        <f t="array" ref="AK324">INDEX(_Rge_Data_3rd_CY,$B324,AK$1)</f>
        <v>0</v>
      </c>
      <c r="AL324" s="234">
        <f t="shared" si="11"/>
        <v>0</v>
      </c>
      <c r="AM324" s="235">
        <f t="shared" si="8"/>
        <v>0</v>
      </c>
      <c r="AN324" s="236">
        <f>IFERROR(IF(AND($E324="OPEN",$AA324&gt;0),$AA324*_SoP*$AM324,IF(AND($E324="CLOSED",$AA324&gt;0),$AA324*_SoL*$AM324,0)),0)</f>
        <v>0</v>
      </c>
      <c r="AO324" s="236">
        <f>IFERROR(IF($AA324&lt;0,$AA324*_SoL,0),0)</f>
        <v>0</v>
      </c>
      <c r="AP324" s="237">
        <f t="shared" si="12"/>
        <v>0</v>
      </c>
      <c r="AQ324" s="237">
        <f t="shared" si="13"/>
        <v>0</v>
      </c>
      <c r="AR324" s="237">
        <f t="shared" si="14"/>
        <v>0</v>
      </c>
      <c r="AS324" s="237">
        <f t="shared" si="15"/>
        <v>0</v>
      </c>
      <c r="AT324" s="237">
        <f t="shared" si="16"/>
        <v>0</v>
      </c>
      <c r="AU324" s="236">
        <f t="shared" si="17"/>
        <v>0</v>
      </c>
      <c r="AV324" s="236">
        <f t="shared" si="18"/>
        <v>0</v>
      </c>
      <c r="AW324" s="238"/>
    </row>
    <row r="325" ht="24.75" customHeight="1">
      <c r="A325" s="185"/>
      <c r="B325" s="230">
        <f t="shared" si="19"/>
        <v>318</v>
      </c>
      <c r="C325" s="185"/>
      <c r="D325" s="231" t="str">
        <f t="array" ref="D325">INDEX(_Rge_Projectdata_3rd,$B325,MATCH("Project-ID",_Rge_Headline_Projectdata,0))</f>
        <v/>
      </c>
      <c r="E325" s="232" t="str">
        <f t="array" ref="E325">INDEX(_Rge_Data_3rd_CY,$B325,E$1)</f>
        <v>Open</v>
      </c>
      <c r="F325" s="221" t="str">
        <f t="array" ref="F325">INDEX(_Rge_Data_3rd_CY,$B325,F$1)</f>
        <v/>
      </c>
      <c r="G325" s="221">
        <f t="array" ref="G325">INDEX(_Rge_Data_3rd_CY,$B325,G$1)</f>
        <v>0</v>
      </c>
      <c r="H325" s="221">
        <f t="array" ref="H325">INDEX(_Rge_Data_3rd_CY,$B325,H$1)</f>
        <v>0</v>
      </c>
      <c r="I325" s="221">
        <f t="array" ref="I325">INDEX(_Rge_Data_3rd_CY,$B325,I$1)</f>
        <v>0</v>
      </c>
      <c r="J325" s="221">
        <f t="array" ref="J325">INDEX(_Rge_Data_3rd_CY,$B325,J$1)</f>
        <v>0</v>
      </c>
      <c r="K325" s="221">
        <f t="array" ref="K325">INDEX(_Rge_Data_3rd_CY,$B325,K$1)</f>
        <v>0</v>
      </c>
      <c r="L325" s="221" t="str">
        <f t="array" ref="L325">INDEX(_Rge_Data_3rd_CY,$B325,L$1)</f>
        <v/>
      </c>
      <c r="M325" s="221">
        <f t="array" ref="M325">INDEX(_Rge_Data_3rd_CY,$B325,M$1)</f>
        <v>0</v>
      </c>
      <c r="N325" s="221">
        <f t="array" ref="N325">INDEX(_Rge_Data_3rd_CY,$B325,N$1)</f>
        <v>0</v>
      </c>
      <c r="O325" s="221">
        <f t="shared" si="5"/>
        <v>0</v>
      </c>
      <c r="P325" s="222">
        <f t="shared" si="6"/>
        <v>0</v>
      </c>
      <c r="Q325" s="233" t="str">
        <f t="shared" si="9"/>
        <v>Y</v>
      </c>
      <c r="R325" s="224" t="str">
        <f t="array" ref="R325">INDEX(_Rge_Data_3rd_CY,$B325,R$1)</f>
        <v/>
      </c>
      <c r="S325" s="224">
        <f t="array" ref="S325">INDEX(_Rge_Data_3rd_CY,$B325,S$1)</f>
        <v>0</v>
      </c>
      <c r="T325" s="224">
        <f t="array" ref="T325">INDEX(_Rge_Data_3rd_CY,$B325,T$1)</f>
        <v>0</v>
      </c>
      <c r="U325" s="224">
        <f t="array" ref="U325">INDEX(_Rge_Data_3rd_CY,$B325,U$1)</f>
        <v>0</v>
      </c>
      <c r="V325" s="224">
        <f t="array" ref="V325">INDEX(_Rge_Data_3rd_CY,$B325,V$1)</f>
        <v>0</v>
      </c>
      <c r="W325" s="224">
        <f t="array" ref="W325">INDEX(_Rge_Data_3rd_CY,$B325,W$1)</f>
        <v>0</v>
      </c>
      <c r="X325" s="224" t="str">
        <f t="array" ref="X325">INDEX(_Rge_Data_3rd_CY,$B325,X$1)</f>
        <v/>
      </c>
      <c r="Y325" s="224">
        <f t="array" ref="Y325">INDEX(_Rge_Data_3rd_CY,$B325,Y$1)</f>
        <v>0</v>
      </c>
      <c r="Z325" s="224">
        <f t="array" ref="Z325">INDEX(_Rge_Data_3rd_CY,$B325,Z$1)</f>
        <v>0</v>
      </c>
      <c r="AA325" s="224">
        <f t="shared" si="7"/>
        <v>0</v>
      </c>
      <c r="AB325" s="225" t="str">
        <f t="shared" si="10"/>
        <v/>
      </c>
      <c r="AC325" s="234" t="str">
        <f t="array" ref="AC325">INDEX(_Rge_Data_3rd_CY,$B325,AC$1)</f>
        <v/>
      </c>
      <c r="AD325" s="234">
        <f t="array" ref="AD325">INDEX(_Rge_Data_3rd_CY,$B325,AD$1)</f>
        <v>0</v>
      </c>
      <c r="AE325" s="234">
        <f t="array" ref="AE325">INDEX(_Rge_Data_3rd_CY,$B325,AE$1)</f>
        <v>0</v>
      </c>
      <c r="AF325" s="234">
        <f t="array" ref="AF325">INDEX(_Rge_Data_3rd_CY,$B325,AF$1)</f>
        <v>0</v>
      </c>
      <c r="AG325" s="234">
        <f t="array" ref="AG325">INDEX(_Rge_Data_3rd_CY,$B325,AG$1)</f>
        <v>0</v>
      </c>
      <c r="AH325" s="234">
        <f t="array" ref="AH325">INDEX(_Rge_Data_3rd_CY,$B325,AH$1)</f>
        <v>0</v>
      </c>
      <c r="AI325" s="234" t="str">
        <f t="array" ref="AI325">INDEX(_Rge_Data_3rd_CY,$B325,AI$1)</f>
        <v/>
      </c>
      <c r="AJ325" s="234">
        <f t="array" ref="AJ325">INDEX(_Rge_Data_3rd_CY,$B325,AJ$1)</f>
        <v>0</v>
      </c>
      <c r="AK325" s="234">
        <f t="array" ref="AK325">INDEX(_Rge_Data_3rd_CY,$B325,AK$1)</f>
        <v>0</v>
      </c>
      <c r="AL325" s="234">
        <f t="shared" si="11"/>
        <v>0</v>
      </c>
      <c r="AM325" s="235">
        <f t="shared" si="8"/>
        <v>0</v>
      </c>
      <c r="AN325" s="236">
        <f>IFERROR(IF(AND($E325="OPEN",$AA325&gt;0),$AA325*_SoP*$AM325,IF(AND($E325="CLOSED",$AA325&gt;0),$AA325*_SoL*$AM325,0)),0)</f>
        <v>0</v>
      </c>
      <c r="AO325" s="236">
        <f>IFERROR(IF($AA325&lt;0,$AA325*_SoL,0),0)</f>
        <v>0</v>
      </c>
      <c r="AP325" s="237">
        <f t="shared" si="12"/>
        <v>0</v>
      </c>
      <c r="AQ325" s="237">
        <f t="shared" si="13"/>
        <v>0</v>
      </c>
      <c r="AR325" s="237">
        <f t="shared" si="14"/>
        <v>0</v>
      </c>
      <c r="AS325" s="237">
        <f t="shared" si="15"/>
        <v>0</v>
      </c>
      <c r="AT325" s="237">
        <f t="shared" si="16"/>
        <v>0</v>
      </c>
      <c r="AU325" s="236">
        <f t="shared" si="17"/>
        <v>0</v>
      </c>
      <c r="AV325" s="236">
        <f t="shared" si="18"/>
        <v>0</v>
      </c>
      <c r="AW325" s="238"/>
    </row>
    <row r="326" ht="24.75" customHeight="1">
      <c r="A326" s="185"/>
      <c r="B326" s="230">
        <f t="shared" si="19"/>
        <v>319</v>
      </c>
      <c r="C326" s="185"/>
      <c r="D326" s="231" t="str">
        <f t="array" ref="D326">INDEX(_Rge_Projectdata_3rd,$B326,MATCH("Project-ID",_Rge_Headline_Projectdata,0))</f>
        <v/>
      </c>
      <c r="E326" s="232" t="str">
        <f t="array" ref="E326">INDEX(_Rge_Data_3rd_CY,$B326,E$1)</f>
        <v>Open</v>
      </c>
      <c r="F326" s="221" t="str">
        <f t="array" ref="F326">INDEX(_Rge_Data_3rd_CY,$B326,F$1)</f>
        <v/>
      </c>
      <c r="G326" s="221">
        <f t="array" ref="G326">INDEX(_Rge_Data_3rd_CY,$B326,G$1)</f>
        <v>0</v>
      </c>
      <c r="H326" s="221">
        <f t="array" ref="H326">INDEX(_Rge_Data_3rd_CY,$B326,H$1)</f>
        <v>0</v>
      </c>
      <c r="I326" s="221">
        <f t="array" ref="I326">INDEX(_Rge_Data_3rd_CY,$B326,I$1)</f>
        <v>0</v>
      </c>
      <c r="J326" s="221">
        <f t="array" ref="J326">INDEX(_Rge_Data_3rd_CY,$B326,J$1)</f>
        <v>0</v>
      </c>
      <c r="K326" s="221">
        <f t="array" ref="K326">INDEX(_Rge_Data_3rd_CY,$B326,K$1)</f>
        <v>0</v>
      </c>
      <c r="L326" s="221" t="str">
        <f t="array" ref="L326">INDEX(_Rge_Data_3rd_CY,$B326,L$1)</f>
        <v/>
      </c>
      <c r="M326" s="221">
        <f t="array" ref="M326">INDEX(_Rge_Data_3rd_CY,$B326,M$1)</f>
        <v>0</v>
      </c>
      <c r="N326" s="221">
        <f t="array" ref="N326">INDEX(_Rge_Data_3rd_CY,$B326,N$1)</f>
        <v>0</v>
      </c>
      <c r="O326" s="221">
        <f t="shared" si="5"/>
        <v>0</v>
      </c>
      <c r="P326" s="222">
        <f t="shared" si="6"/>
        <v>0</v>
      </c>
      <c r="Q326" s="233" t="str">
        <f t="shared" si="9"/>
        <v>Y</v>
      </c>
      <c r="R326" s="224" t="str">
        <f t="array" ref="R326">INDEX(_Rge_Data_3rd_CY,$B326,R$1)</f>
        <v/>
      </c>
      <c r="S326" s="224">
        <f t="array" ref="S326">INDEX(_Rge_Data_3rd_CY,$B326,S$1)</f>
        <v>0</v>
      </c>
      <c r="T326" s="224">
        <f t="array" ref="T326">INDEX(_Rge_Data_3rd_CY,$B326,T$1)</f>
        <v>0</v>
      </c>
      <c r="U326" s="224">
        <f t="array" ref="U326">INDEX(_Rge_Data_3rd_CY,$B326,U$1)</f>
        <v>0</v>
      </c>
      <c r="V326" s="224">
        <f t="array" ref="V326">INDEX(_Rge_Data_3rd_CY,$B326,V$1)</f>
        <v>0</v>
      </c>
      <c r="W326" s="224">
        <f t="array" ref="W326">INDEX(_Rge_Data_3rd_CY,$B326,W$1)</f>
        <v>0</v>
      </c>
      <c r="X326" s="224" t="str">
        <f t="array" ref="X326">INDEX(_Rge_Data_3rd_CY,$B326,X$1)</f>
        <v/>
      </c>
      <c r="Y326" s="224">
        <f t="array" ref="Y326">INDEX(_Rge_Data_3rd_CY,$B326,Y$1)</f>
        <v>0</v>
      </c>
      <c r="Z326" s="224">
        <f t="array" ref="Z326">INDEX(_Rge_Data_3rd_CY,$B326,Z$1)</f>
        <v>0</v>
      </c>
      <c r="AA326" s="224">
        <f t="shared" si="7"/>
        <v>0</v>
      </c>
      <c r="AB326" s="225" t="str">
        <f t="shared" si="10"/>
        <v/>
      </c>
      <c r="AC326" s="234" t="str">
        <f t="array" ref="AC326">INDEX(_Rge_Data_3rd_CY,$B326,AC$1)</f>
        <v/>
      </c>
      <c r="AD326" s="234">
        <f t="array" ref="AD326">INDEX(_Rge_Data_3rd_CY,$B326,AD$1)</f>
        <v>0</v>
      </c>
      <c r="AE326" s="234">
        <f t="array" ref="AE326">INDEX(_Rge_Data_3rd_CY,$B326,AE$1)</f>
        <v>0</v>
      </c>
      <c r="AF326" s="234">
        <f t="array" ref="AF326">INDEX(_Rge_Data_3rd_CY,$B326,AF$1)</f>
        <v>0</v>
      </c>
      <c r="AG326" s="234">
        <f t="array" ref="AG326">INDEX(_Rge_Data_3rd_CY,$B326,AG$1)</f>
        <v>0</v>
      </c>
      <c r="AH326" s="234">
        <f t="array" ref="AH326">INDEX(_Rge_Data_3rd_CY,$B326,AH$1)</f>
        <v>0</v>
      </c>
      <c r="AI326" s="234" t="str">
        <f t="array" ref="AI326">INDEX(_Rge_Data_3rd_CY,$B326,AI$1)</f>
        <v/>
      </c>
      <c r="AJ326" s="234">
        <f t="array" ref="AJ326">INDEX(_Rge_Data_3rd_CY,$B326,AJ$1)</f>
        <v>0</v>
      </c>
      <c r="AK326" s="234">
        <f t="array" ref="AK326">INDEX(_Rge_Data_3rd_CY,$B326,AK$1)</f>
        <v>0</v>
      </c>
      <c r="AL326" s="234">
        <f t="shared" si="11"/>
        <v>0</v>
      </c>
      <c r="AM326" s="235">
        <f t="shared" si="8"/>
        <v>0</v>
      </c>
      <c r="AN326" s="236">
        <f>IFERROR(IF(AND($E326="OPEN",$AA326&gt;0),$AA326*_SoP*$AM326,IF(AND($E326="CLOSED",$AA326&gt;0),$AA326*_SoL*$AM326,0)),0)</f>
        <v>0</v>
      </c>
      <c r="AO326" s="236">
        <f>IFERROR(IF($AA326&lt;0,$AA326*_SoL,0),0)</f>
        <v>0</v>
      </c>
      <c r="AP326" s="237">
        <f t="shared" si="12"/>
        <v>0</v>
      </c>
      <c r="AQ326" s="237">
        <f t="shared" si="13"/>
        <v>0</v>
      </c>
      <c r="AR326" s="237">
        <f t="shared" si="14"/>
        <v>0</v>
      </c>
      <c r="AS326" s="237">
        <f t="shared" si="15"/>
        <v>0</v>
      </c>
      <c r="AT326" s="237">
        <f t="shared" si="16"/>
        <v>0</v>
      </c>
      <c r="AU326" s="236">
        <f t="shared" si="17"/>
        <v>0</v>
      </c>
      <c r="AV326" s="236">
        <f t="shared" si="18"/>
        <v>0</v>
      </c>
      <c r="AW326" s="238"/>
    </row>
    <row r="327" ht="24.75" customHeight="1">
      <c r="A327" s="185"/>
      <c r="B327" s="230">
        <f t="shared" si="19"/>
        <v>320</v>
      </c>
      <c r="C327" s="185"/>
      <c r="D327" s="231" t="str">
        <f t="array" ref="D327">INDEX(_Rge_Projectdata_3rd,$B327,MATCH("Project-ID",_Rge_Headline_Projectdata,0))</f>
        <v/>
      </c>
      <c r="E327" s="232" t="str">
        <f t="array" ref="E327">INDEX(_Rge_Data_3rd_CY,$B327,E$1)</f>
        <v>Open</v>
      </c>
      <c r="F327" s="221" t="str">
        <f t="array" ref="F327">INDEX(_Rge_Data_3rd_CY,$B327,F$1)</f>
        <v/>
      </c>
      <c r="G327" s="221">
        <f t="array" ref="G327">INDEX(_Rge_Data_3rd_CY,$B327,G$1)</f>
        <v>0</v>
      </c>
      <c r="H327" s="221">
        <f t="array" ref="H327">INDEX(_Rge_Data_3rd_CY,$B327,H$1)</f>
        <v>0</v>
      </c>
      <c r="I327" s="221">
        <f t="array" ref="I327">INDEX(_Rge_Data_3rd_CY,$B327,I$1)</f>
        <v>0</v>
      </c>
      <c r="J327" s="221">
        <f t="array" ref="J327">INDEX(_Rge_Data_3rd_CY,$B327,J$1)</f>
        <v>0</v>
      </c>
      <c r="K327" s="221">
        <f t="array" ref="K327">INDEX(_Rge_Data_3rd_CY,$B327,K$1)</f>
        <v>0</v>
      </c>
      <c r="L327" s="221" t="str">
        <f t="array" ref="L327">INDEX(_Rge_Data_3rd_CY,$B327,L$1)</f>
        <v/>
      </c>
      <c r="M327" s="221">
        <f t="array" ref="M327">INDEX(_Rge_Data_3rd_CY,$B327,M$1)</f>
        <v>0</v>
      </c>
      <c r="N327" s="221">
        <f t="array" ref="N327">INDEX(_Rge_Data_3rd_CY,$B327,N$1)</f>
        <v>0</v>
      </c>
      <c r="O327" s="221">
        <f t="shared" si="5"/>
        <v>0</v>
      </c>
      <c r="P327" s="222">
        <f t="shared" si="6"/>
        <v>0</v>
      </c>
      <c r="Q327" s="233" t="str">
        <f t="shared" si="9"/>
        <v>Y</v>
      </c>
      <c r="R327" s="224" t="str">
        <f t="array" ref="R327">INDEX(_Rge_Data_3rd_CY,$B327,R$1)</f>
        <v/>
      </c>
      <c r="S327" s="224">
        <f t="array" ref="S327">INDEX(_Rge_Data_3rd_CY,$B327,S$1)</f>
        <v>0</v>
      </c>
      <c r="T327" s="224">
        <f t="array" ref="T327">INDEX(_Rge_Data_3rd_CY,$B327,T$1)</f>
        <v>0</v>
      </c>
      <c r="U327" s="224">
        <f t="array" ref="U327">INDEX(_Rge_Data_3rd_CY,$B327,U$1)</f>
        <v>0</v>
      </c>
      <c r="V327" s="224">
        <f t="array" ref="V327">INDEX(_Rge_Data_3rd_CY,$B327,V$1)</f>
        <v>0</v>
      </c>
      <c r="W327" s="224">
        <f t="array" ref="W327">INDEX(_Rge_Data_3rd_CY,$B327,W$1)</f>
        <v>0</v>
      </c>
      <c r="X327" s="224" t="str">
        <f t="array" ref="X327">INDEX(_Rge_Data_3rd_CY,$B327,X$1)</f>
        <v/>
      </c>
      <c r="Y327" s="224">
        <f t="array" ref="Y327">INDEX(_Rge_Data_3rd_CY,$B327,Y$1)</f>
        <v>0</v>
      </c>
      <c r="Z327" s="224">
        <f t="array" ref="Z327">INDEX(_Rge_Data_3rd_CY,$B327,Z$1)</f>
        <v>0</v>
      </c>
      <c r="AA327" s="224">
        <f t="shared" si="7"/>
        <v>0</v>
      </c>
      <c r="AB327" s="225" t="str">
        <f t="shared" si="10"/>
        <v/>
      </c>
      <c r="AC327" s="234" t="str">
        <f t="array" ref="AC327">INDEX(_Rge_Data_3rd_CY,$B327,AC$1)</f>
        <v/>
      </c>
      <c r="AD327" s="234">
        <f t="array" ref="AD327">INDEX(_Rge_Data_3rd_CY,$B327,AD$1)</f>
        <v>0</v>
      </c>
      <c r="AE327" s="234">
        <f t="array" ref="AE327">INDEX(_Rge_Data_3rd_CY,$B327,AE$1)</f>
        <v>0</v>
      </c>
      <c r="AF327" s="234">
        <f t="array" ref="AF327">INDEX(_Rge_Data_3rd_CY,$B327,AF$1)</f>
        <v>0</v>
      </c>
      <c r="AG327" s="234">
        <f t="array" ref="AG327">INDEX(_Rge_Data_3rd_CY,$B327,AG$1)</f>
        <v>0</v>
      </c>
      <c r="AH327" s="234">
        <f t="array" ref="AH327">INDEX(_Rge_Data_3rd_CY,$B327,AH$1)</f>
        <v>0</v>
      </c>
      <c r="AI327" s="234" t="str">
        <f t="array" ref="AI327">INDEX(_Rge_Data_3rd_CY,$B327,AI$1)</f>
        <v/>
      </c>
      <c r="AJ327" s="234">
        <f t="array" ref="AJ327">INDEX(_Rge_Data_3rd_CY,$B327,AJ$1)</f>
        <v>0</v>
      </c>
      <c r="AK327" s="234">
        <f t="array" ref="AK327">INDEX(_Rge_Data_3rd_CY,$B327,AK$1)</f>
        <v>0</v>
      </c>
      <c r="AL327" s="234">
        <f t="shared" si="11"/>
        <v>0</v>
      </c>
      <c r="AM327" s="235">
        <f t="shared" si="8"/>
        <v>0</v>
      </c>
      <c r="AN327" s="236">
        <f>IFERROR(IF(AND($E327="OPEN",$AA327&gt;0),$AA327*_SoP*$AM327,IF(AND($E327="CLOSED",$AA327&gt;0),$AA327*_SoL*$AM327,0)),0)</f>
        <v>0</v>
      </c>
      <c r="AO327" s="236">
        <f>IFERROR(IF($AA327&lt;0,$AA327*_SoL,0),0)</f>
        <v>0</v>
      </c>
      <c r="AP327" s="237">
        <f t="shared" si="12"/>
        <v>0</v>
      </c>
      <c r="AQ327" s="237">
        <f t="shared" si="13"/>
        <v>0</v>
      </c>
      <c r="AR327" s="237">
        <f t="shared" si="14"/>
        <v>0</v>
      </c>
      <c r="AS327" s="237">
        <f t="shared" si="15"/>
        <v>0</v>
      </c>
      <c r="AT327" s="237">
        <f t="shared" si="16"/>
        <v>0</v>
      </c>
      <c r="AU327" s="236">
        <f t="shared" si="17"/>
        <v>0</v>
      </c>
      <c r="AV327" s="236">
        <f t="shared" si="18"/>
        <v>0</v>
      </c>
      <c r="AW327" s="238"/>
    </row>
    <row r="328" ht="24.75" customHeight="1">
      <c r="A328" s="185"/>
      <c r="B328" s="230">
        <f t="shared" si="19"/>
        <v>321</v>
      </c>
      <c r="C328" s="185"/>
      <c r="D328" s="231" t="str">
        <f t="array" ref="D328">INDEX(_Rge_Projectdata_3rd,$B328,MATCH("Project-ID",_Rge_Headline_Projectdata,0))</f>
        <v/>
      </c>
      <c r="E328" s="232" t="str">
        <f t="array" ref="E328">INDEX(_Rge_Data_3rd_CY,$B328,E$1)</f>
        <v>Open</v>
      </c>
      <c r="F328" s="221" t="str">
        <f t="array" ref="F328">INDEX(_Rge_Data_3rd_CY,$B328,F$1)</f>
        <v/>
      </c>
      <c r="G328" s="221">
        <f t="array" ref="G328">INDEX(_Rge_Data_3rd_CY,$B328,G$1)</f>
        <v>0</v>
      </c>
      <c r="H328" s="221">
        <f t="array" ref="H328">INDEX(_Rge_Data_3rd_CY,$B328,H$1)</f>
        <v>0</v>
      </c>
      <c r="I328" s="221">
        <f t="array" ref="I328">INDEX(_Rge_Data_3rd_CY,$B328,I$1)</f>
        <v>0</v>
      </c>
      <c r="J328" s="221">
        <f t="array" ref="J328">INDEX(_Rge_Data_3rd_CY,$B328,J$1)</f>
        <v>0</v>
      </c>
      <c r="K328" s="221">
        <f t="array" ref="K328">INDEX(_Rge_Data_3rd_CY,$B328,K$1)</f>
        <v>0</v>
      </c>
      <c r="L328" s="221" t="str">
        <f t="array" ref="L328">INDEX(_Rge_Data_3rd_CY,$B328,L$1)</f>
        <v/>
      </c>
      <c r="M328" s="221">
        <f t="array" ref="M328">INDEX(_Rge_Data_3rd_CY,$B328,M$1)</f>
        <v>0</v>
      </c>
      <c r="N328" s="221">
        <f t="array" ref="N328">INDEX(_Rge_Data_3rd_CY,$B328,N$1)</f>
        <v>0</v>
      </c>
      <c r="O328" s="221">
        <f t="shared" si="5"/>
        <v>0</v>
      </c>
      <c r="P328" s="222">
        <f t="shared" si="6"/>
        <v>0</v>
      </c>
      <c r="Q328" s="233" t="str">
        <f t="shared" si="9"/>
        <v>Y</v>
      </c>
      <c r="R328" s="224" t="str">
        <f t="array" ref="R328">INDEX(_Rge_Data_3rd_CY,$B328,R$1)</f>
        <v/>
      </c>
      <c r="S328" s="224">
        <f t="array" ref="S328">INDEX(_Rge_Data_3rd_CY,$B328,S$1)</f>
        <v>0</v>
      </c>
      <c r="T328" s="224">
        <f t="array" ref="T328">INDEX(_Rge_Data_3rd_CY,$B328,T$1)</f>
        <v>0</v>
      </c>
      <c r="U328" s="224">
        <f t="array" ref="U328">INDEX(_Rge_Data_3rd_CY,$B328,U$1)</f>
        <v>0</v>
      </c>
      <c r="V328" s="224">
        <f t="array" ref="V328">INDEX(_Rge_Data_3rd_CY,$B328,V$1)</f>
        <v>0</v>
      </c>
      <c r="W328" s="224">
        <f t="array" ref="W328">INDEX(_Rge_Data_3rd_CY,$B328,W$1)</f>
        <v>0</v>
      </c>
      <c r="X328" s="224" t="str">
        <f t="array" ref="X328">INDEX(_Rge_Data_3rd_CY,$B328,X$1)</f>
        <v/>
      </c>
      <c r="Y328" s="224">
        <f t="array" ref="Y328">INDEX(_Rge_Data_3rd_CY,$B328,Y$1)</f>
        <v>0</v>
      </c>
      <c r="Z328" s="224">
        <f t="array" ref="Z328">INDEX(_Rge_Data_3rd_CY,$B328,Z$1)</f>
        <v>0</v>
      </c>
      <c r="AA328" s="224">
        <f t="shared" si="7"/>
        <v>0</v>
      </c>
      <c r="AB328" s="225" t="str">
        <f t="shared" si="10"/>
        <v/>
      </c>
      <c r="AC328" s="234" t="str">
        <f t="array" ref="AC328">INDEX(_Rge_Data_3rd_CY,$B328,AC$1)</f>
        <v/>
      </c>
      <c r="AD328" s="234">
        <f t="array" ref="AD328">INDEX(_Rge_Data_3rd_CY,$B328,AD$1)</f>
        <v>0</v>
      </c>
      <c r="AE328" s="234">
        <f t="array" ref="AE328">INDEX(_Rge_Data_3rd_CY,$B328,AE$1)</f>
        <v>0</v>
      </c>
      <c r="AF328" s="234">
        <f t="array" ref="AF328">INDEX(_Rge_Data_3rd_CY,$B328,AF$1)</f>
        <v>0</v>
      </c>
      <c r="AG328" s="234">
        <f t="array" ref="AG328">INDEX(_Rge_Data_3rd_CY,$B328,AG$1)</f>
        <v>0</v>
      </c>
      <c r="AH328" s="234">
        <f t="array" ref="AH328">INDEX(_Rge_Data_3rd_CY,$B328,AH$1)</f>
        <v>0</v>
      </c>
      <c r="AI328" s="234" t="str">
        <f t="array" ref="AI328">INDEX(_Rge_Data_3rd_CY,$B328,AI$1)</f>
        <v/>
      </c>
      <c r="AJ328" s="234">
        <f t="array" ref="AJ328">INDEX(_Rge_Data_3rd_CY,$B328,AJ$1)</f>
        <v>0</v>
      </c>
      <c r="AK328" s="234">
        <f t="array" ref="AK328">INDEX(_Rge_Data_3rd_CY,$B328,AK$1)</f>
        <v>0</v>
      </c>
      <c r="AL328" s="234">
        <f t="shared" si="11"/>
        <v>0</v>
      </c>
      <c r="AM328" s="235">
        <f t="shared" si="8"/>
        <v>0</v>
      </c>
      <c r="AN328" s="236">
        <f>IFERROR(IF(AND($E328="OPEN",$AA328&gt;0),$AA328*_SoP*$AM328,IF(AND($E328="CLOSED",$AA328&gt;0),$AA328*_SoL*$AM328,0)),0)</f>
        <v>0</v>
      </c>
      <c r="AO328" s="236">
        <f>IFERROR(IF($AA328&lt;0,$AA328*_SoL,0),0)</f>
        <v>0</v>
      </c>
      <c r="AP328" s="237">
        <f t="shared" si="12"/>
        <v>0</v>
      </c>
      <c r="AQ328" s="237">
        <f t="shared" si="13"/>
        <v>0</v>
      </c>
      <c r="AR328" s="237">
        <f t="shared" si="14"/>
        <v>0</v>
      </c>
      <c r="AS328" s="237">
        <f t="shared" si="15"/>
        <v>0</v>
      </c>
      <c r="AT328" s="237">
        <f t="shared" si="16"/>
        <v>0</v>
      </c>
      <c r="AU328" s="236">
        <f t="shared" si="17"/>
        <v>0</v>
      </c>
      <c r="AV328" s="236">
        <f t="shared" si="18"/>
        <v>0</v>
      </c>
      <c r="AW328" s="238"/>
    </row>
    <row r="329" ht="24.75" customHeight="1">
      <c r="A329" s="185"/>
      <c r="B329" s="230">
        <f t="shared" si="19"/>
        <v>322</v>
      </c>
      <c r="C329" s="185"/>
      <c r="D329" s="231" t="str">
        <f t="array" ref="D329">INDEX(_Rge_Projectdata_3rd,$B329,MATCH("Project-ID",_Rge_Headline_Projectdata,0))</f>
        <v/>
      </c>
      <c r="E329" s="232" t="str">
        <f t="array" ref="E329">INDEX(_Rge_Data_3rd_CY,$B329,E$1)</f>
        <v>Open</v>
      </c>
      <c r="F329" s="221" t="str">
        <f t="array" ref="F329">INDEX(_Rge_Data_3rd_CY,$B329,F$1)</f>
        <v/>
      </c>
      <c r="G329" s="221">
        <f t="array" ref="G329">INDEX(_Rge_Data_3rd_CY,$B329,G$1)</f>
        <v>0</v>
      </c>
      <c r="H329" s="221">
        <f t="array" ref="H329">INDEX(_Rge_Data_3rd_CY,$B329,H$1)</f>
        <v>0</v>
      </c>
      <c r="I329" s="221">
        <f t="array" ref="I329">INDEX(_Rge_Data_3rd_CY,$B329,I$1)</f>
        <v>0</v>
      </c>
      <c r="J329" s="221">
        <f t="array" ref="J329">INDEX(_Rge_Data_3rd_CY,$B329,J$1)</f>
        <v>0</v>
      </c>
      <c r="K329" s="221">
        <f t="array" ref="K329">INDEX(_Rge_Data_3rd_CY,$B329,K$1)</f>
        <v>0</v>
      </c>
      <c r="L329" s="221" t="str">
        <f t="array" ref="L329">INDEX(_Rge_Data_3rd_CY,$B329,L$1)</f>
        <v/>
      </c>
      <c r="M329" s="221">
        <f t="array" ref="M329">INDEX(_Rge_Data_3rd_CY,$B329,M$1)</f>
        <v>0</v>
      </c>
      <c r="N329" s="221">
        <f t="array" ref="N329">INDEX(_Rge_Data_3rd_CY,$B329,N$1)</f>
        <v>0</v>
      </c>
      <c r="O329" s="221">
        <f t="shared" si="5"/>
        <v>0</v>
      </c>
      <c r="P329" s="222">
        <f t="shared" si="6"/>
        <v>0</v>
      </c>
      <c r="Q329" s="233" t="str">
        <f t="shared" si="9"/>
        <v>Y</v>
      </c>
      <c r="R329" s="224" t="str">
        <f t="array" ref="R329">INDEX(_Rge_Data_3rd_CY,$B329,R$1)</f>
        <v/>
      </c>
      <c r="S329" s="224">
        <f t="array" ref="S329">INDEX(_Rge_Data_3rd_CY,$B329,S$1)</f>
        <v>0</v>
      </c>
      <c r="T329" s="224">
        <f t="array" ref="T329">INDEX(_Rge_Data_3rd_CY,$B329,T$1)</f>
        <v>0</v>
      </c>
      <c r="U329" s="224">
        <f t="array" ref="U329">INDEX(_Rge_Data_3rd_CY,$B329,U$1)</f>
        <v>0</v>
      </c>
      <c r="V329" s="224">
        <f t="array" ref="V329">INDEX(_Rge_Data_3rd_CY,$B329,V$1)</f>
        <v>0</v>
      </c>
      <c r="W329" s="224">
        <f t="array" ref="W329">INDEX(_Rge_Data_3rd_CY,$B329,W$1)</f>
        <v>0</v>
      </c>
      <c r="X329" s="224" t="str">
        <f t="array" ref="X329">INDEX(_Rge_Data_3rd_CY,$B329,X$1)</f>
        <v/>
      </c>
      <c r="Y329" s="224">
        <f t="array" ref="Y329">INDEX(_Rge_Data_3rd_CY,$B329,Y$1)</f>
        <v>0</v>
      </c>
      <c r="Z329" s="224">
        <f t="array" ref="Z329">INDEX(_Rge_Data_3rd_CY,$B329,Z$1)</f>
        <v>0</v>
      </c>
      <c r="AA329" s="224">
        <f t="shared" si="7"/>
        <v>0</v>
      </c>
      <c r="AB329" s="225" t="str">
        <f t="shared" si="10"/>
        <v/>
      </c>
      <c r="AC329" s="234" t="str">
        <f t="array" ref="AC329">INDEX(_Rge_Data_3rd_CY,$B329,AC$1)</f>
        <v/>
      </c>
      <c r="AD329" s="234">
        <f t="array" ref="AD329">INDEX(_Rge_Data_3rd_CY,$B329,AD$1)</f>
        <v>0</v>
      </c>
      <c r="AE329" s="234">
        <f t="array" ref="AE329">INDEX(_Rge_Data_3rd_CY,$B329,AE$1)</f>
        <v>0</v>
      </c>
      <c r="AF329" s="234">
        <f t="array" ref="AF329">INDEX(_Rge_Data_3rd_CY,$B329,AF$1)</f>
        <v>0</v>
      </c>
      <c r="AG329" s="234">
        <f t="array" ref="AG329">INDEX(_Rge_Data_3rd_CY,$B329,AG$1)</f>
        <v>0</v>
      </c>
      <c r="AH329" s="234">
        <f t="array" ref="AH329">INDEX(_Rge_Data_3rd_CY,$B329,AH$1)</f>
        <v>0</v>
      </c>
      <c r="AI329" s="234" t="str">
        <f t="array" ref="AI329">INDEX(_Rge_Data_3rd_CY,$B329,AI$1)</f>
        <v/>
      </c>
      <c r="AJ329" s="234">
        <f t="array" ref="AJ329">INDEX(_Rge_Data_3rd_CY,$B329,AJ$1)</f>
        <v>0</v>
      </c>
      <c r="AK329" s="234">
        <f t="array" ref="AK329">INDEX(_Rge_Data_3rd_CY,$B329,AK$1)</f>
        <v>0</v>
      </c>
      <c r="AL329" s="234">
        <f t="shared" si="11"/>
        <v>0</v>
      </c>
      <c r="AM329" s="235">
        <f t="shared" si="8"/>
        <v>0</v>
      </c>
      <c r="AN329" s="236">
        <f>IFERROR(IF(AND($E329="OPEN",$AA329&gt;0),$AA329*_SoP*$AM329,IF(AND($E329="CLOSED",$AA329&gt;0),$AA329*_SoL*$AM329,0)),0)</f>
        <v>0</v>
      </c>
      <c r="AO329" s="236">
        <f>IFERROR(IF($AA329&lt;0,$AA329*_SoL,0),0)</f>
        <v>0</v>
      </c>
      <c r="AP329" s="237">
        <f t="shared" si="12"/>
        <v>0</v>
      </c>
      <c r="AQ329" s="237">
        <f t="shared" si="13"/>
        <v>0</v>
      </c>
      <c r="AR329" s="237">
        <f t="shared" si="14"/>
        <v>0</v>
      </c>
      <c r="AS329" s="237">
        <f t="shared" si="15"/>
        <v>0</v>
      </c>
      <c r="AT329" s="237">
        <f t="shared" si="16"/>
        <v>0</v>
      </c>
      <c r="AU329" s="236">
        <f t="shared" si="17"/>
        <v>0</v>
      </c>
      <c r="AV329" s="236">
        <f t="shared" si="18"/>
        <v>0</v>
      </c>
      <c r="AW329" s="238"/>
    </row>
    <row r="330" ht="24.75" customHeight="1">
      <c r="A330" s="185"/>
      <c r="B330" s="230">
        <f t="shared" si="19"/>
        <v>323</v>
      </c>
      <c r="C330" s="185"/>
      <c r="D330" s="231" t="str">
        <f t="array" ref="D330">INDEX(_Rge_Projectdata_3rd,$B330,MATCH("Project-ID",_Rge_Headline_Projectdata,0))</f>
        <v/>
      </c>
      <c r="E330" s="232" t="str">
        <f t="array" ref="E330">INDEX(_Rge_Data_3rd_CY,$B330,E$1)</f>
        <v>Open</v>
      </c>
      <c r="F330" s="221" t="str">
        <f t="array" ref="F330">INDEX(_Rge_Data_3rd_CY,$B330,F$1)</f>
        <v/>
      </c>
      <c r="G330" s="221">
        <f t="array" ref="G330">INDEX(_Rge_Data_3rd_CY,$B330,G$1)</f>
        <v>0</v>
      </c>
      <c r="H330" s="221">
        <f t="array" ref="H330">INDEX(_Rge_Data_3rd_CY,$B330,H$1)</f>
        <v>0</v>
      </c>
      <c r="I330" s="221">
        <f t="array" ref="I330">INDEX(_Rge_Data_3rd_CY,$B330,I$1)</f>
        <v>0</v>
      </c>
      <c r="J330" s="221">
        <f t="array" ref="J330">INDEX(_Rge_Data_3rd_CY,$B330,J$1)</f>
        <v>0</v>
      </c>
      <c r="K330" s="221">
        <f t="array" ref="K330">INDEX(_Rge_Data_3rd_CY,$B330,K$1)</f>
        <v>0</v>
      </c>
      <c r="L330" s="221" t="str">
        <f t="array" ref="L330">INDEX(_Rge_Data_3rd_CY,$B330,L$1)</f>
        <v/>
      </c>
      <c r="M330" s="221">
        <f t="array" ref="M330">INDEX(_Rge_Data_3rd_CY,$B330,M$1)</f>
        <v>0</v>
      </c>
      <c r="N330" s="221">
        <f t="array" ref="N330">INDEX(_Rge_Data_3rd_CY,$B330,N$1)</f>
        <v>0</v>
      </c>
      <c r="O330" s="221">
        <f t="shared" si="5"/>
        <v>0</v>
      </c>
      <c r="P330" s="222">
        <f t="shared" si="6"/>
        <v>0</v>
      </c>
      <c r="Q330" s="233" t="str">
        <f t="shared" si="9"/>
        <v>Y</v>
      </c>
      <c r="R330" s="224" t="str">
        <f t="array" ref="R330">INDEX(_Rge_Data_3rd_CY,$B330,R$1)</f>
        <v/>
      </c>
      <c r="S330" s="224">
        <f t="array" ref="S330">INDEX(_Rge_Data_3rd_CY,$B330,S$1)</f>
        <v>0</v>
      </c>
      <c r="T330" s="224">
        <f t="array" ref="T330">INDEX(_Rge_Data_3rd_CY,$B330,T$1)</f>
        <v>0</v>
      </c>
      <c r="U330" s="224">
        <f t="array" ref="U330">INDEX(_Rge_Data_3rd_CY,$B330,U$1)</f>
        <v>0</v>
      </c>
      <c r="V330" s="224">
        <f t="array" ref="V330">INDEX(_Rge_Data_3rd_CY,$B330,V$1)</f>
        <v>0</v>
      </c>
      <c r="W330" s="224">
        <f t="array" ref="W330">INDEX(_Rge_Data_3rd_CY,$B330,W$1)</f>
        <v>0</v>
      </c>
      <c r="X330" s="224" t="str">
        <f t="array" ref="X330">INDEX(_Rge_Data_3rd_CY,$B330,X$1)</f>
        <v/>
      </c>
      <c r="Y330" s="224">
        <f t="array" ref="Y330">INDEX(_Rge_Data_3rd_CY,$B330,Y$1)</f>
        <v>0</v>
      </c>
      <c r="Z330" s="224">
        <f t="array" ref="Z330">INDEX(_Rge_Data_3rd_CY,$B330,Z$1)</f>
        <v>0</v>
      </c>
      <c r="AA330" s="224">
        <f t="shared" si="7"/>
        <v>0</v>
      </c>
      <c r="AB330" s="225" t="str">
        <f t="shared" si="10"/>
        <v/>
      </c>
      <c r="AC330" s="234" t="str">
        <f t="array" ref="AC330">INDEX(_Rge_Data_3rd_CY,$B330,AC$1)</f>
        <v/>
      </c>
      <c r="AD330" s="234">
        <f t="array" ref="AD330">INDEX(_Rge_Data_3rd_CY,$B330,AD$1)</f>
        <v>0</v>
      </c>
      <c r="AE330" s="234">
        <f t="array" ref="AE330">INDEX(_Rge_Data_3rd_CY,$B330,AE$1)</f>
        <v>0</v>
      </c>
      <c r="AF330" s="234">
        <f t="array" ref="AF330">INDEX(_Rge_Data_3rd_CY,$B330,AF$1)</f>
        <v>0</v>
      </c>
      <c r="AG330" s="234">
        <f t="array" ref="AG330">INDEX(_Rge_Data_3rd_CY,$B330,AG$1)</f>
        <v>0</v>
      </c>
      <c r="AH330" s="234">
        <f t="array" ref="AH330">INDEX(_Rge_Data_3rd_CY,$B330,AH$1)</f>
        <v>0</v>
      </c>
      <c r="AI330" s="234" t="str">
        <f t="array" ref="AI330">INDEX(_Rge_Data_3rd_CY,$B330,AI$1)</f>
        <v/>
      </c>
      <c r="AJ330" s="234">
        <f t="array" ref="AJ330">INDEX(_Rge_Data_3rd_CY,$B330,AJ$1)</f>
        <v>0</v>
      </c>
      <c r="AK330" s="234">
        <f t="array" ref="AK330">INDEX(_Rge_Data_3rd_CY,$B330,AK$1)</f>
        <v>0</v>
      </c>
      <c r="AL330" s="234">
        <f t="shared" si="11"/>
        <v>0</v>
      </c>
      <c r="AM330" s="235">
        <f t="shared" si="8"/>
        <v>0</v>
      </c>
      <c r="AN330" s="236">
        <f>IFERROR(IF(AND($E330="OPEN",$AA330&gt;0),$AA330*_SoP*$AM330,IF(AND($E330="CLOSED",$AA330&gt;0),$AA330*_SoL*$AM330,0)),0)</f>
        <v>0</v>
      </c>
      <c r="AO330" s="236">
        <f>IFERROR(IF($AA330&lt;0,$AA330*_SoL,0),0)</f>
        <v>0</v>
      </c>
      <c r="AP330" s="237">
        <f t="shared" si="12"/>
        <v>0</v>
      </c>
      <c r="AQ330" s="237">
        <f t="shared" si="13"/>
        <v>0</v>
      </c>
      <c r="AR330" s="237">
        <f t="shared" si="14"/>
        <v>0</v>
      </c>
      <c r="AS330" s="237">
        <f t="shared" si="15"/>
        <v>0</v>
      </c>
      <c r="AT330" s="237">
        <f t="shared" si="16"/>
        <v>0</v>
      </c>
      <c r="AU330" s="236">
        <f t="shared" si="17"/>
        <v>0</v>
      </c>
      <c r="AV330" s="236">
        <f t="shared" si="18"/>
        <v>0</v>
      </c>
      <c r="AW330" s="238"/>
    </row>
    <row r="331" ht="24.75" customHeight="1">
      <c r="A331" s="185"/>
      <c r="B331" s="230">
        <f t="shared" si="19"/>
        <v>324</v>
      </c>
      <c r="C331" s="185"/>
      <c r="D331" s="231" t="str">
        <f t="array" ref="D331">INDEX(_Rge_Projectdata_3rd,$B331,MATCH("Project-ID",_Rge_Headline_Projectdata,0))</f>
        <v/>
      </c>
      <c r="E331" s="232" t="str">
        <f t="array" ref="E331">INDEX(_Rge_Data_3rd_CY,$B331,E$1)</f>
        <v>Open</v>
      </c>
      <c r="F331" s="221" t="str">
        <f t="array" ref="F331">INDEX(_Rge_Data_3rd_CY,$B331,F$1)</f>
        <v/>
      </c>
      <c r="G331" s="221">
        <f t="array" ref="G331">INDEX(_Rge_Data_3rd_CY,$B331,G$1)</f>
        <v>0</v>
      </c>
      <c r="H331" s="221">
        <f t="array" ref="H331">INDEX(_Rge_Data_3rd_CY,$B331,H$1)</f>
        <v>0</v>
      </c>
      <c r="I331" s="221">
        <f t="array" ref="I331">INDEX(_Rge_Data_3rd_CY,$B331,I$1)</f>
        <v>0</v>
      </c>
      <c r="J331" s="221">
        <f t="array" ref="J331">INDEX(_Rge_Data_3rd_CY,$B331,J$1)</f>
        <v>0</v>
      </c>
      <c r="K331" s="221">
        <f t="array" ref="K331">INDEX(_Rge_Data_3rd_CY,$B331,K$1)</f>
        <v>0</v>
      </c>
      <c r="L331" s="221" t="str">
        <f t="array" ref="L331">INDEX(_Rge_Data_3rd_CY,$B331,L$1)</f>
        <v/>
      </c>
      <c r="M331" s="221">
        <f t="array" ref="M331">INDEX(_Rge_Data_3rd_CY,$B331,M$1)</f>
        <v>0</v>
      </c>
      <c r="N331" s="221">
        <f t="array" ref="N331">INDEX(_Rge_Data_3rd_CY,$B331,N$1)</f>
        <v>0</v>
      </c>
      <c r="O331" s="221">
        <f t="shared" si="5"/>
        <v>0</v>
      </c>
      <c r="P331" s="222">
        <f t="shared" si="6"/>
        <v>0</v>
      </c>
      <c r="Q331" s="233" t="str">
        <f t="shared" si="9"/>
        <v>Y</v>
      </c>
      <c r="R331" s="224" t="str">
        <f t="array" ref="R331">INDEX(_Rge_Data_3rd_CY,$B331,R$1)</f>
        <v/>
      </c>
      <c r="S331" s="224">
        <f t="array" ref="S331">INDEX(_Rge_Data_3rd_CY,$B331,S$1)</f>
        <v>0</v>
      </c>
      <c r="T331" s="224">
        <f t="array" ref="T331">INDEX(_Rge_Data_3rd_CY,$B331,T$1)</f>
        <v>0</v>
      </c>
      <c r="U331" s="224">
        <f t="array" ref="U331">INDEX(_Rge_Data_3rd_CY,$B331,U$1)</f>
        <v>0</v>
      </c>
      <c r="V331" s="224">
        <f t="array" ref="V331">INDEX(_Rge_Data_3rd_CY,$B331,V$1)</f>
        <v>0</v>
      </c>
      <c r="W331" s="224">
        <f t="array" ref="W331">INDEX(_Rge_Data_3rd_CY,$B331,W$1)</f>
        <v>0</v>
      </c>
      <c r="X331" s="224" t="str">
        <f t="array" ref="X331">INDEX(_Rge_Data_3rd_CY,$B331,X$1)</f>
        <v/>
      </c>
      <c r="Y331" s="224">
        <f t="array" ref="Y331">INDEX(_Rge_Data_3rd_CY,$B331,Y$1)</f>
        <v>0</v>
      </c>
      <c r="Z331" s="224">
        <f t="array" ref="Z331">INDEX(_Rge_Data_3rd_CY,$B331,Z$1)</f>
        <v>0</v>
      </c>
      <c r="AA331" s="224">
        <f t="shared" si="7"/>
        <v>0</v>
      </c>
      <c r="AB331" s="225" t="str">
        <f t="shared" si="10"/>
        <v/>
      </c>
      <c r="AC331" s="234" t="str">
        <f t="array" ref="AC331">INDEX(_Rge_Data_3rd_CY,$B331,AC$1)</f>
        <v/>
      </c>
      <c r="AD331" s="234">
        <f t="array" ref="AD331">INDEX(_Rge_Data_3rd_CY,$B331,AD$1)</f>
        <v>0</v>
      </c>
      <c r="AE331" s="234">
        <f t="array" ref="AE331">INDEX(_Rge_Data_3rd_CY,$B331,AE$1)</f>
        <v>0</v>
      </c>
      <c r="AF331" s="234">
        <f t="array" ref="AF331">INDEX(_Rge_Data_3rd_CY,$B331,AF$1)</f>
        <v>0</v>
      </c>
      <c r="AG331" s="234">
        <f t="array" ref="AG331">INDEX(_Rge_Data_3rd_CY,$B331,AG$1)</f>
        <v>0</v>
      </c>
      <c r="AH331" s="234">
        <f t="array" ref="AH331">INDEX(_Rge_Data_3rd_CY,$B331,AH$1)</f>
        <v>0</v>
      </c>
      <c r="AI331" s="234" t="str">
        <f t="array" ref="AI331">INDEX(_Rge_Data_3rd_CY,$B331,AI$1)</f>
        <v/>
      </c>
      <c r="AJ331" s="234">
        <f t="array" ref="AJ331">INDEX(_Rge_Data_3rd_CY,$B331,AJ$1)</f>
        <v>0</v>
      </c>
      <c r="AK331" s="234">
        <f t="array" ref="AK331">INDEX(_Rge_Data_3rd_CY,$B331,AK$1)</f>
        <v>0</v>
      </c>
      <c r="AL331" s="234">
        <f t="shared" si="11"/>
        <v>0</v>
      </c>
      <c r="AM331" s="235">
        <f t="shared" si="8"/>
        <v>0</v>
      </c>
      <c r="AN331" s="236">
        <f>IFERROR(IF(AND($E331="OPEN",$AA331&gt;0),$AA331*_SoP*$AM331,IF(AND($E331="CLOSED",$AA331&gt;0),$AA331*_SoL*$AM331,0)),0)</f>
        <v>0</v>
      </c>
      <c r="AO331" s="236">
        <f>IFERROR(IF($AA331&lt;0,$AA331*_SoL,0),0)</f>
        <v>0</v>
      </c>
      <c r="AP331" s="237">
        <f t="shared" si="12"/>
        <v>0</v>
      </c>
      <c r="AQ331" s="237">
        <f t="shared" si="13"/>
        <v>0</v>
      </c>
      <c r="AR331" s="237">
        <f t="shared" si="14"/>
        <v>0</v>
      </c>
      <c r="AS331" s="237">
        <f t="shared" si="15"/>
        <v>0</v>
      </c>
      <c r="AT331" s="237">
        <f t="shared" si="16"/>
        <v>0</v>
      </c>
      <c r="AU331" s="236">
        <f t="shared" si="17"/>
        <v>0</v>
      </c>
      <c r="AV331" s="236">
        <f t="shared" si="18"/>
        <v>0</v>
      </c>
      <c r="AW331" s="238"/>
    </row>
    <row r="332" ht="24.75" customHeight="1">
      <c r="A332" s="185"/>
      <c r="B332" s="230">
        <f t="shared" si="19"/>
        <v>325</v>
      </c>
      <c r="C332" s="185"/>
      <c r="D332" s="231" t="str">
        <f t="array" ref="D332">INDEX(_Rge_Projectdata_3rd,$B332,MATCH("Project-ID",_Rge_Headline_Projectdata,0))</f>
        <v/>
      </c>
      <c r="E332" s="232" t="str">
        <f t="array" ref="E332">INDEX(_Rge_Data_3rd_CY,$B332,E$1)</f>
        <v>Open</v>
      </c>
      <c r="F332" s="221" t="str">
        <f t="array" ref="F332">INDEX(_Rge_Data_3rd_CY,$B332,F$1)</f>
        <v/>
      </c>
      <c r="G332" s="221">
        <f t="array" ref="G332">INDEX(_Rge_Data_3rd_CY,$B332,G$1)</f>
        <v>0</v>
      </c>
      <c r="H332" s="221">
        <f t="array" ref="H332">INDEX(_Rge_Data_3rd_CY,$B332,H$1)</f>
        <v>0</v>
      </c>
      <c r="I332" s="221">
        <f t="array" ref="I332">INDEX(_Rge_Data_3rd_CY,$B332,I$1)</f>
        <v>0</v>
      </c>
      <c r="J332" s="221">
        <f t="array" ref="J332">INDEX(_Rge_Data_3rd_CY,$B332,J$1)</f>
        <v>0</v>
      </c>
      <c r="K332" s="221">
        <f t="array" ref="K332">INDEX(_Rge_Data_3rd_CY,$B332,K$1)</f>
        <v>0</v>
      </c>
      <c r="L332" s="221" t="str">
        <f t="array" ref="L332">INDEX(_Rge_Data_3rd_CY,$B332,L$1)</f>
        <v/>
      </c>
      <c r="M332" s="221">
        <f t="array" ref="M332">INDEX(_Rge_Data_3rd_CY,$B332,M$1)</f>
        <v>0</v>
      </c>
      <c r="N332" s="221">
        <f t="array" ref="N332">INDEX(_Rge_Data_3rd_CY,$B332,N$1)</f>
        <v>0</v>
      </c>
      <c r="O332" s="221">
        <f t="shared" si="5"/>
        <v>0</v>
      </c>
      <c r="P332" s="222">
        <f t="shared" si="6"/>
        <v>0</v>
      </c>
      <c r="Q332" s="233" t="str">
        <f t="shared" si="9"/>
        <v>Y</v>
      </c>
      <c r="R332" s="224" t="str">
        <f t="array" ref="R332">INDEX(_Rge_Data_3rd_CY,$B332,R$1)</f>
        <v/>
      </c>
      <c r="S332" s="224">
        <f t="array" ref="S332">INDEX(_Rge_Data_3rd_CY,$B332,S$1)</f>
        <v>0</v>
      </c>
      <c r="T332" s="224">
        <f t="array" ref="T332">INDEX(_Rge_Data_3rd_CY,$B332,T$1)</f>
        <v>0</v>
      </c>
      <c r="U332" s="224">
        <f t="array" ref="U332">INDEX(_Rge_Data_3rd_CY,$B332,U$1)</f>
        <v>0</v>
      </c>
      <c r="V332" s="224">
        <f t="array" ref="V332">INDEX(_Rge_Data_3rd_CY,$B332,V$1)</f>
        <v>0</v>
      </c>
      <c r="W332" s="224">
        <f t="array" ref="W332">INDEX(_Rge_Data_3rd_CY,$B332,W$1)</f>
        <v>0</v>
      </c>
      <c r="X332" s="224" t="str">
        <f t="array" ref="X332">INDEX(_Rge_Data_3rd_CY,$B332,X$1)</f>
        <v/>
      </c>
      <c r="Y332" s="224">
        <f t="array" ref="Y332">INDEX(_Rge_Data_3rd_CY,$B332,Y$1)</f>
        <v>0</v>
      </c>
      <c r="Z332" s="224">
        <f t="array" ref="Z332">INDEX(_Rge_Data_3rd_CY,$B332,Z$1)</f>
        <v>0</v>
      </c>
      <c r="AA332" s="224">
        <f t="shared" si="7"/>
        <v>0</v>
      </c>
      <c r="AB332" s="225" t="str">
        <f t="shared" si="10"/>
        <v/>
      </c>
      <c r="AC332" s="234" t="str">
        <f t="array" ref="AC332">INDEX(_Rge_Data_3rd_CY,$B332,AC$1)</f>
        <v/>
      </c>
      <c r="AD332" s="234">
        <f t="array" ref="AD332">INDEX(_Rge_Data_3rd_CY,$B332,AD$1)</f>
        <v>0</v>
      </c>
      <c r="AE332" s="234">
        <f t="array" ref="AE332">INDEX(_Rge_Data_3rd_CY,$B332,AE$1)</f>
        <v>0</v>
      </c>
      <c r="AF332" s="234">
        <f t="array" ref="AF332">INDEX(_Rge_Data_3rd_CY,$B332,AF$1)</f>
        <v>0</v>
      </c>
      <c r="AG332" s="234">
        <f t="array" ref="AG332">INDEX(_Rge_Data_3rd_CY,$B332,AG$1)</f>
        <v>0</v>
      </c>
      <c r="AH332" s="234">
        <f t="array" ref="AH332">INDEX(_Rge_Data_3rd_CY,$B332,AH$1)</f>
        <v>0</v>
      </c>
      <c r="AI332" s="234" t="str">
        <f t="array" ref="AI332">INDEX(_Rge_Data_3rd_CY,$B332,AI$1)</f>
        <v/>
      </c>
      <c r="AJ332" s="234">
        <f t="array" ref="AJ332">INDEX(_Rge_Data_3rd_CY,$B332,AJ$1)</f>
        <v>0</v>
      </c>
      <c r="AK332" s="234">
        <f t="array" ref="AK332">INDEX(_Rge_Data_3rd_CY,$B332,AK$1)</f>
        <v>0</v>
      </c>
      <c r="AL332" s="234">
        <f t="shared" si="11"/>
        <v>0</v>
      </c>
      <c r="AM332" s="235">
        <f t="shared" si="8"/>
        <v>0</v>
      </c>
      <c r="AN332" s="236">
        <f>IFERROR(IF(AND($E332="OPEN",$AA332&gt;0),$AA332*_SoP*$AM332,IF(AND($E332="CLOSED",$AA332&gt;0),$AA332*_SoL*$AM332,0)),0)</f>
        <v>0</v>
      </c>
      <c r="AO332" s="236">
        <f>IFERROR(IF($AA332&lt;0,$AA332*_SoL,0),0)</f>
        <v>0</v>
      </c>
      <c r="AP332" s="237">
        <f t="shared" si="12"/>
        <v>0</v>
      </c>
      <c r="AQ332" s="237">
        <f t="shared" si="13"/>
        <v>0</v>
      </c>
      <c r="AR332" s="237">
        <f t="shared" si="14"/>
        <v>0</v>
      </c>
      <c r="AS332" s="237">
        <f t="shared" si="15"/>
        <v>0</v>
      </c>
      <c r="AT332" s="237">
        <f t="shared" si="16"/>
        <v>0</v>
      </c>
      <c r="AU332" s="236">
        <f t="shared" si="17"/>
        <v>0</v>
      </c>
      <c r="AV332" s="236">
        <f t="shared" si="18"/>
        <v>0</v>
      </c>
      <c r="AW332" s="238"/>
    </row>
    <row r="333" ht="24.75" customHeight="1">
      <c r="A333" s="185"/>
      <c r="B333" s="230">
        <f t="shared" si="19"/>
        <v>326</v>
      </c>
      <c r="C333" s="185"/>
      <c r="D333" s="231" t="str">
        <f t="array" ref="D333">INDEX(_Rge_Projectdata_3rd,$B333,MATCH("Project-ID",_Rge_Headline_Projectdata,0))</f>
        <v/>
      </c>
      <c r="E333" s="232" t="str">
        <f t="array" ref="E333">INDEX(_Rge_Data_3rd_CY,$B333,E$1)</f>
        <v>Open</v>
      </c>
      <c r="F333" s="221" t="str">
        <f t="array" ref="F333">INDEX(_Rge_Data_3rd_CY,$B333,F$1)</f>
        <v/>
      </c>
      <c r="G333" s="221">
        <f t="array" ref="G333">INDEX(_Rge_Data_3rd_CY,$B333,G$1)</f>
        <v>0</v>
      </c>
      <c r="H333" s="221">
        <f t="array" ref="H333">INDEX(_Rge_Data_3rd_CY,$B333,H$1)</f>
        <v>0</v>
      </c>
      <c r="I333" s="221">
        <f t="array" ref="I333">INDEX(_Rge_Data_3rd_CY,$B333,I$1)</f>
        <v>0</v>
      </c>
      <c r="J333" s="221">
        <f t="array" ref="J333">INDEX(_Rge_Data_3rd_CY,$B333,J$1)</f>
        <v>0</v>
      </c>
      <c r="K333" s="221">
        <f t="array" ref="K333">INDEX(_Rge_Data_3rd_CY,$B333,K$1)</f>
        <v>0</v>
      </c>
      <c r="L333" s="221" t="str">
        <f t="array" ref="L333">INDEX(_Rge_Data_3rd_CY,$B333,L$1)</f>
        <v/>
      </c>
      <c r="M333" s="221">
        <f t="array" ref="M333">INDEX(_Rge_Data_3rd_CY,$B333,M$1)</f>
        <v>0</v>
      </c>
      <c r="N333" s="221">
        <f t="array" ref="N333">INDEX(_Rge_Data_3rd_CY,$B333,N$1)</f>
        <v>0</v>
      </c>
      <c r="O333" s="221">
        <f t="shared" si="5"/>
        <v>0</v>
      </c>
      <c r="P333" s="222">
        <f t="shared" si="6"/>
        <v>0</v>
      </c>
      <c r="Q333" s="233" t="str">
        <f t="shared" si="9"/>
        <v>Y</v>
      </c>
      <c r="R333" s="224" t="str">
        <f t="array" ref="R333">INDEX(_Rge_Data_3rd_CY,$B333,R$1)</f>
        <v/>
      </c>
      <c r="S333" s="224">
        <f t="array" ref="S333">INDEX(_Rge_Data_3rd_CY,$B333,S$1)</f>
        <v>0</v>
      </c>
      <c r="T333" s="224">
        <f t="array" ref="T333">INDEX(_Rge_Data_3rd_CY,$B333,T$1)</f>
        <v>0</v>
      </c>
      <c r="U333" s="224">
        <f t="array" ref="U333">INDEX(_Rge_Data_3rd_CY,$B333,U$1)</f>
        <v>0</v>
      </c>
      <c r="V333" s="224">
        <f t="array" ref="V333">INDEX(_Rge_Data_3rd_CY,$B333,V$1)</f>
        <v>0</v>
      </c>
      <c r="W333" s="224">
        <f t="array" ref="W333">INDEX(_Rge_Data_3rd_CY,$B333,W$1)</f>
        <v>0</v>
      </c>
      <c r="X333" s="224" t="str">
        <f t="array" ref="X333">INDEX(_Rge_Data_3rd_CY,$B333,X$1)</f>
        <v/>
      </c>
      <c r="Y333" s="224">
        <f t="array" ref="Y333">INDEX(_Rge_Data_3rd_CY,$B333,Y$1)</f>
        <v>0</v>
      </c>
      <c r="Z333" s="224">
        <f t="array" ref="Z333">INDEX(_Rge_Data_3rd_CY,$B333,Z$1)</f>
        <v>0</v>
      </c>
      <c r="AA333" s="224">
        <f t="shared" si="7"/>
        <v>0</v>
      </c>
      <c r="AB333" s="225" t="str">
        <f t="shared" si="10"/>
        <v/>
      </c>
      <c r="AC333" s="234" t="str">
        <f t="array" ref="AC333">INDEX(_Rge_Data_3rd_CY,$B333,AC$1)</f>
        <v/>
      </c>
      <c r="AD333" s="234">
        <f t="array" ref="AD333">INDEX(_Rge_Data_3rd_CY,$B333,AD$1)</f>
        <v>0</v>
      </c>
      <c r="AE333" s="234">
        <f t="array" ref="AE333">INDEX(_Rge_Data_3rd_CY,$B333,AE$1)</f>
        <v>0</v>
      </c>
      <c r="AF333" s="234">
        <f t="array" ref="AF333">INDEX(_Rge_Data_3rd_CY,$B333,AF$1)</f>
        <v>0</v>
      </c>
      <c r="AG333" s="234">
        <f t="array" ref="AG333">INDEX(_Rge_Data_3rd_CY,$B333,AG$1)</f>
        <v>0</v>
      </c>
      <c r="AH333" s="234">
        <f t="array" ref="AH333">INDEX(_Rge_Data_3rd_CY,$B333,AH$1)</f>
        <v>0</v>
      </c>
      <c r="AI333" s="234" t="str">
        <f t="array" ref="AI333">INDEX(_Rge_Data_3rd_CY,$B333,AI$1)</f>
        <v/>
      </c>
      <c r="AJ333" s="234">
        <f t="array" ref="AJ333">INDEX(_Rge_Data_3rd_CY,$B333,AJ$1)</f>
        <v>0</v>
      </c>
      <c r="AK333" s="234">
        <f t="array" ref="AK333">INDEX(_Rge_Data_3rd_CY,$B333,AK$1)</f>
        <v>0</v>
      </c>
      <c r="AL333" s="234">
        <f t="shared" si="11"/>
        <v>0</v>
      </c>
      <c r="AM333" s="235">
        <f t="shared" si="8"/>
        <v>0</v>
      </c>
      <c r="AN333" s="236">
        <f>IFERROR(IF(AND($E333="OPEN",$AA333&gt;0),$AA333*_SoP*$AM333,IF(AND($E333="CLOSED",$AA333&gt;0),$AA333*_SoL*$AM333,0)),0)</f>
        <v>0</v>
      </c>
      <c r="AO333" s="236">
        <f>IFERROR(IF($AA333&lt;0,$AA333*_SoL,0),0)</f>
        <v>0</v>
      </c>
      <c r="AP333" s="237">
        <f t="shared" si="12"/>
        <v>0</v>
      </c>
      <c r="AQ333" s="237">
        <f t="shared" si="13"/>
        <v>0</v>
      </c>
      <c r="AR333" s="237">
        <f t="shared" si="14"/>
        <v>0</v>
      </c>
      <c r="AS333" s="237">
        <f t="shared" si="15"/>
        <v>0</v>
      </c>
      <c r="AT333" s="237">
        <f t="shared" si="16"/>
        <v>0</v>
      </c>
      <c r="AU333" s="236">
        <f t="shared" si="17"/>
        <v>0</v>
      </c>
      <c r="AV333" s="236">
        <f t="shared" si="18"/>
        <v>0</v>
      </c>
      <c r="AW333" s="238"/>
    </row>
    <row r="334" ht="24.75" customHeight="1">
      <c r="A334" s="185"/>
      <c r="B334" s="230">
        <f t="shared" si="19"/>
        <v>327</v>
      </c>
      <c r="C334" s="185"/>
      <c r="D334" s="231" t="str">
        <f t="array" ref="D334">INDEX(_Rge_Projectdata_3rd,$B334,MATCH("Project-ID",_Rge_Headline_Projectdata,0))</f>
        <v/>
      </c>
      <c r="E334" s="232" t="str">
        <f t="array" ref="E334">INDEX(_Rge_Data_3rd_CY,$B334,E$1)</f>
        <v>Open</v>
      </c>
      <c r="F334" s="221" t="str">
        <f t="array" ref="F334">INDEX(_Rge_Data_3rd_CY,$B334,F$1)</f>
        <v/>
      </c>
      <c r="G334" s="221">
        <f t="array" ref="G334">INDEX(_Rge_Data_3rd_CY,$B334,G$1)</f>
        <v>0</v>
      </c>
      <c r="H334" s="221">
        <f t="array" ref="H334">INDEX(_Rge_Data_3rd_CY,$B334,H$1)</f>
        <v>0</v>
      </c>
      <c r="I334" s="221">
        <f t="array" ref="I334">INDEX(_Rge_Data_3rd_CY,$B334,I$1)</f>
        <v>0</v>
      </c>
      <c r="J334" s="221">
        <f t="array" ref="J334">INDEX(_Rge_Data_3rd_CY,$B334,J$1)</f>
        <v>0</v>
      </c>
      <c r="K334" s="221">
        <f t="array" ref="K334">INDEX(_Rge_Data_3rd_CY,$B334,K$1)</f>
        <v>0</v>
      </c>
      <c r="L334" s="221" t="str">
        <f t="array" ref="L334">INDEX(_Rge_Data_3rd_CY,$B334,L$1)</f>
        <v/>
      </c>
      <c r="M334" s="221">
        <f t="array" ref="M334">INDEX(_Rge_Data_3rd_CY,$B334,M$1)</f>
        <v>0</v>
      </c>
      <c r="N334" s="221">
        <f t="array" ref="N334">INDEX(_Rge_Data_3rd_CY,$B334,N$1)</f>
        <v>0</v>
      </c>
      <c r="O334" s="221">
        <f t="shared" si="5"/>
        <v>0</v>
      </c>
      <c r="P334" s="222">
        <f t="shared" si="6"/>
        <v>0</v>
      </c>
      <c r="Q334" s="233" t="str">
        <f t="shared" si="9"/>
        <v>Y</v>
      </c>
      <c r="R334" s="224" t="str">
        <f t="array" ref="R334">INDEX(_Rge_Data_3rd_CY,$B334,R$1)</f>
        <v/>
      </c>
      <c r="S334" s="224">
        <f t="array" ref="S334">INDEX(_Rge_Data_3rd_CY,$B334,S$1)</f>
        <v>0</v>
      </c>
      <c r="T334" s="224">
        <f t="array" ref="T334">INDEX(_Rge_Data_3rd_CY,$B334,T$1)</f>
        <v>0</v>
      </c>
      <c r="U334" s="224">
        <f t="array" ref="U334">INDEX(_Rge_Data_3rd_CY,$B334,U$1)</f>
        <v>0</v>
      </c>
      <c r="V334" s="224">
        <f t="array" ref="V334">INDEX(_Rge_Data_3rd_CY,$B334,V$1)</f>
        <v>0</v>
      </c>
      <c r="W334" s="224">
        <f t="array" ref="W334">INDEX(_Rge_Data_3rd_CY,$B334,W$1)</f>
        <v>0</v>
      </c>
      <c r="X334" s="224" t="str">
        <f t="array" ref="X334">INDEX(_Rge_Data_3rd_CY,$B334,X$1)</f>
        <v/>
      </c>
      <c r="Y334" s="224">
        <f t="array" ref="Y334">INDEX(_Rge_Data_3rd_CY,$B334,Y$1)</f>
        <v>0</v>
      </c>
      <c r="Z334" s="224">
        <f t="array" ref="Z334">INDEX(_Rge_Data_3rd_CY,$B334,Z$1)</f>
        <v>0</v>
      </c>
      <c r="AA334" s="224">
        <f t="shared" si="7"/>
        <v>0</v>
      </c>
      <c r="AB334" s="225" t="str">
        <f t="shared" si="10"/>
        <v/>
      </c>
      <c r="AC334" s="234" t="str">
        <f t="array" ref="AC334">INDEX(_Rge_Data_3rd_CY,$B334,AC$1)</f>
        <v/>
      </c>
      <c r="AD334" s="234">
        <f t="array" ref="AD334">INDEX(_Rge_Data_3rd_CY,$B334,AD$1)</f>
        <v>0</v>
      </c>
      <c r="AE334" s="234">
        <f t="array" ref="AE334">INDEX(_Rge_Data_3rd_CY,$B334,AE$1)</f>
        <v>0</v>
      </c>
      <c r="AF334" s="234">
        <f t="array" ref="AF334">INDEX(_Rge_Data_3rd_CY,$B334,AF$1)</f>
        <v>0</v>
      </c>
      <c r="AG334" s="234">
        <f t="array" ref="AG334">INDEX(_Rge_Data_3rd_CY,$B334,AG$1)</f>
        <v>0</v>
      </c>
      <c r="AH334" s="234">
        <f t="array" ref="AH334">INDEX(_Rge_Data_3rd_CY,$B334,AH$1)</f>
        <v>0</v>
      </c>
      <c r="AI334" s="234" t="str">
        <f t="array" ref="AI334">INDEX(_Rge_Data_3rd_CY,$B334,AI$1)</f>
        <v/>
      </c>
      <c r="AJ334" s="234">
        <f t="array" ref="AJ334">INDEX(_Rge_Data_3rd_CY,$B334,AJ$1)</f>
        <v>0</v>
      </c>
      <c r="AK334" s="234">
        <f t="array" ref="AK334">INDEX(_Rge_Data_3rd_CY,$B334,AK$1)</f>
        <v>0</v>
      </c>
      <c r="AL334" s="234">
        <f t="shared" si="11"/>
        <v>0</v>
      </c>
      <c r="AM334" s="235">
        <f t="shared" si="8"/>
        <v>0</v>
      </c>
      <c r="AN334" s="236">
        <f>IFERROR(IF(AND($E334="OPEN",$AA334&gt;0),$AA334*_SoP*$AM334,IF(AND($E334="CLOSED",$AA334&gt;0),$AA334*_SoL*$AM334,0)),0)</f>
        <v>0</v>
      </c>
      <c r="AO334" s="236">
        <f>IFERROR(IF($AA334&lt;0,$AA334*_SoL,0),0)</f>
        <v>0</v>
      </c>
      <c r="AP334" s="237">
        <f t="shared" si="12"/>
        <v>0</v>
      </c>
      <c r="AQ334" s="237">
        <f t="shared" si="13"/>
        <v>0</v>
      </c>
      <c r="AR334" s="237">
        <f t="shared" si="14"/>
        <v>0</v>
      </c>
      <c r="AS334" s="237">
        <f t="shared" si="15"/>
        <v>0</v>
      </c>
      <c r="AT334" s="237">
        <f t="shared" si="16"/>
        <v>0</v>
      </c>
      <c r="AU334" s="236">
        <f t="shared" si="17"/>
        <v>0</v>
      </c>
      <c r="AV334" s="236">
        <f t="shared" si="18"/>
        <v>0</v>
      </c>
      <c r="AW334" s="238"/>
    </row>
    <row r="335" ht="24.75" customHeight="1">
      <c r="A335" s="185"/>
      <c r="B335" s="230">
        <f t="shared" si="19"/>
        <v>328</v>
      </c>
      <c r="C335" s="185"/>
      <c r="D335" s="231" t="str">
        <f t="array" ref="D335">INDEX(_Rge_Projectdata_3rd,$B335,MATCH("Project-ID",_Rge_Headline_Projectdata,0))</f>
        <v/>
      </c>
      <c r="E335" s="232" t="str">
        <f t="array" ref="E335">INDEX(_Rge_Data_3rd_CY,$B335,E$1)</f>
        <v>Open</v>
      </c>
      <c r="F335" s="221" t="str">
        <f t="array" ref="F335">INDEX(_Rge_Data_3rd_CY,$B335,F$1)</f>
        <v/>
      </c>
      <c r="G335" s="221">
        <f t="array" ref="G335">INDEX(_Rge_Data_3rd_CY,$B335,G$1)</f>
        <v>0</v>
      </c>
      <c r="H335" s="221">
        <f t="array" ref="H335">INDEX(_Rge_Data_3rd_CY,$B335,H$1)</f>
        <v>0</v>
      </c>
      <c r="I335" s="221">
        <f t="array" ref="I335">INDEX(_Rge_Data_3rd_CY,$B335,I$1)</f>
        <v>0</v>
      </c>
      <c r="J335" s="221">
        <f t="array" ref="J335">INDEX(_Rge_Data_3rd_CY,$B335,J$1)</f>
        <v>0</v>
      </c>
      <c r="K335" s="221">
        <f t="array" ref="K335">INDEX(_Rge_Data_3rd_CY,$B335,K$1)</f>
        <v>0</v>
      </c>
      <c r="L335" s="221" t="str">
        <f t="array" ref="L335">INDEX(_Rge_Data_3rd_CY,$B335,L$1)</f>
        <v/>
      </c>
      <c r="M335" s="221">
        <f t="array" ref="M335">INDEX(_Rge_Data_3rd_CY,$B335,M$1)</f>
        <v>0</v>
      </c>
      <c r="N335" s="221">
        <f t="array" ref="N335">INDEX(_Rge_Data_3rd_CY,$B335,N$1)</f>
        <v>0</v>
      </c>
      <c r="O335" s="221">
        <f t="shared" si="5"/>
        <v>0</v>
      </c>
      <c r="P335" s="222">
        <f t="shared" si="6"/>
        <v>0</v>
      </c>
      <c r="Q335" s="233" t="str">
        <f t="shared" si="9"/>
        <v>Y</v>
      </c>
      <c r="R335" s="224" t="str">
        <f t="array" ref="R335">INDEX(_Rge_Data_3rd_CY,$B335,R$1)</f>
        <v/>
      </c>
      <c r="S335" s="224">
        <f t="array" ref="S335">INDEX(_Rge_Data_3rd_CY,$B335,S$1)</f>
        <v>0</v>
      </c>
      <c r="T335" s="224">
        <f t="array" ref="T335">INDEX(_Rge_Data_3rd_CY,$B335,T$1)</f>
        <v>0</v>
      </c>
      <c r="U335" s="224">
        <f t="array" ref="U335">INDEX(_Rge_Data_3rd_CY,$B335,U$1)</f>
        <v>0</v>
      </c>
      <c r="V335" s="224">
        <f t="array" ref="V335">INDEX(_Rge_Data_3rd_CY,$B335,V$1)</f>
        <v>0</v>
      </c>
      <c r="W335" s="224">
        <f t="array" ref="W335">INDEX(_Rge_Data_3rd_CY,$B335,W$1)</f>
        <v>0</v>
      </c>
      <c r="X335" s="224" t="str">
        <f t="array" ref="X335">INDEX(_Rge_Data_3rd_CY,$B335,X$1)</f>
        <v/>
      </c>
      <c r="Y335" s="224">
        <f t="array" ref="Y335">INDEX(_Rge_Data_3rd_CY,$B335,Y$1)</f>
        <v>0</v>
      </c>
      <c r="Z335" s="224">
        <f t="array" ref="Z335">INDEX(_Rge_Data_3rd_CY,$B335,Z$1)</f>
        <v>0</v>
      </c>
      <c r="AA335" s="224">
        <f t="shared" si="7"/>
        <v>0</v>
      </c>
      <c r="AB335" s="225" t="str">
        <f t="shared" si="10"/>
        <v/>
      </c>
      <c r="AC335" s="234" t="str">
        <f t="array" ref="AC335">INDEX(_Rge_Data_3rd_CY,$B335,AC$1)</f>
        <v/>
      </c>
      <c r="AD335" s="234">
        <f t="array" ref="AD335">INDEX(_Rge_Data_3rd_CY,$B335,AD$1)</f>
        <v>0</v>
      </c>
      <c r="AE335" s="234">
        <f t="array" ref="AE335">INDEX(_Rge_Data_3rd_CY,$B335,AE$1)</f>
        <v>0</v>
      </c>
      <c r="AF335" s="234">
        <f t="array" ref="AF335">INDEX(_Rge_Data_3rd_CY,$B335,AF$1)</f>
        <v>0</v>
      </c>
      <c r="AG335" s="234">
        <f t="array" ref="AG335">INDEX(_Rge_Data_3rd_CY,$B335,AG$1)</f>
        <v>0</v>
      </c>
      <c r="AH335" s="234">
        <f t="array" ref="AH335">INDEX(_Rge_Data_3rd_CY,$B335,AH$1)</f>
        <v>0</v>
      </c>
      <c r="AI335" s="234" t="str">
        <f t="array" ref="AI335">INDEX(_Rge_Data_3rd_CY,$B335,AI$1)</f>
        <v/>
      </c>
      <c r="AJ335" s="234">
        <f t="array" ref="AJ335">INDEX(_Rge_Data_3rd_CY,$B335,AJ$1)</f>
        <v>0</v>
      </c>
      <c r="AK335" s="234">
        <f t="array" ref="AK335">INDEX(_Rge_Data_3rd_CY,$B335,AK$1)</f>
        <v>0</v>
      </c>
      <c r="AL335" s="234">
        <f t="shared" si="11"/>
        <v>0</v>
      </c>
      <c r="AM335" s="235">
        <f t="shared" si="8"/>
        <v>0</v>
      </c>
      <c r="AN335" s="236">
        <f>IFERROR(IF(AND($E335="OPEN",$AA335&gt;0),$AA335*_SoP*$AM335,IF(AND($E335="CLOSED",$AA335&gt;0),$AA335*_SoL*$AM335,0)),0)</f>
        <v>0</v>
      </c>
      <c r="AO335" s="236">
        <f>IFERROR(IF($AA335&lt;0,$AA335*_SoL,0),0)</f>
        <v>0</v>
      </c>
      <c r="AP335" s="237">
        <f t="shared" si="12"/>
        <v>0</v>
      </c>
      <c r="AQ335" s="237">
        <f t="shared" si="13"/>
        <v>0</v>
      </c>
      <c r="AR335" s="237">
        <f t="shared" si="14"/>
        <v>0</v>
      </c>
      <c r="AS335" s="237">
        <f t="shared" si="15"/>
        <v>0</v>
      </c>
      <c r="AT335" s="237">
        <f t="shared" si="16"/>
        <v>0</v>
      </c>
      <c r="AU335" s="236">
        <f t="shared" si="17"/>
        <v>0</v>
      </c>
      <c r="AV335" s="236">
        <f t="shared" si="18"/>
        <v>0</v>
      </c>
      <c r="AW335" s="238"/>
    </row>
    <row r="336" ht="24.75" customHeight="1">
      <c r="A336" s="185"/>
      <c r="B336" s="230">
        <f t="shared" si="19"/>
        <v>329</v>
      </c>
      <c r="C336" s="185"/>
      <c r="D336" s="231" t="str">
        <f t="array" ref="D336">INDEX(_Rge_Projectdata_3rd,$B336,MATCH("Project-ID",_Rge_Headline_Projectdata,0))</f>
        <v/>
      </c>
      <c r="E336" s="232" t="str">
        <f t="array" ref="E336">INDEX(_Rge_Data_3rd_CY,$B336,E$1)</f>
        <v>Open</v>
      </c>
      <c r="F336" s="221" t="str">
        <f t="array" ref="F336">INDEX(_Rge_Data_3rd_CY,$B336,F$1)</f>
        <v/>
      </c>
      <c r="G336" s="221">
        <f t="array" ref="G336">INDEX(_Rge_Data_3rd_CY,$B336,G$1)</f>
        <v>0</v>
      </c>
      <c r="H336" s="221">
        <f t="array" ref="H336">INDEX(_Rge_Data_3rd_CY,$B336,H$1)</f>
        <v>0</v>
      </c>
      <c r="I336" s="221">
        <f t="array" ref="I336">INDEX(_Rge_Data_3rd_CY,$B336,I$1)</f>
        <v>0</v>
      </c>
      <c r="J336" s="221">
        <f t="array" ref="J336">INDEX(_Rge_Data_3rd_CY,$B336,J$1)</f>
        <v>0</v>
      </c>
      <c r="K336" s="221">
        <f t="array" ref="K336">INDEX(_Rge_Data_3rd_CY,$B336,K$1)</f>
        <v>0</v>
      </c>
      <c r="L336" s="221" t="str">
        <f t="array" ref="L336">INDEX(_Rge_Data_3rd_CY,$B336,L$1)</f>
        <v/>
      </c>
      <c r="M336" s="221">
        <f t="array" ref="M336">INDEX(_Rge_Data_3rd_CY,$B336,M$1)</f>
        <v>0</v>
      </c>
      <c r="N336" s="221">
        <f t="array" ref="N336">INDEX(_Rge_Data_3rd_CY,$B336,N$1)</f>
        <v>0</v>
      </c>
      <c r="O336" s="221">
        <f t="shared" si="5"/>
        <v>0</v>
      </c>
      <c r="P336" s="222">
        <f t="shared" si="6"/>
        <v>0</v>
      </c>
      <c r="Q336" s="233" t="str">
        <f t="shared" si="9"/>
        <v>Y</v>
      </c>
      <c r="R336" s="224" t="str">
        <f t="array" ref="R336">INDEX(_Rge_Data_3rd_CY,$B336,R$1)</f>
        <v/>
      </c>
      <c r="S336" s="224">
        <f t="array" ref="S336">INDEX(_Rge_Data_3rd_CY,$B336,S$1)</f>
        <v>0</v>
      </c>
      <c r="T336" s="224">
        <f t="array" ref="T336">INDEX(_Rge_Data_3rd_CY,$B336,T$1)</f>
        <v>0</v>
      </c>
      <c r="U336" s="224">
        <f t="array" ref="U336">INDEX(_Rge_Data_3rd_CY,$B336,U$1)</f>
        <v>0</v>
      </c>
      <c r="V336" s="224">
        <f t="array" ref="V336">INDEX(_Rge_Data_3rd_CY,$B336,V$1)</f>
        <v>0</v>
      </c>
      <c r="W336" s="224">
        <f t="array" ref="W336">INDEX(_Rge_Data_3rd_CY,$B336,W$1)</f>
        <v>0</v>
      </c>
      <c r="X336" s="224" t="str">
        <f t="array" ref="X336">INDEX(_Rge_Data_3rd_CY,$B336,X$1)</f>
        <v/>
      </c>
      <c r="Y336" s="224">
        <f t="array" ref="Y336">INDEX(_Rge_Data_3rd_CY,$B336,Y$1)</f>
        <v>0</v>
      </c>
      <c r="Z336" s="224">
        <f t="array" ref="Z336">INDEX(_Rge_Data_3rd_CY,$B336,Z$1)</f>
        <v>0</v>
      </c>
      <c r="AA336" s="224">
        <f t="shared" si="7"/>
        <v>0</v>
      </c>
      <c r="AB336" s="225" t="str">
        <f t="shared" si="10"/>
        <v/>
      </c>
      <c r="AC336" s="234" t="str">
        <f t="array" ref="AC336">INDEX(_Rge_Data_3rd_CY,$B336,AC$1)</f>
        <v/>
      </c>
      <c r="AD336" s="234">
        <f t="array" ref="AD336">INDEX(_Rge_Data_3rd_CY,$B336,AD$1)</f>
        <v>0</v>
      </c>
      <c r="AE336" s="234">
        <f t="array" ref="AE336">INDEX(_Rge_Data_3rd_CY,$B336,AE$1)</f>
        <v>0</v>
      </c>
      <c r="AF336" s="234">
        <f t="array" ref="AF336">INDEX(_Rge_Data_3rd_CY,$B336,AF$1)</f>
        <v>0</v>
      </c>
      <c r="AG336" s="234">
        <f t="array" ref="AG336">INDEX(_Rge_Data_3rd_CY,$B336,AG$1)</f>
        <v>0</v>
      </c>
      <c r="AH336" s="234">
        <f t="array" ref="AH336">INDEX(_Rge_Data_3rd_CY,$B336,AH$1)</f>
        <v>0</v>
      </c>
      <c r="AI336" s="234" t="str">
        <f t="array" ref="AI336">INDEX(_Rge_Data_3rd_CY,$B336,AI$1)</f>
        <v/>
      </c>
      <c r="AJ336" s="234">
        <f t="array" ref="AJ336">INDEX(_Rge_Data_3rd_CY,$B336,AJ$1)</f>
        <v>0</v>
      </c>
      <c r="AK336" s="234">
        <f t="array" ref="AK336">INDEX(_Rge_Data_3rd_CY,$B336,AK$1)</f>
        <v>0</v>
      </c>
      <c r="AL336" s="234">
        <f t="shared" si="11"/>
        <v>0</v>
      </c>
      <c r="AM336" s="235">
        <f t="shared" si="8"/>
        <v>0</v>
      </c>
      <c r="AN336" s="236">
        <f>IFERROR(IF(AND($E336="OPEN",$AA336&gt;0),$AA336*_SoP*$AM336,IF(AND($E336="CLOSED",$AA336&gt;0),$AA336*_SoL*$AM336,0)),0)</f>
        <v>0</v>
      </c>
      <c r="AO336" s="236">
        <f>IFERROR(IF($AA336&lt;0,$AA336*_SoL,0),0)</f>
        <v>0</v>
      </c>
      <c r="AP336" s="237">
        <f t="shared" si="12"/>
        <v>0</v>
      </c>
      <c r="AQ336" s="237">
        <f t="shared" si="13"/>
        <v>0</v>
      </c>
      <c r="AR336" s="237">
        <f t="shared" si="14"/>
        <v>0</v>
      </c>
      <c r="AS336" s="237">
        <f t="shared" si="15"/>
        <v>0</v>
      </c>
      <c r="AT336" s="237">
        <f t="shared" si="16"/>
        <v>0</v>
      </c>
      <c r="AU336" s="236">
        <f t="shared" si="17"/>
        <v>0</v>
      </c>
      <c r="AV336" s="236">
        <f t="shared" si="18"/>
        <v>0</v>
      </c>
      <c r="AW336" s="238"/>
    </row>
    <row r="337" ht="24.75" customHeight="1">
      <c r="A337" s="185"/>
      <c r="B337" s="230">
        <f t="shared" si="19"/>
        <v>330</v>
      </c>
      <c r="C337" s="185"/>
      <c r="D337" s="231" t="str">
        <f t="array" ref="D337">INDEX(_Rge_Projectdata_3rd,$B337,MATCH("Project-ID",_Rge_Headline_Projectdata,0))</f>
        <v/>
      </c>
      <c r="E337" s="232" t="str">
        <f t="array" ref="E337">INDEX(_Rge_Data_3rd_CY,$B337,E$1)</f>
        <v>Open</v>
      </c>
      <c r="F337" s="221" t="str">
        <f t="array" ref="F337">INDEX(_Rge_Data_3rd_CY,$B337,F$1)</f>
        <v/>
      </c>
      <c r="G337" s="221">
        <f t="array" ref="G337">INDEX(_Rge_Data_3rd_CY,$B337,G$1)</f>
        <v>0</v>
      </c>
      <c r="H337" s="221">
        <f t="array" ref="H337">INDEX(_Rge_Data_3rd_CY,$B337,H$1)</f>
        <v>0</v>
      </c>
      <c r="I337" s="221">
        <f t="array" ref="I337">INDEX(_Rge_Data_3rd_CY,$B337,I$1)</f>
        <v>0</v>
      </c>
      <c r="J337" s="221">
        <f t="array" ref="J337">INDEX(_Rge_Data_3rd_CY,$B337,J$1)</f>
        <v>0</v>
      </c>
      <c r="K337" s="221">
        <f t="array" ref="K337">INDEX(_Rge_Data_3rd_CY,$B337,K$1)</f>
        <v>0</v>
      </c>
      <c r="L337" s="221" t="str">
        <f t="array" ref="L337">INDEX(_Rge_Data_3rd_CY,$B337,L$1)</f>
        <v/>
      </c>
      <c r="M337" s="221">
        <f t="array" ref="M337">INDEX(_Rge_Data_3rd_CY,$B337,M$1)</f>
        <v>0</v>
      </c>
      <c r="N337" s="221">
        <f t="array" ref="N337">INDEX(_Rge_Data_3rd_CY,$B337,N$1)</f>
        <v>0</v>
      </c>
      <c r="O337" s="221">
        <f t="shared" si="5"/>
        <v>0</v>
      </c>
      <c r="P337" s="222">
        <f t="shared" si="6"/>
        <v>0</v>
      </c>
      <c r="Q337" s="233" t="str">
        <f t="shared" si="9"/>
        <v>Y</v>
      </c>
      <c r="R337" s="224" t="str">
        <f t="array" ref="R337">INDEX(_Rge_Data_3rd_CY,$B337,R$1)</f>
        <v/>
      </c>
      <c r="S337" s="224">
        <f t="array" ref="S337">INDEX(_Rge_Data_3rd_CY,$B337,S$1)</f>
        <v>0</v>
      </c>
      <c r="T337" s="224">
        <f t="array" ref="T337">INDEX(_Rge_Data_3rd_CY,$B337,T$1)</f>
        <v>0</v>
      </c>
      <c r="U337" s="224">
        <f t="array" ref="U337">INDEX(_Rge_Data_3rd_CY,$B337,U$1)</f>
        <v>0</v>
      </c>
      <c r="V337" s="224">
        <f t="array" ref="V337">INDEX(_Rge_Data_3rd_CY,$B337,V$1)</f>
        <v>0</v>
      </c>
      <c r="W337" s="224">
        <f t="array" ref="W337">INDEX(_Rge_Data_3rd_CY,$B337,W$1)</f>
        <v>0</v>
      </c>
      <c r="X337" s="224" t="str">
        <f t="array" ref="X337">INDEX(_Rge_Data_3rd_CY,$B337,X$1)</f>
        <v/>
      </c>
      <c r="Y337" s="224">
        <f t="array" ref="Y337">INDEX(_Rge_Data_3rd_CY,$B337,Y$1)</f>
        <v>0</v>
      </c>
      <c r="Z337" s="224">
        <f t="array" ref="Z337">INDEX(_Rge_Data_3rd_CY,$B337,Z$1)</f>
        <v>0</v>
      </c>
      <c r="AA337" s="224">
        <f t="shared" si="7"/>
        <v>0</v>
      </c>
      <c r="AB337" s="225" t="str">
        <f t="shared" si="10"/>
        <v/>
      </c>
      <c r="AC337" s="234" t="str">
        <f t="array" ref="AC337">INDEX(_Rge_Data_3rd_CY,$B337,AC$1)</f>
        <v/>
      </c>
      <c r="AD337" s="234">
        <f t="array" ref="AD337">INDEX(_Rge_Data_3rd_CY,$B337,AD$1)</f>
        <v>0</v>
      </c>
      <c r="AE337" s="234">
        <f t="array" ref="AE337">INDEX(_Rge_Data_3rd_CY,$B337,AE$1)</f>
        <v>0</v>
      </c>
      <c r="AF337" s="234">
        <f t="array" ref="AF337">INDEX(_Rge_Data_3rd_CY,$B337,AF$1)</f>
        <v>0</v>
      </c>
      <c r="AG337" s="234">
        <f t="array" ref="AG337">INDEX(_Rge_Data_3rd_CY,$B337,AG$1)</f>
        <v>0</v>
      </c>
      <c r="AH337" s="234">
        <f t="array" ref="AH337">INDEX(_Rge_Data_3rd_CY,$B337,AH$1)</f>
        <v>0</v>
      </c>
      <c r="AI337" s="234" t="str">
        <f t="array" ref="AI337">INDEX(_Rge_Data_3rd_CY,$B337,AI$1)</f>
        <v/>
      </c>
      <c r="AJ337" s="234">
        <f t="array" ref="AJ337">INDEX(_Rge_Data_3rd_CY,$B337,AJ$1)</f>
        <v>0</v>
      </c>
      <c r="AK337" s="234">
        <f t="array" ref="AK337">INDEX(_Rge_Data_3rd_CY,$B337,AK$1)</f>
        <v>0</v>
      </c>
      <c r="AL337" s="234">
        <f t="shared" si="11"/>
        <v>0</v>
      </c>
      <c r="AM337" s="235">
        <f t="shared" si="8"/>
        <v>0</v>
      </c>
      <c r="AN337" s="236">
        <f>IFERROR(IF(AND($E337="OPEN",$AA337&gt;0),$AA337*_SoP*$AM337,IF(AND($E337="CLOSED",$AA337&gt;0),$AA337*_SoL*$AM337,0)),0)</f>
        <v>0</v>
      </c>
      <c r="AO337" s="236">
        <f>IFERROR(IF($AA337&lt;0,$AA337*_SoL,0),0)</f>
        <v>0</v>
      </c>
      <c r="AP337" s="237">
        <f t="shared" si="12"/>
        <v>0</v>
      </c>
      <c r="AQ337" s="237">
        <f t="shared" si="13"/>
        <v>0</v>
      </c>
      <c r="AR337" s="237">
        <f t="shared" si="14"/>
        <v>0</v>
      </c>
      <c r="AS337" s="237">
        <f t="shared" si="15"/>
        <v>0</v>
      </c>
      <c r="AT337" s="237">
        <f t="shared" si="16"/>
        <v>0</v>
      </c>
      <c r="AU337" s="236">
        <f t="shared" si="17"/>
        <v>0</v>
      </c>
      <c r="AV337" s="236">
        <f t="shared" si="18"/>
        <v>0</v>
      </c>
      <c r="AW337" s="238"/>
    </row>
    <row r="338" ht="24.75" customHeight="1">
      <c r="A338" s="185"/>
      <c r="B338" s="230">
        <f t="shared" si="19"/>
        <v>331</v>
      </c>
      <c r="C338" s="185"/>
      <c r="D338" s="231" t="str">
        <f t="array" ref="D338">INDEX(_Rge_Projectdata_3rd,$B338,MATCH("Project-ID",_Rge_Headline_Projectdata,0))</f>
        <v/>
      </c>
      <c r="E338" s="232" t="str">
        <f t="array" ref="E338">INDEX(_Rge_Data_3rd_CY,$B338,E$1)</f>
        <v>Open</v>
      </c>
      <c r="F338" s="221" t="str">
        <f t="array" ref="F338">INDEX(_Rge_Data_3rd_CY,$B338,F$1)</f>
        <v/>
      </c>
      <c r="G338" s="221">
        <f t="array" ref="G338">INDEX(_Rge_Data_3rd_CY,$B338,G$1)</f>
        <v>0</v>
      </c>
      <c r="H338" s="221">
        <f t="array" ref="H338">INDEX(_Rge_Data_3rd_CY,$B338,H$1)</f>
        <v>0</v>
      </c>
      <c r="I338" s="221">
        <f t="array" ref="I338">INDEX(_Rge_Data_3rd_CY,$B338,I$1)</f>
        <v>0</v>
      </c>
      <c r="J338" s="221">
        <f t="array" ref="J338">INDEX(_Rge_Data_3rd_CY,$B338,J$1)</f>
        <v>0</v>
      </c>
      <c r="K338" s="221">
        <f t="array" ref="K338">INDEX(_Rge_Data_3rd_CY,$B338,K$1)</f>
        <v>0</v>
      </c>
      <c r="L338" s="221" t="str">
        <f t="array" ref="L338">INDEX(_Rge_Data_3rd_CY,$B338,L$1)</f>
        <v/>
      </c>
      <c r="M338" s="221">
        <f t="array" ref="M338">INDEX(_Rge_Data_3rd_CY,$B338,M$1)</f>
        <v>0</v>
      </c>
      <c r="N338" s="221">
        <f t="array" ref="N338">INDEX(_Rge_Data_3rd_CY,$B338,N$1)</f>
        <v>0</v>
      </c>
      <c r="O338" s="221">
        <f t="shared" si="5"/>
        <v>0</v>
      </c>
      <c r="P338" s="222">
        <f t="shared" si="6"/>
        <v>0</v>
      </c>
      <c r="Q338" s="233" t="str">
        <f t="shared" si="9"/>
        <v>Y</v>
      </c>
      <c r="R338" s="224" t="str">
        <f t="array" ref="R338">INDEX(_Rge_Data_3rd_CY,$B338,R$1)</f>
        <v/>
      </c>
      <c r="S338" s="224">
        <f t="array" ref="S338">INDEX(_Rge_Data_3rd_CY,$B338,S$1)</f>
        <v>0</v>
      </c>
      <c r="T338" s="224">
        <f t="array" ref="T338">INDEX(_Rge_Data_3rd_CY,$B338,T$1)</f>
        <v>0</v>
      </c>
      <c r="U338" s="224">
        <f t="array" ref="U338">INDEX(_Rge_Data_3rd_CY,$B338,U$1)</f>
        <v>0</v>
      </c>
      <c r="V338" s="224">
        <f t="array" ref="V338">INDEX(_Rge_Data_3rd_CY,$B338,V$1)</f>
        <v>0</v>
      </c>
      <c r="W338" s="224">
        <f t="array" ref="W338">INDEX(_Rge_Data_3rd_CY,$B338,W$1)</f>
        <v>0</v>
      </c>
      <c r="X338" s="224" t="str">
        <f t="array" ref="X338">INDEX(_Rge_Data_3rd_CY,$B338,X$1)</f>
        <v/>
      </c>
      <c r="Y338" s="224">
        <f t="array" ref="Y338">INDEX(_Rge_Data_3rd_CY,$B338,Y$1)</f>
        <v>0</v>
      </c>
      <c r="Z338" s="224">
        <f t="array" ref="Z338">INDEX(_Rge_Data_3rd_CY,$B338,Z$1)</f>
        <v>0</v>
      </c>
      <c r="AA338" s="224">
        <f t="shared" si="7"/>
        <v>0</v>
      </c>
      <c r="AB338" s="225" t="str">
        <f t="shared" si="10"/>
        <v/>
      </c>
      <c r="AC338" s="234" t="str">
        <f t="array" ref="AC338">INDEX(_Rge_Data_3rd_CY,$B338,AC$1)</f>
        <v/>
      </c>
      <c r="AD338" s="234">
        <f t="array" ref="AD338">INDEX(_Rge_Data_3rd_CY,$B338,AD$1)</f>
        <v>0</v>
      </c>
      <c r="AE338" s="234">
        <f t="array" ref="AE338">INDEX(_Rge_Data_3rd_CY,$B338,AE$1)</f>
        <v>0</v>
      </c>
      <c r="AF338" s="234">
        <f t="array" ref="AF338">INDEX(_Rge_Data_3rd_CY,$B338,AF$1)</f>
        <v>0</v>
      </c>
      <c r="AG338" s="234">
        <f t="array" ref="AG338">INDEX(_Rge_Data_3rd_CY,$B338,AG$1)</f>
        <v>0</v>
      </c>
      <c r="AH338" s="234">
        <f t="array" ref="AH338">INDEX(_Rge_Data_3rd_CY,$B338,AH$1)</f>
        <v>0</v>
      </c>
      <c r="AI338" s="234" t="str">
        <f t="array" ref="AI338">INDEX(_Rge_Data_3rd_CY,$B338,AI$1)</f>
        <v/>
      </c>
      <c r="AJ338" s="234">
        <f t="array" ref="AJ338">INDEX(_Rge_Data_3rd_CY,$B338,AJ$1)</f>
        <v>0</v>
      </c>
      <c r="AK338" s="234">
        <f t="array" ref="AK338">INDEX(_Rge_Data_3rd_CY,$B338,AK$1)</f>
        <v>0</v>
      </c>
      <c r="AL338" s="234">
        <f t="shared" si="11"/>
        <v>0</v>
      </c>
      <c r="AM338" s="235">
        <f t="shared" si="8"/>
        <v>0</v>
      </c>
      <c r="AN338" s="236">
        <f>IFERROR(IF(AND($E338="OPEN",$AA338&gt;0),$AA338*_SoP*$AM338,IF(AND($E338="CLOSED",$AA338&gt;0),$AA338*_SoL*$AM338,0)),0)</f>
        <v>0</v>
      </c>
      <c r="AO338" s="236">
        <f>IFERROR(IF($AA338&lt;0,$AA338*_SoL,0),0)</f>
        <v>0</v>
      </c>
      <c r="AP338" s="237">
        <f t="shared" si="12"/>
        <v>0</v>
      </c>
      <c r="AQ338" s="237">
        <f t="shared" si="13"/>
        <v>0</v>
      </c>
      <c r="AR338" s="237">
        <f t="shared" si="14"/>
        <v>0</v>
      </c>
      <c r="AS338" s="237">
        <f t="shared" si="15"/>
        <v>0</v>
      </c>
      <c r="AT338" s="237">
        <f t="shared" si="16"/>
        <v>0</v>
      </c>
      <c r="AU338" s="236">
        <f t="shared" si="17"/>
        <v>0</v>
      </c>
      <c r="AV338" s="236">
        <f t="shared" si="18"/>
        <v>0</v>
      </c>
      <c r="AW338" s="238"/>
    </row>
    <row r="339" ht="24.75" customHeight="1">
      <c r="A339" s="185"/>
      <c r="B339" s="230">
        <f t="shared" si="19"/>
        <v>332</v>
      </c>
      <c r="C339" s="185"/>
      <c r="D339" s="231" t="str">
        <f t="array" ref="D339">INDEX(_Rge_Projectdata_3rd,$B339,MATCH("Project-ID",_Rge_Headline_Projectdata,0))</f>
        <v/>
      </c>
      <c r="E339" s="232" t="str">
        <f t="array" ref="E339">INDEX(_Rge_Data_3rd_CY,$B339,E$1)</f>
        <v>Open</v>
      </c>
      <c r="F339" s="221" t="str">
        <f t="array" ref="F339">INDEX(_Rge_Data_3rd_CY,$B339,F$1)</f>
        <v/>
      </c>
      <c r="G339" s="221">
        <f t="array" ref="G339">INDEX(_Rge_Data_3rd_CY,$B339,G$1)</f>
        <v>0</v>
      </c>
      <c r="H339" s="221">
        <f t="array" ref="H339">INDEX(_Rge_Data_3rd_CY,$B339,H$1)</f>
        <v>0</v>
      </c>
      <c r="I339" s="221">
        <f t="array" ref="I339">INDEX(_Rge_Data_3rd_CY,$B339,I$1)</f>
        <v>0</v>
      </c>
      <c r="J339" s="221">
        <f t="array" ref="J339">INDEX(_Rge_Data_3rd_CY,$B339,J$1)</f>
        <v>0</v>
      </c>
      <c r="K339" s="221">
        <f t="array" ref="K339">INDEX(_Rge_Data_3rd_CY,$B339,K$1)</f>
        <v>0</v>
      </c>
      <c r="L339" s="221" t="str">
        <f t="array" ref="L339">INDEX(_Rge_Data_3rd_CY,$B339,L$1)</f>
        <v/>
      </c>
      <c r="M339" s="221">
        <f t="array" ref="M339">INDEX(_Rge_Data_3rd_CY,$B339,M$1)</f>
        <v>0</v>
      </c>
      <c r="N339" s="221">
        <f t="array" ref="N339">INDEX(_Rge_Data_3rd_CY,$B339,N$1)</f>
        <v>0</v>
      </c>
      <c r="O339" s="221">
        <f t="shared" si="5"/>
        <v>0</v>
      </c>
      <c r="P339" s="222">
        <f t="shared" si="6"/>
        <v>0</v>
      </c>
      <c r="Q339" s="233" t="str">
        <f t="shared" si="9"/>
        <v>Y</v>
      </c>
      <c r="R339" s="224" t="str">
        <f t="array" ref="R339">INDEX(_Rge_Data_3rd_CY,$B339,R$1)</f>
        <v/>
      </c>
      <c r="S339" s="224">
        <f t="array" ref="S339">INDEX(_Rge_Data_3rd_CY,$B339,S$1)</f>
        <v>0</v>
      </c>
      <c r="T339" s="224">
        <f t="array" ref="T339">INDEX(_Rge_Data_3rd_CY,$B339,T$1)</f>
        <v>0</v>
      </c>
      <c r="U339" s="224">
        <f t="array" ref="U339">INDEX(_Rge_Data_3rd_CY,$B339,U$1)</f>
        <v>0</v>
      </c>
      <c r="V339" s="224">
        <f t="array" ref="V339">INDEX(_Rge_Data_3rd_CY,$B339,V$1)</f>
        <v>0</v>
      </c>
      <c r="W339" s="224">
        <f t="array" ref="W339">INDEX(_Rge_Data_3rd_CY,$B339,W$1)</f>
        <v>0</v>
      </c>
      <c r="X339" s="224" t="str">
        <f t="array" ref="X339">INDEX(_Rge_Data_3rd_CY,$B339,X$1)</f>
        <v/>
      </c>
      <c r="Y339" s="224">
        <f t="array" ref="Y339">INDEX(_Rge_Data_3rd_CY,$B339,Y$1)</f>
        <v>0</v>
      </c>
      <c r="Z339" s="224">
        <f t="array" ref="Z339">INDEX(_Rge_Data_3rd_CY,$B339,Z$1)</f>
        <v>0</v>
      </c>
      <c r="AA339" s="224">
        <f t="shared" si="7"/>
        <v>0</v>
      </c>
      <c r="AB339" s="225" t="str">
        <f t="shared" si="10"/>
        <v/>
      </c>
      <c r="AC339" s="234" t="str">
        <f t="array" ref="AC339">INDEX(_Rge_Data_3rd_CY,$B339,AC$1)</f>
        <v/>
      </c>
      <c r="AD339" s="234">
        <f t="array" ref="AD339">INDEX(_Rge_Data_3rd_CY,$B339,AD$1)</f>
        <v>0</v>
      </c>
      <c r="AE339" s="234">
        <f t="array" ref="AE339">INDEX(_Rge_Data_3rd_CY,$B339,AE$1)</f>
        <v>0</v>
      </c>
      <c r="AF339" s="234">
        <f t="array" ref="AF339">INDEX(_Rge_Data_3rd_CY,$B339,AF$1)</f>
        <v>0</v>
      </c>
      <c r="AG339" s="234">
        <f t="array" ref="AG339">INDEX(_Rge_Data_3rd_CY,$B339,AG$1)</f>
        <v>0</v>
      </c>
      <c r="AH339" s="234">
        <f t="array" ref="AH339">INDEX(_Rge_Data_3rd_CY,$B339,AH$1)</f>
        <v>0</v>
      </c>
      <c r="AI339" s="234" t="str">
        <f t="array" ref="AI339">INDEX(_Rge_Data_3rd_CY,$B339,AI$1)</f>
        <v/>
      </c>
      <c r="AJ339" s="234">
        <f t="array" ref="AJ339">INDEX(_Rge_Data_3rd_CY,$B339,AJ$1)</f>
        <v>0</v>
      </c>
      <c r="AK339" s="234">
        <f t="array" ref="AK339">INDEX(_Rge_Data_3rd_CY,$B339,AK$1)</f>
        <v>0</v>
      </c>
      <c r="AL339" s="234">
        <f t="shared" si="11"/>
        <v>0</v>
      </c>
      <c r="AM339" s="235">
        <f t="shared" si="8"/>
        <v>0</v>
      </c>
      <c r="AN339" s="236">
        <f>IFERROR(IF(AND($E339="OPEN",$AA339&gt;0),$AA339*_SoP*$AM339,IF(AND($E339="CLOSED",$AA339&gt;0),$AA339*_SoL*$AM339,0)),0)</f>
        <v>0</v>
      </c>
      <c r="AO339" s="236">
        <f>IFERROR(IF($AA339&lt;0,$AA339*_SoL,0),0)</f>
        <v>0</v>
      </c>
      <c r="AP339" s="237">
        <f t="shared" si="12"/>
        <v>0</v>
      </c>
      <c r="AQ339" s="237">
        <f t="shared" si="13"/>
        <v>0</v>
      </c>
      <c r="AR339" s="237">
        <f t="shared" si="14"/>
        <v>0</v>
      </c>
      <c r="AS339" s="237">
        <f t="shared" si="15"/>
        <v>0</v>
      </c>
      <c r="AT339" s="237">
        <f t="shared" si="16"/>
        <v>0</v>
      </c>
      <c r="AU339" s="236">
        <f t="shared" si="17"/>
        <v>0</v>
      </c>
      <c r="AV339" s="236">
        <f t="shared" si="18"/>
        <v>0</v>
      </c>
      <c r="AW339" s="238"/>
    </row>
    <row r="340" ht="24.75" customHeight="1">
      <c r="A340" s="185"/>
      <c r="B340" s="230">
        <f t="shared" si="19"/>
        <v>333</v>
      </c>
      <c r="C340" s="185"/>
      <c r="D340" s="231" t="str">
        <f t="array" ref="D340">INDEX(_Rge_Projectdata_3rd,$B340,MATCH("Project-ID",_Rge_Headline_Projectdata,0))</f>
        <v/>
      </c>
      <c r="E340" s="232" t="str">
        <f t="array" ref="E340">INDEX(_Rge_Data_3rd_CY,$B340,E$1)</f>
        <v>Open</v>
      </c>
      <c r="F340" s="221" t="str">
        <f t="array" ref="F340">INDEX(_Rge_Data_3rd_CY,$B340,F$1)</f>
        <v/>
      </c>
      <c r="G340" s="221">
        <f t="array" ref="G340">INDEX(_Rge_Data_3rd_CY,$B340,G$1)</f>
        <v>0</v>
      </c>
      <c r="H340" s="221">
        <f t="array" ref="H340">INDEX(_Rge_Data_3rd_CY,$B340,H$1)</f>
        <v>0</v>
      </c>
      <c r="I340" s="221">
        <f t="array" ref="I340">INDEX(_Rge_Data_3rd_CY,$B340,I$1)</f>
        <v>0</v>
      </c>
      <c r="J340" s="221">
        <f t="array" ref="J340">INDEX(_Rge_Data_3rd_CY,$B340,J$1)</f>
        <v>0</v>
      </c>
      <c r="K340" s="221">
        <f t="array" ref="K340">INDEX(_Rge_Data_3rd_CY,$B340,K$1)</f>
        <v>0</v>
      </c>
      <c r="L340" s="221" t="str">
        <f t="array" ref="L340">INDEX(_Rge_Data_3rd_CY,$B340,L$1)</f>
        <v/>
      </c>
      <c r="M340" s="221">
        <f t="array" ref="M340">INDEX(_Rge_Data_3rd_CY,$B340,M$1)</f>
        <v>0</v>
      </c>
      <c r="N340" s="221">
        <f t="array" ref="N340">INDEX(_Rge_Data_3rd_CY,$B340,N$1)</f>
        <v>0</v>
      </c>
      <c r="O340" s="221">
        <f t="shared" si="5"/>
        <v>0</v>
      </c>
      <c r="P340" s="222">
        <f t="shared" si="6"/>
        <v>0</v>
      </c>
      <c r="Q340" s="233" t="str">
        <f t="shared" si="9"/>
        <v>Y</v>
      </c>
      <c r="R340" s="224" t="str">
        <f t="array" ref="R340">INDEX(_Rge_Data_3rd_CY,$B340,R$1)</f>
        <v/>
      </c>
      <c r="S340" s="224">
        <f t="array" ref="S340">INDEX(_Rge_Data_3rd_CY,$B340,S$1)</f>
        <v>0</v>
      </c>
      <c r="T340" s="224">
        <f t="array" ref="T340">INDEX(_Rge_Data_3rd_CY,$B340,T$1)</f>
        <v>0</v>
      </c>
      <c r="U340" s="224">
        <f t="array" ref="U340">INDEX(_Rge_Data_3rd_CY,$B340,U$1)</f>
        <v>0</v>
      </c>
      <c r="V340" s="224">
        <f t="array" ref="V340">INDEX(_Rge_Data_3rd_CY,$B340,V$1)</f>
        <v>0</v>
      </c>
      <c r="W340" s="224">
        <f t="array" ref="W340">INDEX(_Rge_Data_3rd_CY,$B340,W$1)</f>
        <v>0</v>
      </c>
      <c r="X340" s="224" t="str">
        <f t="array" ref="X340">INDEX(_Rge_Data_3rd_CY,$B340,X$1)</f>
        <v/>
      </c>
      <c r="Y340" s="224">
        <f t="array" ref="Y340">INDEX(_Rge_Data_3rd_CY,$B340,Y$1)</f>
        <v>0</v>
      </c>
      <c r="Z340" s="224">
        <f t="array" ref="Z340">INDEX(_Rge_Data_3rd_CY,$B340,Z$1)</f>
        <v>0</v>
      </c>
      <c r="AA340" s="224">
        <f t="shared" si="7"/>
        <v>0</v>
      </c>
      <c r="AB340" s="225" t="str">
        <f t="shared" si="10"/>
        <v/>
      </c>
      <c r="AC340" s="234" t="str">
        <f t="array" ref="AC340">INDEX(_Rge_Data_3rd_CY,$B340,AC$1)</f>
        <v/>
      </c>
      <c r="AD340" s="234">
        <f t="array" ref="AD340">INDEX(_Rge_Data_3rd_CY,$B340,AD$1)</f>
        <v>0</v>
      </c>
      <c r="AE340" s="234">
        <f t="array" ref="AE340">INDEX(_Rge_Data_3rd_CY,$B340,AE$1)</f>
        <v>0</v>
      </c>
      <c r="AF340" s="234">
        <f t="array" ref="AF340">INDEX(_Rge_Data_3rd_CY,$B340,AF$1)</f>
        <v>0</v>
      </c>
      <c r="AG340" s="234">
        <f t="array" ref="AG340">INDEX(_Rge_Data_3rd_CY,$B340,AG$1)</f>
        <v>0</v>
      </c>
      <c r="AH340" s="234">
        <f t="array" ref="AH340">INDEX(_Rge_Data_3rd_CY,$B340,AH$1)</f>
        <v>0</v>
      </c>
      <c r="AI340" s="234" t="str">
        <f t="array" ref="AI340">INDEX(_Rge_Data_3rd_CY,$B340,AI$1)</f>
        <v/>
      </c>
      <c r="AJ340" s="234">
        <f t="array" ref="AJ340">INDEX(_Rge_Data_3rd_CY,$B340,AJ$1)</f>
        <v>0</v>
      </c>
      <c r="AK340" s="234">
        <f t="array" ref="AK340">INDEX(_Rge_Data_3rd_CY,$B340,AK$1)</f>
        <v>0</v>
      </c>
      <c r="AL340" s="234">
        <f t="shared" si="11"/>
        <v>0</v>
      </c>
      <c r="AM340" s="235">
        <f t="shared" si="8"/>
        <v>0</v>
      </c>
      <c r="AN340" s="236">
        <f>IFERROR(IF(AND($E340="OPEN",$AA340&gt;0),$AA340*_SoP*$AM340,IF(AND($E340="CLOSED",$AA340&gt;0),$AA340*_SoL*$AM340,0)),0)</f>
        <v>0</v>
      </c>
      <c r="AO340" s="236">
        <f>IFERROR(IF($AA340&lt;0,$AA340*_SoL,0),0)</f>
        <v>0</v>
      </c>
      <c r="AP340" s="237">
        <f t="shared" si="12"/>
        <v>0</v>
      </c>
      <c r="AQ340" s="237">
        <f t="shared" si="13"/>
        <v>0</v>
      </c>
      <c r="AR340" s="237">
        <f t="shared" si="14"/>
        <v>0</v>
      </c>
      <c r="AS340" s="237">
        <f t="shared" si="15"/>
        <v>0</v>
      </c>
      <c r="AT340" s="237">
        <f t="shared" si="16"/>
        <v>0</v>
      </c>
      <c r="AU340" s="236">
        <f t="shared" si="17"/>
        <v>0</v>
      </c>
      <c r="AV340" s="236">
        <f t="shared" si="18"/>
        <v>0</v>
      </c>
      <c r="AW340" s="238"/>
    </row>
    <row r="341" ht="24.75" customHeight="1">
      <c r="A341" s="185"/>
      <c r="B341" s="230">
        <f t="shared" si="19"/>
        <v>334</v>
      </c>
      <c r="C341" s="185"/>
      <c r="D341" s="231" t="str">
        <f t="array" ref="D341">INDEX(_Rge_Projectdata_3rd,$B341,MATCH("Project-ID",_Rge_Headline_Projectdata,0))</f>
        <v/>
      </c>
      <c r="E341" s="232" t="str">
        <f t="array" ref="E341">INDEX(_Rge_Data_3rd_CY,$B341,E$1)</f>
        <v>Open</v>
      </c>
      <c r="F341" s="221" t="str">
        <f t="array" ref="F341">INDEX(_Rge_Data_3rd_CY,$B341,F$1)</f>
        <v/>
      </c>
      <c r="G341" s="221">
        <f t="array" ref="G341">INDEX(_Rge_Data_3rd_CY,$B341,G$1)</f>
        <v>0</v>
      </c>
      <c r="H341" s="221">
        <f t="array" ref="H341">INDEX(_Rge_Data_3rd_CY,$B341,H$1)</f>
        <v>0</v>
      </c>
      <c r="I341" s="221">
        <f t="array" ref="I341">INDEX(_Rge_Data_3rd_CY,$B341,I$1)</f>
        <v>0</v>
      </c>
      <c r="J341" s="221">
        <f t="array" ref="J341">INDEX(_Rge_Data_3rd_CY,$B341,J$1)</f>
        <v>0</v>
      </c>
      <c r="K341" s="221">
        <f t="array" ref="K341">INDEX(_Rge_Data_3rd_CY,$B341,K$1)</f>
        <v>0</v>
      </c>
      <c r="L341" s="221" t="str">
        <f t="array" ref="L341">INDEX(_Rge_Data_3rd_CY,$B341,L$1)</f>
        <v/>
      </c>
      <c r="M341" s="221">
        <f t="array" ref="M341">INDEX(_Rge_Data_3rd_CY,$B341,M$1)</f>
        <v>0</v>
      </c>
      <c r="N341" s="221">
        <f t="array" ref="N341">INDEX(_Rge_Data_3rd_CY,$B341,N$1)</f>
        <v>0</v>
      </c>
      <c r="O341" s="221">
        <f t="shared" si="5"/>
        <v>0</v>
      </c>
      <c r="P341" s="222">
        <f t="shared" si="6"/>
        <v>0</v>
      </c>
      <c r="Q341" s="233" t="str">
        <f t="shared" si="9"/>
        <v>Y</v>
      </c>
      <c r="R341" s="224" t="str">
        <f t="array" ref="R341">INDEX(_Rge_Data_3rd_CY,$B341,R$1)</f>
        <v/>
      </c>
      <c r="S341" s="224">
        <f t="array" ref="S341">INDEX(_Rge_Data_3rd_CY,$B341,S$1)</f>
        <v>0</v>
      </c>
      <c r="T341" s="224">
        <f t="array" ref="T341">INDEX(_Rge_Data_3rd_CY,$B341,T$1)</f>
        <v>0</v>
      </c>
      <c r="U341" s="224">
        <f t="array" ref="U341">INDEX(_Rge_Data_3rd_CY,$B341,U$1)</f>
        <v>0</v>
      </c>
      <c r="V341" s="224">
        <f t="array" ref="V341">INDEX(_Rge_Data_3rd_CY,$B341,V$1)</f>
        <v>0</v>
      </c>
      <c r="W341" s="224">
        <f t="array" ref="W341">INDEX(_Rge_Data_3rd_CY,$B341,W$1)</f>
        <v>0</v>
      </c>
      <c r="X341" s="224" t="str">
        <f t="array" ref="X341">INDEX(_Rge_Data_3rd_CY,$B341,X$1)</f>
        <v/>
      </c>
      <c r="Y341" s="224">
        <f t="array" ref="Y341">INDEX(_Rge_Data_3rd_CY,$B341,Y$1)</f>
        <v>0</v>
      </c>
      <c r="Z341" s="224">
        <f t="array" ref="Z341">INDEX(_Rge_Data_3rd_CY,$B341,Z$1)</f>
        <v>0</v>
      </c>
      <c r="AA341" s="224">
        <f t="shared" si="7"/>
        <v>0</v>
      </c>
      <c r="AB341" s="225" t="str">
        <f t="shared" si="10"/>
        <v/>
      </c>
      <c r="AC341" s="234" t="str">
        <f t="array" ref="AC341">INDEX(_Rge_Data_3rd_CY,$B341,AC$1)</f>
        <v/>
      </c>
      <c r="AD341" s="234">
        <f t="array" ref="AD341">INDEX(_Rge_Data_3rd_CY,$B341,AD$1)</f>
        <v>0</v>
      </c>
      <c r="AE341" s="234">
        <f t="array" ref="AE341">INDEX(_Rge_Data_3rd_CY,$B341,AE$1)</f>
        <v>0</v>
      </c>
      <c r="AF341" s="234">
        <f t="array" ref="AF341">INDEX(_Rge_Data_3rd_CY,$B341,AF$1)</f>
        <v>0</v>
      </c>
      <c r="AG341" s="234">
        <f t="array" ref="AG341">INDEX(_Rge_Data_3rd_CY,$B341,AG$1)</f>
        <v>0</v>
      </c>
      <c r="AH341" s="234">
        <f t="array" ref="AH341">INDEX(_Rge_Data_3rd_CY,$B341,AH$1)</f>
        <v>0</v>
      </c>
      <c r="AI341" s="234" t="str">
        <f t="array" ref="AI341">INDEX(_Rge_Data_3rd_CY,$B341,AI$1)</f>
        <v/>
      </c>
      <c r="AJ341" s="234">
        <f t="array" ref="AJ341">INDEX(_Rge_Data_3rd_CY,$B341,AJ$1)</f>
        <v>0</v>
      </c>
      <c r="AK341" s="234">
        <f t="array" ref="AK341">INDEX(_Rge_Data_3rd_CY,$B341,AK$1)</f>
        <v>0</v>
      </c>
      <c r="AL341" s="234">
        <f t="shared" si="11"/>
        <v>0</v>
      </c>
      <c r="AM341" s="235">
        <f t="shared" si="8"/>
        <v>0</v>
      </c>
      <c r="AN341" s="236">
        <f>IFERROR(IF(AND($E341="OPEN",$AA341&gt;0),$AA341*_SoP*$AM341,IF(AND($E341="CLOSED",$AA341&gt;0),$AA341*_SoL*$AM341,0)),0)</f>
        <v>0</v>
      </c>
      <c r="AO341" s="236">
        <f>IFERROR(IF($AA341&lt;0,$AA341*_SoL,0),0)</f>
        <v>0</v>
      </c>
      <c r="AP341" s="237">
        <f t="shared" si="12"/>
        <v>0</v>
      </c>
      <c r="AQ341" s="237">
        <f t="shared" si="13"/>
        <v>0</v>
      </c>
      <c r="AR341" s="237">
        <f t="shared" si="14"/>
        <v>0</v>
      </c>
      <c r="AS341" s="237">
        <f t="shared" si="15"/>
        <v>0</v>
      </c>
      <c r="AT341" s="237">
        <f t="shared" si="16"/>
        <v>0</v>
      </c>
      <c r="AU341" s="236">
        <f t="shared" si="17"/>
        <v>0</v>
      </c>
      <c r="AV341" s="236">
        <f t="shared" si="18"/>
        <v>0</v>
      </c>
      <c r="AW341" s="238"/>
    </row>
    <row r="342" ht="24.75" customHeight="1">
      <c r="A342" s="185"/>
      <c r="B342" s="230">
        <f t="shared" si="19"/>
        <v>335</v>
      </c>
      <c r="C342" s="185"/>
      <c r="D342" s="231" t="str">
        <f t="array" ref="D342">INDEX(_Rge_Projectdata_3rd,$B342,MATCH("Project-ID",_Rge_Headline_Projectdata,0))</f>
        <v/>
      </c>
      <c r="E342" s="232" t="str">
        <f t="array" ref="E342">INDEX(_Rge_Data_3rd_CY,$B342,E$1)</f>
        <v>Open</v>
      </c>
      <c r="F342" s="221" t="str">
        <f t="array" ref="F342">INDEX(_Rge_Data_3rd_CY,$B342,F$1)</f>
        <v/>
      </c>
      <c r="G342" s="221">
        <f t="array" ref="G342">INDEX(_Rge_Data_3rd_CY,$B342,G$1)</f>
        <v>0</v>
      </c>
      <c r="H342" s="221">
        <f t="array" ref="H342">INDEX(_Rge_Data_3rd_CY,$B342,H$1)</f>
        <v>0</v>
      </c>
      <c r="I342" s="221">
        <f t="array" ref="I342">INDEX(_Rge_Data_3rd_CY,$B342,I$1)</f>
        <v>0</v>
      </c>
      <c r="J342" s="221">
        <f t="array" ref="J342">INDEX(_Rge_Data_3rd_CY,$B342,J$1)</f>
        <v>0</v>
      </c>
      <c r="K342" s="221">
        <f t="array" ref="K342">INDEX(_Rge_Data_3rd_CY,$B342,K$1)</f>
        <v>0</v>
      </c>
      <c r="L342" s="221" t="str">
        <f t="array" ref="L342">INDEX(_Rge_Data_3rd_CY,$B342,L$1)</f>
        <v/>
      </c>
      <c r="M342" s="221">
        <f t="array" ref="M342">INDEX(_Rge_Data_3rd_CY,$B342,M$1)</f>
        <v>0</v>
      </c>
      <c r="N342" s="221">
        <f t="array" ref="N342">INDEX(_Rge_Data_3rd_CY,$B342,N$1)</f>
        <v>0</v>
      </c>
      <c r="O342" s="221">
        <f t="shared" si="5"/>
        <v>0</v>
      </c>
      <c r="P342" s="222">
        <f t="shared" si="6"/>
        <v>0</v>
      </c>
      <c r="Q342" s="233" t="str">
        <f t="shared" si="9"/>
        <v>Y</v>
      </c>
      <c r="R342" s="224" t="str">
        <f t="array" ref="R342">INDEX(_Rge_Data_3rd_CY,$B342,R$1)</f>
        <v/>
      </c>
      <c r="S342" s="224">
        <f t="array" ref="S342">INDEX(_Rge_Data_3rd_CY,$B342,S$1)</f>
        <v>0</v>
      </c>
      <c r="T342" s="224">
        <f t="array" ref="T342">INDEX(_Rge_Data_3rd_CY,$B342,T$1)</f>
        <v>0</v>
      </c>
      <c r="U342" s="224">
        <f t="array" ref="U342">INDEX(_Rge_Data_3rd_CY,$B342,U$1)</f>
        <v>0</v>
      </c>
      <c r="V342" s="224">
        <f t="array" ref="V342">INDEX(_Rge_Data_3rd_CY,$B342,V$1)</f>
        <v>0</v>
      </c>
      <c r="W342" s="224">
        <f t="array" ref="W342">INDEX(_Rge_Data_3rd_CY,$B342,W$1)</f>
        <v>0</v>
      </c>
      <c r="X342" s="224" t="str">
        <f t="array" ref="X342">INDEX(_Rge_Data_3rd_CY,$B342,X$1)</f>
        <v/>
      </c>
      <c r="Y342" s="224">
        <f t="array" ref="Y342">INDEX(_Rge_Data_3rd_CY,$B342,Y$1)</f>
        <v>0</v>
      </c>
      <c r="Z342" s="224">
        <f t="array" ref="Z342">INDEX(_Rge_Data_3rd_CY,$B342,Z$1)</f>
        <v>0</v>
      </c>
      <c r="AA342" s="224">
        <f t="shared" si="7"/>
        <v>0</v>
      </c>
      <c r="AB342" s="225" t="str">
        <f t="shared" si="10"/>
        <v/>
      </c>
      <c r="AC342" s="234" t="str">
        <f t="array" ref="AC342">INDEX(_Rge_Data_3rd_CY,$B342,AC$1)</f>
        <v/>
      </c>
      <c r="AD342" s="234">
        <f t="array" ref="AD342">INDEX(_Rge_Data_3rd_CY,$B342,AD$1)</f>
        <v>0</v>
      </c>
      <c r="AE342" s="234">
        <f t="array" ref="AE342">INDEX(_Rge_Data_3rd_CY,$B342,AE$1)</f>
        <v>0</v>
      </c>
      <c r="AF342" s="234">
        <f t="array" ref="AF342">INDEX(_Rge_Data_3rd_CY,$B342,AF$1)</f>
        <v>0</v>
      </c>
      <c r="AG342" s="234">
        <f t="array" ref="AG342">INDEX(_Rge_Data_3rd_CY,$B342,AG$1)</f>
        <v>0</v>
      </c>
      <c r="AH342" s="234">
        <f t="array" ref="AH342">INDEX(_Rge_Data_3rd_CY,$B342,AH$1)</f>
        <v>0</v>
      </c>
      <c r="AI342" s="234" t="str">
        <f t="array" ref="AI342">INDEX(_Rge_Data_3rd_CY,$B342,AI$1)</f>
        <v/>
      </c>
      <c r="AJ342" s="234">
        <f t="array" ref="AJ342">INDEX(_Rge_Data_3rd_CY,$B342,AJ$1)</f>
        <v>0</v>
      </c>
      <c r="AK342" s="234">
        <f t="array" ref="AK342">INDEX(_Rge_Data_3rd_CY,$B342,AK$1)</f>
        <v>0</v>
      </c>
      <c r="AL342" s="234">
        <f t="shared" si="11"/>
        <v>0</v>
      </c>
      <c r="AM342" s="235">
        <f t="shared" si="8"/>
        <v>0</v>
      </c>
      <c r="AN342" s="236">
        <f>IFERROR(IF(AND($E342="OPEN",$AA342&gt;0),$AA342*_SoP*$AM342,IF(AND($E342="CLOSED",$AA342&gt;0),$AA342*_SoL*$AM342,0)),0)</f>
        <v>0</v>
      </c>
      <c r="AO342" s="236">
        <f>IFERROR(IF($AA342&lt;0,$AA342*_SoL,0),0)</f>
        <v>0</v>
      </c>
      <c r="AP342" s="237">
        <f t="shared" si="12"/>
        <v>0</v>
      </c>
      <c r="AQ342" s="237">
        <f t="shared" si="13"/>
        <v>0</v>
      </c>
      <c r="AR342" s="237">
        <f t="shared" si="14"/>
        <v>0</v>
      </c>
      <c r="AS342" s="237">
        <f t="shared" si="15"/>
        <v>0</v>
      </c>
      <c r="AT342" s="237">
        <f t="shared" si="16"/>
        <v>0</v>
      </c>
      <c r="AU342" s="236">
        <f t="shared" si="17"/>
        <v>0</v>
      </c>
      <c r="AV342" s="236">
        <f t="shared" si="18"/>
        <v>0</v>
      </c>
      <c r="AW342" s="238"/>
    </row>
    <row r="343" ht="24.75" customHeight="1">
      <c r="A343" s="185"/>
      <c r="B343" s="230">
        <f t="shared" si="19"/>
        <v>336</v>
      </c>
      <c r="C343" s="185"/>
      <c r="D343" s="231" t="str">
        <f t="array" ref="D343">INDEX(_Rge_Projectdata_3rd,$B343,MATCH("Project-ID",_Rge_Headline_Projectdata,0))</f>
        <v/>
      </c>
      <c r="E343" s="232" t="str">
        <f t="array" ref="E343">INDEX(_Rge_Data_3rd_CY,$B343,E$1)</f>
        <v>Open</v>
      </c>
      <c r="F343" s="221" t="str">
        <f t="array" ref="F343">INDEX(_Rge_Data_3rd_CY,$B343,F$1)</f>
        <v/>
      </c>
      <c r="G343" s="221">
        <f t="array" ref="G343">INDEX(_Rge_Data_3rd_CY,$B343,G$1)</f>
        <v>0</v>
      </c>
      <c r="H343" s="221">
        <f t="array" ref="H343">INDEX(_Rge_Data_3rd_CY,$B343,H$1)</f>
        <v>0</v>
      </c>
      <c r="I343" s="221">
        <f t="array" ref="I343">INDEX(_Rge_Data_3rd_CY,$B343,I$1)</f>
        <v>0</v>
      </c>
      <c r="J343" s="221">
        <f t="array" ref="J343">INDEX(_Rge_Data_3rd_CY,$B343,J$1)</f>
        <v>0</v>
      </c>
      <c r="K343" s="221">
        <f t="array" ref="K343">INDEX(_Rge_Data_3rd_CY,$B343,K$1)</f>
        <v>0</v>
      </c>
      <c r="L343" s="221" t="str">
        <f t="array" ref="L343">INDEX(_Rge_Data_3rd_CY,$B343,L$1)</f>
        <v/>
      </c>
      <c r="M343" s="221">
        <f t="array" ref="M343">INDEX(_Rge_Data_3rd_CY,$B343,M$1)</f>
        <v>0</v>
      </c>
      <c r="N343" s="221">
        <f t="array" ref="N343">INDEX(_Rge_Data_3rd_CY,$B343,N$1)</f>
        <v>0</v>
      </c>
      <c r="O343" s="221">
        <f t="shared" si="5"/>
        <v>0</v>
      </c>
      <c r="P343" s="222">
        <f t="shared" si="6"/>
        <v>0</v>
      </c>
      <c r="Q343" s="233" t="str">
        <f t="shared" si="9"/>
        <v>Y</v>
      </c>
      <c r="R343" s="224" t="str">
        <f t="array" ref="R343">INDEX(_Rge_Data_3rd_CY,$B343,R$1)</f>
        <v/>
      </c>
      <c r="S343" s="224">
        <f t="array" ref="S343">INDEX(_Rge_Data_3rd_CY,$B343,S$1)</f>
        <v>0</v>
      </c>
      <c r="T343" s="224">
        <f t="array" ref="T343">INDEX(_Rge_Data_3rd_CY,$B343,T$1)</f>
        <v>0</v>
      </c>
      <c r="U343" s="224">
        <f t="array" ref="U343">INDEX(_Rge_Data_3rd_CY,$B343,U$1)</f>
        <v>0</v>
      </c>
      <c r="V343" s="224">
        <f t="array" ref="V343">INDEX(_Rge_Data_3rd_CY,$B343,V$1)</f>
        <v>0</v>
      </c>
      <c r="W343" s="224">
        <f t="array" ref="W343">INDEX(_Rge_Data_3rd_CY,$B343,W$1)</f>
        <v>0</v>
      </c>
      <c r="X343" s="224" t="str">
        <f t="array" ref="X343">INDEX(_Rge_Data_3rd_CY,$B343,X$1)</f>
        <v/>
      </c>
      <c r="Y343" s="224">
        <f t="array" ref="Y343">INDEX(_Rge_Data_3rd_CY,$B343,Y$1)</f>
        <v>0</v>
      </c>
      <c r="Z343" s="224">
        <f t="array" ref="Z343">INDEX(_Rge_Data_3rd_CY,$B343,Z$1)</f>
        <v>0</v>
      </c>
      <c r="AA343" s="224">
        <f t="shared" si="7"/>
        <v>0</v>
      </c>
      <c r="AB343" s="225" t="str">
        <f t="shared" si="10"/>
        <v/>
      </c>
      <c r="AC343" s="234" t="str">
        <f t="array" ref="AC343">INDEX(_Rge_Data_3rd_CY,$B343,AC$1)</f>
        <v/>
      </c>
      <c r="AD343" s="234">
        <f t="array" ref="AD343">INDEX(_Rge_Data_3rd_CY,$B343,AD$1)</f>
        <v>0</v>
      </c>
      <c r="AE343" s="234">
        <f t="array" ref="AE343">INDEX(_Rge_Data_3rd_CY,$B343,AE$1)</f>
        <v>0</v>
      </c>
      <c r="AF343" s="234">
        <f t="array" ref="AF343">INDEX(_Rge_Data_3rd_CY,$B343,AF$1)</f>
        <v>0</v>
      </c>
      <c r="AG343" s="234">
        <f t="array" ref="AG343">INDEX(_Rge_Data_3rd_CY,$B343,AG$1)</f>
        <v>0</v>
      </c>
      <c r="AH343" s="234">
        <f t="array" ref="AH343">INDEX(_Rge_Data_3rd_CY,$B343,AH$1)</f>
        <v>0</v>
      </c>
      <c r="AI343" s="234" t="str">
        <f t="array" ref="AI343">INDEX(_Rge_Data_3rd_CY,$B343,AI$1)</f>
        <v/>
      </c>
      <c r="AJ343" s="234">
        <f t="array" ref="AJ343">INDEX(_Rge_Data_3rd_CY,$B343,AJ$1)</f>
        <v>0</v>
      </c>
      <c r="AK343" s="234">
        <f t="array" ref="AK343">INDEX(_Rge_Data_3rd_CY,$B343,AK$1)</f>
        <v>0</v>
      </c>
      <c r="AL343" s="234">
        <f t="shared" si="11"/>
        <v>0</v>
      </c>
      <c r="AM343" s="235">
        <f t="shared" si="8"/>
        <v>0</v>
      </c>
      <c r="AN343" s="236">
        <f>IFERROR(IF(AND($E343="OPEN",$AA343&gt;0),$AA343*_SoP*$AM343,IF(AND($E343="CLOSED",$AA343&gt;0),$AA343*_SoL*$AM343,0)),0)</f>
        <v>0</v>
      </c>
      <c r="AO343" s="236">
        <f>IFERROR(IF($AA343&lt;0,$AA343*_SoL,0),0)</f>
        <v>0</v>
      </c>
      <c r="AP343" s="237">
        <f t="shared" si="12"/>
        <v>0</v>
      </c>
      <c r="AQ343" s="237">
        <f t="shared" si="13"/>
        <v>0</v>
      </c>
      <c r="AR343" s="237">
        <f t="shared" si="14"/>
        <v>0</v>
      </c>
      <c r="AS343" s="237">
        <f t="shared" si="15"/>
        <v>0</v>
      </c>
      <c r="AT343" s="237">
        <f t="shared" si="16"/>
        <v>0</v>
      </c>
      <c r="AU343" s="236">
        <f t="shared" si="17"/>
        <v>0</v>
      </c>
      <c r="AV343" s="236">
        <f t="shared" si="18"/>
        <v>0</v>
      </c>
      <c r="AW343" s="238"/>
    </row>
    <row r="344" ht="24.75" customHeight="1">
      <c r="A344" s="185"/>
      <c r="B344" s="230">
        <f t="shared" si="19"/>
        <v>337</v>
      </c>
      <c r="C344" s="185"/>
      <c r="D344" s="231" t="str">
        <f t="array" ref="D344">INDEX(_Rge_Projectdata_3rd,$B344,MATCH("Project-ID",_Rge_Headline_Projectdata,0))</f>
        <v/>
      </c>
      <c r="E344" s="232" t="str">
        <f t="array" ref="E344">INDEX(_Rge_Data_3rd_CY,$B344,E$1)</f>
        <v>Open</v>
      </c>
      <c r="F344" s="221" t="str">
        <f t="array" ref="F344">INDEX(_Rge_Data_3rd_CY,$B344,F$1)</f>
        <v/>
      </c>
      <c r="G344" s="221">
        <f t="array" ref="G344">INDEX(_Rge_Data_3rd_CY,$B344,G$1)</f>
        <v>0</v>
      </c>
      <c r="H344" s="221">
        <f t="array" ref="H344">INDEX(_Rge_Data_3rd_CY,$B344,H$1)</f>
        <v>0</v>
      </c>
      <c r="I344" s="221">
        <f t="array" ref="I344">INDEX(_Rge_Data_3rd_CY,$B344,I$1)</f>
        <v>0</v>
      </c>
      <c r="J344" s="221">
        <f t="array" ref="J344">INDEX(_Rge_Data_3rd_CY,$B344,J$1)</f>
        <v>0</v>
      </c>
      <c r="K344" s="221">
        <f t="array" ref="K344">INDEX(_Rge_Data_3rd_CY,$B344,K$1)</f>
        <v>0</v>
      </c>
      <c r="L344" s="221" t="str">
        <f t="array" ref="L344">INDEX(_Rge_Data_3rd_CY,$B344,L$1)</f>
        <v/>
      </c>
      <c r="M344" s="221">
        <f t="array" ref="M344">INDEX(_Rge_Data_3rd_CY,$B344,M$1)</f>
        <v>0</v>
      </c>
      <c r="N344" s="221">
        <f t="array" ref="N344">INDEX(_Rge_Data_3rd_CY,$B344,N$1)</f>
        <v>0</v>
      </c>
      <c r="O344" s="221">
        <f t="shared" si="5"/>
        <v>0</v>
      </c>
      <c r="P344" s="222">
        <f t="shared" si="6"/>
        <v>0</v>
      </c>
      <c r="Q344" s="233" t="str">
        <f t="shared" si="9"/>
        <v>Y</v>
      </c>
      <c r="R344" s="224" t="str">
        <f t="array" ref="R344">INDEX(_Rge_Data_3rd_CY,$B344,R$1)</f>
        <v/>
      </c>
      <c r="S344" s="224">
        <f t="array" ref="S344">INDEX(_Rge_Data_3rd_CY,$B344,S$1)</f>
        <v>0</v>
      </c>
      <c r="T344" s="224">
        <f t="array" ref="T344">INDEX(_Rge_Data_3rd_CY,$B344,T$1)</f>
        <v>0</v>
      </c>
      <c r="U344" s="224">
        <f t="array" ref="U344">INDEX(_Rge_Data_3rd_CY,$B344,U$1)</f>
        <v>0</v>
      </c>
      <c r="V344" s="224">
        <f t="array" ref="V344">INDEX(_Rge_Data_3rd_CY,$B344,V$1)</f>
        <v>0</v>
      </c>
      <c r="W344" s="224">
        <f t="array" ref="W344">INDEX(_Rge_Data_3rd_CY,$B344,W$1)</f>
        <v>0</v>
      </c>
      <c r="X344" s="224" t="str">
        <f t="array" ref="X344">INDEX(_Rge_Data_3rd_CY,$B344,X$1)</f>
        <v/>
      </c>
      <c r="Y344" s="224">
        <f t="array" ref="Y344">INDEX(_Rge_Data_3rd_CY,$B344,Y$1)</f>
        <v>0</v>
      </c>
      <c r="Z344" s="224">
        <f t="array" ref="Z344">INDEX(_Rge_Data_3rd_CY,$B344,Z$1)</f>
        <v>0</v>
      </c>
      <c r="AA344" s="224">
        <f t="shared" si="7"/>
        <v>0</v>
      </c>
      <c r="AB344" s="225" t="str">
        <f t="shared" si="10"/>
        <v/>
      </c>
      <c r="AC344" s="234" t="str">
        <f t="array" ref="AC344">INDEX(_Rge_Data_3rd_CY,$B344,AC$1)</f>
        <v/>
      </c>
      <c r="AD344" s="234">
        <f t="array" ref="AD344">INDEX(_Rge_Data_3rd_CY,$B344,AD$1)</f>
        <v>0</v>
      </c>
      <c r="AE344" s="234">
        <f t="array" ref="AE344">INDEX(_Rge_Data_3rd_CY,$B344,AE$1)</f>
        <v>0</v>
      </c>
      <c r="AF344" s="234">
        <f t="array" ref="AF344">INDEX(_Rge_Data_3rd_CY,$B344,AF$1)</f>
        <v>0</v>
      </c>
      <c r="AG344" s="234">
        <f t="array" ref="AG344">INDEX(_Rge_Data_3rd_CY,$B344,AG$1)</f>
        <v>0</v>
      </c>
      <c r="AH344" s="234">
        <f t="array" ref="AH344">INDEX(_Rge_Data_3rd_CY,$B344,AH$1)</f>
        <v>0</v>
      </c>
      <c r="AI344" s="234" t="str">
        <f t="array" ref="AI344">INDEX(_Rge_Data_3rd_CY,$B344,AI$1)</f>
        <v/>
      </c>
      <c r="AJ344" s="234">
        <f t="array" ref="AJ344">INDEX(_Rge_Data_3rd_CY,$B344,AJ$1)</f>
        <v>0</v>
      </c>
      <c r="AK344" s="234">
        <f t="array" ref="AK344">INDEX(_Rge_Data_3rd_CY,$B344,AK$1)</f>
        <v>0</v>
      </c>
      <c r="AL344" s="234">
        <f t="shared" si="11"/>
        <v>0</v>
      </c>
      <c r="AM344" s="235">
        <f t="shared" si="8"/>
        <v>0</v>
      </c>
      <c r="AN344" s="236">
        <f>IFERROR(IF(AND($E344="OPEN",$AA344&gt;0),$AA344*_SoP*$AM344,IF(AND($E344="CLOSED",$AA344&gt;0),$AA344*_SoL*$AM344,0)),0)</f>
        <v>0</v>
      </c>
      <c r="AO344" s="236">
        <f>IFERROR(IF($AA344&lt;0,$AA344*_SoL,0),0)</f>
        <v>0</v>
      </c>
      <c r="AP344" s="237">
        <f t="shared" si="12"/>
        <v>0</v>
      </c>
      <c r="AQ344" s="237">
        <f t="shared" si="13"/>
        <v>0</v>
      </c>
      <c r="AR344" s="237">
        <f t="shared" si="14"/>
        <v>0</v>
      </c>
      <c r="AS344" s="237">
        <f t="shared" si="15"/>
        <v>0</v>
      </c>
      <c r="AT344" s="237">
        <f t="shared" si="16"/>
        <v>0</v>
      </c>
      <c r="AU344" s="236">
        <f t="shared" si="17"/>
        <v>0</v>
      </c>
      <c r="AV344" s="236">
        <f t="shared" si="18"/>
        <v>0</v>
      </c>
      <c r="AW344" s="238"/>
    </row>
    <row r="345" ht="24.75" customHeight="1">
      <c r="A345" s="185"/>
      <c r="B345" s="230">
        <f t="shared" si="19"/>
        <v>338</v>
      </c>
      <c r="C345" s="185"/>
      <c r="D345" s="231" t="str">
        <f t="array" ref="D345">INDEX(_Rge_Projectdata_3rd,$B345,MATCH("Project-ID",_Rge_Headline_Projectdata,0))</f>
        <v/>
      </c>
      <c r="E345" s="232" t="str">
        <f t="array" ref="E345">INDEX(_Rge_Data_3rd_CY,$B345,E$1)</f>
        <v>Open</v>
      </c>
      <c r="F345" s="221" t="str">
        <f t="array" ref="F345">INDEX(_Rge_Data_3rd_CY,$B345,F$1)</f>
        <v/>
      </c>
      <c r="G345" s="221">
        <f t="array" ref="G345">INDEX(_Rge_Data_3rd_CY,$B345,G$1)</f>
        <v>0</v>
      </c>
      <c r="H345" s="221">
        <f t="array" ref="H345">INDEX(_Rge_Data_3rd_CY,$B345,H$1)</f>
        <v>0</v>
      </c>
      <c r="I345" s="221">
        <f t="array" ref="I345">INDEX(_Rge_Data_3rd_CY,$B345,I$1)</f>
        <v>0</v>
      </c>
      <c r="J345" s="221">
        <f t="array" ref="J345">INDEX(_Rge_Data_3rd_CY,$B345,J$1)</f>
        <v>0</v>
      </c>
      <c r="K345" s="221">
        <f t="array" ref="K345">INDEX(_Rge_Data_3rd_CY,$B345,K$1)</f>
        <v>0</v>
      </c>
      <c r="L345" s="221" t="str">
        <f t="array" ref="L345">INDEX(_Rge_Data_3rd_CY,$B345,L$1)</f>
        <v/>
      </c>
      <c r="M345" s="221">
        <f t="array" ref="M345">INDEX(_Rge_Data_3rd_CY,$B345,M$1)</f>
        <v>0</v>
      </c>
      <c r="N345" s="221">
        <f t="array" ref="N345">INDEX(_Rge_Data_3rd_CY,$B345,N$1)</f>
        <v>0</v>
      </c>
      <c r="O345" s="221">
        <f t="shared" si="5"/>
        <v>0</v>
      </c>
      <c r="P345" s="222">
        <f t="shared" si="6"/>
        <v>0</v>
      </c>
      <c r="Q345" s="233" t="str">
        <f t="shared" si="9"/>
        <v>Y</v>
      </c>
      <c r="R345" s="224" t="str">
        <f t="array" ref="R345">INDEX(_Rge_Data_3rd_CY,$B345,R$1)</f>
        <v/>
      </c>
      <c r="S345" s="224">
        <f t="array" ref="S345">INDEX(_Rge_Data_3rd_CY,$B345,S$1)</f>
        <v>0</v>
      </c>
      <c r="T345" s="224">
        <f t="array" ref="T345">INDEX(_Rge_Data_3rd_CY,$B345,T$1)</f>
        <v>0</v>
      </c>
      <c r="U345" s="224">
        <f t="array" ref="U345">INDEX(_Rge_Data_3rd_CY,$B345,U$1)</f>
        <v>0</v>
      </c>
      <c r="V345" s="224">
        <f t="array" ref="V345">INDEX(_Rge_Data_3rd_CY,$B345,V$1)</f>
        <v>0</v>
      </c>
      <c r="W345" s="224">
        <f t="array" ref="W345">INDEX(_Rge_Data_3rd_CY,$B345,W$1)</f>
        <v>0</v>
      </c>
      <c r="X345" s="224" t="str">
        <f t="array" ref="X345">INDEX(_Rge_Data_3rd_CY,$B345,X$1)</f>
        <v/>
      </c>
      <c r="Y345" s="224">
        <f t="array" ref="Y345">INDEX(_Rge_Data_3rd_CY,$B345,Y$1)</f>
        <v>0</v>
      </c>
      <c r="Z345" s="224">
        <f t="array" ref="Z345">INDEX(_Rge_Data_3rd_CY,$B345,Z$1)</f>
        <v>0</v>
      </c>
      <c r="AA345" s="224">
        <f t="shared" si="7"/>
        <v>0</v>
      </c>
      <c r="AB345" s="225" t="str">
        <f t="shared" si="10"/>
        <v/>
      </c>
      <c r="AC345" s="234" t="str">
        <f t="array" ref="AC345">INDEX(_Rge_Data_3rd_CY,$B345,AC$1)</f>
        <v/>
      </c>
      <c r="AD345" s="234">
        <f t="array" ref="AD345">INDEX(_Rge_Data_3rd_CY,$B345,AD$1)</f>
        <v>0</v>
      </c>
      <c r="AE345" s="234">
        <f t="array" ref="AE345">INDEX(_Rge_Data_3rd_CY,$B345,AE$1)</f>
        <v>0</v>
      </c>
      <c r="AF345" s="234">
        <f t="array" ref="AF345">INDEX(_Rge_Data_3rd_CY,$B345,AF$1)</f>
        <v>0</v>
      </c>
      <c r="AG345" s="234">
        <f t="array" ref="AG345">INDEX(_Rge_Data_3rd_CY,$B345,AG$1)</f>
        <v>0</v>
      </c>
      <c r="AH345" s="234">
        <f t="array" ref="AH345">INDEX(_Rge_Data_3rd_CY,$B345,AH$1)</f>
        <v>0</v>
      </c>
      <c r="AI345" s="234" t="str">
        <f t="array" ref="AI345">INDEX(_Rge_Data_3rd_CY,$B345,AI$1)</f>
        <v/>
      </c>
      <c r="AJ345" s="234">
        <f t="array" ref="AJ345">INDEX(_Rge_Data_3rd_CY,$B345,AJ$1)</f>
        <v>0</v>
      </c>
      <c r="AK345" s="234">
        <f t="array" ref="AK345">INDEX(_Rge_Data_3rd_CY,$B345,AK$1)</f>
        <v>0</v>
      </c>
      <c r="AL345" s="234">
        <f t="shared" si="11"/>
        <v>0</v>
      </c>
      <c r="AM345" s="235">
        <f t="shared" si="8"/>
        <v>0</v>
      </c>
      <c r="AN345" s="236">
        <f>IFERROR(IF(AND($E345="OPEN",$AA345&gt;0),$AA345*_SoP*$AM345,IF(AND($E345="CLOSED",$AA345&gt;0),$AA345*_SoL*$AM345,0)),0)</f>
        <v>0</v>
      </c>
      <c r="AO345" s="236">
        <f>IFERROR(IF($AA345&lt;0,$AA345*_SoL,0),0)</f>
        <v>0</v>
      </c>
      <c r="AP345" s="237">
        <f t="shared" si="12"/>
        <v>0</v>
      </c>
      <c r="AQ345" s="237">
        <f t="shared" si="13"/>
        <v>0</v>
      </c>
      <c r="AR345" s="237">
        <f t="shared" si="14"/>
        <v>0</v>
      </c>
      <c r="AS345" s="237">
        <f t="shared" si="15"/>
        <v>0</v>
      </c>
      <c r="AT345" s="237">
        <f t="shared" si="16"/>
        <v>0</v>
      </c>
      <c r="AU345" s="236">
        <f t="shared" si="17"/>
        <v>0</v>
      </c>
      <c r="AV345" s="236">
        <f t="shared" si="18"/>
        <v>0</v>
      </c>
      <c r="AW345" s="238"/>
    </row>
    <row r="346" ht="24.75" customHeight="1">
      <c r="A346" s="185"/>
      <c r="B346" s="230">
        <f t="shared" si="19"/>
        <v>339</v>
      </c>
      <c r="C346" s="185"/>
      <c r="D346" s="231" t="str">
        <f t="array" ref="D346">INDEX(_Rge_Projectdata_3rd,$B346,MATCH("Project-ID",_Rge_Headline_Projectdata,0))</f>
        <v/>
      </c>
      <c r="E346" s="232" t="str">
        <f t="array" ref="E346">INDEX(_Rge_Data_3rd_CY,$B346,E$1)</f>
        <v>Open</v>
      </c>
      <c r="F346" s="221" t="str">
        <f t="array" ref="F346">INDEX(_Rge_Data_3rd_CY,$B346,F$1)</f>
        <v/>
      </c>
      <c r="G346" s="221">
        <f t="array" ref="G346">INDEX(_Rge_Data_3rd_CY,$B346,G$1)</f>
        <v>0</v>
      </c>
      <c r="H346" s="221">
        <f t="array" ref="H346">INDEX(_Rge_Data_3rd_CY,$B346,H$1)</f>
        <v>0</v>
      </c>
      <c r="I346" s="221">
        <f t="array" ref="I346">INDEX(_Rge_Data_3rd_CY,$B346,I$1)</f>
        <v>0</v>
      </c>
      <c r="J346" s="221">
        <f t="array" ref="J346">INDEX(_Rge_Data_3rd_CY,$B346,J$1)</f>
        <v>0</v>
      </c>
      <c r="K346" s="221">
        <f t="array" ref="K346">INDEX(_Rge_Data_3rd_CY,$B346,K$1)</f>
        <v>0</v>
      </c>
      <c r="L346" s="221" t="str">
        <f t="array" ref="L346">INDEX(_Rge_Data_3rd_CY,$B346,L$1)</f>
        <v/>
      </c>
      <c r="M346" s="221">
        <f t="array" ref="M346">INDEX(_Rge_Data_3rd_CY,$B346,M$1)</f>
        <v>0</v>
      </c>
      <c r="N346" s="221">
        <f t="array" ref="N346">INDEX(_Rge_Data_3rd_CY,$B346,N$1)</f>
        <v>0</v>
      </c>
      <c r="O346" s="221">
        <f t="shared" si="5"/>
        <v>0</v>
      </c>
      <c r="P346" s="222">
        <f t="shared" si="6"/>
        <v>0</v>
      </c>
      <c r="Q346" s="233" t="str">
        <f t="shared" si="9"/>
        <v>Y</v>
      </c>
      <c r="R346" s="224" t="str">
        <f t="array" ref="R346">INDEX(_Rge_Data_3rd_CY,$B346,R$1)</f>
        <v/>
      </c>
      <c r="S346" s="224">
        <f t="array" ref="S346">INDEX(_Rge_Data_3rd_CY,$B346,S$1)</f>
        <v>0</v>
      </c>
      <c r="T346" s="224">
        <f t="array" ref="T346">INDEX(_Rge_Data_3rd_CY,$B346,T$1)</f>
        <v>0</v>
      </c>
      <c r="U346" s="224">
        <f t="array" ref="U346">INDEX(_Rge_Data_3rd_CY,$B346,U$1)</f>
        <v>0</v>
      </c>
      <c r="V346" s="224">
        <f t="array" ref="V346">INDEX(_Rge_Data_3rd_CY,$B346,V$1)</f>
        <v>0</v>
      </c>
      <c r="W346" s="224">
        <f t="array" ref="W346">INDEX(_Rge_Data_3rd_CY,$B346,W$1)</f>
        <v>0</v>
      </c>
      <c r="X346" s="224" t="str">
        <f t="array" ref="X346">INDEX(_Rge_Data_3rd_CY,$B346,X$1)</f>
        <v/>
      </c>
      <c r="Y346" s="224">
        <f t="array" ref="Y346">INDEX(_Rge_Data_3rd_CY,$B346,Y$1)</f>
        <v>0</v>
      </c>
      <c r="Z346" s="224">
        <f t="array" ref="Z346">INDEX(_Rge_Data_3rd_CY,$B346,Z$1)</f>
        <v>0</v>
      </c>
      <c r="AA346" s="224">
        <f t="shared" si="7"/>
        <v>0</v>
      </c>
      <c r="AB346" s="225" t="str">
        <f t="shared" si="10"/>
        <v/>
      </c>
      <c r="AC346" s="234" t="str">
        <f t="array" ref="AC346">INDEX(_Rge_Data_3rd_CY,$B346,AC$1)</f>
        <v/>
      </c>
      <c r="AD346" s="234">
        <f t="array" ref="AD346">INDEX(_Rge_Data_3rd_CY,$B346,AD$1)</f>
        <v>0</v>
      </c>
      <c r="AE346" s="234">
        <f t="array" ref="AE346">INDEX(_Rge_Data_3rd_CY,$B346,AE$1)</f>
        <v>0</v>
      </c>
      <c r="AF346" s="234">
        <f t="array" ref="AF346">INDEX(_Rge_Data_3rd_CY,$B346,AF$1)</f>
        <v>0</v>
      </c>
      <c r="AG346" s="234">
        <f t="array" ref="AG346">INDEX(_Rge_Data_3rd_CY,$B346,AG$1)</f>
        <v>0</v>
      </c>
      <c r="AH346" s="234">
        <f t="array" ref="AH346">INDEX(_Rge_Data_3rd_CY,$B346,AH$1)</f>
        <v>0</v>
      </c>
      <c r="AI346" s="234" t="str">
        <f t="array" ref="AI346">INDEX(_Rge_Data_3rd_CY,$B346,AI$1)</f>
        <v/>
      </c>
      <c r="AJ346" s="234">
        <f t="array" ref="AJ346">INDEX(_Rge_Data_3rd_CY,$B346,AJ$1)</f>
        <v>0</v>
      </c>
      <c r="AK346" s="234">
        <f t="array" ref="AK346">INDEX(_Rge_Data_3rd_CY,$B346,AK$1)</f>
        <v>0</v>
      </c>
      <c r="AL346" s="234">
        <f t="shared" si="11"/>
        <v>0</v>
      </c>
      <c r="AM346" s="235">
        <f t="shared" si="8"/>
        <v>0</v>
      </c>
      <c r="AN346" s="236">
        <f>IFERROR(IF(AND($E346="OPEN",$AA346&gt;0),$AA346*_SoP*$AM346,IF(AND($E346="CLOSED",$AA346&gt;0),$AA346*_SoL*$AM346,0)),0)</f>
        <v>0</v>
      </c>
      <c r="AO346" s="236">
        <f>IFERROR(IF($AA346&lt;0,$AA346*_SoL,0),0)</f>
        <v>0</v>
      </c>
      <c r="AP346" s="237">
        <f t="shared" si="12"/>
        <v>0</v>
      </c>
      <c r="AQ346" s="237">
        <f t="shared" si="13"/>
        <v>0</v>
      </c>
      <c r="AR346" s="237">
        <f t="shared" si="14"/>
        <v>0</v>
      </c>
      <c r="AS346" s="237">
        <f t="shared" si="15"/>
        <v>0</v>
      </c>
      <c r="AT346" s="237">
        <f t="shared" si="16"/>
        <v>0</v>
      </c>
      <c r="AU346" s="236">
        <f t="shared" si="17"/>
        <v>0</v>
      </c>
      <c r="AV346" s="236">
        <f t="shared" si="18"/>
        <v>0</v>
      </c>
      <c r="AW346" s="238"/>
    </row>
    <row r="347" ht="24.75" customHeight="1">
      <c r="A347" s="185"/>
      <c r="B347" s="230">
        <f t="shared" si="19"/>
        <v>340</v>
      </c>
      <c r="C347" s="185"/>
      <c r="D347" s="231" t="str">
        <f t="array" ref="D347">INDEX(_Rge_Projectdata_3rd,$B347,MATCH("Project-ID",_Rge_Headline_Projectdata,0))</f>
        <v/>
      </c>
      <c r="E347" s="232" t="str">
        <f t="array" ref="E347">INDEX(_Rge_Data_3rd_CY,$B347,E$1)</f>
        <v>Open</v>
      </c>
      <c r="F347" s="221" t="str">
        <f t="array" ref="F347">INDEX(_Rge_Data_3rd_CY,$B347,F$1)</f>
        <v/>
      </c>
      <c r="G347" s="221">
        <f t="array" ref="G347">INDEX(_Rge_Data_3rd_CY,$B347,G$1)</f>
        <v>0</v>
      </c>
      <c r="H347" s="221">
        <f t="array" ref="H347">INDEX(_Rge_Data_3rd_CY,$B347,H$1)</f>
        <v>0</v>
      </c>
      <c r="I347" s="221">
        <f t="array" ref="I347">INDEX(_Rge_Data_3rd_CY,$B347,I$1)</f>
        <v>0</v>
      </c>
      <c r="J347" s="221">
        <f t="array" ref="J347">INDEX(_Rge_Data_3rd_CY,$B347,J$1)</f>
        <v>0</v>
      </c>
      <c r="K347" s="221">
        <f t="array" ref="K347">INDEX(_Rge_Data_3rd_CY,$B347,K$1)</f>
        <v>0</v>
      </c>
      <c r="L347" s="221" t="str">
        <f t="array" ref="L347">INDEX(_Rge_Data_3rd_CY,$B347,L$1)</f>
        <v/>
      </c>
      <c r="M347" s="221">
        <f t="array" ref="M347">INDEX(_Rge_Data_3rd_CY,$B347,M$1)</f>
        <v>0</v>
      </c>
      <c r="N347" s="221">
        <f t="array" ref="N347">INDEX(_Rge_Data_3rd_CY,$B347,N$1)</f>
        <v>0</v>
      </c>
      <c r="O347" s="221">
        <f t="shared" si="5"/>
        <v>0</v>
      </c>
      <c r="P347" s="222">
        <f t="shared" si="6"/>
        <v>0</v>
      </c>
      <c r="Q347" s="233" t="str">
        <f t="shared" si="9"/>
        <v>Y</v>
      </c>
      <c r="R347" s="224" t="str">
        <f t="array" ref="R347">INDEX(_Rge_Data_3rd_CY,$B347,R$1)</f>
        <v/>
      </c>
      <c r="S347" s="224">
        <f t="array" ref="S347">INDEX(_Rge_Data_3rd_CY,$B347,S$1)</f>
        <v>0</v>
      </c>
      <c r="T347" s="224">
        <f t="array" ref="T347">INDEX(_Rge_Data_3rd_CY,$B347,T$1)</f>
        <v>0</v>
      </c>
      <c r="U347" s="224">
        <f t="array" ref="U347">INDEX(_Rge_Data_3rd_CY,$B347,U$1)</f>
        <v>0</v>
      </c>
      <c r="V347" s="224">
        <f t="array" ref="V347">INDEX(_Rge_Data_3rd_CY,$B347,V$1)</f>
        <v>0</v>
      </c>
      <c r="W347" s="224">
        <f t="array" ref="W347">INDEX(_Rge_Data_3rd_CY,$B347,W$1)</f>
        <v>0</v>
      </c>
      <c r="X347" s="224" t="str">
        <f t="array" ref="X347">INDEX(_Rge_Data_3rd_CY,$B347,X$1)</f>
        <v/>
      </c>
      <c r="Y347" s="224">
        <f t="array" ref="Y347">INDEX(_Rge_Data_3rd_CY,$B347,Y$1)</f>
        <v>0</v>
      </c>
      <c r="Z347" s="224">
        <f t="array" ref="Z347">INDEX(_Rge_Data_3rd_CY,$B347,Z$1)</f>
        <v>0</v>
      </c>
      <c r="AA347" s="224">
        <f t="shared" si="7"/>
        <v>0</v>
      </c>
      <c r="AB347" s="225" t="str">
        <f t="shared" si="10"/>
        <v/>
      </c>
      <c r="AC347" s="234" t="str">
        <f t="array" ref="AC347">INDEX(_Rge_Data_3rd_CY,$B347,AC$1)</f>
        <v/>
      </c>
      <c r="AD347" s="234">
        <f t="array" ref="AD347">INDEX(_Rge_Data_3rd_CY,$B347,AD$1)</f>
        <v>0</v>
      </c>
      <c r="AE347" s="234">
        <f t="array" ref="AE347">INDEX(_Rge_Data_3rd_CY,$B347,AE$1)</f>
        <v>0</v>
      </c>
      <c r="AF347" s="234">
        <f t="array" ref="AF347">INDEX(_Rge_Data_3rd_CY,$B347,AF$1)</f>
        <v>0</v>
      </c>
      <c r="AG347" s="234">
        <f t="array" ref="AG347">INDEX(_Rge_Data_3rd_CY,$B347,AG$1)</f>
        <v>0</v>
      </c>
      <c r="AH347" s="234">
        <f t="array" ref="AH347">INDEX(_Rge_Data_3rd_CY,$B347,AH$1)</f>
        <v>0</v>
      </c>
      <c r="AI347" s="234" t="str">
        <f t="array" ref="AI347">INDEX(_Rge_Data_3rd_CY,$B347,AI$1)</f>
        <v/>
      </c>
      <c r="AJ347" s="234">
        <f t="array" ref="AJ347">INDEX(_Rge_Data_3rd_CY,$B347,AJ$1)</f>
        <v>0</v>
      </c>
      <c r="AK347" s="234">
        <f t="array" ref="AK347">INDEX(_Rge_Data_3rd_CY,$B347,AK$1)</f>
        <v>0</v>
      </c>
      <c r="AL347" s="234">
        <f t="shared" si="11"/>
        <v>0</v>
      </c>
      <c r="AM347" s="235">
        <f t="shared" si="8"/>
        <v>0</v>
      </c>
      <c r="AN347" s="236">
        <f>IFERROR(IF(AND($E347="OPEN",$AA347&gt;0),$AA347*_SoP*$AM347,IF(AND($E347="CLOSED",$AA347&gt;0),$AA347*_SoL*$AM347,0)),0)</f>
        <v>0</v>
      </c>
      <c r="AO347" s="236">
        <f>IFERROR(IF($AA347&lt;0,$AA347*_SoL,0),0)</f>
        <v>0</v>
      </c>
      <c r="AP347" s="237">
        <f t="shared" si="12"/>
        <v>0</v>
      </c>
      <c r="AQ347" s="237">
        <f t="shared" si="13"/>
        <v>0</v>
      </c>
      <c r="AR347" s="237">
        <f t="shared" si="14"/>
        <v>0</v>
      </c>
      <c r="AS347" s="237">
        <f t="shared" si="15"/>
        <v>0</v>
      </c>
      <c r="AT347" s="237">
        <f t="shared" si="16"/>
        <v>0</v>
      </c>
      <c r="AU347" s="236">
        <f t="shared" si="17"/>
        <v>0</v>
      </c>
      <c r="AV347" s="236">
        <f t="shared" si="18"/>
        <v>0</v>
      </c>
      <c r="AW347" s="238"/>
    </row>
    <row r="348" ht="24.75" customHeight="1">
      <c r="A348" s="185"/>
      <c r="B348" s="230">
        <f t="shared" si="19"/>
        <v>341</v>
      </c>
      <c r="C348" s="185"/>
      <c r="D348" s="231" t="str">
        <f t="array" ref="D348">INDEX(_Rge_Projectdata_3rd,$B348,MATCH("Project-ID",_Rge_Headline_Projectdata,0))</f>
        <v/>
      </c>
      <c r="E348" s="232" t="str">
        <f t="array" ref="E348">INDEX(_Rge_Data_3rd_CY,$B348,E$1)</f>
        <v>Open</v>
      </c>
      <c r="F348" s="221" t="str">
        <f t="array" ref="F348">INDEX(_Rge_Data_3rd_CY,$B348,F$1)</f>
        <v/>
      </c>
      <c r="G348" s="221">
        <f t="array" ref="G348">INDEX(_Rge_Data_3rd_CY,$B348,G$1)</f>
        <v>0</v>
      </c>
      <c r="H348" s="221">
        <f t="array" ref="H348">INDEX(_Rge_Data_3rd_CY,$B348,H$1)</f>
        <v>0</v>
      </c>
      <c r="I348" s="221">
        <f t="array" ref="I348">INDEX(_Rge_Data_3rd_CY,$B348,I$1)</f>
        <v>0</v>
      </c>
      <c r="J348" s="221">
        <f t="array" ref="J348">INDEX(_Rge_Data_3rd_CY,$B348,J$1)</f>
        <v>0</v>
      </c>
      <c r="K348" s="221">
        <f t="array" ref="K348">INDEX(_Rge_Data_3rd_CY,$B348,K$1)</f>
        <v>0</v>
      </c>
      <c r="L348" s="221" t="str">
        <f t="array" ref="L348">INDEX(_Rge_Data_3rd_CY,$B348,L$1)</f>
        <v/>
      </c>
      <c r="M348" s="221">
        <f t="array" ref="M348">INDEX(_Rge_Data_3rd_CY,$B348,M$1)</f>
        <v>0</v>
      </c>
      <c r="N348" s="221">
        <f t="array" ref="N348">INDEX(_Rge_Data_3rd_CY,$B348,N$1)</f>
        <v>0</v>
      </c>
      <c r="O348" s="221">
        <f t="shared" si="5"/>
        <v>0</v>
      </c>
      <c r="P348" s="222">
        <f t="shared" si="6"/>
        <v>0</v>
      </c>
      <c r="Q348" s="233" t="str">
        <f t="shared" si="9"/>
        <v>Y</v>
      </c>
      <c r="R348" s="224" t="str">
        <f t="array" ref="R348">INDEX(_Rge_Data_3rd_CY,$B348,R$1)</f>
        <v/>
      </c>
      <c r="S348" s="224">
        <f t="array" ref="S348">INDEX(_Rge_Data_3rd_CY,$B348,S$1)</f>
        <v>0</v>
      </c>
      <c r="T348" s="224">
        <f t="array" ref="T348">INDEX(_Rge_Data_3rd_CY,$B348,T$1)</f>
        <v>0</v>
      </c>
      <c r="U348" s="224">
        <f t="array" ref="U348">INDEX(_Rge_Data_3rd_CY,$B348,U$1)</f>
        <v>0</v>
      </c>
      <c r="V348" s="224">
        <f t="array" ref="V348">INDEX(_Rge_Data_3rd_CY,$B348,V$1)</f>
        <v>0</v>
      </c>
      <c r="W348" s="224">
        <f t="array" ref="W348">INDEX(_Rge_Data_3rd_CY,$B348,W$1)</f>
        <v>0</v>
      </c>
      <c r="X348" s="224" t="str">
        <f t="array" ref="X348">INDEX(_Rge_Data_3rd_CY,$B348,X$1)</f>
        <v/>
      </c>
      <c r="Y348" s="224">
        <f t="array" ref="Y348">INDEX(_Rge_Data_3rd_CY,$B348,Y$1)</f>
        <v>0</v>
      </c>
      <c r="Z348" s="224">
        <f t="array" ref="Z348">INDEX(_Rge_Data_3rd_CY,$B348,Z$1)</f>
        <v>0</v>
      </c>
      <c r="AA348" s="224">
        <f t="shared" si="7"/>
        <v>0</v>
      </c>
      <c r="AB348" s="225" t="str">
        <f t="shared" si="10"/>
        <v/>
      </c>
      <c r="AC348" s="234" t="str">
        <f t="array" ref="AC348">INDEX(_Rge_Data_3rd_CY,$B348,AC$1)</f>
        <v/>
      </c>
      <c r="AD348" s="234">
        <f t="array" ref="AD348">INDEX(_Rge_Data_3rd_CY,$B348,AD$1)</f>
        <v>0</v>
      </c>
      <c r="AE348" s="234">
        <f t="array" ref="AE348">INDEX(_Rge_Data_3rd_CY,$B348,AE$1)</f>
        <v>0</v>
      </c>
      <c r="AF348" s="234">
        <f t="array" ref="AF348">INDEX(_Rge_Data_3rd_CY,$B348,AF$1)</f>
        <v>0</v>
      </c>
      <c r="AG348" s="234">
        <f t="array" ref="AG348">INDEX(_Rge_Data_3rd_CY,$B348,AG$1)</f>
        <v>0</v>
      </c>
      <c r="AH348" s="234">
        <f t="array" ref="AH348">INDEX(_Rge_Data_3rd_CY,$B348,AH$1)</f>
        <v>0</v>
      </c>
      <c r="AI348" s="234" t="str">
        <f t="array" ref="AI348">INDEX(_Rge_Data_3rd_CY,$B348,AI$1)</f>
        <v/>
      </c>
      <c r="AJ348" s="234">
        <f t="array" ref="AJ348">INDEX(_Rge_Data_3rd_CY,$B348,AJ$1)</f>
        <v>0</v>
      </c>
      <c r="AK348" s="234">
        <f t="array" ref="AK348">INDEX(_Rge_Data_3rd_CY,$B348,AK$1)</f>
        <v>0</v>
      </c>
      <c r="AL348" s="234">
        <f t="shared" si="11"/>
        <v>0</v>
      </c>
      <c r="AM348" s="235">
        <f t="shared" si="8"/>
        <v>0</v>
      </c>
      <c r="AN348" s="236">
        <f>IFERROR(IF(AND($E348="OPEN",$AA348&gt;0),$AA348*_SoP*$AM348,IF(AND($E348="CLOSED",$AA348&gt;0),$AA348*_SoL*$AM348,0)),0)</f>
        <v>0</v>
      </c>
      <c r="AO348" s="236">
        <f>IFERROR(IF($AA348&lt;0,$AA348*_SoL,0),0)</f>
        <v>0</v>
      </c>
      <c r="AP348" s="237">
        <f t="shared" si="12"/>
        <v>0</v>
      </c>
      <c r="AQ348" s="237">
        <f t="shared" si="13"/>
        <v>0</v>
      </c>
      <c r="AR348" s="237">
        <f t="shared" si="14"/>
        <v>0</v>
      </c>
      <c r="AS348" s="237">
        <f t="shared" si="15"/>
        <v>0</v>
      </c>
      <c r="AT348" s="237">
        <f t="shared" si="16"/>
        <v>0</v>
      </c>
      <c r="AU348" s="236">
        <f t="shared" si="17"/>
        <v>0</v>
      </c>
      <c r="AV348" s="236">
        <f t="shared" si="18"/>
        <v>0</v>
      </c>
      <c r="AW348" s="238"/>
    </row>
    <row r="349" ht="24.75" customHeight="1">
      <c r="A349" s="185"/>
      <c r="B349" s="230">
        <f t="shared" si="19"/>
        <v>342</v>
      </c>
      <c r="C349" s="185"/>
      <c r="D349" s="231" t="str">
        <f t="array" ref="D349">INDEX(_Rge_Projectdata_3rd,$B349,MATCH("Project-ID",_Rge_Headline_Projectdata,0))</f>
        <v/>
      </c>
      <c r="E349" s="232" t="str">
        <f t="array" ref="E349">INDEX(_Rge_Data_3rd_CY,$B349,E$1)</f>
        <v>Open</v>
      </c>
      <c r="F349" s="221" t="str">
        <f t="array" ref="F349">INDEX(_Rge_Data_3rd_CY,$B349,F$1)</f>
        <v/>
      </c>
      <c r="G349" s="221">
        <f t="array" ref="G349">INDEX(_Rge_Data_3rd_CY,$B349,G$1)</f>
        <v>0</v>
      </c>
      <c r="H349" s="221">
        <f t="array" ref="H349">INDEX(_Rge_Data_3rd_CY,$B349,H$1)</f>
        <v>0</v>
      </c>
      <c r="I349" s="221">
        <f t="array" ref="I349">INDEX(_Rge_Data_3rd_CY,$B349,I$1)</f>
        <v>0</v>
      </c>
      <c r="J349" s="221">
        <f t="array" ref="J349">INDEX(_Rge_Data_3rd_CY,$B349,J$1)</f>
        <v>0</v>
      </c>
      <c r="K349" s="221">
        <f t="array" ref="K349">INDEX(_Rge_Data_3rd_CY,$B349,K$1)</f>
        <v>0</v>
      </c>
      <c r="L349" s="221" t="str">
        <f t="array" ref="L349">INDEX(_Rge_Data_3rd_CY,$B349,L$1)</f>
        <v/>
      </c>
      <c r="M349" s="221">
        <f t="array" ref="M349">INDEX(_Rge_Data_3rd_CY,$B349,M$1)</f>
        <v>0</v>
      </c>
      <c r="N349" s="221">
        <f t="array" ref="N349">INDEX(_Rge_Data_3rd_CY,$B349,N$1)</f>
        <v>0</v>
      </c>
      <c r="O349" s="221">
        <f t="shared" si="5"/>
        <v>0</v>
      </c>
      <c r="P349" s="222">
        <f t="shared" si="6"/>
        <v>0</v>
      </c>
      <c r="Q349" s="233" t="str">
        <f t="shared" si="9"/>
        <v>Y</v>
      </c>
      <c r="R349" s="224" t="str">
        <f t="array" ref="R349">INDEX(_Rge_Data_3rd_CY,$B349,R$1)</f>
        <v/>
      </c>
      <c r="S349" s="224">
        <f t="array" ref="S349">INDEX(_Rge_Data_3rd_CY,$B349,S$1)</f>
        <v>0</v>
      </c>
      <c r="T349" s="224">
        <f t="array" ref="T349">INDEX(_Rge_Data_3rd_CY,$B349,T$1)</f>
        <v>0</v>
      </c>
      <c r="U349" s="224">
        <f t="array" ref="U349">INDEX(_Rge_Data_3rd_CY,$B349,U$1)</f>
        <v>0</v>
      </c>
      <c r="V349" s="224">
        <f t="array" ref="V349">INDEX(_Rge_Data_3rd_CY,$B349,V$1)</f>
        <v>0</v>
      </c>
      <c r="W349" s="224">
        <f t="array" ref="W349">INDEX(_Rge_Data_3rd_CY,$B349,W$1)</f>
        <v>0</v>
      </c>
      <c r="X349" s="224" t="str">
        <f t="array" ref="X349">INDEX(_Rge_Data_3rd_CY,$B349,X$1)</f>
        <v/>
      </c>
      <c r="Y349" s="224">
        <f t="array" ref="Y349">INDEX(_Rge_Data_3rd_CY,$B349,Y$1)</f>
        <v>0</v>
      </c>
      <c r="Z349" s="224">
        <f t="array" ref="Z349">INDEX(_Rge_Data_3rd_CY,$B349,Z$1)</f>
        <v>0</v>
      </c>
      <c r="AA349" s="224">
        <f t="shared" si="7"/>
        <v>0</v>
      </c>
      <c r="AB349" s="225" t="str">
        <f t="shared" si="10"/>
        <v/>
      </c>
      <c r="AC349" s="234" t="str">
        <f t="array" ref="AC349">INDEX(_Rge_Data_3rd_CY,$B349,AC$1)</f>
        <v/>
      </c>
      <c r="AD349" s="234">
        <f t="array" ref="AD349">INDEX(_Rge_Data_3rd_CY,$B349,AD$1)</f>
        <v>0</v>
      </c>
      <c r="AE349" s="234">
        <f t="array" ref="AE349">INDEX(_Rge_Data_3rd_CY,$B349,AE$1)</f>
        <v>0</v>
      </c>
      <c r="AF349" s="234">
        <f t="array" ref="AF349">INDEX(_Rge_Data_3rd_CY,$B349,AF$1)</f>
        <v>0</v>
      </c>
      <c r="AG349" s="234">
        <f t="array" ref="AG349">INDEX(_Rge_Data_3rd_CY,$B349,AG$1)</f>
        <v>0</v>
      </c>
      <c r="AH349" s="234">
        <f t="array" ref="AH349">INDEX(_Rge_Data_3rd_CY,$B349,AH$1)</f>
        <v>0</v>
      </c>
      <c r="AI349" s="234" t="str">
        <f t="array" ref="AI349">INDEX(_Rge_Data_3rd_CY,$B349,AI$1)</f>
        <v/>
      </c>
      <c r="AJ349" s="234">
        <f t="array" ref="AJ349">INDEX(_Rge_Data_3rd_CY,$B349,AJ$1)</f>
        <v>0</v>
      </c>
      <c r="AK349" s="234">
        <f t="array" ref="AK349">INDEX(_Rge_Data_3rd_CY,$B349,AK$1)</f>
        <v>0</v>
      </c>
      <c r="AL349" s="234">
        <f t="shared" si="11"/>
        <v>0</v>
      </c>
      <c r="AM349" s="235">
        <f t="shared" si="8"/>
        <v>0</v>
      </c>
      <c r="AN349" s="236">
        <f>IFERROR(IF(AND($E349="OPEN",$AA349&gt;0),$AA349*_SoP*$AM349,IF(AND($E349="CLOSED",$AA349&gt;0),$AA349*_SoL*$AM349,0)),0)</f>
        <v>0</v>
      </c>
      <c r="AO349" s="236">
        <f>IFERROR(IF($AA349&lt;0,$AA349*_SoL,0),0)</f>
        <v>0</v>
      </c>
      <c r="AP349" s="237">
        <f t="shared" si="12"/>
        <v>0</v>
      </c>
      <c r="AQ349" s="237">
        <f t="shared" si="13"/>
        <v>0</v>
      </c>
      <c r="AR349" s="237">
        <f t="shared" si="14"/>
        <v>0</v>
      </c>
      <c r="AS349" s="237">
        <f t="shared" si="15"/>
        <v>0</v>
      </c>
      <c r="AT349" s="237">
        <f t="shared" si="16"/>
        <v>0</v>
      </c>
      <c r="AU349" s="236">
        <f t="shared" si="17"/>
        <v>0</v>
      </c>
      <c r="AV349" s="236">
        <f t="shared" si="18"/>
        <v>0</v>
      </c>
      <c r="AW349" s="238"/>
    </row>
    <row r="350" ht="24.75" customHeight="1">
      <c r="A350" s="185"/>
      <c r="B350" s="230">
        <f t="shared" si="19"/>
        <v>343</v>
      </c>
      <c r="C350" s="185"/>
      <c r="D350" s="231" t="str">
        <f t="array" ref="D350">INDEX(_Rge_Projectdata_3rd,$B350,MATCH("Project-ID",_Rge_Headline_Projectdata,0))</f>
        <v/>
      </c>
      <c r="E350" s="232" t="str">
        <f t="array" ref="E350">INDEX(_Rge_Data_3rd_CY,$B350,E$1)</f>
        <v>Open</v>
      </c>
      <c r="F350" s="221" t="str">
        <f t="array" ref="F350">INDEX(_Rge_Data_3rd_CY,$B350,F$1)</f>
        <v/>
      </c>
      <c r="G350" s="221">
        <f t="array" ref="G350">INDEX(_Rge_Data_3rd_CY,$B350,G$1)</f>
        <v>0</v>
      </c>
      <c r="H350" s="221">
        <f t="array" ref="H350">INDEX(_Rge_Data_3rd_CY,$B350,H$1)</f>
        <v>0</v>
      </c>
      <c r="I350" s="221">
        <f t="array" ref="I350">INDEX(_Rge_Data_3rd_CY,$B350,I$1)</f>
        <v>0</v>
      </c>
      <c r="J350" s="221">
        <f t="array" ref="J350">INDEX(_Rge_Data_3rd_CY,$B350,J$1)</f>
        <v>0</v>
      </c>
      <c r="K350" s="221">
        <f t="array" ref="K350">INDEX(_Rge_Data_3rd_CY,$B350,K$1)</f>
        <v>0</v>
      </c>
      <c r="L350" s="221" t="str">
        <f t="array" ref="L350">INDEX(_Rge_Data_3rd_CY,$B350,L$1)</f>
        <v/>
      </c>
      <c r="M350" s="221">
        <f t="array" ref="M350">INDEX(_Rge_Data_3rd_CY,$B350,M$1)</f>
        <v>0</v>
      </c>
      <c r="N350" s="221">
        <f t="array" ref="N350">INDEX(_Rge_Data_3rd_CY,$B350,N$1)</f>
        <v>0</v>
      </c>
      <c r="O350" s="221">
        <f t="shared" si="5"/>
        <v>0</v>
      </c>
      <c r="P350" s="222">
        <f t="shared" si="6"/>
        <v>0</v>
      </c>
      <c r="Q350" s="233" t="str">
        <f t="shared" si="9"/>
        <v>Y</v>
      </c>
      <c r="R350" s="224" t="str">
        <f t="array" ref="R350">INDEX(_Rge_Data_3rd_CY,$B350,R$1)</f>
        <v/>
      </c>
      <c r="S350" s="224">
        <f t="array" ref="S350">INDEX(_Rge_Data_3rd_CY,$B350,S$1)</f>
        <v>0</v>
      </c>
      <c r="T350" s="224">
        <f t="array" ref="T350">INDEX(_Rge_Data_3rd_CY,$B350,T$1)</f>
        <v>0</v>
      </c>
      <c r="U350" s="224">
        <f t="array" ref="U350">INDEX(_Rge_Data_3rd_CY,$B350,U$1)</f>
        <v>0</v>
      </c>
      <c r="V350" s="224">
        <f t="array" ref="V350">INDEX(_Rge_Data_3rd_CY,$B350,V$1)</f>
        <v>0</v>
      </c>
      <c r="W350" s="224">
        <f t="array" ref="W350">INDEX(_Rge_Data_3rd_CY,$B350,W$1)</f>
        <v>0</v>
      </c>
      <c r="X350" s="224" t="str">
        <f t="array" ref="X350">INDEX(_Rge_Data_3rd_CY,$B350,X$1)</f>
        <v/>
      </c>
      <c r="Y350" s="224">
        <f t="array" ref="Y350">INDEX(_Rge_Data_3rd_CY,$B350,Y$1)</f>
        <v>0</v>
      </c>
      <c r="Z350" s="224">
        <f t="array" ref="Z350">INDEX(_Rge_Data_3rd_CY,$B350,Z$1)</f>
        <v>0</v>
      </c>
      <c r="AA350" s="224">
        <f t="shared" si="7"/>
        <v>0</v>
      </c>
      <c r="AB350" s="225" t="str">
        <f t="shared" si="10"/>
        <v/>
      </c>
      <c r="AC350" s="234" t="str">
        <f t="array" ref="AC350">INDEX(_Rge_Data_3rd_CY,$B350,AC$1)</f>
        <v/>
      </c>
      <c r="AD350" s="234">
        <f t="array" ref="AD350">INDEX(_Rge_Data_3rd_CY,$B350,AD$1)</f>
        <v>0</v>
      </c>
      <c r="AE350" s="234">
        <f t="array" ref="AE350">INDEX(_Rge_Data_3rd_CY,$B350,AE$1)</f>
        <v>0</v>
      </c>
      <c r="AF350" s="234">
        <f t="array" ref="AF350">INDEX(_Rge_Data_3rd_CY,$B350,AF$1)</f>
        <v>0</v>
      </c>
      <c r="AG350" s="234">
        <f t="array" ref="AG350">INDEX(_Rge_Data_3rd_CY,$B350,AG$1)</f>
        <v>0</v>
      </c>
      <c r="AH350" s="234">
        <f t="array" ref="AH350">INDEX(_Rge_Data_3rd_CY,$B350,AH$1)</f>
        <v>0</v>
      </c>
      <c r="AI350" s="234" t="str">
        <f t="array" ref="AI350">INDEX(_Rge_Data_3rd_CY,$B350,AI$1)</f>
        <v/>
      </c>
      <c r="AJ350" s="234">
        <f t="array" ref="AJ350">INDEX(_Rge_Data_3rd_CY,$B350,AJ$1)</f>
        <v>0</v>
      </c>
      <c r="AK350" s="234">
        <f t="array" ref="AK350">INDEX(_Rge_Data_3rd_CY,$B350,AK$1)</f>
        <v>0</v>
      </c>
      <c r="AL350" s="234">
        <f t="shared" si="11"/>
        <v>0</v>
      </c>
      <c r="AM350" s="235">
        <f t="shared" si="8"/>
        <v>0</v>
      </c>
      <c r="AN350" s="236">
        <f>IFERROR(IF(AND($E350="OPEN",$AA350&gt;0),$AA350*_SoP*$AM350,IF(AND($E350="CLOSED",$AA350&gt;0),$AA350*_SoL*$AM350,0)),0)</f>
        <v>0</v>
      </c>
      <c r="AO350" s="236">
        <f>IFERROR(IF($AA350&lt;0,$AA350*_SoL,0),0)</f>
        <v>0</v>
      </c>
      <c r="AP350" s="237">
        <f t="shared" si="12"/>
        <v>0</v>
      </c>
      <c r="AQ350" s="237">
        <f t="shared" si="13"/>
        <v>0</v>
      </c>
      <c r="AR350" s="237">
        <f t="shared" si="14"/>
        <v>0</v>
      </c>
      <c r="AS350" s="237">
        <f t="shared" si="15"/>
        <v>0</v>
      </c>
      <c r="AT350" s="237">
        <f t="shared" si="16"/>
        <v>0</v>
      </c>
      <c r="AU350" s="236">
        <f t="shared" si="17"/>
        <v>0</v>
      </c>
      <c r="AV350" s="236">
        <f t="shared" si="18"/>
        <v>0</v>
      </c>
      <c r="AW350" s="238"/>
    </row>
    <row r="351" ht="24.75" customHeight="1">
      <c r="A351" s="185"/>
      <c r="B351" s="230">
        <f t="shared" si="19"/>
        <v>344</v>
      </c>
      <c r="C351" s="185"/>
      <c r="D351" s="231" t="str">
        <f t="array" ref="D351">INDEX(_Rge_Projectdata_3rd,$B351,MATCH("Project-ID",_Rge_Headline_Projectdata,0))</f>
        <v/>
      </c>
      <c r="E351" s="232" t="str">
        <f t="array" ref="E351">INDEX(_Rge_Data_3rd_CY,$B351,E$1)</f>
        <v>Open</v>
      </c>
      <c r="F351" s="221" t="str">
        <f t="array" ref="F351">INDEX(_Rge_Data_3rd_CY,$B351,F$1)</f>
        <v/>
      </c>
      <c r="G351" s="221">
        <f t="array" ref="G351">INDEX(_Rge_Data_3rd_CY,$B351,G$1)</f>
        <v>0</v>
      </c>
      <c r="H351" s="221">
        <f t="array" ref="H351">INDEX(_Rge_Data_3rd_CY,$B351,H$1)</f>
        <v>0</v>
      </c>
      <c r="I351" s="221">
        <f t="array" ref="I351">INDEX(_Rge_Data_3rd_CY,$B351,I$1)</f>
        <v>0</v>
      </c>
      <c r="J351" s="221">
        <f t="array" ref="J351">INDEX(_Rge_Data_3rd_CY,$B351,J$1)</f>
        <v>0</v>
      </c>
      <c r="K351" s="221">
        <f t="array" ref="K351">INDEX(_Rge_Data_3rd_CY,$B351,K$1)</f>
        <v>0</v>
      </c>
      <c r="L351" s="221" t="str">
        <f t="array" ref="L351">INDEX(_Rge_Data_3rd_CY,$B351,L$1)</f>
        <v/>
      </c>
      <c r="M351" s="221">
        <f t="array" ref="M351">INDEX(_Rge_Data_3rd_CY,$B351,M$1)</f>
        <v>0</v>
      </c>
      <c r="N351" s="221">
        <f t="array" ref="N351">INDEX(_Rge_Data_3rd_CY,$B351,N$1)</f>
        <v>0</v>
      </c>
      <c r="O351" s="221">
        <f t="shared" si="5"/>
        <v>0</v>
      </c>
      <c r="P351" s="222">
        <f t="shared" si="6"/>
        <v>0</v>
      </c>
      <c r="Q351" s="233" t="str">
        <f t="shared" si="9"/>
        <v>Y</v>
      </c>
      <c r="R351" s="224" t="str">
        <f t="array" ref="R351">INDEX(_Rge_Data_3rd_CY,$B351,R$1)</f>
        <v/>
      </c>
      <c r="S351" s="224">
        <f t="array" ref="S351">INDEX(_Rge_Data_3rd_CY,$B351,S$1)</f>
        <v>0</v>
      </c>
      <c r="T351" s="224">
        <f t="array" ref="T351">INDEX(_Rge_Data_3rd_CY,$B351,T$1)</f>
        <v>0</v>
      </c>
      <c r="U351" s="224">
        <f t="array" ref="U351">INDEX(_Rge_Data_3rd_CY,$B351,U$1)</f>
        <v>0</v>
      </c>
      <c r="V351" s="224">
        <f t="array" ref="V351">INDEX(_Rge_Data_3rd_CY,$B351,V$1)</f>
        <v>0</v>
      </c>
      <c r="W351" s="224">
        <f t="array" ref="W351">INDEX(_Rge_Data_3rd_CY,$B351,W$1)</f>
        <v>0</v>
      </c>
      <c r="X351" s="224" t="str">
        <f t="array" ref="X351">INDEX(_Rge_Data_3rd_CY,$B351,X$1)</f>
        <v/>
      </c>
      <c r="Y351" s="224">
        <f t="array" ref="Y351">INDEX(_Rge_Data_3rd_CY,$B351,Y$1)</f>
        <v>0</v>
      </c>
      <c r="Z351" s="224">
        <f t="array" ref="Z351">INDEX(_Rge_Data_3rd_CY,$B351,Z$1)</f>
        <v>0</v>
      </c>
      <c r="AA351" s="224">
        <f t="shared" si="7"/>
        <v>0</v>
      </c>
      <c r="AB351" s="225" t="str">
        <f t="shared" si="10"/>
        <v/>
      </c>
      <c r="AC351" s="234" t="str">
        <f t="array" ref="AC351">INDEX(_Rge_Data_3rd_CY,$B351,AC$1)</f>
        <v/>
      </c>
      <c r="AD351" s="234">
        <f t="array" ref="AD351">INDEX(_Rge_Data_3rd_CY,$B351,AD$1)</f>
        <v>0</v>
      </c>
      <c r="AE351" s="234">
        <f t="array" ref="AE351">INDEX(_Rge_Data_3rd_CY,$B351,AE$1)</f>
        <v>0</v>
      </c>
      <c r="AF351" s="234">
        <f t="array" ref="AF351">INDEX(_Rge_Data_3rd_CY,$B351,AF$1)</f>
        <v>0</v>
      </c>
      <c r="AG351" s="234">
        <f t="array" ref="AG351">INDEX(_Rge_Data_3rd_CY,$B351,AG$1)</f>
        <v>0</v>
      </c>
      <c r="AH351" s="234">
        <f t="array" ref="AH351">INDEX(_Rge_Data_3rd_CY,$B351,AH$1)</f>
        <v>0</v>
      </c>
      <c r="AI351" s="234" t="str">
        <f t="array" ref="AI351">INDEX(_Rge_Data_3rd_CY,$B351,AI$1)</f>
        <v/>
      </c>
      <c r="AJ351" s="234">
        <f t="array" ref="AJ351">INDEX(_Rge_Data_3rd_CY,$B351,AJ$1)</f>
        <v>0</v>
      </c>
      <c r="AK351" s="234">
        <f t="array" ref="AK351">INDEX(_Rge_Data_3rd_CY,$B351,AK$1)</f>
        <v>0</v>
      </c>
      <c r="AL351" s="234">
        <f t="shared" si="11"/>
        <v>0</v>
      </c>
      <c r="AM351" s="235">
        <f t="shared" si="8"/>
        <v>0</v>
      </c>
      <c r="AN351" s="236">
        <f>IFERROR(IF(AND($E351="OPEN",$AA351&gt;0),$AA351*_SoP*$AM351,IF(AND($E351="CLOSED",$AA351&gt;0),$AA351*_SoL*$AM351,0)),0)</f>
        <v>0</v>
      </c>
      <c r="AO351" s="236">
        <f>IFERROR(IF($AA351&lt;0,$AA351*_SoL,0),0)</f>
        <v>0</v>
      </c>
      <c r="AP351" s="237">
        <f t="shared" si="12"/>
        <v>0</v>
      </c>
      <c r="AQ351" s="237">
        <f t="shared" si="13"/>
        <v>0</v>
      </c>
      <c r="AR351" s="237">
        <f t="shared" si="14"/>
        <v>0</v>
      </c>
      <c r="AS351" s="237">
        <f t="shared" si="15"/>
        <v>0</v>
      </c>
      <c r="AT351" s="237">
        <f t="shared" si="16"/>
        <v>0</v>
      </c>
      <c r="AU351" s="236">
        <f t="shared" si="17"/>
        <v>0</v>
      </c>
      <c r="AV351" s="236">
        <f t="shared" si="18"/>
        <v>0</v>
      </c>
      <c r="AW351" s="238"/>
    </row>
    <row r="352" ht="24.75" customHeight="1">
      <c r="A352" s="185"/>
      <c r="B352" s="230">
        <f t="shared" si="19"/>
        <v>345</v>
      </c>
      <c r="C352" s="185"/>
      <c r="D352" s="231" t="str">
        <f t="array" ref="D352">INDEX(_Rge_Projectdata_3rd,$B352,MATCH("Project-ID",_Rge_Headline_Projectdata,0))</f>
        <v/>
      </c>
      <c r="E352" s="232" t="str">
        <f t="array" ref="E352">INDEX(_Rge_Data_3rd_CY,$B352,E$1)</f>
        <v>Open</v>
      </c>
      <c r="F352" s="221" t="str">
        <f t="array" ref="F352">INDEX(_Rge_Data_3rd_CY,$B352,F$1)</f>
        <v/>
      </c>
      <c r="G352" s="221">
        <f t="array" ref="G352">INDEX(_Rge_Data_3rd_CY,$B352,G$1)</f>
        <v>0</v>
      </c>
      <c r="H352" s="221">
        <f t="array" ref="H352">INDEX(_Rge_Data_3rd_CY,$B352,H$1)</f>
        <v>0</v>
      </c>
      <c r="I352" s="221">
        <f t="array" ref="I352">INDEX(_Rge_Data_3rd_CY,$B352,I$1)</f>
        <v>0</v>
      </c>
      <c r="J352" s="221">
        <f t="array" ref="J352">INDEX(_Rge_Data_3rd_CY,$B352,J$1)</f>
        <v>0</v>
      </c>
      <c r="K352" s="221">
        <f t="array" ref="K352">INDEX(_Rge_Data_3rd_CY,$B352,K$1)</f>
        <v>0</v>
      </c>
      <c r="L352" s="221" t="str">
        <f t="array" ref="L352">INDEX(_Rge_Data_3rd_CY,$B352,L$1)</f>
        <v/>
      </c>
      <c r="M352" s="221">
        <f t="array" ref="M352">INDEX(_Rge_Data_3rd_CY,$B352,M$1)</f>
        <v>0</v>
      </c>
      <c r="N352" s="221">
        <f t="array" ref="N352">INDEX(_Rge_Data_3rd_CY,$B352,N$1)</f>
        <v>0</v>
      </c>
      <c r="O352" s="221">
        <f t="shared" si="5"/>
        <v>0</v>
      </c>
      <c r="P352" s="222">
        <f t="shared" si="6"/>
        <v>0</v>
      </c>
      <c r="Q352" s="233" t="str">
        <f t="shared" si="9"/>
        <v>Y</v>
      </c>
      <c r="R352" s="224" t="str">
        <f t="array" ref="R352">INDEX(_Rge_Data_3rd_CY,$B352,R$1)</f>
        <v/>
      </c>
      <c r="S352" s="224">
        <f t="array" ref="S352">INDEX(_Rge_Data_3rd_CY,$B352,S$1)</f>
        <v>0</v>
      </c>
      <c r="T352" s="224">
        <f t="array" ref="T352">INDEX(_Rge_Data_3rd_CY,$B352,T$1)</f>
        <v>0</v>
      </c>
      <c r="U352" s="224">
        <f t="array" ref="U352">INDEX(_Rge_Data_3rd_CY,$B352,U$1)</f>
        <v>0</v>
      </c>
      <c r="V352" s="224">
        <f t="array" ref="V352">INDEX(_Rge_Data_3rd_CY,$B352,V$1)</f>
        <v>0</v>
      </c>
      <c r="W352" s="224">
        <f t="array" ref="W352">INDEX(_Rge_Data_3rd_CY,$B352,W$1)</f>
        <v>0</v>
      </c>
      <c r="X352" s="224" t="str">
        <f t="array" ref="X352">INDEX(_Rge_Data_3rd_CY,$B352,X$1)</f>
        <v/>
      </c>
      <c r="Y352" s="224">
        <f t="array" ref="Y352">INDEX(_Rge_Data_3rd_CY,$B352,Y$1)</f>
        <v>0</v>
      </c>
      <c r="Z352" s="224">
        <f t="array" ref="Z352">INDEX(_Rge_Data_3rd_CY,$B352,Z$1)</f>
        <v>0</v>
      </c>
      <c r="AA352" s="224">
        <f t="shared" si="7"/>
        <v>0</v>
      </c>
      <c r="AB352" s="225" t="str">
        <f t="shared" si="10"/>
        <v/>
      </c>
      <c r="AC352" s="234" t="str">
        <f t="array" ref="AC352">INDEX(_Rge_Data_3rd_CY,$B352,AC$1)</f>
        <v/>
      </c>
      <c r="AD352" s="234">
        <f t="array" ref="AD352">INDEX(_Rge_Data_3rd_CY,$B352,AD$1)</f>
        <v>0</v>
      </c>
      <c r="AE352" s="234">
        <f t="array" ref="AE352">INDEX(_Rge_Data_3rd_CY,$B352,AE$1)</f>
        <v>0</v>
      </c>
      <c r="AF352" s="234">
        <f t="array" ref="AF352">INDEX(_Rge_Data_3rd_CY,$B352,AF$1)</f>
        <v>0</v>
      </c>
      <c r="AG352" s="234">
        <f t="array" ref="AG352">INDEX(_Rge_Data_3rd_CY,$B352,AG$1)</f>
        <v>0</v>
      </c>
      <c r="AH352" s="234">
        <f t="array" ref="AH352">INDEX(_Rge_Data_3rd_CY,$B352,AH$1)</f>
        <v>0</v>
      </c>
      <c r="AI352" s="234" t="str">
        <f t="array" ref="AI352">INDEX(_Rge_Data_3rd_CY,$B352,AI$1)</f>
        <v/>
      </c>
      <c r="AJ352" s="234">
        <f t="array" ref="AJ352">INDEX(_Rge_Data_3rd_CY,$B352,AJ$1)</f>
        <v>0</v>
      </c>
      <c r="AK352" s="234">
        <f t="array" ref="AK352">INDEX(_Rge_Data_3rd_CY,$B352,AK$1)</f>
        <v>0</v>
      </c>
      <c r="AL352" s="234">
        <f t="shared" si="11"/>
        <v>0</v>
      </c>
      <c r="AM352" s="235">
        <f t="shared" si="8"/>
        <v>0</v>
      </c>
      <c r="AN352" s="236">
        <f>IFERROR(IF(AND($E352="OPEN",$AA352&gt;0),$AA352*_SoP*$AM352,IF(AND($E352="CLOSED",$AA352&gt;0),$AA352*_SoL*$AM352,0)),0)</f>
        <v>0</v>
      </c>
      <c r="AO352" s="236">
        <f>IFERROR(IF($AA352&lt;0,$AA352*_SoL,0),0)</f>
        <v>0</v>
      </c>
      <c r="AP352" s="237">
        <f t="shared" si="12"/>
        <v>0</v>
      </c>
      <c r="AQ352" s="237">
        <f t="shared" si="13"/>
        <v>0</v>
      </c>
      <c r="AR352" s="237">
        <f t="shared" si="14"/>
        <v>0</v>
      </c>
      <c r="AS352" s="237">
        <f t="shared" si="15"/>
        <v>0</v>
      </c>
      <c r="AT352" s="237">
        <f t="shared" si="16"/>
        <v>0</v>
      </c>
      <c r="AU352" s="236">
        <f t="shared" si="17"/>
        <v>0</v>
      </c>
      <c r="AV352" s="236">
        <f t="shared" si="18"/>
        <v>0</v>
      </c>
      <c r="AW352" s="238"/>
    </row>
    <row r="353" ht="24.75" customHeight="1">
      <c r="A353" s="185"/>
      <c r="B353" s="230">
        <f t="shared" si="19"/>
        <v>346</v>
      </c>
      <c r="C353" s="185"/>
      <c r="D353" s="231" t="str">
        <f t="array" ref="D353">INDEX(_Rge_Projectdata_3rd,$B353,MATCH("Project-ID",_Rge_Headline_Projectdata,0))</f>
        <v/>
      </c>
      <c r="E353" s="232" t="str">
        <f t="array" ref="E353">INDEX(_Rge_Data_3rd_CY,$B353,E$1)</f>
        <v>Open</v>
      </c>
      <c r="F353" s="221" t="str">
        <f t="array" ref="F353">INDEX(_Rge_Data_3rd_CY,$B353,F$1)</f>
        <v/>
      </c>
      <c r="G353" s="221">
        <f t="array" ref="G353">INDEX(_Rge_Data_3rd_CY,$B353,G$1)</f>
        <v>0</v>
      </c>
      <c r="H353" s="221">
        <f t="array" ref="H353">INDEX(_Rge_Data_3rd_CY,$B353,H$1)</f>
        <v>0</v>
      </c>
      <c r="I353" s="221">
        <f t="array" ref="I353">INDEX(_Rge_Data_3rd_CY,$B353,I$1)</f>
        <v>0</v>
      </c>
      <c r="J353" s="221">
        <f t="array" ref="J353">INDEX(_Rge_Data_3rd_CY,$B353,J$1)</f>
        <v>0</v>
      </c>
      <c r="K353" s="221">
        <f t="array" ref="K353">INDEX(_Rge_Data_3rd_CY,$B353,K$1)</f>
        <v>0</v>
      </c>
      <c r="L353" s="221" t="str">
        <f t="array" ref="L353">INDEX(_Rge_Data_3rd_CY,$B353,L$1)</f>
        <v/>
      </c>
      <c r="M353" s="221">
        <f t="array" ref="M353">INDEX(_Rge_Data_3rd_CY,$B353,M$1)</f>
        <v>0</v>
      </c>
      <c r="N353" s="221">
        <f t="array" ref="N353">INDEX(_Rge_Data_3rd_CY,$B353,N$1)</f>
        <v>0</v>
      </c>
      <c r="O353" s="221">
        <f t="shared" si="5"/>
        <v>0</v>
      </c>
      <c r="P353" s="222">
        <f t="shared" si="6"/>
        <v>0</v>
      </c>
      <c r="Q353" s="233" t="str">
        <f t="shared" si="9"/>
        <v>Y</v>
      </c>
      <c r="R353" s="224" t="str">
        <f t="array" ref="R353">INDEX(_Rge_Data_3rd_CY,$B353,R$1)</f>
        <v/>
      </c>
      <c r="S353" s="224">
        <f t="array" ref="S353">INDEX(_Rge_Data_3rd_CY,$B353,S$1)</f>
        <v>0</v>
      </c>
      <c r="T353" s="224">
        <f t="array" ref="T353">INDEX(_Rge_Data_3rd_CY,$B353,T$1)</f>
        <v>0</v>
      </c>
      <c r="U353" s="224">
        <f t="array" ref="U353">INDEX(_Rge_Data_3rd_CY,$B353,U$1)</f>
        <v>0</v>
      </c>
      <c r="V353" s="224">
        <f t="array" ref="V353">INDEX(_Rge_Data_3rd_CY,$B353,V$1)</f>
        <v>0</v>
      </c>
      <c r="W353" s="224">
        <f t="array" ref="W353">INDEX(_Rge_Data_3rd_CY,$B353,W$1)</f>
        <v>0</v>
      </c>
      <c r="X353" s="224" t="str">
        <f t="array" ref="X353">INDEX(_Rge_Data_3rd_CY,$B353,X$1)</f>
        <v/>
      </c>
      <c r="Y353" s="224">
        <f t="array" ref="Y353">INDEX(_Rge_Data_3rd_CY,$B353,Y$1)</f>
        <v>0</v>
      </c>
      <c r="Z353" s="224">
        <f t="array" ref="Z353">INDEX(_Rge_Data_3rd_CY,$B353,Z$1)</f>
        <v>0</v>
      </c>
      <c r="AA353" s="224">
        <f t="shared" si="7"/>
        <v>0</v>
      </c>
      <c r="AB353" s="225" t="str">
        <f t="shared" si="10"/>
        <v/>
      </c>
      <c r="AC353" s="234" t="str">
        <f t="array" ref="AC353">INDEX(_Rge_Data_3rd_CY,$B353,AC$1)</f>
        <v/>
      </c>
      <c r="AD353" s="234">
        <f t="array" ref="AD353">INDEX(_Rge_Data_3rd_CY,$B353,AD$1)</f>
        <v>0</v>
      </c>
      <c r="AE353" s="234">
        <f t="array" ref="AE353">INDEX(_Rge_Data_3rd_CY,$B353,AE$1)</f>
        <v>0</v>
      </c>
      <c r="AF353" s="234">
        <f t="array" ref="AF353">INDEX(_Rge_Data_3rd_CY,$B353,AF$1)</f>
        <v>0</v>
      </c>
      <c r="AG353" s="234">
        <f t="array" ref="AG353">INDEX(_Rge_Data_3rd_CY,$B353,AG$1)</f>
        <v>0</v>
      </c>
      <c r="AH353" s="234">
        <f t="array" ref="AH353">INDEX(_Rge_Data_3rd_CY,$B353,AH$1)</f>
        <v>0</v>
      </c>
      <c r="AI353" s="234" t="str">
        <f t="array" ref="AI353">INDEX(_Rge_Data_3rd_CY,$B353,AI$1)</f>
        <v/>
      </c>
      <c r="AJ353" s="234">
        <f t="array" ref="AJ353">INDEX(_Rge_Data_3rd_CY,$B353,AJ$1)</f>
        <v>0</v>
      </c>
      <c r="AK353" s="234">
        <f t="array" ref="AK353">INDEX(_Rge_Data_3rd_CY,$B353,AK$1)</f>
        <v>0</v>
      </c>
      <c r="AL353" s="234">
        <f t="shared" si="11"/>
        <v>0</v>
      </c>
      <c r="AM353" s="235">
        <f t="shared" si="8"/>
        <v>0</v>
      </c>
      <c r="AN353" s="236">
        <f>IFERROR(IF(AND($E353="OPEN",$AA353&gt;0),$AA353*_SoP*$AM353,IF(AND($E353="CLOSED",$AA353&gt;0),$AA353*_SoL*$AM353,0)),0)</f>
        <v>0</v>
      </c>
      <c r="AO353" s="236">
        <f>IFERROR(IF($AA353&lt;0,$AA353*_SoL,0),0)</f>
        <v>0</v>
      </c>
      <c r="AP353" s="237">
        <f t="shared" si="12"/>
        <v>0</v>
      </c>
      <c r="AQ353" s="237">
        <f t="shared" si="13"/>
        <v>0</v>
      </c>
      <c r="AR353" s="237">
        <f t="shared" si="14"/>
        <v>0</v>
      </c>
      <c r="AS353" s="237">
        <f t="shared" si="15"/>
        <v>0</v>
      </c>
      <c r="AT353" s="237">
        <f t="shared" si="16"/>
        <v>0</v>
      </c>
      <c r="AU353" s="236">
        <f t="shared" si="17"/>
        <v>0</v>
      </c>
      <c r="AV353" s="236">
        <f t="shared" si="18"/>
        <v>0</v>
      </c>
      <c r="AW353" s="238"/>
    </row>
    <row r="354" ht="24.75" customHeight="1">
      <c r="A354" s="185"/>
      <c r="B354" s="230">
        <f t="shared" si="19"/>
        <v>347</v>
      </c>
      <c r="C354" s="185"/>
      <c r="D354" s="231" t="str">
        <f t="array" ref="D354">INDEX(_Rge_Projectdata_3rd,$B354,MATCH("Project-ID",_Rge_Headline_Projectdata,0))</f>
        <v/>
      </c>
      <c r="E354" s="232" t="str">
        <f t="array" ref="E354">INDEX(_Rge_Data_3rd_CY,$B354,E$1)</f>
        <v>Open</v>
      </c>
      <c r="F354" s="221" t="str">
        <f t="array" ref="F354">INDEX(_Rge_Data_3rd_CY,$B354,F$1)</f>
        <v/>
      </c>
      <c r="G354" s="221">
        <f t="array" ref="G354">INDEX(_Rge_Data_3rd_CY,$B354,G$1)</f>
        <v>0</v>
      </c>
      <c r="H354" s="221">
        <f t="array" ref="H354">INDEX(_Rge_Data_3rd_CY,$B354,H$1)</f>
        <v>0</v>
      </c>
      <c r="I354" s="221">
        <f t="array" ref="I354">INDEX(_Rge_Data_3rd_CY,$B354,I$1)</f>
        <v>0</v>
      </c>
      <c r="J354" s="221">
        <f t="array" ref="J354">INDEX(_Rge_Data_3rd_CY,$B354,J$1)</f>
        <v>0</v>
      </c>
      <c r="K354" s="221">
        <f t="array" ref="K354">INDEX(_Rge_Data_3rd_CY,$B354,K$1)</f>
        <v>0</v>
      </c>
      <c r="L354" s="221" t="str">
        <f t="array" ref="L354">INDEX(_Rge_Data_3rd_CY,$B354,L$1)</f>
        <v/>
      </c>
      <c r="M354" s="221">
        <f t="array" ref="M354">INDEX(_Rge_Data_3rd_CY,$B354,M$1)</f>
        <v>0</v>
      </c>
      <c r="N354" s="221">
        <f t="array" ref="N354">INDEX(_Rge_Data_3rd_CY,$B354,N$1)</f>
        <v>0</v>
      </c>
      <c r="O354" s="221">
        <f t="shared" si="5"/>
        <v>0</v>
      </c>
      <c r="P354" s="222">
        <f t="shared" si="6"/>
        <v>0</v>
      </c>
      <c r="Q354" s="233" t="str">
        <f t="shared" si="9"/>
        <v>Y</v>
      </c>
      <c r="R354" s="224" t="str">
        <f t="array" ref="R354">INDEX(_Rge_Data_3rd_CY,$B354,R$1)</f>
        <v/>
      </c>
      <c r="S354" s="224">
        <f t="array" ref="S354">INDEX(_Rge_Data_3rd_CY,$B354,S$1)</f>
        <v>0</v>
      </c>
      <c r="T354" s="224">
        <f t="array" ref="T354">INDEX(_Rge_Data_3rd_CY,$B354,T$1)</f>
        <v>0</v>
      </c>
      <c r="U354" s="224">
        <f t="array" ref="U354">INDEX(_Rge_Data_3rd_CY,$B354,U$1)</f>
        <v>0</v>
      </c>
      <c r="V354" s="224">
        <f t="array" ref="V354">INDEX(_Rge_Data_3rd_CY,$B354,V$1)</f>
        <v>0</v>
      </c>
      <c r="W354" s="224">
        <f t="array" ref="W354">INDEX(_Rge_Data_3rd_CY,$B354,W$1)</f>
        <v>0</v>
      </c>
      <c r="X354" s="224" t="str">
        <f t="array" ref="X354">INDEX(_Rge_Data_3rd_CY,$B354,X$1)</f>
        <v/>
      </c>
      <c r="Y354" s="224">
        <f t="array" ref="Y354">INDEX(_Rge_Data_3rd_CY,$B354,Y$1)</f>
        <v>0</v>
      </c>
      <c r="Z354" s="224">
        <f t="array" ref="Z354">INDEX(_Rge_Data_3rd_CY,$B354,Z$1)</f>
        <v>0</v>
      </c>
      <c r="AA354" s="224">
        <f t="shared" si="7"/>
        <v>0</v>
      </c>
      <c r="AB354" s="225" t="str">
        <f t="shared" si="10"/>
        <v/>
      </c>
      <c r="AC354" s="234" t="str">
        <f t="array" ref="AC354">INDEX(_Rge_Data_3rd_CY,$B354,AC$1)</f>
        <v/>
      </c>
      <c r="AD354" s="234">
        <f t="array" ref="AD354">INDEX(_Rge_Data_3rd_CY,$B354,AD$1)</f>
        <v>0</v>
      </c>
      <c r="AE354" s="234">
        <f t="array" ref="AE354">INDEX(_Rge_Data_3rd_CY,$B354,AE$1)</f>
        <v>0</v>
      </c>
      <c r="AF354" s="234">
        <f t="array" ref="AF354">INDEX(_Rge_Data_3rd_CY,$B354,AF$1)</f>
        <v>0</v>
      </c>
      <c r="AG354" s="234">
        <f t="array" ref="AG354">INDEX(_Rge_Data_3rd_CY,$B354,AG$1)</f>
        <v>0</v>
      </c>
      <c r="AH354" s="234">
        <f t="array" ref="AH354">INDEX(_Rge_Data_3rd_CY,$B354,AH$1)</f>
        <v>0</v>
      </c>
      <c r="AI354" s="234" t="str">
        <f t="array" ref="AI354">INDEX(_Rge_Data_3rd_CY,$B354,AI$1)</f>
        <v/>
      </c>
      <c r="AJ354" s="234">
        <f t="array" ref="AJ354">INDEX(_Rge_Data_3rd_CY,$B354,AJ$1)</f>
        <v>0</v>
      </c>
      <c r="AK354" s="234">
        <f t="array" ref="AK354">INDEX(_Rge_Data_3rd_CY,$B354,AK$1)</f>
        <v>0</v>
      </c>
      <c r="AL354" s="234">
        <f t="shared" si="11"/>
        <v>0</v>
      </c>
      <c r="AM354" s="235">
        <f t="shared" si="8"/>
        <v>0</v>
      </c>
      <c r="AN354" s="236">
        <f>IFERROR(IF(AND($E354="OPEN",$AA354&gt;0),$AA354*_SoP*$AM354,IF(AND($E354="CLOSED",$AA354&gt;0),$AA354*_SoL*$AM354,0)),0)</f>
        <v>0</v>
      </c>
      <c r="AO354" s="236">
        <f>IFERROR(IF($AA354&lt;0,$AA354*_SoL,0),0)</f>
        <v>0</v>
      </c>
      <c r="AP354" s="237">
        <f t="shared" si="12"/>
        <v>0</v>
      </c>
      <c r="AQ354" s="237">
        <f t="shared" si="13"/>
        <v>0</v>
      </c>
      <c r="AR354" s="237">
        <f t="shared" si="14"/>
        <v>0</v>
      </c>
      <c r="AS354" s="237">
        <f t="shared" si="15"/>
        <v>0</v>
      </c>
      <c r="AT354" s="237">
        <f t="shared" si="16"/>
        <v>0</v>
      </c>
      <c r="AU354" s="236">
        <f t="shared" si="17"/>
        <v>0</v>
      </c>
      <c r="AV354" s="236">
        <f t="shared" si="18"/>
        <v>0</v>
      </c>
      <c r="AW354" s="238"/>
    </row>
    <row r="355" ht="24.75" customHeight="1">
      <c r="A355" s="185"/>
      <c r="B355" s="230">
        <f t="shared" si="19"/>
        <v>348</v>
      </c>
      <c r="C355" s="185"/>
      <c r="D355" s="231" t="str">
        <f t="array" ref="D355">INDEX(_Rge_Projectdata_3rd,$B355,MATCH("Project-ID",_Rge_Headline_Projectdata,0))</f>
        <v/>
      </c>
      <c r="E355" s="232" t="str">
        <f t="array" ref="E355">INDEX(_Rge_Data_3rd_CY,$B355,E$1)</f>
        <v>Open</v>
      </c>
      <c r="F355" s="221" t="str">
        <f t="array" ref="F355">INDEX(_Rge_Data_3rd_CY,$B355,F$1)</f>
        <v/>
      </c>
      <c r="G355" s="221">
        <f t="array" ref="G355">INDEX(_Rge_Data_3rd_CY,$B355,G$1)</f>
        <v>0</v>
      </c>
      <c r="H355" s="221">
        <f t="array" ref="H355">INDEX(_Rge_Data_3rd_CY,$B355,H$1)</f>
        <v>0</v>
      </c>
      <c r="I355" s="221">
        <f t="array" ref="I355">INDEX(_Rge_Data_3rd_CY,$B355,I$1)</f>
        <v>0</v>
      </c>
      <c r="J355" s="221">
        <f t="array" ref="J355">INDEX(_Rge_Data_3rd_CY,$B355,J$1)</f>
        <v>0</v>
      </c>
      <c r="K355" s="221">
        <f t="array" ref="K355">INDEX(_Rge_Data_3rd_CY,$B355,K$1)</f>
        <v>0</v>
      </c>
      <c r="L355" s="221" t="str">
        <f t="array" ref="L355">INDEX(_Rge_Data_3rd_CY,$B355,L$1)</f>
        <v/>
      </c>
      <c r="M355" s="221">
        <f t="array" ref="M355">INDEX(_Rge_Data_3rd_CY,$B355,M$1)</f>
        <v>0</v>
      </c>
      <c r="N355" s="221">
        <f t="array" ref="N355">INDEX(_Rge_Data_3rd_CY,$B355,N$1)</f>
        <v>0</v>
      </c>
      <c r="O355" s="221">
        <f t="shared" si="5"/>
        <v>0</v>
      </c>
      <c r="P355" s="222">
        <f t="shared" si="6"/>
        <v>0</v>
      </c>
      <c r="Q355" s="233" t="str">
        <f t="shared" si="9"/>
        <v>Y</v>
      </c>
      <c r="R355" s="224" t="str">
        <f t="array" ref="R355">INDEX(_Rge_Data_3rd_CY,$B355,R$1)</f>
        <v/>
      </c>
      <c r="S355" s="224">
        <f t="array" ref="S355">INDEX(_Rge_Data_3rd_CY,$B355,S$1)</f>
        <v>0</v>
      </c>
      <c r="T355" s="224">
        <f t="array" ref="T355">INDEX(_Rge_Data_3rd_CY,$B355,T$1)</f>
        <v>0</v>
      </c>
      <c r="U355" s="224">
        <f t="array" ref="U355">INDEX(_Rge_Data_3rd_CY,$B355,U$1)</f>
        <v>0</v>
      </c>
      <c r="V355" s="224">
        <f t="array" ref="V355">INDEX(_Rge_Data_3rd_CY,$B355,V$1)</f>
        <v>0</v>
      </c>
      <c r="W355" s="224">
        <f t="array" ref="W355">INDEX(_Rge_Data_3rd_CY,$B355,W$1)</f>
        <v>0</v>
      </c>
      <c r="X355" s="224" t="str">
        <f t="array" ref="X355">INDEX(_Rge_Data_3rd_CY,$B355,X$1)</f>
        <v/>
      </c>
      <c r="Y355" s="224">
        <f t="array" ref="Y355">INDEX(_Rge_Data_3rd_CY,$B355,Y$1)</f>
        <v>0</v>
      </c>
      <c r="Z355" s="224">
        <f t="array" ref="Z355">INDEX(_Rge_Data_3rd_CY,$B355,Z$1)</f>
        <v>0</v>
      </c>
      <c r="AA355" s="224">
        <f t="shared" si="7"/>
        <v>0</v>
      </c>
      <c r="AB355" s="225" t="str">
        <f t="shared" si="10"/>
        <v/>
      </c>
      <c r="AC355" s="234" t="str">
        <f t="array" ref="AC355">INDEX(_Rge_Data_3rd_CY,$B355,AC$1)</f>
        <v/>
      </c>
      <c r="AD355" s="234">
        <f t="array" ref="AD355">INDEX(_Rge_Data_3rd_CY,$B355,AD$1)</f>
        <v>0</v>
      </c>
      <c r="AE355" s="234">
        <f t="array" ref="AE355">INDEX(_Rge_Data_3rd_CY,$B355,AE$1)</f>
        <v>0</v>
      </c>
      <c r="AF355" s="234">
        <f t="array" ref="AF355">INDEX(_Rge_Data_3rd_CY,$B355,AF$1)</f>
        <v>0</v>
      </c>
      <c r="AG355" s="234">
        <f t="array" ref="AG355">INDEX(_Rge_Data_3rd_CY,$B355,AG$1)</f>
        <v>0</v>
      </c>
      <c r="AH355" s="234">
        <f t="array" ref="AH355">INDEX(_Rge_Data_3rd_CY,$B355,AH$1)</f>
        <v>0</v>
      </c>
      <c r="AI355" s="234" t="str">
        <f t="array" ref="AI355">INDEX(_Rge_Data_3rd_CY,$B355,AI$1)</f>
        <v/>
      </c>
      <c r="AJ355" s="234">
        <f t="array" ref="AJ355">INDEX(_Rge_Data_3rd_CY,$B355,AJ$1)</f>
        <v>0</v>
      </c>
      <c r="AK355" s="234">
        <f t="array" ref="AK355">INDEX(_Rge_Data_3rd_CY,$B355,AK$1)</f>
        <v>0</v>
      </c>
      <c r="AL355" s="234">
        <f t="shared" si="11"/>
        <v>0</v>
      </c>
      <c r="AM355" s="235">
        <f t="shared" si="8"/>
        <v>0</v>
      </c>
      <c r="AN355" s="236">
        <f>IFERROR(IF(AND($E355="OPEN",$AA355&gt;0),$AA355*_SoP*$AM355,IF(AND($E355="CLOSED",$AA355&gt;0),$AA355*_SoL*$AM355,0)),0)</f>
        <v>0</v>
      </c>
      <c r="AO355" s="236">
        <f>IFERROR(IF($AA355&lt;0,$AA355*_SoL,0),0)</f>
        <v>0</v>
      </c>
      <c r="AP355" s="237">
        <f t="shared" si="12"/>
        <v>0</v>
      </c>
      <c r="AQ355" s="237">
        <f t="shared" si="13"/>
        <v>0</v>
      </c>
      <c r="AR355" s="237">
        <f t="shared" si="14"/>
        <v>0</v>
      </c>
      <c r="AS355" s="237">
        <f t="shared" si="15"/>
        <v>0</v>
      </c>
      <c r="AT355" s="237">
        <f t="shared" si="16"/>
        <v>0</v>
      </c>
      <c r="AU355" s="236">
        <f t="shared" si="17"/>
        <v>0</v>
      </c>
      <c r="AV355" s="236">
        <f t="shared" si="18"/>
        <v>0</v>
      </c>
      <c r="AW355" s="238"/>
    </row>
    <row r="356" ht="24.75" customHeight="1">
      <c r="A356" s="185"/>
      <c r="B356" s="230">
        <f t="shared" si="19"/>
        <v>349</v>
      </c>
      <c r="C356" s="185"/>
      <c r="D356" s="231" t="str">
        <f t="array" ref="D356">INDEX(_Rge_Projectdata_3rd,$B356,MATCH("Project-ID",_Rge_Headline_Projectdata,0))</f>
        <v/>
      </c>
      <c r="E356" s="232" t="str">
        <f t="array" ref="E356">INDEX(_Rge_Data_3rd_CY,$B356,E$1)</f>
        <v>Open</v>
      </c>
      <c r="F356" s="221" t="str">
        <f t="array" ref="F356">INDEX(_Rge_Data_3rd_CY,$B356,F$1)</f>
        <v/>
      </c>
      <c r="G356" s="221">
        <f t="array" ref="G356">INDEX(_Rge_Data_3rd_CY,$B356,G$1)</f>
        <v>0</v>
      </c>
      <c r="H356" s="221">
        <f t="array" ref="H356">INDEX(_Rge_Data_3rd_CY,$B356,H$1)</f>
        <v>0</v>
      </c>
      <c r="I356" s="221">
        <f t="array" ref="I356">INDEX(_Rge_Data_3rd_CY,$B356,I$1)</f>
        <v>0</v>
      </c>
      <c r="J356" s="221">
        <f t="array" ref="J356">INDEX(_Rge_Data_3rd_CY,$B356,J$1)</f>
        <v>0</v>
      </c>
      <c r="K356" s="221">
        <f t="array" ref="K356">INDEX(_Rge_Data_3rd_CY,$B356,K$1)</f>
        <v>0</v>
      </c>
      <c r="L356" s="221" t="str">
        <f t="array" ref="L356">INDEX(_Rge_Data_3rd_CY,$B356,L$1)</f>
        <v/>
      </c>
      <c r="M356" s="221">
        <f t="array" ref="M356">INDEX(_Rge_Data_3rd_CY,$B356,M$1)</f>
        <v>0</v>
      </c>
      <c r="N356" s="221">
        <f t="array" ref="N356">INDEX(_Rge_Data_3rd_CY,$B356,N$1)</f>
        <v>0</v>
      </c>
      <c r="O356" s="221">
        <f t="shared" si="5"/>
        <v>0</v>
      </c>
      <c r="P356" s="222">
        <f t="shared" si="6"/>
        <v>0</v>
      </c>
      <c r="Q356" s="233" t="str">
        <f t="shared" si="9"/>
        <v>Y</v>
      </c>
      <c r="R356" s="224" t="str">
        <f t="array" ref="R356">INDEX(_Rge_Data_3rd_CY,$B356,R$1)</f>
        <v/>
      </c>
      <c r="S356" s="224">
        <f t="array" ref="S356">INDEX(_Rge_Data_3rd_CY,$B356,S$1)</f>
        <v>0</v>
      </c>
      <c r="T356" s="224">
        <f t="array" ref="T356">INDEX(_Rge_Data_3rd_CY,$B356,T$1)</f>
        <v>0</v>
      </c>
      <c r="U356" s="224">
        <f t="array" ref="U356">INDEX(_Rge_Data_3rd_CY,$B356,U$1)</f>
        <v>0</v>
      </c>
      <c r="V356" s="224">
        <f t="array" ref="V356">INDEX(_Rge_Data_3rd_CY,$B356,V$1)</f>
        <v>0</v>
      </c>
      <c r="W356" s="224">
        <f t="array" ref="W356">INDEX(_Rge_Data_3rd_CY,$B356,W$1)</f>
        <v>0</v>
      </c>
      <c r="X356" s="224" t="str">
        <f t="array" ref="X356">INDEX(_Rge_Data_3rd_CY,$B356,X$1)</f>
        <v/>
      </c>
      <c r="Y356" s="224">
        <f t="array" ref="Y356">INDEX(_Rge_Data_3rd_CY,$B356,Y$1)</f>
        <v>0</v>
      </c>
      <c r="Z356" s="224">
        <f t="array" ref="Z356">INDEX(_Rge_Data_3rd_CY,$B356,Z$1)</f>
        <v>0</v>
      </c>
      <c r="AA356" s="224">
        <f t="shared" si="7"/>
        <v>0</v>
      </c>
      <c r="AB356" s="225" t="str">
        <f t="shared" si="10"/>
        <v/>
      </c>
      <c r="AC356" s="234" t="str">
        <f t="array" ref="AC356">INDEX(_Rge_Data_3rd_CY,$B356,AC$1)</f>
        <v/>
      </c>
      <c r="AD356" s="234">
        <f t="array" ref="AD356">INDEX(_Rge_Data_3rd_CY,$B356,AD$1)</f>
        <v>0</v>
      </c>
      <c r="AE356" s="234">
        <f t="array" ref="AE356">INDEX(_Rge_Data_3rd_CY,$B356,AE$1)</f>
        <v>0</v>
      </c>
      <c r="AF356" s="234">
        <f t="array" ref="AF356">INDEX(_Rge_Data_3rd_CY,$B356,AF$1)</f>
        <v>0</v>
      </c>
      <c r="AG356" s="234">
        <f t="array" ref="AG356">INDEX(_Rge_Data_3rd_CY,$B356,AG$1)</f>
        <v>0</v>
      </c>
      <c r="AH356" s="234">
        <f t="array" ref="AH356">INDEX(_Rge_Data_3rd_CY,$B356,AH$1)</f>
        <v>0</v>
      </c>
      <c r="AI356" s="234" t="str">
        <f t="array" ref="AI356">INDEX(_Rge_Data_3rd_CY,$B356,AI$1)</f>
        <v/>
      </c>
      <c r="AJ356" s="234">
        <f t="array" ref="AJ356">INDEX(_Rge_Data_3rd_CY,$B356,AJ$1)</f>
        <v>0</v>
      </c>
      <c r="AK356" s="234">
        <f t="array" ref="AK356">INDEX(_Rge_Data_3rd_CY,$B356,AK$1)</f>
        <v>0</v>
      </c>
      <c r="AL356" s="234">
        <f t="shared" si="11"/>
        <v>0</v>
      </c>
      <c r="AM356" s="235">
        <f t="shared" si="8"/>
        <v>0</v>
      </c>
      <c r="AN356" s="236">
        <f>IFERROR(IF(AND($E356="OPEN",$AA356&gt;0),$AA356*_SoP*$AM356,IF(AND($E356="CLOSED",$AA356&gt;0),$AA356*_SoL*$AM356,0)),0)</f>
        <v>0</v>
      </c>
      <c r="AO356" s="236">
        <f>IFERROR(IF($AA356&lt;0,$AA356*_SoL,0),0)</f>
        <v>0</v>
      </c>
      <c r="AP356" s="237">
        <f t="shared" si="12"/>
        <v>0</v>
      </c>
      <c r="AQ356" s="237">
        <f t="shared" si="13"/>
        <v>0</v>
      </c>
      <c r="AR356" s="237">
        <f t="shared" si="14"/>
        <v>0</v>
      </c>
      <c r="AS356" s="237">
        <f t="shared" si="15"/>
        <v>0</v>
      </c>
      <c r="AT356" s="237">
        <f t="shared" si="16"/>
        <v>0</v>
      </c>
      <c r="AU356" s="236">
        <f t="shared" si="17"/>
        <v>0</v>
      </c>
      <c r="AV356" s="236">
        <f t="shared" si="18"/>
        <v>0</v>
      </c>
      <c r="AW356" s="238"/>
    </row>
    <row r="357" ht="24.75" customHeight="1">
      <c r="A357" s="185"/>
      <c r="B357" s="230">
        <f t="shared" si="19"/>
        <v>350</v>
      </c>
      <c r="C357" s="185"/>
      <c r="D357" s="231" t="str">
        <f t="array" ref="D357">INDEX(_Rge_Projectdata_3rd,$B357,MATCH("Project-ID",_Rge_Headline_Projectdata,0))</f>
        <v/>
      </c>
      <c r="E357" s="232" t="str">
        <f t="array" ref="E357">INDEX(_Rge_Data_3rd_CY,$B357,E$1)</f>
        <v>Open</v>
      </c>
      <c r="F357" s="221" t="str">
        <f t="array" ref="F357">INDEX(_Rge_Data_3rd_CY,$B357,F$1)</f>
        <v/>
      </c>
      <c r="G357" s="221">
        <f t="array" ref="G357">INDEX(_Rge_Data_3rd_CY,$B357,G$1)</f>
        <v>0</v>
      </c>
      <c r="H357" s="221">
        <f t="array" ref="H357">INDEX(_Rge_Data_3rd_CY,$B357,H$1)</f>
        <v>0</v>
      </c>
      <c r="I357" s="221">
        <f t="array" ref="I357">INDEX(_Rge_Data_3rd_CY,$B357,I$1)</f>
        <v>0</v>
      </c>
      <c r="J357" s="221">
        <f t="array" ref="J357">INDEX(_Rge_Data_3rd_CY,$B357,J$1)</f>
        <v>0</v>
      </c>
      <c r="K357" s="221">
        <f t="array" ref="K357">INDEX(_Rge_Data_3rd_CY,$B357,K$1)</f>
        <v>0</v>
      </c>
      <c r="L357" s="221" t="str">
        <f t="array" ref="L357">INDEX(_Rge_Data_3rd_CY,$B357,L$1)</f>
        <v/>
      </c>
      <c r="M357" s="221">
        <f t="array" ref="M357">INDEX(_Rge_Data_3rd_CY,$B357,M$1)</f>
        <v>0</v>
      </c>
      <c r="N357" s="221">
        <f t="array" ref="N357">INDEX(_Rge_Data_3rd_CY,$B357,N$1)</f>
        <v>0</v>
      </c>
      <c r="O357" s="221">
        <f t="shared" si="5"/>
        <v>0</v>
      </c>
      <c r="P357" s="222">
        <f t="shared" si="6"/>
        <v>0</v>
      </c>
      <c r="Q357" s="233" t="str">
        <f t="shared" si="9"/>
        <v>Y</v>
      </c>
      <c r="R357" s="224" t="str">
        <f t="array" ref="R357">INDEX(_Rge_Data_3rd_CY,$B357,R$1)</f>
        <v/>
      </c>
      <c r="S357" s="224">
        <f t="array" ref="S357">INDEX(_Rge_Data_3rd_CY,$B357,S$1)</f>
        <v>0</v>
      </c>
      <c r="T357" s="224">
        <f t="array" ref="T357">INDEX(_Rge_Data_3rd_CY,$B357,T$1)</f>
        <v>0</v>
      </c>
      <c r="U357" s="224">
        <f t="array" ref="U357">INDEX(_Rge_Data_3rd_CY,$B357,U$1)</f>
        <v>0</v>
      </c>
      <c r="V357" s="224">
        <f t="array" ref="V357">INDEX(_Rge_Data_3rd_CY,$B357,V$1)</f>
        <v>0</v>
      </c>
      <c r="W357" s="224">
        <f t="array" ref="W357">INDEX(_Rge_Data_3rd_CY,$B357,W$1)</f>
        <v>0</v>
      </c>
      <c r="X357" s="224" t="str">
        <f t="array" ref="X357">INDEX(_Rge_Data_3rd_CY,$B357,X$1)</f>
        <v/>
      </c>
      <c r="Y357" s="224">
        <f t="array" ref="Y357">INDEX(_Rge_Data_3rd_CY,$B357,Y$1)</f>
        <v>0</v>
      </c>
      <c r="Z357" s="224">
        <f t="array" ref="Z357">INDEX(_Rge_Data_3rd_CY,$B357,Z$1)</f>
        <v>0</v>
      </c>
      <c r="AA357" s="224">
        <f t="shared" si="7"/>
        <v>0</v>
      </c>
      <c r="AB357" s="225" t="str">
        <f t="shared" si="10"/>
        <v/>
      </c>
      <c r="AC357" s="234" t="str">
        <f t="array" ref="AC357">INDEX(_Rge_Data_3rd_CY,$B357,AC$1)</f>
        <v/>
      </c>
      <c r="AD357" s="234">
        <f t="array" ref="AD357">INDEX(_Rge_Data_3rd_CY,$B357,AD$1)</f>
        <v>0</v>
      </c>
      <c r="AE357" s="234">
        <f t="array" ref="AE357">INDEX(_Rge_Data_3rd_CY,$B357,AE$1)</f>
        <v>0</v>
      </c>
      <c r="AF357" s="234">
        <f t="array" ref="AF357">INDEX(_Rge_Data_3rd_CY,$B357,AF$1)</f>
        <v>0</v>
      </c>
      <c r="AG357" s="234">
        <f t="array" ref="AG357">INDEX(_Rge_Data_3rd_CY,$B357,AG$1)</f>
        <v>0</v>
      </c>
      <c r="AH357" s="234">
        <f t="array" ref="AH357">INDEX(_Rge_Data_3rd_CY,$B357,AH$1)</f>
        <v>0</v>
      </c>
      <c r="AI357" s="234" t="str">
        <f t="array" ref="AI357">INDEX(_Rge_Data_3rd_CY,$B357,AI$1)</f>
        <v/>
      </c>
      <c r="AJ357" s="234">
        <f t="array" ref="AJ357">INDEX(_Rge_Data_3rd_CY,$B357,AJ$1)</f>
        <v>0</v>
      </c>
      <c r="AK357" s="234">
        <f t="array" ref="AK357">INDEX(_Rge_Data_3rd_CY,$B357,AK$1)</f>
        <v>0</v>
      </c>
      <c r="AL357" s="234">
        <f t="shared" si="11"/>
        <v>0</v>
      </c>
      <c r="AM357" s="235">
        <f t="shared" si="8"/>
        <v>0</v>
      </c>
      <c r="AN357" s="236">
        <f>IFERROR(IF(AND($E357="OPEN",$AA357&gt;0),$AA357*_SoP*$AM357,IF(AND($E357="CLOSED",$AA357&gt;0),$AA357*_SoL*$AM357,0)),0)</f>
        <v>0</v>
      </c>
      <c r="AO357" s="236">
        <f>IFERROR(IF($AA357&lt;0,$AA357*_SoL,0),0)</f>
        <v>0</v>
      </c>
      <c r="AP357" s="237">
        <f t="shared" si="12"/>
        <v>0</v>
      </c>
      <c r="AQ357" s="237">
        <f t="shared" si="13"/>
        <v>0</v>
      </c>
      <c r="AR357" s="237">
        <f t="shared" si="14"/>
        <v>0</v>
      </c>
      <c r="AS357" s="237">
        <f t="shared" si="15"/>
        <v>0</v>
      </c>
      <c r="AT357" s="237">
        <f t="shared" si="16"/>
        <v>0</v>
      </c>
      <c r="AU357" s="236">
        <f t="shared" si="17"/>
        <v>0</v>
      </c>
      <c r="AV357" s="236">
        <f t="shared" si="18"/>
        <v>0</v>
      </c>
      <c r="AW357" s="238"/>
    </row>
    <row r="358" ht="24.75" customHeight="1">
      <c r="A358" s="185"/>
      <c r="B358" s="230">
        <f t="shared" si="19"/>
        <v>351</v>
      </c>
      <c r="C358" s="185"/>
      <c r="D358" s="231" t="str">
        <f t="array" ref="D358">INDEX(_Rge_Projectdata_3rd,$B358,MATCH("Project-ID",_Rge_Headline_Projectdata,0))</f>
        <v/>
      </c>
      <c r="E358" s="232" t="str">
        <f t="array" ref="E358">INDEX(_Rge_Data_3rd_CY,$B358,E$1)</f>
        <v>Open</v>
      </c>
      <c r="F358" s="221" t="str">
        <f t="array" ref="F358">INDEX(_Rge_Data_3rd_CY,$B358,F$1)</f>
        <v/>
      </c>
      <c r="G358" s="221">
        <f t="array" ref="G358">INDEX(_Rge_Data_3rd_CY,$B358,G$1)</f>
        <v>0</v>
      </c>
      <c r="H358" s="221">
        <f t="array" ref="H358">INDEX(_Rge_Data_3rd_CY,$B358,H$1)</f>
        <v>0</v>
      </c>
      <c r="I358" s="221">
        <f t="array" ref="I358">INDEX(_Rge_Data_3rd_CY,$B358,I$1)</f>
        <v>0</v>
      </c>
      <c r="J358" s="221">
        <f t="array" ref="J358">INDEX(_Rge_Data_3rd_CY,$B358,J$1)</f>
        <v>0</v>
      </c>
      <c r="K358" s="221">
        <f t="array" ref="K358">INDEX(_Rge_Data_3rd_CY,$B358,K$1)</f>
        <v>0</v>
      </c>
      <c r="L358" s="221" t="str">
        <f t="array" ref="L358">INDEX(_Rge_Data_3rd_CY,$B358,L$1)</f>
        <v/>
      </c>
      <c r="M358" s="221">
        <f t="array" ref="M358">INDEX(_Rge_Data_3rd_CY,$B358,M$1)</f>
        <v>0</v>
      </c>
      <c r="N358" s="221">
        <f t="array" ref="N358">INDEX(_Rge_Data_3rd_CY,$B358,N$1)</f>
        <v>0</v>
      </c>
      <c r="O358" s="221">
        <f t="shared" si="5"/>
        <v>0</v>
      </c>
      <c r="P358" s="222">
        <f t="shared" si="6"/>
        <v>0</v>
      </c>
      <c r="Q358" s="233" t="str">
        <f t="shared" si="9"/>
        <v>Y</v>
      </c>
      <c r="R358" s="224" t="str">
        <f t="array" ref="R358">INDEX(_Rge_Data_3rd_CY,$B358,R$1)</f>
        <v/>
      </c>
      <c r="S358" s="224">
        <f t="array" ref="S358">INDEX(_Rge_Data_3rd_CY,$B358,S$1)</f>
        <v>0</v>
      </c>
      <c r="T358" s="224">
        <f t="array" ref="T358">INDEX(_Rge_Data_3rd_CY,$B358,T$1)</f>
        <v>0</v>
      </c>
      <c r="U358" s="224">
        <f t="array" ref="U358">INDEX(_Rge_Data_3rd_CY,$B358,U$1)</f>
        <v>0</v>
      </c>
      <c r="V358" s="224">
        <f t="array" ref="V358">INDEX(_Rge_Data_3rd_CY,$B358,V$1)</f>
        <v>0</v>
      </c>
      <c r="W358" s="224">
        <f t="array" ref="W358">INDEX(_Rge_Data_3rd_CY,$B358,W$1)</f>
        <v>0</v>
      </c>
      <c r="X358" s="224" t="str">
        <f t="array" ref="X358">INDEX(_Rge_Data_3rd_CY,$B358,X$1)</f>
        <v/>
      </c>
      <c r="Y358" s="224">
        <f t="array" ref="Y358">INDEX(_Rge_Data_3rd_CY,$B358,Y$1)</f>
        <v>0</v>
      </c>
      <c r="Z358" s="224">
        <f t="array" ref="Z358">INDEX(_Rge_Data_3rd_CY,$B358,Z$1)</f>
        <v>0</v>
      </c>
      <c r="AA358" s="224">
        <f t="shared" si="7"/>
        <v>0</v>
      </c>
      <c r="AB358" s="225" t="str">
        <f t="shared" si="10"/>
        <v/>
      </c>
      <c r="AC358" s="234" t="str">
        <f t="array" ref="AC358">INDEX(_Rge_Data_3rd_CY,$B358,AC$1)</f>
        <v/>
      </c>
      <c r="AD358" s="234">
        <f t="array" ref="AD358">INDEX(_Rge_Data_3rd_CY,$B358,AD$1)</f>
        <v>0</v>
      </c>
      <c r="AE358" s="234">
        <f t="array" ref="AE358">INDEX(_Rge_Data_3rd_CY,$B358,AE$1)</f>
        <v>0</v>
      </c>
      <c r="AF358" s="234">
        <f t="array" ref="AF358">INDEX(_Rge_Data_3rd_CY,$B358,AF$1)</f>
        <v>0</v>
      </c>
      <c r="AG358" s="234">
        <f t="array" ref="AG358">INDEX(_Rge_Data_3rd_CY,$B358,AG$1)</f>
        <v>0</v>
      </c>
      <c r="AH358" s="234">
        <f t="array" ref="AH358">INDEX(_Rge_Data_3rd_CY,$B358,AH$1)</f>
        <v>0</v>
      </c>
      <c r="AI358" s="234" t="str">
        <f t="array" ref="AI358">INDEX(_Rge_Data_3rd_CY,$B358,AI$1)</f>
        <v/>
      </c>
      <c r="AJ358" s="234">
        <f t="array" ref="AJ358">INDEX(_Rge_Data_3rd_CY,$B358,AJ$1)</f>
        <v>0</v>
      </c>
      <c r="AK358" s="234">
        <f t="array" ref="AK358">INDEX(_Rge_Data_3rd_CY,$B358,AK$1)</f>
        <v>0</v>
      </c>
      <c r="AL358" s="234">
        <f t="shared" si="11"/>
        <v>0</v>
      </c>
      <c r="AM358" s="235">
        <f t="shared" si="8"/>
        <v>0</v>
      </c>
      <c r="AN358" s="236">
        <f>IFERROR(IF(AND($E358="OPEN",$AA358&gt;0),$AA358*_SoP*$AM358,IF(AND($E358="CLOSED",$AA358&gt;0),$AA358*_SoL*$AM358,0)),0)</f>
        <v>0</v>
      </c>
      <c r="AO358" s="236">
        <f>IFERROR(IF($AA358&lt;0,$AA358*_SoL,0),0)</f>
        <v>0</v>
      </c>
      <c r="AP358" s="237">
        <f t="shared" si="12"/>
        <v>0</v>
      </c>
      <c r="AQ358" s="237">
        <f t="shared" si="13"/>
        <v>0</v>
      </c>
      <c r="AR358" s="237">
        <f t="shared" si="14"/>
        <v>0</v>
      </c>
      <c r="AS358" s="237">
        <f t="shared" si="15"/>
        <v>0</v>
      </c>
      <c r="AT358" s="237">
        <f t="shared" si="16"/>
        <v>0</v>
      </c>
      <c r="AU358" s="236">
        <f t="shared" si="17"/>
        <v>0</v>
      </c>
      <c r="AV358" s="236">
        <f t="shared" si="18"/>
        <v>0</v>
      </c>
      <c r="AW358" s="238"/>
    </row>
    <row r="359" ht="24.75" customHeight="1">
      <c r="A359" s="185"/>
      <c r="B359" s="230">
        <f t="shared" si="19"/>
        <v>352</v>
      </c>
      <c r="C359" s="185"/>
      <c r="D359" s="231" t="str">
        <f t="array" ref="D359">INDEX(_Rge_Projectdata_3rd,$B359,MATCH("Project-ID",_Rge_Headline_Projectdata,0))</f>
        <v/>
      </c>
      <c r="E359" s="232" t="str">
        <f t="array" ref="E359">INDEX(_Rge_Data_3rd_CY,$B359,E$1)</f>
        <v>Open</v>
      </c>
      <c r="F359" s="221" t="str">
        <f t="array" ref="F359">INDEX(_Rge_Data_3rd_CY,$B359,F$1)</f>
        <v/>
      </c>
      <c r="G359" s="221">
        <f t="array" ref="G359">INDEX(_Rge_Data_3rd_CY,$B359,G$1)</f>
        <v>0</v>
      </c>
      <c r="H359" s="221">
        <f t="array" ref="H359">INDEX(_Rge_Data_3rd_CY,$B359,H$1)</f>
        <v>0</v>
      </c>
      <c r="I359" s="221">
        <f t="array" ref="I359">INDEX(_Rge_Data_3rd_CY,$B359,I$1)</f>
        <v>0</v>
      </c>
      <c r="J359" s="221">
        <f t="array" ref="J359">INDEX(_Rge_Data_3rd_CY,$B359,J$1)</f>
        <v>0</v>
      </c>
      <c r="K359" s="221">
        <f t="array" ref="K359">INDEX(_Rge_Data_3rd_CY,$B359,K$1)</f>
        <v>0</v>
      </c>
      <c r="L359" s="221" t="str">
        <f t="array" ref="L359">INDEX(_Rge_Data_3rd_CY,$B359,L$1)</f>
        <v/>
      </c>
      <c r="M359" s="221">
        <f t="array" ref="M359">INDEX(_Rge_Data_3rd_CY,$B359,M$1)</f>
        <v>0</v>
      </c>
      <c r="N359" s="221">
        <f t="array" ref="N359">INDEX(_Rge_Data_3rd_CY,$B359,N$1)</f>
        <v>0</v>
      </c>
      <c r="O359" s="221">
        <f t="shared" si="5"/>
        <v>0</v>
      </c>
      <c r="P359" s="222">
        <f t="shared" si="6"/>
        <v>0</v>
      </c>
      <c r="Q359" s="233" t="str">
        <f t="shared" si="9"/>
        <v>Y</v>
      </c>
      <c r="R359" s="224" t="str">
        <f t="array" ref="R359">INDEX(_Rge_Data_3rd_CY,$B359,R$1)</f>
        <v/>
      </c>
      <c r="S359" s="224">
        <f t="array" ref="S359">INDEX(_Rge_Data_3rd_CY,$B359,S$1)</f>
        <v>0</v>
      </c>
      <c r="T359" s="224">
        <f t="array" ref="T359">INDEX(_Rge_Data_3rd_CY,$B359,T$1)</f>
        <v>0</v>
      </c>
      <c r="U359" s="224">
        <f t="array" ref="U359">INDEX(_Rge_Data_3rd_CY,$B359,U$1)</f>
        <v>0</v>
      </c>
      <c r="V359" s="224">
        <f t="array" ref="V359">INDEX(_Rge_Data_3rd_CY,$B359,V$1)</f>
        <v>0</v>
      </c>
      <c r="W359" s="224">
        <f t="array" ref="W359">INDEX(_Rge_Data_3rd_CY,$B359,W$1)</f>
        <v>0</v>
      </c>
      <c r="X359" s="224" t="str">
        <f t="array" ref="X359">INDEX(_Rge_Data_3rd_CY,$B359,X$1)</f>
        <v/>
      </c>
      <c r="Y359" s="224">
        <f t="array" ref="Y359">INDEX(_Rge_Data_3rd_CY,$B359,Y$1)</f>
        <v>0</v>
      </c>
      <c r="Z359" s="224">
        <f t="array" ref="Z359">INDEX(_Rge_Data_3rd_CY,$B359,Z$1)</f>
        <v>0</v>
      </c>
      <c r="AA359" s="224">
        <f t="shared" si="7"/>
        <v>0</v>
      </c>
      <c r="AB359" s="225" t="str">
        <f t="shared" si="10"/>
        <v/>
      </c>
      <c r="AC359" s="234" t="str">
        <f t="array" ref="AC359">INDEX(_Rge_Data_3rd_CY,$B359,AC$1)</f>
        <v/>
      </c>
      <c r="AD359" s="234">
        <f t="array" ref="AD359">INDEX(_Rge_Data_3rd_CY,$B359,AD$1)</f>
        <v>0</v>
      </c>
      <c r="AE359" s="234">
        <f t="array" ref="AE359">INDEX(_Rge_Data_3rd_CY,$B359,AE$1)</f>
        <v>0</v>
      </c>
      <c r="AF359" s="234">
        <f t="array" ref="AF359">INDEX(_Rge_Data_3rd_CY,$B359,AF$1)</f>
        <v>0</v>
      </c>
      <c r="AG359" s="234">
        <f t="array" ref="AG359">INDEX(_Rge_Data_3rd_CY,$B359,AG$1)</f>
        <v>0</v>
      </c>
      <c r="AH359" s="234">
        <f t="array" ref="AH359">INDEX(_Rge_Data_3rd_CY,$B359,AH$1)</f>
        <v>0</v>
      </c>
      <c r="AI359" s="234" t="str">
        <f t="array" ref="AI359">INDEX(_Rge_Data_3rd_CY,$B359,AI$1)</f>
        <v/>
      </c>
      <c r="AJ359" s="234">
        <f t="array" ref="AJ359">INDEX(_Rge_Data_3rd_CY,$B359,AJ$1)</f>
        <v>0</v>
      </c>
      <c r="AK359" s="234">
        <f t="array" ref="AK359">INDEX(_Rge_Data_3rd_CY,$B359,AK$1)</f>
        <v>0</v>
      </c>
      <c r="AL359" s="234">
        <f t="shared" si="11"/>
        <v>0</v>
      </c>
      <c r="AM359" s="235">
        <f t="shared" si="8"/>
        <v>0</v>
      </c>
      <c r="AN359" s="236">
        <f>IFERROR(IF(AND($E359="OPEN",$AA359&gt;0),$AA359*_SoP*$AM359,IF(AND($E359="CLOSED",$AA359&gt;0),$AA359*_SoL*$AM359,0)),0)</f>
        <v>0</v>
      </c>
      <c r="AO359" s="236">
        <f>IFERROR(IF($AA359&lt;0,$AA359*_SoL,0),0)</f>
        <v>0</v>
      </c>
      <c r="AP359" s="237">
        <f t="shared" si="12"/>
        <v>0</v>
      </c>
      <c r="AQ359" s="237">
        <f t="shared" si="13"/>
        <v>0</v>
      </c>
      <c r="AR359" s="237">
        <f t="shared" si="14"/>
        <v>0</v>
      </c>
      <c r="AS359" s="237">
        <f t="shared" si="15"/>
        <v>0</v>
      </c>
      <c r="AT359" s="237">
        <f t="shared" si="16"/>
        <v>0</v>
      </c>
      <c r="AU359" s="236">
        <f t="shared" si="17"/>
        <v>0</v>
      </c>
      <c r="AV359" s="236">
        <f t="shared" si="18"/>
        <v>0</v>
      </c>
      <c r="AW359" s="238"/>
    </row>
    <row r="360" ht="24.75" customHeight="1">
      <c r="A360" s="185"/>
      <c r="B360" s="230">
        <f t="shared" si="19"/>
        <v>353</v>
      </c>
      <c r="C360" s="185"/>
      <c r="D360" s="231" t="str">
        <f t="array" ref="D360">INDEX(_Rge_Projectdata_3rd,$B360,MATCH("Project-ID",_Rge_Headline_Projectdata,0))</f>
        <v/>
      </c>
      <c r="E360" s="232" t="str">
        <f t="array" ref="E360">INDEX(_Rge_Data_3rd_CY,$B360,E$1)</f>
        <v>Open</v>
      </c>
      <c r="F360" s="221" t="str">
        <f t="array" ref="F360">INDEX(_Rge_Data_3rd_CY,$B360,F$1)</f>
        <v/>
      </c>
      <c r="G360" s="221">
        <f t="array" ref="G360">INDEX(_Rge_Data_3rd_CY,$B360,G$1)</f>
        <v>0</v>
      </c>
      <c r="H360" s="221">
        <f t="array" ref="H360">INDEX(_Rge_Data_3rd_CY,$B360,H$1)</f>
        <v>0</v>
      </c>
      <c r="I360" s="221">
        <f t="array" ref="I360">INDEX(_Rge_Data_3rd_CY,$B360,I$1)</f>
        <v>0</v>
      </c>
      <c r="J360" s="221">
        <f t="array" ref="J360">INDEX(_Rge_Data_3rd_CY,$B360,J$1)</f>
        <v>0</v>
      </c>
      <c r="K360" s="221">
        <f t="array" ref="K360">INDEX(_Rge_Data_3rd_CY,$B360,K$1)</f>
        <v>0</v>
      </c>
      <c r="L360" s="221" t="str">
        <f t="array" ref="L360">INDEX(_Rge_Data_3rd_CY,$B360,L$1)</f>
        <v/>
      </c>
      <c r="M360" s="221">
        <f t="array" ref="M360">INDEX(_Rge_Data_3rd_CY,$B360,M$1)</f>
        <v>0</v>
      </c>
      <c r="N360" s="221">
        <f t="array" ref="N360">INDEX(_Rge_Data_3rd_CY,$B360,N$1)</f>
        <v>0</v>
      </c>
      <c r="O360" s="221">
        <f t="shared" si="5"/>
        <v>0</v>
      </c>
      <c r="P360" s="222">
        <f t="shared" si="6"/>
        <v>0</v>
      </c>
      <c r="Q360" s="233" t="str">
        <f t="shared" si="9"/>
        <v>Y</v>
      </c>
      <c r="R360" s="224" t="str">
        <f t="array" ref="R360">INDEX(_Rge_Data_3rd_CY,$B360,R$1)</f>
        <v/>
      </c>
      <c r="S360" s="224">
        <f t="array" ref="S360">INDEX(_Rge_Data_3rd_CY,$B360,S$1)</f>
        <v>0</v>
      </c>
      <c r="T360" s="224">
        <f t="array" ref="T360">INDEX(_Rge_Data_3rd_CY,$B360,T$1)</f>
        <v>0</v>
      </c>
      <c r="U360" s="224">
        <f t="array" ref="U360">INDEX(_Rge_Data_3rd_CY,$B360,U$1)</f>
        <v>0</v>
      </c>
      <c r="V360" s="224">
        <f t="array" ref="V360">INDEX(_Rge_Data_3rd_CY,$B360,V$1)</f>
        <v>0</v>
      </c>
      <c r="W360" s="224">
        <f t="array" ref="W360">INDEX(_Rge_Data_3rd_CY,$B360,W$1)</f>
        <v>0</v>
      </c>
      <c r="X360" s="224" t="str">
        <f t="array" ref="X360">INDEX(_Rge_Data_3rd_CY,$B360,X$1)</f>
        <v/>
      </c>
      <c r="Y360" s="224">
        <f t="array" ref="Y360">INDEX(_Rge_Data_3rd_CY,$B360,Y$1)</f>
        <v>0</v>
      </c>
      <c r="Z360" s="224">
        <f t="array" ref="Z360">INDEX(_Rge_Data_3rd_CY,$B360,Z$1)</f>
        <v>0</v>
      </c>
      <c r="AA360" s="224">
        <f t="shared" si="7"/>
        <v>0</v>
      </c>
      <c r="AB360" s="225" t="str">
        <f t="shared" si="10"/>
        <v/>
      </c>
      <c r="AC360" s="234" t="str">
        <f t="array" ref="AC360">INDEX(_Rge_Data_3rd_CY,$B360,AC$1)</f>
        <v/>
      </c>
      <c r="AD360" s="234">
        <f t="array" ref="AD360">INDEX(_Rge_Data_3rd_CY,$B360,AD$1)</f>
        <v>0</v>
      </c>
      <c r="AE360" s="234">
        <f t="array" ref="AE360">INDEX(_Rge_Data_3rd_CY,$B360,AE$1)</f>
        <v>0</v>
      </c>
      <c r="AF360" s="234">
        <f t="array" ref="AF360">INDEX(_Rge_Data_3rd_CY,$B360,AF$1)</f>
        <v>0</v>
      </c>
      <c r="AG360" s="234">
        <f t="array" ref="AG360">INDEX(_Rge_Data_3rd_CY,$B360,AG$1)</f>
        <v>0</v>
      </c>
      <c r="AH360" s="234">
        <f t="array" ref="AH360">INDEX(_Rge_Data_3rd_CY,$B360,AH$1)</f>
        <v>0</v>
      </c>
      <c r="AI360" s="234" t="str">
        <f t="array" ref="AI360">INDEX(_Rge_Data_3rd_CY,$B360,AI$1)</f>
        <v/>
      </c>
      <c r="AJ360" s="234">
        <f t="array" ref="AJ360">INDEX(_Rge_Data_3rd_CY,$B360,AJ$1)</f>
        <v>0</v>
      </c>
      <c r="AK360" s="234">
        <f t="array" ref="AK360">INDEX(_Rge_Data_3rd_CY,$B360,AK$1)</f>
        <v>0</v>
      </c>
      <c r="AL360" s="234">
        <f t="shared" si="11"/>
        <v>0</v>
      </c>
      <c r="AM360" s="235">
        <f t="shared" si="8"/>
        <v>0</v>
      </c>
      <c r="AN360" s="236">
        <f>IFERROR(IF(AND($E360="OPEN",$AA360&gt;0),$AA360*_SoP*$AM360,IF(AND($E360="CLOSED",$AA360&gt;0),$AA360*_SoL*$AM360,0)),0)</f>
        <v>0</v>
      </c>
      <c r="AO360" s="236">
        <f>IFERROR(IF($AA360&lt;0,$AA360*_SoL,0),0)</f>
        <v>0</v>
      </c>
      <c r="AP360" s="237">
        <f t="shared" si="12"/>
        <v>0</v>
      </c>
      <c r="AQ360" s="237">
        <f t="shared" si="13"/>
        <v>0</v>
      </c>
      <c r="AR360" s="237">
        <f t="shared" si="14"/>
        <v>0</v>
      </c>
      <c r="AS360" s="237">
        <f t="shared" si="15"/>
        <v>0</v>
      </c>
      <c r="AT360" s="237">
        <f t="shared" si="16"/>
        <v>0</v>
      </c>
      <c r="AU360" s="236">
        <f t="shared" si="17"/>
        <v>0</v>
      </c>
      <c r="AV360" s="236">
        <f t="shared" si="18"/>
        <v>0</v>
      </c>
      <c r="AW360" s="238"/>
    </row>
    <row r="361" ht="24.75" customHeight="1">
      <c r="A361" s="185"/>
      <c r="B361" s="230">
        <f t="shared" si="19"/>
        <v>354</v>
      </c>
      <c r="C361" s="185"/>
      <c r="D361" s="231" t="str">
        <f t="array" ref="D361">INDEX(_Rge_Projectdata_3rd,$B361,MATCH("Project-ID",_Rge_Headline_Projectdata,0))</f>
        <v/>
      </c>
      <c r="E361" s="232" t="str">
        <f t="array" ref="E361">INDEX(_Rge_Data_3rd_CY,$B361,E$1)</f>
        <v>Open</v>
      </c>
      <c r="F361" s="221" t="str">
        <f t="array" ref="F361">INDEX(_Rge_Data_3rd_CY,$B361,F$1)</f>
        <v/>
      </c>
      <c r="G361" s="221">
        <f t="array" ref="G361">INDEX(_Rge_Data_3rd_CY,$B361,G$1)</f>
        <v>0</v>
      </c>
      <c r="H361" s="221">
        <f t="array" ref="H361">INDEX(_Rge_Data_3rd_CY,$B361,H$1)</f>
        <v>0</v>
      </c>
      <c r="I361" s="221">
        <f t="array" ref="I361">INDEX(_Rge_Data_3rd_CY,$B361,I$1)</f>
        <v>0</v>
      </c>
      <c r="J361" s="221">
        <f t="array" ref="J361">INDEX(_Rge_Data_3rd_CY,$B361,J$1)</f>
        <v>0</v>
      </c>
      <c r="K361" s="221">
        <f t="array" ref="K361">INDEX(_Rge_Data_3rd_CY,$B361,K$1)</f>
        <v>0</v>
      </c>
      <c r="L361" s="221" t="str">
        <f t="array" ref="L361">INDEX(_Rge_Data_3rd_CY,$B361,L$1)</f>
        <v/>
      </c>
      <c r="M361" s="221">
        <f t="array" ref="M361">INDEX(_Rge_Data_3rd_CY,$B361,M$1)</f>
        <v>0</v>
      </c>
      <c r="N361" s="221">
        <f t="array" ref="N361">INDEX(_Rge_Data_3rd_CY,$B361,N$1)</f>
        <v>0</v>
      </c>
      <c r="O361" s="221">
        <f t="shared" si="5"/>
        <v>0</v>
      </c>
      <c r="P361" s="222">
        <f t="shared" si="6"/>
        <v>0</v>
      </c>
      <c r="Q361" s="233" t="str">
        <f t="shared" si="9"/>
        <v>Y</v>
      </c>
      <c r="R361" s="224" t="str">
        <f t="array" ref="R361">INDEX(_Rge_Data_3rd_CY,$B361,R$1)</f>
        <v/>
      </c>
      <c r="S361" s="224">
        <f t="array" ref="S361">INDEX(_Rge_Data_3rd_CY,$B361,S$1)</f>
        <v>0</v>
      </c>
      <c r="T361" s="224">
        <f t="array" ref="T361">INDEX(_Rge_Data_3rd_CY,$B361,T$1)</f>
        <v>0</v>
      </c>
      <c r="U361" s="224">
        <f t="array" ref="U361">INDEX(_Rge_Data_3rd_CY,$B361,U$1)</f>
        <v>0</v>
      </c>
      <c r="V361" s="224">
        <f t="array" ref="V361">INDEX(_Rge_Data_3rd_CY,$B361,V$1)</f>
        <v>0</v>
      </c>
      <c r="W361" s="224">
        <f t="array" ref="W361">INDEX(_Rge_Data_3rd_CY,$B361,W$1)</f>
        <v>0</v>
      </c>
      <c r="X361" s="224" t="str">
        <f t="array" ref="X361">INDEX(_Rge_Data_3rd_CY,$B361,X$1)</f>
        <v/>
      </c>
      <c r="Y361" s="224">
        <f t="array" ref="Y361">INDEX(_Rge_Data_3rd_CY,$B361,Y$1)</f>
        <v>0</v>
      </c>
      <c r="Z361" s="224">
        <f t="array" ref="Z361">INDEX(_Rge_Data_3rd_CY,$B361,Z$1)</f>
        <v>0</v>
      </c>
      <c r="AA361" s="224">
        <f t="shared" si="7"/>
        <v>0</v>
      </c>
      <c r="AB361" s="225" t="str">
        <f t="shared" si="10"/>
        <v/>
      </c>
      <c r="AC361" s="234" t="str">
        <f t="array" ref="AC361">INDEX(_Rge_Data_3rd_CY,$B361,AC$1)</f>
        <v/>
      </c>
      <c r="AD361" s="234">
        <f t="array" ref="AD361">INDEX(_Rge_Data_3rd_CY,$B361,AD$1)</f>
        <v>0</v>
      </c>
      <c r="AE361" s="234">
        <f t="array" ref="AE361">INDEX(_Rge_Data_3rd_CY,$B361,AE$1)</f>
        <v>0</v>
      </c>
      <c r="AF361" s="234">
        <f t="array" ref="AF361">INDEX(_Rge_Data_3rd_CY,$B361,AF$1)</f>
        <v>0</v>
      </c>
      <c r="AG361" s="234">
        <f t="array" ref="AG361">INDEX(_Rge_Data_3rd_CY,$B361,AG$1)</f>
        <v>0</v>
      </c>
      <c r="AH361" s="234">
        <f t="array" ref="AH361">INDEX(_Rge_Data_3rd_CY,$B361,AH$1)</f>
        <v>0</v>
      </c>
      <c r="AI361" s="234" t="str">
        <f t="array" ref="AI361">INDEX(_Rge_Data_3rd_CY,$B361,AI$1)</f>
        <v/>
      </c>
      <c r="AJ361" s="234">
        <f t="array" ref="AJ361">INDEX(_Rge_Data_3rd_CY,$B361,AJ$1)</f>
        <v>0</v>
      </c>
      <c r="AK361" s="234">
        <f t="array" ref="AK361">INDEX(_Rge_Data_3rd_CY,$B361,AK$1)</f>
        <v>0</v>
      </c>
      <c r="AL361" s="234">
        <f t="shared" si="11"/>
        <v>0</v>
      </c>
      <c r="AM361" s="235">
        <f t="shared" si="8"/>
        <v>0</v>
      </c>
      <c r="AN361" s="236">
        <f>IFERROR(IF(AND($E361="OPEN",$AA361&gt;0),$AA361*_SoP*$AM361,IF(AND($E361="CLOSED",$AA361&gt;0),$AA361*_SoL*$AM361,0)),0)</f>
        <v>0</v>
      </c>
      <c r="AO361" s="236">
        <f>IFERROR(IF($AA361&lt;0,$AA361*_SoL,0),0)</f>
        <v>0</v>
      </c>
      <c r="AP361" s="237">
        <f t="shared" si="12"/>
        <v>0</v>
      </c>
      <c r="AQ361" s="237">
        <f t="shared" si="13"/>
        <v>0</v>
      </c>
      <c r="AR361" s="237">
        <f t="shared" si="14"/>
        <v>0</v>
      </c>
      <c r="AS361" s="237">
        <f t="shared" si="15"/>
        <v>0</v>
      </c>
      <c r="AT361" s="237">
        <f t="shared" si="16"/>
        <v>0</v>
      </c>
      <c r="AU361" s="236">
        <f t="shared" si="17"/>
        <v>0</v>
      </c>
      <c r="AV361" s="236">
        <f t="shared" si="18"/>
        <v>0</v>
      </c>
      <c r="AW361" s="238"/>
    </row>
    <row r="362" ht="24.75" customHeight="1">
      <c r="A362" s="185"/>
      <c r="B362" s="230">
        <f t="shared" si="19"/>
        <v>355</v>
      </c>
      <c r="C362" s="185"/>
      <c r="D362" s="231" t="str">
        <f t="array" ref="D362">INDEX(_Rge_Projectdata_3rd,$B362,MATCH("Project-ID",_Rge_Headline_Projectdata,0))</f>
        <v/>
      </c>
      <c r="E362" s="232" t="str">
        <f t="array" ref="E362">INDEX(_Rge_Data_3rd_CY,$B362,E$1)</f>
        <v>Open</v>
      </c>
      <c r="F362" s="221" t="str">
        <f t="array" ref="F362">INDEX(_Rge_Data_3rd_CY,$B362,F$1)</f>
        <v/>
      </c>
      <c r="G362" s="221">
        <f t="array" ref="G362">INDEX(_Rge_Data_3rd_CY,$B362,G$1)</f>
        <v>0</v>
      </c>
      <c r="H362" s="221">
        <f t="array" ref="H362">INDEX(_Rge_Data_3rd_CY,$B362,H$1)</f>
        <v>0</v>
      </c>
      <c r="I362" s="221">
        <f t="array" ref="I362">INDEX(_Rge_Data_3rd_CY,$B362,I$1)</f>
        <v>0</v>
      </c>
      <c r="J362" s="221">
        <f t="array" ref="J362">INDEX(_Rge_Data_3rd_CY,$B362,J$1)</f>
        <v>0</v>
      </c>
      <c r="K362" s="221">
        <f t="array" ref="K362">INDEX(_Rge_Data_3rd_CY,$B362,K$1)</f>
        <v>0</v>
      </c>
      <c r="L362" s="221" t="str">
        <f t="array" ref="L362">INDEX(_Rge_Data_3rd_CY,$B362,L$1)</f>
        <v/>
      </c>
      <c r="M362" s="221">
        <f t="array" ref="M362">INDEX(_Rge_Data_3rd_CY,$B362,M$1)</f>
        <v>0</v>
      </c>
      <c r="N362" s="221">
        <f t="array" ref="N362">INDEX(_Rge_Data_3rd_CY,$B362,N$1)</f>
        <v>0</v>
      </c>
      <c r="O362" s="221">
        <f t="shared" si="5"/>
        <v>0</v>
      </c>
      <c r="P362" s="222">
        <f t="shared" si="6"/>
        <v>0</v>
      </c>
      <c r="Q362" s="233" t="str">
        <f t="shared" si="9"/>
        <v>Y</v>
      </c>
      <c r="R362" s="224" t="str">
        <f t="array" ref="R362">INDEX(_Rge_Data_3rd_CY,$B362,R$1)</f>
        <v/>
      </c>
      <c r="S362" s="224">
        <f t="array" ref="S362">INDEX(_Rge_Data_3rd_CY,$B362,S$1)</f>
        <v>0</v>
      </c>
      <c r="T362" s="224">
        <f t="array" ref="T362">INDEX(_Rge_Data_3rd_CY,$B362,T$1)</f>
        <v>0</v>
      </c>
      <c r="U362" s="224">
        <f t="array" ref="U362">INDEX(_Rge_Data_3rd_CY,$B362,U$1)</f>
        <v>0</v>
      </c>
      <c r="V362" s="224">
        <f t="array" ref="V362">INDEX(_Rge_Data_3rd_CY,$B362,V$1)</f>
        <v>0</v>
      </c>
      <c r="W362" s="224">
        <f t="array" ref="W362">INDEX(_Rge_Data_3rd_CY,$B362,W$1)</f>
        <v>0</v>
      </c>
      <c r="X362" s="224" t="str">
        <f t="array" ref="X362">INDEX(_Rge_Data_3rd_CY,$B362,X$1)</f>
        <v/>
      </c>
      <c r="Y362" s="224">
        <f t="array" ref="Y362">INDEX(_Rge_Data_3rd_CY,$B362,Y$1)</f>
        <v>0</v>
      </c>
      <c r="Z362" s="224">
        <f t="array" ref="Z362">INDEX(_Rge_Data_3rd_CY,$B362,Z$1)</f>
        <v>0</v>
      </c>
      <c r="AA362" s="224">
        <f t="shared" si="7"/>
        <v>0</v>
      </c>
      <c r="AB362" s="225" t="str">
        <f t="shared" si="10"/>
        <v/>
      </c>
      <c r="AC362" s="234" t="str">
        <f t="array" ref="AC362">INDEX(_Rge_Data_3rd_CY,$B362,AC$1)</f>
        <v/>
      </c>
      <c r="AD362" s="234">
        <f t="array" ref="AD362">INDEX(_Rge_Data_3rd_CY,$B362,AD$1)</f>
        <v>0</v>
      </c>
      <c r="AE362" s="234">
        <f t="array" ref="AE362">INDEX(_Rge_Data_3rd_CY,$B362,AE$1)</f>
        <v>0</v>
      </c>
      <c r="AF362" s="234">
        <f t="array" ref="AF362">INDEX(_Rge_Data_3rd_CY,$B362,AF$1)</f>
        <v>0</v>
      </c>
      <c r="AG362" s="234">
        <f t="array" ref="AG362">INDEX(_Rge_Data_3rd_CY,$B362,AG$1)</f>
        <v>0</v>
      </c>
      <c r="AH362" s="234">
        <f t="array" ref="AH362">INDEX(_Rge_Data_3rd_CY,$B362,AH$1)</f>
        <v>0</v>
      </c>
      <c r="AI362" s="234" t="str">
        <f t="array" ref="AI362">INDEX(_Rge_Data_3rd_CY,$B362,AI$1)</f>
        <v/>
      </c>
      <c r="AJ362" s="234">
        <f t="array" ref="AJ362">INDEX(_Rge_Data_3rd_CY,$B362,AJ$1)</f>
        <v>0</v>
      </c>
      <c r="AK362" s="234">
        <f t="array" ref="AK362">INDEX(_Rge_Data_3rd_CY,$B362,AK$1)</f>
        <v>0</v>
      </c>
      <c r="AL362" s="234">
        <f t="shared" si="11"/>
        <v>0</v>
      </c>
      <c r="AM362" s="235">
        <f t="shared" si="8"/>
        <v>0</v>
      </c>
      <c r="AN362" s="236">
        <f>IFERROR(IF(AND($E362="OPEN",$AA362&gt;0),$AA362*_SoP*$AM362,IF(AND($E362="CLOSED",$AA362&gt;0),$AA362*_SoL*$AM362,0)),0)</f>
        <v>0</v>
      </c>
      <c r="AO362" s="236">
        <f>IFERROR(IF($AA362&lt;0,$AA362*_SoL,0),0)</f>
        <v>0</v>
      </c>
      <c r="AP362" s="237">
        <f t="shared" si="12"/>
        <v>0</v>
      </c>
      <c r="AQ362" s="237">
        <f t="shared" si="13"/>
        <v>0</v>
      </c>
      <c r="AR362" s="237">
        <f t="shared" si="14"/>
        <v>0</v>
      </c>
      <c r="AS362" s="237">
        <f t="shared" si="15"/>
        <v>0</v>
      </c>
      <c r="AT362" s="237">
        <f t="shared" si="16"/>
        <v>0</v>
      </c>
      <c r="AU362" s="236">
        <f t="shared" si="17"/>
        <v>0</v>
      </c>
      <c r="AV362" s="236">
        <f t="shared" si="18"/>
        <v>0</v>
      </c>
      <c r="AW362" s="238"/>
    </row>
    <row r="363" ht="24.75" customHeight="1">
      <c r="A363" s="185"/>
      <c r="B363" s="230">
        <f t="shared" si="19"/>
        <v>356</v>
      </c>
      <c r="C363" s="185"/>
      <c r="D363" s="231" t="str">
        <f t="array" ref="D363">INDEX(_Rge_Projectdata_3rd,$B363,MATCH("Project-ID",_Rge_Headline_Projectdata,0))</f>
        <v/>
      </c>
      <c r="E363" s="232" t="str">
        <f t="array" ref="E363">INDEX(_Rge_Data_3rd_CY,$B363,E$1)</f>
        <v>Open</v>
      </c>
      <c r="F363" s="221" t="str">
        <f t="array" ref="F363">INDEX(_Rge_Data_3rd_CY,$B363,F$1)</f>
        <v/>
      </c>
      <c r="G363" s="221">
        <f t="array" ref="G363">INDEX(_Rge_Data_3rd_CY,$B363,G$1)</f>
        <v>0</v>
      </c>
      <c r="H363" s="221">
        <f t="array" ref="H363">INDEX(_Rge_Data_3rd_CY,$B363,H$1)</f>
        <v>0</v>
      </c>
      <c r="I363" s="221">
        <f t="array" ref="I363">INDEX(_Rge_Data_3rd_CY,$B363,I$1)</f>
        <v>0</v>
      </c>
      <c r="J363" s="221">
        <f t="array" ref="J363">INDEX(_Rge_Data_3rd_CY,$B363,J$1)</f>
        <v>0</v>
      </c>
      <c r="K363" s="221">
        <f t="array" ref="K363">INDEX(_Rge_Data_3rd_CY,$B363,K$1)</f>
        <v>0</v>
      </c>
      <c r="L363" s="221" t="str">
        <f t="array" ref="L363">INDEX(_Rge_Data_3rd_CY,$B363,L$1)</f>
        <v/>
      </c>
      <c r="M363" s="221">
        <f t="array" ref="M363">INDEX(_Rge_Data_3rd_CY,$B363,M$1)</f>
        <v>0</v>
      </c>
      <c r="N363" s="221">
        <f t="array" ref="N363">INDEX(_Rge_Data_3rd_CY,$B363,N$1)</f>
        <v>0</v>
      </c>
      <c r="O363" s="221">
        <f t="shared" si="5"/>
        <v>0</v>
      </c>
      <c r="P363" s="222">
        <f t="shared" si="6"/>
        <v>0</v>
      </c>
      <c r="Q363" s="233" t="str">
        <f t="shared" si="9"/>
        <v>Y</v>
      </c>
      <c r="R363" s="224" t="str">
        <f t="array" ref="R363">INDEX(_Rge_Data_3rd_CY,$B363,R$1)</f>
        <v/>
      </c>
      <c r="S363" s="224">
        <f t="array" ref="S363">INDEX(_Rge_Data_3rd_CY,$B363,S$1)</f>
        <v>0</v>
      </c>
      <c r="T363" s="224">
        <f t="array" ref="T363">INDEX(_Rge_Data_3rd_CY,$B363,T$1)</f>
        <v>0</v>
      </c>
      <c r="U363" s="224">
        <f t="array" ref="U363">INDEX(_Rge_Data_3rd_CY,$B363,U$1)</f>
        <v>0</v>
      </c>
      <c r="V363" s="224">
        <f t="array" ref="V363">INDEX(_Rge_Data_3rd_CY,$B363,V$1)</f>
        <v>0</v>
      </c>
      <c r="W363" s="224">
        <f t="array" ref="W363">INDEX(_Rge_Data_3rd_CY,$B363,W$1)</f>
        <v>0</v>
      </c>
      <c r="X363" s="224" t="str">
        <f t="array" ref="X363">INDEX(_Rge_Data_3rd_CY,$B363,X$1)</f>
        <v/>
      </c>
      <c r="Y363" s="224">
        <f t="array" ref="Y363">INDEX(_Rge_Data_3rd_CY,$B363,Y$1)</f>
        <v>0</v>
      </c>
      <c r="Z363" s="224">
        <f t="array" ref="Z363">INDEX(_Rge_Data_3rd_CY,$B363,Z$1)</f>
        <v>0</v>
      </c>
      <c r="AA363" s="224">
        <f t="shared" si="7"/>
        <v>0</v>
      </c>
      <c r="AB363" s="225" t="str">
        <f t="shared" si="10"/>
        <v/>
      </c>
      <c r="AC363" s="234" t="str">
        <f t="array" ref="AC363">INDEX(_Rge_Data_3rd_CY,$B363,AC$1)</f>
        <v/>
      </c>
      <c r="AD363" s="234">
        <f t="array" ref="AD363">INDEX(_Rge_Data_3rd_CY,$B363,AD$1)</f>
        <v>0</v>
      </c>
      <c r="AE363" s="234">
        <f t="array" ref="AE363">INDEX(_Rge_Data_3rd_CY,$B363,AE$1)</f>
        <v>0</v>
      </c>
      <c r="AF363" s="234">
        <f t="array" ref="AF363">INDEX(_Rge_Data_3rd_CY,$B363,AF$1)</f>
        <v>0</v>
      </c>
      <c r="AG363" s="234">
        <f t="array" ref="AG363">INDEX(_Rge_Data_3rd_CY,$B363,AG$1)</f>
        <v>0</v>
      </c>
      <c r="AH363" s="234">
        <f t="array" ref="AH363">INDEX(_Rge_Data_3rd_CY,$B363,AH$1)</f>
        <v>0</v>
      </c>
      <c r="AI363" s="234" t="str">
        <f t="array" ref="AI363">INDEX(_Rge_Data_3rd_CY,$B363,AI$1)</f>
        <v/>
      </c>
      <c r="AJ363" s="234">
        <f t="array" ref="AJ363">INDEX(_Rge_Data_3rd_CY,$B363,AJ$1)</f>
        <v>0</v>
      </c>
      <c r="AK363" s="234">
        <f t="array" ref="AK363">INDEX(_Rge_Data_3rd_CY,$B363,AK$1)</f>
        <v>0</v>
      </c>
      <c r="AL363" s="234">
        <f t="shared" si="11"/>
        <v>0</v>
      </c>
      <c r="AM363" s="235">
        <f t="shared" si="8"/>
        <v>0</v>
      </c>
      <c r="AN363" s="236">
        <f>IFERROR(IF(AND($E363="OPEN",$AA363&gt;0),$AA363*_SoP*$AM363,IF(AND($E363="CLOSED",$AA363&gt;0),$AA363*_SoL*$AM363,0)),0)</f>
        <v>0</v>
      </c>
      <c r="AO363" s="236">
        <f>IFERROR(IF($AA363&lt;0,$AA363*_SoL,0),0)</f>
        <v>0</v>
      </c>
      <c r="AP363" s="237">
        <f t="shared" si="12"/>
        <v>0</v>
      </c>
      <c r="AQ363" s="237">
        <f t="shared" si="13"/>
        <v>0</v>
      </c>
      <c r="AR363" s="237">
        <f t="shared" si="14"/>
        <v>0</v>
      </c>
      <c r="AS363" s="237">
        <f t="shared" si="15"/>
        <v>0</v>
      </c>
      <c r="AT363" s="237">
        <f t="shared" si="16"/>
        <v>0</v>
      </c>
      <c r="AU363" s="236">
        <f t="shared" si="17"/>
        <v>0</v>
      </c>
      <c r="AV363" s="236">
        <f t="shared" si="18"/>
        <v>0</v>
      </c>
      <c r="AW363" s="238"/>
    </row>
    <row r="364" ht="24.75" customHeight="1">
      <c r="A364" s="185"/>
      <c r="B364" s="230">
        <f t="shared" si="19"/>
        <v>357</v>
      </c>
      <c r="C364" s="185"/>
      <c r="D364" s="231" t="str">
        <f t="array" ref="D364">INDEX(_Rge_Projectdata_3rd,$B364,MATCH("Project-ID",_Rge_Headline_Projectdata,0))</f>
        <v/>
      </c>
      <c r="E364" s="232" t="str">
        <f t="array" ref="E364">INDEX(_Rge_Data_3rd_CY,$B364,E$1)</f>
        <v>Open</v>
      </c>
      <c r="F364" s="221" t="str">
        <f t="array" ref="F364">INDEX(_Rge_Data_3rd_CY,$B364,F$1)</f>
        <v/>
      </c>
      <c r="G364" s="221">
        <f t="array" ref="G364">INDEX(_Rge_Data_3rd_CY,$B364,G$1)</f>
        <v>0</v>
      </c>
      <c r="H364" s="221">
        <f t="array" ref="H364">INDEX(_Rge_Data_3rd_CY,$B364,H$1)</f>
        <v>0</v>
      </c>
      <c r="I364" s="221">
        <f t="array" ref="I364">INDEX(_Rge_Data_3rd_CY,$B364,I$1)</f>
        <v>0</v>
      </c>
      <c r="J364" s="221">
        <f t="array" ref="J364">INDEX(_Rge_Data_3rd_CY,$B364,J$1)</f>
        <v>0</v>
      </c>
      <c r="K364" s="221">
        <f t="array" ref="K364">INDEX(_Rge_Data_3rd_CY,$B364,K$1)</f>
        <v>0</v>
      </c>
      <c r="L364" s="221" t="str">
        <f t="array" ref="L364">INDEX(_Rge_Data_3rd_CY,$B364,L$1)</f>
        <v/>
      </c>
      <c r="M364" s="221">
        <f t="array" ref="M364">INDEX(_Rge_Data_3rd_CY,$B364,M$1)</f>
        <v>0</v>
      </c>
      <c r="N364" s="221">
        <f t="array" ref="N364">INDEX(_Rge_Data_3rd_CY,$B364,N$1)</f>
        <v>0</v>
      </c>
      <c r="O364" s="221">
        <f t="shared" si="5"/>
        <v>0</v>
      </c>
      <c r="P364" s="222">
        <f t="shared" si="6"/>
        <v>0</v>
      </c>
      <c r="Q364" s="233" t="str">
        <f t="shared" si="9"/>
        <v>Y</v>
      </c>
      <c r="R364" s="224" t="str">
        <f t="array" ref="R364">INDEX(_Rge_Data_3rd_CY,$B364,R$1)</f>
        <v/>
      </c>
      <c r="S364" s="224">
        <f t="array" ref="S364">INDEX(_Rge_Data_3rd_CY,$B364,S$1)</f>
        <v>0</v>
      </c>
      <c r="T364" s="224">
        <f t="array" ref="T364">INDEX(_Rge_Data_3rd_CY,$B364,T$1)</f>
        <v>0</v>
      </c>
      <c r="U364" s="224">
        <f t="array" ref="U364">INDEX(_Rge_Data_3rd_CY,$B364,U$1)</f>
        <v>0</v>
      </c>
      <c r="V364" s="224">
        <f t="array" ref="V364">INDEX(_Rge_Data_3rd_CY,$B364,V$1)</f>
        <v>0</v>
      </c>
      <c r="W364" s="224">
        <f t="array" ref="W364">INDEX(_Rge_Data_3rd_CY,$B364,W$1)</f>
        <v>0</v>
      </c>
      <c r="X364" s="224" t="str">
        <f t="array" ref="X364">INDEX(_Rge_Data_3rd_CY,$B364,X$1)</f>
        <v/>
      </c>
      <c r="Y364" s="224">
        <f t="array" ref="Y364">INDEX(_Rge_Data_3rd_CY,$B364,Y$1)</f>
        <v>0</v>
      </c>
      <c r="Z364" s="224">
        <f t="array" ref="Z364">INDEX(_Rge_Data_3rd_CY,$B364,Z$1)</f>
        <v>0</v>
      </c>
      <c r="AA364" s="224">
        <f t="shared" si="7"/>
        <v>0</v>
      </c>
      <c r="AB364" s="225" t="str">
        <f t="shared" si="10"/>
        <v/>
      </c>
      <c r="AC364" s="234" t="str">
        <f t="array" ref="AC364">INDEX(_Rge_Data_3rd_CY,$B364,AC$1)</f>
        <v/>
      </c>
      <c r="AD364" s="234">
        <f t="array" ref="AD364">INDEX(_Rge_Data_3rd_CY,$B364,AD$1)</f>
        <v>0</v>
      </c>
      <c r="AE364" s="234">
        <f t="array" ref="AE364">INDEX(_Rge_Data_3rd_CY,$B364,AE$1)</f>
        <v>0</v>
      </c>
      <c r="AF364" s="234">
        <f t="array" ref="AF364">INDEX(_Rge_Data_3rd_CY,$B364,AF$1)</f>
        <v>0</v>
      </c>
      <c r="AG364" s="234">
        <f t="array" ref="AG364">INDEX(_Rge_Data_3rd_CY,$B364,AG$1)</f>
        <v>0</v>
      </c>
      <c r="AH364" s="234">
        <f t="array" ref="AH364">INDEX(_Rge_Data_3rd_CY,$B364,AH$1)</f>
        <v>0</v>
      </c>
      <c r="AI364" s="234" t="str">
        <f t="array" ref="AI364">INDEX(_Rge_Data_3rd_CY,$B364,AI$1)</f>
        <v/>
      </c>
      <c r="AJ364" s="234">
        <f t="array" ref="AJ364">INDEX(_Rge_Data_3rd_CY,$B364,AJ$1)</f>
        <v>0</v>
      </c>
      <c r="AK364" s="234">
        <f t="array" ref="AK364">INDEX(_Rge_Data_3rd_CY,$B364,AK$1)</f>
        <v>0</v>
      </c>
      <c r="AL364" s="234">
        <f t="shared" si="11"/>
        <v>0</v>
      </c>
      <c r="AM364" s="235">
        <f t="shared" si="8"/>
        <v>0</v>
      </c>
      <c r="AN364" s="236">
        <f>IFERROR(IF(AND($E364="OPEN",$AA364&gt;0),$AA364*_SoP*$AM364,IF(AND($E364="CLOSED",$AA364&gt;0),$AA364*_SoL*$AM364,0)),0)</f>
        <v>0</v>
      </c>
      <c r="AO364" s="236">
        <f>IFERROR(IF($AA364&lt;0,$AA364*_SoL,0),0)</f>
        <v>0</v>
      </c>
      <c r="AP364" s="237">
        <f t="shared" si="12"/>
        <v>0</v>
      </c>
      <c r="AQ364" s="237">
        <f t="shared" si="13"/>
        <v>0</v>
      </c>
      <c r="AR364" s="237">
        <f t="shared" si="14"/>
        <v>0</v>
      </c>
      <c r="AS364" s="237">
        <f t="shared" si="15"/>
        <v>0</v>
      </c>
      <c r="AT364" s="237">
        <f t="shared" si="16"/>
        <v>0</v>
      </c>
      <c r="AU364" s="236">
        <f t="shared" si="17"/>
        <v>0</v>
      </c>
      <c r="AV364" s="236">
        <f t="shared" si="18"/>
        <v>0</v>
      </c>
      <c r="AW364" s="238"/>
    </row>
    <row r="365" ht="24.75" customHeight="1">
      <c r="A365" s="185"/>
      <c r="B365" s="230">
        <f t="shared" si="19"/>
        <v>358</v>
      </c>
      <c r="C365" s="185"/>
      <c r="D365" s="231" t="str">
        <f t="array" ref="D365">INDEX(_Rge_Projectdata_3rd,$B365,MATCH("Project-ID",_Rge_Headline_Projectdata,0))</f>
        <v/>
      </c>
      <c r="E365" s="232" t="str">
        <f t="array" ref="E365">INDEX(_Rge_Data_3rd_CY,$B365,E$1)</f>
        <v>Open</v>
      </c>
      <c r="F365" s="221" t="str">
        <f t="array" ref="F365">INDEX(_Rge_Data_3rd_CY,$B365,F$1)</f>
        <v/>
      </c>
      <c r="G365" s="221">
        <f t="array" ref="G365">INDEX(_Rge_Data_3rd_CY,$B365,G$1)</f>
        <v>0</v>
      </c>
      <c r="H365" s="221">
        <f t="array" ref="H365">INDEX(_Rge_Data_3rd_CY,$B365,H$1)</f>
        <v>0</v>
      </c>
      <c r="I365" s="221">
        <f t="array" ref="I365">INDEX(_Rge_Data_3rd_CY,$B365,I$1)</f>
        <v>0</v>
      </c>
      <c r="J365" s="221">
        <f t="array" ref="J365">INDEX(_Rge_Data_3rd_CY,$B365,J$1)</f>
        <v>0</v>
      </c>
      <c r="K365" s="221">
        <f t="array" ref="K365">INDEX(_Rge_Data_3rd_CY,$B365,K$1)</f>
        <v>0</v>
      </c>
      <c r="L365" s="221" t="str">
        <f t="array" ref="L365">INDEX(_Rge_Data_3rd_CY,$B365,L$1)</f>
        <v/>
      </c>
      <c r="M365" s="221">
        <f t="array" ref="M365">INDEX(_Rge_Data_3rd_CY,$B365,M$1)</f>
        <v>0</v>
      </c>
      <c r="N365" s="221">
        <f t="array" ref="N365">INDEX(_Rge_Data_3rd_CY,$B365,N$1)</f>
        <v>0</v>
      </c>
      <c r="O365" s="221">
        <f t="shared" si="5"/>
        <v>0</v>
      </c>
      <c r="P365" s="222">
        <f t="shared" si="6"/>
        <v>0</v>
      </c>
      <c r="Q365" s="233" t="str">
        <f t="shared" si="9"/>
        <v>Y</v>
      </c>
      <c r="R365" s="224" t="str">
        <f t="array" ref="R365">INDEX(_Rge_Data_3rd_CY,$B365,R$1)</f>
        <v/>
      </c>
      <c r="S365" s="224">
        <f t="array" ref="S365">INDEX(_Rge_Data_3rd_CY,$B365,S$1)</f>
        <v>0</v>
      </c>
      <c r="T365" s="224">
        <f t="array" ref="T365">INDEX(_Rge_Data_3rd_CY,$B365,T$1)</f>
        <v>0</v>
      </c>
      <c r="U365" s="224">
        <f t="array" ref="U365">INDEX(_Rge_Data_3rd_CY,$B365,U$1)</f>
        <v>0</v>
      </c>
      <c r="V365" s="224">
        <f t="array" ref="V365">INDEX(_Rge_Data_3rd_CY,$B365,V$1)</f>
        <v>0</v>
      </c>
      <c r="W365" s="224">
        <f t="array" ref="W365">INDEX(_Rge_Data_3rd_CY,$B365,W$1)</f>
        <v>0</v>
      </c>
      <c r="X365" s="224" t="str">
        <f t="array" ref="X365">INDEX(_Rge_Data_3rd_CY,$B365,X$1)</f>
        <v/>
      </c>
      <c r="Y365" s="224">
        <f t="array" ref="Y365">INDEX(_Rge_Data_3rd_CY,$B365,Y$1)</f>
        <v>0</v>
      </c>
      <c r="Z365" s="224">
        <f t="array" ref="Z365">INDEX(_Rge_Data_3rd_CY,$B365,Z$1)</f>
        <v>0</v>
      </c>
      <c r="AA365" s="224">
        <f t="shared" si="7"/>
        <v>0</v>
      </c>
      <c r="AB365" s="225" t="str">
        <f t="shared" si="10"/>
        <v/>
      </c>
      <c r="AC365" s="234" t="str">
        <f t="array" ref="AC365">INDEX(_Rge_Data_3rd_CY,$B365,AC$1)</f>
        <v/>
      </c>
      <c r="AD365" s="234">
        <f t="array" ref="AD365">INDEX(_Rge_Data_3rd_CY,$B365,AD$1)</f>
        <v>0</v>
      </c>
      <c r="AE365" s="234">
        <f t="array" ref="AE365">INDEX(_Rge_Data_3rd_CY,$B365,AE$1)</f>
        <v>0</v>
      </c>
      <c r="AF365" s="234">
        <f t="array" ref="AF365">INDEX(_Rge_Data_3rd_CY,$B365,AF$1)</f>
        <v>0</v>
      </c>
      <c r="AG365" s="234">
        <f t="array" ref="AG365">INDEX(_Rge_Data_3rd_CY,$B365,AG$1)</f>
        <v>0</v>
      </c>
      <c r="AH365" s="234">
        <f t="array" ref="AH365">INDEX(_Rge_Data_3rd_CY,$B365,AH$1)</f>
        <v>0</v>
      </c>
      <c r="AI365" s="234" t="str">
        <f t="array" ref="AI365">INDEX(_Rge_Data_3rd_CY,$B365,AI$1)</f>
        <v/>
      </c>
      <c r="AJ365" s="234">
        <f t="array" ref="AJ365">INDEX(_Rge_Data_3rd_CY,$B365,AJ$1)</f>
        <v>0</v>
      </c>
      <c r="AK365" s="234">
        <f t="array" ref="AK365">INDEX(_Rge_Data_3rd_CY,$B365,AK$1)</f>
        <v>0</v>
      </c>
      <c r="AL365" s="234">
        <f t="shared" si="11"/>
        <v>0</v>
      </c>
      <c r="AM365" s="235">
        <f t="shared" si="8"/>
        <v>0</v>
      </c>
      <c r="AN365" s="236">
        <f>IFERROR(IF(AND($E365="OPEN",$AA365&gt;0),$AA365*_SoP*$AM365,IF(AND($E365="CLOSED",$AA365&gt;0),$AA365*_SoL*$AM365,0)),0)</f>
        <v>0</v>
      </c>
      <c r="AO365" s="236">
        <f>IFERROR(IF($AA365&lt;0,$AA365*_SoL,0),0)</f>
        <v>0</v>
      </c>
      <c r="AP365" s="237">
        <f t="shared" si="12"/>
        <v>0</v>
      </c>
      <c r="AQ365" s="237">
        <f t="shared" si="13"/>
        <v>0</v>
      </c>
      <c r="AR365" s="237">
        <f t="shared" si="14"/>
        <v>0</v>
      </c>
      <c r="AS365" s="237">
        <f t="shared" si="15"/>
        <v>0</v>
      </c>
      <c r="AT365" s="237">
        <f t="shared" si="16"/>
        <v>0</v>
      </c>
      <c r="AU365" s="236">
        <f t="shared" si="17"/>
        <v>0</v>
      </c>
      <c r="AV365" s="236">
        <f t="shared" si="18"/>
        <v>0</v>
      </c>
      <c r="AW365" s="238"/>
    </row>
    <row r="366" ht="24.75" customHeight="1">
      <c r="A366" s="185"/>
      <c r="B366" s="230">
        <f t="shared" si="19"/>
        <v>359</v>
      </c>
      <c r="C366" s="185"/>
      <c r="D366" s="231" t="str">
        <f t="array" ref="D366">INDEX(_Rge_Projectdata_3rd,$B366,MATCH("Project-ID",_Rge_Headline_Projectdata,0))</f>
        <v/>
      </c>
      <c r="E366" s="232" t="str">
        <f t="array" ref="E366">INDEX(_Rge_Data_3rd_CY,$B366,E$1)</f>
        <v>Open</v>
      </c>
      <c r="F366" s="221" t="str">
        <f t="array" ref="F366">INDEX(_Rge_Data_3rd_CY,$B366,F$1)</f>
        <v/>
      </c>
      <c r="G366" s="221">
        <f t="array" ref="G366">INDEX(_Rge_Data_3rd_CY,$B366,G$1)</f>
        <v>0</v>
      </c>
      <c r="H366" s="221">
        <f t="array" ref="H366">INDEX(_Rge_Data_3rd_CY,$B366,H$1)</f>
        <v>0</v>
      </c>
      <c r="I366" s="221">
        <f t="array" ref="I366">INDEX(_Rge_Data_3rd_CY,$B366,I$1)</f>
        <v>0</v>
      </c>
      <c r="J366" s="221">
        <f t="array" ref="J366">INDEX(_Rge_Data_3rd_CY,$B366,J$1)</f>
        <v>0</v>
      </c>
      <c r="K366" s="221">
        <f t="array" ref="K366">INDEX(_Rge_Data_3rd_CY,$B366,K$1)</f>
        <v>0</v>
      </c>
      <c r="L366" s="221" t="str">
        <f t="array" ref="L366">INDEX(_Rge_Data_3rd_CY,$B366,L$1)</f>
        <v/>
      </c>
      <c r="M366" s="221">
        <f t="array" ref="M366">INDEX(_Rge_Data_3rd_CY,$B366,M$1)</f>
        <v>0</v>
      </c>
      <c r="N366" s="221">
        <f t="array" ref="N366">INDEX(_Rge_Data_3rd_CY,$B366,N$1)</f>
        <v>0</v>
      </c>
      <c r="O366" s="221">
        <f t="shared" si="5"/>
        <v>0</v>
      </c>
      <c r="P366" s="222">
        <f t="shared" si="6"/>
        <v>0</v>
      </c>
      <c r="Q366" s="233" t="str">
        <f t="shared" si="9"/>
        <v>Y</v>
      </c>
      <c r="R366" s="224" t="str">
        <f t="array" ref="R366">INDEX(_Rge_Data_3rd_CY,$B366,R$1)</f>
        <v/>
      </c>
      <c r="S366" s="224">
        <f t="array" ref="S366">INDEX(_Rge_Data_3rd_CY,$B366,S$1)</f>
        <v>0</v>
      </c>
      <c r="T366" s="224">
        <f t="array" ref="T366">INDEX(_Rge_Data_3rd_CY,$B366,T$1)</f>
        <v>0</v>
      </c>
      <c r="U366" s="224">
        <f t="array" ref="U366">INDEX(_Rge_Data_3rd_CY,$B366,U$1)</f>
        <v>0</v>
      </c>
      <c r="V366" s="224">
        <f t="array" ref="V366">INDEX(_Rge_Data_3rd_CY,$B366,V$1)</f>
        <v>0</v>
      </c>
      <c r="W366" s="224">
        <f t="array" ref="W366">INDEX(_Rge_Data_3rd_CY,$B366,W$1)</f>
        <v>0</v>
      </c>
      <c r="X366" s="224" t="str">
        <f t="array" ref="X366">INDEX(_Rge_Data_3rd_CY,$B366,X$1)</f>
        <v/>
      </c>
      <c r="Y366" s="224">
        <f t="array" ref="Y366">INDEX(_Rge_Data_3rd_CY,$B366,Y$1)</f>
        <v>0</v>
      </c>
      <c r="Z366" s="224">
        <f t="array" ref="Z366">INDEX(_Rge_Data_3rd_CY,$B366,Z$1)</f>
        <v>0</v>
      </c>
      <c r="AA366" s="224">
        <f t="shared" si="7"/>
        <v>0</v>
      </c>
      <c r="AB366" s="225" t="str">
        <f t="shared" si="10"/>
        <v/>
      </c>
      <c r="AC366" s="234" t="str">
        <f t="array" ref="AC366">INDEX(_Rge_Data_3rd_CY,$B366,AC$1)</f>
        <v/>
      </c>
      <c r="AD366" s="234">
        <f t="array" ref="AD366">INDEX(_Rge_Data_3rd_CY,$B366,AD$1)</f>
        <v>0</v>
      </c>
      <c r="AE366" s="234">
        <f t="array" ref="AE366">INDEX(_Rge_Data_3rd_CY,$B366,AE$1)</f>
        <v>0</v>
      </c>
      <c r="AF366" s="234">
        <f t="array" ref="AF366">INDEX(_Rge_Data_3rd_CY,$B366,AF$1)</f>
        <v>0</v>
      </c>
      <c r="AG366" s="234">
        <f t="array" ref="AG366">INDEX(_Rge_Data_3rd_CY,$B366,AG$1)</f>
        <v>0</v>
      </c>
      <c r="AH366" s="234">
        <f t="array" ref="AH366">INDEX(_Rge_Data_3rd_CY,$B366,AH$1)</f>
        <v>0</v>
      </c>
      <c r="AI366" s="234" t="str">
        <f t="array" ref="AI366">INDEX(_Rge_Data_3rd_CY,$B366,AI$1)</f>
        <v/>
      </c>
      <c r="AJ366" s="234">
        <f t="array" ref="AJ366">INDEX(_Rge_Data_3rd_CY,$B366,AJ$1)</f>
        <v>0</v>
      </c>
      <c r="AK366" s="234">
        <f t="array" ref="AK366">INDEX(_Rge_Data_3rd_CY,$B366,AK$1)</f>
        <v>0</v>
      </c>
      <c r="AL366" s="234">
        <f t="shared" si="11"/>
        <v>0</v>
      </c>
      <c r="AM366" s="235">
        <f t="shared" si="8"/>
        <v>0</v>
      </c>
      <c r="AN366" s="236">
        <f>IFERROR(IF(AND($E366="OPEN",$AA366&gt;0),$AA366*_SoP*$AM366,IF(AND($E366="CLOSED",$AA366&gt;0),$AA366*_SoL*$AM366,0)),0)</f>
        <v>0</v>
      </c>
      <c r="AO366" s="236">
        <f>IFERROR(IF($AA366&lt;0,$AA366*_SoL,0),0)</f>
        <v>0</v>
      </c>
      <c r="AP366" s="237">
        <f t="shared" si="12"/>
        <v>0</v>
      </c>
      <c r="AQ366" s="237">
        <f t="shared" si="13"/>
        <v>0</v>
      </c>
      <c r="AR366" s="237">
        <f t="shared" si="14"/>
        <v>0</v>
      </c>
      <c r="AS366" s="237">
        <f t="shared" si="15"/>
        <v>0</v>
      </c>
      <c r="AT366" s="237">
        <f t="shared" si="16"/>
        <v>0</v>
      </c>
      <c r="AU366" s="236">
        <f t="shared" si="17"/>
        <v>0</v>
      </c>
      <c r="AV366" s="236">
        <f t="shared" si="18"/>
        <v>0</v>
      </c>
      <c r="AW366" s="238"/>
    </row>
    <row r="367" ht="24.75" customHeight="1">
      <c r="A367" s="185"/>
      <c r="B367" s="230">
        <f t="shared" si="19"/>
        <v>360</v>
      </c>
      <c r="C367" s="185"/>
      <c r="D367" s="231" t="str">
        <f t="array" ref="D367">INDEX(_Rge_Projectdata_3rd,$B367,MATCH("Project-ID",_Rge_Headline_Projectdata,0))</f>
        <v/>
      </c>
      <c r="E367" s="232" t="str">
        <f t="array" ref="E367">INDEX(_Rge_Data_3rd_CY,$B367,E$1)</f>
        <v>Open</v>
      </c>
      <c r="F367" s="221" t="str">
        <f t="array" ref="F367">INDEX(_Rge_Data_3rd_CY,$B367,F$1)</f>
        <v/>
      </c>
      <c r="G367" s="221">
        <f t="array" ref="G367">INDEX(_Rge_Data_3rd_CY,$B367,G$1)</f>
        <v>0</v>
      </c>
      <c r="H367" s="221">
        <f t="array" ref="H367">INDEX(_Rge_Data_3rd_CY,$B367,H$1)</f>
        <v>0</v>
      </c>
      <c r="I367" s="221">
        <f t="array" ref="I367">INDEX(_Rge_Data_3rd_CY,$B367,I$1)</f>
        <v>0</v>
      </c>
      <c r="J367" s="221">
        <f t="array" ref="J367">INDEX(_Rge_Data_3rd_CY,$B367,J$1)</f>
        <v>0</v>
      </c>
      <c r="K367" s="221">
        <f t="array" ref="K367">INDEX(_Rge_Data_3rd_CY,$B367,K$1)</f>
        <v>0</v>
      </c>
      <c r="L367" s="221" t="str">
        <f t="array" ref="L367">INDEX(_Rge_Data_3rd_CY,$B367,L$1)</f>
        <v/>
      </c>
      <c r="M367" s="221">
        <f t="array" ref="M367">INDEX(_Rge_Data_3rd_CY,$B367,M$1)</f>
        <v>0</v>
      </c>
      <c r="N367" s="221">
        <f t="array" ref="N367">INDEX(_Rge_Data_3rd_CY,$B367,N$1)</f>
        <v>0</v>
      </c>
      <c r="O367" s="221">
        <f t="shared" si="5"/>
        <v>0</v>
      </c>
      <c r="P367" s="222">
        <f t="shared" si="6"/>
        <v>0</v>
      </c>
      <c r="Q367" s="233" t="str">
        <f t="shared" si="9"/>
        <v>Y</v>
      </c>
      <c r="R367" s="224" t="str">
        <f t="array" ref="R367">INDEX(_Rge_Data_3rd_CY,$B367,R$1)</f>
        <v/>
      </c>
      <c r="S367" s="224">
        <f t="array" ref="S367">INDEX(_Rge_Data_3rd_CY,$B367,S$1)</f>
        <v>0</v>
      </c>
      <c r="T367" s="224">
        <f t="array" ref="T367">INDEX(_Rge_Data_3rd_CY,$B367,T$1)</f>
        <v>0</v>
      </c>
      <c r="U367" s="224">
        <f t="array" ref="U367">INDEX(_Rge_Data_3rd_CY,$B367,U$1)</f>
        <v>0</v>
      </c>
      <c r="V367" s="224">
        <f t="array" ref="V367">INDEX(_Rge_Data_3rd_CY,$B367,V$1)</f>
        <v>0</v>
      </c>
      <c r="W367" s="224">
        <f t="array" ref="W367">INDEX(_Rge_Data_3rd_CY,$B367,W$1)</f>
        <v>0</v>
      </c>
      <c r="X367" s="224" t="str">
        <f t="array" ref="X367">INDEX(_Rge_Data_3rd_CY,$B367,X$1)</f>
        <v/>
      </c>
      <c r="Y367" s="224">
        <f t="array" ref="Y367">INDEX(_Rge_Data_3rd_CY,$B367,Y$1)</f>
        <v>0</v>
      </c>
      <c r="Z367" s="224">
        <f t="array" ref="Z367">INDEX(_Rge_Data_3rd_CY,$B367,Z$1)</f>
        <v>0</v>
      </c>
      <c r="AA367" s="224">
        <f t="shared" si="7"/>
        <v>0</v>
      </c>
      <c r="AB367" s="225" t="str">
        <f t="shared" si="10"/>
        <v/>
      </c>
      <c r="AC367" s="234" t="str">
        <f t="array" ref="AC367">INDEX(_Rge_Data_3rd_CY,$B367,AC$1)</f>
        <v/>
      </c>
      <c r="AD367" s="234">
        <f t="array" ref="AD367">INDEX(_Rge_Data_3rd_CY,$B367,AD$1)</f>
        <v>0</v>
      </c>
      <c r="AE367" s="234">
        <f t="array" ref="AE367">INDEX(_Rge_Data_3rd_CY,$B367,AE$1)</f>
        <v>0</v>
      </c>
      <c r="AF367" s="234">
        <f t="array" ref="AF367">INDEX(_Rge_Data_3rd_CY,$B367,AF$1)</f>
        <v>0</v>
      </c>
      <c r="AG367" s="234">
        <f t="array" ref="AG367">INDEX(_Rge_Data_3rd_CY,$B367,AG$1)</f>
        <v>0</v>
      </c>
      <c r="AH367" s="234">
        <f t="array" ref="AH367">INDEX(_Rge_Data_3rd_CY,$B367,AH$1)</f>
        <v>0</v>
      </c>
      <c r="AI367" s="234" t="str">
        <f t="array" ref="AI367">INDEX(_Rge_Data_3rd_CY,$B367,AI$1)</f>
        <v/>
      </c>
      <c r="AJ367" s="234">
        <f t="array" ref="AJ367">INDEX(_Rge_Data_3rd_CY,$B367,AJ$1)</f>
        <v>0</v>
      </c>
      <c r="AK367" s="234">
        <f t="array" ref="AK367">INDEX(_Rge_Data_3rd_CY,$B367,AK$1)</f>
        <v>0</v>
      </c>
      <c r="AL367" s="234">
        <f t="shared" si="11"/>
        <v>0</v>
      </c>
      <c r="AM367" s="235">
        <f t="shared" si="8"/>
        <v>0</v>
      </c>
      <c r="AN367" s="236">
        <f>IFERROR(IF(AND($E367="OPEN",$AA367&gt;0),$AA367*_SoP*$AM367,IF(AND($E367="CLOSED",$AA367&gt;0),$AA367*_SoL*$AM367,0)),0)</f>
        <v>0</v>
      </c>
      <c r="AO367" s="236">
        <f>IFERROR(IF($AA367&lt;0,$AA367*_SoL,0),0)</f>
        <v>0</v>
      </c>
      <c r="AP367" s="237">
        <f t="shared" si="12"/>
        <v>0</v>
      </c>
      <c r="AQ367" s="237">
        <f t="shared" si="13"/>
        <v>0</v>
      </c>
      <c r="AR367" s="237">
        <f t="shared" si="14"/>
        <v>0</v>
      </c>
      <c r="AS367" s="237">
        <f t="shared" si="15"/>
        <v>0</v>
      </c>
      <c r="AT367" s="237">
        <f t="shared" si="16"/>
        <v>0</v>
      </c>
      <c r="AU367" s="236">
        <f t="shared" si="17"/>
        <v>0</v>
      </c>
      <c r="AV367" s="236">
        <f t="shared" si="18"/>
        <v>0</v>
      </c>
      <c r="AW367" s="238"/>
    </row>
    <row r="368" ht="24.75" customHeight="1">
      <c r="A368" s="185"/>
      <c r="B368" s="230">
        <f t="shared" si="19"/>
        <v>361</v>
      </c>
      <c r="C368" s="185"/>
      <c r="D368" s="231" t="str">
        <f t="array" ref="D368">INDEX(_Rge_Projectdata_3rd,$B368,MATCH("Project-ID",_Rge_Headline_Projectdata,0))</f>
        <v/>
      </c>
      <c r="E368" s="232" t="str">
        <f t="array" ref="E368">INDEX(_Rge_Data_3rd_CY,$B368,E$1)</f>
        <v>Open</v>
      </c>
      <c r="F368" s="221" t="str">
        <f t="array" ref="F368">INDEX(_Rge_Data_3rd_CY,$B368,F$1)</f>
        <v/>
      </c>
      <c r="G368" s="221">
        <f t="array" ref="G368">INDEX(_Rge_Data_3rd_CY,$B368,G$1)</f>
        <v>0</v>
      </c>
      <c r="H368" s="221">
        <f t="array" ref="H368">INDEX(_Rge_Data_3rd_CY,$B368,H$1)</f>
        <v>0</v>
      </c>
      <c r="I368" s="221">
        <f t="array" ref="I368">INDEX(_Rge_Data_3rd_CY,$B368,I$1)</f>
        <v>0</v>
      </c>
      <c r="J368" s="221">
        <f t="array" ref="J368">INDEX(_Rge_Data_3rd_CY,$B368,J$1)</f>
        <v>0</v>
      </c>
      <c r="K368" s="221">
        <f t="array" ref="K368">INDEX(_Rge_Data_3rd_CY,$B368,K$1)</f>
        <v>0</v>
      </c>
      <c r="L368" s="221" t="str">
        <f t="array" ref="L368">INDEX(_Rge_Data_3rd_CY,$B368,L$1)</f>
        <v/>
      </c>
      <c r="M368" s="221">
        <f t="array" ref="M368">INDEX(_Rge_Data_3rd_CY,$B368,M$1)</f>
        <v>0</v>
      </c>
      <c r="N368" s="221">
        <f t="array" ref="N368">INDEX(_Rge_Data_3rd_CY,$B368,N$1)</f>
        <v>0</v>
      </c>
      <c r="O368" s="221">
        <f t="shared" si="5"/>
        <v>0</v>
      </c>
      <c r="P368" s="222">
        <f t="shared" si="6"/>
        <v>0</v>
      </c>
      <c r="Q368" s="233" t="str">
        <f t="shared" si="9"/>
        <v>Y</v>
      </c>
      <c r="R368" s="224" t="str">
        <f t="array" ref="R368">INDEX(_Rge_Data_3rd_CY,$B368,R$1)</f>
        <v/>
      </c>
      <c r="S368" s="224">
        <f t="array" ref="S368">INDEX(_Rge_Data_3rd_CY,$B368,S$1)</f>
        <v>0</v>
      </c>
      <c r="T368" s="224">
        <f t="array" ref="T368">INDEX(_Rge_Data_3rd_CY,$B368,T$1)</f>
        <v>0</v>
      </c>
      <c r="U368" s="224">
        <f t="array" ref="U368">INDEX(_Rge_Data_3rd_CY,$B368,U$1)</f>
        <v>0</v>
      </c>
      <c r="V368" s="224">
        <f t="array" ref="V368">INDEX(_Rge_Data_3rd_CY,$B368,V$1)</f>
        <v>0</v>
      </c>
      <c r="W368" s="224">
        <f t="array" ref="W368">INDEX(_Rge_Data_3rd_CY,$B368,W$1)</f>
        <v>0</v>
      </c>
      <c r="X368" s="224" t="str">
        <f t="array" ref="X368">INDEX(_Rge_Data_3rd_CY,$B368,X$1)</f>
        <v/>
      </c>
      <c r="Y368" s="224">
        <f t="array" ref="Y368">INDEX(_Rge_Data_3rd_CY,$B368,Y$1)</f>
        <v>0</v>
      </c>
      <c r="Z368" s="224">
        <f t="array" ref="Z368">INDEX(_Rge_Data_3rd_CY,$B368,Z$1)</f>
        <v>0</v>
      </c>
      <c r="AA368" s="224">
        <f t="shared" si="7"/>
        <v>0</v>
      </c>
      <c r="AB368" s="225" t="str">
        <f t="shared" si="10"/>
        <v/>
      </c>
      <c r="AC368" s="234" t="str">
        <f t="array" ref="AC368">INDEX(_Rge_Data_3rd_CY,$B368,AC$1)</f>
        <v/>
      </c>
      <c r="AD368" s="234">
        <f t="array" ref="AD368">INDEX(_Rge_Data_3rd_CY,$B368,AD$1)</f>
        <v>0</v>
      </c>
      <c r="AE368" s="234">
        <f t="array" ref="AE368">INDEX(_Rge_Data_3rd_CY,$B368,AE$1)</f>
        <v>0</v>
      </c>
      <c r="AF368" s="234">
        <f t="array" ref="AF368">INDEX(_Rge_Data_3rd_CY,$B368,AF$1)</f>
        <v>0</v>
      </c>
      <c r="AG368" s="234">
        <f t="array" ref="AG368">INDEX(_Rge_Data_3rd_CY,$B368,AG$1)</f>
        <v>0</v>
      </c>
      <c r="AH368" s="234">
        <f t="array" ref="AH368">INDEX(_Rge_Data_3rd_CY,$B368,AH$1)</f>
        <v>0</v>
      </c>
      <c r="AI368" s="234" t="str">
        <f t="array" ref="AI368">INDEX(_Rge_Data_3rd_CY,$B368,AI$1)</f>
        <v/>
      </c>
      <c r="AJ368" s="234">
        <f t="array" ref="AJ368">INDEX(_Rge_Data_3rd_CY,$B368,AJ$1)</f>
        <v>0</v>
      </c>
      <c r="AK368" s="234">
        <f t="array" ref="AK368">INDEX(_Rge_Data_3rd_CY,$B368,AK$1)</f>
        <v>0</v>
      </c>
      <c r="AL368" s="234">
        <f t="shared" si="11"/>
        <v>0</v>
      </c>
      <c r="AM368" s="235">
        <f t="shared" si="8"/>
        <v>0</v>
      </c>
      <c r="AN368" s="236">
        <f>IFERROR(IF(AND($E368="OPEN",$AA368&gt;0),$AA368*_SoP*$AM368,IF(AND($E368="CLOSED",$AA368&gt;0),$AA368*_SoL*$AM368,0)),0)</f>
        <v>0</v>
      </c>
      <c r="AO368" s="236">
        <f>IFERROR(IF($AA368&lt;0,$AA368*_SoL,0),0)</f>
        <v>0</v>
      </c>
      <c r="AP368" s="237">
        <f t="shared" si="12"/>
        <v>0</v>
      </c>
      <c r="AQ368" s="237">
        <f t="shared" si="13"/>
        <v>0</v>
      </c>
      <c r="AR368" s="237">
        <f t="shared" si="14"/>
        <v>0</v>
      </c>
      <c r="AS368" s="237">
        <f t="shared" si="15"/>
        <v>0</v>
      </c>
      <c r="AT368" s="237">
        <f t="shared" si="16"/>
        <v>0</v>
      </c>
      <c r="AU368" s="236">
        <f t="shared" si="17"/>
        <v>0</v>
      </c>
      <c r="AV368" s="236">
        <f t="shared" si="18"/>
        <v>0</v>
      </c>
      <c r="AW368" s="238"/>
    </row>
    <row r="369" ht="24.75" customHeight="1">
      <c r="A369" s="185"/>
      <c r="B369" s="230">
        <f t="shared" si="19"/>
        <v>362</v>
      </c>
      <c r="C369" s="185"/>
      <c r="D369" s="231" t="str">
        <f t="array" ref="D369">INDEX(_Rge_Projectdata_3rd,$B369,MATCH("Project-ID",_Rge_Headline_Projectdata,0))</f>
        <v/>
      </c>
      <c r="E369" s="232" t="str">
        <f t="array" ref="E369">INDEX(_Rge_Data_3rd_CY,$B369,E$1)</f>
        <v>Open</v>
      </c>
      <c r="F369" s="221" t="str">
        <f t="array" ref="F369">INDEX(_Rge_Data_3rd_CY,$B369,F$1)</f>
        <v/>
      </c>
      <c r="G369" s="221">
        <f t="array" ref="G369">INDEX(_Rge_Data_3rd_CY,$B369,G$1)</f>
        <v>0</v>
      </c>
      <c r="H369" s="221">
        <f t="array" ref="H369">INDEX(_Rge_Data_3rd_CY,$B369,H$1)</f>
        <v>0</v>
      </c>
      <c r="I369" s="221">
        <f t="array" ref="I369">INDEX(_Rge_Data_3rd_CY,$B369,I$1)</f>
        <v>0</v>
      </c>
      <c r="J369" s="221">
        <f t="array" ref="J369">INDEX(_Rge_Data_3rd_CY,$B369,J$1)</f>
        <v>0</v>
      </c>
      <c r="K369" s="221">
        <f t="array" ref="K369">INDEX(_Rge_Data_3rd_CY,$B369,K$1)</f>
        <v>0</v>
      </c>
      <c r="L369" s="221" t="str">
        <f t="array" ref="L369">INDEX(_Rge_Data_3rd_CY,$B369,L$1)</f>
        <v/>
      </c>
      <c r="M369" s="221">
        <f t="array" ref="M369">INDEX(_Rge_Data_3rd_CY,$B369,M$1)</f>
        <v>0</v>
      </c>
      <c r="N369" s="221">
        <f t="array" ref="N369">INDEX(_Rge_Data_3rd_CY,$B369,N$1)</f>
        <v>0</v>
      </c>
      <c r="O369" s="221">
        <f t="shared" si="5"/>
        <v>0</v>
      </c>
      <c r="P369" s="222">
        <f t="shared" si="6"/>
        <v>0</v>
      </c>
      <c r="Q369" s="233" t="str">
        <f t="shared" si="9"/>
        <v>Y</v>
      </c>
      <c r="R369" s="224" t="str">
        <f t="array" ref="R369">INDEX(_Rge_Data_3rd_CY,$B369,R$1)</f>
        <v/>
      </c>
      <c r="S369" s="224">
        <f t="array" ref="S369">INDEX(_Rge_Data_3rd_CY,$B369,S$1)</f>
        <v>0</v>
      </c>
      <c r="T369" s="224">
        <f t="array" ref="T369">INDEX(_Rge_Data_3rd_CY,$B369,T$1)</f>
        <v>0</v>
      </c>
      <c r="U369" s="224">
        <f t="array" ref="U369">INDEX(_Rge_Data_3rd_CY,$B369,U$1)</f>
        <v>0</v>
      </c>
      <c r="V369" s="224">
        <f t="array" ref="V369">INDEX(_Rge_Data_3rd_CY,$B369,V$1)</f>
        <v>0</v>
      </c>
      <c r="W369" s="224">
        <f t="array" ref="W369">INDEX(_Rge_Data_3rd_CY,$B369,W$1)</f>
        <v>0</v>
      </c>
      <c r="X369" s="224" t="str">
        <f t="array" ref="X369">INDEX(_Rge_Data_3rd_CY,$B369,X$1)</f>
        <v/>
      </c>
      <c r="Y369" s="224">
        <f t="array" ref="Y369">INDEX(_Rge_Data_3rd_CY,$B369,Y$1)</f>
        <v>0</v>
      </c>
      <c r="Z369" s="224">
        <f t="array" ref="Z369">INDEX(_Rge_Data_3rd_CY,$B369,Z$1)</f>
        <v>0</v>
      </c>
      <c r="AA369" s="224">
        <f t="shared" si="7"/>
        <v>0</v>
      </c>
      <c r="AB369" s="225" t="str">
        <f t="shared" si="10"/>
        <v/>
      </c>
      <c r="AC369" s="234" t="str">
        <f t="array" ref="AC369">INDEX(_Rge_Data_3rd_CY,$B369,AC$1)</f>
        <v/>
      </c>
      <c r="AD369" s="234">
        <f t="array" ref="AD369">INDEX(_Rge_Data_3rd_CY,$B369,AD$1)</f>
        <v>0</v>
      </c>
      <c r="AE369" s="234">
        <f t="array" ref="AE369">INDEX(_Rge_Data_3rd_CY,$B369,AE$1)</f>
        <v>0</v>
      </c>
      <c r="AF369" s="234">
        <f t="array" ref="AF369">INDEX(_Rge_Data_3rd_CY,$B369,AF$1)</f>
        <v>0</v>
      </c>
      <c r="AG369" s="234">
        <f t="array" ref="AG369">INDEX(_Rge_Data_3rd_CY,$B369,AG$1)</f>
        <v>0</v>
      </c>
      <c r="AH369" s="234">
        <f t="array" ref="AH369">INDEX(_Rge_Data_3rd_CY,$B369,AH$1)</f>
        <v>0</v>
      </c>
      <c r="AI369" s="234" t="str">
        <f t="array" ref="AI369">INDEX(_Rge_Data_3rd_CY,$B369,AI$1)</f>
        <v/>
      </c>
      <c r="AJ369" s="234">
        <f t="array" ref="AJ369">INDEX(_Rge_Data_3rd_CY,$B369,AJ$1)</f>
        <v>0</v>
      </c>
      <c r="AK369" s="234">
        <f t="array" ref="AK369">INDEX(_Rge_Data_3rd_CY,$B369,AK$1)</f>
        <v>0</v>
      </c>
      <c r="AL369" s="234">
        <f t="shared" si="11"/>
        <v>0</v>
      </c>
      <c r="AM369" s="235">
        <f t="shared" si="8"/>
        <v>0</v>
      </c>
      <c r="AN369" s="236">
        <f>IFERROR(IF(AND($E369="OPEN",$AA369&gt;0),$AA369*_SoP*$AM369,IF(AND($E369="CLOSED",$AA369&gt;0),$AA369*_SoL*$AM369,0)),0)</f>
        <v>0</v>
      </c>
      <c r="AO369" s="236">
        <f>IFERROR(IF($AA369&lt;0,$AA369*_SoL,0),0)</f>
        <v>0</v>
      </c>
      <c r="AP369" s="237">
        <f t="shared" si="12"/>
        <v>0</v>
      </c>
      <c r="AQ369" s="237">
        <f t="shared" si="13"/>
        <v>0</v>
      </c>
      <c r="AR369" s="237">
        <f t="shared" si="14"/>
        <v>0</v>
      </c>
      <c r="AS369" s="237">
        <f t="shared" si="15"/>
        <v>0</v>
      </c>
      <c r="AT369" s="237">
        <f t="shared" si="16"/>
        <v>0</v>
      </c>
      <c r="AU369" s="236">
        <f t="shared" si="17"/>
        <v>0</v>
      </c>
      <c r="AV369" s="236">
        <f t="shared" si="18"/>
        <v>0</v>
      </c>
      <c r="AW369" s="238"/>
    </row>
    <row r="370" ht="24.75" customHeight="1">
      <c r="A370" s="185"/>
      <c r="B370" s="230">
        <f t="shared" si="19"/>
        <v>363</v>
      </c>
      <c r="C370" s="185"/>
      <c r="D370" s="231" t="str">
        <f t="array" ref="D370">INDEX(_Rge_Projectdata_3rd,$B370,MATCH("Project-ID",_Rge_Headline_Projectdata,0))</f>
        <v/>
      </c>
      <c r="E370" s="232" t="str">
        <f t="array" ref="E370">INDEX(_Rge_Data_3rd_CY,$B370,E$1)</f>
        <v>Open</v>
      </c>
      <c r="F370" s="221" t="str">
        <f t="array" ref="F370">INDEX(_Rge_Data_3rd_CY,$B370,F$1)</f>
        <v/>
      </c>
      <c r="G370" s="221">
        <f t="array" ref="G370">INDEX(_Rge_Data_3rd_CY,$B370,G$1)</f>
        <v>0</v>
      </c>
      <c r="H370" s="221">
        <f t="array" ref="H370">INDEX(_Rge_Data_3rd_CY,$B370,H$1)</f>
        <v>0</v>
      </c>
      <c r="I370" s="221">
        <f t="array" ref="I370">INDEX(_Rge_Data_3rd_CY,$B370,I$1)</f>
        <v>0</v>
      </c>
      <c r="J370" s="221">
        <f t="array" ref="J370">INDEX(_Rge_Data_3rd_CY,$B370,J$1)</f>
        <v>0</v>
      </c>
      <c r="K370" s="221">
        <f t="array" ref="K370">INDEX(_Rge_Data_3rd_CY,$B370,K$1)</f>
        <v>0</v>
      </c>
      <c r="L370" s="221" t="str">
        <f t="array" ref="L370">INDEX(_Rge_Data_3rd_CY,$B370,L$1)</f>
        <v/>
      </c>
      <c r="M370" s="221">
        <f t="array" ref="M370">INDEX(_Rge_Data_3rd_CY,$B370,M$1)</f>
        <v>0</v>
      </c>
      <c r="N370" s="221">
        <f t="array" ref="N370">INDEX(_Rge_Data_3rd_CY,$B370,N$1)</f>
        <v>0</v>
      </c>
      <c r="O370" s="221">
        <f t="shared" si="5"/>
        <v>0</v>
      </c>
      <c r="P370" s="222">
        <f t="shared" si="6"/>
        <v>0</v>
      </c>
      <c r="Q370" s="233" t="str">
        <f t="shared" si="9"/>
        <v>Y</v>
      </c>
      <c r="R370" s="224" t="str">
        <f t="array" ref="R370">INDEX(_Rge_Data_3rd_CY,$B370,R$1)</f>
        <v/>
      </c>
      <c r="S370" s="224">
        <f t="array" ref="S370">INDEX(_Rge_Data_3rd_CY,$B370,S$1)</f>
        <v>0</v>
      </c>
      <c r="T370" s="224">
        <f t="array" ref="T370">INDEX(_Rge_Data_3rd_CY,$B370,T$1)</f>
        <v>0</v>
      </c>
      <c r="U370" s="224">
        <f t="array" ref="U370">INDEX(_Rge_Data_3rd_CY,$B370,U$1)</f>
        <v>0</v>
      </c>
      <c r="V370" s="224">
        <f t="array" ref="V370">INDEX(_Rge_Data_3rd_CY,$B370,V$1)</f>
        <v>0</v>
      </c>
      <c r="W370" s="224">
        <f t="array" ref="W370">INDEX(_Rge_Data_3rd_CY,$B370,W$1)</f>
        <v>0</v>
      </c>
      <c r="X370" s="224" t="str">
        <f t="array" ref="X370">INDEX(_Rge_Data_3rd_CY,$B370,X$1)</f>
        <v/>
      </c>
      <c r="Y370" s="224">
        <f t="array" ref="Y370">INDEX(_Rge_Data_3rd_CY,$B370,Y$1)</f>
        <v>0</v>
      </c>
      <c r="Z370" s="224">
        <f t="array" ref="Z370">INDEX(_Rge_Data_3rd_CY,$B370,Z$1)</f>
        <v>0</v>
      </c>
      <c r="AA370" s="224">
        <f t="shared" si="7"/>
        <v>0</v>
      </c>
      <c r="AB370" s="225" t="str">
        <f t="shared" si="10"/>
        <v/>
      </c>
      <c r="AC370" s="234" t="str">
        <f t="array" ref="AC370">INDEX(_Rge_Data_3rd_CY,$B370,AC$1)</f>
        <v/>
      </c>
      <c r="AD370" s="234">
        <f t="array" ref="AD370">INDEX(_Rge_Data_3rd_CY,$B370,AD$1)</f>
        <v>0</v>
      </c>
      <c r="AE370" s="234">
        <f t="array" ref="AE370">INDEX(_Rge_Data_3rd_CY,$B370,AE$1)</f>
        <v>0</v>
      </c>
      <c r="AF370" s="234">
        <f t="array" ref="AF370">INDEX(_Rge_Data_3rd_CY,$B370,AF$1)</f>
        <v>0</v>
      </c>
      <c r="AG370" s="234">
        <f t="array" ref="AG370">INDEX(_Rge_Data_3rd_CY,$B370,AG$1)</f>
        <v>0</v>
      </c>
      <c r="AH370" s="234">
        <f t="array" ref="AH370">INDEX(_Rge_Data_3rd_CY,$B370,AH$1)</f>
        <v>0</v>
      </c>
      <c r="AI370" s="234" t="str">
        <f t="array" ref="AI370">INDEX(_Rge_Data_3rd_CY,$B370,AI$1)</f>
        <v/>
      </c>
      <c r="AJ370" s="234">
        <f t="array" ref="AJ370">INDEX(_Rge_Data_3rd_CY,$B370,AJ$1)</f>
        <v>0</v>
      </c>
      <c r="AK370" s="234">
        <f t="array" ref="AK370">INDEX(_Rge_Data_3rd_CY,$B370,AK$1)</f>
        <v>0</v>
      </c>
      <c r="AL370" s="234">
        <f t="shared" si="11"/>
        <v>0</v>
      </c>
      <c r="AM370" s="235">
        <f t="shared" si="8"/>
        <v>0</v>
      </c>
      <c r="AN370" s="236">
        <f>IFERROR(IF(AND($E370="OPEN",$AA370&gt;0),$AA370*_SoP*$AM370,IF(AND($E370="CLOSED",$AA370&gt;0),$AA370*_SoL*$AM370,0)),0)</f>
        <v>0</v>
      </c>
      <c r="AO370" s="236">
        <f>IFERROR(IF($AA370&lt;0,$AA370*_SoL,0),0)</f>
        <v>0</v>
      </c>
      <c r="AP370" s="237">
        <f t="shared" si="12"/>
        <v>0</v>
      </c>
      <c r="AQ370" s="237">
        <f t="shared" si="13"/>
        <v>0</v>
      </c>
      <c r="AR370" s="237">
        <f t="shared" si="14"/>
        <v>0</v>
      </c>
      <c r="AS370" s="237">
        <f t="shared" si="15"/>
        <v>0</v>
      </c>
      <c r="AT370" s="237">
        <f t="shared" si="16"/>
        <v>0</v>
      </c>
      <c r="AU370" s="236">
        <f t="shared" si="17"/>
        <v>0</v>
      </c>
      <c r="AV370" s="236">
        <f t="shared" si="18"/>
        <v>0</v>
      </c>
      <c r="AW370" s="238"/>
    </row>
    <row r="371" ht="24.75" customHeight="1">
      <c r="A371" s="185"/>
      <c r="B371" s="230">
        <f t="shared" si="19"/>
        <v>364</v>
      </c>
      <c r="C371" s="185"/>
      <c r="D371" s="231" t="str">
        <f t="array" ref="D371">INDEX(_Rge_Projectdata_3rd,$B371,MATCH("Project-ID",_Rge_Headline_Projectdata,0))</f>
        <v/>
      </c>
      <c r="E371" s="232" t="str">
        <f t="array" ref="E371">INDEX(_Rge_Data_3rd_CY,$B371,E$1)</f>
        <v>Open</v>
      </c>
      <c r="F371" s="221" t="str">
        <f t="array" ref="F371">INDEX(_Rge_Data_3rd_CY,$B371,F$1)</f>
        <v/>
      </c>
      <c r="G371" s="221">
        <f t="array" ref="G371">INDEX(_Rge_Data_3rd_CY,$B371,G$1)</f>
        <v>0</v>
      </c>
      <c r="H371" s="221">
        <f t="array" ref="H371">INDEX(_Rge_Data_3rd_CY,$B371,H$1)</f>
        <v>0</v>
      </c>
      <c r="I371" s="221">
        <f t="array" ref="I371">INDEX(_Rge_Data_3rd_CY,$B371,I$1)</f>
        <v>0</v>
      </c>
      <c r="J371" s="221">
        <f t="array" ref="J371">INDEX(_Rge_Data_3rd_CY,$B371,J$1)</f>
        <v>0</v>
      </c>
      <c r="K371" s="221">
        <f t="array" ref="K371">INDEX(_Rge_Data_3rd_CY,$B371,K$1)</f>
        <v>0</v>
      </c>
      <c r="L371" s="221" t="str">
        <f t="array" ref="L371">INDEX(_Rge_Data_3rd_CY,$B371,L$1)</f>
        <v/>
      </c>
      <c r="M371" s="221">
        <f t="array" ref="M371">INDEX(_Rge_Data_3rd_CY,$B371,M$1)</f>
        <v>0</v>
      </c>
      <c r="N371" s="221">
        <f t="array" ref="N371">INDEX(_Rge_Data_3rd_CY,$B371,N$1)</f>
        <v>0</v>
      </c>
      <c r="O371" s="221">
        <f t="shared" si="5"/>
        <v>0</v>
      </c>
      <c r="P371" s="222">
        <f t="shared" si="6"/>
        <v>0</v>
      </c>
      <c r="Q371" s="233" t="str">
        <f t="shared" si="9"/>
        <v>Y</v>
      </c>
      <c r="R371" s="224" t="str">
        <f t="array" ref="R371">INDEX(_Rge_Data_3rd_CY,$B371,R$1)</f>
        <v/>
      </c>
      <c r="S371" s="224">
        <f t="array" ref="S371">INDEX(_Rge_Data_3rd_CY,$B371,S$1)</f>
        <v>0</v>
      </c>
      <c r="T371" s="224">
        <f t="array" ref="T371">INDEX(_Rge_Data_3rd_CY,$B371,T$1)</f>
        <v>0</v>
      </c>
      <c r="U371" s="224">
        <f t="array" ref="U371">INDEX(_Rge_Data_3rd_CY,$B371,U$1)</f>
        <v>0</v>
      </c>
      <c r="V371" s="224">
        <f t="array" ref="V371">INDEX(_Rge_Data_3rd_CY,$B371,V$1)</f>
        <v>0</v>
      </c>
      <c r="W371" s="224">
        <f t="array" ref="W371">INDEX(_Rge_Data_3rd_CY,$B371,W$1)</f>
        <v>0</v>
      </c>
      <c r="X371" s="224" t="str">
        <f t="array" ref="X371">INDEX(_Rge_Data_3rd_CY,$B371,X$1)</f>
        <v/>
      </c>
      <c r="Y371" s="224">
        <f t="array" ref="Y371">INDEX(_Rge_Data_3rd_CY,$B371,Y$1)</f>
        <v>0</v>
      </c>
      <c r="Z371" s="224">
        <f t="array" ref="Z371">INDEX(_Rge_Data_3rd_CY,$B371,Z$1)</f>
        <v>0</v>
      </c>
      <c r="AA371" s="224">
        <f t="shared" si="7"/>
        <v>0</v>
      </c>
      <c r="AB371" s="225" t="str">
        <f t="shared" si="10"/>
        <v/>
      </c>
      <c r="AC371" s="234" t="str">
        <f t="array" ref="AC371">INDEX(_Rge_Data_3rd_CY,$B371,AC$1)</f>
        <v/>
      </c>
      <c r="AD371" s="234">
        <f t="array" ref="AD371">INDEX(_Rge_Data_3rd_CY,$B371,AD$1)</f>
        <v>0</v>
      </c>
      <c r="AE371" s="234">
        <f t="array" ref="AE371">INDEX(_Rge_Data_3rd_CY,$B371,AE$1)</f>
        <v>0</v>
      </c>
      <c r="AF371" s="234">
        <f t="array" ref="AF371">INDEX(_Rge_Data_3rd_CY,$B371,AF$1)</f>
        <v>0</v>
      </c>
      <c r="AG371" s="234">
        <f t="array" ref="AG371">INDEX(_Rge_Data_3rd_CY,$B371,AG$1)</f>
        <v>0</v>
      </c>
      <c r="AH371" s="234">
        <f t="array" ref="AH371">INDEX(_Rge_Data_3rd_CY,$B371,AH$1)</f>
        <v>0</v>
      </c>
      <c r="AI371" s="234" t="str">
        <f t="array" ref="AI371">INDEX(_Rge_Data_3rd_CY,$B371,AI$1)</f>
        <v/>
      </c>
      <c r="AJ371" s="234">
        <f t="array" ref="AJ371">INDEX(_Rge_Data_3rd_CY,$B371,AJ$1)</f>
        <v>0</v>
      </c>
      <c r="AK371" s="234">
        <f t="array" ref="AK371">INDEX(_Rge_Data_3rd_CY,$B371,AK$1)</f>
        <v>0</v>
      </c>
      <c r="AL371" s="234">
        <f t="shared" si="11"/>
        <v>0</v>
      </c>
      <c r="AM371" s="235">
        <f t="shared" si="8"/>
        <v>0</v>
      </c>
      <c r="AN371" s="236">
        <f>IFERROR(IF(AND($E371="OPEN",$AA371&gt;0),$AA371*_SoP*$AM371,IF(AND($E371="CLOSED",$AA371&gt;0),$AA371*_SoL*$AM371,0)),0)</f>
        <v>0</v>
      </c>
      <c r="AO371" s="236">
        <f>IFERROR(IF($AA371&lt;0,$AA371*_SoL,0),0)</f>
        <v>0</v>
      </c>
      <c r="AP371" s="237">
        <f t="shared" si="12"/>
        <v>0</v>
      </c>
      <c r="AQ371" s="237">
        <f t="shared" si="13"/>
        <v>0</v>
      </c>
      <c r="AR371" s="237">
        <f t="shared" si="14"/>
        <v>0</v>
      </c>
      <c r="AS371" s="237">
        <f t="shared" si="15"/>
        <v>0</v>
      </c>
      <c r="AT371" s="237">
        <f t="shared" si="16"/>
        <v>0</v>
      </c>
      <c r="AU371" s="236">
        <f t="shared" si="17"/>
        <v>0</v>
      </c>
      <c r="AV371" s="236">
        <f t="shared" si="18"/>
        <v>0</v>
      </c>
      <c r="AW371" s="238"/>
    </row>
    <row r="372" ht="24.75" customHeight="1">
      <c r="A372" s="185"/>
      <c r="B372" s="230">
        <f t="shared" si="19"/>
        <v>365</v>
      </c>
      <c r="C372" s="185"/>
      <c r="D372" s="231" t="str">
        <f t="array" ref="D372">INDEX(_Rge_Projectdata_3rd,$B372,MATCH("Project-ID",_Rge_Headline_Projectdata,0))</f>
        <v/>
      </c>
      <c r="E372" s="232" t="str">
        <f t="array" ref="E372">INDEX(_Rge_Data_3rd_CY,$B372,E$1)</f>
        <v>Open</v>
      </c>
      <c r="F372" s="221" t="str">
        <f t="array" ref="F372">INDEX(_Rge_Data_3rd_CY,$B372,F$1)</f>
        <v/>
      </c>
      <c r="G372" s="221">
        <f t="array" ref="G372">INDEX(_Rge_Data_3rd_CY,$B372,G$1)</f>
        <v>0</v>
      </c>
      <c r="H372" s="221">
        <f t="array" ref="H372">INDEX(_Rge_Data_3rd_CY,$B372,H$1)</f>
        <v>0</v>
      </c>
      <c r="I372" s="221">
        <f t="array" ref="I372">INDEX(_Rge_Data_3rd_CY,$B372,I$1)</f>
        <v>0</v>
      </c>
      <c r="J372" s="221">
        <f t="array" ref="J372">INDEX(_Rge_Data_3rd_CY,$B372,J$1)</f>
        <v>0</v>
      </c>
      <c r="K372" s="221">
        <f t="array" ref="K372">INDEX(_Rge_Data_3rd_CY,$B372,K$1)</f>
        <v>0</v>
      </c>
      <c r="L372" s="221" t="str">
        <f t="array" ref="L372">INDEX(_Rge_Data_3rd_CY,$B372,L$1)</f>
        <v/>
      </c>
      <c r="M372" s="221">
        <f t="array" ref="M372">INDEX(_Rge_Data_3rd_CY,$B372,M$1)</f>
        <v>0</v>
      </c>
      <c r="N372" s="221">
        <f t="array" ref="N372">INDEX(_Rge_Data_3rd_CY,$B372,N$1)</f>
        <v>0</v>
      </c>
      <c r="O372" s="221">
        <f t="shared" si="5"/>
        <v>0</v>
      </c>
      <c r="P372" s="222">
        <f t="shared" si="6"/>
        <v>0</v>
      </c>
      <c r="Q372" s="233" t="str">
        <f t="shared" si="9"/>
        <v>Y</v>
      </c>
      <c r="R372" s="224" t="str">
        <f t="array" ref="R372">INDEX(_Rge_Data_3rd_CY,$B372,R$1)</f>
        <v/>
      </c>
      <c r="S372" s="224">
        <f t="array" ref="S372">INDEX(_Rge_Data_3rd_CY,$B372,S$1)</f>
        <v>0</v>
      </c>
      <c r="T372" s="224">
        <f t="array" ref="T372">INDEX(_Rge_Data_3rd_CY,$B372,T$1)</f>
        <v>0</v>
      </c>
      <c r="U372" s="224">
        <f t="array" ref="U372">INDEX(_Rge_Data_3rd_CY,$B372,U$1)</f>
        <v>0</v>
      </c>
      <c r="V372" s="224">
        <f t="array" ref="V372">INDEX(_Rge_Data_3rd_CY,$B372,V$1)</f>
        <v>0</v>
      </c>
      <c r="W372" s="224">
        <f t="array" ref="W372">INDEX(_Rge_Data_3rd_CY,$B372,W$1)</f>
        <v>0</v>
      </c>
      <c r="X372" s="224" t="str">
        <f t="array" ref="X372">INDEX(_Rge_Data_3rd_CY,$B372,X$1)</f>
        <v/>
      </c>
      <c r="Y372" s="224">
        <f t="array" ref="Y372">INDEX(_Rge_Data_3rd_CY,$B372,Y$1)</f>
        <v>0</v>
      </c>
      <c r="Z372" s="224">
        <f t="array" ref="Z372">INDEX(_Rge_Data_3rd_CY,$B372,Z$1)</f>
        <v>0</v>
      </c>
      <c r="AA372" s="224">
        <f t="shared" si="7"/>
        <v>0</v>
      </c>
      <c r="AB372" s="225" t="str">
        <f t="shared" si="10"/>
        <v/>
      </c>
      <c r="AC372" s="234" t="str">
        <f t="array" ref="AC372">INDEX(_Rge_Data_3rd_CY,$B372,AC$1)</f>
        <v/>
      </c>
      <c r="AD372" s="234">
        <f t="array" ref="AD372">INDEX(_Rge_Data_3rd_CY,$B372,AD$1)</f>
        <v>0</v>
      </c>
      <c r="AE372" s="234">
        <f t="array" ref="AE372">INDEX(_Rge_Data_3rd_CY,$B372,AE$1)</f>
        <v>0</v>
      </c>
      <c r="AF372" s="234">
        <f t="array" ref="AF372">INDEX(_Rge_Data_3rd_CY,$B372,AF$1)</f>
        <v>0</v>
      </c>
      <c r="AG372" s="234">
        <f t="array" ref="AG372">INDEX(_Rge_Data_3rd_CY,$B372,AG$1)</f>
        <v>0</v>
      </c>
      <c r="AH372" s="234">
        <f t="array" ref="AH372">INDEX(_Rge_Data_3rd_CY,$B372,AH$1)</f>
        <v>0</v>
      </c>
      <c r="AI372" s="234" t="str">
        <f t="array" ref="AI372">INDEX(_Rge_Data_3rd_CY,$B372,AI$1)</f>
        <v/>
      </c>
      <c r="AJ372" s="234">
        <f t="array" ref="AJ372">INDEX(_Rge_Data_3rd_CY,$B372,AJ$1)</f>
        <v>0</v>
      </c>
      <c r="AK372" s="234">
        <f t="array" ref="AK372">INDEX(_Rge_Data_3rd_CY,$B372,AK$1)</f>
        <v>0</v>
      </c>
      <c r="AL372" s="234">
        <f t="shared" si="11"/>
        <v>0</v>
      </c>
      <c r="AM372" s="235">
        <f t="shared" si="8"/>
        <v>0</v>
      </c>
      <c r="AN372" s="236">
        <f>IFERROR(IF(AND($E372="OPEN",$AA372&gt;0),$AA372*_SoP*$AM372,IF(AND($E372="CLOSED",$AA372&gt;0),$AA372*_SoL*$AM372,0)),0)</f>
        <v>0</v>
      </c>
      <c r="AO372" s="236">
        <f>IFERROR(IF($AA372&lt;0,$AA372*_SoL,0),0)</f>
        <v>0</v>
      </c>
      <c r="AP372" s="237">
        <f t="shared" si="12"/>
        <v>0</v>
      </c>
      <c r="AQ372" s="237">
        <f t="shared" si="13"/>
        <v>0</v>
      </c>
      <c r="AR372" s="237">
        <f t="shared" si="14"/>
        <v>0</v>
      </c>
      <c r="AS372" s="237">
        <f t="shared" si="15"/>
        <v>0</v>
      </c>
      <c r="AT372" s="237">
        <f t="shared" si="16"/>
        <v>0</v>
      </c>
      <c r="AU372" s="236">
        <f t="shared" si="17"/>
        <v>0</v>
      </c>
      <c r="AV372" s="236">
        <f t="shared" si="18"/>
        <v>0</v>
      </c>
      <c r="AW372" s="238"/>
    </row>
    <row r="373" ht="24.75" customHeight="1">
      <c r="A373" s="185"/>
      <c r="B373" s="230">
        <f t="shared" si="19"/>
        <v>366</v>
      </c>
      <c r="C373" s="185"/>
      <c r="D373" s="231" t="str">
        <f t="array" ref="D373">INDEX(_Rge_Projectdata_3rd,$B373,MATCH("Project-ID",_Rge_Headline_Projectdata,0))</f>
        <v/>
      </c>
      <c r="E373" s="232" t="str">
        <f t="array" ref="E373">INDEX(_Rge_Data_3rd_CY,$B373,E$1)</f>
        <v>Open</v>
      </c>
      <c r="F373" s="221" t="str">
        <f t="array" ref="F373">INDEX(_Rge_Data_3rd_CY,$B373,F$1)</f>
        <v/>
      </c>
      <c r="G373" s="221">
        <f t="array" ref="G373">INDEX(_Rge_Data_3rd_CY,$B373,G$1)</f>
        <v>0</v>
      </c>
      <c r="H373" s="221">
        <f t="array" ref="H373">INDEX(_Rge_Data_3rd_CY,$B373,H$1)</f>
        <v>0</v>
      </c>
      <c r="I373" s="221">
        <f t="array" ref="I373">INDEX(_Rge_Data_3rd_CY,$B373,I$1)</f>
        <v>0</v>
      </c>
      <c r="J373" s="221">
        <f t="array" ref="J373">INDEX(_Rge_Data_3rd_CY,$B373,J$1)</f>
        <v>0</v>
      </c>
      <c r="K373" s="221">
        <f t="array" ref="K373">INDEX(_Rge_Data_3rd_CY,$B373,K$1)</f>
        <v>0</v>
      </c>
      <c r="L373" s="221" t="str">
        <f t="array" ref="L373">INDEX(_Rge_Data_3rd_CY,$B373,L$1)</f>
        <v/>
      </c>
      <c r="M373" s="221">
        <f t="array" ref="M373">INDEX(_Rge_Data_3rd_CY,$B373,M$1)</f>
        <v>0</v>
      </c>
      <c r="N373" s="221">
        <f t="array" ref="N373">INDEX(_Rge_Data_3rd_CY,$B373,N$1)</f>
        <v>0</v>
      </c>
      <c r="O373" s="221">
        <f t="shared" si="5"/>
        <v>0</v>
      </c>
      <c r="P373" s="222">
        <f t="shared" si="6"/>
        <v>0</v>
      </c>
      <c r="Q373" s="233" t="str">
        <f t="shared" si="9"/>
        <v>Y</v>
      </c>
      <c r="R373" s="224" t="str">
        <f t="array" ref="R373">INDEX(_Rge_Data_3rd_CY,$B373,R$1)</f>
        <v/>
      </c>
      <c r="S373" s="224">
        <f t="array" ref="S373">INDEX(_Rge_Data_3rd_CY,$B373,S$1)</f>
        <v>0</v>
      </c>
      <c r="T373" s="224">
        <f t="array" ref="T373">INDEX(_Rge_Data_3rd_CY,$B373,T$1)</f>
        <v>0</v>
      </c>
      <c r="U373" s="224">
        <f t="array" ref="U373">INDEX(_Rge_Data_3rd_CY,$B373,U$1)</f>
        <v>0</v>
      </c>
      <c r="V373" s="224">
        <f t="array" ref="V373">INDEX(_Rge_Data_3rd_CY,$B373,V$1)</f>
        <v>0</v>
      </c>
      <c r="W373" s="224">
        <f t="array" ref="W373">INDEX(_Rge_Data_3rd_CY,$B373,W$1)</f>
        <v>0</v>
      </c>
      <c r="X373" s="224" t="str">
        <f t="array" ref="X373">INDEX(_Rge_Data_3rd_CY,$B373,X$1)</f>
        <v/>
      </c>
      <c r="Y373" s="224">
        <f t="array" ref="Y373">INDEX(_Rge_Data_3rd_CY,$B373,Y$1)</f>
        <v>0</v>
      </c>
      <c r="Z373" s="224">
        <f t="array" ref="Z373">INDEX(_Rge_Data_3rd_CY,$B373,Z$1)</f>
        <v>0</v>
      </c>
      <c r="AA373" s="224">
        <f t="shared" si="7"/>
        <v>0</v>
      </c>
      <c r="AB373" s="225" t="str">
        <f t="shared" si="10"/>
        <v/>
      </c>
      <c r="AC373" s="234" t="str">
        <f t="array" ref="AC373">INDEX(_Rge_Data_3rd_CY,$B373,AC$1)</f>
        <v/>
      </c>
      <c r="AD373" s="234">
        <f t="array" ref="AD373">INDEX(_Rge_Data_3rd_CY,$B373,AD$1)</f>
        <v>0</v>
      </c>
      <c r="AE373" s="234">
        <f t="array" ref="AE373">INDEX(_Rge_Data_3rd_CY,$B373,AE$1)</f>
        <v>0</v>
      </c>
      <c r="AF373" s="234">
        <f t="array" ref="AF373">INDEX(_Rge_Data_3rd_CY,$B373,AF$1)</f>
        <v>0</v>
      </c>
      <c r="AG373" s="234">
        <f t="array" ref="AG373">INDEX(_Rge_Data_3rd_CY,$B373,AG$1)</f>
        <v>0</v>
      </c>
      <c r="AH373" s="234">
        <f t="array" ref="AH373">INDEX(_Rge_Data_3rd_CY,$B373,AH$1)</f>
        <v>0</v>
      </c>
      <c r="AI373" s="234" t="str">
        <f t="array" ref="AI373">INDEX(_Rge_Data_3rd_CY,$B373,AI$1)</f>
        <v/>
      </c>
      <c r="AJ373" s="234">
        <f t="array" ref="AJ373">INDEX(_Rge_Data_3rd_CY,$B373,AJ$1)</f>
        <v>0</v>
      </c>
      <c r="AK373" s="234">
        <f t="array" ref="AK373">INDEX(_Rge_Data_3rd_CY,$B373,AK$1)</f>
        <v>0</v>
      </c>
      <c r="AL373" s="234">
        <f t="shared" si="11"/>
        <v>0</v>
      </c>
      <c r="AM373" s="235">
        <f t="shared" si="8"/>
        <v>0</v>
      </c>
      <c r="AN373" s="236">
        <f>IFERROR(IF(AND($E373="OPEN",$AA373&gt;0),$AA373*_SoP*$AM373,IF(AND($E373="CLOSED",$AA373&gt;0),$AA373*_SoL*$AM373,0)),0)</f>
        <v>0</v>
      </c>
      <c r="AO373" s="236">
        <f>IFERROR(IF($AA373&lt;0,$AA373*_SoL,0),0)</f>
        <v>0</v>
      </c>
      <c r="AP373" s="237">
        <f t="shared" si="12"/>
        <v>0</v>
      </c>
      <c r="AQ373" s="237">
        <f t="shared" si="13"/>
        <v>0</v>
      </c>
      <c r="AR373" s="237">
        <f t="shared" si="14"/>
        <v>0</v>
      </c>
      <c r="AS373" s="237">
        <f t="shared" si="15"/>
        <v>0</v>
      </c>
      <c r="AT373" s="237">
        <f t="shared" si="16"/>
        <v>0</v>
      </c>
      <c r="AU373" s="236">
        <f t="shared" si="17"/>
        <v>0</v>
      </c>
      <c r="AV373" s="236">
        <f t="shared" si="18"/>
        <v>0</v>
      </c>
      <c r="AW373" s="238"/>
    </row>
    <row r="374" ht="24.75" customHeight="1">
      <c r="A374" s="185"/>
      <c r="B374" s="230">
        <f t="shared" si="19"/>
        <v>367</v>
      </c>
      <c r="C374" s="185"/>
      <c r="D374" s="231" t="str">
        <f t="array" ref="D374">INDEX(_Rge_Projectdata_3rd,$B374,MATCH("Project-ID",_Rge_Headline_Projectdata,0))</f>
        <v/>
      </c>
      <c r="E374" s="232" t="str">
        <f t="array" ref="E374">INDEX(_Rge_Data_3rd_CY,$B374,E$1)</f>
        <v>Open</v>
      </c>
      <c r="F374" s="221" t="str">
        <f t="array" ref="F374">INDEX(_Rge_Data_3rd_CY,$B374,F$1)</f>
        <v/>
      </c>
      <c r="G374" s="221">
        <f t="array" ref="G374">INDEX(_Rge_Data_3rd_CY,$B374,G$1)</f>
        <v>0</v>
      </c>
      <c r="H374" s="221">
        <f t="array" ref="H374">INDEX(_Rge_Data_3rd_CY,$B374,H$1)</f>
        <v>0</v>
      </c>
      <c r="I374" s="221">
        <f t="array" ref="I374">INDEX(_Rge_Data_3rd_CY,$B374,I$1)</f>
        <v>0</v>
      </c>
      <c r="J374" s="221">
        <f t="array" ref="J374">INDEX(_Rge_Data_3rd_CY,$B374,J$1)</f>
        <v>0</v>
      </c>
      <c r="K374" s="221">
        <f t="array" ref="K374">INDEX(_Rge_Data_3rd_CY,$B374,K$1)</f>
        <v>0</v>
      </c>
      <c r="L374" s="221" t="str">
        <f t="array" ref="L374">INDEX(_Rge_Data_3rd_CY,$B374,L$1)</f>
        <v/>
      </c>
      <c r="M374" s="221">
        <f t="array" ref="M374">INDEX(_Rge_Data_3rd_CY,$B374,M$1)</f>
        <v>0</v>
      </c>
      <c r="N374" s="221">
        <f t="array" ref="N374">INDEX(_Rge_Data_3rd_CY,$B374,N$1)</f>
        <v>0</v>
      </c>
      <c r="O374" s="221">
        <f t="shared" si="5"/>
        <v>0</v>
      </c>
      <c r="P374" s="222">
        <f t="shared" si="6"/>
        <v>0</v>
      </c>
      <c r="Q374" s="233" t="str">
        <f t="shared" si="9"/>
        <v>Y</v>
      </c>
      <c r="R374" s="224" t="str">
        <f t="array" ref="R374">INDEX(_Rge_Data_3rd_CY,$B374,R$1)</f>
        <v/>
      </c>
      <c r="S374" s="224">
        <f t="array" ref="S374">INDEX(_Rge_Data_3rd_CY,$B374,S$1)</f>
        <v>0</v>
      </c>
      <c r="T374" s="224">
        <f t="array" ref="T374">INDEX(_Rge_Data_3rd_CY,$B374,T$1)</f>
        <v>0</v>
      </c>
      <c r="U374" s="224">
        <f t="array" ref="U374">INDEX(_Rge_Data_3rd_CY,$B374,U$1)</f>
        <v>0</v>
      </c>
      <c r="V374" s="224">
        <f t="array" ref="V374">INDEX(_Rge_Data_3rd_CY,$B374,V$1)</f>
        <v>0</v>
      </c>
      <c r="W374" s="224">
        <f t="array" ref="W374">INDEX(_Rge_Data_3rd_CY,$B374,W$1)</f>
        <v>0</v>
      </c>
      <c r="X374" s="224" t="str">
        <f t="array" ref="X374">INDEX(_Rge_Data_3rd_CY,$B374,X$1)</f>
        <v/>
      </c>
      <c r="Y374" s="224">
        <f t="array" ref="Y374">INDEX(_Rge_Data_3rd_CY,$B374,Y$1)</f>
        <v>0</v>
      </c>
      <c r="Z374" s="224">
        <f t="array" ref="Z374">INDEX(_Rge_Data_3rd_CY,$B374,Z$1)</f>
        <v>0</v>
      </c>
      <c r="AA374" s="224">
        <f t="shared" si="7"/>
        <v>0</v>
      </c>
      <c r="AB374" s="225" t="str">
        <f t="shared" si="10"/>
        <v/>
      </c>
      <c r="AC374" s="234" t="str">
        <f t="array" ref="AC374">INDEX(_Rge_Data_3rd_CY,$B374,AC$1)</f>
        <v/>
      </c>
      <c r="AD374" s="234">
        <f t="array" ref="AD374">INDEX(_Rge_Data_3rd_CY,$B374,AD$1)</f>
        <v>0</v>
      </c>
      <c r="AE374" s="234">
        <f t="array" ref="AE374">INDEX(_Rge_Data_3rd_CY,$B374,AE$1)</f>
        <v>0</v>
      </c>
      <c r="AF374" s="234">
        <f t="array" ref="AF374">INDEX(_Rge_Data_3rd_CY,$B374,AF$1)</f>
        <v>0</v>
      </c>
      <c r="AG374" s="234">
        <f t="array" ref="AG374">INDEX(_Rge_Data_3rd_CY,$B374,AG$1)</f>
        <v>0</v>
      </c>
      <c r="AH374" s="234">
        <f t="array" ref="AH374">INDEX(_Rge_Data_3rd_CY,$B374,AH$1)</f>
        <v>0</v>
      </c>
      <c r="AI374" s="234" t="str">
        <f t="array" ref="AI374">INDEX(_Rge_Data_3rd_CY,$B374,AI$1)</f>
        <v/>
      </c>
      <c r="AJ374" s="234">
        <f t="array" ref="AJ374">INDEX(_Rge_Data_3rd_CY,$B374,AJ$1)</f>
        <v>0</v>
      </c>
      <c r="AK374" s="234">
        <f t="array" ref="AK374">INDEX(_Rge_Data_3rd_CY,$B374,AK$1)</f>
        <v>0</v>
      </c>
      <c r="AL374" s="234">
        <f t="shared" si="11"/>
        <v>0</v>
      </c>
      <c r="AM374" s="235">
        <f t="shared" si="8"/>
        <v>0</v>
      </c>
      <c r="AN374" s="236">
        <f>IFERROR(IF(AND($E374="OPEN",$AA374&gt;0),$AA374*_SoP*$AM374,IF(AND($E374="CLOSED",$AA374&gt;0),$AA374*_SoL*$AM374,0)),0)</f>
        <v>0</v>
      </c>
      <c r="AO374" s="236">
        <f>IFERROR(IF($AA374&lt;0,$AA374*_SoL,0),0)</f>
        <v>0</v>
      </c>
      <c r="AP374" s="237">
        <f t="shared" si="12"/>
        <v>0</v>
      </c>
      <c r="AQ374" s="237">
        <f t="shared" si="13"/>
        <v>0</v>
      </c>
      <c r="AR374" s="237">
        <f t="shared" si="14"/>
        <v>0</v>
      </c>
      <c r="AS374" s="237">
        <f t="shared" si="15"/>
        <v>0</v>
      </c>
      <c r="AT374" s="237">
        <f t="shared" si="16"/>
        <v>0</v>
      </c>
      <c r="AU374" s="236">
        <f t="shared" si="17"/>
        <v>0</v>
      </c>
      <c r="AV374" s="236">
        <f t="shared" si="18"/>
        <v>0</v>
      </c>
      <c r="AW374" s="238"/>
    </row>
    <row r="375" ht="24.75" customHeight="1">
      <c r="A375" s="185"/>
      <c r="B375" s="230">
        <f t="shared" si="19"/>
        <v>368</v>
      </c>
      <c r="C375" s="185"/>
      <c r="D375" s="231" t="str">
        <f t="array" ref="D375">INDEX(_Rge_Projectdata_3rd,$B375,MATCH("Project-ID",_Rge_Headline_Projectdata,0))</f>
        <v/>
      </c>
      <c r="E375" s="232" t="str">
        <f t="array" ref="E375">INDEX(_Rge_Data_3rd_CY,$B375,E$1)</f>
        <v>Open</v>
      </c>
      <c r="F375" s="221" t="str">
        <f t="array" ref="F375">INDEX(_Rge_Data_3rd_CY,$B375,F$1)</f>
        <v/>
      </c>
      <c r="G375" s="221">
        <f t="array" ref="G375">INDEX(_Rge_Data_3rd_CY,$B375,G$1)</f>
        <v>0</v>
      </c>
      <c r="H375" s="221">
        <f t="array" ref="H375">INDEX(_Rge_Data_3rd_CY,$B375,H$1)</f>
        <v>0</v>
      </c>
      <c r="I375" s="221">
        <f t="array" ref="I375">INDEX(_Rge_Data_3rd_CY,$B375,I$1)</f>
        <v>0</v>
      </c>
      <c r="J375" s="221">
        <f t="array" ref="J375">INDEX(_Rge_Data_3rd_CY,$B375,J$1)</f>
        <v>0</v>
      </c>
      <c r="K375" s="221">
        <f t="array" ref="K375">INDEX(_Rge_Data_3rd_CY,$B375,K$1)</f>
        <v>0</v>
      </c>
      <c r="L375" s="221" t="str">
        <f t="array" ref="L375">INDEX(_Rge_Data_3rd_CY,$B375,L$1)</f>
        <v/>
      </c>
      <c r="M375" s="221">
        <f t="array" ref="M375">INDEX(_Rge_Data_3rd_CY,$B375,M$1)</f>
        <v>0</v>
      </c>
      <c r="N375" s="221">
        <f t="array" ref="N375">INDEX(_Rge_Data_3rd_CY,$B375,N$1)</f>
        <v>0</v>
      </c>
      <c r="O375" s="221">
        <f t="shared" si="5"/>
        <v>0</v>
      </c>
      <c r="P375" s="222">
        <f t="shared" si="6"/>
        <v>0</v>
      </c>
      <c r="Q375" s="233" t="str">
        <f t="shared" si="9"/>
        <v>Y</v>
      </c>
      <c r="R375" s="224" t="str">
        <f t="array" ref="R375">INDEX(_Rge_Data_3rd_CY,$B375,R$1)</f>
        <v/>
      </c>
      <c r="S375" s="224">
        <f t="array" ref="S375">INDEX(_Rge_Data_3rd_CY,$B375,S$1)</f>
        <v>0</v>
      </c>
      <c r="T375" s="224">
        <f t="array" ref="T375">INDEX(_Rge_Data_3rd_CY,$B375,T$1)</f>
        <v>0</v>
      </c>
      <c r="U375" s="224">
        <f t="array" ref="U375">INDEX(_Rge_Data_3rd_CY,$B375,U$1)</f>
        <v>0</v>
      </c>
      <c r="V375" s="224">
        <f t="array" ref="V375">INDEX(_Rge_Data_3rd_CY,$B375,V$1)</f>
        <v>0</v>
      </c>
      <c r="W375" s="224">
        <f t="array" ref="W375">INDEX(_Rge_Data_3rd_CY,$B375,W$1)</f>
        <v>0</v>
      </c>
      <c r="X375" s="224" t="str">
        <f t="array" ref="X375">INDEX(_Rge_Data_3rd_CY,$B375,X$1)</f>
        <v/>
      </c>
      <c r="Y375" s="224">
        <f t="array" ref="Y375">INDEX(_Rge_Data_3rd_CY,$B375,Y$1)</f>
        <v>0</v>
      </c>
      <c r="Z375" s="224">
        <f t="array" ref="Z375">INDEX(_Rge_Data_3rd_CY,$B375,Z$1)</f>
        <v>0</v>
      </c>
      <c r="AA375" s="224">
        <f t="shared" si="7"/>
        <v>0</v>
      </c>
      <c r="AB375" s="225" t="str">
        <f t="shared" si="10"/>
        <v/>
      </c>
      <c r="AC375" s="234" t="str">
        <f t="array" ref="AC375">INDEX(_Rge_Data_3rd_CY,$B375,AC$1)</f>
        <v/>
      </c>
      <c r="AD375" s="234">
        <f t="array" ref="AD375">INDEX(_Rge_Data_3rd_CY,$B375,AD$1)</f>
        <v>0</v>
      </c>
      <c r="AE375" s="234">
        <f t="array" ref="AE375">INDEX(_Rge_Data_3rd_CY,$B375,AE$1)</f>
        <v>0</v>
      </c>
      <c r="AF375" s="234">
        <f t="array" ref="AF375">INDEX(_Rge_Data_3rd_CY,$B375,AF$1)</f>
        <v>0</v>
      </c>
      <c r="AG375" s="234">
        <f t="array" ref="AG375">INDEX(_Rge_Data_3rd_CY,$B375,AG$1)</f>
        <v>0</v>
      </c>
      <c r="AH375" s="234">
        <f t="array" ref="AH375">INDEX(_Rge_Data_3rd_CY,$B375,AH$1)</f>
        <v>0</v>
      </c>
      <c r="AI375" s="234" t="str">
        <f t="array" ref="AI375">INDEX(_Rge_Data_3rd_CY,$B375,AI$1)</f>
        <v/>
      </c>
      <c r="AJ375" s="234">
        <f t="array" ref="AJ375">INDEX(_Rge_Data_3rd_CY,$B375,AJ$1)</f>
        <v>0</v>
      </c>
      <c r="AK375" s="234">
        <f t="array" ref="AK375">INDEX(_Rge_Data_3rd_CY,$B375,AK$1)</f>
        <v>0</v>
      </c>
      <c r="AL375" s="234">
        <f t="shared" si="11"/>
        <v>0</v>
      </c>
      <c r="AM375" s="235">
        <f t="shared" si="8"/>
        <v>0</v>
      </c>
      <c r="AN375" s="236">
        <f>IFERROR(IF(AND($E375="OPEN",$AA375&gt;0),$AA375*_SoP*$AM375,IF(AND($E375="CLOSED",$AA375&gt;0),$AA375*_SoL*$AM375,0)),0)</f>
        <v>0</v>
      </c>
      <c r="AO375" s="236">
        <f>IFERROR(IF($AA375&lt;0,$AA375*_SoL,0),0)</f>
        <v>0</v>
      </c>
      <c r="AP375" s="237">
        <f t="shared" si="12"/>
        <v>0</v>
      </c>
      <c r="AQ375" s="237">
        <f t="shared" si="13"/>
        <v>0</v>
      </c>
      <c r="AR375" s="237">
        <f t="shared" si="14"/>
        <v>0</v>
      </c>
      <c r="AS375" s="237">
        <f t="shared" si="15"/>
        <v>0</v>
      </c>
      <c r="AT375" s="237">
        <f t="shared" si="16"/>
        <v>0</v>
      </c>
      <c r="AU375" s="236">
        <f t="shared" si="17"/>
        <v>0</v>
      </c>
      <c r="AV375" s="236">
        <f t="shared" si="18"/>
        <v>0</v>
      </c>
      <c r="AW375" s="238"/>
    </row>
    <row r="376" ht="24.75" customHeight="1">
      <c r="A376" s="185"/>
      <c r="B376" s="230">
        <f t="shared" si="19"/>
        <v>369</v>
      </c>
      <c r="C376" s="185"/>
      <c r="D376" s="231" t="str">
        <f t="array" ref="D376">INDEX(_Rge_Projectdata_3rd,$B376,MATCH("Project-ID",_Rge_Headline_Projectdata,0))</f>
        <v/>
      </c>
      <c r="E376" s="232" t="str">
        <f t="array" ref="E376">INDEX(_Rge_Data_3rd_CY,$B376,E$1)</f>
        <v>Open</v>
      </c>
      <c r="F376" s="221" t="str">
        <f t="array" ref="F376">INDEX(_Rge_Data_3rd_CY,$B376,F$1)</f>
        <v/>
      </c>
      <c r="G376" s="221">
        <f t="array" ref="G376">INDEX(_Rge_Data_3rd_CY,$B376,G$1)</f>
        <v>0</v>
      </c>
      <c r="H376" s="221">
        <f t="array" ref="H376">INDEX(_Rge_Data_3rd_CY,$B376,H$1)</f>
        <v>0</v>
      </c>
      <c r="I376" s="221">
        <f t="array" ref="I376">INDEX(_Rge_Data_3rd_CY,$B376,I$1)</f>
        <v>0</v>
      </c>
      <c r="J376" s="221">
        <f t="array" ref="J376">INDEX(_Rge_Data_3rd_CY,$B376,J$1)</f>
        <v>0</v>
      </c>
      <c r="K376" s="221">
        <f t="array" ref="K376">INDEX(_Rge_Data_3rd_CY,$B376,K$1)</f>
        <v>0</v>
      </c>
      <c r="L376" s="221" t="str">
        <f t="array" ref="L376">INDEX(_Rge_Data_3rd_CY,$B376,L$1)</f>
        <v/>
      </c>
      <c r="M376" s="221">
        <f t="array" ref="M376">INDEX(_Rge_Data_3rd_CY,$B376,M$1)</f>
        <v>0</v>
      </c>
      <c r="N376" s="221">
        <f t="array" ref="N376">INDEX(_Rge_Data_3rd_CY,$B376,N$1)</f>
        <v>0</v>
      </c>
      <c r="O376" s="221">
        <f t="shared" si="5"/>
        <v>0</v>
      </c>
      <c r="P376" s="222">
        <f t="shared" si="6"/>
        <v>0</v>
      </c>
      <c r="Q376" s="233" t="str">
        <f t="shared" si="9"/>
        <v>Y</v>
      </c>
      <c r="R376" s="224" t="str">
        <f t="array" ref="R376">INDEX(_Rge_Data_3rd_CY,$B376,R$1)</f>
        <v/>
      </c>
      <c r="S376" s="224">
        <f t="array" ref="S376">INDEX(_Rge_Data_3rd_CY,$B376,S$1)</f>
        <v>0</v>
      </c>
      <c r="T376" s="224">
        <f t="array" ref="T376">INDEX(_Rge_Data_3rd_CY,$B376,T$1)</f>
        <v>0</v>
      </c>
      <c r="U376" s="224">
        <f t="array" ref="U376">INDEX(_Rge_Data_3rd_CY,$B376,U$1)</f>
        <v>0</v>
      </c>
      <c r="V376" s="224">
        <f t="array" ref="V376">INDEX(_Rge_Data_3rd_CY,$B376,V$1)</f>
        <v>0</v>
      </c>
      <c r="W376" s="224">
        <f t="array" ref="W376">INDEX(_Rge_Data_3rd_CY,$B376,W$1)</f>
        <v>0</v>
      </c>
      <c r="X376" s="224" t="str">
        <f t="array" ref="X376">INDEX(_Rge_Data_3rd_CY,$B376,X$1)</f>
        <v/>
      </c>
      <c r="Y376" s="224">
        <f t="array" ref="Y376">INDEX(_Rge_Data_3rd_CY,$B376,Y$1)</f>
        <v>0</v>
      </c>
      <c r="Z376" s="224">
        <f t="array" ref="Z376">INDEX(_Rge_Data_3rd_CY,$B376,Z$1)</f>
        <v>0</v>
      </c>
      <c r="AA376" s="224">
        <f t="shared" si="7"/>
        <v>0</v>
      </c>
      <c r="AB376" s="225" t="str">
        <f t="shared" si="10"/>
        <v/>
      </c>
      <c r="AC376" s="234" t="str">
        <f t="array" ref="AC376">INDEX(_Rge_Data_3rd_CY,$B376,AC$1)</f>
        <v/>
      </c>
      <c r="AD376" s="234">
        <f t="array" ref="AD376">INDEX(_Rge_Data_3rd_CY,$B376,AD$1)</f>
        <v>0</v>
      </c>
      <c r="AE376" s="234">
        <f t="array" ref="AE376">INDEX(_Rge_Data_3rd_CY,$B376,AE$1)</f>
        <v>0</v>
      </c>
      <c r="AF376" s="234">
        <f t="array" ref="AF376">INDEX(_Rge_Data_3rd_CY,$B376,AF$1)</f>
        <v>0</v>
      </c>
      <c r="AG376" s="234">
        <f t="array" ref="AG376">INDEX(_Rge_Data_3rd_CY,$B376,AG$1)</f>
        <v>0</v>
      </c>
      <c r="AH376" s="234">
        <f t="array" ref="AH376">INDEX(_Rge_Data_3rd_CY,$B376,AH$1)</f>
        <v>0</v>
      </c>
      <c r="AI376" s="234" t="str">
        <f t="array" ref="AI376">INDEX(_Rge_Data_3rd_CY,$B376,AI$1)</f>
        <v/>
      </c>
      <c r="AJ376" s="234">
        <f t="array" ref="AJ376">INDEX(_Rge_Data_3rd_CY,$B376,AJ$1)</f>
        <v>0</v>
      </c>
      <c r="AK376" s="234">
        <f t="array" ref="AK376">INDEX(_Rge_Data_3rd_CY,$B376,AK$1)</f>
        <v>0</v>
      </c>
      <c r="AL376" s="234">
        <f t="shared" si="11"/>
        <v>0</v>
      </c>
      <c r="AM376" s="235">
        <f t="shared" si="8"/>
        <v>0</v>
      </c>
      <c r="AN376" s="236">
        <f>IFERROR(IF(AND($E376="OPEN",$AA376&gt;0),$AA376*_SoP*$AM376,IF(AND($E376="CLOSED",$AA376&gt;0),$AA376*_SoL*$AM376,0)),0)</f>
        <v>0</v>
      </c>
      <c r="AO376" s="236">
        <f>IFERROR(IF($AA376&lt;0,$AA376*_SoL,0),0)</f>
        <v>0</v>
      </c>
      <c r="AP376" s="237">
        <f t="shared" si="12"/>
        <v>0</v>
      </c>
      <c r="AQ376" s="237">
        <f t="shared" si="13"/>
        <v>0</v>
      </c>
      <c r="AR376" s="237">
        <f t="shared" si="14"/>
        <v>0</v>
      </c>
      <c r="AS376" s="237">
        <f t="shared" si="15"/>
        <v>0</v>
      </c>
      <c r="AT376" s="237">
        <f t="shared" si="16"/>
        <v>0</v>
      </c>
      <c r="AU376" s="236">
        <f t="shared" si="17"/>
        <v>0</v>
      </c>
      <c r="AV376" s="236">
        <f t="shared" si="18"/>
        <v>0</v>
      </c>
      <c r="AW376" s="238"/>
    </row>
    <row r="377" ht="24.75" customHeight="1">
      <c r="A377" s="185"/>
      <c r="B377" s="230">
        <f t="shared" si="19"/>
        <v>370</v>
      </c>
      <c r="C377" s="185"/>
      <c r="D377" s="231" t="str">
        <f t="array" ref="D377">INDEX(_Rge_Projectdata_3rd,$B377,MATCH("Project-ID",_Rge_Headline_Projectdata,0))</f>
        <v/>
      </c>
      <c r="E377" s="232" t="str">
        <f t="array" ref="E377">INDEX(_Rge_Data_3rd_CY,$B377,E$1)</f>
        <v>Open</v>
      </c>
      <c r="F377" s="221" t="str">
        <f t="array" ref="F377">INDEX(_Rge_Data_3rd_CY,$B377,F$1)</f>
        <v/>
      </c>
      <c r="G377" s="221">
        <f t="array" ref="G377">INDEX(_Rge_Data_3rd_CY,$B377,G$1)</f>
        <v>0</v>
      </c>
      <c r="H377" s="221">
        <f t="array" ref="H377">INDEX(_Rge_Data_3rd_CY,$B377,H$1)</f>
        <v>0</v>
      </c>
      <c r="I377" s="221">
        <f t="array" ref="I377">INDEX(_Rge_Data_3rd_CY,$B377,I$1)</f>
        <v>0</v>
      </c>
      <c r="J377" s="221">
        <f t="array" ref="J377">INDEX(_Rge_Data_3rd_CY,$B377,J$1)</f>
        <v>0</v>
      </c>
      <c r="K377" s="221">
        <f t="array" ref="K377">INDEX(_Rge_Data_3rd_CY,$B377,K$1)</f>
        <v>0</v>
      </c>
      <c r="L377" s="221" t="str">
        <f t="array" ref="L377">INDEX(_Rge_Data_3rd_CY,$B377,L$1)</f>
        <v/>
      </c>
      <c r="M377" s="221">
        <f t="array" ref="M377">INDEX(_Rge_Data_3rd_CY,$B377,M$1)</f>
        <v>0</v>
      </c>
      <c r="N377" s="221">
        <f t="array" ref="N377">INDEX(_Rge_Data_3rd_CY,$B377,N$1)</f>
        <v>0</v>
      </c>
      <c r="O377" s="221">
        <f t="shared" si="5"/>
        <v>0</v>
      </c>
      <c r="P377" s="222">
        <f t="shared" si="6"/>
        <v>0</v>
      </c>
      <c r="Q377" s="233" t="str">
        <f t="shared" si="9"/>
        <v>Y</v>
      </c>
      <c r="R377" s="224" t="str">
        <f t="array" ref="R377">INDEX(_Rge_Data_3rd_CY,$B377,R$1)</f>
        <v/>
      </c>
      <c r="S377" s="224">
        <f t="array" ref="S377">INDEX(_Rge_Data_3rd_CY,$B377,S$1)</f>
        <v>0</v>
      </c>
      <c r="T377" s="224">
        <f t="array" ref="T377">INDEX(_Rge_Data_3rd_CY,$B377,T$1)</f>
        <v>0</v>
      </c>
      <c r="U377" s="224">
        <f t="array" ref="U377">INDEX(_Rge_Data_3rd_CY,$B377,U$1)</f>
        <v>0</v>
      </c>
      <c r="V377" s="224">
        <f t="array" ref="V377">INDEX(_Rge_Data_3rd_CY,$B377,V$1)</f>
        <v>0</v>
      </c>
      <c r="W377" s="224">
        <f t="array" ref="W377">INDEX(_Rge_Data_3rd_CY,$B377,W$1)</f>
        <v>0</v>
      </c>
      <c r="X377" s="224" t="str">
        <f t="array" ref="X377">INDEX(_Rge_Data_3rd_CY,$B377,X$1)</f>
        <v/>
      </c>
      <c r="Y377" s="224">
        <f t="array" ref="Y377">INDEX(_Rge_Data_3rd_CY,$B377,Y$1)</f>
        <v>0</v>
      </c>
      <c r="Z377" s="224">
        <f t="array" ref="Z377">INDEX(_Rge_Data_3rd_CY,$B377,Z$1)</f>
        <v>0</v>
      </c>
      <c r="AA377" s="224">
        <f t="shared" si="7"/>
        <v>0</v>
      </c>
      <c r="AB377" s="225" t="str">
        <f t="shared" si="10"/>
        <v/>
      </c>
      <c r="AC377" s="234" t="str">
        <f t="array" ref="AC377">INDEX(_Rge_Data_3rd_CY,$B377,AC$1)</f>
        <v/>
      </c>
      <c r="AD377" s="234">
        <f t="array" ref="AD377">INDEX(_Rge_Data_3rd_CY,$B377,AD$1)</f>
        <v>0</v>
      </c>
      <c r="AE377" s="234">
        <f t="array" ref="AE377">INDEX(_Rge_Data_3rd_CY,$B377,AE$1)</f>
        <v>0</v>
      </c>
      <c r="AF377" s="234">
        <f t="array" ref="AF377">INDEX(_Rge_Data_3rd_CY,$B377,AF$1)</f>
        <v>0</v>
      </c>
      <c r="AG377" s="234">
        <f t="array" ref="AG377">INDEX(_Rge_Data_3rd_CY,$B377,AG$1)</f>
        <v>0</v>
      </c>
      <c r="AH377" s="234">
        <f t="array" ref="AH377">INDEX(_Rge_Data_3rd_CY,$B377,AH$1)</f>
        <v>0</v>
      </c>
      <c r="AI377" s="234" t="str">
        <f t="array" ref="AI377">INDEX(_Rge_Data_3rd_CY,$B377,AI$1)</f>
        <v/>
      </c>
      <c r="AJ377" s="234">
        <f t="array" ref="AJ377">INDEX(_Rge_Data_3rd_CY,$B377,AJ$1)</f>
        <v>0</v>
      </c>
      <c r="AK377" s="234">
        <f t="array" ref="AK377">INDEX(_Rge_Data_3rd_CY,$B377,AK$1)</f>
        <v>0</v>
      </c>
      <c r="AL377" s="234">
        <f t="shared" si="11"/>
        <v>0</v>
      </c>
      <c r="AM377" s="235">
        <f t="shared" si="8"/>
        <v>0</v>
      </c>
      <c r="AN377" s="236">
        <f>IFERROR(IF(AND($E377="OPEN",$AA377&gt;0),$AA377*_SoP*$AM377,IF(AND($E377="CLOSED",$AA377&gt;0),$AA377*_SoL*$AM377,0)),0)</f>
        <v>0</v>
      </c>
      <c r="AO377" s="236">
        <f>IFERROR(IF($AA377&lt;0,$AA377*_SoL,0),0)</f>
        <v>0</v>
      </c>
      <c r="AP377" s="237">
        <f t="shared" si="12"/>
        <v>0</v>
      </c>
      <c r="AQ377" s="237">
        <f t="shared" si="13"/>
        <v>0</v>
      </c>
      <c r="AR377" s="237">
        <f t="shared" si="14"/>
        <v>0</v>
      </c>
      <c r="AS377" s="237">
        <f t="shared" si="15"/>
        <v>0</v>
      </c>
      <c r="AT377" s="237">
        <f t="shared" si="16"/>
        <v>0</v>
      </c>
      <c r="AU377" s="236">
        <f t="shared" si="17"/>
        <v>0</v>
      </c>
      <c r="AV377" s="236">
        <f t="shared" si="18"/>
        <v>0</v>
      </c>
      <c r="AW377" s="238"/>
    </row>
    <row r="378" ht="24.75" customHeight="1">
      <c r="A378" s="185"/>
      <c r="B378" s="230">
        <f t="shared" si="19"/>
        <v>371</v>
      </c>
      <c r="C378" s="185"/>
      <c r="D378" s="231" t="str">
        <f t="array" ref="D378">INDEX(_Rge_Projectdata_3rd,$B378,MATCH("Project-ID",_Rge_Headline_Projectdata,0))</f>
        <v/>
      </c>
      <c r="E378" s="232" t="str">
        <f t="array" ref="E378">INDEX(_Rge_Data_3rd_CY,$B378,E$1)</f>
        <v>Open</v>
      </c>
      <c r="F378" s="221" t="str">
        <f t="array" ref="F378">INDEX(_Rge_Data_3rd_CY,$B378,F$1)</f>
        <v/>
      </c>
      <c r="G378" s="221">
        <f t="array" ref="G378">INDEX(_Rge_Data_3rd_CY,$B378,G$1)</f>
        <v>0</v>
      </c>
      <c r="H378" s="221">
        <f t="array" ref="H378">INDEX(_Rge_Data_3rd_CY,$B378,H$1)</f>
        <v>0</v>
      </c>
      <c r="I378" s="221">
        <f t="array" ref="I378">INDEX(_Rge_Data_3rd_CY,$B378,I$1)</f>
        <v>0</v>
      </c>
      <c r="J378" s="221">
        <f t="array" ref="J378">INDEX(_Rge_Data_3rd_CY,$B378,J$1)</f>
        <v>0</v>
      </c>
      <c r="K378" s="221">
        <f t="array" ref="K378">INDEX(_Rge_Data_3rd_CY,$B378,K$1)</f>
        <v>0</v>
      </c>
      <c r="L378" s="221" t="str">
        <f t="array" ref="L378">INDEX(_Rge_Data_3rd_CY,$B378,L$1)</f>
        <v/>
      </c>
      <c r="M378" s="221">
        <f t="array" ref="M378">INDEX(_Rge_Data_3rd_CY,$B378,M$1)</f>
        <v>0</v>
      </c>
      <c r="N378" s="221">
        <f t="array" ref="N378">INDEX(_Rge_Data_3rd_CY,$B378,N$1)</f>
        <v>0</v>
      </c>
      <c r="O378" s="221">
        <f t="shared" si="5"/>
        <v>0</v>
      </c>
      <c r="P378" s="222">
        <f t="shared" si="6"/>
        <v>0</v>
      </c>
      <c r="Q378" s="233" t="str">
        <f t="shared" si="9"/>
        <v>Y</v>
      </c>
      <c r="R378" s="224" t="str">
        <f t="array" ref="R378">INDEX(_Rge_Data_3rd_CY,$B378,R$1)</f>
        <v/>
      </c>
      <c r="S378" s="224">
        <f t="array" ref="S378">INDEX(_Rge_Data_3rd_CY,$B378,S$1)</f>
        <v>0</v>
      </c>
      <c r="T378" s="224">
        <f t="array" ref="T378">INDEX(_Rge_Data_3rd_CY,$B378,T$1)</f>
        <v>0</v>
      </c>
      <c r="U378" s="224">
        <f t="array" ref="U378">INDEX(_Rge_Data_3rd_CY,$B378,U$1)</f>
        <v>0</v>
      </c>
      <c r="V378" s="224">
        <f t="array" ref="V378">INDEX(_Rge_Data_3rd_CY,$B378,V$1)</f>
        <v>0</v>
      </c>
      <c r="W378" s="224">
        <f t="array" ref="W378">INDEX(_Rge_Data_3rd_CY,$B378,W$1)</f>
        <v>0</v>
      </c>
      <c r="X378" s="224" t="str">
        <f t="array" ref="X378">INDEX(_Rge_Data_3rd_CY,$B378,X$1)</f>
        <v/>
      </c>
      <c r="Y378" s="224">
        <f t="array" ref="Y378">INDEX(_Rge_Data_3rd_CY,$B378,Y$1)</f>
        <v>0</v>
      </c>
      <c r="Z378" s="224">
        <f t="array" ref="Z378">INDEX(_Rge_Data_3rd_CY,$B378,Z$1)</f>
        <v>0</v>
      </c>
      <c r="AA378" s="224">
        <f t="shared" si="7"/>
        <v>0</v>
      </c>
      <c r="AB378" s="225" t="str">
        <f t="shared" si="10"/>
        <v/>
      </c>
      <c r="AC378" s="234" t="str">
        <f t="array" ref="AC378">INDEX(_Rge_Data_3rd_CY,$B378,AC$1)</f>
        <v/>
      </c>
      <c r="AD378" s="234">
        <f t="array" ref="AD378">INDEX(_Rge_Data_3rd_CY,$B378,AD$1)</f>
        <v>0</v>
      </c>
      <c r="AE378" s="234">
        <f t="array" ref="AE378">INDEX(_Rge_Data_3rd_CY,$B378,AE$1)</f>
        <v>0</v>
      </c>
      <c r="AF378" s="234">
        <f t="array" ref="AF378">INDEX(_Rge_Data_3rd_CY,$B378,AF$1)</f>
        <v>0</v>
      </c>
      <c r="AG378" s="234">
        <f t="array" ref="AG378">INDEX(_Rge_Data_3rd_CY,$B378,AG$1)</f>
        <v>0</v>
      </c>
      <c r="AH378" s="234">
        <f t="array" ref="AH378">INDEX(_Rge_Data_3rd_CY,$B378,AH$1)</f>
        <v>0</v>
      </c>
      <c r="AI378" s="234" t="str">
        <f t="array" ref="AI378">INDEX(_Rge_Data_3rd_CY,$B378,AI$1)</f>
        <v/>
      </c>
      <c r="AJ378" s="234">
        <f t="array" ref="AJ378">INDEX(_Rge_Data_3rd_CY,$B378,AJ$1)</f>
        <v>0</v>
      </c>
      <c r="AK378" s="234">
        <f t="array" ref="AK378">INDEX(_Rge_Data_3rd_CY,$B378,AK$1)</f>
        <v>0</v>
      </c>
      <c r="AL378" s="234">
        <f t="shared" si="11"/>
        <v>0</v>
      </c>
      <c r="AM378" s="235">
        <f t="shared" si="8"/>
        <v>0</v>
      </c>
      <c r="AN378" s="236">
        <f>IFERROR(IF(AND($E378="OPEN",$AA378&gt;0),$AA378*_SoP*$AM378,IF(AND($E378="CLOSED",$AA378&gt;0),$AA378*_SoL*$AM378,0)),0)</f>
        <v>0</v>
      </c>
      <c r="AO378" s="236">
        <f>IFERROR(IF($AA378&lt;0,$AA378*_SoL,0),0)</f>
        <v>0</v>
      </c>
      <c r="AP378" s="237">
        <f t="shared" si="12"/>
        <v>0</v>
      </c>
      <c r="AQ378" s="237">
        <f t="shared" si="13"/>
        <v>0</v>
      </c>
      <c r="AR378" s="237">
        <f t="shared" si="14"/>
        <v>0</v>
      </c>
      <c r="AS378" s="237">
        <f t="shared" si="15"/>
        <v>0</v>
      </c>
      <c r="AT378" s="237">
        <f t="shared" si="16"/>
        <v>0</v>
      </c>
      <c r="AU378" s="236">
        <f t="shared" si="17"/>
        <v>0</v>
      </c>
      <c r="AV378" s="236">
        <f t="shared" si="18"/>
        <v>0</v>
      </c>
      <c r="AW378" s="238"/>
    </row>
    <row r="379" ht="24.75" customHeight="1">
      <c r="A379" s="185"/>
      <c r="B379" s="230">
        <f t="shared" si="19"/>
        <v>372</v>
      </c>
      <c r="C379" s="185"/>
      <c r="D379" s="231" t="str">
        <f t="array" ref="D379">INDEX(_Rge_Projectdata_3rd,$B379,MATCH("Project-ID",_Rge_Headline_Projectdata,0))</f>
        <v/>
      </c>
      <c r="E379" s="232" t="str">
        <f t="array" ref="E379">INDEX(_Rge_Data_3rd_CY,$B379,E$1)</f>
        <v>Open</v>
      </c>
      <c r="F379" s="221" t="str">
        <f t="array" ref="F379">INDEX(_Rge_Data_3rd_CY,$B379,F$1)</f>
        <v/>
      </c>
      <c r="G379" s="221">
        <f t="array" ref="G379">INDEX(_Rge_Data_3rd_CY,$B379,G$1)</f>
        <v>0</v>
      </c>
      <c r="H379" s="221">
        <f t="array" ref="H379">INDEX(_Rge_Data_3rd_CY,$B379,H$1)</f>
        <v>0</v>
      </c>
      <c r="I379" s="221">
        <f t="array" ref="I379">INDEX(_Rge_Data_3rd_CY,$B379,I$1)</f>
        <v>0</v>
      </c>
      <c r="J379" s="221">
        <f t="array" ref="J379">INDEX(_Rge_Data_3rd_CY,$B379,J$1)</f>
        <v>0</v>
      </c>
      <c r="K379" s="221">
        <f t="array" ref="K379">INDEX(_Rge_Data_3rd_CY,$B379,K$1)</f>
        <v>0</v>
      </c>
      <c r="L379" s="221" t="str">
        <f t="array" ref="L379">INDEX(_Rge_Data_3rd_CY,$B379,L$1)</f>
        <v/>
      </c>
      <c r="M379" s="221">
        <f t="array" ref="M379">INDEX(_Rge_Data_3rd_CY,$B379,M$1)</f>
        <v>0</v>
      </c>
      <c r="N379" s="221">
        <f t="array" ref="N379">INDEX(_Rge_Data_3rd_CY,$B379,N$1)</f>
        <v>0</v>
      </c>
      <c r="O379" s="221">
        <f t="shared" si="5"/>
        <v>0</v>
      </c>
      <c r="P379" s="222">
        <f t="shared" si="6"/>
        <v>0</v>
      </c>
      <c r="Q379" s="233" t="str">
        <f t="shared" si="9"/>
        <v>Y</v>
      </c>
      <c r="R379" s="224" t="str">
        <f t="array" ref="R379">INDEX(_Rge_Data_3rd_CY,$B379,R$1)</f>
        <v/>
      </c>
      <c r="S379" s="224">
        <f t="array" ref="S379">INDEX(_Rge_Data_3rd_CY,$B379,S$1)</f>
        <v>0</v>
      </c>
      <c r="T379" s="224">
        <f t="array" ref="T379">INDEX(_Rge_Data_3rd_CY,$B379,T$1)</f>
        <v>0</v>
      </c>
      <c r="U379" s="224">
        <f t="array" ref="U379">INDEX(_Rge_Data_3rd_CY,$B379,U$1)</f>
        <v>0</v>
      </c>
      <c r="V379" s="224">
        <f t="array" ref="V379">INDEX(_Rge_Data_3rd_CY,$B379,V$1)</f>
        <v>0</v>
      </c>
      <c r="W379" s="224">
        <f t="array" ref="W379">INDEX(_Rge_Data_3rd_CY,$B379,W$1)</f>
        <v>0</v>
      </c>
      <c r="X379" s="224" t="str">
        <f t="array" ref="X379">INDEX(_Rge_Data_3rd_CY,$B379,X$1)</f>
        <v/>
      </c>
      <c r="Y379" s="224">
        <f t="array" ref="Y379">INDEX(_Rge_Data_3rd_CY,$B379,Y$1)</f>
        <v>0</v>
      </c>
      <c r="Z379" s="224">
        <f t="array" ref="Z379">INDEX(_Rge_Data_3rd_CY,$B379,Z$1)</f>
        <v>0</v>
      </c>
      <c r="AA379" s="224">
        <f t="shared" si="7"/>
        <v>0</v>
      </c>
      <c r="AB379" s="225" t="str">
        <f t="shared" si="10"/>
        <v/>
      </c>
      <c r="AC379" s="234" t="str">
        <f t="array" ref="AC379">INDEX(_Rge_Data_3rd_CY,$B379,AC$1)</f>
        <v/>
      </c>
      <c r="AD379" s="234">
        <f t="array" ref="AD379">INDEX(_Rge_Data_3rd_CY,$B379,AD$1)</f>
        <v>0</v>
      </c>
      <c r="AE379" s="234">
        <f t="array" ref="AE379">INDEX(_Rge_Data_3rd_CY,$B379,AE$1)</f>
        <v>0</v>
      </c>
      <c r="AF379" s="234">
        <f t="array" ref="AF379">INDEX(_Rge_Data_3rd_CY,$B379,AF$1)</f>
        <v>0</v>
      </c>
      <c r="AG379" s="234">
        <f t="array" ref="AG379">INDEX(_Rge_Data_3rd_CY,$B379,AG$1)</f>
        <v>0</v>
      </c>
      <c r="AH379" s="234">
        <f t="array" ref="AH379">INDEX(_Rge_Data_3rd_CY,$B379,AH$1)</f>
        <v>0</v>
      </c>
      <c r="AI379" s="234" t="str">
        <f t="array" ref="AI379">INDEX(_Rge_Data_3rd_CY,$B379,AI$1)</f>
        <v/>
      </c>
      <c r="AJ379" s="234">
        <f t="array" ref="AJ379">INDEX(_Rge_Data_3rd_CY,$B379,AJ$1)</f>
        <v>0</v>
      </c>
      <c r="AK379" s="234">
        <f t="array" ref="AK379">INDEX(_Rge_Data_3rd_CY,$B379,AK$1)</f>
        <v>0</v>
      </c>
      <c r="AL379" s="234">
        <f t="shared" si="11"/>
        <v>0</v>
      </c>
      <c r="AM379" s="235">
        <f t="shared" si="8"/>
        <v>0</v>
      </c>
      <c r="AN379" s="236">
        <f>IFERROR(IF(AND($E379="OPEN",$AA379&gt;0),$AA379*_SoP*$AM379,IF(AND($E379="CLOSED",$AA379&gt;0),$AA379*_SoL*$AM379,0)),0)</f>
        <v>0</v>
      </c>
      <c r="AO379" s="236">
        <f>IFERROR(IF($AA379&lt;0,$AA379*_SoL,0),0)</f>
        <v>0</v>
      </c>
      <c r="AP379" s="237">
        <f t="shared" si="12"/>
        <v>0</v>
      </c>
      <c r="AQ379" s="237">
        <f t="shared" si="13"/>
        <v>0</v>
      </c>
      <c r="AR379" s="237">
        <f t="shared" si="14"/>
        <v>0</v>
      </c>
      <c r="AS379" s="237">
        <f t="shared" si="15"/>
        <v>0</v>
      </c>
      <c r="AT379" s="237">
        <f t="shared" si="16"/>
        <v>0</v>
      </c>
      <c r="AU379" s="236">
        <f t="shared" si="17"/>
        <v>0</v>
      </c>
      <c r="AV379" s="236">
        <f t="shared" si="18"/>
        <v>0</v>
      </c>
      <c r="AW379" s="238"/>
    </row>
    <row r="380" ht="24.75" customHeight="1">
      <c r="A380" s="185"/>
      <c r="B380" s="230">
        <f t="shared" si="19"/>
        <v>373</v>
      </c>
      <c r="C380" s="185"/>
      <c r="D380" s="231" t="str">
        <f t="array" ref="D380">INDEX(_Rge_Projectdata_3rd,$B380,MATCH("Project-ID",_Rge_Headline_Projectdata,0))</f>
        <v/>
      </c>
      <c r="E380" s="232" t="str">
        <f t="array" ref="E380">INDEX(_Rge_Data_3rd_CY,$B380,E$1)</f>
        <v>Open</v>
      </c>
      <c r="F380" s="221" t="str">
        <f t="array" ref="F380">INDEX(_Rge_Data_3rd_CY,$B380,F$1)</f>
        <v/>
      </c>
      <c r="G380" s="221">
        <f t="array" ref="G380">INDEX(_Rge_Data_3rd_CY,$B380,G$1)</f>
        <v>0</v>
      </c>
      <c r="H380" s="221">
        <f t="array" ref="H380">INDEX(_Rge_Data_3rd_CY,$B380,H$1)</f>
        <v>0</v>
      </c>
      <c r="I380" s="221">
        <f t="array" ref="I380">INDEX(_Rge_Data_3rd_CY,$B380,I$1)</f>
        <v>0</v>
      </c>
      <c r="J380" s="221">
        <f t="array" ref="J380">INDEX(_Rge_Data_3rd_CY,$B380,J$1)</f>
        <v>0</v>
      </c>
      <c r="K380" s="221">
        <f t="array" ref="K380">INDEX(_Rge_Data_3rd_CY,$B380,K$1)</f>
        <v>0</v>
      </c>
      <c r="L380" s="221" t="str">
        <f t="array" ref="L380">INDEX(_Rge_Data_3rd_CY,$B380,L$1)</f>
        <v/>
      </c>
      <c r="M380" s="221">
        <f t="array" ref="M380">INDEX(_Rge_Data_3rd_CY,$B380,M$1)</f>
        <v>0</v>
      </c>
      <c r="N380" s="221">
        <f t="array" ref="N380">INDEX(_Rge_Data_3rd_CY,$B380,N$1)</f>
        <v>0</v>
      </c>
      <c r="O380" s="221">
        <f t="shared" si="5"/>
        <v>0</v>
      </c>
      <c r="P380" s="222">
        <f t="shared" si="6"/>
        <v>0</v>
      </c>
      <c r="Q380" s="233" t="str">
        <f t="shared" si="9"/>
        <v>Y</v>
      </c>
      <c r="R380" s="224" t="str">
        <f t="array" ref="R380">INDEX(_Rge_Data_3rd_CY,$B380,R$1)</f>
        <v/>
      </c>
      <c r="S380" s="224">
        <f t="array" ref="S380">INDEX(_Rge_Data_3rd_CY,$B380,S$1)</f>
        <v>0</v>
      </c>
      <c r="T380" s="224">
        <f t="array" ref="T380">INDEX(_Rge_Data_3rd_CY,$B380,T$1)</f>
        <v>0</v>
      </c>
      <c r="U380" s="224">
        <f t="array" ref="U380">INDEX(_Rge_Data_3rd_CY,$B380,U$1)</f>
        <v>0</v>
      </c>
      <c r="V380" s="224">
        <f t="array" ref="V380">INDEX(_Rge_Data_3rd_CY,$B380,V$1)</f>
        <v>0</v>
      </c>
      <c r="W380" s="224">
        <f t="array" ref="W380">INDEX(_Rge_Data_3rd_CY,$B380,W$1)</f>
        <v>0</v>
      </c>
      <c r="X380" s="224" t="str">
        <f t="array" ref="X380">INDEX(_Rge_Data_3rd_CY,$B380,X$1)</f>
        <v/>
      </c>
      <c r="Y380" s="224">
        <f t="array" ref="Y380">INDEX(_Rge_Data_3rd_CY,$B380,Y$1)</f>
        <v>0</v>
      </c>
      <c r="Z380" s="224">
        <f t="array" ref="Z380">INDEX(_Rge_Data_3rd_CY,$B380,Z$1)</f>
        <v>0</v>
      </c>
      <c r="AA380" s="224">
        <f t="shared" si="7"/>
        <v>0</v>
      </c>
      <c r="AB380" s="225" t="str">
        <f t="shared" si="10"/>
        <v/>
      </c>
      <c r="AC380" s="234" t="str">
        <f t="array" ref="AC380">INDEX(_Rge_Data_3rd_CY,$B380,AC$1)</f>
        <v/>
      </c>
      <c r="AD380" s="234">
        <f t="array" ref="AD380">INDEX(_Rge_Data_3rd_CY,$B380,AD$1)</f>
        <v>0</v>
      </c>
      <c r="AE380" s="234">
        <f t="array" ref="AE380">INDEX(_Rge_Data_3rd_CY,$B380,AE$1)</f>
        <v>0</v>
      </c>
      <c r="AF380" s="234">
        <f t="array" ref="AF380">INDEX(_Rge_Data_3rd_CY,$B380,AF$1)</f>
        <v>0</v>
      </c>
      <c r="AG380" s="234">
        <f t="array" ref="AG380">INDEX(_Rge_Data_3rd_CY,$B380,AG$1)</f>
        <v>0</v>
      </c>
      <c r="AH380" s="234">
        <f t="array" ref="AH380">INDEX(_Rge_Data_3rd_CY,$B380,AH$1)</f>
        <v>0</v>
      </c>
      <c r="AI380" s="234" t="str">
        <f t="array" ref="AI380">INDEX(_Rge_Data_3rd_CY,$B380,AI$1)</f>
        <v/>
      </c>
      <c r="AJ380" s="234">
        <f t="array" ref="AJ380">INDEX(_Rge_Data_3rd_CY,$B380,AJ$1)</f>
        <v>0</v>
      </c>
      <c r="AK380" s="234">
        <f t="array" ref="AK380">INDEX(_Rge_Data_3rd_CY,$B380,AK$1)</f>
        <v>0</v>
      </c>
      <c r="AL380" s="234">
        <f t="shared" si="11"/>
        <v>0</v>
      </c>
      <c r="AM380" s="235">
        <f t="shared" si="8"/>
        <v>0</v>
      </c>
      <c r="AN380" s="236">
        <f>IFERROR(IF(AND($E380="OPEN",$AA380&gt;0),$AA380*_SoP*$AM380,IF(AND($E380="CLOSED",$AA380&gt;0),$AA380*_SoL*$AM380,0)),0)</f>
        <v>0</v>
      </c>
      <c r="AO380" s="236">
        <f>IFERROR(IF($AA380&lt;0,$AA380*_SoL,0),0)</f>
        <v>0</v>
      </c>
      <c r="AP380" s="237">
        <f t="shared" si="12"/>
        <v>0</v>
      </c>
      <c r="AQ380" s="237">
        <f t="shared" si="13"/>
        <v>0</v>
      </c>
      <c r="AR380" s="237">
        <f t="shared" si="14"/>
        <v>0</v>
      </c>
      <c r="AS380" s="237">
        <f t="shared" si="15"/>
        <v>0</v>
      </c>
      <c r="AT380" s="237">
        <f t="shared" si="16"/>
        <v>0</v>
      </c>
      <c r="AU380" s="236">
        <f t="shared" si="17"/>
        <v>0</v>
      </c>
      <c r="AV380" s="236">
        <f t="shared" si="18"/>
        <v>0</v>
      </c>
      <c r="AW380" s="238"/>
    </row>
    <row r="381" ht="24.75" customHeight="1">
      <c r="A381" s="185"/>
      <c r="B381" s="230">
        <f t="shared" si="19"/>
        <v>374</v>
      </c>
      <c r="C381" s="185"/>
      <c r="D381" s="231" t="str">
        <f t="array" ref="D381">INDEX(_Rge_Projectdata_3rd,$B381,MATCH("Project-ID",_Rge_Headline_Projectdata,0))</f>
        <v/>
      </c>
      <c r="E381" s="232" t="str">
        <f t="array" ref="E381">INDEX(_Rge_Data_3rd_CY,$B381,E$1)</f>
        <v>Open</v>
      </c>
      <c r="F381" s="221" t="str">
        <f t="array" ref="F381">INDEX(_Rge_Data_3rd_CY,$B381,F$1)</f>
        <v/>
      </c>
      <c r="G381" s="221">
        <f t="array" ref="G381">INDEX(_Rge_Data_3rd_CY,$B381,G$1)</f>
        <v>0</v>
      </c>
      <c r="H381" s="221">
        <f t="array" ref="H381">INDEX(_Rge_Data_3rd_CY,$B381,H$1)</f>
        <v>0</v>
      </c>
      <c r="I381" s="221">
        <f t="array" ref="I381">INDEX(_Rge_Data_3rd_CY,$B381,I$1)</f>
        <v>0</v>
      </c>
      <c r="J381" s="221">
        <f t="array" ref="J381">INDEX(_Rge_Data_3rd_CY,$B381,J$1)</f>
        <v>0</v>
      </c>
      <c r="K381" s="221">
        <f t="array" ref="K381">INDEX(_Rge_Data_3rd_CY,$B381,K$1)</f>
        <v>0</v>
      </c>
      <c r="L381" s="221" t="str">
        <f t="array" ref="L381">INDEX(_Rge_Data_3rd_CY,$B381,L$1)</f>
        <v/>
      </c>
      <c r="M381" s="221">
        <f t="array" ref="M381">INDEX(_Rge_Data_3rd_CY,$B381,M$1)</f>
        <v>0</v>
      </c>
      <c r="N381" s="221">
        <f t="array" ref="N381">INDEX(_Rge_Data_3rd_CY,$B381,N$1)</f>
        <v>0</v>
      </c>
      <c r="O381" s="221">
        <f t="shared" si="5"/>
        <v>0</v>
      </c>
      <c r="P381" s="222">
        <f t="shared" si="6"/>
        <v>0</v>
      </c>
      <c r="Q381" s="233" t="str">
        <f t="shared" si="9"/>
        <v>Y</v>
      </c>
      <c r="R381" s="224" t="str">
        <f t="array" ref="R381">INDEX(_Rge_Data_3rd_CY,$B381,R$1)</f>
        <v/>
      </c>
      <c r="S381" s="224">
        <f t="array" ref="S381">INDEX(_Rge_Data_3rd_CY,$B381,S$1)</f>
        <v>0</v>
      </c>
      <c r="T381" s="224">
        <f t="array" ref="T381">INDEX(_Rge_Data_3rd_CY,$B381,T$1)</f>
        <v>0</v>
      </c>
      <c r="U381" s="224">
        <f t="array" ref="U381">INDEX(_Rge_Data_3rd_CY,$B381,U$1)</f>
        <v>0</v>
      </c>
      <c r="V381" s="224">
        <f t="array" ref="V381">INDEX(_Rge_Data_3rd_CY,$B381,V$1)</f>
        <v>0</v>
      </c>
      <c r="W381" s="224">
        <f t="array" ref="W381">INDEX(_Rge_Data_3rd_CY,$B381,W$1)</f>
        <v>0</v>
      </c>
      <c r="X381" s="224" t="str">
        <f t="array" ref="X381">INDEX(_Rge_Data_3rd_CY,$B381,X$1)</f>
        <v/>
      </c>
      <c r="Y381" s="224">
        <f t="array" ref="Y381">INDEX(_Rge_Data_3rd_CY,$B381,Y$1)</f>
        <v>0</v>
      </c>
      <c r="Z381" s="224">
        <f t="array" ref="Z381">INDEX(_Rge_Data_3rd_CY,$B381,Z$1)</f>
        <v>0</v>
      </c>
      <c r="AA381" s="224">
        <f t="shared" si="7"/>
        <v>0</v>
      </c>
      <c r="AB381" s="225" t="str">
        <f t="shared" si="10"/>
        <v/>
      </c>
      <c r="AC381" s="234" t="str">
        <f t="array" ref="AC381">INDEX(_Rge_Data_3rd_CY,$B381,AC$1)</f>
        <v/>
      </c>
      <c r="AD381" s="234">
        <f t="array" ref="AD381">INDEX(_Rge_Data_3rd_CY,$B381,AD$1)</f>
        <v>0</v>
      </c>
      <c r="AE381" s="234">
        <f t="array" ref="AE381">INDEX(_Rge_Data_3rd_CY,$B381,AE$1)</f>
        <v>0</v>
      </c>
      <c r="AF381" s="234">
        <f t="array" ref="AF381">INDEX(_Rge_Data_3rd_CY,$B381,AF$1)</f>
        <v>0</v>
      </c>
      <c r="AG381" s="234">
        <f t="array" ref="AG381">INDEX(_Rge_Data_3rd_CY,$B381,AG$1)</f>
        <v>0</v>
      </c>
      <c r="AH381" s="234">
        <f t="array" ref="AH381">INDEX(_Rge_Data_3rd_CY,$B381,AH$1)</f>
        <v>0</v>
      </c>
      <c r="AI381" s="234" t="str">
        <f t="array" ref="AI381">INDEX(_Rge_Data_3rd_CY,$B381,AI$1)</f>
        <v/>
      </c>
      <c r="AJ381" s="234">
        <f t="array" ref="AJ381">INDEX(_Rge_Data_3rd_CY,$B381,AJ$1)</f>
        <v>0</v>
      </c>
      <c r="AK381" s="234">
        <f t="array" ref="AK381">INDEX(_Rge_Data_3rd_CY,$B381,AK$1)</f>
        <v>0</v>
      </c>
      <c r="AL381" s="234">
        <f t="shared" si="11"/>
        <v>0</v>
      </c>
      <c r="AM381" s="235">
        <f t="shared" si="8"/>
        <v>0</v>
      </c>
      <c r="AN381" s="236">
        <f>IFERROR(IF(AND($E381="OPEN",$AA381&gt;0),$AA381*_SoP*$AM381,IF(AND($E381="CLOSED",$AA381&gt;0),$AA381*_SoL*$AM381,0)),0)</f>
        <v>0</v>
      </c>
      <c r="AO381" s="236">
        <f>IFERROR(IF($AA381&lt;0,$AA381*_SoL,0),0)</f>
        <v>0</v>
      </c>
      <c r="AP381" s="237">
        <f t="shared" si="12"/>
        <v>0</v>
      </c>
      <c r="AQ381" s="237">
        <f t="shared" si="13"/>
        <v>0</v>
      </c>
      <c r="AR381" s="237">
        <f t="shared" si="14"/>
        <v>0</v>
      </c>
      <c r="AS381" s="237">
        <f t="shared" si="15"/>
        <v>0</v>
      </c>
      <c r="AT381" s="237">
        <f t="shared" si="16"/>
        <v>0</v>
      </c>
      <c r="AU381" s="236">
        <f t="shared" si="17"/>
        <v>0</v>
      </c>
      <c r="AV381" s="236">
        <f t="shared" si="18"/>
        <v>0</v>
      </c>
      <c r="AW381" s="238"/>
    </row>
    <row r="382" ht="24.75" customHeight="1">
      <c r="A382" s="185"/>
      <c r="B382" s="230">
        <f t="shared" si="19"/>
        <v>375</v>
      </c>
      <c r="C382" s="185"/>
      <c r="D382" s="231" t="str">
        <f t="array" ref="D382">INDEX(_Rge_Projectdata_3rd,$B382,MATCH("Project-ID",_Rge_Headline_Projectdata,0))</f>
        <v/>
      </c>
      <c r="E382" s="232" t="str">
        <f t="array" ref="E382">INDEX(_Rge_Data_3rd_CY,$B382,E$1)</f>
        <v>Open</v>
      </c>
      <c r="F382" s="221" t="str">
        <f t="array" ref="F382">INDEX(_Rge_Data_3rd_CY,$B382,F$1)</f>
        <v/>
      </c>
      <c r="G382" s="221">
        <f t="array" ref="G382">INDEX(_Rge_Data_3rd_CY,$B382,G$1)</f>
        <v>0</v>
      </c>
      <c r="H382" s="221">
        <f t="array" ref="H382">INDEX(_Rge_Data_3rd_CY,$B382,H$1)</f>
        <v>0</v>
      </c>
      <c r="I382" s="221">
        <f t="array" ref="I382">INDEX(_Rge_Data_3rd_CY,$B382,I$1)</f>
        <v>0</v>
      </c>
      <c r="J382" s="221">
        <f t="array" ref="J382">INDEX(_Rge_Data_3rd_CY,$B382,J$1)</f>
        <v>0</v>
      </c>
      <c r="K382" s="221">
        <f t="array" ref="K382">INDEX(_Rge_Data_3rd_CY,$B382,K$1)</f>
        <v>0</v>
      </c>
      <c r="L382" s="221" t="str">
        <f t="array" ref="L382">INDEX(_Rge_Data_3rd_CY,$B382,L$1)</f>
        <v/>
      </c>
      <c r="M382" s="221">
        <f t="array" ref="M382">INDEX(_Rge_Data_3rd_CY,$B382,M$1)</f>
        <v>0</v>
      </c>
      <c r="N382" s="221">
        <f t="array" ref="N382">INDEX(_Rge_Data_3rd_CY,$B382,N$1)</f>
        <v>0</v>
      </c>
      <c r="O382" s="221">
        <f t="shared" si="5"/>
        <v>0</v>
      </c>
      <c r="P382" s="222">
        <f t="shared" si="6"/>
        <v>0</v>
      </c>
      <c r="Q382" s="233" t="str">
        <f t="shared" si="9"/>
        <v>Y</v>
      </c>
      <c r="R382" s="224" t="str">
        <f t="array" ref="R382">INDEX(_Rge_Data_3rd_CY,$B382,R$1)</f>
        <v/>
      </c>
      <c r="S382" s="224">
        <f t="array" ref="S382">INDEX(_Rge_Data_3rd_CY,$B382,S$1)</f>
        <v>0</v>
      </c>
      <c r="T382" s="224">
        <f t="array" ref="T382">INDEX(_Rge_Data_3rd_CY,$B382,T$1)</f>
        <v>0</v>
      </c>
      <c r="U382" s="224">
        <f t="array" ref="U382">INDEX(_Rge_Data_3rd_CY,$B382,U$1)</f>
        <v>0</v>
      </c>
      <c r="V382" s="224">
        <f t="array" ref="V382">INDEX(_Rge_Data_3rd_CY,$B382,V$1)</f>
        <v>0</v>
      </c>
      <c r="W382" s="224">
        <f t="array" ref="W382">INDEX(_Rge_Data_3rd_CY,$B382,W$1)</f>
        <v>0</v>
      </c>
      <c r="X382" s="224" t="str">
        <f t="array" ref="X382">INDEX(_Rge_Data_3rd_CY,$B382,X$1)</f>
        <v/>
      </c>
      <c r="Y382" s="224">
        <f t="array" ref="Y382">INDEX(_Rge_Data_3rd_CY,$B382,Y$1)</f>
        <v>0</v>
      </c>
      <c r="Z382" s="224">
        <f t="array" ref="Z382">INDEX(_Rge_Data_3rd_CY,$B382,Z$1)</f>
        <v>0</v>
      </c>
      <c r="AA382" s="224">
        <f t="shared" si="7"/>
        <v>0</v>
      </c>
      <c r="AB382" s="225" t="str">
        <f t="shared" si="10"/>
        <v/>
      </c>
      <c r="AC382" s="234" t="str">
        <f t="array" ref="AC382">INDEX(_Rge_Data_3rd_CY,$B382,AC$1)</f>
        <v/>
      </c>
      <c r="AD382" s="234">
        <f t="array" ref="AD382">INDEX(_Rge_Data_3rd_CY,$B382,AD$1)</f>
        <v>0</v>
      </c>
      <c r="AE382" s="234">
        <f t="array" ref="AE382">INDEX(_Rge_Data_3rd_CY,$B382,AE$1)</f>
        <v>0</v>
      </c>
      <c r="AF382" s="234">
        <f t="array" ref="AF382">INDEX(_Rge_Data_3rd_CY,$B382,AF$1)</f>
        <v>0</v>
      </c>
      <c r="AG382" s="234">
        <f t="array" ref="AG382">INDEX(_Rge_Data_3rd_CY,$B382,AG$1)</f>
        <v>0</v>
      </c>
      <c r="AH382" s="234">
        <f t="array" ref="AH382">INDEX(_Rge_Data_3rd_CY,$B382,AH$1)</f>
        <v>0</v>
      </c>
      <c r="AI382" s="234" t="str">
        <f t="array" ref="AI382">INDEX(_Rge_Data_3rd_CY,$B382,AI$1)</f>
        <v/>
      </c>
      <c r="AJ382" s="234">
        <f t="array" ref="AJ382">INDEX(_Rge_Data_3rd_CY,$B382,AJ$1)</f>
        <v>0</v>
      </c>
      <c r="AK382" s="234">
        <f t="array" ref="AK382">INDEX(_Rge_Data_3rd_CY,$B382,AK$1)</f>
        <v>0</v>
      </c>
      <c r="AL382" s="234">
        <f t="shared" si="11"/>
        <v>0</v>
      </c>
      <c r="AM382" s="235">
        <f t="shared" si="8"/>
        <v>0</v>
      </c>
      <c r="AN382" s="236">
        <f>IFERROR(IF(AND($E382="OPEN",$AA382&gt;0),$AA382*_SoP*$AM382,IF(AND($E382="CLOSED",$AA382&gt;0),$AA382*_SoL*$AM382,0)),0)</f>
        <v>0</v>
      </c>
      <c r="AO382" s="236">
        <f>IFERROR(IF($AA382&lt;0,$AA382*_SoL,0),0)</f>
        <v>0</v>
      </c>
      <c r="AP382" s="237">
        <f t="shared" si="12"/>
        <v>0</v>
      </c>
      <c r="AQ382" s="237">
        <f t="shared" si="13"/>
        <v>0</v>
      </c>
      <c r="AR382" s="237">
        <f t="shared" si="14"/>
        <v>0</v>
      </c>
      <c r="AS382" s="237">
        <f t="shared" si="15"/>
        <v>0</v>
      </c>
      <c r="AT382" s="237">
        <f t="shared" si="16"/>
        <v>0</v>
      </c>
      <c r="AU382" s="236">
        <f t="shared" si="17"/>
        <v>0</v>
      </c>
      <c r="AV382" s="236">
        <f t="shared" si="18"/>
        <v>0</v>
      </c>
      <c r="AW382" s="238"/>
    </row>
    <row r="383" ht="24.75" customHeight="1">
      <c r="A383" s="185"/>
      <c r="B383" s="230">
        <f t="shared" si="19"/>
        <v>376</v>
      </c>
      <c r="C383" s="185"/>
      <c r="D383" s="231" t="str">
        <f t="array" ref="D383">INDEX(_Rge_Projectdata_3rd,$B383,MATCH("Project-ID",_Rge_Headline_Projectdata,0))</f>
        <v/>
      </c>
      <c r="E383" s="232" t="str">
        <f t="array" ref="E383">INDEX(_Rge_Data_3rd_CY,$B383,E$1)</f>
        <v>Open</v>
      </c>
      <c r="F383" s="221" t="str">
        <f t="array" ref="F383">INDEX(_Rge_Data_3rd_CY,$B383,F$1)</f>
        <v/>
      </c>
      <c r="G383" s="221">
        <f t="array" ref="G383">INDEX(_Rge_Data_3rd_CY,$B383,G$1)</f>
        <v>0</v>
      </c>
      <c r="H383" s="221">
        <f t="array" ref="H383">INDEX(_Rge_Data_3rd_CY,$B383,H$1)</f>
        <v>0</v>
      </c>
      <c r="I383" s="221">
        <f t="array" ref="I383">INDEX(_Rge_Data_3rd_CY,$B383,I$1)</f>
        <v>0</v>
      </c>
      <c r="J383" s="221">
        <f t="array" ref="J383">INDEX(_Rge_Data_3rd_CY,$B383,J$1)</f>
        <v>0</v>
      </c>
      <c r="K383" s="221">
        <f t="array" ref="K383">INDEX(_Rge_Data_3rd_CY,$B383,K$1)</f>
        <v>0</v>
      </c>
      <c r="L383" s="221" t="str">
        <f t="array" ref="L383">INDEX(_Rge_Data_3rd_CY,$B383,L$1)</f>
        <v/>
      </c>
      <c r="M383" s="221">
        <f t="array" ref="M383">INDEX(_Rge_Data_3rd_CY,$B383,M$1)</f>
        <v>0</v>
      </c>
      <c r="N383" s="221">
        <f t="array" ref="N383">INDEX(_Rge_Data_3rd_CY,$B383,N$1)</f>
        <v>0</v>
      </c>
      <c r="O383" s="221">
        <f t="shared" si="5"/>
        <v>0</v>
      </c>
      <c r="P383" s="222">
        <f t="shared" si="6"/>
        <v>0</v>
      </c>
      <c r="Q383" s="233" t="str">
        <f t="shared" si="9"/>
        <v>Y</v>
      </c>
      <c r="R383" s="224" t="str">
        <f t="array" ref="R383">INDEX(_Rge_Data_3rd_CY,$B383,R$1)</f>
        <v/>
      </c>
      <c r="S383" s="224">
        <f t="array" ref="S383">INDEX(_Rge_Data_3rd_CY,$B383,S$1)</f>
        <v>0</v>
      </c>
      <c r="T383" s="224">
        <f t="array" ref="T383">INDEX(_Rge_Data_3rd_CY,$B383,T$1)</f>
        <v>0</v>
      </c>
      <c r="U383" s="224">
        <f t="array" ref="U383">INDEX(_Rge_Data_3rd_CY,$B383,U$1)</f>
        <v>0</v>
      </c>
      <c r="V383" s="224">
        <f t="array" ref="V383">INDEX(_Rge_Data_3rd_CY,$B383,V$1)</f>
        <v>0</v>
      </c>
      <c r="W383" s="224">
        <f t="array" ref="W383">INDEX(_Rge_Data_3rd_CY,$B383,W$1)</f>
        <v>0</v>
      </c>
      <c r="X383" s="224" t="str">
        <f t="array" ref="X383">INDEX(_Rge_Data_3rd_CY,$B383,X$1)</f>
        <v/>
      </c>
      <c r="Y383" s="224">
        <f t="array" ref="Y383">INDEX(_Rge_Data_3rd_CY,$B383,Y$1)</f>
        <v>0</v>
      </c>
      <c r="Z383" s="224">
        <f t="array" ref="Z383">INDEX(_Rge_Data_3rd_CY,$B383,Z$1)</f>
        <v>0</v>
      </c>
      <c r="AA383" s="224">
        <f t="shared" si="7"/>
        <v>0</v>
      </c>
      <c r="AB383" s="225" t="str">
        <f t="shared" si="10"/>
        <v/>
      </c>
      <c r="AC383" s="234" t="str">
        <f t="array" ref="AC383">INDEX(_Rge_Data_3rd_CY,$B383,AC$1)</f>
        <v/>
      </c>
      <c r="AD383" s="234">
        <f t="array" ref="AD383">INDEX(_Rge_Data_3rd_CY,$B383,AD$1)</f>
        <v>0</v>
      </c>
      <c r="AE383" s="234">
        <f t="array" ref="AE383">INDEX(_Rge_Data_3rd_CY,$B383,AE$1)</f>
        <v>0</v>
      </c>
      <c r="AF383" s="234">
        <f t="array" ref="AF383">INDEX(_Rge_Data_3rd_CY,$B383,AF$1)</f>
        <v>0</v>
      </c>
      <c r="AG383" s="234">
        <f t="array" ref="AG383">INDEX(_Rge_Data_3rd_CY,$B383,AG$1)</f>
        <v>0</v>
      </c>
      <c r="AH383" s="234">
        <f t="array" ref="AH383">INDEX(_Rge_Data_3rd_CY,$B383,AH$1)</f>
        <v>0</v>
      </c>
      <c r="AI383" s="234" t="str">
        <f t="array" ref="AI383">INDEX(_Rge_Data_3rd_CY,$B383,AI$1)</f>
        <v/>
      </c>
      <c r="AJ383" s="234">
        <f t="array" ref="AJ383">INDEX(_Rge_Data_3rd_CY,$B383,AJ$1)</f>
        <v>0</v>
      </c>
      <c r="AK383" s="234">
        <f t="array" ref="AK383">INDEX(_Rge_Data_3rd_CY,$B383,AK$1)</f>
        <v>0</v>
      </c>
      <c r="AL383" s="234">
        <f t="shared" si="11"/>
        <v>0</v>
      </c>
      <c r="AM383" s="235">
        <f t="shared" si="8"/>
        <v>0</v>
      </c>
      <c r="AN383" s="236">
        <f>IFERROR(IF(AND($E383="OPEN",$AA383&gt;0),$AA383*_SoP*$AM383,IF(AND($E383="CLOSED",$AA383&gt;0),$AA383*_SoL*$AM383,0)),0)</f>
        <v>0</v>
      </c>
      <c r="AO383" s="236">
        <f>IFERROR(IF($AA383&lt;0,$AA383*_SoL,0),0)</f>
        <v>0</v>
      </c>
      <c r="AP383" s="237">
        <f t="shared" si="12"/>
        <v>0</v>
      </c>
      <c r="AQ383" s="237">
        <f t="shared" si="13"/>
        <v>0</v>
      </c>
      <c r="AR383" s="237">
        <f t="shared" si="14"/>
        <v>0</v>
      </c>
      <c r="AS383" s="237">
        <f t="shared" si="15"/>
        <v>0</v>
      </c>
      <c r="AT383" s="237">
        <f t="shared" si="16"/>
        <v>0</v>
      </c>
      <c r="AU383" s="236">
        <f t="shared" si="17"/>
        <v>0</v>
      </c>
      <c r="AV383" s="236">
        <f t="shared" si="18"/>
        <v>0</v>
      </c>
      <c r="AW383" s="238"/>
    </row>
    <row r="384" ht="24.75" customHeight="1">
      <c r="A384" s="185"/>
      <c r="B384" s="230">
        <f t="shared" si="19"/>
        <v>377</v>
      </c>
      <c r="C384" s="185"/>
      <c r="D384" s="231" t="str">
        <f t="array" ref="D384">INDEX(_Rge_Projectdata_3rd,$B384,MATCH("Project-ID",_Rge_Headline_Projectdata,0))</f>
        <v/>
      </c>
      <c r="E384" s="232" t="str">
        <f t="array" ref="E384">INDEX(_Rge_Data_3rd_CY,$B384,E$1)</f>
        <v>Open</v>
      </c>
      <c r="F384" s="221" t="str">
        <f t="array" ref="F384">INDEX(_Rge_Data_3rd_CY,$B384,F$1)</f>
        <v/>
      </c>
      <c r="G384" s="221">
        <f t="array" ref="G384">INDEX(_Rge_Data_3rd_CY,$B384,G$1)</f>
        <v>0</v>
      </c>
      <c r="H384" s="221">
        <f t="array" ref="H384">INDEX(_Rge_Data_3rd_CY,$B384,H$1)</f>
        <v>0</v>
      </c>
      <c r="I384" s="221">
        <f t="array" ref="I384">INDEX(_Rge_Data_3rd_CY,$B384,I$1)</f>
        <v>0</v>
      </c>
      <c r="J384" s="221">
        <f t="array" ref="J384">INDEX(_Rge_Data_3rd_CY,$B384,J$1)</f>
        <v>0</v>
      </c>
      <c r="K384" s="221">
        <f t="array" ref="K384">INDEX(_Rge_Data_3rd_CY,$B384,K$1)</f>
        <v>0</v>
      </c>
      <c r="L384" s="221" t="str">
        <f t="array" ref="L384">INDEX(_Rge_Data_3rd_CY,$B384,L$1)</f>
        <v/>
      </c>
      <c r="M384" s="221">
        <f t="array" ref="M384">INDEX(_Rge_Data_3rd_CY,$B384,M$1)</f>
        <v>0</v>
      </c>
      <c r="N384" s="221">
        <f t="array" ref="N384">INDEX(_Rge_Data_3rd_CY,$B384,N$1)</f>
        <v>0</v>
      </c>
      <c r="O384" s="221">
        <f t="shared" si="5"/>
        <v>0</v>
      </c>
      <c r="P384" s="222">
        <f t="shared" si="6"/>
        <v>0</v>
      </c>
      <c r="Q384" s="233" t="str">
        <f t="shared" si="9"/>
        <v>Y</v>
      </c>
      <c r="R384" s="224" t="str">
        <f t="array" ref="R384">INDEX(_Rge_Data_3rd_CY,$B384,R$1)</f>
        <v/>
      </c>
      <c r="S384" s="224">
        <f t="array" ref="S384">INDEX(_Rge_Data_3rd_CY,$B384,S$1)</f>
        <v>0</v>
      </c>
      <c r="T384" s="224">
        <f t="array" ref="T384">INDEX(_Rge_Data_3rd_CY,$B384,T$1)</f>
        <v>0</v>
      </c>
      <c r="U384" s="224">
        <f t="array" ref="U384">INDEX(_Rge_Data_3rd_CY,$B384,U$1)</f>
        <v>0</v>
      </c>
      <c r="V384" s="224">
        <f t="array" ref="V384">INDEX(_Rge_Data_3rd_CY,$B384,V$1)</f>
        <v>0</v>
      </c>
      <c r="W384" s="224">
        <f t="array" ref="W384">INDEX(_Rge_Data_3rd_CY,$B384,W$1)</f>
        <v>0</v>
      </c>
      <c r="X384" s="224" t="str">
        <f t="array" ref="X384">INDEX(_Rge_Data_3rd_CY,$B384,X$1)</f>
        <v/>
      </c>
      <c r="Y384" s="224">
        <f t="array" ref="Y384">INDEX(_Rge_Data_3rd_CY,$B384,Y$1)</f>
        <v>0</v>
      </c>
      <c r="Z384" s="224">
        <f t="array" ref="Z384">INDEX(_Rge_Data_3rd_CY,$B384,Z$1)</f>
        <v>0</v>
      </c>
      <c r="AA384" s="224">
        <f t="shared" si="7"/>
        <v>0</v>
      </c>
      <c r="AB384" s="225" t="str">
        <f t="shared" si="10"/>
        <v/>
      </c>
      <c r="AC384" s="234" t="str">
        <f t="array" ref="AC384">INDEX(_Rge_Data_3rd_CY,$B384,AC$1)</f>
        <v/>
      </c>
      <c r="AD384" s="234">
        <f t="array" ref="AD384">INDEX(_Rge_Data_3rd_CY,$B384,AD$1)</f>
        <v>0</v>
      </c>
      <c r="AE384" s="234">
        <f t="array" ref="AE384">INDEX(_Rge_Data_3rd_CY,$B384,AE$1)</f>
        <v>0</v>
      </c>
      <c r="AF384" s="234">
        <f t="array" ref="AF384">INDEX(_Rge_Data_3rd_CY,$B384,AF$1)</f>
        <v>0</v>
      </c>
      <c r="AG384" s="234">
        <f t="array" ref="AG384">INDEX(_Rge_Data_3rd_CY,$B384,AG$1)</f>
        <v>0</v>
      </c>
      <c r="AH384" s="234">
        <f t="array" ref="AH384">INDEX(_Rge_Data_3rd_CY,$B384,AH$1)</f>
        <v>0</v>
      </c>
      <c r="AI384" s="234" t="str">
        <f t="array" ref="AI384">INDEX(_Rge_Data_3rd_CY,$B384,AI$1)</f>
        <v/>
      </c>
      <c r="AJ384" s="234">
        <f t="array" ref="AJ384">INDEX(_Rge_Data_3rd_CY,$B384,AJ$1)</f>
        <v>0</v>
      </c>
      <c r="AK384" s="234">
        <f t="array" ref="AK384">INDEX(_Rge_Data_3rd_CY,$B384,AK$1)</f>
        <v>0</v>
      </c>
      <c r="AL384" s="234">
        <f t="shared" si="11"/>
        <v>0</v>
      </c>
      <c r="AM384" s="235">
        <f t="shared" si="8"/>
        <v>0</v>
      </c>
      <c r="AN384" s="236">
        <f>IFERROR(IF(AND($E384="OPEN",$AA384&gt;0),$AA384*_SoP*$AM384,IF(AND($E384="CLOSED",$AA384&gt;0),$AA384*_SoL*$AM384,0)),0)</f>
        <v>0</v>
      </c>
      <c r="AO384" s="236">
        <f>IFERROR(IF($AA384&lt;0,$AA384*_SoL,0),0)</f>
        <v>0</v>
      </c>
      <c r="AP384" s="237">
        <f t="shared" si="12"/>
        <v>0</v>
      </c>
      <c r="AQ384" s="237">
        <f t="shared" si="13"/>
        <v>0</v>
      </c>
      <c r="AR384" s="237">
        <f t="shared" si="14"/>
        <v>0</v>
      </c>
      <c r="AS384" s="237">
        <f t="shared" si="15"/>
        <v>0</v>
      </c>
      <c r="AT384" s="237">
        <f t="shared" si="16"/>
        <v>0</v>
      </c>
      <c r="AU384" s="236">
        <f t="shared" si="17"/>
        <v>0</v>
      </c>
      <c r="AV384" s="236">
        <f t="shared" si="18"/>
        <v>0</v>
      </c>
      <c r="AW384" s="238"/>
    </row>
    <row r="385" ht="24.75" customHeight="1">
      <c r="A385" s="185"/>
      <c r="B385" s="230">
        <f t="shared" si="19"/>
        <v>378</v>
      </c>
      <c r="C385" s="185"/>
      <c r="D385" s="231" t="str">
        <f t="array" ref="D385">INDEX(_Rge_Projectdata_3rd,$B385,MATCH("Project-ID",_Rge_Headline_Projectdata,0))</f>
        <v/>
      </c>
      <c r="E385" s="232" t="str">
        <f t="array" ref="E385">INDEX(_Rge_Data_3rd_CY,$B385,E$1)</f>
        <v>Open</v>
      </c>
      <c r="F385" s="221" t="str">
        <f t="array" ref="F385">INDEX(_Rge_Data_3rd_CY,$B385,F$1)</f>
        <v/>
      </c>
      <c r="G385" s="221">
        <f t="array" ref="G385">INDEX(_Rge_Data_3rd_CY,$B385,G$1)</f>
        <v>0</v>
      </c>
      <c r="H385" s="221">
        <f t="array" ref="H385">INDEX(_Rge_Data_3rd_CY,$B385,H$1)</f>
        <v>0</v>
      </c>
      <c r="I385" s="221">
        <f t="array" ref="I385">INDEX(_Rge_Data_3rd_CY,$B385,I$1)</f>
        <v>0</v>
      </c>
      <c r="J385" s="221">
        <f t="array" ref="J385">INDEX(_Rge_Data_3rd_CY,$B385,J$1)</f>
        <v>0</v>
      </c>
      <c r="K385" s="221">
        <f t="array" ref="K385">INDEX(_Rge_Data_3rd_CY,$B385,K$1)</f>
        <v>0</v>
      </c>
      <c r="L385" s="221" t="str">
        <f t="array" ref="L385">INDEX(_Rge_Data_3rd_CY,$B385,L$1)</f>
        <v/>
      </c>
      <c r="M385" s="221">
        <f t="array" ref="M385">INDEX(_Rge_Data_3rd_CY,$B385,M$1)</f>
        <v>0</v>
      </c>
      <c r="N385" s="221">
        <f t="array" ref="N385">INDEX(_Rge_Data_3rd_CY,$B385,N$1)</f>
        <v>0</v>
      </c>
      <c r="O385" s="221">
        <f t="shared" si="5"/>
        <v>0</v>
      </c>
      <c r="P385" s="222">
        <f t="shared" si="6"/>
        <v>0</v>
      </c>
      <c r="Q385" s="233" t="str">
        <f t="shared" si="9"/>
        <v>Y</v>
      </c>
      <c r="R385" s="224" t="str">
        <f t="array" ref="R385">INDEX(_Rge_Data_3rd_CY,$B385,R$1)</f>
        <v/>
      </c>
      <c r="S385" s="224">
        <f t="array" ref="S385">INDEX(_Rge_Data_3rd_CY,$B385,S$1)</f>
        <v>0</v>
      </c>
      <c r="T385" s="224">
        <f t="array" ref="T385">INDEX(_Rge_Data_3rd_CY,$B385,T$1)</f>
        <v>0</v>
      </c>
      <c r="U385" s="224">
        <f t="array" ref="U385">INDEX(_Rge_Data_3rd_CY,$B385,U$1)</f>
        <v>0</v>
      </c>
      <c r="V385" s="224">
        <f t="array" ref="V385">INDEX(_Rge_Data_3rd_CY,$B385,V$1)</f>
        <v>0</v>
      </c>
      <c r="W385" s="224">
        <f t="array" ref="W385">INDEX(_Rge_Data_3rd_CY,$B385,W$1)</f>
        <v>0</v>
      </c>
      <c r="X385" s="224" t="str">
        <f t="array" ref="X385">INDEX(_Rge_Data_3rd_CY,$B385,X$1)</f>
        <v/>
      </c>
      <c r="Y385" s="224">
        <f t="array" ref="Y385">INDEX(_Rge_Data_3rd_CY,$B385,Y$1)</f>
        <v>0</v>
      </c>
      <c r="Z385" s="224">
        <f t="array" ref="Z385">INDEX(_Rge_Data_3rd_CY,$B385,Z$1)</f>
        <v>0</v>
      </c>
      <c r="AA385" s="224">
        <f t="shared" si="7"/>
        <v>0</v>
      </c>
      <c r="AB385" s="225" t="str">
        <f t="shared" si="10"/>
        <v/>
      </c>
      <c r="AC385" s="234" t="str">
        <f t="array" ref="AC385">INDEX(_Rge_Data_3rd_CY,$B385,AC$1)</f>
        <v/>
      </c>
      <c r="AD385" s="234">
        <f t="array" ref="AD385">INDEX(_Rge_Data_3rd_CY,$B385,AD$1)</f>
        <v>0</v>
      </c>
      <c r="AE385" s="234">
        <f t="array" ref="AE385">INDEX(_Rge_Data_3rd_CY,$B385,AE$1)</f>
        <v>0</v>
      </c>
      <c r="AF385" s="234">
        <f t="array" ref="AF385">INDEX(_Rge_Data_3rd_CY,$B385,AF$1)</f>
        <v>0</v>
      </c>
      <c r="AG385" s="234">
        <f t="array" ref="AG385">INDEX(_Rge_Data_3rd_CY,$B385,AG$1)</f>
        <v>0</v>
      </c>
      <c r="AH385" s="234">
        <f t="array" ref="AH385">INDEX(_Rge_Data_3rd_CY,$B385,AH$1)</f>
        <v>0</v>
      </c>
      <c r="AI385" s="234" t="str">
        <f t="array" ref="AI385">INDEX(_Rge_Data_3rd_CY,$B385,AI$1)</f>
        <v/>
      </c>
      <c r="AJ385" s="234">
        <f t="array" ref="AJ385">INDEX(_Rge_Data_3rd_CY,$B385,AJ$1)</f>
        <v>0</v>
      </c>
      <c r="AK385" s="234">
        <f t="array" ref="AK385">INDEX(_Rge_Data_3rd_CY,$B385,AK$1)</f>
        <v>0</v>
      </c>
      <c r="AL385" s="234">
        <f t="shared" si="11"/>
        <v>0</v>
      </c>
      <c r="AM385" s="235">
        <f t="shared" si="8"/>
        <v>0</v>
      </c>
      <c r="AN385" s="236">
        <f>IFERROR(IF(AND($E385="OPEN",$AA385&gt;0),$AA385*_SoP*$AM385,IF(AND($E385="CLOSED",$AA385&gt;0),$AA385*_SoL*$AM385,0)),0)</f>
        <v>0</v>
      </c>
      <c r="AO385" s="236">
        <f>IFERROR(IF($AA385&lt;0,$AA385*_SoL,0),0)</f>
        <v>0</v>
      </c>
      <c r="AP385" s="237">
        <f t="shared" si="12"/>
        <v>0</v>
      </c>
      <c r="AQ385" s="237">
        <f t="shared" si="13"/>
        <v>0</v>
      </c>
      <c r="AR385" s="237">
        <f t="shared" si="14"/>
        <v>0</v>
      </c>
      <c r="AS385" s="237">
        <f t="shared" si="15"/>
        <v>0</v>
      </c>
      <c r="AT385" s="237">
        <f t="shared" si="16"/>
        <v>0</v>
      </c>
      <c r="AU385" s="236">
        <f t="shared" si="17"/>
        <v>0</v>
      </c>
      <c r="AV385" s="236">
        <f t="shared" si="18"/>
        <v>0</v>
      </c>
      <c r="AW385" s="238"/>
    </row>
    <row r="386" ht="24.75" customHeight="1">
      <c r="A386" s="185"/>
      <c r="B386" s="230">
        <f t="shared" si="19"/>
        <v>379</v>
      </c>
      <c r="C386" s="185"/>
      <c r="D386" s="231" t="str">
        <f t="array" ref="D386">INDEX(_Rge_Projectdata_3rd,$B386,MATCH("Project-ID",_Rge_Headline_Projectdata,0))</f>
        <v/>
      </c>
      <c r="E386" s="232" t="str">
        <f t="array" ref="E386">INDEX(_Rge_Data_3rd_CY,$B386,E$1)</f>
        <v>Open</v>
      </c>
      <c r="F386" s="221" t="str">
        <f t="array" ref="F386">INDEX(_Rge_Data_3rd_CY,$B386,F$1)</f>
        <v/>
      </c>
      <c r="G386" s="221">
        <f t="array" ref="G386">INDEX(_Rge_Data_3rd_CY,$B386,G$1)</f>
        <v>0</v>
      </c>
      <c r="H386" s="221">
        <f t="array" ref="H386">INDEX(_Rge_Data_3rd_CY,$B386,H$1)</f>
        <v>0</v>
      </c>
      <c r="I386" s="221">
        <f t="array" ref="I386">INDEX(_Rge_Data_3rd_CY,$B386,I$1)</f>
        <v>0</v>
      </c>
      <c r="J386" s="221">
        <f t="array" ref="J386">INDEX(_Rge_Data_3rd_CY,$B386,J$1)</f>
        <v>0</v>
      </c>
      <c r="K386" s="221">
        <f t="array" ref="K386">INDEX(_Rge_Data_3rd_CY,$B386,K$1)</f>
        <v>0</v>
      </c>
      <c r="L386" s="221" t="str">
        <f t="array" ref="L386">INDEX(_Rge_Data_3rd_CY,$B386,L$1)</f>
        <v/>
      </c>
      <c r="M386" s="221">
        <f t="array" ref="M386">INDEX(_Rge_Data_3rd_CY,$B386,M$1)</f>
        <v>0</v>
      </c>
      <c r="N386" s="221">
        <f t="array" ref="N386">INDEX(_Rge_Data_3rd_CY,$B386,N$1)</f>
        <v>0</v>
      </c>
      <c r="O386" s="221">
        <f t="shared" si="5"/>
        <v>0</v>
      </c>
      <c r="P386" s="222">
        <f t="shared" si="6"/>
        <v>0</v>
      </c>
      <c r="Q386" s="233" t="str">
        <f t="shared" si="9"/>
        <v>Y</v>
      </c>
      <c r="R386" s="224" t="str">
        <f t="array" ref="R386">INDEX(_Rge_Data_3rd_CY,$B386,R$1)</f>
        <v/>
      </c>
      <c r="S386" s="224">
        <f t="array" ref="S386">INDEX(_Rge_Data_3rd_CY,$B386,S$1)</f>
        <v>0</v>
      </c>
      <c r="T386" s="224">
        <f t="array" ref="T386">INDEX(_Rge_Data_3rd_CY,$B386,T$1)</f>
        <v>0</v>
      </c>
      <c r="U386" s="224">
        <f t="array" ref="U386">INDEX(_Rge_Data_3rd_CY,$B386,U$1)</f>
        <v>0</v>
      </c>
      <c r="V386" s="224">
        <f t="array" ref="V386">INDEX(_Rge_Data_3rd_CY,$B386,V$1)</f>
        <v>0</v>
      </c>
      <c r="W386" s="224">
        <f t="array" ref="W386">INDEX(_Rge_Data_3rd_CY,$B386,W$1)</f>
        <v>0</v>
      </c>
      <c r="X386" s="224" t="str">
        <f t="array" ref="X386">INDEX(_Rge_Data_3rd_CY,$B386,X$1)</f>
        <v/>
      </c>
      <c r="Y386" s="224">
        <f t="array" ref="Y386">INDEX(_Rge_Data_3rd_CY,$B386,Y$1)</f>
        <v>0</v>
      </c>
      <c r="Z386" s="224">
        <f t="array" ref="Z386">INDEX(_Rge_Data_3rd_CY,$B386,Z$1)</f>
        <v>0</v>
      </c>
      <c r="AA386" s="224">
        <f t="shared" si="7"/>
        <v>0</v>
      </c>
      <c r="AB386" s="225" t="str">
        <f t="shared" si="10"/>
        <v/>
      </c>
      <c r="AC386" s="234" t="str">
        <f t="array" ref="AC386">INDEX(_Rge_Data_3rd_CY,$B386,AC$1)</f>
        <v/>
      </c>
      <c r="AD386" s="234">
        <f t="array" ref="AD386">INDEX(_Rge_Data_3rd_CY,$B386,AD$1)</f>
        <v>0</v>
      </c>
      <c r="AE386" s="234">
        <f t="array" ref="AE386">INDEX(_Rge_Data_3rd_CY,$B386,AE$1)</f>
        <v>0</v>
      </c>
      <c r="AF386" s="234">
        <f t="array" ref="AF386">INDEX(_Rge_Data_3rd_CY,$B386,AF$1)</f>
        <v>0</v>
      </c>
      <c r="AG386" s="234">
        <f t="array" ref="AG386">INDEX(_Rge_Data_3rd_CY,$B386,AG$1)</f>
        <v>0</v>
      </c>
      <c r="AH386" s="234">
        <f t="array" ref="AH386">INDEX(_Rge_Data_3rd_CY,$B386,AH$1)</f>
        <v>0</v>
      </c>
      <c r="AI386" s="234" t="str">
        <f t="array" ref="AI386">INDEX(_Rge_Data_3rd_CY,$B386,AI$1)</f>
        <v/>
      </c>
      <c r="AJ386" s="234">
        <f t="array" ref="AJ386">INDEX(_Rge_Data_3rd_CY,$B386,AJ$1)</f>
        <v>0</v>
      </c>
      <c r="AK386" s="234">
        <f t="array" ref="AK386">INDEX(_Rge_Data_3rd_CY,$B386,AK$1)</f>
        <v>0</v>
      </c>
      <c r="AL386" s="234">
        <f t="shared" si="11"/>
        <v>0</v>
      </c>
      <c r="AM386" s="235">
        <f t="shared" si="8"/>
        <v>0</v>
      </c>
      <c r="AN386" s="236">
        <f>IFERROR(IF(AND($E386="OPEN",$AA386&gt;0),$AA386*_SoP*$AM386,IF(AND($E386="CLOSED",$AA386&gt;0),$AA386*_SoL*$AM386,0)),0)</f>
        <v>0</v>
      </c>
      <c r="AO386" s="236">
        <f>IFERROR(IF($AA386&lt;0,$AA386*_SoL,0),0)</f>
        <v>0</v>
      </c>
      <c r="AP386" s="237">
        <f t="shared" si="12"/>
        <v>0</v>
      </c>
      <c r="AQ386" s="237">
        <f t="shared" si="13"/>
        <v>0</v>
      </c>
      <c r="AR386" s="237">
        <f t="shared" si="14"/>
        <v>0</v>
      </c>
      <c r="AS386" s="237">
        <f t="shared" si="15"/>
        <v>0</v>
      </c>
      <c r="AT386" s="237">
        <f t="shared" si="16"/>
        <v>0</v>
      </c>
      <c r="AU386" s="236">
        <f t="shared" si="17"/>
        <v>0</v>
      </c>
      <c r="AV386" s="236">
        <f t="shared" si="18"/>
        <v>0</v>
      </c>
      <c r="AW386" s="238"/>
    </row>
    <row r="387" ht="24.75" customHeight="1">
      <c r="A387" s="185"/>
      <c r="B387" s="230">
        <f t="shared" si="19"/>
        <v>380</v>
      </c>
      <c r="C387" s="185"/>
      <c r="D387" s="231" t="str">
        <f t="array" ref="D387">INDEX(_Rge_Projectdata_3rd,$B387,MATCH("Project-ID",_Rge_Headline_Projectdata,0))</f>
        <v/>
      </c>
      <c r="E387" s="232" t="str">
        <f t="array" ref="E387">INDEX(_Rge_Data_3rd_CY,$B387,E$1)</f>
        <v>Open</v>
      </c>
      <c r="F387" s="221" t="str">
        <f t="array" ref="F387">INDEX(_Rge_Data_3rd_CY,$B387,F$1)</f>
        <v/>
      </c>
      <c r="G387" s="221">
        <f t="array" ref="G387">INDEX(_Rge_Data_3rd_CY,$B387,G$1)</f>
        <v>0</v>
      </c>
      <c r="H387" s="221">
        <f t="array" ref="H387">INDEX(_Rge_Data_3rd_CY,$B387,H$1)</f>
        <v>0</v>
      </c>
      <c r="I387" s="221">
        <f t="array" ref="I387">INDEX(_Rge_Data_3rd_CY,$B387,I$1)</f>
        <v>0</v>
      </c>
      <c r="J387" s="221">
        <f t="array" ref="J387">INDEX(_Rge_Data_3rd_CY,$B387,J$1)</f>
        <v>0</v>
      </c>
      <c r="K387" s="221">
        <f t="array" ref="K387">INDEX(_Rge_Data_3rd_CY,$B387,K$1)</f>
        <v>0</v>
      </c>
      <c r="L387" s="221" t="str">
        <f t="array" ref="L387">INDEX(_Rge_Data_3rd_CY,$B387,L$1)</f>
        <v/>
      </c>
      <c r="M387" s="221">
        <f t="array" ref="M387">INDEX(_Rge_Data_3rd_CY,$B387,M$1)</f>
        <v>0</v>
      </c>
      <c r="N387" s="221">
        <f t="array" ref="N387">INDEX(_Rge_Data_3rd_CY,$B387,N$1)</f>
        <v>0</v>
      </c>
      <c r="O387" s="221">
        <f t="shared" si="5"/>
        <v>0</v>
      </c>
      <c r="P387" s="222">
        <f t="shared" si="6"/>
        <v>0</v>
      </c>
      <c r="Q387" s="233" t="str">
        <f t="shared" si="9"/>
        <v>Y</v>
      </c>
      <c r="R387" s="224" t="str">
        <f t="array" ref="R387">INDEX(_Rge_Data_3rd_CY,$B387,R$1)</f>
        <v/>
      </c>
      <c r="S387" s="224">
        <f t="array" ref="S387">INDEX(_Rge_Data_3rd_CY,$B387,S$1)</f>
        <v>0</v>
      </c>
      <c r="T387" s="224">
        <f t="array" ref="T387">INDEX(_Rge_Data_3rd_CY,$B387,T$1)</f>
        <v>0</v>
      </c>
      <c r="U387" s="224">
        <f t="array" ref="U387">INDEX(_Rge_Data_3rd_CY,$B387,U$1)</f>
        <v>0</v>
      </c>
      <c r="V387" s="224">
        <f t="array" ref="V387">INDEX(_Rge_Data_3rd_CY,$B387,V$1)</f>
        <v>0</v>
      </c>
      <c r="W387" s="224">
        <f t="array" ref="W387">INDEX(_Rge_Data_3rd_CY,$B387,W$1)</f>
        <v>0</v>
      </c>
      <c r="X387" s="224" t="str">
        <f t="array" ref="X387">INDEX(_Rge_Data_3rd_CY,$B387,X$1)</f>
        <v/>
      </c>
      <c r="Y387" s="224">
        <f t="array" ref="Y387">INDEX(_Rge_Data_3rd_CY,$B387,Y$1)</f>
        <v>0</v>
      </c>
      <c r="Z387" s="224">
        <f t="array" ref="Z387">INDEX(_Rge_Data_3rd_CY,$B387,Z$1)</f>
        <v>0</v>
      </c>
      <c r="AA387" s="224">
        <f t="shared" si="7"/>
        <v>0</v>
      </c>
      <c r="AB387" s="225" t="str">
        <f t="shared" si="10"/>
        <v/>
      </c>
      <c r="AC387" s="234" t="str">
        <f t="array" ref="AC387">INDEX(_Rge_Data_3rd_CY,$B387,AC$1)</f>
        <v/>
      </c>
      <c r="AD387" s="234">
        <f t="array" ref="AD387">INDEX(_Rge_Data_3rd_CY,$B387,AD$1)</f>
        <v>0</v>
      </c>
      <c r="AE387" s="234">
        <f t="array" ref="AE387">INDEX(_Rge_Data_3rd_CY,$B387,AE$1)</f>
        <v>0</v>
      </c>
      <c r="AF387" s="234">
        <f t="array" ref="AF387">INDEX(_Rge_Data_3rd_CY,$B387,AF$1)</f>
        <v>0</v>
      </c>
      <c r="AG387" s="234">
        <f t="array" ref="AG387">INDEX(_Rge_Data_3rd_CY,$B387,AG$1)</f>
        <v>0</v>
      </c>
      <c r="AH387" s="234">
        <f t="array" ref="AH387">INDEX(_Rge_Data_3rd_CY,$B387,AH$1)</f>
        <v>0</v>
      </c>
      <c r="AI387" s="234" t="str">
        <f t="array" ref="AI387">INDEX(_Rge_Data_3rd_CY,$B387,AI$1)</f>
        <v/>
      </c>
      <c r="AJ387" s="234">
        <f t="array" ref="AJ387">INDEX(_Rge_Data_3rd_CY,$B387,AJ$1)</f>
        <v>0</v>
      </c>
      <c r="AK387" s="234">
        <f t="array" ref="AK387">INDEX(_Rge_Data_3rd_CY,$B387,AK$1)</f>
        <v>0</v>
      </c>
      <c r="AL387" s="234">
        <f t="shared" si="11"/>
        <v>0</v>
      </c>
      <c r="AM387" s="235">
        <f t="shared" si="8"/>
        <v>0</v>
      </c>
      <c r="AN387" s="236">
        <f>IFERROR(IF(AND($E387="OPEN",$AA387&gt;0),$AA387*_SoP*$AM387,IF(AND($E387="CLOSED",$AA387&gt;0),$AA387*_SoL*$AM387,0)),0)</f>
        <v>0</v>
      </c>
      <c r="AO387" s="236">
        <f>IFERROR(IF($AA387&lt;0,$AA387*_SoL,0),0)</f>
        <v>0</v>
      </c>
      <c r="AP387" s="237">
        <f t="shared" si="12"/>
        <v>0</v>
      </c>
      <c r="AQ387" s="237">
        <f t="shared" si="13"/>
        <v>0</v>
      </c>
      <c r="AR387" s="237">
        <f t="shared" si="14"/>
        <v>0</v>
      </c>
      <c r="AS387" s="237">
        <f t="shared" si="15"/>
        <v>0</v>
      </c>
      <c r="AT387" s="237">
        <f t="shared" si="16"/>
        <v>0</v>
      </c>
      <c r="AU387" s="236">
        <f t="shared" si="17"/>
        <v>0</v>
      </c>
      <c r="AV387" s="236">
        <f t="shared" si="18"/>
        <v>0</v>
      </c>
      <c r="AW387" s="238"/>
    </row>
    <row r="388" ht="24.75" customHeight="1">
      <c r="A388" s="185"/>
      <c r="B388" s="230">
        <f t="shared" si="19"/>
        <v>381</v>
      </c>
      <c r="C388" s="185"/>
      <c r="D388" s="231" t="str">
        <f t="array" ref="D388">INDEX(_Rge_Projectdata_3rd,$B388,MATCH("Project-ID",_Rge_Headline_Projectdata,0))</f>
        <v/>
      </c>
      <c r="E388" s="232" t="str">
        <f t="array" ref="E388">INDEX(_Rge_Data_3rd_CY,$B388,E$1)</f>
        <v>Open</v>
      </c>
      <c r="F388" s="221" t="str">
        <f t="array" ref="F388">INDEX(_Rge_Data_3rd_CY,$B388,F$1)</f>
        <v/>
      </c>
      <c r="G388" s="221">
        <f t="array" ref="G388">INDEX(_Rge_Data_3rd_CY,$B388,G$1)</f>
        <v>0</v>
      </c>
      <c r="H388" s="221">
        <f t="array" ref="H388">INDEX(_Rge_Data_3rd_CY,$B388,H$1)</f>
        <v>0</v>
      </c>
      <c r="I388" s="221">
        <f t="array" ref="I388">INDEX(_Rge_Data_3rd_CY,$B388,I$1)</f>
        <v>0</v>
      </c>
      <c r="J388" s="221">
        <f t="array" ref="J388">INDEX(_Rge_Data_3rd_CY,$B388,J$1)</f>
        <v>0</v>
      </c>
      <c r="K388" s="221">
        <f t="array" ref="K388">INDEX(_Rge_Data_3rd_CY,$B388,K$1)</f>
        <v>0</v>
      </c>
      <c r="L388" s="221" t="str">
        <f t="array" ref="L388">INDEX(_Rge_Data_3rd_CY,$B388,L$1)</f>
        <v/>
      </c>
      <c r="M388" s="221">
        <f t="array" ref="M388">INDEX(_Rge_Data_3rd_CY,$B388,M$1)</f>
        <v>0</v>
      </c>
      <c r="N388" s="221">
        <f t="array" ref="N388">INDEX(_Rge_Data_3rd_CY,$B388,N$1)</f>
        <v>0</v>
      </c>
      <c r="O388" s="221">
        <f t="shared" si="5"/>
        <v>0</v>
      </c>
      <c r="P388" s="222">
        <f t="shared" si="6"/>
        <v>0</v>
      </c>
      <c r="Q388" s="233" t="str">
        <f t="shared" si="9"/>
        <v>Y</v>
      </c>
      <c r="R388" s="224" t="str">
        <f t="array" ref="R388">INDEX(_Rge_Data_3rd_CY,$B388,R$1)</f>
        <v/>
      </c>
      <c r="S388" s="224">
        <f t="array" ref="S388">INDEX(_Rge_Data_3rd_CY,$B388,S$1)</f>
        <v>0</v>
      </c>
      <c r="T388" s="224">
        <f t="array" ref="T388">INDEX(_Rge_Data_3rd_CY,$B388,T$1)</f>
        <v>0</v>
      </c>
      <c r="U388" s="224">
        <f t="array" ref="U388">INDEX(_Rge_Data_3rd_CY,$B388,U$1)</f>
        <v>0</v>
      </c>
      <c r="V388" s="224">
        <f t="array" ref="V388">INDEX(_Rge_Data_3rd_CY,$B388,V$1)</f>
        <v>0</v>
      </c>
      <c r="W388" s="224">
        <f t="array" ref="W388">INDEX(_Rge_Data_3rd_CY,$B388,W$1)</f>
        <v>0</v>
      </c>
      <c r="X388" s="224" t="str">
        <f t="array" ref="X388">INDEX(_Rge_Data_3rd_CY,$B388,X$1)</f>
        <v/>
      </c>
      <c r="Y388" s="224">
        <f t="array" ref="Y388">INDEX(_Rge_Data_3rd_CY,$B388,Y$1)</f>
        <v>0</v>
      </c>
      <c r="Z388" s="224">
        <f t="array" ref="Z388">INDEX(_Rge_Data_3rd_CY,$B388,Z$1)</f>
        <v>0</v>
      </c>
      <c r="AA388" s="224">
        <f t="shared" si="7"/>
        <v>0</v>
      </c>
      <c r="AB388" s="225" t="str">
        <f t="shared" si="10"/>
        <v/>
      </c>
      <c r="AC388" s="234" t="str">
        <f t="array" ref="AC388">INDEX(_Rge_Data_3rd_CY,$B388,AC$1)</f>
        <v/>
      </c>
      <c r="AD388" s="234">
        <f t="array" ref="AD388">INDEX(_Rge_Data_3rd_CY,$B388,AD$1)</f>
        <v>0</v>
      </c>
      <c r="AE388" s="234">
        <f t="array" ref="AE388">INDEX(_Rge_Data_3rd_CY,$B388,AE$1)</f>
        <v>0</v>
      </c>
      <c r="AF388" s="234">
        <f t="array" ref="AF388">INDEX(_Rge_Data_3rd_CY,$B388,AF$1)</f>
        <v>0</v>
      </c>
      <c r="AG388" s="234">
        <f t="array" ref="AG388">INDEX(_Rge_Data_3rd_CY,$B388,AG$1)</f>
        <v>0</v>
      </c>
      <c r="AH388" s="234">
        <f t="array" ref="AH388">INDEX(_Rge_Data_3rd_CY,$B388,AH$1)</f>
        <v>0</v>
      </c>
      <c r="AI388" s="234" t="str">
        <f t="array" ref="AI388">INDEX(_Rge_Data_3rd_CY,$B388,AI$1)</f>
        <v/>
      </c>
      <c r="AJ388" s="234">
        <f t="array" ref="AJ388">INDEX(_Rge_Data_3rd_CY,$B388,AJ$1)</f>
        <v>0</v>
      </c>
      <c r="AK388" s="234">
        <f t="array" ref="AK388">INDEX(_Rge_Data_3rd_CY,$B388,AK$1)</f>
        <v>0</v>
      </c>
      <c r="AL388" s="234">
        <f t="shared" si="11"/>
        <v>0</v>
      </c>
      <c r="AM388" s="235">
        <f t="shared" si="8"/>
        <v>0</v>
      </c>
      <c r="AN388" s="236">
        <f>IFERROR(IF(AND($E388="OPEN",$AA388&gt;0),$AA388*_SoP*$AM388,IF(AND($E388="CLOSED",$AA388&gt;0),$AA388*_SoL*$AM388,0)),0)</f>
        <v>0</v>
      </c>
      <c r="AO388" s="236">
        <f>IFERROR(IF($AA388&lt;0,$AA388*_SoL,0),0)</f>
        <v>0</v>
      </c>
      <c r="AP388" s="237">
        <f t="shared" si="12"/>
        <v>0</v>
      </c>
      <c r="AQ388" s="237">
        <f t="shared" si="13"/>
        <v>0</v>
      </c>
      <c r="AR388" s="237">
        <f t="shared" si="14"/>
        <v>0</v>
      </c>
      <c r="AS388" s="237">
        <f t="shared" si="15"/>
        <v>0</v>
      </c>
      <c r="AT388" s="237">
        <f t="shared" si="16"/>
        <v>0</v>
      </c>
      <c r="AU388" s="236">
        <f t="shared" si="17"/>
        <v>0</v>
      </c>
      <c r="AV388" s="236">
        <f t="shared" si="18"/>
        <v>0</v>
      </c>
      <c r="AW388" s="238"/>
    </row>
    <row r="389" ht="24.75" customHeight="1">
      <c r="A389" s="185"/>
      <c r="B389" s="230">
        <f t="shared" si="19"/>
        <v>382</v>
      </c>
      <c r="C389" s="185"/>
      <c r="D389" s="231" t="str">
        <f t="array" ref="D389">INDEX(_Rge_Projectdata_3rd,$B389,MATCH("Project-ID",_Rge_Headline_Projectdata,0))</f>
        <v/>
      </c>
      <c r="E389" s="232" t="str">
        <f t="array" ref="E389">INDEX(_Rge_Data_3rd_CY,$B389,E$1)</f>
        <v>Open</v>
      </c>
      <c r="F389" s="221" t="str">
        <f t="array" ref="F389">INDEX(_Rge_Data_3rd_CY,$B389,F$1)</f>
        <v/>
      </c>
      <c r="G389" s="221">
        <f t="array" ref="G389">INDEX(_Rge_Data_3rd_CY,$B389,G$1)</f>
        <v>0</v>
      </c>
      <c r="H389" s="221">
        <f t="array" ref="H389">INDEX(_Rge_Data_3rd_CY,$B389,H$1)</f>
        <v>0</v>
      </c>
      <c r="I389" s="221">
        <f t="array" ref="I389">INDEX(_Rge_Data_3rd_CY,$B389,I$1)</f>
        <v>0</v>
      </c>
      <c r="J389" s="221">
        <f t="array" ref="J389">INDEX(_Rge_Data_3rd_CY,$B389,J$1)</f>
        <v>0</v>
      </c>
      <c r="K389" s="221">
        <f t="array" ref="K389">INDEX(_Rge_Data_3rd_CY,$B389,K$1)</f>
        <v>0</v>
      </c>
      <c r="L389" s="221" t="str">
        <f t="array" ref="L389">INDEX(_Rge_Data_3rd_CY,$B389,L$1)</f>
        <v/>
      </c>
      <c r="M389" s="221">
        <f t="array" ref="M389">INDEX(_Rge_Data_3rd_CY,$B389,M$1)</f>
        <v>0</v>
      </c>
      <c r="N389" s="221">
        <f t="array" ref="N389">INDEX(_Rge_Data_3rd_CY,$B389,N$1)</f>
        <v>0</v>
      </c>
      <c r="O389" s="221">
        <f t="shared" si="5"/>
        <v>0</v>
      </c>
      <c r="P389" s="222">
        <f t="shared" si="6"/>
        <v>0</v>
      </c>
      <c r="Q389" s="233" t="str">
        <f t="shared" si="9"/>
        <v>Y</v>
      </c>
      <c r="R389" s="224" t="str">
        <f t="array" ref="R389">INDEX(_Rge_Data_3rd_CY,$B389,R$1)</f>
        <v/>
      </c>
      <c r="S389" s="224">
        <f t="array" ref="S389">INDEX(_Rge_Data_3rd_CY,$B389,S$1)</f>
        <v>0</v>
      </c>
      <c r="T389" s="224">
        <f t="array" ref="T389">INDEX(_Rge_Data_3rd_CY,$B389,T$1)</f>
        <v>0</v>
      </c>
      <c r="U389" s="224">
        <f t="array" ref="U389">INDEX(_Rge_Data_3rd_CY,$B389,U$1)</f>
        <v>0</v>
      </c>
      <c r="V389" s="224">
        <f t="array" ref="V389">INDEX(_Rge_Data_3rd_CY,$B389,V$1)</f>
        <v>0</v>
      </c>
      <c r="W389" s="224">
        <f t="array" ref="W389">INDEX(_Rge_Data_3rd_CY,$B389,W$1)</f>
        <v>0</v>
      </c>
      <c r="X389" s="224" t="str">
        <f t="array" ref="X389">INDEX(_Rge_Data_3rd_CY,$B389,X$1)</f>
        <v/>
      </c>
      <c r="Y389" s="224">
        <f t="array" ref="Y389">INDEX(_Rge_Data_3rd_CY,$B389,Y$1)</f>
        <v>0</v>
      </c>
      <c r="Z389" s="224">
        <f t="array" ref="Z389">INDEX(_Rge_Data_3rd_CY,$B389,Z$1)</f>
        <v>0</v>
      </c>
      <c r="AA389" s="224">
        <f t="shared" si="7"/>
        <v>0</v>
      </c>
      <c r="AB389" s="225" t="str">
        <f t="shared" si="10"/>
        <v/>
      </c>
      <c r="AC389" s="234" t="str">
        <f t="array" ref="AC389">INDEX(_Rge_Data_3rd_CY,$B389,AC$1)</f>
        <v/>
      </c>
      <c r="AD389" s="234">
        <f t="array" ref="AD389">INDEX(_Rge_Data_3rd_CY,$B389,AD$1)</f>
        <v>0</v>
      </c>
      <c r="AE389" s="234">
        <f t="array" ref="AE389">INDEX(_Rge_Data_3rd_CY,$B389,AE$1)</f>
        <v>0</v>
      </c>
      <c r="AF389" s="234">
        <f t="array" ref="AF389">INDEX(_Rge_Data_3rd_CY,$B389,AF$1)</f>
        <v>0</v>
      </c>
      <c r="AG389" s="234">
        <f t="array" ref="AG389">INDEX(_Rge_Data_3rd_CY,$B389,AG$1)</f>
        <v>0</v>
      </c>
      <c r="AH389" s="234">
        <f t="array" ref="AH389">INDEX(_Rge_Data_3rd_CY,$B389,AH$1)</f>
        <v>0</v>
      </c>
      <c r="AI389" s="234" t="str">
        <f t="array" ref="AI389">INDEX(_Rge_Data_3rd_CY,$B389,AI$1)</f>
        <v/>
      </c>
      <c r="AJ389" s="234">
        <f t="array" ref="AJ389">INDEX(_Rge_Data_3rd_CY,$B389,AJ$1)</f>
        <v>0</v>
      </c>
      <c r="AK389" s="234">
        <f t="array" ref="AK389">INDEX(_Rge_Data_3rd_CY,$B389,AK$1)</f>
        <v>0</v>
      </c>
      <c r="AL389" s="234">
        <f t="shared" si="11"/>
        <v>0</v>
      </c>
      <c r="AM389" s="235">
        <f t="shared" si="8"/>
        <v>0</v>
      </c>
      <c r="AN389" s="236">
        <f>IFERROR(IF(AND($E389="OPEN",$AA389&gt;0),$AA389*_SoP*$AM389,IF(AND($E389="CLOSED",$AA389&gt;0),$AA389*_SoL*$AM389,0)),0)</f>
        <v>0</v>
      </c>
      <c r="AO389" s="236">
        <f>IFERROR(IF($AA389&lt;0,$AA389*_SoL,0),0)</f>
        <v>0</v>
      </c>
      <c r="AP389" s="237">
        <f t="shared" si="12"/>
        <v>0</v>
      </c>
      <c r="AQ389" s="237">
        <f t="shared" si="13"/>
        <v>0</v>
      </c>
      <c r="AR389" s="237">
        <f t="shared" si="14"/>
        <v>0</v>
      </c>
      <c r="AS389" s="237">
        <f t="shared" si="15"/>
        <v>0</v>
      </c>
      <c r="AT389" s="237">
        <f t="shared" si="16"/>
        <v>0</v>
      </c>
      <c r="AU389" s="236">
        <f t="shared" si="17"/>
        <v>0</v>
      </c>
      <c r="AV389" s="236">
        <f t="shared" si="18"/>
        <v>0</v>
      </c>
      <c r="AW389" s="238"/>
    </row>
    <row r="390" ht="24.75" customHeight="1">
      <c r="A390" s="185"/>
      <c r="B390" s="230">
        <f t="shared" si="19"/>
        <v>383</v>
      </c>
      <c r="C390" s="185"/>
      <c r="D390" s="231" t="str">
        <f t="array" ref="D390">INDEX(_Rge_Projectdata_3rd,$B390,MATCH("Project-ID",_Rge_Headline_Projectdata,0))</f>
        <v/>
      </c>
      <c r="E390" s="232" t="str">
        <f t="array" ref="E390">INDEX(_Rge_Data_3rd_CY,$B390,E$1)</f>
        <v>Open</v>
      </c>
      <c r="F390" s="221" t="str">
        <f t="array" ref="F390">INDEX(_Rge_Data_3rd_CY,$B390,F$1)</f>
        <v/>
      </c>
      <c r="G390" s="221">
        <f t="array" ref="G390">INDEX(_Rge_Data_3rd_CY,$B390,G$1)</f>
        <v>0</v>
      </c>
      <c r="H390" s="221">
        <f t="array" ref="H390">INDEX(_Rge_Data_3rd_CY,$B390,H$1)</f>
        <v>0</v>
      </c>
      <c r="I390" s="221">
        <f t="array" ref="I390">INDEX(_Rge_Data_3rd_CY,$B390,I$1)</f>
        <v>0</v>
      </c>
      <c r="J390" s="221">
        <f t="array" ref="J390">INDEX(_Rge_Data_3rd_CY,$B390,J$1)</f>
        <v>0</v>
      </c>
      <c r="K390" s="221">
        <f t="array" ref="K390">INDEX(_Rge_Data_3rd_CY,$B390,K$1)</f>
        <v>0</v>
      </c>
      <c r="L390" s="221" t="str">
        <f t="array" ref="L390">INDEX(_Rge_Data_3rd_CY,$B390,L$1)</f>
        <v/>
      </c>
      <c r="M390" s="221">
        <f t="array" ref="M390">INDEX(_Rge_Data_3rd_CY,$B390,M$1)</f>
        <v>0</v>
      </c>
      <c r="N390" s="221">
        <f t="array" ref="N390">INDEX(_Rge_Data_3rd_CY,$B390,N$1)</f>
        <v>0</v>
      </c>
      <c r="O390" s="221">
        <f t="shared" si="5"/>
        <v>0</v>
      </c>
      <c r="P390" s="222">
        <f t="shared" si="6"/>
        <v>0</v>
      </c>
      <c r="Q390" s="233" t="str">
        <f t="shared" si="9"/>
        <v>Y</v>
      </c>
      <c r="R390" s="224" t="str">
        <f t="array" ref="R390">INDEX(_Rge_Data_3rd_CY,$B390,R$1)</f>
        <v/>
      </c>
      <c r="S390" s="224">
        <f t="array" ref="S390">INDEX(_Rge_Data_3rd_CY,$B390,S$1)</f>
        <v>0</v>
      </c>
      <c r="T390" s="224">
        <f t="array" ref="T390">INDEX(_Rge_Data_3rd_CY,$B390,T$1)</f>
        <v>0</v>
      </c>
      <c r="U390" s="224">
        <f t="array" ref="U390">INDEX(_Rge_Data_3rd_CY,$B390,U$1)</f>
        <v>0</v>
      </c>
      <c r="V390" s="224">
        <f t="array" ref="V390">INDEX(_Rge_Data_3rd_CY,$B390,V$1)</f>
        <v>0</v>
      </c>
      <c r="W390" s="224">
        <f t="array" ref="W390">INDEX(_Rge_Data_3rd_CY,$B390,W$1)</f>
        <v>0</v>
      </c>
      <c r="X390" s="224" t="str">
        <f t="array" ref="X390">INDEX(_Rge_Data_3rd_CY,$B390,X$1)</f>
        <v/>
      </c>
      <c r="Y390" s="224">
        <f t="array" ref="Y390">INDEX(_Rge_Data_3rd_CY,$B390,Y$1)</f>
        <v>0</v>
      </c>
      <c r="Z390" s="224">
        <f t="array" ref="Z390">INDEX(_Rge_Data_3rd_CY,$B390,Z$1)</f>
        <v>0</v>
      </c>
      <c r="AA390" s="224">
        <f t="shared" si="7"/>
        <v>0</v>
      </c>
      <c r="AB390" s="225" t="str">
        <f t="shared" si="10"/>
        <v/>
      </c>
      <c r="AC390" s="234" t="str">
        <f t="array" ref="AC390">INDEX(_Rge_Data_3rd_CY,$B390,AC$1)</f>
        <v/>
      </c>
      <c r="AD390" s="234">
        <f t="array" ref="AD390">INDEX(_Rge_Data_3rd_CY,$B390,AD$1)</f>
        <v>0</v>
      </c>
      <c r="AE390" s="234">
        <f t="array" ref="AE390">INDEX(_Rge_Data_3rd_CY,$B390,AE$1)</f>
        <v>0</v>
      </c>
      <c r="AF390" s="234">
        <f t="array" ref="AF390">INDEX(_Rge_Data_3rd_CY,$B390,AF$1)</f>
        <v>0</v>
      </c>
      <c r="AG390" s="234">
        <f t="array" ref="AG390">INDEX(_Rge_Data_3rd_CY,$B390,AG$1)</f>
        <v>0</v>
      </c>
      <c r="AH390" s="234">
        <f t="array" ref="AH390">INDEX(_Rge_Data_3rd_CY,$B390,AH$1)</f>
        <v>0</v>
      </c>
      <c r="AI390" s="234" t="str">
        <f t="array" ref="AI390">INDEX(_Rge_Data_3rd_CY,$B390,AI$1)</f>
        <v/>
      </c>
      <c r="AJ390" s="234">
        <f t="array" ref="AJ390">INDEX(_Rge_Data_3rd_CY,$B390,AJ$1)</f>
        <v>0</v>
      </c>
      <c r="AK390" s="234">
        <f t="array" ref="AK390">INDEX(_Rge_Data_3rd_CY,$B390,AK$1)</f>
        <v>0</v>
      </c>
      <c r="AL390" s="234">
        <f t="shared" si="11"/>
        <v>0</v>
      </c>
      <c r="AM390" s="235">
        <f t="shared" si="8"/>
        <v>0</v>
      </c>
      <c r="AN390" s="236">
        <f>IFERROR(IF(AND($E390="OPEN",$AA390&gt;0),$AA390*_SoP*$AM390,IF(AND($E390="CLOSED",$AA390&gt;0),$AA390*_SoL*$AM390,0)),0)</f>
        <v>0</v>
      </c>
      <c r="AO390" s="236">
        <f>IFERROR(IF($AA390&lt;0,$AA390*_SoL,0),0)</f>
        <v>0</v>
      </c>
      <c r="AP390" s="237">
        <f t="shared" si="12"/>
        <v>0</v>
      </c>
      <c r="AQ390" s="237">
        <f t="shared" si="13"/>
        <v>0</v>
      </c>
      <c r="AR390" s="237">
        <f t="shared" si="14"/>
        <v>0</v>
      </c>
      <c r="AS390" s="237">
        <f t="shared" si="15"/>
        <v>0</v>
      </c>
      <c r="AT390" s="237">
        <f t="shared" si="16"/>
        <v>0</v>
      </c>
      <c r="AU390" s="236">
        <f t="shared" si="17"/>
        <v>0</v>
      </c>
      <c r="AV390" s="236">
        <f t="shared" si="18"/>
        <v>0</v>
      </c>
      <c r="AW390" s="238"/>
    </row>
    <row r="391" ht="24.75" customHeight="1">
      <c r="A391" s="185"/>
      <c r="B391" s="230">
        <f t="shared" si="19"/>
        <v>384</v>
      </c>
      <c r="C391" s="185"/>
      <c r="D391" s="231" t="str">
        <f t="array" ref="D391">INDEX(_Rge_Projectdata_3rd,$B391,MATCH("Project-ID",_Rge_Headline_Projectdata,0))</f>
        <v/>
      </c>
      <c r="E391" s="232" t="str">
        <f t="array" ref="E391">INDEX(_Rge_Data_3rd_CY,$B391,E$1)</f>
        <v>Open</v>
      </c>
      <c r="F391" s="221" t="str">
        <f t="array" ref="F391">INDEX(_Rge_Data_3rd_CY,$B391,F$1)</f>
        <v/>
      </c>
      <c r="G391" s="221">
        <f t="array" ref="G391">INDEX(_Rge_Data_3rd_CY,$B391,G$1)</f>
        <v>0</v>
      </c>
      <c r="H391" s="221">
        <f t="array" ref="H391">INDEX(_Rge_Data_3rd_CY,$B391,H$1)</f>
        <v>0</v>
      </c>
      <c r="I391" s="221">
        <f t="array" ref="I391">INDEX(_Rge_Data_3rd_CY,$B391,I$1)</f>
        <v>0</v>
      </c>
      <c r="J391" s="221">
        <f t="array" ref="J391">INDEX(_Rge_Data_3rd_CY,$B391,J$1)</f>
        <v>0</v>
      </c>
      <c r="K391" s="221">
        <f t="array" ref="K391">INDEX(_Rge_Data_3rd_CY,$B391,K$1)</f>
        <v>0</v>
      </c>
      <c r="L391" s="221" t="str">
        <f t="array" ref="L391">INDEX(_Rge_Data_3rd_CY,$B391,L$1)</f>
        <v/>
      </c>
      <c r="M391" s="221">
        <f t="array" ref="M391">INDEX(_Rge_Data_3rd_CY,$B391,M$1)</f>
        <v>0</v>
      </c>
      <c r="N391" s="221">
        <f t="array" ref="N391">INDEX(_Rge_Data_3rd_CY,$B391,N$1)</f>
        <v>0</v>
      </c>
      <c r="O391" s="221">
        <f t="shared" si="5"/>
        <v>0</v>
      </c>
      <c r="P391" s="222">
        <f t="shared" si="6"/>
        <v>0</v>
      </c>
      <c r="Q391" s="233" t="str">
        <f t="shared" si="9"/>
        <v>Y</v>
      </c>
      <c r="R391" s="224" t="str">
        <f t="array" ref="R391">INDEX(_Rge_Data_3rd_CY,$B391,R$1)</f>
        <v/>
      </c>
      <c r="S391" s="224">
        <f t="array" ref="S391">INDEX(_Rge_Data_3rd_CY,$B391,S$1)</f>
        <v>0</v>
      </c>
      <c r="T391" s="224">
        <f t="array" ref="T391">INDEX(_Rge_Data_3rd_CY,$B391,T$1)</f>
        <v>0</v>
      </c>
      <c r="U391" s="224">
        <f t="array" ref="U391">INDEX(_Rge_Data_3rd_CY,$B391,U$1)</f>
        <v>0</v>
      </c>
      <c r="V391" s="224">
        <f t="array" ref="V391">INDEX(_Rge_Data_3rd_CY,$B391,V$1)</f>
        <v>0</v>
      </c>
      <c r="W391" s="224">
        <f t="array" ref="W391">INDEX(_Rge_Data_3rd_CY,$B391,W$1)</f>
        <v>0</v>
      </c>
      <c r="X391" s="224" t="str">
        <f t="array" ref="X391">INDEX(_Rge_Data_3rd_CY,$B391,X$1)</f>
        <v/>
      </c>
      <c r="Y391" s="224">
        <f t="array" ref="Y391">INDEX(_Rge_Data_3rd_CY,$B391,Y$1)</f>
        <v>0</v>
      </c>
      <c r="Z391" s="224">
        <f t="array" ref="Z391">INDEX(_Rge_Data_3rd_CY,$B391,Z$1)</f>
        <v>0</v>
      </c>
      <c r="AA391" s="224">
        <f t="shared" si="7"/>
        <v>0</v>
      </c>
      <c r="AB391" s="225" t="str">
        <f t="shared" si="10"/>
        <v/>
      </c>
      <c r="AC391" s="234" t="str">
        <f t="array" ref="AC391">INDEX(_Rge_Data_3rd_CY,$B391,AC$1)</f>
        <v/>
      </c>
      <c r="AD391" s="234">
        <f t="array" ref="AD391">INDEX(_Rge_Data_3rd_CY,$B391,AD$1)</f>
        <v>0</v>
      </c>
      <c r="AE391" s="234">
        <f t="array" ref="AE391">INDEX(_Rge_Data_3rd_CY,$B391,AE$1)</f>
        <v>0</v>
      </c>
      <c r="AF391" s="234">
        <f t="array" ref="AF391">INDEX(_Rge_Data_3rd_CY,$B391,AF$1)</f>
        <v>0</v>
      </c>
      <c r="AG391" s="234">
        <f t="array" ref="AG391">INDEX(_Rge_Data_3rd_CY,$B391,AG$1)</f>
        <v>0</v>
      </c>
      <c r="AH391" s="234">
        <f t="array" ref="AH391">INDEX(_Rge_Data_3rd_CY,$B391,AH$1)</f>
        <v>0</v>
      </c>
      <c r="AI391" s="234" t="str">
        <f t="array" ref="AI391">INDEX(_Rge_Data_3rd_CY,$B391,AI$1)</f>
        <v/>
      </c>
      <c r="AJ391" s="234">
        <f t="array" ref="AJ391">INDEX(_Rge_Data_3rd_CY,$B391,AJ$1)</f>
        <v>0</v>
      </c>
      <c r="AK391" s="234">
        <f t="array" ref="AK391">INDEX(_Rge_Data_3rd_CY,$B391,AK$1)</f>
        <v>0</v>
      </c>
      <c r="AL391" s="234">
        <f t="shared" si="11"/>
        <v>0</v>
      </c>
      <c r="AM391" s="235">
        <f t="shared" si="8"/>
        <v>0</v>
      </c>
      <c r="AN391" s="236">
        <f>IFERROR(IF(AND($E391="OPEN",$AA391&gt;0),$AA391*_SoP*$AM391,IF(AND($E391="CLOSED",$AA391&gt;0),$AA391*_SoL*$AM391,0)),0)</f>
        <v>0</v>
      </c>
      <c r="AO391" s="236">
        <f>IFERROR(IF($AA391&lt;0,$AA391*_SoL,0),0)</f>
        <v>0</v>
      </c>
      <c r="AP391" s="237">
        <f t="shared" si="12"/>
        <v>0</v>
      </c>
      <c r="AQ391" s="237">
        <f t="shared" si="13"/>
        <v>0</v>
      </c>
      <c r="AR391" s="237">
        <f t="shared" si="14"/>
        <v>0</v>
      </c>
      <c r="AS391" s="237">
        <f t="shared" si="15"/>
        <v>0</v>
      </c>
      <c r="AT391" s="237">
        <f t="shared" si="16"/>
        <v>0</v>
      </c>
      <c r="AU391" s="236">
        <f t="shared" si="17"/>
        <v>0</v>
      </c>
      <c r="AV391" s="236">
        <f t="shared" si="18"/>
        <v>0</v>
      </c>
      <c r="AW391" s="238"/>
    </row>
    <row r="392" ht="24.75" customHeight="1">
      <c r="A392" s="185"/>
      <c r="B392" s="230">
        <f t="shared" si="19"/>
        <v>385</v>
      </c>
      <c r="C392" s="185"/>
      <c r="D392" s="231" t="str">
        <f t="array" ref="D392">INDEX(_Rge_Projectdata_3rd,$B392,MATCH("Project-ID",_Rge_Headline_Projectdata,0))</f>
        <v/>
      </c>
      <c r="E392" s="232" t="str">
        <f t="array" ref="E392">INDEX(_Rge_Data_3rd_CY,$B392,E$1)</f>
        <v>Open</v>
      </c>
      <c r="F392" s="221" t="str">
        <f t="array" ref="F392">INDEX(_Rge_Data_3rd_CY,$B392,F$1)</f>
        <v/>
      </c>
      <c r="G392" s="221">
        <f t="array" ref="G392">INDEX(_Rge_Data_3rd_CY,$B392,G$1)</f>
        <v>0</v>
      </c>
      <c r="H392" s="221">
        <f t="array" ref="H392">INDEX(_Rge_Data_3rd_CY,$B392,H$1)</f>
        <v>0</v>
      </c>
      <c r="I392" s="221">
        <f t="array" ref="I392">INDEX(_Rge_Data_3rd_CY,$B392,I$1)</f>
        <v>0</v>
      </c>
      <c r="J392" s="221">
        <f t="array" ref="J392">INDEX(_Rge_Data_3rd_CY,$B392,J$1)</f>
        <v>0</v>
      </c>
      <c r="K392" s="221">
        <f t="array" ref="K392">INDEX(_Rge_Data_3rd_CY,$B392,K$1)</f>
        <v>0</v>
      </c>
      <c r="L392" s="221" t="str">
        <f t="array" ref="L392">INDEX(_Rge_Data_3rd_CY,$B392,L$1)</f>
        <v/>
      </c>
      <c r="M392" s="221">
        <f t="array" ref="M392">INDEX(_Rge_Data_3rd_CY,$B392,M$1)</f>
        <v>0</v>
      </c>
      <c r="N392" s="221">
        <f t="array" ref="N392">INDEX(_Rge_Data_3rd_CY,$B392,N$1)</f>
        <v>0</v>
      </c>
      <c r="O392" s="221">
        <f t="shared" si="5"/>
        <v>0</v>
      </c>
      <c r="P392" s="222">
        <f t="shared" si="6"/>
        <v>0</v>
      </c>
      <c r="Q392" s="233" t="str">
        <f t="shared" si="9"/>
        <v>Y</v>
      </c>
      <c r="R392" s="224" t="str">
        <f t="array" ref="R392">INDEX(_Rge_Data_3rd_CY,$B392,R$1)</f>
        <v/>
      </c>
      <c r="S392" s="224">
        <f t="array" ref="S392">INDEX(_Rge_Data_3rd_CY,$B392,S$1)</f>
        <v>0</v>
      </c>
      <c r="T392" s="224">
        <f t="array" ref="T392">INDEX(_Rge_Data_3rd_CY,$B392,T$1)</f>
        <v>0</v>
      </c>
      <c r="U392" s="224">
        <f t="array" ref="U392">INDEX(_Rge_Data_3rd_CY,$B392,U$1)</f>
        <v>0</v>
      </c>
      <c r="V392" s="224">
        <f t="array" ref="V392">INDEX(_Rge_Data_3rd_CY,$B392,V$1)</f>
        <v>0</v>
      </c>
      <c r="W392" s="224">
        <f t="array" ref="W392">INDEX(_Rge_Data_3rd_CY,$B392,W$1)</f>
        <v>0</v>
      </c>
      <c r="X392" s="224" t="str">
        <f t="array" ref="X392">INDEX(_Rge_Data_3rd_CY,$B392,X$1)</f>
        <v/>
      </c>
      <c r="Y392" s="224">
        <f t="array" ref="Y392">INDEX(_Rge_Data_3rd_CY,$B392,Y$1)</f>
        <v>0</v>
      </c>
      <c r="Z392" s="224">
        <f t="array" ref="Z392">INDEX(_Rge_Data_3rd_CY,$B392,Z$1)</f>
        <v>0</v>
      </c>
      <c r="AA392" s="224">
        <f t="shared" si="7"/>
        <v>0</v>
      </c>
      <c r="AB392" s="225" t="str">
        <f t="shared" si="10"/>
        <v/>
      </c>
      <c r="AC392" s="234" t="str">
        <f t="array" ref="AC392">INDEX(_Rge_Data_3rd_CY,$B392,AC$1)</f>
        <v/>
      </c>
      <c r="AD392" s="234">
        <f t="array" ref="AD392">INDEX(_Rge_Data_3rd_CY,$B392,AD$1)</f>
        <v>0</v>
      </c>
      <c r="AE392" s="234">
        <f t="array" ref="AE392">INDEX(_Rge_Data_3rd_CY,$B392,AE$1)</f>
        <v>0</v>
      </c>
      <c r="AF392" s="234">
        <f t="array" ref="AF392">INDEX(_Rge_Data_3rd_CY,$B392,AF$1)</f>
        <v>0</v>
      </c>
      <c r="AG392" s="234">
        <f t="array" ref="AG392">INDEX(_Rge_Data_3rd_CY,$B392,AG$1)</f>
        <v>0</v>
      </c>
      <c r="AH392" s="234">
        <f t="array" ref="AH392">INDEX(_Rge_Data_3rd_CY,$B392,AH$1)</f>
        <v>0</v>
      </c>
      <c r="AI392" s="234" t="str">
        <f t="array" ref="AI392">INDEX(_Rge_Data_3rd_CY,$B392,AI$1)</f>
        <v/>
      </c>
      <c r="AJ392" s="234">
        <f t="array" ref="AJ392">INDEX(_Rge_Data_3rd_CY,$B392,AJ$1)</f>
        <v>0</v>
      </c>
      <c r="AK392" s="234">
        <f t="array" ref="AK392">INDEX(_Rge_Data_3rd_CY,$B392,AK$1)</f>
        <v>0</v>
      </c>
      <c r="AL392" s="234">
        <f t="shared" si="11"/>
        <v>0</v>
      </c>
      <c r="AM392" s="235">
        <f t="shared" si="8"/>
        <v>0</v>
      </c>
      <c r="AN392" s="236">
        <f>IFERROR(IF(AND($E392="OPEN",$AA392&gt;0),$AA392*_SoP*$AM392,IF(AND($E392="CLOSED",$AA392&gt;0),$AA392*_SoL*$AM392,0)),0)</f>
        <v>0</v>
      </c>
      <c r="AO392" s="236">
        <f>IFERROR(IF($AA392&lt;0,$AA392*_SoL,0),0)</f>
        <v>0</v>
      </c>
      <c r="AP392" s="237">
        <f t="shared" si="12"/>
        <v>0</v>
      </c>
      <c r="AQ392" s="237">
        <f t="shared" si="13"/>
        <v>0</v>
      </c>
      <c r="AR392" s="237">
        <f t="shared" si="14"/>
        <v>0</v>
      </c>
      <c r="AS392" s="237">
        <f t="shared" si="15"/>
        <v>0</v>
      </c>
      <c r="AT392" s="237">
        <f t="shared" si="16"/>
        <v>0</v>
      </c>
      <c r="AU392" s="236">
        <f t="shared" si="17"/>
        <v>0</v>
      </c>
      <c r="AV392" s="236">
        <f t="shared" si="18"/>
        <v>0</v>
      </c>
      <c r="AW392" s="238"/>
    </row>
    <row r="393" ht="24.75" customHeight="1">
      <c r="A393" s="185"/>
      <c r="B393" s="230">
        <f t="shared" si="19"/>
        <v>386</v>
      </c>
      <c r="C393" s="185"/>
      <c r="D393" s="231" t="str">
        <f t="array" ref="D393">INDEX(_Rge_Projectdata_3rd,$B393,MATCH("Project-ID",_Rge_Headline_Projectdata,0))</f>
        <v/>
      </c>
      <c r="E393" s="232" t="str">
        <f t="array" ref="E393">INDEX(_Rge_Data_3rd_CY,$B393,E$1)</f>
        <v>Open</v>
      </c>
      <c r="F393" s="221" t="str">
        <f t="array" ref="F393">INDEX(_Rge_Data_3rd_CY,$B393,F$1)</f>
        <v/>
      </c>
      <c r="G393" s="221">
        <f t="array" ref="G393">INDEX(_Rge_Data_3rd_CY,$B393,G$1)</f>
        <v>0</v>
      </c>
      <c r="H393" s="221">
        <f t="array" ref="H393">INDEX(_Rge_Data_3rd_CY,$B393,H$1)</f>
        <v>0</v>
      </c>
      <c r="I393" s="221">
        <f t="array" ref="I393">INDEX(_Rge_Data_3rd_CY,$B393,I$1)</f>
        <v>0</v>
      </c>
      <c r="J393" s="221">
        <f t="array" ref="J393">INDEX(_Rge_Data_3rd_CY,$B393,J$1)</f>
        <v>0</v>
      </c>
      <c r="K393" s="221">
        <f t="array" ref="K393">INDEX(_Rge_Data_3rd_CY,$B393,K$1)</f>
        <v>0</v>
      </c>
      <c r="L393" s="221" t="str">
        <f t="array" ref="L393">INDEX(_Rge_Data_3rd_CY,$B393,L$1)</f>
        <v/>
      </c>
      <c r="M393" s="221">
        <f t="array" ref="M393">INDEX(_Rge_Data_3rd_CY,$B393,M$1)</f>
        <v>0</v>
      </c>
      <c r="N393" s="221">
        <f t="array" ref="N393">INDEX(_Rge_Data_3rd_CY,$B393,N$1)</f>
        <v>0</v>
      </c>
      <c r="O393" s="221">
        <f t="shared" si="5"/>
        <v>0</v>
      </c>
      <c r="P393" s="222">
        <f t="shared" si="6"/>
        <v>0</v>
      </c>
      <c r="Q393" s="233" t="str">
        <f t="shared" si="9"/>
        <v>Y</v>
      </c>
      <c r="R393" s="224" t="str">
        <f t="array" ref="R393">INDEX(_Rge_Data_3rd_CY,$B393,R$1)</f>
        <v/>
      </c>
      <c r="S393" s="224">
        <f t="array" ref="S393">INDEX(_Rge_Data_3rd_CY,$B393,S$1)</f>
        <v>0</v>
      </c>
      <c r="T393" s="224">
        <f t="array" ref="T393">INDEX(_Rge_Data_3rd_CY,$B393,T$1)</f>
        <v>0</v>
      </c>
      <c r="U393" s="224">
        <f t="array" ref="U393">INDEX(_Rge_Data_3rd_CY,$B393,U$1)</f>
        <v>0</v>
      </c>
      <c r="V393" s="224">
        <f t="array" ref="V393">INDEX(_Rge_Data_3rd_CY,$B393,V$1)</f>
        <v>0</v>
      </c>
      <c r="W393" s="224">
        <f t="array" ref="W393">INDEX(_Rge_Data_3rd_CY,$B393,W$1)</f>
        <v>0</v>
      </c>
      <c r="X393" s="224" t="str">
        <f t="array" ref="X393">INDEX(_Rge_Data_3rd_CY,$B393,X$1)</f>
        <v/>
      </c>
      <c r="Y393" s="224">
        <f t="array" ref="Y393">INDEX(_Rge_Data_3rd_CY,$B393,Y$1)</f>
        <v>0</v>
      </c>
      <c r="Z393" s="224">
        <f t="array" ref="Z393">INDEX(_Rge_Data_3rd_CY,$B393,Z$1)</f>
        <v>0</v>
      </c>
      <c r="AA393" s="224">
        <f t="shared" si="7"/>
        <v>0</v>
      </c>
      <c r="AB393" s="225" t="str">
        <f t="shared" si="10"/>
        <v/>
      </c>
      <c r="AC393" s="234" t="str">
        <f t="array" ref="AC393">INDEX(_Rge_Data_3rd_CY,$B393,AC$1)</f>
        <v/>
      </c>
      <c r="AD393" s="234">
        <f t="array" ref="AD393">INDEX(_Rge_Data_3rd_CY,$B393,AD$1)</f>
        <v>0</v>
      </c>
      <c r="AE393" s="234">
        <f t="array" ref="AE393">INDEX(_Rge_Data_3rd_CY,$B393,AE$1)</f>
        <v>0</v>
      </c>
      <c r="AF393" s="234">
        <f t="array" ref="AF393">INDEX(_Rge_Data_3rd_CY,$B393,AF$1)</f>
        <v>0</v>
      </c>
      <c r="AG393" s="234">
        <f t="array" ref="AG393">INDEX(_Rge_Data_3rd_CY,$B393,AG$1)</f>
        <v>0</v>
      </c>
      <c r="AH393" s="234">
        <f t="array" ref="AH393">INDEX(_Rge_Data_3rd_CY,$B393,AH$1)</f>
        <v>0</v>
      </c>
      <c r="AI393" s="234" t="str">
        <f t="array" ref="AI393">INDEX(_Rge_Data_3rd_CY,$B393,AI$1)</f>
        <v/>
      </c>
      <c r="AJ393" s="234">
        <f t="array" ref="AJ393">INDEX(_Rge_Data_3rd_CY,$B393,AJ$1)</f>
        <v>0</v>
      </c>
      <c r="AK393" s="234">
        <f t="array" ref="AK393">INDEX(_Rge_Data_3rd_CY,$B393,AK$1)</f>
        <v>0</v>
      </c>
      <c r="AL393" s="234">
        <f t="shared" si="11"/>
        <v>0</v>
      </c>
      <c r="AM393" s="235">
        <f t="shared" si="8"/>
        <v>0</v>
      </c>
      <c r="AN393" s="236">
        <f>IFERROR(IF(AND($E393="OPEN",$AA393&gt;0),$AA393*_SoP*$AM393,IF(AND($E393="CLOSED",$AA393&gt;0),$AA393*_SoL*$AM393,0)),0)</f>
        <v>0</v>
      </c>
      <c r="AO393" s="236">
        <f>IFERROR(IF($AA393&lt;0,$AA393*_SoL,0),0)</f>
        <v>0</v>
      </c>
      <c r="AP393" s="237">
        <f t="shared" si="12"/>
        <v>0</v>
      </c>
      <c r="AQ393" s="237">
        <f t="shared" si="13"/>
        <v>0</v>
      </c>
      <c r="AR393" s="237">
        <f t="shared" si="14"/>
        <v>0</v>
      </c>
      <c r="AS393" s="237">
        <f t="shared" si="15"/>
        <v>0</v>
      </c>
      <c r="AT393" s="237">
        <f t="shared" si="16"/>
        <v>0</v>
      </c>
      <c r="AU393" s="236">
        <f t="shared" si="17"/>
        <v>0</v>
      </c>
      <c r="AV393" s="236">
        <f t="shared" si="18"/>
        <v>0</v>
      </c>
      <c r="AW393" s="238"/>
    </row>
    <row r="394" ht="24.75" customHeight="1">
      <c r="A394" s="185"/>
      <c r="B394" s="230">
        <f t="shared" si="19"/>
        <v>387</v>
      </c>
      <c r="C394" s="185"/>
      <c r="D394" s="231" t="str">
        <f t="array" ref="D394">INDEX(_Rge_Projectdata_3rd,$B394,MATCH("Project-ID",_Rge_Headline_Projectdata,0))</f>
        <v/>
      </c>
      <c r="E394" s="232" t="str">
        <f t="array" ref="E394">INDEX(_Rge_Data_3rd_CY,$B394,E$1)</f>
        <v>Open</v>
      </c>
      <c r="F394" s="221" t="str">
        <f t="array" ref="F394">INDEX(_Rge_Data_3rd_CY,$B394,F$1)</f>
        <v/>
      </c>
      <c r="G394" s="221">
        <f t="array" ref="G394">INDEX(_Rge_Data_3rd_CY,$B394,G$1)</f>
        <v>0</v>
      </c>
      <c r="H394" s="221">
        <f t="array" ref="H394">INDEX(_Rge_Data_3rd_CY,$B394,H$1)</f>
        <v>0</v>
      </c>
      <c r="I394" s="221">
        <f t="array" ref="I394">INDEX(_Rge_Data_3rd_CY,$B394,I$1)</f>
        <v>0</v>
      </c>
      <c r="J394" s="221">
        <f t="array" ref="J394">INDEX(_Rge_Data_3rd_CY,$B394,J$1)</f>
        <v>0</v>
      </c>
      <c r="K394" s="221">
        <f t="array" ref="K394">INDEX(_Rge_Data_3rd_CY,$B394,K$1)</f>
        <v>0</v>
      </c>
      <c r="L394" s="221" t="str">
        <f t="array" ref="L394">INDEX(_Rge_Data_3rd_CY,$B394,L$1)</f>
        <v/>
      </c>
      <c r="M394" s="221">
        <f t="array" ref="M394">INDEX(_Rge_Data_3rd_CY,$B394,M$1)</f>
        <v>0</v>
      </c>
      <c r="N394" s="221">
        <f t="array" ref="N394">INDEX(_Rge_Data_3rd_CY,$B394,N$1)</f>
        <v>0</v>
      </c>
      <c r="O394" s="221">
        <f t="shared" si="5"/>
        <v>0</v>
      </c>
      <c r="P394" s="222">
        <f t="shared" si="6"/>
        <v>0</v>
      </c>
      <c r="Q394" s="233" t="str">
        <f t="shared" si="9"/>
        <v>Y</v>
      </c>
      <c r="R394" s="224" t="str">
        <f t="array" ref="R394">INDEX(_Rge_Data_3rd_CY,$B394,R$1)</f>
        <v/>
      </c>
      <c r="S394" s="224">
        <f t="array" ref="S394">INDEX(_Rge_Data_3rd_CY,$B394,S$1)</f>
        <v>0</v>
      </c>
      <c r="T394" s="224">
        <f t="array" ref="T394">INDEX(_Rge_Data_3rd_CY,$B394,T$1)</f>
        <v>0</v>
      </c>
      <c r="U394" s="224">
        <f t="array" ref="U394">INDEX(_Rge_Data_3rd_CY,$B394,U$1)</f>
        <v>0</v>
      </c>
      <c r="V394" s="224">
        <f t="array" ref="V394">INDEX(_Rge_Data_3rd_CY,$B394,V$1)</f>
        <v>0</v>
      </c>
      <c r="W394" s="224">
        <f t="array" ref="W394">INDEX(_Rge_Data_3rd_CY,$B394,W$1)</f>
        <v>0</v>
      </c>
      <c r="X394" s="224" t="str">
        <f t="array" ref="X394">INDEX(_Rge_Data_3rd_CY,$B394,X$1)</f>
        <v/>
      </c>
      <c r="Y394" s="224">
        <f t="array" ref="Y394">INDEX(_Rge_Data_3rd_CY,$B394,Y$1)</f>
        <v>0</v>
      </c>
      <c r="Z394" s="224">
        <f t="array" ref="Z394">INDEX(_Rge_Data_3rd_CY,$B394,Z$1)</f>
        <v>0</v>
      </c>
      <c r="AA394" s="224">
        <f t="shared" si="7"/>
        <v>0</v>
      </c>
      <c r="AB394" s="225" t="str">
        <f t="shared" si="10"/>
        <v/>
      </c>
      <c r="AC394" s="234" t="str">
        <f t="array" ref="AC394">INDEX(_Rge_Data_3rd_CY,$B394,AC$1)</f>
        <v/>
      </c>
      <c r="AD394" s="234">
        <f t="array" ref="AD394">INDEX(_Rge_Data_3rd_CY,$B394,AD$1)</f>
        <v>0</v>
      </c>
      <c r="AE394" s="234">
        <f t="array" ref="AE394">INDEX(_Rge_Data_3rd_CY,$B394,AE$1)</f>
        <v>0</v>
      </c>
      <c r="AF394" s="234">
        <f t="array" ref="AF394">INDEX(_Rge_Data_3rd_CY,$B394,AF$1)</f>
        <v>0</v>
      </c>
      <c r="AG394" s="234">
        <f t="array" ref="AG394">INDEX(_Rge_Data_3rd_CY,$B394,AG$1)</f>
        <v>0</v>
      </c>
      <c r="AH394" s="234">
        <f t="array" ref="AH394">INDEX(_Rge_Data_3rd_CY,$B394,AH$1)</f>
        <v>0</v>
      </c>
      <c r="AI394" s="234" t="str">
        <f t="array" ref="AI394">INDEX(_Rge_Data_3rd_CY,$B394,AI$1)</f>
        <v/>
      </c>
      <c r="AJ394" s="234">
        <f t="array" ref="AJ394">INDEX(_Rge_Data_3rd_CY,$B394,AJ$1)</f>
        <v>0</v>
      </c>
      <c r="AK394" s="234">
        <f t="array" ref="AK394">INDEX(_Rge_Data_3rd_CY,$B394,AK$1)</f>
        <v>0</v>
      </c>
      <c r="AL394" s="234">
        <f t="shared" si="11"/>
        <v>0</v>
      </c>
      <c r="AM394" s="235">
        <f t="shared" si="8"/>
        <v>0</v>
      </c>
      <c r="AN394" s="236">
        <f>IFERROR(IF(AND($E394="OPEN",$AA394&gt;0),$AA394*_SoP*$AM394,IF(AND($E394="CLOSED",$AA394&gt;0),$AA394*_SoL*$AM394,0)),0)</f>
        <v>0</v>
      </c>
      <c r="AO394" s="236">
        <f>IFERROR(IF($AA394&lt;0,$AA394*_SoL,0),0)</f>
        <v>0</v>
      </c>
      <c r="AP394" s="237">
        <f t="shared" si="12"/>
        <v>0</v>
      </c>
      <c r="AQ394" s="237">
        <f t="shared" si="13"/>
        <v>0</v>
      </c>
      <c r="AR394" s="237">
        <f t="shared" si="14"/>
        <v>0</v>
      </c>
      <c r="AS394" s="237">
        <f t="shared" si="15"/>
        <v>0</v>
      </c>
      <c r="AT394" s="237">
        <f t="shared" si="16"/>
        <v>0</v>
      </c>
      <c r="AU394" s="236">
        <f t="shared" si="17"/>
        <v>0</v>
      </c>
      <c r="AV394" s="236">
        <f t="shared" si="18"/>
        <v>0</v>
      </c>
      <c r="AW394" s="238"/>
    </row>
    <row r="395" ht="24.75" customHeight="1">
      <c r="A395" s="185"/>
      <c r="B395" s="230">
        <f t="shared" si="19"/>
        <v>388</v>
      </c>
      <c r="C395" s="185"/>
      <c r="D395" s="231" t="str">
        <f t="array" ref="D395">INDEX(_Rge_Projectdata_3rd,$B395,MATCH("Project-ID",_Rge_Headline_Projectdata,0))</f>
        <v/>
      </c>
      <c r="E395" s="232" t="str">
        <f t="array" ref="E395">INDEX(_Rge_Data_3rd_CY,$B395,E$1)</f>
        <v>Open</v>
      </c>
      <c r="F395" s="221" t="str">
        <f t="array" ref="F395">INDEX(_Rge_Data_3rd_CY,$B395,F$1)</f>
        <v/>
      </c>
      <c r="G395" s="221">
        <f t="array" ref="G395">INDEX(_Rge_Data_3rd_CY,$B395,G$1)</f>
        <v>0</v>
      </c>
      <c r="H395" s="221">
        <f t="array" ref="H395">INDEX(_Rge_Data_3rd_CY,$B395,H$1)</f>
        <v>0</v>
      </c>
      <c r="I395" s="221">
        <f t="array" ref="I395">INDEX(_Rge_Data_3rd_CY,$B395,I$1)</f>
        <v>0</v>
      </c>
      <c r="J395" s="221">
        <f t="array" ref="J395">INDEX(_Rge_Data_3rd_CY,$B395,J$1)</f>
        <v>0</v>
      </c>
      <c r="K395" s="221">
        <f t="array" ref="K395">INDEX(_Rge_Data_3rd_CY,$B395,K$1)</f>
        <v>0</v>
      </c>
      <c r="L395" s="221" t="str">
        <f t="array" ref="L395">INDEX(_Rge_Data_3rd_CY,$B395,L$1)</f>
        <v/>
      </c>
      <c r="M395" s="221">
        <f t="array" ref="M395">INDEX(_Rge_Data_3rd_CY,$B395,M$1)</f>
        <v>0</v>
      </c>
      <c r="N395" s="221">
        <f t="array" ref="N395">INDEX(_Rge_Data_3rd_CY,$B395,N$1)</f>
        <v>0</v>
      </c>
      <c r="O395" s="221">
        <f t="shared" si="5"/>
        <v>0</v>
      </c>
      <c r="P395" s="222">
        <f t="shared" si="6"/>
        <v>0</v>
      </c>
      <c r="Q395" s="233" t="str">
        <f t="shared" si="9"/>
        <v>Y</v>
      </c>
      <c r="R395" s="224" t="str">
        <f t="array" ref="R395">INDEX(_Rge_Data_3rd_CY,$B395,R$1)</f>
        <v/>
      </c>
      <c r="S395" s="224">
        <f t="array" ref="S395">INDEX(_Rge_Data_3rd_CY,$B395,S$1)</f>
        <v>0</v>
      </c>
      <c r="T395" s="224">
        <f t="array" ref="T395">INDEX(_Rge_Data_3rd_CY,$B395,T$1)</f>
        <v>0</v>
      </c>
      <c r="U395" s="224">
        <f t="array" ref="U395">INDEX(_Rge_Data_3rd_CY,$B395,U$1)</f>
        <v>0</v>
      </c>
      <c r="V395" s="224">
        <f t="array" ref="V395">INDEX(_Rge_Data_3rd_CY,$B395,V$1)</f>
        <v>0</v>
      </c>
      <c r="W395" s="224">
        <f t="array" ref="W395">INDEX(_Rge_Data_3rd_CY,$B395,W$1)</f>
        <v>0</v>
      </c>
      <c r="X395" s="224" t="str">
        <f t="array" ref="X395">INDEX(_Rge_Data_3rd_CY,$B395,X$1)</f>
        <v/>
      </c>
      <c r="Y395" s="224">
        <f t="array" ref="Y395">INDEX(_Rge_Data_3rd_CY,$B395,Y$1)</f>
        <v>0</v>
      </c>
      <c r="Z395" s="224">
        <f t="array" ref="Z395">INDEX(_Rge_Data_3rd_CY,$B395,Z$1)</f>
        <v>0</v>
      </c>
      <c r="AA395" s="224">
        <f t="shared" si="7"/>
        <v>0</v>
      </c>
      <c r="AB395" s="225" t="str">
        <f t="shared" si="10"/>
        <v/>
      </c>
      <c r="AC395" s="234" t="str">
        <f t="array" ref="AC395">INDEX(_Rge_Data_3rd_CY,$B395,AC$1)</f>
        <v/>
      </c>
      <c r="AD395" s="234">
        <f t="array" ref="AD395">INDEX(_Rge_Data_3rd_CY,$B395,AD$1)</f>
        <v>0</v>
      </c>
      <c r="AE395" s="234">
        <f t="array" ref="AE395">INDEX(_Rge_Data_3rd_CY,$B395,AE$1)</f>
        <v>0</v>
      </c>
      <c r="AF395" s="234">
        <f t="array" ref="AF395">INDEX(_Rge_Data_3rd_CY,$B395,AF$1)</f>
        <v>0</v>
      </c>
      <c r="AG395" s="234">
        <f t="array" ref="AG395">INDEX(_Rge_Data_3rd_CY,$B395,AG$1)</f>
        <v>0</v>
      </c>
      <c r="AH395" s="234">
        <f t="array" ref="AH395">INDEX(_Rge_Data_3rd_CY,$B395,AH$1)</f>
        <v>0</v>
      </c>
      <c r="AI395" s="234" t="str">
        <f t="array" ref="AI395">INDEX(_Rge_Data_3rd_CY,$B395,AI$1)</f>
        <v/>
      </c>
      <c r="AJ395" s="234">
        <f t="array" ref="AJ395">INDEX(_Rge_Data_3rd_CY,$B395,AJ$1)</f>
        <v>0</v>
      </c>
      <c r="AK395" s="234">
        <f t="array" ref="AK395">INDEX(_Rge_Data_3rd_CY,$B395,AK$1)</f>
        <v>0</v>
      </c>
      <c r="AL395" s="234">
        <f t="shared" si="11"/>
        <v>0</v>
      </c>
      <c r="AM395" s="235">
        <f t="shared" si="8"/>
        <v>0</v>
      </c>
      <c r="AN395" s="236">
        <f>IFERROR(IF(AND($E395="OPEN",$AA395&gt;0),$AA395*_SoP*$AM395,IF(AND($E395="CLOSED",$AA395&gt;0),$AA395*_SoL*$AM395,0)),0)</f>
        <v>0</v>
      </c>
      <c r="AO395" s="236">
        <f>IFERROR(IF($AA395&lt;0,$AA395*_SoL,0),0)</f>
        <v>0</v>
      </c>
      <c r="AP395" s="237">
        <f t="shared" si="12"/>
        <v>0</v>
      </c>
      <c r="AQ395" s="237">
        <f t="shared" si="13"/>
        <v>0</v>
      </c>
      <c r="AR395" s="237">
        <f t="shared" si="14"/>
        <v>0</v>
      </c>
      <c r="AS395" s="237">
        <f t="shared" si="15"/>
        <v>0</v>
      </c>
      <c r="AT395" s="237">
        <f t="shared" si="16"/>
        <v>0</v>
      </c>
      <c r="AU395" s="236">
        <f t="shared" si="17"/>
        <v>0</v>
      </c>
      <c r="AV395" s="236">
        <f t="shared" si="18"/>
        <v>0</v>
      </c>
      <c r="AW395" s="238"/>
    </row>
    <row r="396" ht="24.75" customHeight="1">
      <c r="A396" s="185"/>
      <c r="B396" s="230">
        <f t="shared" si="19"/>
        <v>389</v>
      </c>
      <c r="C396" s="185"/>
      <c r="D396" s="231" t="str">
        <f t="array" ref="D396">INDEX(_Rge_Projectdata_3rd,$B396,MATCH("Project-ID",_Rge_Headline_Projectdata,0))</f>
        <v/>
      </c>
      <c r="E396" s="232" t="str">
        <f t="array" ref="E396">INDEX(_Rge_Data_3rd_CY,$B396,E$1)</f>
        <v>Open</v>
      </c>
      <c r="F396" s="221" t="str">
        <f t="array" ref="F396">INDEX(_Rge_Data_3rd_CY,$B396,F$1)</f>
        <v/>
      </c>
      <c r="G396" s="221">
        <f t="array" ref="G396">INDEX(_Rge_Data_3rd_CY,$B396,G$1)</f>
        <v>0</v>
      </c>
      <c r="H396" s="221">
        <f t="array" ref="H396">INDEX(_Rge_Data_3rd_CY,$B396,H$1)</f>
        <v>0</v>
      </c>
      <c r="I396" s="221">
        <f t="array" ref="I396">INDEX(_Rge_Data_3rd_CY,$B396,I$1)</f>
        <v>0</v>
      </c>
      <c r="J396" s="221">
        <f t="array" ref="J396">INDEX(_Rge_Data_3rd_CY,$B396,J$1)</f>
        <v>0</v>
      </c>
      <c r="K396" s="221">
        <f t="array" ref="K396">INDEX(_Rge_Data_3rd_CY,$B396,K$1)</f>
        <v>0</v>
      </c>
      <c r="L396" s="221" t="str">
        <f t="array" ref="L396">INDEX(_Rge_Data_3rd_CY,$B396,L$1)</f>
        <v/>
      </c>
      <c r="M396" s="221">
        <f t="array" ref="M396">INDEX(_Rge_Data_3rd_CY,$B396,M$1)</f>
        <v>0</v>
      </c>
      <c r="N396" s="221">
        <f t="array" ref="N396">INDEX(_Rge_Data_3rd_CY,$B396,N$1)</f>
        <v>0</v>
      </c>
      <c r="O396" s="221">
        <f t="shared" si="5"/>
        <v>0</v>
      </c>
      <c r="P396" s="222">
        <f t="shared" si="6"/>
        <v>0</v>
      </c>
      <c r="Q396" s="233" t="str">
        <f t="shared" si="9"/>
        <v>Y</v>
      </c>
      <c r="R396" s="224" t="str">
        <f t="array" ref="R396">INDEX(_Rge_Data_3rd_CY,$B396,R$1)</f>
        <v/>
      </c>
      <c r="S396" s="224">
        <f t="array" ref="S396">INDEX(_Rge_Data_3rd_CY,$B396,S$1)</f>
        <v>0</v>
      </c>
      <c r="T396" s="224">
        <f t="array" ref="T396">INDEX(_Rge_Data_3rd_CY,$B396,T$1)</f>
        <v>0</v>
      </c>
      <c r="U396" s="224">
        <f t="array" ref="U396">INDEX(_Rge_Data_3rd_CY,$B396,U$1)</f>
        <v>0</v>
      </c>
      <c r="V396" s="224">
        <f t="array" ref="V396">INDEX(_Rge_Data_3rd_CY,$B396,V$1)</f>
        <v>0</v>
      </c>
      <c r="W396" s="224">
        <f t="array" ref="W396">INDEX(_Rge_Data_3rd_CY,$B396,W$1)</f>
        <v>0</v>
      </c>
      <c r="X396" s="224" t="str">
        <f t="array" ref="X396">INDEX(_Rge_Data_3rd_CY,$B396,X$1)</f>
        <v/>
      </c>
      <c r="Y396" s="224">
        <f t="array" ref="Y396">INDEX(_Rge_Data_3rd_CY,$B396,Y$1)</f>
        <v>0</v>
      </c>
      <c r="Z396" s="224">
        <f t="array" ref="Z396">INDEX(_Rge_Data_3rd_CY,$B396,Z$1)</f>
        <v>0</v>
      </c>
      <c r="AA396" s="224">
        <f t="shared" si="7"/>
        <v>0</v>
      </c>
      <c r="AB396" s="225" t="str">
        <f t="shared" si="10"/>
        <v/>
      </c>
      <c r="AC396" s="234" t="str">
        <f t="array" ref="AC396">INDEX(_Rge_Data_3rd_CY,$B396,AC$1)</f>
        <v/>
      </c>
      <c r="AD396" s="234">
        <f t="array" ref="AD396">INDEX(_Rge_Data_3rd_CY,$B396,AD$1)</f>
        <v>0</v>
      </c>
      <c r="AE396" s="234">
        <f t="array" ref="AE396">INDEX(_Rge_Data_3rd_CY,$B396,AE$1)</f>
        <v>0</v>
      </c>
      <c r="AF396" s="234">
        <f t="array" ref="AF396">INDEX(_Rge_Data_3rd_CY,$B396,AF$1)</f>
        <v>0</v>
      </c>
      <c r="AG396" s="234">
        <f t="array" ref="AG396">INDEX(_Rge_Data_3rd_CY,$B396,AG$1)</f>
        <v>0</v>
      </c>
      <c r="AH396" s="234">
        <f t="array" ref="AH396">INDEX(_Rge_Data_3rd_CY,$B396,AH$1)</f>
        <v>0</v>
      </c>
      <c r="AI396" s="234" t="str">
        <f t="array" ref="AI396">INDEX(_Rge_Data_3rd_CY,$B396,AI$1)</f>
        <v/>
      </c>
      <c r="AJ396" s="234">
        <f t="array" ref="AJ396">INDEX(_Rge_Data_3rd_CY,$B396,AJ$1)</f>
        <v>0</v>
      </c>
      <c r="AK396" s="234">
        <f t="array" ref="AK396">INDEX(_Rge_Data_3rd_CY,$B396,AK$1)</f>
        <v>0</v>
      </c>
      <c r="AL396" s="234">
        <f t="shared" si="11"/>
        <v>0</v>
      </c>
      <c r="AM396" s="235">
        <f t="shared" si="8"/>
        <v>0</v>
      </c>
      <c r="AN396" s="236">
        <f>IFERROR(IF(AND($E396="OPEN",$AA396&gt;0),$AA396*_SoP*$AM396,IF(AND($E396="CLOSED",$AA396&gt;0),$AA396*_SoL*$AM396,0)),0)</f>
        <v>0</v>
      </c>
      <c r="AO396" s="236">
        <f>IFERROR(IF($AA396&lt;0,$AA396*_SoL,0),0)</f>
        <v>0</v>
      </c>
      <c r="AP396" s="237">
        <f t="shared" si="12"/>
        <v>0</v>
      </c>
      <c r="AQ396" s="237">
        <f t="shared" si="13"/>
        <v>0</v>
      </c>
      <c r="AR396" s="237">
        <f t="shared" si="14"/>
        <v>0</v>
      </c>
      <c r="AS396" s="237">
        <f t="shared" si="15"/>
        <v>0</v>
      </c>
      <c r="AT396" s="237">
        <f t="shared" si="16"/>
        <v>0</v>
      </c>
      <c r="AU396" s="236">
        <f t="shared" si="17"/>
        <v>0</v>
      </c>
      <c r="AV396" s="236">
        <f t="shared" si="18"/>
        <v>0</v>
      </c>
      <c r="AW396" s="238"/>
    </row>
    <row r="397" ht="24.75" customHeight="1">
      <c r="A397" s="185"/>
      <c r="B397" s="230">
        <f t="shared" si="19"/>
        <v>390</v>
      </c>
      <c r="C397" s="185"/>
      <c r="D397" s="231" t="str">
        <f t="array" ref="D397">INDEX(_Rge_Projectdata_3rd,$B397,MATCH("Project-ID",_Rge_Headline_Projectdata,0))</f>
        <v/>
      </c>
      <c r="E397" s="232" t="str">
        <f t="array" ref="E397">INDEX(_Rge_Data_3rd_CY,$B397,E$1)</f>
        <v>Open</v>
      </c>
      <c r="F397" s="221" t="str">
        <f t="array" ref="F397">INDEX(_Rge_Data_3rd_CY,$B397,F$1)</f>
        <v/>
      </c>
      <c r="G397" s="221">
        <f t="array" ref="G397">INDEX(_Rge_Data_3rd_CY,$B397,G$1)</f>
        <v>0</v>
      </c>
      <c r="H397" s="221">
        <f t="array" ref="H397">INDEX(_Rge_Data_3rd_CY,$B397,H$1)</f>
        <v>0</v>
      </c>
      <c r="I397" s="221">
        <f t="array" ref="I397">INDEX(_Rge_Data_3rd_CY,$B397,I$1)</f>
        <v>0</v>
      </c>
      <c r="J397" s="221">
        <f t="array" ref="J397">INDEX(_Rge_Data_3rd_CY,$B397,J$1)</f>
        <v>0</v>
      </c>
      <c r="K397" s="221">
        <f t="array" ref="K397">INDEX(_Rge_Data_3rd_CY,$B397,K$1)</f>
        <v>0</v>
      </c>
      <c r="L397" s="221" t="str">
        <f t="array" ref="L397">INDEX(_Rge_Data_3rd_CY,$B397,L$1)</f>
        <v/>
      </c>
      <c r="M397" s="221">
        <f t="array" ref="M397">INDEX(_Rge_Data_3rd_CY,$B397,M$1)</f>
        <v>0</v>
      </c>
      <c r="N397" s="221">
        <f t="array" ref="N397">INDEX(_Rge_Data_3rd_CY,$B397,N$1)</f>
        <v>0</v>
      </c>
      <c r="O397" s="221">
        <f t="shared" si="5"/>
        <v>0</v>
      </c>
      <c r="P397" s="222">
        <f t="shared" si="6"/>
        <v>0</v>
      </c>
      <c r="Q397" s="233" t="str">
        <f t="shared" si="9"/>
        <v>Y</v>
      </c>
      <c r="R397" s="224" t="str">
        <f t="array" ref="R397">INDEX(_Rge_Data_3rd_CY,$B397,R$1)</f>
        <v/>
      </c>
      <c r="S397" s="224">
        <f t="array" ref="S397">INDEX(_Rge_Data_3rd_CY,$B397,S$1)</f>
        <v>0</v>
      </c>
      <c r="T397" s="224">
        <f t="array" ref="T397">INDEX(_Rge_Data_3rd_CY,$B397,T$1)</f>
        <v>0</v>
      </c>
      <c r="U397" s="224">
        <f t="array" ref="U397">INDEX(_Rge_Data_3rd_CY,$B397,U$1)</f>
        <v>0</v>
      </c>
      <c r="V397" s="224">
        <f t="array" ref="V397">INDEX(_Rge_Data_3rd_CY,$B397,V$1)</f>
        <v>0</v>
      </c>
      <c r="W397" s="224">
        <f t="array" ref="W397">INDEX(_Rge_Data_3rd_CY,$B397,W$1)</f>
        <v>0</v>
      </c>
      <c r="X397" s="224" t="str">
        <f t="array" ref="X397">INDEX(_Rge_Data_3rd_CY,$B397,X$1)</f>
        <v/>
      </c>
      <c r="Y397" s="224">
        <f t="array" ref="Y397">INDEX(_Rge_Data_3rd_CY,$B397,Y$1)</f>
        <v>0</v>
      </c>
      <c r="Z397" s="224">
        <f t="array" ref="Z397">INDEX(_Rge_Data_3rd_CY,$B397,Z$1)</f>
        <v>0</v>
      </c>
      <c r="AA397" s="224">
        <f t="shared" si="7"/>
        <v>0</v>
      </c>
      <c r="AB397" s="225" t="str">
        <f t="shared" si="10"/>
        <v/>
      </c>
      <c r="AC397" s="234" t="str">
        <f t="array" ref="AC397">INDEX(_Rge_Data_3rd_CY,$B397,AC$1)</f>
        <v/>
      </c>
      <c r="AD397" s="234">
        <f t="array" ref="AD397">INDEX(_Rge_Data_3rd_CY,$B397,AD$1)</f>
        <v>0</v>
      </c>
      <c r="AE397" s="234">
        <f t="array" ref="AE397">INDEX(_Rge_Data_3rd_CY,$B397,AE$1)</f>
        <v>0</v>
      </c>
      <c r="AF397" s="234">
        <f t="array" ref="AF397">INDEX(_Rge_Data_3rd_CY,$B397,AF$1)</f>
        <v>0</v>
      </c>
      <c r="AG397" s="234">
        <f t="array" ref="AG397">INDEX(_Rge_Data_3rd_CY,$B397,AG$1)</f>
        <v>0</v>
      </c>
      <c r="AH397" s="234">
        <f t="array" ref="AH397">INDEX(_Rge_Data_3rd_CY,$B397,AH$1)</f>
        <v>0</v>
      </c>
      <c r="AI397" s="234" t="str">
        <f t="array" ref="AI397">INDEX(_Rge_Data_3rd_CY,$B397,AI$1)</f>
        <v/>
      </c>
      <c r="AJ397" s="234">
        <f t="array" ref="AJ397">INDEX(_Rge_Data_3rd_CY,$B397,AJ$1)</f>
        <v>0</v>
      </c>
      <c r="AK397" s="234">
        <f t="array" ref="AK397">INDEX(_Rge_Data_3rd_CY,$B397,AK$1)</f>
        <v>0</v>
      </c>
      <c r="AL397" s="234">
        <f t="shared" si="11"/>
        <v>0</v>
      </c>
      <c r="AM397" s="235">
        <f t="shared" si="8"/>
        <v>0</v>
      </c>
      <c r="AN397" s="236">
        <f>IFERROR(IF(AND($E397="OPEN",$AA397&gt;0),$AA397*_SoP*$AM397,IF(AND($E397="CLOSED",$AA397&gt;0),$AA397*_SoL*$AM397,0)),0)</f>
        <v>0</v>
      </c>
      <c r="AO397" s="236">
        <f>IFERROR(IF($AA397&lt;0,$AA397*_SoL,0),0)</f>
        <v>0</v>
      </c>
      <c r="AP397" s="237">
        <f t="shared" si="12"/>
        <v>0</v>
      </c>
      <c r="AQ397" s="237">
        <f t="shared" si="13"/>
        <v>0</v>
      </c>
      <c r="AR397" s="237">
        <f t="shared" si="14"/>
        <v>0</v>
      </c>
      <c r="AS397" s="237">
        <f t="shared" si="15"/>
        <v>0</v>
      </c>
      <c r="AT397" s="237">
        <f t="shared" si="16"/>
        <v>0</v>
      </c>
      <c r="AU397" s="236">
        <f t="shared" si="17"/>
        <v>0</v>
      </c>
      <c r="AV397" s="236">
        <f t="shared" si="18"/>
        <v>0</v>
      </c>
      <c r="AW397" s="238"/>
    </row>
    <row r="398" ht="24.75" customHeight="1">
      <c r="A398" s="185"/>
      <c r="B398" s="230">
        <f t="shared" si="19"/>
        <v>391</v>
      </c>
      <c r="C398" s="185"/>
      <c r="D398" s="231" t="str">
        <f t="array" ref="D398">INDEX(_Rge_Projectdata_3rd,$B398,MATCH("Project-ID",_Rge_Headline_Projectdata,0))</f>
        <v/>
      </c>
      <c r="E398" s="232" t="str">
        <f t="array" ref="E398">INDEX(_Rge_Data_3rd_CY,$B398,E$1)</f>
        <v>Open</v>
      </c>
      <c r="F398" s="221" t="str">
        <f t="array" ref="F398">INDEX(_Rge_Data_3rd_CY,$B398,F$1)</f>
        <v/>
      </c>
      <c r="G398" s="221">
        <f t="array" ref="G398">INDEX(_Rge_Data_3rd_CY,$B398,G$1)</f>
        <v>0</v>
      </c>
      <c r="H398" s="221">
        <f t="array" ref="H398">INDEX(_Rge_Data_3rd_CY,$B398,H$1)</f>
        <v>0</v>
      </c>
      <c r="I398" s="221">
        <f t="array" ref="I398">INDEX(_Rge_Data_3rd_CY,$B398,I$1)</f>
        <v>0</v>
      </c>
      <c r="J398" s="221">
        <f t="array" ref="J398">INDEX(_Rge_Data_3rd_CY,$B398,J$1)</f>
        <v>0</v>
      </c>
      <c r="K398" s="221">
        <f t="array" ref="K398">INDEX(_Rge_Data_3rd_CY,$B398,K$1)</f>
        <v>0</v>
      </c>
      <c r="L398" s="221" t="str">
        <f t="array" ref="L398">INDEX(_Rge_Data_3rd_CY,$B398,L$1)</f>
        <v/>
      </c>
      <c r="M398" s="221">
        <f t="array" ref="M398">INDEX(_Rge_Data_3rd_CY,$B398,M$1)</f>
        <v>0</v>
      </c>
      <c r="N398" s="221">
        <f t="array" ref="N398">INDEX(_Rge_Data_3rd_CY,$B398,N$1)</f>
        <v>0</v>
      </c>
      <c r="O398" s="221">
        <f t="shared" si="5"/>
        <v>0</v>
      </c>
      <c r="P398" s="222">
        <f t="shared" si="6"/>
        <v>0</v>
      </c>
      <c r="Q398" s="233" t="str">
        <f t="shared" si="9"/>
        <v>Y</v>
      </c>
      <c r="R398" s="224" t="str">
        <f t="array" ref="R398">INDEX(_Rge_Data_3rd_CY,$B398,R$1)</f>
        <v/>
      </c>
      <c r="S398" s="224">
        <f t="array" ref="S398">INDEX(_Rge_Data_3rd_CY,$B398,S$1)</f>
        <v>0</v>
      </c>
      <c r="T398" s="224">
        <f t="array" ref="T398">INDEX(_Rge_Data_3rd_CY,$B398,T$1)</f>
        <v>0</v>
      </c>
      <c r="U398" s="224">
        <f t="array" ref="U398">INDEX(_Rge_Data_3rd_CY,$B398,U$1)</f>
        <v>0</v>
      </c>
      <c r="V398" s="224">
        <f t="array" ref="V398">INDEX(_Rge_Data_3rd_CY,$B398,V$1)</f>
        <v>0</v>
      </c>
      <c r="W398" s="224">
        <f t="array" ref="W398">INDEX(_Rge_Data_3rd_CY,$B398,W$1)</f>
        <v>0</v>
      </c>
      <c r="X398" s="224" t="str">
        <f t="array" ref="X398">INDEX(_Rge_Data_3rd_CY,$B398,X$1)</f>
        <v/>
      </c>
      <c r="Y398" s="224">
        <f t="array" ref="Y398">INDEX(_Rge_Data_3rd_CY,$B398,Y$1)</f>
        <v>0</v>
      </c>
      <c r="Z398" s="224">
        <f t="array" ref="Z398">INDEX(_Rge_Data_3rd_CY,$B398,Z$1)</f>
        <v>0</v>
      </c>
      <c r="AA398" s="224">
        <f t="shared" si="7"/>
        <v>0</v>
      </c>
      <c r="AB398" s="225" t="str">
        <f t="shared" si="10"/>
        <v/>
      </c>
      <c r="AC398" s="234" t="str">
        <f t="array" ref="AC398">INDEX(_Rge_Data_3rd_CY,$B398,AC$1)</f>
        <v/>
      </c>
      <c r="AD398" s="234">
        <f t="array" ref="AD398">INDEX(_Rge_Data_3rd_CY,$B398,AD$1)</f>
        <v>0</v>
      </c>
      <c r="AE398" s="234">
        <f t="array" ref="AE398">INDEX(_Rge_Data_3rd_CY,$B398,AE$1)</f>
        <v>0</v>
      </c>
      <c r="AF398" s="234">
        <f t="array" ref="AF398">INDEX(_Rge_Data_3rd_CY,$B398,AF$1)</f>
        <v>0</v>
      </c>
      <c r="AG398" s="234">
        <f t="array" ref="AG398">INDEX(_Rge_Data_3rd_CY,$B398,AG$1)</f>
        <v>0</v>
      </c>
      <c r="AH398" s="234">
        <f t="array" ref="AH398">INDEX(_Rge_Data_3rd_CY,$B398,AH$1)</f>
        <v>0</v>
      </c>
      <c r="AI398" s="234" t="str">
        <f t="array" ref="AI398">INDEX(_Rge_Data_3rd_CY,$B398,AI$1)</f>
        <v/>
      </c>
      <c r="AJ398" s="234">
        <f t="array" ref="AJ398">INDEX(_Rge_Data_3rd_CY,$B398,AJ$1)</f>
        <v>0</v>
      </c>
      <c r="AK398" s="234">
        <f t="array" ref="AK398">INDEX(_Rge_Data_3rd_CY,$B398,AK$1)</f>
        <v>0</v>
      </c>
      <c r="AL398" s="234">
        <f t="shared" si="11"/>
        <v>0</v>
      </c>
      <c r="AM398" s="235">
        <f t="shared" si="8"/>
        <v>0</v>
      </c>
      <c r="AN398" s="236">
        <f>IFERROR(IF(AND($E398="OPEN",$AA398&gt;0),$AA398*_SoP*$AM398,IF(AND($E398="CLOSED",$AA398&gt;0),$AA398*_SoL*$AM398,0)),0)</f>
        <v>0</v>
      </c>
      <c r="AO398" s="236">
        <f>IFERROR(IF($AA398&lt;0,$AA398*_SoL,0),0)</f>
        <v>0</v>
      </c>
      <c r="AP398" s="237">
        <f t="shared" si="12"/>
        <v>0</v>
      </c>
      <c r="AQ398" s="237">
        <f t="shared" si="13"/>
        <v>0</v>
      </c>
      <c r="AR398" s="237">
        <f t="shared" si="14"/>
        <v>0</v>
      </c>
      <c r="AS398" s="237">
        <f t="shared" si="15"/>
        <v>0</v>
      </c>
      <c r="AT398" s="237">
        <f t="shared" si="16"/>
        <v>0</v>
      </c>
      <c r="AU398" s="236">
        <f t="shared" si="17"/>
        <v>0</v>
      </c>
      <c r="AV398" s="236">
        <f t="shared" si="18"/>
        <v>0</v>
      </c>
      <c r="AW398" s="238"/>
    </row>
    <row r="399" ht="24.75" customHeight="1">
      <c r="A399" s="185"/>
      <c r="B399" s="230">
        <f t="shared" si="19"/>
        <v>392</v>
      </c>
      <c r="C399" s="185"/>
      <c r="D399" s="231" t="str">
        <f t="array" ref="D399">INDEX(_Rge_Projectdata_3rd,$B399,MATCH("Project-ID",_Rge_Headline_Projectdata,0))</f>
        <v/>
      </c>
      <c r="E399" s="232" t="str">
        <f t="array" ref="E399">INDEX(_Rge_Data_3rd_CY,$B399,E$1)</f>
        <v>Open</v>
      </c>
      <c r="F399" s="221" t="str">
        <f t="array" ref="F399">INDEX(_Rge_Data_3rd_CY,$B399,F$1)</f>
        <v/>
      </c>
      <c r="G399" s="221">
        <f t="array" ref="G399">INDEX(_Rge_Data_3rd_CY,$B399,G$1)</f>
        <v>0</v>
      </c>
      <c r="H399" s="221">
        <f t="array" ref="H399">INDEX(_Rge_Data_3rd_CY,$B399,H$1)</f>
        <v>0</v>
      </c>
      <c r="I399" s="221">
        <f t="array" ref="I399">INDEX(_Rge_Data_3rd_CY,$B399,I$1)</f>
        <v>0</v>
      </c>
      <c r="J399" s="221">
        <f t="array" ref="J399">INDEX(_Rge_Data_3rd_CY,$B399,J$1)</f>
        <v>0</v>
      </c>
      <c r="K399" s="221">
        <f t="array" ref="K399">INDEX(_Rge_Data_3rd_CY,$B399,K$1)</f>
        <v>0</v>
      </c>
      <c r="L399" s="221" t="str">
        <f t="array" ref="L399">INDEX(_Rge_Data_3rd_CY,$B399,L$1)</f>
        <v/>
      </c>
      <c r="M399" s="221">
        <f t="array" ref="M399">INDEX(_Rge_Data_3rd_CY,$B399,M$1)</f>
        <v>0</v>
      </c>
      <c r="N399" s="221">
        <f t="array" ref="N399">INDEX(_Rge_Data_3rd_CY,$B399,N$1)</f>
        <v>0</v>
      </c>
      <c r="O399" s="221">
        <f t="shared" si="5"/>
        <v>0</v>
      </c>
      <c r="P399" s="222">
        <f t="shared" si="6"/>
        <v>0</v>
      </c>
      <c r="Q399" s="233" t="str">
        <f t="shared" si="9"/>
        <v>Y</v>
      </c>
      <c r="R399" s="224" t="str">
        <f t="array" ref="R399">INDEX(_Rge_Data_3rd_CY,$B399,R$1)</f>
        <v/>
      </c>
      <c r="S399" s="224">
        <f t="array" ref="S399">INDEX(_Rge_Data_3rd_CY,$B399,S$1)</f>
        <v>0</v>
      </c>
      <c r="T399" s="224">
        <f t="array" ref="T399">INDEX(_Rge_Data_3rd_CY,$B399,T$1)</f>
        <v>0</v>
      </c>
      <c r="U399" s="224">
        <f t="array" ref="U399">INDEX(_Rge_Data_3rd_CY,$B399,U$1)</f>
        <v>0</v>
      </c>
      <c r="V399" s="224">
        <f t="array" ref="V399">INDEX(_Rge_Data_3rd_CY,$B399,V$1)</f>
        <v>0</v>
      </c>
      <c r="W399" s="224">
        <f t="array" ref="W399">INDEX(_Rge_Data_3rd_CY,$B399,W$1)</f>
        <v>0</v>
      </c>
      <c r="X399" s="224" t="str">
        <f t="array" ref="X399">INDEX(_Rge_Data_3rd_CY,$B399,X$1)</f>
        <v/>
      </c>
      <c r="Y399" s="224">
        <f t="array" ref="Y399">INDEX(_Rge_Data_3rd_CY,$B399,Y$1)</f>
        <v>0</v>
      </c>
      <c r="Z399" s="224">
        <f t="array" ref="Z399">INDEX(_Rge_Data_3rd_CY,$B399,Z$1)</f>
        <v>0</v>
      </c>
      <c r="AA399" s="224">
        <f t="shared" si="7"/>
        <v>0</v>
      </c>
      <c r="AB399" s="225" t="str">
        <f t="shared" si="10"/>
        <v/>
      </c>
      <c r="AC399" s="234" t="str">
        <f t="array" ref="AC399">INDEX(_Rge_Data_3rd_CY,$B399,AC$1)</f>
        <v/>
      </c>
      <c r="AD399" s="234">
        <f t="array" ref="AD399">INDEX(_Rge_Data_3rd_CY,$B399,AD$1)</f>
        <v>0</v>
      </c>
      <c r="AE399" s="234">
        <f t="array" ref="AE399">INDEX(_Rge_Data_3rd_CY,$B399,AE$1)</f>
        <v>0</v>
      </c>
      <c r="AF399" s="234">
        <f t="array" ref="AF399">INDEX(_Rge_Data_3rd_CY,$B399,AF$1)</f>
        <v>0</v>
      </c>
      <c r="AG399" s="234">
        <f t="array" ref="AG399">INDEX(_Rge_Data_3rd_CY,$B399,AG$1)</f>
        <v>0</v>
      </c>
      <c r="AH399" s="234">
        <f t="array" ref="AH399">INDEX(_Rge_Data_3rd_CY,$B399,AH$1)</f>
        <v>0</v>
      </c>
      <c r="AI399" s="234" t="str">
        <f t="array" ref="AI399">INDEX(_Rge_Data_3rd_CY,$B399,AI$1)</f>
        <v/>
      </c>
      <c r="AJ399" s="234">
        <f t="array" ref="AJ399">INDEX(_Rge_Data_3rd_CY,$B399,AJ$1)</f>
        <v>0</v>
      </c>
      <c r="AK399" s="234">
        <f t="array" ref="AK399">INDEX(_Rge_Data_3rd_CY,$B399,AK$1)</f>
        <v>0</v>
      </c>
      <c r="AL399" s="234">
        <f t="shared" si="11"/>
        <v>0</v>
      </c>
      <c r="AM399" s="235">
        <f t="shared" si="8"/>
        <v>0</v>
      </c>
      <c r="AN399" s="236">
        <f>IFERROR(IF(AND($E399="OPEN",$AA399&gt;0),$AA399*_SoP*$AM399,IF(AND($E399="CLOSED",$AA399&gt;0),$AA399*_SoL*$AM399,0)),0)</f>
        <v>0</v>
      </c>
      <c r="AO399" s="236">
        <f>IFERROR(IF($AA399&lt;0,$AA399*_SoL,0),0)</f>
        <v>0</v>
      </c>
      <c r="AP399" s="237">
        <f t="shared" si="12"/>
        <v>0</v>
      </c>
      <c r="AQ399" s="237">
        <f t="shared" si="13"/>
        <v>0</v>
      </c>
      <c r="AR399" s="237">
        <f t="shared" si="14"/>
        <v>0</v>
      </c>
      <c r="AS399" s="237">
        <f t="shared" si="15"/>
        <v>0</v>
      </c>
      <c r="AT399" s="237">
        <f t="shared" si="16"/>
        <v>0</v>
      </c>
      <c r="AU399" s="236">
        <f t="shared" si="17"/>
        <v>0</v>
      </c>
      <c r="AV399" s="236">
        <f t="shared" si="18"/>
        <v>0</v>
      </c>
      <c r="AW399" s="238"/>
    </row>
    <row r="400" ht="24.75" customHeight="1">
      <c r="A400" s="185"/>
      <c r="B400" s="230">
        <f t="shared" si="19"/>
        <v>393</v>
      </c>
      <c r="C400" s="185"/>
      <c r="D400" s="231" t="str">
        <f t="array" ref="D400">INDEX(_Rge_Projectdata_3rd,$B400,MATCH("Project-ID",_Rge_Headline_Projectdata,0))</f>
        <v/>
      </c>
      <c r="E400" s="232" t="str">
        <f t="array" ref="E400">INDEX(_Rge_Data_3rd_CY,$B400,E$1)</f>
        <v>Open</v>
      </c>
      <c r="F400" s="221" t="str">
        <f t="array" ref="F400">INDEX(_Rge_Data_3rd_CY,$B400,F$1)</f>
        <v/>
      </c>
      <c r="G400" s="221">
        <f t="array" ref="G400">INDEX(_Rge_Data_3rd_CY,$B400,G$1)</f>
        <v>0</v>
      </c>
      <c r="H400" s="221">
        <f t="array" ref="H400">INDEX(_Rge_Data_3rd_CY,$B400,H$1)</f>
        <v>0</v>
      </c>
      <c r="I400" s="221">
        <f t="array" ref="I400">INDEX(_Rge_Data_3rd_CY,$B400,I$1)</f>
        <v>0</v>
      </c>
      <c r="J400" s="221">
        <f t="array" ref="J400">INDEX(_Rge_Data_3rd_CY,$B400,J$1)</f>
        <v>0</v>
      </c>
      <c r="K400" s="221">
        <f t="array" ref="K400">INDEX(_Rge_Data_3rd_CY,$B400,K$1)</f>
        <v>0</v>
      </c>
      <c r="L400" s="221" t="str">
        <f t="array" ref="L400">INDEX(_Rge_Data_3rd_CY,$B400,L$1)</f>
        <v/>
      </c>
      <c r="M400" s="221">
        <f t="array" ref="M400">INDEX(_Rge_Data_3rd_CY,$B400,M$1)</f>
        <v>0</v>
      </c>
      <c r="N400" s="221">
        <f t="array" ref="N400">INDEX(_Rge_Data_3rd_CY,$B400,N$1)</f>
        <v>0</v>
      </c>
      <c r="O400" s="221">
        <f t="shared" si="5"/>
        <v>0</v>
      </c>
      <c r="P400" s="222">
        <f t="shared" si="6"/>
        <v>0</v>
      </c>
      <c r="Q400" s="233" t="str">
        <f t="shared" si="9"/>
        <v>Y</v>
      </c>
      <c r="R400" s="224" t="str">
        <f t="array" ref="R400">INDEX(_Rge_Data_3rd_CY,$B400,R$1)</f>
        <v/>
      </c>
      <c r="S400" s="224">
        <f t="array" ref="S400">INDEX(_Rge_Data_3rd_CY,$B400,S$1)</f>
        <v>0</v>
      </c>
      <c r="T400" s="224">
        <f t="array" ref="T400">INDEX(_Rge_Data_3rd_CY,$B400,T$1)</f>
        <v>0</v>
      </c>
      <c r="U400" s="224">
        <f t="array" ref="U400">INDEX(_Rge_Data_3rd_CY,$B400,U$1)</f>
        <v>0</v>
      </c>
      <c r="V400" s="224">
        <f t="array" ref="V400">INDEX(_Rge_Data_3rd_CY,$B400,V$1)</f>
        <v>0</v>
      </c>
      <c r="W400" s="224">
        <f t="array" ref="W400">INDEX(_Rge_Data_3rd_CY,$B400,W$1)</f>
        <v>0</v>
      </c>
      <c r="X400" s="224" t="str">
        <f t="array" ref="X400">INDEX(_Rge_Data_3rd_CY,$B400,X$1)</f>
        <v/>
      </c>
      <c r="Y400" s="224">
        <f t="array" ref="Y400">INDEX(_Rge_Data_3rd_CY,$B400,Y$1)</f>
        <v>0</v>
      </c>
      <c r="Z400" s="224">
        <f t="array" ref="Z400">INDEX(_Rge_Data_3rd_CY,$B400,Z$1)</f>
        <v>0</v>
      </c>
      <c r="AA400" s="224">
        <f t="shared" si="7"/>
        <v>0</v>
      </c>
      <c r="AB400" s="225" t="str">
        <f t="shared" si="10"/>
        <v/>
      </c>
      <c r="AC400" s="234" t="str">
        <f t="array" ref="AC400">INDEX(_Rge_Data_3rd_CY,$B400,AC$1)</f>
        <v/>
      </c>
      <c r="AD400" s="234">
        <f t="array" ref="AD400">INDEX(_Rge_Data_3rd_CY,$B400,AD$1)</f>
        <v>0</v>
      </c>
      <c r="AE400" s="234">
        <f t="array" ref="AE400">INDEX(_Rge_Data_3rd_CY,$B400,AE$1)</f>
        <v>0</v>
      </c>
      <c r="AF400" s="234">
        <f t="array" ref="AF400">INDEX(_Rge_Data_3rd_CY,$B400,AF$1)</f>
        <v>0</v>
      </c>
      <c r="AG400" s="234">
        <f t="array" ref="AG400">INDEX(_Rge_Data_3rd_CY,$B400,AG$1)</f>
        <v>0</v>
      </c>
      <c r="AH400" s="234">
        <f t="array" ref="AH400">INDEX(_Rge_Data_3rd_CY,$B400,AH$1)</f>
        <v>0</v>
      </c>
      <c r="AI400" s="234" t="str">
        <f t="array" ref="AI400">INDEX(_Rge_Data_3rd_CY,$B400,AI$1)</f>
        <v/>
      </c>
      <c r="AJ400" s="234">
        <f t="array" ref="AJ400">INDEX(_Rge_Data_3rd_CY,$B400,AJ$1)</f>
        <v>0</v>
      </c>
      <c r="AK400" s="234">
        <f t="array" ref="AK400">INDEX(_Rge_Data_3rd_CY,$B400,AK$1)</f>
        <v>0</v>
      </c>
      <c r="AL400" s="234">
        <f t="shared" si="11"/>
        <v>0</v>
      </c>
      <c r="AM400" s="235">
        <f t="shared" si="8"/>
        <v>0</v>
      </c>
      <c r="AN400" s="236">
        <f>IFERROR(IF(AND($E400="OPEN",$AA400&gt;0),$AA400*_SoP*$AM400,IF(AND($E400="CLOSED",$AA400&gt;0),$AA400*_SoL*$AM400,0)),0)</f>
        <v>0</v>
      </c>
      <c r="AO400" s="236">
        <f>IFERROR(IF($AA400&lt;0,$AA400*_SoL,0),0)</f>
        <v>0</v>
      </c>
      <c r="AP400" s="237">
        <f t="shared" si="12"/>
        <v>0</v>
      </c>
      <c r="AQ400" s="237">
        <f t="shared" si="13"/>
        <v>0</v>
      </c>
      <c r="AR400" s="237">
        <f t="shared" si="14"/>
        <v>0</v>
      </c>
      <c r="AS400" s="237">
        <f t="shared" si="15"/>
        <v>0</v>
      </c>
      <c r="AT400" s="237">
        <f t="shared" si="16"/>
        <v>0</v>
      </c>
      <c r="AU400" s="236">
        <f t="shared" si="17"/>
        <v>0</v>
      </c>
      <c r="AV400" s="236">
        <f t="shared" si="18"/>
        <v>0</v>
      </c>
      <c r="AW400" s="238"/>
    </row>
    <row r="401" ht="24.75" customHeight="1">
      <c r="A401" s="185"/>
      <c r="B401" s="230">
        <f t="shared" si="19"/>
        <v>394</v>
      </c>
      <c r="C401" s="185"/>
      <c r="D401" s="231" t="str">
        <f t="array" ref="D401">INDEX(_Rge_Projectdata_3rd,$B401,MATCH("Project-ID",_Rge_Headline_Projectdata,0))</f>
        <v/>
      </c>
      <c r="E401" s="232" t="str">
        <f t="array" ref="E401">INDEX(_Rge_Data_3rd_CY,$B401,E$1)</f>
        <v>Open</v>
      </c>
      <c r="F401" s="221" t="str">
        <f t="array" ref="F401">INDEX(_Rge_Data_3rd_CY,$B401,F$1)</f>
        <v/>
      </c>
      <c r="G401" s="221">
        <f t="array" ref="G401">INDEX(_Rge_Data_3rd_CY,$B401,G$1)</f>
        <v>0</v>
      </c>
      <c r="H401" s="221">
        <f t="array" ref="H401">INDEX(_Rge_Data_3rd_CY,$B401,H$1)</f>
        <v>0</v>
      </c>
      <c r="I401" s="221">
        <f t="array" ref="I401">INDEX(_Rge_Data_3rd_CY,$B401,I$1)</f>
        <v>0</v>
      </c>
      <c r="J401" s="221">
        <f t="array" ref="J401">INDEX(_Rge_Data_3rd_CY,$B401,J$1)</f>
        <v>0</v>
      </c>
      <c r="K401" s="221">
        <f t="array" ref="K401">INDEX(_Rge_Data_3rd_CY,$B401,K$1)</f>
        <v>0</v>
      </c>
      <c r="L401" s="221" t="str">
        <f t="array" ref="L401">INDEX(_Rge_Data_3rd_CY,$B401,L$1)</f>
        <v/>
      </c>
      <c r="M401" s="221">
        <f t="array" ref="M401">INDEX(_Rge_Data_3rd_CY,$B401,M$1)</f>
        <v>0</v>
      </c>
      <c r="N401" s="221">
        <f t="array" ref="N401">INDEX(_Rge_Data_3rd_CY,$B401,N$1)</f>
        <v>0</v>
      </c>
      <c r="O401" s="221">
        <f t="shared" si="5"/>
        <v>0</v>
      </c>
      <c r="P401" s="222">
        <f t="shared" si="6"/>
        <v>0</v>
      </c>
      <c r="Q401" s="233" t="str">
        <f t="shared" si="9"/>
        <v>Y</v>
      </c>
      <c r="R401" s="224" t="str">
        <f t="array" ref="R401">INDEX(_Rge_Data_3rd_CY,$B401,R$1)</f>
        <v/>
      </c>
      <c r="S401" s="224">
        <f t="array" ref="S401">INDEX(_Rge_Data_3rd_CY,$B401,S$1)</f>
        <v>0</v>
      </c>
      <c r="T401" s="224">
        <f t="array" ref="T401">INDEX(_Rge_Data_3rd_CY,$B401,T$1)</f>
        <v>0</v>
      </c>
      <c r="U401" s="224">
        <f t="array" ref="U401">INDEX(_Rge_Data_3rd_CY,$B401,U$1)</f>
        <v>0</v>
      </c>
      <c r="V401" s="224">
        <f t="array" ref="V401">INDEX(_Rge_Data_3rd_CY,$B401,V$1)</f>
        <v>0</v>
      </c>
      <c r="W401" s="224">
        <f t="array" ref="W401">INDEX(_Rge_Data_3rd_CY,$B401,W$1)</f>
        <v>0</v>
      </c>
      <c r="X401" s="224" t="str">
        <f t="array" ref="X401">INDEX(_Rge_Data_3rd_CY,$B401,X$1)</f>
        <v/>
      </c>
      <c r="Y401" s="224">
        <f t="array" ref="Y401">INDEX(_Rge_Data_3rd_CY,$B401,Y$1)</f>
        <v>0</v>
      </c>
      <c r="Z401" s="224">
        <f t="array" ref="Z401">INDEX(_Rge_Data_3rd_CY,$B401,Z$1)</f>
        <v>0</v>
      </c>
      <c r="AA401" s="224">
        <f t="shared" si="7"/>
        <v>0</v>
      </c>
      <c r="AB401" s="225" t="str">
        <f t="shared" si="10"/>
        <v/>
      </c>
      <c r="AC401" s="234" t="str">
        <f t="array" ref="AC401">INDEX(_Rge_Data_3rd_CY,$B401,AC$1)</f>
        <v/>
      </c>
      <c r="AD401" s="234">
        <f t="array" ref="AD401">INDEX(_Rge_Data_3rd_CY,$B401,AD$1)</f>
        <v>0</v>
      </c>
      <c r="AE401" s="234">
        <f t="array" ref="AE401">INDEX(_Rge_Data_3rd_CY,$B401,AE$1)</f>
        <v>0</v>
      </c>
      <c r="AF401" s="234">
        <f t="array" ref="AF401">INDEX(_Rge_Data_3rd_CY,$B401,AF$1)</f>
        <v>0</v>
      </c>
      <c r="AG401" s="234">
        <f t="array" ref="AG401">INDEX(_Rge_Data_3rd_CY,$B401,AG$1)</f>
        <v>0</v>
      </c>
      <c r="AH401" s="234">
        <f t="array" ref="AH401">INDEX(_Rge_Data_3rd_CY,$B401,AH$1)</f>
        <v>0</v>
      </c>
      <c r="AI401" s="234" t="str">
        <f t="array" ref="AI401">INDEX(_Rge_Data_3rd_CY,$B401,AI$1)</f>
        <v/>
      </c>
      <c r="AJ401" s="234">
        <f t="array" ref="AJ401">INDEX(_Rge_Data_3rd_CY,$B401,AJ$1)</f>
        <v>0</v>
      </c>
      <c r="AK401" s="234">
        <f t="array" ref="AK401">INDEX(_Rge_Data_3rd_CY,$B401,AK$1)</f>
        <v>0</v>
      </c>
      <c r="AL401" s="234">
        <f t="shared" si="11"/>
        <v>0</v>
      </c>
      <c r="AM401" s="235">
        <f t="shared" si="8"/>
        <v>0</v>
      </c>
      <c r="AN401" s="236">
        <f>IFERROR(IF(AND($E401="OPEN",$AA401&gt;0),$AA401*_SoP*$AM401,IF(AND($E401="CLOSED",$AA401&gt;0),$AA401*_SoL*$AM401,0)),0)</f>
        <v>0</v>
      </c>
      <c r="AO401" s="236">
        <f>IFERROR(IF($AA401&lt;0,$AA401*_SoL,0),0)</f>
        <v>0</v>
      </c>
      <c r="AP401" s="237">
        <f t="shared" si="12"/>
        <v>0</v>
      </c>
      <c r="AQ401" s="237">
        <f t="shared" si="13"/>
        <v>0</v>
      </c>
      <c r="AR401" s="237">
        <f t="shared" si="14"/>
        <v>0</v>
      </c>
      <c r="AS401" s="237">
        <f t="shared" si="15"/>
        <v>0</v>
      </c>
      <c r="AT401" s="237">
        <f t="shared" si="16"/>
        <v>0</v>
      </c>
      <c r="AU401" s="236">
        <f t="shared" si="17"/>
        <v>0</v>
      </c>
      <c r="AV401" s="236">
        <f t="shared" si="18"/>
        <v>0</v>
      </c>
      <c r="AW401" s="238"/>
    </row>
    <row r="402" ht="24.75" customHeight="1">
      <c r="A402" s="185"/>
      <c r="B402" s="230">
        <f t="shared" si="19"/>
        <v>395</v>
      </c>
      <c r="C402" s="185"/>
      <c r="D402" s="231" t="str">
        <f t="array" ref="D402">INDEX(_Rge_Projectdata_3rd,$B402,MATCH("Project-ID",_Rge_Headline_Projectdata,0))</f>
        <v/>
      </c>
      <c r="E402" s="232" t="str">
        <f t="array" ref="E402">INDEX(_Rge_Data_3rd_CY,$B402,E$1)</f>
        <v>Open</v>
      </c>
      <c r="F402" s="221" t="str">
        <f t="array" ref="F402">INDEX(_Rge_Data_3rd_CY,$B402,F$1)</f>
        <v/>
      </c>
      <c r="G402" s="221">
        <f t="array" ref="G402">INDEX(_Rge_Data_3rd_CY,$B402,G$1)</f>
        <v>0</v>
      </c>
      <c r="H402" s="221">
        <f t="array" ref="H402">INDEX(_Rge_Data_3rd_CY,$B402,H$1)</f>
        <v>0</v>
      </c>
      <c r="I402" s="221">
        <f t="array" ref="I402">INDEX(_Rge_Data_3rd_CY,$B402,I$1)</f>
        <v>0</v>
      </c>
      <c r="J402" s="221">
        <f t="array" ref="J402">INDEX(_Rge_Data_3rd_CY,$B402,J$1)</f>
        <v>0</v>
      </c>
      <c r="K402" s="221">
        <f t="array" ref="K402">INDEX(_Rge_Data_3rd_CY,$B402,K$1)</f>
        <v>0</v>
      </c>
      <c r="L402" s="221" t="str">
        <f t="array" ref="L402">INDEX(_Rge_Data_3rd_CY,$B402,L$1)</f>
        <v/>
      </c>
      <c r="M402" s="221">
        <f t="array" ref="M402">INDEX(_Rge_Data_3rd_CY,$B402,M$1)</f>
        <v>0</v>
      </c>
      <c r="N402" s="221">
        <f t="array" ref="N402">INDEX(_Rge_Data_3rd_CY,$B402,N$1)</f>
        <v>0</v>
      </c>
      <c r="O402" s="221">
        <f t="shared" si="5"/>
        <v>0</v>
      </c>
      <c r="P402" s="222">
        <f t="shared" si="6"/>
        <v>0</v>
      </c>
      <c r="Q402" s="233" t="str">
        <f t="shared" si="9"/>
        <v>Y</v>
      </c>
      <c r="R402" s="224" t="str">
        <f t="array" ref="R402">INDEX(_Rge_Data_3rd_CY,$B402,R$1)</f>
        <v/>
      </c>
      <c r="S402" s="224">
        <f t="array" ref="S402">INDEX(_Rge_Data_3rd_CY,$B402,S$1)</f>
        <v>0</v>
      </c>
      <c r="T402" s="224">
        <f t="array" ref="T402">INDEX(_Rge_Data_3rd_CY,$B402,T$1)</f>
        <v>0</v>
      </c>
      <c r="U402" s="224">
        <f t="array" ref="U402">INDEX(_Rge_Data_3rd_CY,$B402,U$1)</f>
        <v>0</v>
      </c>
      <c r="V402" s="224">
        <f t="array" ref="V402">INDEX(_Rge_Data_3rd_CY,$B402,V$1)</f>
        <v>0</v>
      </c>
      <c r="W402" s="224">
        <f t="array" ref="W402">INDEX(_Rge_Data_3rd_CY,$B402,W$1)</f>
        <v>0</v>
      </c>
      <c r="X402" s="224" t="str">
        <f t="array" ref="X402">INDEX(_Rge_Data_3rd_CY,$B402,X$1)</f>
        <v/>
      </c>
      <c r="Y402" s="224">
        <f t="array" ref="Y402">INDEX(_Rge_Data_3rd_CY,$B402,Y$1)</f>
        <v>0</v>
      </c>
      <c r="Z402" s="224">
        <f t="array" ref="Z402">INDEX(_Rge_Data_3rd_CY,$B402,Z$1)</f>
        <v>0</v>
      </c>
      <c r="AA402" s="224">
        <f t="shared" si="7"/>
        <v>0</v>
      </c>
      <c r="AB402" s="225" t="str">
        <f t="shared" si="10"/>
        <v/>
      </c>
      <c r="AC402" s="234" t="str">
        <f t="array" ref="AC402">INDEX(_Rge_Data_3rd_CY,$B402,AC$1)</f>
        <v/>
      </c>
      <c r="AD402" s="234">
        <f t="array" ref="AD402">INDEX(_Rge_Data_3rd_CY,$B402,AD$1)</f>
        <v>0</v>
      </c>
      <c r="AE402" s="234">
        <f t="array" ref="AE402">INDEX(_Rge_Data_3rd_CY,$B402,AE$1)</f>
        <v>0</v>
      </c>
      <c r="AF402" s="234">
        <f t="array" ref="AF402">INDEX(_Rge_Data_3rd_CY,$B402,AF$1)</f>
        <v>0</v>
      </c>
      <c r="AG402" s="234">
        <f t="array" ref="AG402">INDEX(_Rge_Data_3rd_CY,$B402,AG$1)</f>
        <v>0</v>
      </c>
      <c r="AH402" s="234">
        <f t="array" ref="AH402">INDEX(_Rge_Data_3rd_CY,$B402,AH$1)</f>
        <v>0</v>
      </c>
      <c r="AI402" s="234" t="str">
        <f t="array" ref="AI402">INDEX(_Rge_Data_3rd_CY,$B402,AI$1)</f>
        <v/>
      </c>
      <c r="AJ402" s="234">
        <f t="array" ref="AJ402">INDEX(_Rge_Data_3rd_CY,$B402,AJ$1)</f>
        <v>0</v>
      </c>
      <c r="AK402" s="234">
        <f t="array" ref="AK402">INDEX(_Rge_Data_3rd_CY,$B402,AK$1)</f>
        <v>0</v>
      </c>
      <c r="AL402" s="234">
        <f t="shared" si="11"/>
        <v>0</v>
      </c>
      <c r="AM402" s="235">
        <f t="shared" si="8"/>
        <v>0</v>
      </c>
      <c r="AN402" s="236">
        <f>IFERROR(IF(AND($E402="OPEN",$AA402&gt;0),$AA402*_SoP*$AM402,IF(AND($E402="CLOSED",$AA402&gt;0),$AA402*_SoL*$AM402,0)),0)</f>
        <v>0</v>
      </c>
      <c r="AO402" s="236">
        <f>IFERROR(IF($AA402&lt;0,$AA402*_SoL,0),0)</f>
        <v>0</v>
      </c>
      <c r="AP402" s="237">
        <f t="shared" si="12"/>
        <v>0</v>
      </c>
      <c r="AQ402" s="237">
        <f t="shared" si="13"/>
        <v>0</v>
      </c>
      <c r="AR402" s="237">
        <f t="shared" si="14"/>
        <v>0</v>
      </c>
      <c r="AS402" s="237">
        <f t="shared" si="15"/>
        <v>0</v>
      </c>
      <c r="AT402" s="237">
        <f t="shared" si="16"/>
        <v>0</v>
      </c>
      <c r="AU402" s="236">
        <f t="shared" si="17"/>
        <v>0</v>
      </c>
      <c r="AV402" s="236">
        <f t="shared" si="18"/>
        <v>0</v>
      </c>
      <c r="AW402" s="238"/>
    </row>
    <row r="403" ht="24.75" customHeight="1">
      <c r="A403" s="185"/>
      <c r="B403" s="230">
        <f t="shared" si="19"/>
        <v>396</v>
      </c>
      <c r="C403" s="185"/>
      <c r="D403" s="231" t="str">
        <f t="array" ref="D403">INDEX(_Rge_Projectdata_3rd,$B403,MATCH("Project-ID",_Rge_Headline_Projectdata,0))</f>
        <v/>
      </c>
      <c r="E403" s="232" t="str">
        <f t="array" ref="E403">INDEX(_Rge_Data_3rd_CY,$B403,E$1)</f>
        <v>Open</v>
      </c>
      <c r="F403" s="221" t="str">
        <f t="array" ref="F403">INDEX(_Rge_Data_3rd_CY,$B403,F$1)</f>
        <v/>
      </c>
      <c r="G403" s="221">
        <f t="array" ref="G403">INDEX(_Rge_Data_3rd_CY,$B403,G$1)</f>
        <v>0</v>
      </c>
      <c r="H403" s="221">
        <f t="array" ref="H403">INDEX(_Rge_Data_3rd_CY,$B403,H$1)</f>
        <v>0</v>
      </c>
      <c r="I403" s="221">
        <f t="array" ref="I403">INDEX(_Rge_Data_3rd_CY,$B403,I$1)</f>
        <v>0</v>
      </c>
      <c r="J403" s="221">
        <f t="array" ref="J403">INDEX(_Rge_Data_3rd_CY,$B403,J$1)</f>
        <v>0</v>
      </c>
      <c r="K403" s="221">
        <f t="array" ref="K403">INDEX(_Rge_Data_3rd_CY,$B403,K$1)</f>
        <v>0</v>
      </c>
      <c r="L403" s="221" t="str">
        <f t="array" ref="L403">INDEX(_Rge_Data_3rd_CY,$B403,L$1)</f>
        <v/>
      </c>
      <c r="M403" s="221">
        <f t="array" ref="M403">INDEX(_Rge_Data_3rd_CY,$B403,M$1)</f>
        <v>0</v>
      </c>
      <c r="N403" s="221">
        <f t="array" ref="N403">INDEX(_Rge_Data_3rd_CY,$B403,N$1)</f>
        <v>0</v>
      </c>
      <c r="O403" s="221">
        <f t="shared" si="5"/>
        <v>0</v>
      </c>
      <c r="P403" s="222">
        <f t="shared" si="6"/>
        <v>0</v>
      </c>
      <c r="Q403" s="233" t="str">
        <f t="shared" si="9"/>
        <v>Y</v>
      </c>
      <c r="R403" s="224" t="str">
        <f t="array" ref="R403">INDEX(_Rge_Data_3rd_CY,$B403,R$1)</f>
        <v/>
      </c>
      <c r="S403" s="224">
        <f t="array" ref="S403">INDEX(_Rge_Data_3rd_CY,$B403,S$1)</f>
        <v>0</v>
      </c>
      <c r="T403" s="224">
        <f t="array" ref="T403">INDEX(_Rge_Data_3rd_CY,$B403,T$1)</f>
        <v>0</v>
      </c>
      <c r="U403" s="224">
        <f t="array" ref="U403">INDEX(_Rge_Data_3rd_CY,$B403,U$1)</f>
        <v>0</v>
      </c>
      <c r="V403" s="224">
        <f t="array" ref="V403">INDEX(_Rge_Data_3rd_CY,$B403,V$1)</f>
        <v>0</v>
      </c>
      <c r="W403" s="224">
        <f t="array" ref="W403">INDEX(_Rge_Data_3rd_CY,$B403,W$1)</f>
        <v>0</v>
      </c>
      <c r="X403" s="224" t="str">
        <f t="array" ref="X403">INDEX(_Rge_Data_3rd_CY,$B403,X$1)</f>
        <v/>
      </c>
      <c r="Y403" s="224">
        <f t="array" ref="Y403">INDEX(_Rge_Data_3rd_CY,$B403,Y$1)</f>
        <v>0</v>
      </c>
      <c r="Z403" s="224">
        <f t="array" ref="Z403">INDEX(_Rge_Data_3rd_CY,$B403,Z$1)</f>
        <v>0</v>
      </c>
      <c r="AA403" s="224">
        <f t="shared" si="7"/>
        <v>0</v>
      </c>
      <c r="AB403" s="225" t="str">
        <f t="shared" si="10"/>
        <v/>
      </c>
      <c r="AC403" s="234" t="str">
        <f t="array" ref="AC403">INDEX(_Rge_Data_3rd_CY,$B403,AC$1)</f>
        <v/>
      </c>
      <c r="AD403" s="234">
        <f t="array" ref="AD403">INDEX(_Rge_Data_3rd_CY,$B403,AD$1)</f>
        <v>0</v>
      </c>
      <c r="AE403" s="234">
        <f t="array" ref="AE403">INDEX(_Rge_Data_3rd_CY,$B403,AE$1)</f>
        <v>0</v>
      </c>
      <c r="AF403" s="234">
        <f t="array" ref="AF403">INDEX(_Rge_Data_3rd_CY,$B403,AF$1)</f>
        <v>0</v>
      </c>
      <c r="AG403" s="234">
        <f t="array" ref="AG403">INDEX(_Rge_Data_3rd_CY,$B403,AG$1)</f>
        <v>0</v>
      </c>
      <c r="AH403" s="234">
        <f t="array" ref="AH403">INDEX(_Rge_Data_3rd_CY,$B403,AH$1)</f>
        <v>0</v>
      </c>
      <c r="AI403" s="234" t="str">
        <f t="array" ref="AI403">INDEX(_Rge_Data_3rd_CY,$B403,AI$1)</f>
        <v/>
      </c>
      <c r="AJ403" s="234">
        <f t="array" ref="AJ403">INDEX(_Rge_Data_3rd_CY,$B403,AJ$1)</f>
        <v>0</v>
      </c>
      <c r="AK403" s="234">
        <f t="array" ref="AK403">INDEX(_Rge_Data_3rd_CY,$B403,AK$1)</f>
        <v>0</v>
      </c>
      <c r="AL403" s="234">
        <f t="shared" si="11"/>
        <v>0</v>
      </c>
      <c r="AM403" s="235">
        <f t="shared" si="8"/>
        <v>0</v>
      </c>
      <c r="AN403" s="236">
        <f>IFERROR(IF(AND($E403="OPEN",$AA403&gt;0),$AA403*_SoP*$AM403,IF(AND($E403="CLOSED",$AA403&gt;0),$AA403*_SoL*$AM403,0)),0)</f>
        <v>0</v>
      </c>
      <c r="AO403" s="236">
        <f>IFERROR(IF($AA403&lt;0,$AA403*_SoL,0),0)</f>
        <v>0</v>
      </c>
      <c r="AP403" s="237">
        <f t="shared" si="12"/>
        <v>0</v>
      </c>
      <c r="AQ403" s="237">
        <f t="shared" si="13"/>
        <v>0</v>
      </c>
      <c r="AR403" s="237">
        <f t="shared" si="14"/>
        <v>0</v>
      </c>
      <c r="AS403" s="237">
        <f t="shared" si="15"/>
        <v>0</v>
      </c>
      <c r="AT403" s="237">
        <f t="shared" si="16"/>
        <v>0</v>
      </c>
      <c r="AU403" s="236">
        <f t="shared" si="17"/>
        <v>0</v>
      </c>
      <c r="AV403" s="236">
        <f t="shared" si="18"/>
        <v>0</v>
      </c>
      <c r="AW403" s="238"/>
    </row>
    <row r="404" ht="24.75" customHeight="1">
      <c r="A404" s="185"/>
      <c r="B404" s="230">
        <f t="shared" si="19"/>
        <v>397</v>
      </c>
      <c r="C404" s="185"/>
      <c r="D404" s="231" t="str">
        <f t="array" ref="D404">INDEX(_Rge_Projectdata_3rd,$B404,MATCH("Project-ID",_Rge_Headline_Projectdata,0))</f>
        <v/>
      </c>
      <c r="E404" s="232" t="str">
        <f t="array" ref="E404">INDEX(_Rge_Data_3rd_CY,$B404,E$1)</f>
        <v>Open</v>
      </c>
      <c r="F404" s="221" t="str">
        <f t="array" ref="F404">INDEX(_Rge_Data_3rd_CY,$B404,F$1)</f>
        <v/>
      </c>
      <c r="G404" s="221">
        <f t="array" ref="G404">INDEX(_Rge_Data_3rd_CY,$B404,G$1)</f>
        <v>0</v>
      </c>
      <c r="H404" s="221">
        <f t="array" ref="H404">INDEX(_Rge_Data_3rd_CY,$B404,H$1)</f>
        <v>0</v>
      </c>
      <c r="I404" s="221">
        <f t="array" ref="I404">INDEX(_Rge_Data_3rd_CY,$B404,I$1)</f>
        <v>0</v>
      </c>
      <c r="J404" s="221">
        <f t="array" ref="J404">INDEX(_Rge_Data_3rd_CY,$B404,J$1)</f>
        <v>0</v>
      </c>
      <c r="K404" s="221">
        <f t="array" ref="K404">INDEX(_Rge_Data_3rd_CY,$B404,K$1)</f>
        <v>0</v>
      </c>
      <c r="L404" s="221" t="str">
        <f t="array" ref="L404">INDEX(_Rge_Data_3rd_CY,$B404,L$1)</f>
        <v/>
      </c>
      <c r="M404" s="221">
        <f t="array" ref="M404">INDEX(_Rge_Data_3rd_CY,$B404,M$1)</f>
        <v>0</v>
      </c>
      <c r="N404" s="221">
        <f t="array" ref="N404">INDEX(_Rge_Data_3rd_CY,$B404,N$1)</f>
        <v>0</v>
      </c>
      <c r="O404" s="221">
        <f t="shared" si="5"/>
        <v>0</v>
      </c>
      <c r="P404" s="222">
        <f t="shared" si="6"/>
        <v>0</v>
      </c>
      <c r="Q404" s="233" t="str">
        <f t="shared" si="9"/>
        <v>Y</v>
      </c>
      <c r="R404" s="224" t="str">
        <f t="array" ref="R404">INDEX(_Rge_Data_3rd_CY,$B404,R$1)</f>
        <v/>
      </c>
      <c r="S404" s="224">
        <f t="array" ref="S404">INDEX(_Rge_Data_3rd_CY,$B404,S$1)</f>
        <v>0</v>
      </c>
      <c r="T404" s="224">
        <f t="array" ref="T404">INDEX(_Rge_Data_3rd_CY,$B404,T$1)</f>
        <v>0</v>
      </c>
      <c r="U404" s="224">
        <f t="array" ref="U404">INDEX(_Rge_Data_3rd_CY,$B404,U$1)</f>
        <v>0</v>
      </c>
      <c r="V404" s="224">
        <f t="array" ref="V404">INDEX(_Rge_Data_3rd_CY,$B404,V$1)</f>
        <v>0</v>
      </c>
      <c r="W404" s="224">
        <f t="array" ref="W404">INDEX(_Rge_Data_3rd_CY,$B404,W$1)</f>
        <v>0</v>
      </c>
      <c r="X404" s="224" t="str">
        <f t="array" ref="X404">INDEX(_Rge_Data_3rd_CY,$B404,X$1)</f>
        <v/>
      </c>
      <c r="Y404" s="224">
        <f t="array" ref="Y404">INDEX(_Rge_Data_3rd_CY,$B404,Y$1)</f>
        <v>0</v>
      </c>
      <c r="Z404" s="224">
        <f t="array" ref="Z404">INDEX(_Rge_Data_3rd_CY,$B404,Z$1)</f>
        <v>0</v>
      </c>
      <c r="AA404" s="224">
        <f t="shared" si="7"/>
        <v>0</v>
      </c>
      <c r="AB404" s="225" t="str">
        <f t="shared" si="10"/>
        <v/>
      </c>
      <c r="AC404" s="234" t="str">
        <f t="array" ref="AC404">INDEX(_Rge_Data_3rd_CY,$B404,AC$1)</f>
        <v/>
      </c>
      <c r="AD404" s="234">
        <f t="array" ref="AD404">INDEX(_Rge_Data_3rd_CY,$B404,AD$1)</f>
        <v>0</v>
      </c>
      <c r="AE404" s="234">
        <f t="array" ref="AE404">INDEX(_Rge_Data_3rd_CY,$B404,AE$1)</f>
        <v>0</v>
      </c>
      <c r="AF404" s="234">
        <f t="array" ref="AF404">INDEX(_Rge_Data_3rd_CY,$B404,AF$1)</f>
        <v>0</v>
      </c>
      <c r="AG404" s="234">
        <f t="array" ref="AG404">INDEX(_Rge_Data_3rd_CY,$B404,AG$1)</f>
        <v>0</v>
      </c>
      <c r="AH404" s="234">
        <f t="array" ref="AH404">INDEX(_Rge_Data_3rd_CY,$B404,AH$1)</f>
        <v>0</v>
      </c>
      <c r="AI404" s="234" t="str">
        <f t="array" ref="AI404">INDEX(_Rge_Data_3rd_CY,$B404,AI$1)</f>
        <v/>
      </c>
      <c r="AJ404" s="234">
        <f t="array" ref="AJ404">INDEX(_Rge_Data_3rd_CY,$B404,AJ$1)</f>
        <v>0</v>
      </c>
      <c r="AK404" s="234">
        <f t="array" ref="AK404">INDEX(_Rge_Data_3rd_CY,$B404,AK$1)</f>
        <v>0</v>
      </c>
      <c r="AL404" s="234">
        <f t="shared" si="11"/>
        <v>0</v>
      </c>
      <c r="AM404" s="235">
        <f t="shared" si="8"/>
        <v>0</v>
      </c>
      <c r="AN404" s="236">
        <f>IFERROR(IF(AND($E404="OPEN",$AA404&gt;0),$AA404*_SoP*$AM404,IF(AND($E404="CLOSED",$AA404&gt;0),$AA404*_SoL*$AM404,0)),0)</f>
        <v>0</v>
      </c>
      <c r="AO404" s="236">
        <f>IFERROR(IF($AA404&lt;0,$AA404*_SoL,0),0)</f>
        <v>0</v>
      </c>
      <c r="AP404" s="237">
        <f t="shared" si="12"/>
        <v>0</v>
      </c>
      <c r="AQ404" s="237">
        <f t="shared" si="13"/>
        <v>0</v>
      </c>
      <c r="AR404" s="237">
        <f t="shared" si="14"/>
        <v>0</v>
      </c>
      <c r="AS404" s="237">
        <f t="shared" si="15"/>
        <v>0</v>
      </c>
      <c r="AT404" s="237">
        <f t="shared" si="16"/>
        <v>0</v>
      </c>
      <c r="AU404" s="236">
        <f t="shared" si="17"/>
        <v>0</v>
      </c>
      <c r="AV404" s="236">
        <f t="shared" si="18"/>
        <v>0</v>
      </c>
      <c r="AW404" s="238"/>
    </row>
    <row r="405" ht="24.75" customHeight="1">
      <c r="A405" s="185"/>
      <c r="B405" s="230">
        <f t="shared" si="19"/>
        <v>398</v>
      </c>
      <c r="C405" s="185"/>
      <c r="D405" s="231" t="str">
        <f t="array" ref="D405">INDEX(_Rge_Projectdata_3rd,$B405,MATCH("Project-ID",_Rge_Headline_Projectdata,0))</f>
        <v/>
      </c>
      <c r="E405" s="232" t="str">
        <f t="array" ref="E405">INDEX(_Rge_Data_3rd_CY,$B405,E$1)</f>
        <v>Open</v>
      </c>
      <c r="F405" s="221" t="str">
        <f t="array" ref="F405">INDEX(_Rge_Data_3rd_CY,$B405,F$1)</f>
        <v/>
      </c>
      <c r="G405" s="221">
        <f t="array" ref="G405">INDEX(_Rge_Data_3rd_CY,$B405,G$1)</f>
        <v>0</v>
      </c>
      <c r="H405" s="221">
        <f t="array" ref="H405">INDEX(_Rge_Data_3rd_CY,$B405,H$1)</f>
        <v>0</v>
      </c>
      <c r="I405" s="221">
        <f t="array" ref="I405">INDEX(_Rge_Data_3rd_CY,$B405,I$1)</f>
        <v>0</v>
      </c>
      <c r="J405" s="221">
        <f t="array" ref="J405">INDEX(_Rge_Data_3rd_CY,$B405,J$1)</f>
        <v>0</v>
      </c>
      <c r="K405" s="221">
        <f t="array" ref="K405">INDEX(_Rge_Data_3rd_CY,$B405,K$1)</f>
        <v>0</v>
      </c>
      <c r="L405" s="221" t="str">
        <f t="array" ref="L405">INDEX(_Rge_Data_3rd_CY,$B405,L$1)</f>
        <v/>
      </c>
      <c r="M405" s="221">
        <f t="array" ref="M405">INDEX(_Rge_Data_3rd_CY,$B405,M$1)</f>
        <v>0</v>
      </c>
      <c r="N405" s="221">
        <f t="array" ref="N405">INDEX(_Rge_Data_3rd_CY,$B405,N$1)</f>
        <v>0</v>
      </c>
      <c r="O405" s="221">
        <f t="shared" si="5"/>
        <v>0</v>
      </c>
      <c r="P405" s="222">
        <f t="shared" si="6"/>
        <v>0</v>
      </c>
      <c r="Q405" s="233" t="str">
        <f t="shared" si="9"/>
        <v>Y</v>
      </c>
      <c r="R405" s="224" t="str">
        <f t="array" ref="R405">INDEX(_Rge_Data_3rd_CY,$B405,R$1)</f>
        <v/>
      </c>
      <c r="S405" s="224">
        <f t="array" ref="S405">INDEX(_Rge_Data_3rd_CY,$B405,S$1)</f>
        <v>0</v>
      </c>
      <c r="T405" s="224">
        <f t="array" ref="T405">INDEX(_Rge_Data_3rd_CY,$B405,T$1)</f>
        <v>0</v>
      </c>
      <c r="U405" s="224">
        <f t="array" ref="U405">INDEX(_Rge_Data_3rd_CY,$B405,U$1)</f>
        <v>0</v>
      </c>
      <c r="V405" s="224">
        <f t="array" ref="V405">INDEX(_Rge_Data_3rd_CY,$B405,V$1)</f>
        <v>0</v>
      </c>
      <c r="W405" s="224">
        <f t="array" ref="W405">INDEX(_Rge_Data_3rd_CY,$B405,W$1)</f>
        <v>0</v>
      </c>
      <c r="X405" s="224" t="str">
        <f t="array" ref="X405">INDEX(_Rge_Data_3rd_CY,$B405,X$1)</f>
        <v/>
      </c>
      <c r="Y405" s="224">
        <f t="array" ref="Y405">INDEX(_Rge_Data_3rd_CY,$B405,Y$1)</f>
        <v>0</v>
      </c>
      <c r="Z405" s="224">
        <f t="array" ref="Z405">INDEX(_Rge_Data_3rd_CY,$B405,Z$1)</f>
        <v>0</v>
      </c>
      <c r="AA405" s="224">
        <f t="shared" si="7"/>
        <v>0</v>
      </c>
      <c r="AB405" s="225" t="str">
        <f t="shared" si="10"/>
        <v/>
      </c>
      <c r="AC405" s="234" t="str">
        <f t="array" ref="AC405">INDEX(_Rge_Data_3rd_CY,$B405,AC$1)</f>
        <v/>
      </c>
      <c r="AD405" s="234">
        <f t="array" ref="AD405">INDEX(_Rge_Data_3rd_CY,$B405,AD$1)</f>
        <v>0</v>
      </c>
      <c r="AE405" s="234">
        <f t="array" ref="AE405">INDEX(_Rge_Data_3rd_CY,$B405,AE$1)</f>
        <v>0</v>
      </c>
      <c r="AF405" s="234">
        <f t="array" ref="AF405">INDEX(_Rge_Data_3rd_CY,$B405,AF$1)</f>
        <v>0</v>
      </c>
      <c r="AG405" s="234">
        <f t="array" ref="AG405">INDEX(_Rge_Data_3rd_CY,$B405,AG$1)</f>
        <v>0</v>
      </c>
      <c r="AH405" s="234">
        <f t="array" ref="AH405">INDEX(_Rge_Data_3rd_CY,$B405,AH$1)</f>
        <v>0</v>
      </c>
      <c r="AI405" s="234" t="str">
        <f t="array" ref="AI405">INDEX(_Rge_Data_3rd_CY,$B405,AI$1)</f>
        <v/>
      </c>
      <c r="AJ405" s="234">
        <f t="array" ref="AJ405">INDEX(_Rge_Data_3rd_CY,$B405,AJ$1)</f>
        <v>0</v>
      </c>
      <c r="AK405" s="234">
        <f t="array" ref="AK405">INDEX(_Rge_Data_3rd_CY,$B405,AK$1)</f>
        <v>0</v>
      </c>
      <c r="AL405" s="234">
        <f t="shared" si="11"/>
        <v>0</v>
      </c>
      <c r="AM405" s="235">
        <f t="shared" si="8"/>
        <v>0</v>
      </c>
      <c r="AN405" s="236">
        <f>IFERROR(IF(AND($E405="OPEN",$AA405&gt;0),$AA405*_SoP*$AM405,IF(AND($E405="CLOSED",$AA405&gt;0),$AA405*_SoL*$AM405,0)),0)</f>
        <v>0</v>
      </c>
      <c r="AO405" s="236">
        <f>IFERROR(IF($AA405&lt;0,$AA405*_SoL,0),0)</f>
        <v>0</v>
      </c>
      <c r="AP405" s="237">
        <f t="shared" si="12"/>
        <v>0</v>
      </c>
      <c r="AQ405" s="237">
        <f t="shared" si="13"/>
        <v>0</v>
      </c>
      <c r="AR405" s="237">
        <f t="shared" si="14"/>
        <v>0</v>
      </c>
      <c r="AS405" s="237">
        <f t="shared" si="15"/>
        <v>0</v>
      </c>
      <c r="AT405" s="237">
        <f t="shared" si="16"/>
        <v>0</v>
      </c>
      <c r="AU405" s="236">
        <f t="shared" si="17"/>
        <v>0</v>
      </c>
      <c r="AV405" s="236">
        <f t="shared" si="18"/>
        <v>0</v>
      </c>
      <c r="AW405" s="238"/>
    </row>
    <row r="406" ht="24.75" customHeight="1">
      <c r="A406" s="185"/>
      <c r="B406" s="230">
        <f t="shared" si="19"/>
        <v>399</v>
      </c>
      <c r="C406" s="185"/>
      <c r="D406" s="231" t="str">
        <f t="array" ref="D406">INDEX(_Rge_Projectdata_3rd,$B406,MATCH("Project-ID",_Rge_Headline_Projectdata,0))</f>
        <v/>
      </c>
      <c r="E406" s="232" t="str">
        <f t="array" ref="E406">INDEX(_Rge_Data_3rd_CY,$B406,E$1)</f>
        <v>Open</v>
      </c>
      <c r="F406" s="221" t="str">
        <f t="array" ref="F406">INDEX(_Rge_Data_3rd_CY,$B406,F$1)</f>
        <v/>
      </c>
      <c r="G406" s="221">
        <f t="array" ref="G406">INDEX(_Rge_Data_3rd_CY,$B406,G$1)</f>
        <v>0</v>
      </c>
      <c r="H406" s="221">
        <f t="array" ref="H406">INDEX(_Rge_Data_3rd_CY,$B406,H$1)</f>
        <v>0</v>
      </c>
      <c r="I406" s="221">
        <f t="array" ref="I406">INDEX(_Rge_Data_3rd_CY,$B406,I$1)</f>
        <v>0</v>
      </c>
      <c r="J406" s="221">
        <f t="array" ref="J406">INDEX(_Rge_Data_3rd_CY,$B406,J$1)</f>
        <v>0</v>
      </c>
      <c r="K406" s="221">
        <f t="array" ref="K406">INDEX(_Rge_Data_3rd_CY,$B406,K$1)</f>
        <v>0</v>
      </c>
      <c r="L406" s="221" t="str">
        <f t="array" ref="L406">INDEX(_Rge_Data_3rd_CY,$B406,L$1)</f>
        <v/>
      </c>
      <c r="M406" s="221">
        <f t="array" ref="M406">INDEX(_Rge_Data_3rd_CY,$B406,M$1)</f>
        <v>0</v>
      </c>
      <c r="N406" s="221">
        <f t="array" ref="N406">INDEX(_Rge_Data_3rd_CY,$B406,N$1)</f>
        <v>0</v>
      </c>
      <c r="O406" s="221">
        <f t="shared" si="5"/>
        <v>0</v>
      </c>
      <c r="P406" s="222">
        <f t="shared" si="6"/>
        <v>0</v>
      </c>
      <c r="Q406" s="233" t="str">
        <f t="shared" si="9"/>
        <v>Y</v>
      </c>
      <c r="R406" s="224" t="str">
        <f t="array" ref="R406">INDEX(_Rge_Data_3rd_CY,$B406,R$1)</f>
        <v/>
      </c>
      <c r="S406" s="224">
        <f t="array" ref="S406">INDEX(_Rge_Data_3rd_CY,$B406,S$1)</f>
        <v>0</v>
      </c>
      <c r="T406" s="224">
        <f t="array" ref="T406">INDEX(_Rge_Data_3rd_CY,$B406,T$1)</f>
        <v>0</v>
      </c>
      <c r="U406" s="224">
        <f t="array" ref="U406">INDEX(_Rge_Data_3rd_CY,$B406,U$1)</f>
        <v>0</v>
      </c>
      <c r="V406" s="224">
        <f t="array" ref="V406">INDEX(_Rge_Data_3rd_CY,$B406,V$1)</f>
        <v>0</v>
      </c>
      <c r="W406" s="224">
        <f t="array" ref="W406">INDEX(_Rge_Data_3rd_CY,$B406,W$1)</f>
        <v>0</v>
      </c>
      <c r="X406" s="224" t="str">
        <f t="array" ref="X406">INDEX(_Rge_Data_3rd_CY,$B406,X$1)</f>
        <v/>
      </c>
      <c r="Y406" s="224">
        <f t="array" ref="Y406">INDEX(_Rge_Data_3rd_CY,$B406,Y$1)</f>
        <v>0</v>
      </c>
      <c r="Z406" s="224">
        <f t="array" ref="Z406">INDEX(_Rge_Data_3rd_CY,$B406,Z$1)</f>
        <v>0</v>
      </c>
      <c r="AA406" s="224">
        <f t="shared" si="7"/>
        <v>0</v>
      </c>
      <c r="AB406" s="225" t="str">
        <f t="shared" si="10"/>
        <v/>
      </c>
      <c r="AC406" s="234" t="str">
        <f t="array" ref="AC406">INDEX(_Rge_Data_3rd_CY,$B406,AC$1)</f>
        <v/>
      </c>
      <c r="AD406" s="234">
        <f t="array" ref="AD406">INDEX(_Rge_Data_3rd_CY,$B406,AD$1)</f>
        <v>0</v>
      </c>
      <c r="AE406" s="234">
        <f t="array" ref="AE406">INDEX(_Rge_Data_3rd_CY,$B406,AE$1)</f>
        <v>0</v>
      </c>
      <c r="AF406" s="234">
        <f t="array" ref="AF406">INDEX(_Rge_Data_3rd_CY,$B406,AF$1)</f>
        <v>0</v>
      </c>
      <c r="AG406" s="234">
        <f t="array" ref="AG406">INDEX(_Rge_Data_3rd_CY,$B406,AG$1)</f>
        <v>0</v>
      </c>
      <c r="AH406" s="234">
        <f t="array" ref="AH406">INDEX(_Rge_Data_3rd_CY,$B406,AH$1)</f>
        <v>0</v>
      </c>
      <c r="AI406" s="234" t="str">
        <f t="array" ref="AI406">INDEX(_Rge_Data_3rd_CY,$B406,AI$1)</f>
        <v/>
      </c>
      <c r="AJ406" s="234">
        <f t="array" ref="AJ406">INDEX(_Rge_Data_3rd_CY,$B406,AJ$1)</f>
        <v>0</v>
      </c>
      <c r="AK406" s="234">
        <f t="array" ref="AK406">INDEX(_Rge_Data_3rd_CY,$B406,AK$1)</f>
        <v>0</v>
      </c>
      <c r="AL406" s="234">
        <f t="shared" si="11"/>
        <v>0</v>
      </c>
      <c r="AM406" s="235">
        <f t="shared" si="8"/>
        <v>0</v>
      </c>
      <c r="AN406" s="236">
        <f>IFERROR(IF(AND($E406="OPEN",$AA406&gt;0),$AA406*_SoP*$AM406,IF(AND($E406="CLOSED",$AA406&gt;0),$AA406*_SoL*$AM406,0)),0)</f>
        <v>0</v>
      </c>
      <c r="AO406" s="236">
        <f>IFERROR(IF($AA406&lt;0,$AA406*_SoL,0),0)</f>
        <v>0</v>
      </c>
      <c r="AP406" s="237">
        <f t="shared" si="12"/>
        <v>0</v>
      </c>
      <c r="AQ406" s="237">
        <f t="shared" si="13"/>
        <v>0</v>
      </c>
      <c r="AR406" s="237">
        <f t="shared" si="14"/>
        <v>0</v>
      </c>
      <c r="AS406" s="237">
        <f t="shared" si="15"/>
        <v>0</v>
      </c>
      <c r="AT406" s="237">
        <f t="shared" si="16"/>
        <v>0</v>
      </c>
      <c r="AU406" s="236">
        <f t="shared" si="17"/>
        <v>0</v>
      </c>
      <c r="AV406" s="236">
        <f t="shared" si="18"/>
        <v>0</v>
      </c>
      <c r="AW406" s="238"/>
    </row>
    <row r="407" ht="24.75" customHeight="1">
      <c r="A407" s="185"/>
      <c r="B407" s="230">
        <f t="shared" si="19"/>
        <v>400</v>
      </c>
      <c r="C407" s="185"/>
      <c r="D407" s="231" t="str">
        <f t="array" ref="D407">INDEX(_Rge_Projectdata_3rd,$B407,MATCH("Project-ID",_Rge_Headline_Projectdata,0))</f>
        <v/>
      </c>
      <c r="E407" s="232" t="str">
        <f t="array" ref="E407">INDEX(_Rge_Data_3rd_CY,$B407,E$1)</f>
        <v>Open</v>
      </c>
      <c r="F407" s="221" t="str">
        <f t="array" ref="F407">INDEX(_Rge_Data_3rd_CY,$B407,F$1)</f>
        <v/>
      </c>
      <c r="G407" s="221">
        <f t="array" ref="G407">INDEX(_Rge_Data_3rd_CY,$B407,G$1)</f>
        <v>0</v>
      </c>
      <c r="H407" s="221">
        <f t="array" ref="H407">INDEX(_Rge_Data_3rd_CY,$B407,H$1)</f>
        <v>0</v>
      </c>
      <c r="I407" s="221">
        <f t="array" ref="I407">INDEX(_Rge_Data_3rd_CY,$B407,I$1)</f>
        <v>0</v>
      </c>
      <c r="J407" s="221">
        <f t="array" ref="J407">INDEX(_Rge_Data_3rd_CY,$B407,J$1)</f>
        <v>0</v>
      </c>
      <c r="K407" s="221">
        <f t="array" ref="K407">INDEX(_Rge_Data_3rd_CY,$B407,K$1)</f>
        <v>0</v>
      </c>
      <c r="L407" s="221" t="str">
        <f t="array" ref="L407">INDEX(_Rge_Data_3rd_CY,$B407,L$1)</f>
        <v/>
      </c>
      <c r="M407" s="221">
        <f t="array" ref="M407">INDEX(_Rge_Data_3rd_CY,$B407,M$1)</f>
        <v>0</v>
      </c>
      <c r="N407" s="221">
        <f t="array" ref="N407">INDEX(_Rge_Data_3rd_CY,$B407,N$1)</f>
        <v>0</v>
      </c>
      <c r="O407" s="221">
        <f t="shared" si="5"/>
        <v>0</v>
      </c>
      <c r="P407" s="222">
        <f t="shared" si="6"/>
        <v>0</v>
      </c>
      <c r="Q407" s="233" t="str">
        <f t="shared" si="9"/>
        <v>Y</v>
      </c>
      <c r="R407" s="224" t="str">
        <f t="array" ref="R407">INDEX(_Rge_Data_3rd_CY,$B407,R$1)</f>
        <v/>
      </c>
      <c r="S407" s="224">
        <f t="array" ref="S407">INDEX(_Rge_Data_3rd_CY,$B407,S$1)</f>
        <v>0</v>
      </c>
      <c r="T407" s="224">
        <f t="array" ref="T407">INDEX(_Rge_Data_3rd_CY,$B407,T$1)</f>
        <v>0</v>
      </c>
      <c r="U407" s="224">
        <f t="array" ref="U407">INDEX(_Rge_Data_3rd_CY,$B407,U$1)</f>
        <v>0</v>
      </c>
      <c r="V407" s="224">
        <f t="array" ref="V407">INDEX(_Rge_Data_3rd_CY,$B407,V$1)</f>
        <v>0</v>
      </c>
      <c r="W407" s="224">
        <f t="array" ref="W407">INDEX(_Rge_Data_3rd_CY,$B407,W$1)</f>
        <v>0</v>
      </c>
      <c r="X407" s="224" t="str">
        <f t="array" ref="X407">INDEX(_Rge_Data_3rd_CY,$B407,X$1)</f>
        <v/>
      </c>
      <c r="Y407" s="224">
        <f t="array" ref="Y407">INDEX(_Rge_Data_3rd_CY,$B407,Y$1)</f>
        <v>0</v>
      </c>
      <c r="Z407" s="224">
        <f t="array" ref="Z407">INDEX(_Rge_Data_3rd_CY,$B407,Z$1)</f>
        <v>0</v>
      </c>
      <c r="AA407" s="224">
        <f t="shared" si="7"/>
        <v>0</v>
      </c>
      <c r="AB407" s="225" t="str">
        <f t="shared" si="10"/>
        <v/>
      </c>
      <c r="AC407" s="234" t="str">
        <f t="array" ref="AC407">INDEX(_Rge_Data_3rd_CY,$B407,AC$1)</f>
        <v/>
      </c>
      <c r="AD407" s="234">
        <f t="array" ref="AD407">INDEX(_Rge_Data_3rd_CY,$B407,AD$1)</f>
        <v>0</v>
      </c>
      <c r="AE407" s="234">
        <f t="array" ref="AE407">INDEX(_Rge_Data_3rd_CY,$B407,AE$1)</f>
        <v>0</v>
      </c>
      <c r="AF407" s="234">
        <f t="array" ref="AF407">INDEX(_Rge_Data_3rd_CY,$B407,AF$1)</f>
        <v>0</v>
      </c>
      <c r="AG407" s="234">
        <f t="array" ref="AG407">INDEX(_Rge_Data_3rd_CY,$B407,AG$1)</f>
        <v>0</v>
      </c>
      <c r="AH407" s="234">
        <f t="array" ref="AH407">INDEX(_Rge_Data_3rd_CY,$B407,AH$1)</f>
        <v>0</v>
      </c>
      <c r="AI407" s="234" t="str">
        <f t="array" ref="AI407">INDEX(_Rge_Data_3rd_CY,$B407,AI$1)</f>
        <v/>
      </c>
      <c r="AJ407" s="234">
        <f t="array" ref="AJ407">INDEX(_Rge_Data_3rd_CY,$B407,AJ$1)</f>
        <v>0</v>
      </c>
      <c r="AK407" s="234">
        <f t="array" ref="AK407">INDEX(_Rge_Data_3rd_CY,$B407,AK$1)</f>
        <v>0</v>
      </c>
      <c r="AL407" s="234">
        <f t="shared" si="11"/>
        <v>0</v>
      </c>
      <c r="AM407" s="235">
        <f t="shared" si="8"/>
        <v>0</v>
      </c>
      <c r="AN407" s="236">
        <f>IFERROR(IF(AND($E407="OPEN",$AA407&gt;0),$AA407*_SoP*$AM407,IF(AND($E407="CLOSED",$AA407&gt;0),$AA407*_SoL*$AM407,0)),0)</f>
        <v>0</v>
      </c>
      <c r="AO407" s="236">
        <f>IFERROR(IF($AA407&lt;0,$AA407*_SoL,0),0)</f>
        <v>0</v>
      </c>
      <c r="AP407" s="237">
        <f t="shared" si="12"/>
        <v>0</v>
      </c>
      <c r="AQ407" s="237">
        <f t="shared" si="13"/>
        <v>0</v>
      </c>
      <c r="AR407" s="237">
        <f t="shared" si="14"/>
        <v>0</v>
      </c>
      <c r="AS407" s="237">
        <f t="shared" si="15"/>
        <v>0</v>
      </c>
      <c r="AT407" s="237">
        <f t="shared" si="16"/>
        <v>0</v>
      </c>
      <c r="AU407" s="236">
        <f t="shared" si="17"/>
        <v>0</v>
      </c>
      <c r="AV407" s="236">
        <f t="shared" si="18"/>
        <v>0</v>
      </c>
      <c r="AW407" s="238"/>
    </row>
    <row r="408" ht="24.75" customHeight="1">
      <c r="A408" s="185"/>
      <c r="B408" s="230">
        <f t="shared" si="19"/>
        <v>401</v>
      </c>
      <c r="C408" s="185"/>
      <c r="D408" s="231" t="str">
        <f t="array" ref="D408">INDEX(_Rge_Projectdata_3rd,$B408,MATCH("Project-ID",_Rge_Headline_Projectdata,0))</f>
        <v/>
      </c>
      <c r="E408" s="232" t="str">
        <f t="array" ref="E408">INDEX(_Rge_Data_3rd_CY,$B408,E$1)</f>
        <v>Open</v>
      </c>
      <c r="F408" s="221" t="str">
        <f t="array" ref="F408">INDEX(_Rge_Data_3rd_CY,$B408,F$1)</f>
        <v/>
      </c>
      <c r="G408" s="221">
        <f t="array" ref="G408">INDEX(_Rge_Data_3rd_CY,$B408,G$1)</f>
        <v>0</v>
      </c>
      <c r="H408" s="221">
        <f t="array" ref="H408">INDEX(_Rge_Data_3rd_CY,$B408,H$1)</f>
        <v>0</v>
      </c>
      <c r="I408" s="221">
        <f t="array" ref="I408">INDEX(_Rge_Data_3rd_CY,$B408,I$1)</f>
        <v>0</v>
      </c>
      <c r="J408" s="221">
        <f t="array" ref="J408">INDEX(_Rge_Data_3rd_CY,$B408,J$1)</f>
        <v>0</v>
      </c>
      <c r="K408" s="221">
        <f t="array" ref="K408">INDEX(_Rge_Data_3rd_CY,$B408,K$1)</f>
        <v>0</v>
      </c>
      <c r="L408" s="221" t="str">
        <f t="array" ref="L408">INDEX(_Rge_Data_3rd_CY,$B408,L$1)</f>
        <v/>
      </c>
      <c r="M408" s="221">
        <f t="array" ref="M408">INDEX(_Rge_Data_3rd_CY,$B408,M$1)</f>
        <v>0</v>
      </c>
      <c r="N408" s="221">
        <f t="array" ref="N408">INDEX(_Rge_Data_3rd_CY,$B408,N$1)</f>
        <v>0</v>
      </c>
      <c r="O408" s="221">
        <f t="shared" si="5"/>
        <v>0</v>
      </c>
      <c r="P408" s="222">
        <f t="shared" si="6"/>
        <v>0</v>
      </c>
      <c r="Q408" s="233" t="str">
        <f t="shared" si="9"/>
        <v>Y</v>
      </c>
      <c r="R408" s="224" t="str">
        <f t="array" ref="R408">INDEX(_Rge_Data_3rd_CY,$B408,R$1)</f>
        <v/>
      </c>
      <c r="S408" s="224">
        <f t="array" ref="S408">INDEX(_Rge_Data_3rd_CY,$B408,S$1)</f>
        <v>0</v>
      </c>
      <c r="T408" s="224">
        <f t="array" ref="T408">INDEX(_Rge_Data_3rd_CY,$B408,T$1)</f>
        <v>0</v>
      </c>
      <c r="U408" s="224">
        <f t="array" ref="U408">INDEX(_Rge_Data_3rd_CY,$B408,U$1)</f>
        <v>0</v>
      </c>
      <c r="V408" s="224">
        <f t="array" ref="V408">INDEX(_Rge_Data_3rd_CY,$B408,V$1)</f>
        <v>0</v>
      </c>
      <c r="W408" s="224">
        <f t="array" ref="W408">INDEX(_Rge_Data_3rd_CY,$B408,W$1)</f>
        <v>0</v>
      </c>
      <c r="X408" s="224" t="str">
        <f t="array" ref="X408">INDEX(_Rge_Data_3rd_CY,$B408,X$1)</f>
        <v/>
      </c>
      <c r="Y408" s="224">
        <f t="array" ref="Y408">INDEX(_Rge_Data_3rd_CY,$B408,Y$1)</f>
        <v>0</v>
      </c>
      <c r="Z408" s="224">
        <f t="array" ref="Z408">INDEX(_Rge_Data_3rd_CY,$B408,Z$1)</f>
        <v>0</v>
      </c>
      <c r="AA408" s="224">
        <f t="shared" si="7"/>
        <v>0</v>
      </c>
      <c r="AB408" s="225" t="str">
        <f t="shared" si="10"/>
        <v/>
      </c>
      <c r="AC408" s="234" t="str">
        <f t="array" ref="AC408">INDEX(_Rge_Data_3rd_CY,$B408,AC$1)</f>
        <v/>
      </c>
      <c r="AD408" s="234">
        <f t="array" ref="AD408">INDEX(_Rge_Data_3rd_CY,$B408,AD$1)</f>
        <v>0</v>
      </c>
      <c r="AE408" s="234">
        <f t="array" ref="AE408">INDEX(_Rge_Data_3rd_CY,$B408,AE$1)</f>
        <v>0</v>
      </c>
      <c r="AF408" s="234">
        <f t="array" ref="AF408">INDEX(_Rge_Data_3rd_CY,$B408,AF$1)</f>
        <v>0</v>
      </c>
      <c r="AG408" s="234">
        <f t="array" ref="AG408">INDEX(_Rge_Data_3rd_CY,$B408,AG$1)</f>
        <v>0</v>
      </c>
      <c r="AH408" s="234">
        <f t="array" ref="AH408">INDEX(_Rge_Data_3rd_CY,$B408,AH$1)</f>
        <v>0</v>
      </c>
      <c r="AI408" s="234" t="str">
        <f t="array" ref="AI408">INDEX(_Rge_Data_3rd_CY,$B408,AI$1)</f>
        <v/>
      </c>
      <c r="AJ408" s="234">
        <f t="array" ref="AJ408">INDEX(_Rge_Data_3rd_CY,$B408,AJ$1)</f>
        <v>0</v>
      </c>
      <c r="AK408" s="234">
        <f t="array" ref="AK408">INDEX(_Rge_Data_3rd_CY,$B408,AK$1)</f>
        <v>0</v>
      </c>
      <c r="AL408" s="234">
        <f t="shared" si="11"/>
        <v>0</v>
      </c>
      <c r="AM408" s="235">
        <f t="shared" si="8"/>
        <v>0</v>
      </c>
      <c r="AN408" s="236">
        <f>IFERROR(IF(AND($E408="OPEN",$AA408&gt;0),$AA408*_SoP*$AM408,IF(AND($E408="CLOSED",$AA408&gt;0),$AA408*_SoL*$AM408,0)),0)</f>
        <v>0</v>
      </c>
      <c r="AO408" s="236">
        <f>IFERROR(IF($AA408&lt;0,$AA408*_SoL,0),0)</f>
        <v>0</v>
      </c>
      <c r="AP408" s="237">
        <f t="shared" si="12"/>
        <v>0</v>
      </c>
      <c r="AQ408" s="237">
        <f t="shared" si="13"/>
        <v>0</v>
      </c>
      <c r="AR408" s="237">
        <f t="shared" si="14"/>
        <v>0</v>
      </c>
      <c r="AS408" s="237">
        <f t="shared" si="15"/>
        <v>0</v>
      </c>
      <c r="AT408" s="237">
        <f t="shared" si="16"/>
        <v>0</v>
      </c>
      <c r="AU408" s="236">
        <f t="shared" si="17"/>
        <v>0</v>
      </c>
      <c r="AV408" s="236">
        <f t="shared" si="18"/>
        <v>0</v>
      </c>
      <c r="AW408" s="238"/>
    </row>
    <row r="409" ht="24.75" customHeight="1">
      <c r="A409" s="185"/>
      <c r="B409" s="230">
        <f t="shared" si="19"/>
        <v>402</v>
      </c>
      <c r="C409" s="185"/>
      <c r="D409" s="231" t="str">
        <f t="array" ref="D409">INDEX(_Rge_Projectdata_3rd,$B409,MATCH("Project-ID",_Rge_Headline_Projectdata,0))</f>
        <v/>
      </c>
      <c r="E409" s="232" t="str">
        <f t="array" ref="E409">INDEX(_Rge_Data_3rd_CY,$B409,E$1)</f>
        <v>Open</v>
      </c>
      <c r="F409" s="221" t="str">
        <f t="array" ref="F409">INDEX(_Rge_Data_3rd_CY,$B409,F$1)</f>
        <v/>
      </c>
      <c r="G409" s="221">
        <f t="array" ref="G409">INDEX(_Rge_Data_3rd_CY,$B409,G$1)</f>
        <v>0</v>
      </c>
      <c r="H409" s="221">
        <f t="array" ref="H409">INDEX(_Rge_Data_3rd_CY,$B409,H$1)</f>
        <v>0</v>
      </c>
      <c r="I409" s="221">
        <f t="array" ref="I409">INDEX(_Rge_Data_3rd_CY,$B409,I$1)</f>
        <v>0</v>
      </c>
      <c r="J409" s="221">
        <f t="array" ref="J409">INDEX(_Rge_Data_3rd_CY,$B409,J$1)</f>
        <v>0</v>
      </c>
      <c r="K409" s="221">
        <f t="array" ref="K409">INDEX(_Rge_Data_3rd_CY,$B409,K$1)</f>
        <v>0</v>
      </c>
      <c r="L409" s="221" t="str">
        <f t="array" ref="L409">INDEX(_Rge_Data_3rd_CY,$B409,L$1)</f>
        <v/>
      </c>
      <c r="M409" s="221">
        <f t="array" ref="M409">INDEX(_Rge_Data_3rd_CY,$B409,M$1)</f>
        <v>0</v>
      </c>
      <c r="N409" s="221">
        <f t="array" ref="N409">INDEX(_Rge_Data_3rd_CY,$B409,N$1)</f>
        <v>0</v>
      </c>
      <c r="O409" s="221">
        <f t="shared" si="5"/>
        <v>0</v>
      </c>
      <c r="P409" s="222">
        <f t="shared" si="6"/>
        <v>0</v>
      </c>
      <c r="Q409" s="233" t="str">
        <f t="shared" si="9"/>
        <v>Y</v>
      </c>
      <c r="R409" s="224" t="str">
        <f t="array" ref="R409">INDEX(_Rge_Data_3rd_CY,$B409,R$1)</f>
        <v/>
      </c>
      <c r="S409" s="224">
        <f t="array" ref="S409">INDEX(_Rge_Data_3rd_CY,$B409,S$1)</f>
        <v>0</v>
      </c>
      <c r="T409" s="224">
        <f t="array" ref="T409">INDEX(_Rge_Data_3rd_CY,$B409,T$1)</f>
        <v>0</v>
      </c>
      <c r="U409" s="224">
        <f t="array" ref="U409">INDEX(_Rge_Data_3rd_CY,$B409,U$1)</f>
        <v>0</v>
      </c>
      <c r="V409" s="224">
        <f t="array" ref="V409">INDEX(_Rge_Data_3rd_CY,$B409,V$1)</f>
        <v>0</v>
      </c>
      <c r="W409" s="224">
        <f t="array" ref="W409">INDEX(_Rge_Data_3rd_CY,$B409,W$1)</f>
        <v>0</v>
      </c>
      <c r="X409" s="224" t="str">
        <f t="array" ref="X409">INDEX(_Rge_Data_3rd_CY,$B409,X$1)</f>
        <v/>
      </c>
      <c r="Y409" s="224">
        <f t="array" ref="Y409">INDEX(_Rge_Data_3rd_CY,$B409,Y$1)</f>
        <v>0</v>
      </c>
      <c r="Z409" s="224">
        <f t="array" ref="Z409">INDEX(_Rge_Data_3rd_CY,$B409,Z$1)</f>
        <v>0</v>
      </c>
      <c r="AA409" s="224">
        <f t="shared" si="7"/>
        <v>0</v>
      </c>
      <c r="AB409" s="225" t="str">
        <f t="shared" si="10"/>
        <v/>
      </c>
      <c r="AC409" s="234" t="str">
        <f t="array" ref="AC409">INDEX(_Rge_Data_3rd_CY,$B409,AC$1)</f>
        <v/>
      </c>
      <c r="AD409" s="234">
        <f t="array" ref="AD409">INDEX(_Rge_Data_3rd_CY,$B409,AD$1)</f>
        <v>0</v>
      </c>
      <c r="AE409" s="234">
        <f t="array" ref="AE409">INDEX(_Rge_Data_3rd_CY,$B409,AE$1)</f>
        <v>0</v>
      </c>
      <c r="AF409" s="234">
        <f t="array" ref="AF409">INDEX(_Rge_Data_3rd_CY,$B409,AF$1)</f>
        <v>0</v>
      </c>
      <c r="AG409" s="234">
        <f t="array" ref="AG409">INDEX(_Rge_Data_3rd_CY,$B409,AG$1)</f>
        <v>0</v>
      </c>
      <c r="AH409" s="234">
        <f t="array" ref="AH409">INDEX(_Rge_Data_3rd_CY,$B409,AH$1)</f>
        <v>0</v>
      </c>
      <c r="AI409" s="234" t="str">
        <f t="array" ref="AI409">INDEX(_Rge_Data_3rd_CY,$B409,AI$1)</f>
        <v/>
      </c>
      <c r="AJ409" s="234">
        <f t="array" ref="AJ409">INDEX(_Rge_Data_3rd_CY,$B409,AJ$1)</f>
        <v>0</v>
      </c>
      <c r="AK409" s="234">
        <f t="array" ref="AK409">INDEX(_Rge_Data_3rd_CY,$B409,AK$1)</f>
        <v>0</v>
      </c>
      <c r="AL409" s="234">
        <f t="shared" si="11"/>
        <v>0</v>
      </c>
      <c r="AM409" s="235">
        <f t="shared" si="8"/>
        <v>0</v>
      </c>
      <c r="AN409" s="236">
        <f>IFERROR(IF(AND($E409="OPEN",$AA409&gt;0),$AA409*_SoP*$AM409,IF(AND($E409="CLOSED",$AA409&gt;0),$AA409*_SoL*$AM409,0)),0)</f>
        <v>0</v>
      </c>
      <c r="AO409" s="236">
        <f>IFERROR(IF($AA409&lt;0,$AA409*_SoL,0),0)</f>
        <v>0</v>
      </c>
      <c r="AP409" s="237">
        <f t="shared" si="12"/>
        <v>0</v>
      </c>
      <c r="AQ409" s="237">
        <f t="shared" si="13"/>
        <v>0</v>
      </c>
      <c r="AR409" s="237">
        <f t="shared" si="14"/>
        <v>0</v>
      </c>
      <c r="AS409" s="237">
        <f t="shared" si="15"/>
        <v>0</v>
      </c>
      <c r="AT409" s="237">
        <f t="shared" si="16"/>
        <v>0</v>
      </c>
      <c r="AU409" s="236">
        <f t="shared" si="17"/>
        <v>0</v>
      </c>
      <c r="AV409" s="236">
        <f t="shared" si="18"/>
        <v>0</v>
      </c>
      <c r="AW409" s="238"/>
    </row>
    <row r="410" ht="24.75" customHeight="1">
      <c r="A410" s="185"/>
      <c r="B410" s="230">
        <f t="shared" si="19"/>
        <v>403</v>
      </c>
      <c r="C410" s="185"/>
      <c r="D410" s="231" t="str">
        <f t="array" ref="D410">INDEX(_Rge_Projectdata_3rd,$B410,MATCH("Project-ID",_Rge_Headline_Projectdata,0))</f>
        <v/>
      </c>
      <c r="E410" s="232" t="str">
        <f t="array" ref="E410">INDEX(_Rge_Data_3rd_CY,$B410,E$1)</f>
        <v>Open</v>
      </c>
      <c r="F410" s="221" t="str">
        <f t="array" ref="F410">INDEX(_Rge_Data_3rd_CY,$B410,F$1)</f>
        <v/>
      </c>
      <c r="G410" s="221">
        <f t="array" ref="G410">INDEX(_Rge_Data_3rd_CY,$B410,G$1)</f>
        <v>0</v>
      </c>
      <c r="H410" s="221">
        <f t="array" ref="H410">INDEX(_Rge_Data_3rd_CY,$B410,H$1)</f>
        <v>0</v>
      </c>
      <c r="I410" s="221">
        <f t="array" ref="I410">INDEX(_Rge_Data_3rd_CY,$B410,I$1)</f>
        <v>0</v>
      </c>
      <c r="J410" s="221">
        <f t="array" ref="J410">INDEX(_Rge_Data_3rd_CY,$B410,J$1)</f>
        <v>0</v>
      </c>
      <c r="K410" s="221">
        <f t="array" ref="K410">INDEX(_Rge_Data_3rd_CY,$B410,K$1)</f>
        <v>0</v>
      </c>
      <c r="L410" s="221" t="str">
        <f t="array" ref="L410">INDEX(_Rge_Data_3rd_CY,$B410,L$1)</f>
        <v/>
      </c>
      <c r="M410" s="221">
        <f t="array" ref="M410">INDEX(_Rge_Data_3rd_CY,$B410,M$1)</f>
        <v>0</v>
      </c>
      <c r="N410" s="221">
        <f t="array" ref="N410">INDEX(_Rge_Data_3rd_CY,$B410,N$1)</f>
        <v>0</v>
      </c>
      <c r="O410" s="221">
        <f t="shared" si="5"/>
        <v>0</v>
      </c>
      <c r="P410" s="222">
        <f t="shared" si="6"/>
        <v>0</v>
      </c>
      <c r="Q410" s="233" t="str">
        <f t="shared" si="9"/>
        <v>Y</v>
      </c>
      <c r="R410" s="224" t="str">
        <f t="array" ref="R410">INDEX(_Rge_Data_3rd_CY,$B410,R$1)</f>
        <v/>
      </c>
      <c r="S410" s="224">
        <f t="array" ref="S410">INDEX(_Rge_Data_3rd_CY,$B410,S$1)</f>
        <v>0</v>
      </c>
      <c r="T410" s="224">
        <f t="array" ref="T410">INDEX(_Rge_Data_3rd_CY,$B410,T$1)</f>
        <v>0</v>
      </c>
      <c r="U410" s="224">
        <f t="array" ref="U410">INDEX(_Rge_Data_3rd_CY,$B410,U$1)</f>
        <v>0</v>
      </c>
      <c r="V410" s="224">
        <f t="array" ref="V410">INDEX(_Rge_Data_3rd_CY,$B410,V$1)</f>
        <v>0</v>
      </c>
      <c r="W410" s="224">
        <f t="array" ref="W410">INDEX(_Rge_Data_3rd_CY,$B410,W$1)</f>
        <v>0</v>
      </c>
      <c r="X410" s="224" t="str">
        <f t="array" ref="X410">INDEX(_Rge_Data_3rd_CY,$B410,X$1)</f>
        <v/>
      </c>
      <c r="Y410" s="224">
        <f t="array" ref="Y410">INDEX(_Rge_Data_3rd_CY,$B410,Y$1)</f>
        <v>0</v>
      </c>
      <c r="Z410" s="224">
        <f t="array" ref="Z410">INDEX(_Rge_Data_3rd_CY,$B410,Z$1)</f>
        <v>0</v>
      </c>
      <c r="AA410" s="224">
        <f t="shared" si="7"/>
        <v>0</v>
      </c>
      <c r="AB410" s="225" t="str">
        <f t="shared" si="10"/>
        <v/>
      </c>
      <c r="AC410" s="234" t="str">
        <f t="array" ref="AC410">INDEX(_Rge_Data_3rd_CY,$B410,AC$1)</f>
        <v/>
      </c>
      <c r="AD410" s="234">
        <f t="array" ref="AD410">INDEX(_Rge_Data_3rd_CY,$B410,AD$1)</f>
        <v>0</v>
      </c>
      <c r="AE410" s="234">
        <f t="array" ref="AE410">INDEX(_Rge_Data_3rd_CY,$B410,AE$1)</f>
        <v>0</v>
      </c>
      <c r="AF410" s="234">
        <f t="array" ref="AF410">INDEX(_Rge_Data_3rd_CY,$B410,AF$1)</f>
        <v>0</v>
      </c>
      <c r="AG410" s="234">
        <f t="array" ref="AG410">INDEX(_Rge_Data_3rd_CY,$B410,AG$1)</f>
        <v>0</v>
      </c>
      <c r="AH410" s="234">
        <f t="array" ref="AH410">INDEX(_Rge_Data_3rd_CY,$B410,AH$1)</f>
        <v>0</v>
      </c>
      <c r="AI410" s="234" t="str">
        <f t="array" ref="AI410">INDEX(_Rge_Data_3rd_CY,$B410,AI$1)</f>
        <v/>
      </c>
      <c r="AJ410" s="234">
        <f t="array" ref="AJ410">INDEX(_Rge_Data_3rd_CY,$B410,AJ$1)</f>
        <v>0</v>
      </c>
      <c r="AK410" s="234">
        <f t="array" ref="AK410">INDEX(_Rge_Data_3rd_CY,$B410,AK$1)</f>
        <v>0</v>
      </c>
      <c r="AL410" s="234">
        <f t="shared" si="11"/>
        <v>0</v>
      </c>
      <c r="AM410" s="235">
        <f t="shared" si="8"/>
        <v>0</v>
      </c>
      <c r="AN410" s="236">
        <f>IFERROR(IF(AND($E410="OPEN",$AA410&gt;0),$AA410*_SoP*$AM410,IF(AND($E410="CLOSED",$AA410&gt;0),$AA410*_SoL*$AM410,0)),0)</f>
        <v>0</v>
      </c>
      <c r="AO410" s="236">
        <f>IFERROR(IF($AA410&lt;0,$AA410*_SoL,0),0)</f>
        <v>0</v>
      </c>
      <c r="AP410" s="237">
        <f t="shared" si="12"/>
        <v>0</v>
      </c>
      <c r="AQ410" s="237">
        <f t="shared" si="13"/>
        <v>0</v>
      </c>
      <c r="AR410" s="237">
        <f t="shared" si="14"/>
        <v>0</v>
      </c>
      <c r="AS410" s="237">
        <f t="shared" si="15"/>
        <v>0</v>
      </c>
      <c r="AT410" s="237">
        <f t="shared" si="16"/>
        <v>0</v>
      </c>
      <c r="AU410" s="236">
        <f t="shared" si="17"/>
        <v>0</v>
      </c>
      <c r="AV410" s="236">
        <f t="shared" si="18"/>
        <v>0</v>
      </c>
      <c r="AW410" s="238"/>
    </row>
    <row r="411" ht="24.75" customHeight="1">
      <c r="A411" s="185"/>
      <c r="B411" s="230">
        <f t="shared" si="19"/>
        <v>404</v>
      </c>
      <c r="C411" s="185"/>
      <c r="D411" s="231" t="str">
        <f t="array" ref="D411">INDEX(_Rge_Projectdata_3rd,$B411,MATCH("Project-ID",_Rge_Headline_Projectdata,0))</f>
        <v/>
      </c>
      <c r="E411" s="232" t="str">
        <f t="array" ref="E411">INDEX(_Rge_Data_3rd_CY,$B411,E$1)</f>
        <v>Open</v>
      </c>
      <c r="F411" s="221" t="str">
        <f t="array" ref="F411">INDEX(_Rge_Data_3rd_CY,$B411,F$1)</f>
        <v/>
      </c>
      <c r="G411" s="221">
        <f t="array" ref="G411">INDEX(_Rge_Data_3rd_CY,$B411,G$1)</f>
        <v>0</v>
      </c>
      <c r="H411" s="221">
        <f t="array" ref="H411">INDEX(_Rge_Data_3rd_CY,$B411,H$1)</f>
        <v>0</v>
      </c>
      <c r="I411" s="221">
        <f t="array" ref="I411">INDEX(_Rge_Data_3rd_CY,$B411,I$1)</f>
        <v>0</v>
      </c>
      <c r="J411" s="221">
        <f t="array" ref="J411">INDEX(_Rge_Data_3rd_CY,$B411,J$1)</f>
        <v>0</v>
      </c>
      <c r="K411" s="221">
        <f t="array" ref="K411">INDEX(_Rge_Data_3rd_CY,$B411,K$1)</f>
        <v>0</v>
      </c>
      <c r="L411" s="221" t="str">
        <f t="array" ref="L411">INDEX(_Rge_Data_3rd_CY,$B411,L$1)</f>
        <v/>
      </c>
      <c r="M411" s="221">
        <f t="array" ref="M411">INDEX(_Rge_Data_3rd_CY,$B411,M$1)</f>
        <v>0</v>
      </c>
      <c r="N411" s="221">
        <f t="array" ref="N411">INDEX(_Rge_Data_3rd_CY,$B411,N$1)</f>
        <v>0</v>
      </c>
      <c r="O411" s="221">
        <f t="shared" si="5"/>
        <v>0</v>
      </c>
      <c r="P411" s="222">
        <f t="shared" si="6"/>
        <v>0</v>
      </c>
      <c r="Q411" s="233" t="str">
        <f t="shared" si="9"/>
        <v>Y</v>
      </c>
      <c r="R411" s="224" t="str">
        <f t="array" ref="R411">INDEX(_Rge_Data_3rd_CY,$B411,R$1)</f>
        <v/>
      </c>
      <c r="S411" s="224">
        <f t="array" ref="S411">INDEX(_Rge_Data_3rd_CY,$B411,S$1)</f>
        <v>0</v>
      </c>
      <c r="T411" s="224">
        <f t="array" ref="T411">INDEX(_Rge_Data_3rd_CY,$B411,T$1)</f>
        <v>0</v>
      </c>
      <c r="U411" s="224">
        <f t="array" ref="U411">INDEX(_Rge_Data_3rd_CY,$B411,U$1)</f>
        <v>0</v>
      </c>
      <c r="V411" s="224">
        <f t="array" ref="V411">INDEX(_Rge_Data_3rd_CY,$B411,V$1)</f>
        <v>0</v>
      </c>
      <c r="W411" s="224">
        <f t="array" ref="W411">INDEX(_Rge_Data_3rd_CY,$B411,W$1)</f>
        <v>0</v>
      </c>
      <c r="X411" s="224" t="str">
        <f t="array" ref="X411">INDEX(_Rge_Data_3rd_CY,$B411,X$1)</f>
        <v/>
      </c>
      <c r="Y411" s="224">
        <f t="array" ref="Y411">INDEX(_Rge_Data_3rd_CY,$B411,Y$1)</f>
        <v>0</v>
      </c>
      <c r="Z411" s="224">
        <f t="array" ref="Z411">INDEX(_Rge_Data_3rd_CY,$B411,Z$1)</f>
        <v>0</v>
      </c>
      <c r="AA411" s="224">
        <f t="shared" si="7"/>
        <v>0</v>
      </c>
      <c r="AB411" s="225" t="str">
        <f t="shared" si="10"/>
        <v/>
      </c>
      <c r="AC411" s="234" t="str">
        <f t="array" ref="AC411">INDEX(_Rge_Data_3rd_CY,$B411,AC$1)</f>
        <v/>
      </c>
      <c r="AD411" s="234">
        <f t="array" ref="AD411">INDEX(_Rge_Data_3rd_CY,$B411,AD$1)</f>
        <v>0</v>
      </c>
      <c r="AE411" s="234">
        <f t="array" ref="AE411">INDEX(_Rge_Data_3rd_CY,$B411,AE$1)</f>
        <v>0</v>
      </c>
      <c r="AF411" s="234">
        <f t="array" ref="AF411">INDEX(_Rge_Data_3rd_CY,$B411,AF$1)</f>
        <v>0</v>
      </c>
      <c r="AG411" s="234">
        <f t="array" ref="AG411">INDEX(_Rge_Data_3rd_CY,$B411,AG$1)</f>
        <v>0</v>
      </c>
      <c r="AH411" s="234">
        <f t="array" ref="AH411">INDEX(_Rge_Data_3rd_CY,$B411,AH$1)</f>
        <v>0</v>
      </c>
      <c r="AI411" s="234" t="str">
        <f t="array" ref="AI411">INDEX(_Rge_Data_3rd_CY,$B411,AI$1)</f>
        <v/>
      </c>
      <c r="AJ411" s="234">
        <f t="array" ref="AJ411">INDEX(_Rge_Data_3rd_CY,$B411,AJ$1)</f>
        <v>0</v>
      </c>
      <c r="AK411" s="234">
        <f t="array" ref="AK411">INDEX(_Rge_Data_3rd_CY,$B411,AK$1)</f>
        <v>0</v>
      </c>
      <c r="AL411" s="234">
        <f t="shared" si="11"/>
        <v>0</v>
      </c>
      <c r="AM411" s="235">
        <f t="shared" si="8"/>
        <v>0</v>
      </c>
      <c r="AN411" s="236">
        <f>IFERROR(IF(AND($E411="OPEN",$AA411&gt;0),$AA411*_SoP*$AM411,IF(AND($E411="CLOSED",$AA411&gt;0),$AA411*_SoL*$AM411,0)),0)</f>
        <v>0</v>
      </c>
      <c r="AO411" s="236">
        <f>IFERROR(IF($AA411&lt;0,$AA411*_SoL,0),0)</f>
        <v>0</v>
      </c>
      <c r="AP411" s="237">
        <f t="shared" si="12"/>
        <v>0</v>
      </c>
      <c r="AQ411" s="237">
        <f t="shared" si="13"/>
        <v>0</v>
      </c>
      <c r="AR411" s="237">
        <f t="shared" si="14"/>
        <v>0</v>
      </c>
      <c r="AS411" s="237">
        <f t="shared" si="15"/>
        <v>0</v>
      </c>
      <c r="AT411" s="237">
        <f t="shared" si="16"/>
        <v>0</v>
      </c>
      <c r="AU411" s="236">
        <f t="shared" si="17"/>
        <v>0</v>
      </c>
      <c r="AV411" s="236">
        <f t="shared" si="18"/>
        <v>0</v>
      </c>
      <c r="AW411" s="238"/>
    </row>
    <row r="412" ht="24.75" customHeight="1">
      <c r="A412" s="185"/>
      <c r="B412" s="230">
        <f t="shared" si="19"/>
        <v>405</v>
      </c>
      <c r="C412" s="185"/>
      <c r="D412" s="231" t="str">
        <f t="array" ref="D412">INDEX(_Rge_Projectdata_3rd,$B412,MATCH("Project-ID",_Rge_Headline_Projectdata,0))</f>
        <v/>
      </c>
      <c r="E412" s="232" t="str">
        <f t="array" ref="E412">INDEX(_Rge_Data_3rd_CY,$B412,E$1)</f>
        <v>Open</v>
      </c>
      <c r="F412" s="221" t="str">
        <f t="array" ref="F412">INDEX(_Rge_Data_3rd_CY,$B412,F$1)</f>
        <v/>
      </c>
      <c r="G412" s="221">
        <f t="array" ref="G412">INDEX(_Rge_Data_3rd_CY,$B412,G$1)</f>
        <v>0</v>
      </c>
      <c r="H412" s="221">
        <f t="array" ref="H412">INDEX(_Rge_Data_3rd_CY,$B412,H$1)</f>
        <v>0</v>
      </c>
      <c r="I412" s="221">
        <f t="array" ref="I412">INDEX(_Rge_Data_3rd_CY,$B412,I$1)</f>
        <v>0</v>
      </c>
      <c r="J412" s="221">
        <f t="array" ref="J412">INDEX(_Rge_Data_3rd_CY,$B412,J$1)</f>
        <v>0</v>
      </c>
      <c r="K412" s="221">
        <f t="array" ref="K412">INDEX(_Rge_Data_3rd_CY,$B412,K$1)</f>
        <v>0</v>
      </c>
      <c r="L412" s="221" t="str">
        <f t="array" ref="L412">INDEX(_Rge_Data_3rd_CY,$B412,L$1)</f>
        <v/>
      </c>
      <c r="M412" s="221">
        <f t="array" ref="M412">INDEX(_Rge_Data_3rd_CY,$B412,M$1)</f>
        <v>0</v>
      </c>
      <c r="N412" s="221">
        <f t="array" ref="N412">INDEX(_Rge_Data_3rd_CY,$B412,N$1)</f>
        <v>0</v>
      </c>
      <c r="O412" s="221">
        <f t="shared" si="5"/>
        <v>0</v>
      </c>
      <c r="P412" s="222">
        <f t="shared" si="6"/>
        <v>0</v>
      </c>
      <c r="Q412" s="233" t="str">
        <f t="shared" si="9"/>
        <v>Y</v>
      </c>
      <c r="R412" s="224" t="str">
        <f t="array" ref="R412">INDEX(_Rge_Data_3rd_CY,$B412,R$1)</f>
        <v/>
      </c>
      <c r="S412" s="224">
        <f t="array" ref="S412">INDEX(_Rge_Data_3rd_CY,$B412,S$1)</f>
        <v>0</v>
      </c>
      <c r="T412" s="224">
        <f t="array" ref="T412">INDEX(_Rge_Data_3rd_CY,$B412,T$1)</f>
        <v>0</v>
      </c>
      <c r="U412" s="224">
        <f t="array" ref="U412">INDEX(_Rge_Data_3rd_CY,$B412,U$1)</f>
        <v>0</v>
      </c>
      <c r="V412" s="224">
        <f t="array" ref="V412">INDEX(_Rge_Data_3rd_CY,$B412,V$1)</f>
        <v>0</v>
      </c>
      <c r="W412" s="224">
        <f t="array" ref="W412">INDEX(_Rge_Data_3rd_CY,$B412,W$1)</f>
        <v>0</v>
      </c>
      <c r="X412" s="224" t="str">
        <f t="array" ref="X412">INDEX(_Rge_Data_3rd_CY,$B412,X$1)</f>
        <v/>
      </c>
      <c r="Y412" s="224">
        <f t="array" ref="Y412">INDEX(_Rge_Data_3rd_CY,$B412,Y$1)</f>
        <v>0</v>
      </c>
      <c r="Z412" s="224">
        <f t="array" ref="Z412">INDEX(_Rge_Data_3rd_CY,$B412,Z$1)</f>
        <v>0</v>
      </c>
      <c r="AA412" s="224">
        <f t="shared" si="7"/>
        <v>0</v>
      </c>
      <c r="AB412" s="225" t="str">
        <f t="shared" si="10"/>
        <v/>
      </c>
      <c r="AC412" s="234" t="str">
        <f t="array" ref="AC412">INDEX(_Rge_Data_3rd_CY,$B412,AC$1)</f>
        <v/>
      </c>
      <c r="AD412" s="234">
        <f t="array" ref="AD412">INDEX(_Rge_Data_3rd_CY,$B412,AD$1)</f>
        <v>0</v>
      </c>
      <c r="AE412" s="234">
        <f t="array" ref="AE412">INDEX(_Rge_Data_3rd_CY,$B412,AE$1)</f>
        <v>0</v>
      </c>
      <c r="AF412" s="234">
        <f t="array" ref="AF412">INDEX(_Rge_Data_3rd_CY,$B412,AF$1)</f>
        <v>0</v>
      </c>
      <c r="AG412" s="234">
        <f t="array" ref="AG412">INDEX(_Rge_Data_3rd_CY,$B412,AG$1)</f>
        <v>0</v>
      </c>
      <c r="AH412" s="234">
        <f t="array" ref="AH412">INDEX(_Rge_Data_3rd_CY,$B412,AH$1)</f>
        <v>0</v>
      </c>
      <c r="AI412" s="234" t="str">
        <f t="array" ref="AI412">INDEX(_Rge_Data_3rd_CY,$B412,AI$1)</f>
        <v/>
      </c>
      <c r="AJ412" s="234">
        <f t="array" ref="AJ412">INDEX(_Rge_Data_3rd_CY,$B412,AJ$1)</f>
        <v>0</v>
      </c>
      <c r="AK412" s="234">
        <f t="array" ref="AK412">INDEX(_Rge_Data_3rd_CY,$B412,AK$1)</f>
        <v>0</v>
      </c>
      <c r="AL412" s="234">
        <f t="shared" si="11"/>
        <v>0</v>
      </c>
      <c r="AM412" s="235">
        <f t="shared" si="8"/>
        <v>0</v>
      </c>
      <c r="AN412" s="236">
        <f>IFERROR(IF(AND($E412="OPEN",$AA412&gt;0),$AA412*_SoP*$AM412,IF(AND($E412="CLOSED",$AA412&gt;0),$AA412*_SoL*$AM412,0)),0)</f>
        <v>0</v>
      </c>
      <c r="AO412" s="236">
        <f>IFERROR(IF($AA412&lt;0,$AA412*_SoL,0),0)</f>
        <v>0</v>
      </c>
      <c r="AP412" s="237">
        <f t="shared" si="12"/>
        <v>0</v>
      </c>
      <c r="AQ412" s="237">
        <f t="shared" si="13"/>
        <v>0</v>
      </c>
      <c r="AR412" s="237">
        <f t="shared" si="14"/>
        <v>0</v>
      </c>
      <c r="AS412" s="237">
        <f t="shared" si="15"/>
        <v>0</v>
      </c>
      <c r="AT412" s="237">
        <f t="shared" si="16"/>
        <v>0</v>
      </c>
      <c r="AU412" s="236">
        <f t="shared" si="17"/>
        <v>0</v>
      </c>
      <c r="AV412" s="236">
        <f t="shared" si="18"/>
        <v>0</v>
      </c>
      <c r="AW412" s="238"/>
    </row>
    <row r="413" ht="24.75" customHeight="1">
      <c r="A413" s="185"/>
      <c r="B413" s="230">
        <f t="shared" si="19"/>
        <v>406</v>
      </c>
      <c r="C413" s="185"/>
      <c r="D413" s="231" t="str">
        <f t="array" ref="D413">INDEX(_Rge_Projectdata_3rd,$B413,MATCH("Project-ID",_Rge_Headline_Projectdata,0))</f>
        <v/>
      </c>
      <c r="E413" s="232" t="str">
        <f t="array" ref="E413">INDEX(_Rge_Data_3rd_CY,$B413,E$1)</f>
        <v>Open</v>
      </c>
      <c r="F413" s="221" t="str">
        <f t="array" ref="F413">INDEX(_Rge_Data_3rd_CY,$B413,F$1)</f>
        <v/>
      </c>
      <c r="G413" s="221">
        <f t="array" ref="G413">INDEX(_Rge_Data_3rd_CY,$B413,G$1)</f>
        <v>0</v>
      </c>
      <c r="H413" s="221">
        <f t="array" ref="H413">INDEX(_Rge_Data_3rd_CY,$B413,H$1)</f>
        <v>0</v>
      </c>
      <c r="I413" s="221">
        <f t="array" ref="I413">INDEX(_Rge_Data_3rd_CY,$B413,I$1)</f>
        <v>0</v>
      </c>
      <c r="J413" s="221">
        <f t="array" ref="J413">INDEX(_Rge_Data_3rd_CY,$B413,J$1)</f>
        <v>0</v>
      </c>
      <c r="K413" s="221">
        <f t="array" ref="K413">INDEX(_Rge_Data_3rd_CY,$B413,K$1)</f>
        <v>0</v>
      </c>
      <c r="L413" s="221" t="str">
        <f t="array" ref="L413">INDEX(_Rge_Data_3rd_CY,$B413,L$1)</f>
        <v/>
      </c>
      <c r="M413" s="221">
        <f t="array" ref="M413">INDEX(_Rge_Data_3rd_CY,$B413,M$1)</f>
        <v>0</v>
      </c>
      <c r="N413" s="221">
        <f t="array" ref="N413">INDEX(_Rge_Data_3rd_CY,$B413,N$1)</f>
        <v>0</v>
      </c>
      <c r="O413" s="221">
        <f t="shared" si="5"/>
        <v>0</v>
      </c>
      <c r="P413" s="222">
        <f t="shared" si="6"/>
        <v>0</v>
      </c>
      <c r="Q413" s="233" t="str">
        <f t="shared" si="9"/>
        <v>Y</v>
      </c>
      <c r="R413" s="224" t="str">
        <f t="array" ref="R413">INDEX(_Rge_Data_3rd_CY,$B413,R$1)</f>
        <v/>
      </c>
      <c r="S413" s="224">
        <f t="array" ref="S413">INDEX(_Rge_Data_3rd_CY,$B413,S$1)</f>
        <v>0</v>
      </c>
      <c r="T413" s="224">
        <f t="array" ref="T413">INDEX(_Rge_Data_3rd_CY,$B413,T$1)</f>
        <v>0</v>
      </c>
      <c r="U413" s="224">
        <f t="array" ref="U413">INDEX(_Rge_Data_3rd_CY,$B413,U$1)</f>
        <v>0</v>
      </c>
      <c r="V413" s="224">
        <f t="array" ref="V413">INDEX(_Rge_Data_3rd_CY,$B413,V$1)</f>
        <v>0</v>
      </c>
      <c r="W413" s="224">
        <f t="array" ref="W413">INDEX(_Rge_Data_3rd_CY,$B413,W$1)</f>
        <v>0</v>
      </c>
      <c r="X413" s="224" t="str">
        <f t="array" ref="X413">INDEX(_Rge_Data_3rd_CY,$B413,X$1)</f>
        <v/>
      </c>
      <c r="Y413" s="224">
        <f t="array" ref="Y413">INDEX(_Rge_Data_3rd_CY,$B413,Y$1)</f>
        <v>0</v>
      </c>
      <c r="Z413" s="224">
        <f t="array" ref="Z413">INDEX(_Rge_Data_3rd_CY,$B413,Z$1)</f>
        <v>0</v>
      </c>
      <c r="AA413" s="224">
        <f t="shared" si="7"/>
        <v>0</v>
      </c>
      <c r="AB413" s="225" t="str">
        <f t="shared" si="10"/>
        <v/>
      </c>
      <c r="AC413" s="234" t="str">
        <f t="array" ref="AC413">INDEX(_Rge_Data_3rd_CY,$B413,AC$1)</f>
        <v/>
      </c>
      <c r="AD413" s="234">
        <f t="array" ref="AD413">INDEX(_Rge_Data_3rd_CY,$B413,AD$1)</f>
        <v>0</v>
      </c>
      <c r="AE413" s="234">
        <f t="array" ref="AE413">INDEX(_Rge_Data_3rd_CY,$B413,AE$1)</f>
        <v>0</v>
      </c>
      <c r="AF413" s="234">
        <f t="array" ref="AF413">INDEX(_Rge_Data_3rd_CY,$B413,AF$1)</f>
        <v>0</v>
      </c>
      <c r="AG413" s="234">
        <f t="array" ref="AG413">INDEX(_Rge_Data_3rd_CY,$B413,AG$1)</f>
        <v>0</v>
      </c>
      <c r="AH413" s="234">
        <f t="array" ref="AH413">INDEX(_Rge_Data_3rd_CY,$B413,AH$1)</f>
        <v>0</v>
      </c>
      <c r="AI413" s="234" t="str">
        <f t="array" ref="AI413">INDEX(_Rge_Data_3rd_CY,$B413,AI$1)</f>
        <v/>
      </c>
      <c r="AJ413" s="234">
        <f t="array" ref="AJ413">INDEX(_Rge_Data_3rd_CY,$B413,AJ$1)</f>
        <v>0</v>
      </c>
      <c r="AK413" s="234">
        <f t="array" ref="AK413">INDEX(_Rge_Data_3rd_CY,$B413,AK$1)</f>
        <v>0</v>
      </c>
      <c r="AL413" s="234">
        <f t="shared" si="11"/>
        <v>0</v>
      </c>
      <c r="AM413" s="235">
        <f t="shared" si="8"/>
        <v>0</v>
      </c>
      <c r="AN413" s="236">
        <f>IFERROR(IF(AND($E413="OPEN",$AA413&gt;0),$AA413*_SoP*$AM413,IF(AND($E413="CLOSED",$AA413&gt;0),$AA413*_SoL*$AM413,0)),0)</f>
        <v>0</v>
      </c>
      <c r="AO413" s="236">
        <f>IFERROR(IF($AA413&lt;0,$AA413*_SoL,0),0)</f>
        <v>0</v>
      </c>
      <c r="AP413" s="237">
        <f t="shared" si="12"/>
        <v>0</v>
      </c>
      <c r="AQ413" s="237">
        <f t="shared" si="13"/>
        <v>0</v>
      </c>
      <c r="AR413" s="237">
        <f t="shared" si="14"/>
        <v>0</v>
      </c>
      <c r="AS413" s="237">
        <f t="shared" si="15"/>
        <v>0</v>
      </c>
      <c r="AT413" s="237">
        <f t="shared" si="16"/>
        <v>0</v>
      </c>
      <c r="AU413" s="236">
        <f t="shared" si="17"/>
        <v>0</v>
      </c>
      <c r="AV413" s="236">
        <f t="shared" si="18"/>
        <v>0</v>
      </c>
      <c r="AW413" s="238"/>
    </row>
    <row r="414" ht="24.75" customHeight="1">
      <c r="A414" s="185"/>
      <c r="B414" s="230">
        <f t="shared" si="19"/>
        <v>407</v>
      </c>
      <c r="C414" s="185"/>
      <c r="D414" s="231" t="str">
        <f t="array" ref="D414">INDEX(_Rge_Projectdata_3rd,$B414,MATCH("Project-ID",_Rge_Headline_Projectdata,0))</f>
        <v/>
      </c>
      <c r="E414" s="232" t="str">
        <f t="array" ref="E414">INDEX(_Rge_Data_3rd_CY,$B414,E$1)</f>
        <v>Open</v>
      </c>
      <c r="F414" s="221" t="str">
        <f t="array" ref="F414">INDEX(_Rge_Data_3rd_CY,$B414,F$1)</f>
        <v/>
      </c>
      <c r="G414" s="221">
        <f t="array" ref="G414">INDEX(_Rge_Data_3rd_CY,$B414,G$1)</f>
        <v>0</v>
      </c>
      <c r="H414" s="221">
        <f t="array" ref="H414">INDEX(_Rge_Data_3rd_CY,$B414,H$1)</f>
        <v>0</v>
      </c>
      <c r="I414" s="221">
        <f t="array" ref="I414">INDEX(_Rge_Data_3rd_CY,$B414,I$1)</f>
        <v>0</v>
      </c>
      <c r="J414" s="221">
        <f t="array" ref="J414">INDEX(_Rge_Data_3rd_CY,$B414,J$1)</f>
        <v>0</v>
      </c>
      <c r="K414" s="221">
        <f t="array" ref="K414">INDEX(_Rge_Data_3rd_CY,$B414,K$1)</f>
        <v>0</v>
      </c>
      <c r="L414" s="221" t="str">
        <f t="array" ref="L414">INDEX(_Rge_Data_3rd_CY,$B414,L$1)</f>
        <v/>
      </c>
      <c r="M414" s="221">
        <f t="array" ref="M414">INDEX(_Rge_Data_3rd_CY,$B414,M$1)</f>
        <v>0</v>
      </c>
      <c r="N414" s="221">
        <f t="array" ref="N414">INDEX(_Rge_Data_3rd_CY,$B414,N$1)</f>
        <v>0</v>
      </c>
      <c r="O414" s="221">
        <f t="shared" si="5"/>
        <v>0</v>
      </c>
      <c r="P414" s="222">
        <f t="shared" si="6"/>
        <v>0</v>
      </c>
      <c r="Q414" s="233" t="str">
        <f t="shared" si="9"/>
        <v>Y</v>
      </c>
      <c r="R414" s="224" t="str">
        <f t="array" ref="R414">INDEX(_Rge_Data_3rd_CY,$B414,R$1)</f>
        <v/>
      </c>
      <c r="S414" s="224">
        <f t="array" ref="S414">INDEX(_Rge_Data_3rd_CY,$B414,S$1)</f>
        <v>0</v>
      </c>
      <c r="T414" s="224">
        <f t="array" ref="T414">INDEX(_Rge_Data_3rd_CY,$B414,T$1)</f>
        <v>0</v>
      </c>
      <c r="U414" s="224">
        <f t="array" ref="U414">INDEX(_Rge_Data_3rd_CY,$B414,U$1)</f>
        <v>0</v>
      </c>
      <c r="V414" s="224">
        <f t="array" ref="V414">INDEX(_Rge_Data_3rd_CY,$B414,V$1)</f>
        <v>0</v>
      </c>
      <c r="W414" s="224">
        <f t="array" ref="W414">INDEX(_Rge_Data_3rd_CY,$B414,W$1)</f>
        <v>0</v>
      </c>
      <c r="X414" s="224" t="str">
        <f t="array" ref="X414">INDEX(_Rge_Data_3rd_CY,$B414,X$1)</f>
        <v/>
      </c>
      <c r="Y414" s="224">
        <f t="array" ref="Y414">INDEX(_Rge_Data_3rd_CY,$B414,Y$1)</f>
        <v>0</v>
      </c>
      <c r="Z414" s="224">
        <f t="array" ref="Z414">INDEX(_Rge_Data_3rd_CY,$B414,Z$1)</f>
        <v>0</v>
      </c>
      <c r="AA414" s="224">
        <f t="shared" si="7"/>
        <v>0</v>
      </c>
      <c r="AB414" s="225" t="str">
        <f t="shared" si="10"/>
        <v/>
      </c>
      <c r="AC414" s="234" t="str">
        <f t="array" ref="AC414">INDEX(_Rge_Data_3rd_CY,$B414,AC$1)</f>
        <v/>
      </c>
      <c r="AD414" s="234">
        <f t="array" ref="AD414">INDEX(_Rge_Data_3rd_CY,$B414,AD$1)</f>
        <v>0</v>
      </c>
      <c r="AE414" s="234">
        <f t="array" ref="AE414">INDEX(_Rge_Data_3rd_CY,$B414,AE$1)</f>
        <v>0</v>
      </c>
      <c r="AF414" s="234">
        <f t="array" ref="AF414">INDEX(_Rge_Data_3rd_CY,$B414,AF$1)</f>
        <v>0</v>
      </c>
      <c r="AG414" s="234">
        <f t="array" ref="AG414">INDEX(_Rge_Data_3rd_CY,$B414,AG$1)</f>
        <v>0</v>
      </c>
      <c r="AH414" s="234">
        <f t="array" ref="AH414">INDEX(_Rge_Data_3rd_CY,$B414,AH$1)</f>
        <v>0</v>
      </c>
      <c r="AI414" s="234" t="str">
        <f t="array" ref="AI414">INDEX(_Rge_Data_3rd_CY,$B414,AI$1)</f>
        <v/>
      </c>
      <c r="AJ414" s="234">
        <f t="array" ref="AJ414">INDEX(_Rge_Data_3rd_CY,$B414,AJ$1)</f>
        <v>0</v>
      </c>
      <c r="AK414" s="234">
        <f t="array" ref="AK414">INDEX(_Rge_Data_3rd_CY,$B414,AK$1)</f>
        <v>0</v>
      </c>
      <c r="AL414" s="234">
        <f t="shared" si="11"/>
        <v>0</v>
      </c>
      <c r="AM414" s="235">
        <f t="shared" si="8"/>
        <v>0</v>
      </c>
      <c r="AN414" s="236">
        <f>IFERROR(IF(AND($E414="OPEN",$AA414&gt;0),$AA414*_SoP*$AM414,IF(AND($E414="CLOSED",$AA414&gt;0),$AA414*_SoL*$AM414,0)),0)</f>
        <v>0</v>
      </c>
      <c r="AO414" s="236">
        <f>IFERROR(IF($AA414&lt;0,$AA414*_SoL,0),0)</f>
        <v>0</v>
      </c>
      <c r="AP414" s="237">
        <f t="shared" si="12"/>
        <v>0</v>
      </c>
      <c r="AQ414" s="237">
        <f t="shared" si="13"/>
        <v>0</v>
      </c>
      <c r="AR414" s="237">
        <f t="shared" si="14"/>
        <v>0</v>
      </c>
      <c r="AS414" s="237">
        <f t="shared" si="15"/>
        <v>0</v>
      </c>
      <c r="AT414" s="237">
        <f t="shared" si="16"/>
        <v>0</v>
      </c>
      <c r="AU414" s="236">
        <f t="shared" si="17"/>
        <v>0</v>
      </c>
      <c r="AV414" s="236">
        <f t="shared" si="18"/>
        <v>0</v>
      </c>
      <c r="AW414" s="238"/>
    </row>
    <row r="415" ht="24.75" customHeight="1">
      <c r="A415" s="185"/>
      <c r="B415" s="230">
        <f t="shared" si="19"/>
        <v>408</v>
      </c>
      <c r="C415" s="185"/>
      <c r="D415" s="231" t="str">
        <f t="array" ref="D415">INDEX(_Rge_Projectdata_3rd,$B415,MATCH("Project-ID",_Rge_Headline_Projectdata,0))</f>
        <v/>
      </c>
      <c r="E415" s="232" t="str">
        <f t="array" ref="E415">INDEX(_Rge_Data_3rd_CY,$B415,E$1)</f>
        <v>Open</v>
      </c>
      <c r="F415" s="221" t="str">
        <f t="array" ref="F415">INDEX(_Rge_Data_3rd_CY,$B415,F$1)</f>
        <v/>
      </c>
      <c r="G415" s="221">
        <f t="array" ref="G415">INDEX(_Rge_Data_3rd_CY,$B415,G$1)</f>
        <v>0</v>
      </c>
      <c r="H415" s="221">
        <f t="array" ref="H415">INDEX(_Rge_Data_3rd_CY,$B415,H$1)</f>
        <v>0</v>
      </c>
      <c r="I415" s="221">
        <f t="array" ref="I415">INDEX(_Rge_Data_3rd_CY,$B415,I$1)</f>
        <v>0</v>
      </c>
      <c r="J415" s="221">
        <f t="array" ref="J415">INDEX(_Rge_Data_3rd_CY,$B415,J$1)</f>
        <v>0</v>
      </c>
      <c r="K415" s="221">
        <f t="array" ref="K415">INDEX(_Rge_Data_3rd_CY,$B415,K$1)</f>
        <v>0</v>
      </c>
      <c r="L415" s="221" t="str">
        <f t="array" ref="L415">INDEX(_Rge_Data_3rd_CY,$B415,L$1)</f>
        <v/>
      </c>
      <c r="M415" s="221">
        <f t="array" ref="M415">INDEX(_Rge_Data_3rd_CY,$B415,M$1)</f>
        <v>0</v>
      </c>
      <c r="N415" s="221">
        <f t="array" ref="N415">INDEX(_Rge_Data_3rd_CY,$B415,N$1)</f>
        <v>0</v>
      </c>
      <c r="O415" s="221">
        <f t="shared" si="5"/>
        <v>0</v>
      </c>
      <c r="P415" s="222">
        <f t="shared" si="6"/>
        <v>0</v>
      </c>
      <c r="Q415" s="233" t="str">
        <f t="shared" si="9"/>
        <v>Y</v>
      </c>
      <c r="R415" s="224" t="str">
        <f t="array" ref="R415">INDEX(_Rge_Data_3rd_CY,$B415,R$1)</f>
        <v/>
      </c>
      <c r="S415" s="224">
        <f t="array" ref="S415">INDEX(_Rge_Data_3rd_CY,$B415,S$1)</f>
        <v>0</v>
      </c>
      <c r="T415" s="224">
        <f t="array" ref="T415">INDEX(_Rge_Data_3rd_CY,$B415,T$1)</f>
        <v>0</v>
      </c>
      <c r="U415" s="224">
        <f t="array" ref="U415">INDEX(_Rge_Data_3rd_CY,$B415,U$1)</f>
        <v>0</v>
      </c>
      <c r="V415" s="224">
        <f t="array" ref="V415">INDEX(_Rge_Data_3rd_CY,$B415,V$1)</f>
        <v>0</v>
      </c>
      <c r="W415" s="224">
        <f t="array" ref="W415">INDEX(_Rge_Data_3rd_CY,$B415,W$1)</f>
        <v>0</v>
      </c>
      <c r="X415" s="224" t="str">
        <f t="array" ref="X415">INDEX(_Rge_Data_3rd_CY,$B415,X$1)</f>
        <v/>
      </c>
      <c r="Y415" s="224">
        <f t="array" ref="Y415">INDEX(_Rge_Data_3rd_CY,$B415,Y$1)</f>
        <v>0</v>
      </c>
      <c r="Z415" s="224">
        <f t="array" ref="Z415">INDEX(_Rge_Data_3rd_CY,$B415,Z$1)</f>
        <v>0</v>
      </c>
      <c r="AA415" s="224">
        <f t="shared" si="7"/>
        <v>0</v>
      </c>
      <c r="AB415" s="225" t="str">
        <f t="shared" si="10"/>
        <v/>
      </c>
      <c r="AC415" s="234" t="str">
        <f t="array" ref="AC415">INDEX(_Rge_Data_3rd_CY,$B415,AC$1)</f>
        <v/>
      </c>
      <c r="AD415" s="234">
        <f t="array" ref="AD415">INDEX(_Rge_Data_3rd_CY,$B415,AD$1)</f>
        <v>0</v>
      </c>
      <c r="AE415" s="234">
        <f t="array" ref="AE415">INDEX(_Rge_Data_3rd_CY,$B415,AE$1)</f>
        <v>0</v>
      </c>
      <c r="AF415" s="234">
        <f t="array" ref="AF415">INDEX(_Rge_Data_3rd_CY,$B415,AF$1)</f>
        <v>0</v>
      </c>
      <c r="AG415" s="234">
        <f t="array" ref="AG415">INDEX(_Rge_Data_3rd_CY,$B415,AG$1)</f>
        <v>0</v>
      </c>
      <c r="AH415" s="234">
        <f t="array" ref="AH415">INDEX(_Rge_Data_3rd_CY,$B415,AH$1)</f>
        <v>0</v>
      </c>
      <c r="AI415" s="234" t="str">
        <f t="array" ref="AI415">INDEX(_Rge_Data_3rd_CY,$B415,AI$1)</f>
        <v/>
      </c>
      <c r="AJ415" s="234">
        <f t="array" ref="AJ415">INDEX(_Rge_Data_3rd_CY,$B415,AJ$1)</f>
        <v>0</v>
      </c>
      <c r="AK415" s="234">
        <f t="array" ref="AK415">INDEX(_Rge_Data_3rd_CY,$B415,AK$1)</f>
        <v>0</v>
      </c>
      <c r="AL415" s="234">
        <f t="shared" si="11"/>
        <v>0</v>
      </c>
      <c r="AM415" s="235">
        <f t="shared" si="8"/>
        <v>0</v>
      </c>
      <c r="AN415" s="236">
        <f>IFERROR(IF(AND($E415="OPEN",$AA415&gt;0),$AA415*_SoP*$AM415,IF(AND($E415="CLOSED",$AA415&gt;0),$AA415*_SoL*$AM415,0)),0)</f>
        <v>0</v>
      </c>
      <c r="AO415" s="236">
        <f>IFERROR(IF($AA415&lt;0,$AA415*_SoL,0),0)</f>
        <v>0</v>
      </c>
      <c r="AP415" s="237">
        <f t="shared" si="12"/>
        <v>0</v>
      </c>
      <c r="AQ415" s="237">
        <f t="shared" si="13"/>
        <v>0</v>
      </c>
      <c r="AR415" s="237">
        <f t="shared" si="14"/>
        <v>0</v>
      </c>
      <c r="AS415" s="237">
        <f t="shared" si="15"/>
        <v>0</v>
      </c>
      <c r="AT415" s="237">
        <f t="shared" si="16"/>
        <v>0</v>
      </c>
      <c r="AU415" s="236">
        <f t="shared" si="17"/>
        <v>0</v>
      </c>
      <c r="AV415" s="236">
        <f t="shared" si="18"/>
        <v>0</v>
      </c>
      <c r="AW415" s="238"/>
    </row>
    <row r="416" ht="24.75" customHeight="1">
      <c r="A416" s="185"/>
      <c r="B416" s="230">
        <f t="shared" si="19"/>
        <v>409</v>
      </c>
      <c r="C416" s="185"/>
      <c r="D416" s="231" t="str">
        <f t="array" ref="D416">INDEX(_Rge_Projectdata_3rd,$B416,MATCH("Project-ID",_Rge_Headline_Projectdata,0))</f>
        <v/>
      </c>
      <c r="E416" s="232" t="str">
        <f t="array" ref="E416">INDEX(_Rge_Data_3rd_CY,$B416,E$1)</f>
        <v>Open</v>
      </c>
      <c r="F416" s="221" t="str">
        <f t="array" ref="F416">INDEX(_Rge_Data_3rd_CY,$B416,F$1)</f>
        <v/>
      </c>
      <c r="G416" s="221">
        <f t="array" ref="G416">INDEX(_Rge_Data_3rd_CY,$B416,G$1)</f>
        <v>0</v>
      </c>
      <c r="H416" s="221">
        <f t="array" ref="H416">INDEX(_Rge_Data_3rd_CY,$B416,H$1)</f>
        <v>0</v>
      </c>
      <c r="I416" s="221">
        <f t="array" ref="I416">INDEX(_Rge_Data_3rd_CY,$B416,I$1)</f>
        <v>0</v>
      </c>
      <c r="J416" s="221">
        <f t="array" ref="J416">INDEX(_Rge_Data_3rd_CY,$B416,J$1)</f>
        <v>0</v>
      </c>
      <c r="K416" s="221">
        <f t="array" ref="K416">INDEX(_Rge_Data_3rd_CY,$B416,K$1)</f>
        <v>0</v>
      </c>
      <c r="L416" s="221" t="str">
        <f t="array" ref="L416">INDEX(_Rge_Data_3rd_CY,$B416,L$1)</f>
        <v/>
      </c>
      <c r="M416" s="221">
        <f t="array" ref="M416">INDEX(_Rge_Data_3rd_CY,$B416,M$1)</f>
        <v>0</v>
      </c>
      <c r="N416" s="221">
        <f t="array" ref="N416">INDEX(_Rge_Data_3rd_CY,$B416,N$1)</f>
        <v>0</v>
      </c>
      <c r="O416" s="221">
        <f t="shared" si="5"/>
        <v>0</v>
      </c>
      <c r="P416" s="222">
        <f t="shared" si="6"/>
        <v>0</v>
      </c>
      <c r="Q416" s="233" t="str">
        <f t="shared" si="9"/>
        <v>Y</v>
      </c>
      <c r="R416" s="224" t="str">
        <f t="array" ref="R416">INDEX(_Rge_Data_3rd_CY,$B416,R$1)</f>
        <v/>
      </c>
      <c r="S416" s="224">
        <f t="array" ref="S416">INDEX(_Rge_Data_3rd_CY,$B416,S$1)</f>
        <v>0</v>
      </c>
      <c r="T416" s="224">
        <f t="array" ref="T416">INDEX(_Rge_Data_3rd_CY,$B416,T$1)</f>
        <v>0</v>
      </c>
      <c r="U416" s="224">
        <f t="array" ref="U416">INDEX(_Rge_Data_3rd_CY,$B416,U$1)</f>
        <v>0</v>
      </c>
      <c r="V416" s="224">
        <f t="array" ref="V416">INDEX(_Rge_Data_3rd_CY,$B416,V$1)</f>
        <v>0</v>
      </c>
      <c r="W416" s="224">
        <f t="array" ref="W416">INDEX(_Rge_Data_3rd_CY,$B416,W$1)</f>
        <v>0</v>
      </c>
      <c r="X416" s="224" t="str">
        <f t="array" ref="X416">INDEX(_Rge_Data_3rd_CY,$B416,X$1)</f>
        <v/>
      </c>
      <c r="Y416" s="224">
        <f t="array" ref="Y416">INDEX(_Rge_Data_3rd_CY,$B416,Y$1)</f>
        <v>0</v>
      </c>
      <c r="Z416" s="224">
        <f t="array" ref="Z416">INDEX(_Rge_Data_3rd_CY,$B416,Z$1)</f>
        <v>0</v>
      </c>
      <c r="AA416" s="224">
        <f t="shared" si="7"/>
        <v>0</v>
      </c>
      <c r="AB416" s="225" t="str">
        <f t="shared" si="10"/>
        <v/>
      </c>
      <c r="AC416" s="234" t="str">
        <f t="array" ref="AC416">INDEX(_Rge_Data_3rd_CY,$B416,AC$1)</f>
        <v/>
      </c>
      <c r="AD416" s="234">
        <f t="array" ref="AD416">INDEX(_Rge_Data_3rd_CY,$B416,AD$1)</f>
        <v>0</v>
      </c>
      <c r="AE416" s="234">
        <f t="array" ref="AE416">INDEX(_Rge_Data_3rd_CY,$B416,AE$1)</f>
        <v>0</v>
      </c>
      <c r="AF416" s="234">
        <f t="array" ref="AF416">INDEX(_Rge_Data_3rd_CY,$B416,AF$1)</f>
        <v>0</v>
      </c>
      <c r="AG416" s="234">
        <f t="array" ref="AG416">INDEX(_Rge_Data_3rd_CY,$B416,AG$1)</f>
        <v>0</v>
      </c>
      <c r="AH416" s="234">
        <f t="array" ref="AH416">INDEX(_Rge_Data_3rd_CY,$B416,AH$1)</f>
        <v>0</v>
      </c>
      <c r="AI416" s="234" t="str">
        <f t="array" ref="AI416">INDEX(_Rge_Data_3rd_CY,$B416,AI$1)</f>
        <v/>
      </c>
      <c r="AJ416" s="234">
        <f t="array" ref="AJ416">INDEX(_Rge_Data_3rd_CY,$B416,AJ$1)</f>
        <v>0</v>
      </c>
      <c r="AK416" s="234">
        <f t="array" ref="AK416">INDEX(_Rge_Data_3rd_CY,$B416,AK$1)</f>
        <v>0</v>
      </c>
      <c r="AL416" s="234">
        <f t="shared" si="11"/>
        <v>0</v>
      </c>
      <c r="AM416" s="235">
        <f t="shared" si="8"/>
        <v>0</v>
      </c>
      <c r="AN416" s="236">
        <f>IFERROR(IF(AND($E416="OPEN",$AA416&gt;0),$AA416*_SoP*$AM416,IF(AND($E416="CLOSED",$AA416&gt;0),$AA416*_SoL*$AM416,0)),0)</f>
        <v>0</v>
      </c>
      <c r="AO416" s="236">
        <f>IFERROR(IF($AA416&lt;0,$AA416*_SoL,0),0)</f>
        <v>0</v>
      </c>
      <c r="AP416" s="237">
        <f t="shared" si="12"/>
        <v>0</v>
      </c>
      <c r="AQ416" s="237">
        <f t="shared" si="13"/>
        <v>0</v>
      </c>
      <c r="AR416" s="237">
        <f t="shared" si="14"/>
        <v>0</v>
      </c>
      <c r="AS416" s="237">
        <f t="shared" si="15"/>
        <v>0</v>
      </c>
      <c r="AT416" s="237">
        <f t="shared" si="16"/>
        <v>0</v>
      </c>
      <c r="AU416" s="236">
        <f t="shared" si="17"/>
        <v>0</v>
      </c>
      <c r="AV416" s="236">
        <f t="shared" si="18"/>
        <v>0</v>
      </c>
      <c r="AW416" s="238"/>
    </row>
    <row r="417" ht="24.75" customHeight="1">
      <c r="A417" s="185"/>
      <c r="B417" s="230">
        <f t="shared" si="19"/>
        <v>410</v>
      </c>
      <c r="C417" s="185"/>
      <c r="D417" s="231" t="str">
        <f t="array" ref="D417">INDEX(_Rge_Projectdata_3rd,$B417,MATCH("Project-ID",_Rge_Headline_Projectdata,0))</f>
        <v/>
      </c>
      <c r="E417" s="232" t="str">
        <f t="array" ref="E417">INDEX(_Rge_Data_3rd_CY,$B417,E$1)</f>
        <v>Open</v>
      </c>
      <c r="F417" s="221" t="str">
        <f t="array" ref="F417">INDEX(_Rge_Data_3rd_CY,$B417,F$1)</f>
        <v/>
      </c>
      <c r="G417" s="221">
        <f t="array" ref="G417">INDEX(_Rge_Data_3rd_CY,$B417,G$1)</f>
        <v>0</v>
      </c>
      <c r="H417" s="221">
        <f t="array" ref="H417">INDEX(_Rge_Data_3rd_CY,$B417,H$1)</f>
        <v>0</v>
      </c>
      <c r="I417" s="221">
        <f t="array" ref="I417">INDEX(_Rge_Data_3rd_CY,$B417,I$1)</f>
        <v>0</v>
      </c>
      <c r="J417" s="221">
        <f t="array" ref="J417">INDEX(_Rge_Data_3rd_CY,$B417,J$1)</f>
        <v>0</v>
      </c>
      <c r="K417" s="221">
        <f t="array" ref="K417">INDEX(_Rge_Data_3rd_CY,$B417,K$1)</f>
        <v>0</v>
      </c>
      <c r="L417" s="221" t="str">
        <f t="array" ref="L417">INDEX(_Rge_Data_3rd_CY,$B417,L$1)</f>
        <v/>
      </c>
      <c r="M417" s="221">
        <f t="array" ref="M417">INDEX(_Rge_Data_3rd_CY,$B417,M$1)</f>
        <v>0</v>
      </c>
      <c r="N417" s="221">
        <f t="array" ref="N417">INDEX(_Rge_Data_3rd_CY,$B417,N$1)</f>
        <v>0</v>
      </c>
      <c r="O417" s="221">
        <f t="shared" si="5"/>
        <v>0</v>
      </c>
      <c r="P417" s="222">
        <f t="shared" si="6"/>
        <v>0</v>
      </c>
      <c r="Q417" s="233" t="str">
        <f t="shared" si="9"/>
        <v>Y</v>
      </c>
      <c r="R417" s="224" t="str">
        <f t="array" ref="R417">INDEX(_Rge_Data_3rd_CY,$B417,R$1)</f>
        <v/>
      </c>
      <c r="S417" s="224">
        <f t="array" ref="S417">INDEX(_Rge_Data_3rd_CY,$B417,S$1)</f>
        <v>0</v>
      </c>
      <c r="T417" s="224">
        <f t="array" ref="T417">INDEX(_Rge_Data_3rd_CY,$B417,T$1)</f>
        <v>0</v>
      </c>
      <c r="U417" s="224">
        <f t="array" ref="U417">INDEX(_Rge_Data_3rd_CY,$B417,U$1)</f>
        <v>0</v>
      </c>
      <c r="V417" s="224">
        <f t="array" ref="V417">INDEX(_Rge_Data_3rd_CY,$B417,V$1)</f>
        <v>0</v>
      </c>
      <c r="W417" s="224">
        <f t="array" ref="W417">INDEX(_Rge_Data_3rd_CY,$B417,W$1)</f>
        <v>0</v>
      </c>
      <c r="X417" s="224" t="str">
        <f t="array" ref="X417">INDEX(_Rge_Data_3rd_CY,$B417,X$1)</f>
        <v/>
      </c>
      <c r="Y417" s="224">
        <f t="array" ref="Y417">INDEX(_Rge_Data_3rd_CY,$B417,Y$1)</f>
        <v>0</v>
      </c>
      <c r="Z417" s="224">
        <f t="array" ref="Z417">INDEX(_Rge_Data_3rd_CY,$B417,Z$1)</f>
        <v>0</v>
      </c>
      <c r="AA417" s="224">
        <f t="shared" si="7"/>
        <v>0</v>
      </c>
      <c r="AB417" s="225" t="str">
        <f t="shared" si="10"/>
        <v/>
      </c>
      <c r="AC417" s="234" t="str">
        <f t="array" ref="AC417">INDEX(_Rge_Data_3rd_CY,$B417,AC$1)</f>
        <v/>
      </c>
      <c r="AD417" s="234">
        <f t="array" ref="AD417">INDEX(_Rge_Data_3rd_CY,$B417,AD$1)</f>
        <v>0</v>
      </c>
      <c r="AE417" s="234">
        <f t="array" ref="AE417">INDEX(_Rge_Data_3rd_CY,$B417,AE$1)</f>
        <v>0</v>
      </c>
      <c r="AF417" s="234">
        <f t="array" ref="AF417">INDEX(_Rge_Data_3rd_CY,$B417,AF$1)</f>
        <v>0</v>
      </c>
      <c r="AG417" s="234">
        <f t="array" ref="AG417">INDEX(_Rge_Data_3rd_CY,$B417,AG$1)</f>
        <v>0</v>
      </c>
      <c r="AH417" s="234">
        <f t="array" ref="AH417">INDEX(_Rge_Data_3rd_CY,$B417,AH$1)</f>
        <v>0</v>
      </c>
      <c r="AI417" s="234" t="str">
        <f t="array" ref="AI417">INDEX(_Rge_Data_3rd_CY,$B417,AI$1)</f>
        <v/>
      </c>
      <c r="AJ417" s="234">
        <f t="array" ref="AJ417">INDEX(_Rge_Data_3rd_CY,$B417,AJ$1)</f>
        <v>0</v>
      </c>
      <c r="AK417" s="234">
        <f t="array" ref="AK417">INDEX(_Rge_Data_3rd_CY,$B417,AK$1)</f>
        <v>0</v>
      </c>
      <c r="AL417" s="234">
        <f t="shared" si="11"/>
        <v>0</v>
      </c>
      <c r="AM417" s="235">
        <f t="shared" si="8"/>
        <v>0</v>
      </c>
      <c r="AN417" s="236">
        <f>IFERROR(IF(AND($E417="OPEN",$AA417&gt;0),$AA417*_SoP*$AM417,IF(AND($E417="CLOSED",$AA417&gt;0),$AA417*_SoL*$AM417,0)),0)</f>
        <v>0</v>
      </c>
      <c r="AO417" s="236">
        <f>IFERROR(IF($AA417&lt;0,$AA417*_SoL,0),0)</f>
        <v>0</v>
      </c>
      <c r="AP417" s="237">
        <f t="shared" si="12"/>
        <v>0</v>
      </c>
      <c r="AQ417" s="237">
        <f t="shared" si="13"/>
        <v>0</v>
      </c>
      <c r="AR417" s="237">
        <f t="shared" si="14"/>
        <v>0</v>
      </c>
      <c r="AS417" s="237">
        <f t="shared" si="15"/>
        <v>0</v>
      </c>
      <c r="AT417" s="237">
        <f t="shared" si="16"/>
        <v>0</v>
      </c>
      <c r="AU417" s="236">
        <f t="shared" si="17"/>
        <v>0</v>
      </c>
      <c r="AV417" s="236">
        <f t="shared" si="18"/>
        <v>0</v>
      </c>
      <c r="AW417" s="238"/>
    </row>
    <row r="418" ht="24.75" customHeight="1">
      <c r="A418" s="185"/>
      <c r="B418" s="230">
        <f t="shared" si="19"/>
        <v>411</v>
      </c>
      <c r="C418" s="185"/>
      <c r="D418" s="231" t="str">
        <f t="array" ref="D418">INDEX(_Rge_Projectdata_3rd,$B418,MATCH("Project-ID",_Rge_Headline_Projectdata,0))</f>
        <v/>
      </c>
      <c r="E418" s="232" t="str">
        <f t="array" ref="E418">INDEX(_Rge_Data_3rd_CY,$B418,E$1)</f>
        <v>Open</v>
      </c>
      <c r="F418" s="221" t="str">
        <f t="array" ref="F418">INDEX(_Rge_Data_3rd_CY,$B418,F$1)</f>
        <v/>
      </c>
      <c r="G418" s="221">
        <f t="array" ref="G418">INDEX(_Rge_Data_3rd_CY,$B418,G$1)</f>
        <v>0</v>
      </c>
      <c r="H418" s="221">
        <f t="array" ref="H418">INDEX(_Rge_Data_3rd_CY,$B418,H$1)</f>
        <v>0</v>
      </c>
      <c r="I418" s="221">
        <f t="array" ref="I418">INDEX(_Rge_Data_3rd_CY,$B418,I$1)</f>
        <v>0</v>
      </c>
      <c r="J418" s="221">
        <f t="array" ref="J418">INDEX(_Rge_Data_3rd_CY,$B418,J$1)</f>
        <v>0</v>
      </c>
      <c r="K418" s="221">
        <f t="array" ref="K418">INDEX(_Rge_Data_3rd_CY,$B418,K$1)</f>
        <v>0</v>
      </c>
      <c r="L418" s="221" t="str">
        <f t="array" ref="L418">INDEX(_Rge_Data_3rd_CY,$B418,L$1)</f>
        <v/>
      </c>
      <c r="M418" s="221">
        <f t="array" ref="M418">INDEX(_Rge_Data_3rd_CY,$B418,M$1)</f>
        <v>0</v>
      </c>
      <c r="N418" s="221">
        <f t="array" ref="N418">INDEX(_Rge_Data_3rd_CY,$B418,N$1)</f>
        <v>0</v>
      </c>
      <c r="O418" s="221">
        <f t="shared" si="5"/>
        <v>0</v>
      </c>
      <c r="P418" s="222">
        <f t="shared" si="6"/>
        <v>0</v>
      </c>
      <c r="Q418" s="233" t="str">
        <f t="shared" si="9"/>
        <v>Y</v>
      </c>
      <c r="R418" s="224" t="str">
        <f t="array" ref="R418">INDEX(_Rge_Data_3rd_CY,$B418,R$1)</f>
        <v/>
      </c>
      <c r="S418" s="224">
        <f t="array" ref="S418">INDEX(_Rge_Data_3rd_CY,$B418,S$1)</f>
        <v>0</v>
      </c>
      <c r="T418" s="224">
        <f t="array" ref="T418">INDEX(_Rge_Data_3rd_CY,$B418,T$1)</f>
        <v>0</v>
      </c>
      <c r="U418" s="224">
        <f t="array" ref="U418">INDEX(_Rge_Data_3rd_CY,$B418,U$1)</f>
        <v>0</v>
      </c>
      <c r="V418" s="224">
        <f t="array" ref="V418">INDEX(_Rge_Data_3rd_CY,$B418,V$1)</f>
        <v>0</v>
      </c>
      <c r="W418" s="224">
        <f t="array" ref="W418">INDEX(_Rge_Data_3rd_CY,$B418,W$1)</f>
        <v>0</v>
      </c>
      <c r="X418" s="224" t="str">
        <f t="array" ref="X418">INDEX(_Rge_Data_3rd_CY,$B418,X$1)</f>
        <v/>
      </c>
      <c r="Y418" s="224">
        <f t="array" ref="Y418">INDEX(_Rge_Data_3rd_CY,$B418,Y$1)</f>
        <v>0</v>
      </c>
      <c r="Z418" s="224">
        <f t="array" ref="Z418">INDEX(_Rge_Data_3rd_CY,$B418,Z$1)</f>
        <v>0</v>
      </c>
      <c r="AA418" s="224">
        <f t="shared" si="7"/>
        <v>0</v>
      </c>
      <c r="AB418" s="225" t="str">
        <f t="shared" si="10"/>
        <v/>
      </c>
      <c r="AC418" s="234" t="str">
        <f t="array" ref="AC418">INDEX(_Rge_Data_3rd_CY,$B418,AC$1)</f>
        <v/>
      </c>
      <c r="AD418" s="234">
        <f t="array" ref="AD418">INDEX(_Rge_Data_3rd_CY,$B418,AD$1)</f>
        <v>0</v>
      </c>
      <c r="AE418" s="234">
        <f t="array" ref="AE418">INDEX(_Rge_Data_3rd_CY,$B418,AE$1)</f>
        <v>0</v>
      </c>
      <c r="AF418" s="234">
        <f t="array" ref="AF418">INDEX(_Rge_Data_3rd_CY,$B418,AF$1)</f>
        <v>0</v>
      </c>
      <c r="AG418" s="234">
        <f t="array" ref="AG418">INDEX(_Rge_Data_3rd_CY,$B418,AG$1)</f>
        <v>0</v>
      </c>
      <c r="AH418" s="234">
        <f t="array" ref="AH418">INDEX(_Rge_Data_3rd_CY,$B418,AH$1)</f>
        <v>0</v>
      </c>
      <c r="AI418" s="234" t="str">
        <f t="array" ref="AI418">INDEX(_Rge_Data_3rd_CY,$B418,AI$1)</f>
        <v/>
      </c>
      <c r="AJ418" s="234">
        <f t="array" ref="AJ418">INDEX(_Rge_Data_3rd_CY,$B418,AJ$1)</f>
        <v>0</v>
      </c>
      <c r="AK418" s="234">
        <f t="array" ref="AK418">INDEX(_Rge_Data_3rd_CY,$B418,AK$1)</f>
        <v>0</v>
      </c>
      <c r="AL418" s="234">
        <f t="shared" si="11"/>
        <v>0</v>
      </c>
      <c r="AM418" s="235">
        <f t="shared" si="8"/>
        <v>0</v>
      </c>
      <c r="AN418" s="236">
        <f>IFERROR(IF(AND($E418="OPEN",$AA418&gt;0),$AA418*_SoP*$AM418,IF(AND($E418="CLOSED",$AA418&gt;0),$AA418*_SoL*$AM418,0)),0)</f>
        <v>0</v>
      </c>
      <c r="AO418" s="236">
        <f>IFERROR(IF($AA418&lt;0,$AA418*_SoL,0),0)</f>
        <v>0</v>
      </c>
      <c r="AP418" s="237">
        <f t="shared" si="12"/>
        <v>0</v>
      </c>
      <c r="AQ418" s="237">
        <f t="shared" si="13"/>
        <v>0</v>
      </c>
      <c r="AR418" s="237">
        <f t="shared" si="14"/>
        <v>0</v>
      </c>
      <c r="AS418" s="237">
        <f t="shared" si="15"/>
        <v>0</v>
      </c>
      <c r="AT418" s="237">
        <f t="shared" si="16"/>
        <v>0</v>
      </c>
      <c r="AU418" s="236">
        <f t="shared" si="17"/>
        <v>0</v>
      </c>
      <c r="AV418" s="236">
        <f t="shared" si="18"/>
        <v>0</v>
      </c>
      <c r="AW418" s="238"/>
    </row>
    <row r="419" ht="24.75" customHeight="1">
      <c r="A419" s="185"/>
      <c r="B419" s="230">
        <f t="shared" si="19"/>
        <v>412</v>
      </c>
      <c r="C419" s="185"/>
      <c r="D419" s="231" t="str">
        <f t="array" ref="D419">INDEX(_Rge_Projectdata_3rd,$B419,MATCH("Project-ID",_Rge_Headline_Projectdata,0))</f>
        <v/>
      </c>
      <c r="E419" s="232" t="str">
        <f t="array" ref="E419">INDEX(_Rge_Data_3rd_CY,$B419,E$1)</f>
        <v>Open</v>
      </c>
      <c r="F419" s="221" t="str">
        <f t="array" ref="F419">INDEX(_Rge_Data_3rd_CY,$B419,F$1)</f>
        <v/>
      </c>
      <c r="G419" s="221">
        <f t="array" ref="G419">INDEX(_Rge_Data_3rd_CY,$B419,G$1)</f>
        <v>0</v>
      </c>
      <c r="H419" s="221">
        <f t="array" ref="H419">INDEX(_Rge_Data_3rd_CY,$B419,H$1)</f>
        <v>0</v>
      </c>
      <c r="I419" s="221">
        <f t="array" ref="I419">INDEX(_Rge_Data_3rd_CY,$B419,I$1)</f>
        <v>0</v>
      </c>
      <c r="J419" s="221">
        <f t="array" ref="J419">INDEX(_Rge_Data_3rd_CY,$B419,J$1)</f>
        <v>0</v>
      </c>
      <c r="K419" s="221">
        <f t="array" ref="K419">INDEX(_Rge_Data_3rd_CY,$B419,K$1)</f>
        <v>0</v>
      </c>
      <c r="L419" s="221" t="str">
        <f t="array" ref="L419">INDEX(_Rge_Data_3rd_CY,$B419,L$1)</f>
        <v/>
      </c>
      <c r="M419" s="221">
        <f t="array" ref="M419">INDEX(_Rge_Data_3rd_CY,$B419,M$1)</f>
        <v>0</v>
      </c>
      <c r="N419" s="221">
        <f t="array" ref="N419">INDEX(_Rge_Data_3rd_CY,$B419,N$1)</f>
        <v>0</v>
      </c>
      <c r="O419" s="221">
        <f t="shared" si="5"/>
        <v>0</v>
      </c>
      <c r="P419" s="222">
        <f t="shared" si="6"/>
        <v>0</v>
      </c>
      <c r="Q419" s="233" t="str">
        <f t="shared" si="9"/>
        <v>Y</v>
      </c>
      <c r="R419" s="224" t="str">
        <f t="array" ref="R419">INDEX(_Rge_Data_3rd_CY,$B419,R$1)</f>
        <v/>
      </c>
      <c r="S419" s="224">
        <f t="array" ref="S419">INDEX(_Rge_Data_3rd_CY,$B419,S$1)</f>
        <v>0</v>
      </c>
      <c r="T419" s="224">
        <f t="array" ref="T419">INDEX(_Rge_Data_3rd_CY,$B419,T$1)</f>
        <v>0</v>
      </c>
      <c r="U419" s="224">
        <f t="array" ref="U419">INDEX(_Rge_Data_3rd_CY,$B419,U$1)</f>
        <v>0</v>
      </c>
      <c r="V419" s="224">
        <f t="array" ref="V419">INDEX(_Rge_Data_3rd_CY,$B419,V$1)</f>
        <v>0</v>
      </c>
      <c r="W419" s="224">
        <f t="array" ref="W419">INDEX(_Rge_Data_3rd_CY,$B419,W$1)</f>
        <v>0</v>
      </c>
      <c r="X419" s="224" t="str">
        <f t="array" ref="X419">INDEX(_Rge_Data_3rd_CY,$B419,X$1)</f>
        <v/>
      </c>
      <c r="Y419" s="224">
        <f t="array" ref="Y419">INDEX(_Rge_Data_3rd_CY,$B419,Y$1)</f>
        <v>0</v>
      </c>
      <c r="Z419" s="224">
        <f t="array" ref="Z419">INDEX(_Rge_Data_3rd_CY,$B419,Z$1)</f>
        <v>0</v>
      </c>
      <c r="AA419" s="224">
        <f t="shared" si="7"/>
        <v>0</v>
      </c>
      <c r="AB419" s="225" t="str">
        <f t="shared" si="10"/>
        <v/>
      </c>
      <c r="AC419" s="234" t="str">
        <f t="array" ref="AC419">INDEX(_Rge_Data_3rd_CY,$B419,AC$1)</f>
        <v/>
      </c>
      <c r="AD419" s="234">
        <f t="array" ref="AD419">INDEX(_Rge_Data_3rd_CY,$B419,AD$1)</f>
        <v>0</v>
      </c>
      <c r="AE419" s="234">
        <f t="array" ref="AE419">INDEX(_Rge_Data_3rd_CY,$B419,AE$1)</f>
        <v>0</v>
      </c>
      <c r="AF419" s="234">
        <f t="array" ref="AF419">INDEX(_Rge_Data_3rd_CY,$B419,AF$1)</f>
        <v>0</v>
      </c>
      <c r="AG419" s="234">
        <f t="array" ref="AG419">INDEX(_Rge_Data_3rd_CY,$B419,AG$1)</f>
        <v>0</v>
      </c>
      <c r="AH419" s="234">
        <f t="array" ref="AH419">INDEX(_Rge_Data_3rd_CY,$B419,AH$1)</f>
        <v>0</v>
      </c>
      <c r="AI419" s="234" t="str">
        <f t="array" ref="AI419">INDEX(_Rge_Data_3rd_CY,$B419,AI$1)</f>
        <v/>
      </c>
      <c r="AJ419" s="234">
        <f t="array" ref="AJ419">INDEX(_Rge_Data_3rd_CY,$B419,AJ$1)</f>
        <v>0</v>
      </c>
      <c r="AK419" s="234">
        <f t="array" ref="AK419">INDEX(_Rge_Data_3rd_CY,$B419,AK$1)</f>
        <v>0</v>
      </c>
      <c r="AL419" s="234">
        <f t="shared" si="11"/>
        <v>0</v>
      </c>
      <c r="AM419" s="235">
        <f t="shared" si="8"/>
        <v>0</v>
      </c>
      <c r="AN419" s="236">
        <f>IFERROR(IF(AND($E419="OPEN",$AA419&gt;0),$AA419*_SoP*$AM419,IF(AND($E419="CLOSED",$AA419&gt;0),$AA419*_SoL*$AM419,0)),0)</f>
        <v>0</v>
      </c>
      <c r="AO419" s="236">
        <f>IFERROR(IF($AA419&lt;0,$AA419*_SoL,0),0)</f>
        <v>0</v>
      </c>
      <c r="AP419" s="237">
        <f t="shared" si="12"/>
        <v>0</v>
      </c>
      <c r="AQ419" s="237">
        <f t="shared" si="13"/>
        <v>0</v>
      </c>
      <c r="AR419" s="237">
        <f t="shared" si="14"/>
        <v>0</v>
      </c>
      <c r="AS419" s="237">
        <f t="shared" si="15"/>
        <v>0</v>
      </c>
      <c r="AT419" s="237">
        <f t="shared" si="16"/>
        <v>0</v>
      </c>
      <c r="AU419" s="236">
        <f t="shared" si="17"/>
        <v>0</v>
      </c>
      <c r="AV419" s="236">
        <f t="shared" si="18"/>
        <v>0</v>
      </c>
      <c r="AW419" s="238"/>
    </row>
    <row r="420" ht="24.75" customHeight="1">
      <c r="A420" s="185"/>
      <c r="B420" s="230">
        <f t="shared" si="19"/>
        <v>413</v>
      </c>
      <c r="C420" s="185"/>
      <c r="D420" s="231" t="str">
        <f t="array" ref="D420">INDEX(_Rge_Projectdata_3rd,$B420,MATCH("Project-ID",_Rge_Headline_Projectdata,0))</f>
        <v/>
      </c>
      <c r="E420" s="232" t="str">
        <f t="array" ref="E420">INDEX(_Rge_Data_3rd_CY,$B420,E$1)</f>
        <v>Open</v>
      </c>
      <c r="F420" s="221" t="str">
        <f t="array" ref="F420">INDEX(_Rge_Data_3rd_CY,$B420,F$1)</f>
        <v/>
      </c>
      <c r="G420" s="221">
        <f t="array" ref="G420">INDEX(_Rge_Data_3rd_CY,$B420,G$1)</f>
        <v>0</v>
      </c>
      <c r="H420" s="221">
        <f t="array" ref="H420">INDEX(_Rge_Data_3rd_CY,$B420,H$1)</f>
        <v>0</v>
      </c>
      <c r="I420" s="221">
        <f t="array" ref="I420">INDEX(_Rge_Data_3rd_CY,$B420,I$1)</f>
        <v>0</v>
      </c>
      <c r="J420" s="221">
        <f t="array" ref="J420">INDEX(_Rge_Data_3rd_CY,$B420,J$1)</f>
        <v>0</v>
      </c>
      <c r="K420" s="221">
        <f t="array" ref="K420">INDEX(_Rge_Data_3rd_CY,$B420,K$1)</f>
        <v>0</v>
      </c>
      <c r="L420" s="221" t="str">
        <f t="array" ref="L420">INDEX(_Rge_Data_3rd_CY,$B420,L$1)</f>
        <v/>
      </c>
      <c r="M420" s="221">
        <f t="array" ref="M420">INDEX(_Rge_Data_3rd_CY,$B420,M$1)</f>
        <v>0</v>
      </c>
      <c r="N420" s="221">
        <f t="array" ref="N420">INDEX(_Rge_Data_3rd_CY,$B420,N$1)</f>
        <v>0</v>
      </c>
      <c r="O420" s="221">
        <f t="shared" si="5"/>
        <v>0</v>
      </c>
      <c r="P420" s="222">
        <f t="shared" si="6"/>
        <v>0</v>
      </c>
      <c r="Q420" s="233" t="str">
        <f t="shared" si="9"/>
        <v>Y</v>
      </c>
      <c r="R420" s="224" t="str">
        <f t="array" ref="R420">INDEX(_Rge_Data_3rd_CY,$B420,R$1)</f>
        <v/>
      </c>
      <c r="S420" s="224">
        <f t="array" ref="S420">INDEX(_Rge_Data_3rd_CY,$B420,S$1)</f>
        <v>0</v>
      </c>
      <c r="T420" s="224">
        <f t="array" ref="T420">INDEX(_Rge_Data_3rd_CY,$B420,T$1)</f>
        <v>0</v>
      </c>
      <c r="U420" s="224">
        <f t="array" ref="U420">INDEX(_Rge_Data_3rd_CY,$B420,U$1)</f>
        <v>0</v>
      </c>
      <c r="V420" s="224">
        <f t="array" ref="V420">INDEX(_Rge_Data_3rd_CY,$B420,V$1)</f>
        <v>0</v>
      </c>
      <c r="W420" s="224">
        <f t="array" ref="W420">INDEX(_Rge_Data_3rd_CY,$B420,W$1)</f>
        <v>0</v>
      </c>
      <c r="X420" s="224" t="str">
        <f t="array" ref="X420">INDEX(_Rge_Data_3rd_CY,$B420,X$1)</f>
        <v/>
      </c>
      <c r="Y420" s="224">
        <f t="array" ref="Y420">INDEX(_Rge_Data_3rd_CY,$B420,Y$1)</f>
        <v>0</v>
      </c>
      <c r="Z420" s="224">
        <f t="array" ref="Z420">INDEX(_Rge_Data_3rd_CY,$B420,Z$1)</f>
        <v>0</v>
      </c>
      <c r="AA420" s="224">
        <f t="shared" si="7"/>
        <v>0</v>
      </c>
      <c r="AB420" s="225" t="str">
        <f t="shared" si="10"/>
        <v/>
      </c>
      <c r="AC420" s="234" t="str">
        <f t="array" ref="AC420">INDEX(_Rge_Data_3rd_CY,$B420,AC$1)</f>
        <v/>
      </c>
      <c r="AD420" s="234">
        <f t="array" ref="AD420">INDEX(_Rge_Data_3rd_CY,$B420,AD$1)</f>
        <v>0</v>
      </c>
      <c r="AE420" s="234">
        <f t="array" ref="AE420">INDEX(_Rge_Data_3rd_CY,$B420,AE$1)</f>
        <v>0</v>
      </c>
      <c r="AF420" s="234">
        <f t="array" ref="AF420">INDEX(_Rge_Data_3rd_CY,$B420,AF$1)</f>
        <v>0</v>
      </c>
      <c r="AG420" s="234">
        <f t="array" ref="AG420">INDEX(_Rge_Data_3rd_CY,$B420,AG$1)</f>
        <v>0</v>
      </c>
      <c r="AH420" s="234">
        <f t="array" ref="AH420">INDEX(_Rge_Data_3rd_CY,$B420,AH$1)</f>
        <v>0</v>
      </c>
      <c r="AI420" s="234" t="str">
        <f t="array" ref="AI420">INDEX(_Rge_Data_3rd_CY,$B420,AI$1)</f>
        <v/>
      </c>
      <c r="AJ420" s="234">
        <f t="array" ref="AJ420">INDEX(_Rge_Data_3rd_CY,$B420,AJ$1)</f>
        <v>0</v>
      </c>
      <c r="AK420" s="234">
        <f t="array" ref="AK420">INDEX(_Rge_Data_3rd_CY,$B420,AK$1)</f>
        <v>0</v>
      </c>
      <c r="AL420" s="234">
        <f t="shared" si="11"/>
        <v>0</v>
      </c>
      <c r="AM420" s="235">
        <f t="shared" si="8"/>
        <v>0</v>
      </c>
      <c r="AN420" s="236">
        <f>IFERROR(IF(AND($E420="OPEN",$AA420&gt;0),$AA420*_SoP*$AM420,IF(AND($E420="CLOSED",$AA420&gt;0),$AA420*_SoL*$AM420,0)),0)</f>
        <v>0</v>
      </c>
      <c r="AO420" s="236">
        <f>IFERROR(IF($AA420&lt;0,$AA420*_SoL,0),0)</f>
        <v>0</v>
      </c>
      <c r="AP420" s="237">
        <f t="shared" si="12"/>
        <v>0</v>
      </c>
      <c r="AQ420" s="237">
        <f t="shared" si="13"/>
        <v>0</v>
      </c>
      <c r="AR420" s="237">
        <f t="shared" si="14"/>
        <v>0</v>
      </c>
      <c r="AS420" s="237">
        <f t="shared" si="15"/>
        <v>0</v>
      </c>
      <c r="AT420" s="237">
        <f t="shared" si="16"/>
        <v>0</v>
      </c>
      <c r="AU420" s="236">
        <f t="shared" si="17"/>
        <v>0</v>
      </c>
      <c r="AV420" s="236">
        <f t="shared" si="18"/>
        <v>0</v>
      </c>
      <c r="AW420" s="238"/>
    </row>
    <row r="421" ht="24.75" customHeight="1">
      <c r="A421" s="185"/>
      <c r="B421" s="230">
        <f t="shared" si="19"/>
        <v>414</v>
      </c>
      <c r="C421" s="185"/>
      <c r="D421" s="231" t="str">
        <f t="array" ref="D421">INDEX(_Rge_Projectdata_3rd,$B421,MATCH("Project-ID",_Rge_Headline_Projectdata,0))</f>
        <v/>
      </c>
      <c r="E421" s="232" t="str">
        <f t="array" ref="E421">INDEX(_Rge_Data_3rd_CY,$B421,E$1)</f>
        <v>Open</v>
      </c>
      <c r="F421" s="221" t="str">
        <f t="array" ref="F421">INDEX(_Rge_Data_3rd_CY,$B421,F$1)</f>
        <v/>
      </c>
      <c r="G421" s="221">
        <f t="array" ref="G421">INDEX(_Rge_Data_3rd_CY,$B421,G$1)</f>
        <v>0</v>
      </c>
      <c r="H421" s="221">
        <f t="array" ref="H421">INDEX(_Rge_Data_3rd_CY,$B421,H$1)</f>
        <v>0</v>
      </c>
      <c r="I421" s="221">
        <f t="array" ref="I421">INDEX(_Rge_Data_3rd_CY,$B421,I$1)</f>
        <v>0</v>
      </c>
      <c r="J421" s="221">
        <f t="array" ref="J421">INDEX(_Rge_Data_3rd_CY,$B421,J$1)</f>
        <v>0</v>
      </c>
      <c r="K421" s="221">
        <f t="array" ref="K421">INDEX(_Rge_Data_3rd_CY,$B421,K$1)</f>
        <v>0</v>
      </c>
      <c r="L421" s="221" t="str">
        <f t="array" ref="L421">INDEX(_Rge_Data_3rd_CY,$B421,L$1)</f>
        <v/>
      </c>
      <c r="M421" s="221">
        <f t="array" ref="M421">INDEX(_Rge_Data_3rd_CY,$B421,M$1)</f>
        <v>0</v>
      </c>
      <c r="N421" s="221">
        <f t="array" ref="N421">INDEX(_Rge_Data_3rd_CY,$B421,N$1)</f>
        <v>0</v>
      </c>
      <c r="O421" s="221">
        <f t="shared" si="5"/>
        <v>0</v>
      </c>
      <c r="P421" s="222">
        <f t="shared" si="6"/>
        <v>0</v>
      </c>
      <c r="Q421" s="233" t="str">
        <f t="shared" si="9"/>
        <v>Y</v>
      </c>
      <c r="R421" s="224" t="str">
        <f t="array" ref="R421">INDEX(_Rge_Data_3rd_CY,$B421,R$1)</f>
        <v/>
      </c>
      <c r="S421" s="224">
        <f t="array" ref="S421">INDEX(_Rge_Data_3rd_CY,$B421,S$1)</f>
        <v>0</v>
      </c>
      <c r="T421" s="224">
        <f t="array" ref="T421">INDEX(_Rge_Data_3rd_CY,$B421,T$1)</f>
        <v>0</v>
      </c>
      <c r="U421" s="224">
        <f t="array" ref="U421">INDEX(_Rge_Data_3rd_CY,$B421,U$1)</f>
        <v>0</v>
      </c>
      <c r="V421" s="224">
        <f t="array" ref="V421">INDEX(_Rge_Data_3rd_CY,$B421,V$1)</f>
        <v>0</v>
      </c>
      <c r="W421" s="224">
        <f t="array" ref="W421">INDEX(_Rge_Data_3rd_CY,$B421,W$1)</f>
        <v>0</v>
      </c>
      <c r="X421" s="224" t="str">
        <f t="array" ref="X421">INDEX(_Rge_Data_3rd_CY,$B421,X$1)</f>
        <v/>
      </c>
      <c r="Y421" s="224">
        <f t="array" ref="Y421">INDEX(_Rge_Data_3rd_CY,$B421,Y$1)</f>
        <v>0</v>
      </c>
      <c r="Z421" s="224">
        <f t="array" ref="Z421">INDEX(_Rge_Data_3rd_CY,$B421,Z$1)</f>
        <v>0</v>
      </c>
      <c r="AA421" s="224">
        <f t="shared" si="7"/>
        <v>0</v>
      </c>
      <c r="AB421" s="225" t="str">
        <f t="shared" si="10"/>
        <v/>
      </c>
      <c r="AC421" s="234" t="str">
        <f t="array" ref="AC421">INDEX(_Rge_Data_3rd_CY,$B421,AC$1)</f>
        <v/>
      </c>
      <c r="AD421" s="234">
        <f t="array" ref="AD421">INDEX(_Rge_Data_3rd_CY,$B421,AD$1)</f>
        <v>0</v>
      </c>
      <c r="AE421" s="234">
        <f t="array" ref="AE421">INDEX(_Rge_Data_3rd_CY,$B421,AE$1)</f>
        <v>0</v>
      </c>
      <c r="AF421" s="234">
        <f t="array" ref="AF421">INDEX(_Rge_Data_3rd_CY,$B421,AF$1)</f>
        <v>0</v>
      </c>
      <c r="AG421" s="234">
        <f t="array" ref="AG421">INDEX(_Rge_Data_3rd_CY,$B421,AG$1)</f>
        <v>0</v>
      </c>
      <c r="AH421" s="234">
        <f t="array" ref="AH421">INDEX(_Rge_Data_3rd_CY,$B421,AH$1)</f>
        <v>0</v>
      </c>
      <c r="AI421" s="234" t="str">
        <f t="array" ref="AI421">INDEX(_Rge_Data_3rd_CY,$B421,AI$1)</f>
        <v/>
      </c>
      <c r="AJ421" s="234">
        <f t="array" ref="AJ421">INDEX(_Rge_Data_3rd_CY,$B421,AJ$1)</f>
        <v>0</v>
      </c>
      <c r="AK421" s="234">
        <f t="array" ref="AK421">INDEX(_Rge_Data_3rd_CY,$B421,AK$1)</f>
        <v>0</v>
      </c>
      <c r="AL421" s="234">
        <f t="shared" si="11"/>
        <v>0</v>
      </c>
      <c r="AM421" s="235">
        <f t="shared" si="8"/>
        <v>0</v>
      </c>
      <c r="AN421" s="236">
        <f>IFERROR(IF(AND($E421="OPEN",$AA421&gt;0),$AA421*_SoP*$AM421,IF(AND($E421="CLOSED",$AA421&gt;0),$AA421*_SoL*$AM421,0)),0)</f>
        <v>0</v>
      </c>
      <c r="AO421" s="236">
        <f>IFERROR(IF($AA421&lt;0,$AA421*_SoL,0),0)</f>
        <v>0</v>
      </c>
      <c r="AP421" s="237">
        <f t="shared" si="12"/>
        <v>0</v>
      </c>
      <c r="AQ421" s="237">
        <f t="shared" si="13"/>
        <v>0</v>
      </c>
      <c r="AR421" s="237">
        <f t="shared" si="14"/>
        <v>0</v>
      </c>
      <c r="AS421" s="237">
        <f t="shared" si="15"/>
        <v>0</v>
      </c>
      <c r="AT421" s="237">
        <f t="shared" si="16"/>
        <v>0</v>
      </c>
      <c r="AU421" s="236">
        <f t="shared" si="17"/>
        <v>0</v>
      </c>
      <c r="AV421" s="236">
        <f t="shared" si="18"/>
        <v>0</v>
      </c>
      <c r="AW421" s="238"/>
    </row>
    <row r="422" ht="24.75" customHeight="1">
      <c r="A422" s="185"/>
      <c r="B422" s="230">
        <f t="shared" si="19"/>
        <v>415</v>
      </c>
      <c r="C422" s="185"/>
      <c r="D422" s="231" t="str">
        <f t="array" ref="D422">INDEX(_Rge_Projectdata_3rd,$B422,MATCH("Project-ID",_Rge_Headline_Projectdata,0))</f>
        <v/>
      </c>
      <c r="E422" s="232" t="str">
        <f t="array" ref="E422">INDEX(_Rge_Data_3rd_CY,$B422,E$1)</f>
        <v>Open</v>
      </c>
      <c r="F422" s="221" t="str">
        <f t="array" ref="F422">INDEX(_Rge_Data_3rd_CY,$B422,F$1)</f>
        <v/>
      </c>
      <c r="G422" s="221">
        <f t="array" ref="G422">INDEX(_Rge_Data_3rd_CY,$B422,G$1)</f>
        <v>0</v>
      </c>
      <c r="H422" s="221">
        <f t="array" ref="H422">INDEX(_Rge_Data_3rd_CY,$B422,H$1)</f>
        <v>0</v>
      </c>
      <c r="I422" s="221">
        <f t="array" ref="I422">INDEX(_Rge_Data_3rd_CY,$B422,I$1)</f>
        <v>0</v>
      </c>
      <c r="J422" s="221">
        <f t="array" ref="J422">INDEX(_Rge_Data_3rd_CY,$B422,J$1)</f>
        <v>0</v>
      </c>
      <c r="K422" s="221">
        <f t="array" ref="K422">INDEX(_Rge_Data_3rd_CY,$B422,K$1)</f>
        <v>0</v>
      </c>
      <c r="L422" s="221" t="str">
        <f t="array" ref="L422">INDEX(_Rge_Data_3rd_CY,$B422,L$1)</f>
        <v/>
      </c>
      <c r="M422" s="221">
        <f t="array" ref="M422">INDEX(_Rge_Data_3rd_CY,$B422,M$1)</f>
        <v>0</v>
      </c>
      <c r="N422" s="221">
        <f t="array" ref="N422">INDEX(_Rge_Data_3rd_CY,$B422,N$1)</f>
        <v>0</v>
      </c>
      <c r="O422" s="221">
        <f t="shared" si="5"/>
        <v>0</v>
      </c>
      <c r="P422" s="222">
        <f t="shared" si="6"/>
        <v>0</v>
      </c>
      <c r="Q422" s="233" t="str">
        <f t="shared" si="9"/>
        <v>Y</v>
      </c>
      <c r="R422" s="224" t="str">
        <f t="array" ref="R422">INDEX(_Rge_Data_3rd_CY,$B422,R$1)</f>
        <v/>
      </c>
      <c r="S422" s="224">
        <f t="array" ref="S422">INDEX(_Rge_Data_3rd_CY,$B422,S$1)</f>
        <v>0</v>
      </c>
      <c r="T422" s="224">
        <f t="array" ref="T422">INDEX(_Rge_Data_3rd_CY,$B422,T$1)</f>
        <v>0</v>
      </c>
      <c r="U422" s="224">
        <f t="array" ref="U422">INDEX(_Rge_Data_3rd_CY,$B422,U$1)</f>
        <v>0</v>
      </c>
      <c r="V422" s="224">
        <f t="array" ref="V422">INDEX(_Rge_Data_3rd_CY,$B422,V$1)</f>
        <v>0</v>
      </c>
      <c r="W422" s="224">
        <f t="array" ref="W422">INDEX(_Rge_Data_3rd_CY,$B422,W$1)</f>
        <v>0</v>
      </c>
      <c r="X422" s="224" t="str">
        <f t="array" ref="X422">INDEX(_Rge_Data_3rd_CY,$B422,X$1)</f>
        <v/>
      </c>
      <c r="Y422" s="224">
        <f t="array" ref="Y422">INDEX(_Rge_Data_3rd_CY,$B422,Y$1)</f>
        <v>0</v>
      </c>
      <c r="Z422" s="224">
        <f t="array" ref="Z422">INDEX(_Rge_Data_3rd_CY,$B422,Z$1)</f>
        <v>0</v>
      </c>
      <c r="AA422" s="224">
        <f t="shared" si="7"/>
        <v>0</v>
      </c>
      <c r="AB422" s="225" t="str">
        <f t="shared" si="10"/>
        <v/>
      </c>
      <c r="AC422" s="234" t="str">
        <f t="array" ref="AC422">INDEX(_Rge_Data_3rd_CY,$B422,AC$1)</f>
        <v/>
      </c>
      <c r="AD422" s="234">
        <f t="array" ref="AD422">INDEX(_Rge_Data_3rd_CY,$B422,AD$1)</f>
        <v>0</v>
      </c>
      <c r="AE422" s="234">
        <f t="array" ref="AE422">INDEX(_Rge_Data_3rd_CY,$B422,AE$1)</f>
        <v>0</v>
      </c>
      <c r="AF422" s="234">
        <f t="array" ref="AF422">INDEX(_Rge_Data_3rd_CY,$B422,AF$1)</f>
        <v>0</v>
      </c>
      <c r="AG422" s="234">
        <f t="array" ref="AG422">INDEX(_Rge_Data_3rd_CY,$B422,AG$1)</f>
        <v>0</v>
      </c>
      <c r="AH422" s="234">
        <f t="array" ref="AH422">INDEX(_Rge_Data_3rd_CY,$B422,AH$1)</f>
        <v>0</v>
      </c>
      <c r="AI422" s="234" t="str">
        <f t="array" ref="AI422">INDEX(_Rge_Data_3rd_CY,$B422,AI$1)</f>
        <v/>
      </c>
      <c r="AJ422" s="234">
        <f t="array" ref="AJ422">INDEX(_Rge_Data_3rd_CY,$B422,AJ$1)</f>
        <v>0</v>
      </c>
      <c r="AK422" s="234">
        <f t="array" ref="AK422">INDEX(_Rge_Data_3rd_CY,$B422,AK$1)</f>
        <v>0</v>
      </c>
      <c r="AL422" s="234">
        <f t="shared" si="11"/>
        <v>0</v>
      </c>
      <c r="AM422" s="235">
        <f t="shared" si="8"/>
        <v>0</v>
      </c>
      <c r="AN422" s="236">
        <f>IFERROR(IF(AND($E422="OPEN",$AA422&gt;0),$AA422*_SoP*$AM422,IF(AND($E422="CLOSED",$AA422&gt;0),$AA422*_SoL*$AM422,0)),0)</f>
        <v>0</v>
      </c>
      <c r="AO422" s="236">
        <f>IFERROR(IF($AA422&lt;0,$AA422*_SoL,0),0)</f>
        <v>0</v>
      </c>
      <c r="AP422" s="237">
        <f t="shared" si="12"/>
        <v>0</v>
      </c>
      <c r="AQ422" s="237">
        <f t="shared" si="13"/>
        <v>0</v>
      </c>
      <c r="AR422" s="237">
        <f t="shared" si="14"/>
        <v>0</v>
      </c>
      <c r="AS422" s="237">
        <f t="shared" si="15"/>
        <v>0</v>
      </c>
      <c r="AT422" s="237">
        <f t="shared" si="16"/>
        <v>0</v>
      </c>
      <c r="AU422" s="236">
        <f t="shared" si="17"/>
        <v>0</v>
      </c>
      <c r="AV422" s="236">
        <f t="shared" si="18"/>
        <v>0</v>
      </c>
      <c r="AW422" s="238"/>
    </row>
    <row r="423" ht="24.75" customHeight="1">
      <c r="A423" s="185"/>
      <c r="B423" s="230">
        <f t="shared" si="19"/>
        <v>416</v>
      </c>
      <c r="C423" s="185"/>
      <c r="D423" s="231" t="str">
        <f t="array" ref="D423">INDEX(_Rge_Projectdata_3rd,$B423,MATCH("Project-ID",_Rge_Headline_Projectdata,0))</f>
        <v/>
      </c>
      <c r="E423" s="232" t="str">
        <f t="array" ref="E423">INDEX(_Rge_Data_3rd_CY,$B423,E$1)</f>
        <v>Open</v>
      </c>
      <c r="F423" s="221" t="str">
        <f t="array" ref="F423">INDEX(_Rge_Data_3rd_CY,$B423,F$1)</f>
        <v/>
      </c>
      <c r="G423" s="221">
        <f t="array" ref="G423">INDEX(_Rge_Data_3rd_CY,$B423,G$1)</f>
        <v>0</v>
      </c>
      <c r="H423" s="221">
        <f t="array" ref="H423">INDEX(_Rge_Data_3rd_CY,$B423,H$1)</f>
        <v>0</v>
      </c>
      <c r="I423" s="221">
        <f t="array" ref="I423">INDEX(_Rge_Data_3rd_CY,$B423,I$1)</f>
        <v>0</v>
      </c>
      <c r="J423" s="221">
        <f t="array" ref="J423">INDEX(_Rge_Data_3rd_CY,$B423,J$1)</f>
        <v>0</v>
      </c>
      <c r="K423" s="221">
        <f t="array" ref="K423">INDEX(_Rge_Data_3rd_CY,$B423,K$1)</f>
        <v>0</v>
      </c>
      <c r="L423" s="221" t="str">
        <f t="array" ref="L423">INDEX(_Rge_Data_3rd_CY,$B423,L$1)</f>
        <v/>
      </c>
      <c r="M423" s="221">
        <f t="array" ref="M423">INDEX(_Rge_Data_3rd_CY,$B423,M$1)</f>
        <v>0</v>
      </c>
      <c r="N423" s="221">
        <f t="array" ref="N423">INDEX(_Rge_Data_3rd_CY,$B423,N$1)</f>
        <v>0</v>
      </c>
      <c r="O423" s="221">
        <f t="shared" si="5"/>
        <v>0</v>
      </c>
      <c r="P423" s="222">
        <f t="shared" si="6"/>
        <v>0</v>
      </c>
      <c r="Q423" s="233" t="str">
        <f t="shared" si="9"/>
        <v>Y</v>
      </c>
      <c r="R423" s="224" t="str">
        <f t="array" ref="R423">INDEX(_Rge_Data_3rd_CY,$B423,R$1)</f>
        <v/>
      </c>
      <c r="S423" s="224">
        <f t="array" ref="S423">INDEX(_Rge_Data_3rd_CY,$B423,S$1)</f>
        <v>0</v>
      </c>
      <c r="T423" s="224">
        <f t="array" ref="T423">INDEX(_Rge_Data_3rd_CY,$B423,T$1)</f>
        <v>0</v>
      </c>
      <c r="U423" s="224">
        <f t="array" ref="U423">INDEX(_Rge_Data_3rd_CY,$B423,U$1)</f>
        <v>0</v>
      </c>
      <c r="V423" s="224">
        <f t="array" ref="V423">INDEX(_Rge_Data_3rd_CY,$B423,V$1)</f>
        <v>0</v>
      </c>
      <c r="W423" s="224">
        <f t="array" ref="W423">INDEX(_Rge_Data_3rd_CY,$B423,W$1)</f>
        <v>0</v>
      </c>
      <c r="X423" s="224" t="str">
        <f t="array" ref="X423">INDEX(_Rge_Data_3rd_CY,$B423,X$1)</f>
        <v/>
      </c>
      <c r="Y423" s="224">
        <f t="array" ref="Y423">INDEX(_Rge_Data_3rd_CY,$B423,Y$1)</f>
        <v>0</v>
      </c>
      <c r="Z423" s="224">
        <f t="array" ref="Z423">INDEX(_Rge_Data_3rd_CY,$B423,Z$1)</f>
        <v>0</v>
      </c>
      <c r="AA423" s="224">
        <f t="shared" si="7"/>
        <v>0</v>
      </c>
      <c r="AB423" s="225" t="str">
        <f t="shared" si="10"/>
        <v/>
      </c>
      <c r="AC423" s="234" t="str">
        <f t="array" ref="AC423">INDEX(_Rge_Data_3rd_CY,$B423,AC$1)</f>
        <v/>
      </c>
      <c r="AD423" s="234">
        <f t="array" ref="AD423">INDEX(_Rge_Data_3rd_CY,$B423,AD$1)</f>
        <v>0</v>
      </c>
      <c r="AE423" s="234">
        <f t="array" ref="AE423">INDEX(_Rge_Data_3rd_CY,$B423,AE$1)</f>
        <v>0</v>
      </c>
      <c r="AF423" s="234">
        <f t="array" ref="AF423">INDEX(_Rge_Data_3rd_CY,$B423,AF$1)</f>
        <v>0</v>
      </c>
      <c r="AG423" s="234">
        <f t="array" ref="AG423">INDEX(_Rge_Data_3rd_CY,$B423,AG$1)</f>
        <v>0</v>
      </c>
      <c r="AH423" s="234">
        <f t="array" ref="AH423">INDEX(_Rge_Data_3rd_CY,$B423,AH$1)</f>
        <v>0</v>
      </c>
      <c r="AI423" s="234" t="str">
        <f t="array" ref="AI423">INDEX(_Rge_Data_3rd_CY,$B423,AI$1)</f>
        <v/>
      </c>
      <c r="AJ423" s="234">
        <f t="array" ref="AJ423">INDEX(_Rge_Data_3rd_CY,$B423,AJ$1)</f>
        <v>0</v>
      </c>
      <c r="AK423" s="234">
        <f t="array" ref="AK423">INDEX(_Rge_Data_3rd_CY,$B423,AK$1)</f>
        <v>0</v>
      </c>
      <c r="AL423" s="234">
        <f t="shared" si="11"/>
        <v>0</v>
      </c>
      <c r="AM423" s="235">
        <f t="shared" si="8"/>
        <v>0</v>
      </c>
      <c r="AN423" s="236">
        <f>IFERROR(IF(AND($E423="OPEN",$AA423&gt;0),$AA423*_SoP*$AM423,IF(AND($E423="CLOSED",$AA423&gt;0),$AA423*_SoL*$AM423,0)),0)</f>
        <v>0</v>
      </c>
      <c r="AO423" s="236">
        <f>IFERROR(IF($AA423&lt;0,$AA423*_SoL,0),0)</f>
        <v>0</v>
      </c>
      <c r="AP423" s="237">
        <f t="shared" si="12"/>
        <v>0</v>
      </c>
      <c r="AQ423" s="237">
        <f t="shared" si="13"/>
        <v>0</v>
      </c>
      <c r="AR423" s="237">
        <f t="shared" si="14"/>
        <v>0</v>
      </c>
      <c r="AS423" s="237">
        <f t="shared" si="15"/>
        <v>0</v>
      </c>
      <c r="AT423" s="237">
        <f t="shared" si="16"/>
        <v>0</v>
      </c>
      <c r="AU423" s="236">
        <f t="shared" si="17"/>
        <v>0</v>
      </c>
      <c r="AV423" s="236">
        <f t="shared" si="18"/>
        <v>0</v>
      </c>
      <c r="AW423" s="238"/>
    </row>
    <row r="424" ht="24.75" customHeight="1">
      <c r="A424" s="185"/>
      <c r="B424" s="230">
        <f t="shared" si="19"/>
        <v>417</v>
      </c>
      <c r="C424" s="185"/>
      <c r="D424" s="231" t="str">
        <f t="array" ref="D424">INDEX(_Rge_Projectdata_3rd,$B424,MATCH("Project-ID",_Rge_Headline_Projectdata,0))</f>
        <v/>
      </c>
      <c r="E424" s="232" t="str">
        <f t="array" ref="E424">INDEX(_Rge_Data_3rd_CY,$B424,E$1)</f>
        <v>Open</v>
      </c>
      <c r="F424" s="221" t="str">
        <f t="array" ref="F424">INDEX(_Rge_Data_3rd_CY,$B424,F$1)</f>
        <v/>
      </c>
      <c r="G424" s="221">
        <f t="array" ref="G424">INDEX(_Rge_Data_3rd_CY,$B424,G$1)</f>
        <v>0</v>
      </c>
      <c r="H424" s="221">
        <f t="array" ref="H424">INDEX(_Rge_Data_3rd_CY,$B424,H$1)</f>
        <v>0</v>
      </c>
      <c r="I424" s="221">
        <f t="array" ref="I424">INDEX(_Rge_Data_3rd_CY,$B424,I$1)</f>
        <v>0</v>
      </c>
      <c r="J424" s="221">
        <f t="array" ref="J424">INDEX(_Rge_Data_3rd_CY,$B424,J$1)</f>
        <v>0</v>
      </c>
      <c r="K424" s="221">
        <f t="array" ref="K424">INDEX(_Rge_Data_3rd_CY,$B424,K$1)</f>
        <v>0</v>
      </c>
      <c r="L424" s="221" t="str">
        <f t="array" ref="L424">INDEX(_Rge_Data_3rd_CY,$B424,L$1)</f>
        <v/>
      </c>
      <c r="M424" s="221">
        <f t="array" ref="M424">INDEX(_Rge_Data_3rd_CY,$B424,M$1)</f>
        <v>0</v>
      </c>
      <c r="N424" s="221">
        <f t="array" ref="N424">INDEX(_Rge_Data_3rd_CY,$B424,N$1)</f>
        <v>0</v>
      </c>
      <c r="O424" s="221">
        <f t="shared" si="5"/>
        <v>0</v>
      </c>
      <c r="P424" s="222">
        <f t="shared" si="6"/>
        <v>0</v>
      </c>
      <c r="Q424" s="233" t="str">
        <f t="shared" si="9"/>
        <v>Y</v>
      </c>
      <c r="R424" s="224" t="str">
        <f t="array" ref="R424">INDEX(_Rge_Data_3rd_CY,$B424,R$1)</f>
        <v/>
      </c>
      <c r="S424" s="224">
        <f t="array" ref="S424">INDEX(_Rge_Data_3rd_CY,$B424,S$1)</f>
        <v>0</v>
      </c>
      <c r="T424" s="224">
        <f t="array" ref="T424">INDEX(_Rge_Data_3rd_CY,$B424,T$1)</f>
        <v>0</v>
      </c>
      <c r="U424" s="224">
        <f t="array" ref="U424">INDEX(_Rge_Data_3rd_CY,$B424,U$1)</f>
        <v>0</v>
      </c>
      <c r="V424" s="224">
        <f t="array" ref="V424">INDEX(_Rge_Data_3rd_CY,$B424,V$1)</f>
        <v>0</v>
      </c>
      <c r="W424" s="224">
        <f t="array" ref="W424">INDEX(_Rge_Data_3rd_CY,$B424,W$1)</f>
        <v>0</v>
      </c>
      <c r="X424" s="224" t="str">
        <f t="array" ref="X424">INDEX(_Rge_Data_3rd_CY,$B424,X$1)</f>
        <v/>
      </c>
      <c r="Y424" s="224">
        <f t="array" ref="Y424">INDEX(_Rge_Data_3rd_CY,$B424,Y$1)</f>
        <v>0</v>
      </c>
      <c r="Z424" s="224">
        <f t="array" ref="Z424">INDEX(_Rge_Data_3rd_CY,$B424,Z$1)</f>
        <v>0</v>
      </c>
      <c r="AA424" s="224">
        <f t="shared" si="7"/>
        <v>0</v>
      </c>
      <c r="AB424" s="225" t="str">
        <f t="shared" si="10"/>
        <v/>
      </c>
      <c r="AC424" s="234" t="str">
        <f t="array" ref="AC424">INDEX(_Rge_Data_3rd_CY,$B424,AC$1)</f>
        <v/>
      </c>
      <c r="AD424" s="234">
        <f t="array" ref="AD424">INDEX(_Rge_Data_3rd_CY,$B424,AD$1)</f>
        <v>0</v>
      </c>
      <c r="AE424" s="234">
        <f t="array" ref="AE424">INDEX(_Rge_Data_3rd_CY,$B424,AE$1)</f>
        <v>0</v>
      </c>
      <c r="AF424" s="234">
        <f t="array" ref="AF424">INDEX(_Rge_Data_3rd_CY,$B424,AF$1)</f>
        <v>0</v>
      </c>
      <c r="AG424" s="234">
        <f t="array" ref="AG424">INDEX(_Rge_Data_3rd_CY,$B424,AG$1)</f>
        <v>0</v>
      </c>
      <c r="AH424" s="234">
        <f t="array" ref="AH424">INDEX(_Rge_Data_3rd_CY,$B424,AH$1)</f>
        <v>0</v>
      </c>
      <c r="AI424" s="234" t="str">
        <f t="array" ref="AI424">INDEX(_Rge_Data_3rd_CY,$B424,AI$1)</f>
        <v/>
      </c>
      <c r="AJ424" s="234">
        <f t="array" ref="AJ424">INDEX(_Rge_Data_3rd_CY,$B424,AJ$1)</f>
        <v>0</v>
      </c>
      <c r="AK424" s="234">
        <f t="array" ref="AK424">INDEX(_Rge_Data_3rd_CY,$B424,AK$1)</f>
        <v>0</v>
      </c>
      <c r="AL424" s="234">
        <f t="shared" si="11"/>
        <v>0</v>
      </c>
      <c r="AM424" s="235">
        <f t="shared" si="8"/>
        <v>0</v>
      </c>
      <c r="AN424" s="236">
        <f>IFERROR(IF(AND($E424="OPEN",$AA424&gt;0),$AA424*_SoP*$AM424,IF(AND($E424="CLOSED",$AA424&gt;0),$AA424*_SoL*$AM424,0)),0)</f>
        <v>0</v>
      </c>
      <c r="AO424" s="236">
        <f>IFERROR(IF($AA424&lt;0,$AA424*_SoL,0),0)</f>
        <v>0</v>
      </c>
      <c r="AP424" s="237">
        <f t="shared" si="12"/>
        <v>0</v>
      </c>
      <c r="AQ424" s="237">
        <f t="shared" si="13"/>
        <v>0</v>
      </c>
      <c r="AR424" s="237">
        <f t="shared" si="14"/>
        <v>0</v>
      </c>
      <c r="AS424" s="237">
        <f t="shared" si="15"/>
        <v>0</v>
      </c>
      <c r="AT424" s="237">
        <f t="shared" si="16"/>
        <v>0</v>
      </c>
      <c r="AU424" s="236">
        <f t="shared" si="17"/>
        <v>0</v>
      </c>
      <c r="AV424" s="236">
        <f t="shared" si="18"/>
        <v>0</v>
      </c>
      <c r="AW424" s="238"/>
    </row>
    <row r="425" ht="24.75" customHeight="1">
      <c r="A425" s="185"/>
      <c r="B425" s="230">
        <f t="shared" si="19"/>
        <v>418</v>
      </c>
      <c r="C425" s="185"/>
      <c r="D425" s="231" t="str">
        <f t="array" ref="D425">INDEX(_Rge_Projectdata_3rd,$B425,MATCH("Project-ID",_Rge_Headline_Projectdata,0))</f>
        <v/>
      </c>
      <c r="E425" s="232" t="str">
        <f t="array" ref="E425">INDEX(_Rge_Data_3rd_CY,$B425,E$1)</f>
        <v>Open</v>
      </c>
      <c r="F425" s="221" t="str">
        <f t="array" ref="F425">INDEX(_Rge_Data_3rd_CY,$B425,F$1)</f>
        <v/>
      </c>
      <c r="G425" s="221">
        <f t="array" ref="G425">INDEX(_Rge_Data_3rd_CY,$B425,G$1)</f>
        <v>0</v>
      </c>
      <c r="H425" s="221">
        <f t="array" ref="H425">INDEX(_Rge_Data_3rd_CY,$B425,H$1)</f>
        <v>0</v>
      </c>
      <c r="I425" s="221">
        <f t="array" ref="I425">INDEX(_Rge_Data_3rd_CY,$B425,I$1)</f>
        <v>0</v>
      </c>
      <c r="J425" s="221">
        <f t="array" ref="J425">INDEX(_Rge_Data_3rd_CY,$B425,J$1)</f>
        <v>0</v>
      </c>
      <c r="K425" s="221">
        <f t="array" ref="K425">INDEX(_Rge_Data_3rd_CY,$B425,K$1)</f>
        <v>0</v>
      </c>
      <c r="L425" s="221" t="str">
        <f t="array" ref="L425">INDEX(_Rge_Data_3rd_CY,$B425,L$1)</f>
        <v/>
      </c>
      <c r="M425" s="221">
        <f t="array" ref="M425">INDEX(_Rge_Data_3rd_CY,$B425,M$1)</f>
        <v>0</v>
      </c>
      <c r="N425" s="221">
        <f t="array" ref="N425">INDEX(_Rge_Data_3rd_CY,$B425,N$1)</f>
        <v>0</v>
      </c>
      <c r="O425" s="221">
        <f t="shared" si="5"/>
        <v>0</v>
      </c>
      <c r="P425" s="222">
        <f t="shared" si="6"/>
        <v>0</v>
      </c>
      <c r="Q425" s="233" t="str">
        <f t="shared" si="9"/>
        <v>Y</v>
      </c>
      <c r="R425" s="224" t="str">
        <f t="array" ref="R425">INDEX(_Rge_Data_3rd_CY,$B425,R$1)</f>
        <v/>
      </c>
      <c r="S425" s="224">
        <f t="array" ref="S425">INDEX(_Rge_Data_3rd_CY,$B425,S$1)</f>
        <v>0</v>
      </c>
      <c r="T425" s="224">
        <f t="array" ref="T425">INDEX(_Rge_Data_3rd_CY,$B425,T$1)</f>
        <v>0</v>
      </c>
      <c r="U425" s="224">
        <f t="array" ref="U425">INDEX(_Rge_Data_3rd_CY,$B425,U$1)</f>
        <v>0</v>
      </c>
      <c r="V425" s="224">
        <f t="array" ref="V425">INDEX(_Rge_Data_3rd_CY,$B425,V$1)</f>
        <v>0</v>
      </c>
      <c r="W425" s="224">
        <f t="array" ref="W425">INDEX(_Rge_Data_3rd_CY,$B425,W$1)</f>
        <v>0</v>
      </c>
      <c r="X425" s="224" t="str">
        <f t="array" ref="X425">INDEX(_Rge_Data_3rd_CY,$B425,X$1)</f>
        <v/>
      </c>
      <c r="Y425" s="224">
        <f t="array" ref="Y425">INDEX(_Rge_Data_3rd_CY,$B425,Y$1)</f>
        <v>0</v>
      </c>
      <c r="Z425" s="224">
        <f t="array" ref="Z425">INDEX(_Rge_Data_3rd_CY,$B425,Z$1)</f>
        <v>0</v>
      </c>
      <c r="AA425" s="224">
        <f t="shared" si="7"/>
        <v>0</v>
      </c>
      <c r="AB425" s="225" t="str">
        <f t="shared" si="10"/>
        <v/>
      </c>
      <c r="AC425" s="234" t="str">
        <f t="array" ref="AC425">INDEX(_Rge_Data_3rd_CY,$B425,AC$1)</f>
        <v/>
      </c>
      <c r="AD425" s="234">
        <f t="array" ref="AD425">INDEX(_Rge_Data_3rd_CY,$B425,AD$1)</f>
        <v>0</v>
      </c>
      <c r="AE425" s="234">
        <f t="array" ref="AE425">INDEX(_Rge_Data_3rd_CY,$B425,AE$1)</f>
        <v>0</v>
      </c>
      <c r="AF425" s="234">
        <f t="array" ref="AF425">INDEX(_Rge_Data_3rd_CY,$B425,AF$1)</f>
        <v>0</v>
      </c>
      <c r="AG425" s="234">
        <f t="array" ref="AG425">INDEX(_Rge_Data_3rd_CY,$B425,AG$1)</f>
        <v>0</v>
      </c>
      <c r="AH425" s="234">
        <f t="array" ref="AH425">INDEX(_Rge_Data_3rd_CY,$B425,AH$1)</f>
        <v>0</v>
      </c>
      <c r="AI425" s="234" t="str">
        <f t="array" ref="AI425">INDEX(_Rge_Data_3rd_CY,$B425,AI$1)</f>
        <v/>
      </c>
      <c r="AJ425" s="234">
        <f t="array" ref="AJ425">INDEX(_Rge_Data_3rd_CY,$B425,AJ$1)</f>
        <v>0</v>
      </c>
      <c r="AK425" s="234">
        <f t="array" ref="AK425">INDEX(_Rge_Data_3rd_CY,$B425,AK$1)</f>
        <v>0</v>
      </c>
      <c r="AL425" s="234">
        <f t="shared" si="11"/>
        <v>0</v>
      </c>
      <c r="AM425" s="235">
        <f t="shared" si="8"/>
        <v>0</v>
      </c>
      <c r="AN425" s="236">
        <f>IFERROR(IF(AND($E425="OPEN",$AA425&gt;0),$AA425*_SoP*$AM425,IF(AND($E425="CLOSED",$AA425&gt;0),$AA425*_SoL*$AM425,0)),0)</f>
        <v>0</v>
      </c>
      <c r="AO425" s="236">
        <f>IFERROR(IF($AA425&lt;0,$AA425*_SoL,0),0)</f>
        <v>0</v>
      </c>
      <c r="AP425" s="237">
        <f t="shared" si="12"/>
        <v>0</v>
      </c>
      <c r="AQ425" s="237">
        <f t="shared" si="13"/>
        <v>0</v>
      </c>
      <c r="AR425" s="237">
        <f t="shared" si="14"/>
        <v>0</v>
      </c>
      <c r="AS425" s="237">
        <f t="shared" si="15"/>
        <v>0</v>
      </c>
      <c r="AT425" s="237">
        <f t="shared" si="16"/>
        <v>0</v>
      </c>
      <c r="AU425" s="236">
        <f t="shared" si="17"/>
        <v>0</v>
      </c>
      <c r="AV425" s="236">
        <f t="shared" si="18"/>
        <v>0</v>
      </c>
      <c r="AW425" s="238"/>
    </row>
    <row r="426" ht="24.75" customHeight="1">
      <c r="A426" s="185"/>
      <c r="B426" s="230">
        <f t="shared" si="19"/>
        <v>419</v>
      </c>
      <c r="C426" s="185"/>
      <c r="D426" s="231" t="str">
        <f t="array" ref="D426">INDEX(_Rge_Projectdata_3rd,$B426,MATCH("Project-ID",_Rge_Headline_Projectdata,0))</f>
        <v/>
      </c>
      <c r="E426" s="232" t="str">
        <f t="array" ref="E426">INDEX(_Rge_Data_3rd_CY,$B426,E$1)</f>
        <v>Open</v>
      </c>
      <c r="F426" s="221" t="str">
        <f t="array" ref="F426">INDEX(_Rge_Data_3rd_CY,$B426,F$1)</f>
        <v/>
      </c>
      <c r="G426" s="221">
        <f t="array" ref="G426">INDEX(_Rge_Data_3rd_CY,$B426,G$1)</f>
        <v>0</v>
      </c>
      <c r="H426" s="221">
        <f t="array" ref="H426">INDEX(_Rge_Data_3rd_CY,$B426,H$1)</f>
        <v>0</v>
      </c>
      <c r="I426" s="221">
        <f t="array" ref="I426">INDEX(_Rge_Data_3rd_CY,$B426,I$1)</f>
        <v>0</v>
      </c>
      <c r="J426" s="221">
        <f t="array" ref="J426">INDEX(_Rge_Data_3rd_CY,$B426,J$1)</f>
        <v>0</v>
      </c>
      <c r="K426" s="221">
        <f t="array" ref="K426">INDEX(_Rge_Data_3rd_CY,$B426,K$1)</f>
        <v>0</v>
      </c>
      <c r="L426" s="221" t="str">
        <f t="array" ref="L426">INDEX(_Rge_Data_3rd_CY,$B426,L$1)</f>
        <v/>
      </c>
      <c r="M426" s="221">
        <f t="array" ref="M426">INDEX(_Rge_Data_3rd_CY,$B426,M$1)</f>
        <v>0</v>
      </c>
      <c r="N426" s="221">
        <f t="array" ref="N426">INDEX(_Rge_Data_3rd_CY,$B426,N$1)</f>
        <v>0</v>
      </c>
      <c r="O426" s="221">
        <f t="shared" si="5"/>
        <v>0</v>
      </c>
      <c r="P426" s="222">
        <f t="shared" si="6"/>
        <v>0</v>
      </c>
      <c r="Q426" s="233" t="str">
        <f t="shared" si="9"/>
        <v>Y</v>
      </c>
      <c r="R426" s="224" t="str">
        <f t="array" ref="R426">INDEX(_Rge_Data_3rd_CY,$B426,R$1)</f>
        <v/>
      </c>
      <c r="S426" s="224">
        <f t="array" ref="S426">INDEX(_Rge_Data_3rd_CY,$B426,S$1)</f>
        <v>0</v>
      </c>
      <c r="T426" s="224">
        <f t="array" ref="T426">INDEX(_Rge_Data_3rd_CY,$B426,T$1)</f>
        <v>0</v>
      </c>
      <c r="U426" s="224">
        <f t="array" ref="U426">INDEX(_Rge_Data_3rd_CY,$B426,U$1)</f>
        <v>0</v>
      </c>
      <c r="V426" s="224">
        <f t="array" ref="V426">INDEX(_Rge_Data_3rd_CY,$B426,V$1)</f>
        <v>0</v>
      </c>
      <c r="W426" s="224">
        <f t="array" ref="W426">INDEX(_Rge_Data_3rd_CY,$B426,W$1)</f>
        <v>0</v>
      </c>
      <c r="X426" s="224" t="str">
        <f t="array" ref="X426">INDEX(_Rge_Data_3rd_CY,$B426,X$1)</f>
        <v/>
      </c>
      <c r="Y426" s="224">
        <f t="array" ref="Y426">INDEX(_Rge_Data_3rd_CY,$B426,Y$1)</f>
        <v>0</v>
      </c>
      <c r="Z426" s="224">
        <f t="array" ref="Z426">INDEX(_Rge_Data_3rd_CY,$B426,Z$1)</f>
        <v>0</v>
      </c>
      <c r="AA426" s="224">
        <f t="shared" si="7"/>
        <v>0</v>
      </c>
      <c r="AB426" s="225" t="str">
        <f t="shared" si="10"/>
        <v/>
      </c>
      <c r="AC426" s="234" t="str">
        <f t="array" ref="AC426">INDEX(_Rge_Data_3rd_CY,$B426,AC$1)</f>
        <v/>
      </c>
      <c r="AD426" s="234">
        <f t="array" ref="AD426">INDEX(_Rge_Data_3rd_CY,$B426,AD$1)</f>
        <v>0</v>
      </c>
      <c r="AE426" s="234">
        <f t="array" ref="AE426">INDEX(_Rge_Data_3rd_CY,$B426,AE$1)</f>
        <v>0</v>
      </c>
      <c r="AF426" s="234">
        <f t="array" ref="AF426">INDEX(_Rge_Data_3rd_CY,$B426,AF$1)</f>
        <v>0</v>
      </c>
      <c r="AG426" s="234">
        <f t="array" ref="AG426">INDEX(_Rge_Data_3rd_CY,$B426,AG$1)</f>
        <v>0</v>
      </c>
      <c r="AH426" s="234">
        <f t="array" ref="AH426">INDEX(_Rge_Data_3rd_CY,$B426,AH$1)</f>
        <v>0</v>
      </c>
      <c r="AI426" s="234" t="str">
        <f t="array" ref="AI426">INDEX(_Rge_Data_3rd_CY,$B426,AI$1)</f>
        <v/>
      </c>
      <c r="AJ426" s="234">
        <f t="array" ref="AJ426">INDEX(_Rge_Data_3rd_CY,$B426,AJ$1)</f>
        <v>0</v>
      </c>
      <c r="AK426" s="234">
        <f t="array" ref="AK426">INDEX(_Rge_Data_3rd_CY,$B426,AK$1)</f>
        <v>0</v>
      </c>
      <c r="AL426" s="234">
        <f t="shared" si="11"/>
        <v>0</v>
      </c>
      <c r="AM426" s="235">
        <f t="shared" si="8"/>
        <v>0</v>
      </c>
      <c r="AN426" s="236">
        <f>IFERROR(IF(AND($E426="OPEN",$AA426&gt;0),$AA426*_SoP*$AM426,IF(AND($E426="CLOSED",$AA426&gt;0),$AA426*_SoL*$AM426,0)),0)</f>
        <v>0</v>
      </c>
      <c r="AO426" s="236">
        <f>IFERROR(IF($AA426&lt;0,$AA426*_SoL,0),0)</f>
        <v>0</v>
      </c>
      <c r="AP426" s="237">
        <f t="shared" si="12"/>
        <v>0</v>
      </c>
      <c r="AQ426" s="237">
        <f t="shared" si="13"/>
        <v>0</v>
      </c>
      <c r="AR426" s="237">
        <f t="shared" si="14"/>
        <v>0</v>
      </c>
      <c r="AS426" s="237">
        <f t="shared" si="15"/>
        <v>0</v>
      </c>
      <c r="AT426" s="237">
        <f t="shared" si="16"/>
        <v>0</v>
      </c>
      <c r="AU426" s="236">
        <f t="shared" si="17"/>
        <v>0</v>
      </c>
      <c r="AV426" s="236">
        <f t="shared" si="18"/>
        <v>0</v>
      </c>
      <c r="AW426" s="238"/>
    </row>
    <row r="427" ht="24.75" customHeight="1">
      <c r="A427" s="185"/>
      <c r="B427" s="230">
        <f t="shared" si="19"/>
        <v>420</v>
      </c>
      <c r="C427" s="185"/>
      <c r="D427" s="231" t="str">
        <f t="array" ref="D427">INDEX(_Rge_Projectdata_3rd,$B427,MATCH("Project-ID",_Rge_Headline_Projectdata,0))</f>
        <v/>
      </c>
      <c r="E427" s="232" t="str">
        <f t="array" ref="E427">INDEX(_Rge_Data_3rd_CY,$B427,E$1)</f>
        <v>Open</v>
      </c>
      <c r="F427" s="221" t="str">
        <f t="array" ref="F427">INDEX(_Rge_Data_3rd_CY,$B427,F$1)</f>
        <v/>
      </c>
      <c r="G427" s="221">
        <f t="array" ref="G427">INDEX(_Rge_Data_3rd_CY,$B427,G$1)</f>
        <v>0</v>
      </c>
      <c r="H427" s="221">
        <f t="array" ref="H427">INDEX(_Rge_Data_3rd_CY,$B427,H$1)</f>
        <v>0</v>
      </c>
      <c r="I427" s="221">
        <f t="array" ref="I427">INDEX(_Rge_Data_3rd_CY,$B427,I$1)</f>
        <v>0</v>
      </c>
      <c r="J427" s="221">
        <f t="array" ref="J427">INDEX(_Rge_Data_3rd_CY,$B427,J$1)</f>
        <v>0</v>
      </c>
      <c r="K427" s="221">
        <f t="array" ref="K427">INDEX(_Rge_Data_3rd_CY,$B427,K$1)</f>
        <v>0</v>
      </c>
      <c r="L427" s="221" t="str">
        <f t="array" ref="L427">INDEX(_Rge_Data_3rd_CY,$B427,L$1)</f>
        <v/>
      </c>
      <c r="M427" s="221">
        <f t="array" ref="M427">INDEX(_Rge_Data_3rd_CY,$B427,M$1)</f>
        <v>0</v>
      </c>
      <c r="N427" s="221">
        <f t="array" ref="N427">INDEX(_Rge_Data_3rd_CY,$B427,N$1)</f>
        <v>0</v>
      </c>
      <c r="O427" s="221">
        <f t="shared" si="5"/>
        <v>0</v>
      </c>
      <c r="P427" s="222">
        <f t="shared" si="6"/>
        <v>0</v>
      </c>
      <c r="Q427" s="233" t="str">
        <f t="shared" si="9"/>
        <v>Y</v>
      </c>
      <c r="R427" s="224" t="str">
        <f t="array" ref="R427">INDEX(_Rge_Data_3rd_CY,$B427,R$1)</f>
        <v/>
      </c>
      <c r="S427" s="224">
        <f t="array" ref="S427">INDEX(_Rge_Data_3rd_CY,$B427,S$1)</f>
        <v>0</v>
      </c>
      <c r="T427" s="224">
        <f t="array" ref="T427">INDEX(_Rge_Data_3rd_CY,$B427,T$1)</f>
        <v>0</v>
      </c>
      <c r="U427" s="224">
        <f t="array" ref="U427">INDEX(_Rge_Data_3rd_CY,$B427,U$1)</f>
        <v>0</v>
      </c>
      <c r="V427" s="224">
        <f t="array" ref="V427">INDEX(_Rge_Data_3rd_CY,$B427,V$1)</f>
        <v>0</v>
      </c>
      <c r="W427" s="224">
        <f t="array" ref="W427">INDEX(_Rge_Data_3rd_CY,$B427,W$1)</f>
        <v>0</v>
      </c>
      <c r="X427" s="224" t="str">
        <f t="array" ref="X427">INDEX(_Rge_Data_3rd_CY,$B427,X$1)</f>
        <v/>
      </c>
      <c r="Y427" s="224">
        <f t="array" ref="Y427">INDEX(_Rge_Data_3rd_CY,$B427,Y$1)</f>
        <v>0</v>
      </c>
      <c r="Z427" s="224">
        <f t="array" ref="Z427">INDEX(_Rge_Data_3rd_CY,$B427,Z$1)</f>
        <v>0</v>
      </c>
      <c r="AA427" s="224">
        <f t="shared" si="7"/>
        <v>0</v>
      </c>
      <c r="AB427" s="225" t="str">
        <f t="shared" si="10"/>
        <v/>
      </c>
      <c r="AC427" s="234" t="str">
        <f t="array" ref="AC427">INDEX(_Rge_Data_3rd_CY,$B427,AC$1)</f>
        <v/>
      </c>
      <c r="AD427" s="234">
        <f t="array" ref="AD427">INDEX(_Rge_Data_3rd_CY,$B427,AD$1)</f>
        <v>0</v>
      </c>
      <c r="AE427" s="234">
        <f t="array" ref="AE427">INDEX(_Rge_Data_3rd_CY,$B427,AE$1)</f>
        <v>0</v>
      </c>
      <c r="AF427" s="234">
        <f t="array" ref="AF427">INDEX(_Rge_Data_3rd_CY,$B427,AF$1)</f>
        <v>0</v>
      </c>
      <c r="AG427" s="234">
        <f t="array" ref="AG427">INDEX(_Rge_Data_3rd_CY,$B427,AG$1)</f>
        <v>0</v>
      </c>
      <c r="AH427" s="234">
        <f t="array" ref="AH427">INDEX(_Rge_Data_3rd_CY,$B427,AH$1)</f>
        <v>0</v>
      </c>
      <c r="AI427" s="234" t="str">
        <f t="array" ref="AI427">INDEX(_Rge_Data_3rd_CY,$B427,AI$1)</f>
        <v/>
      </c>
      <c r="AJ427" s="234">
        <f t="array" ref="AJ427">INDEX(_Rge_Data_3rd_CY,$B427,AJ$1)</f>
        <v>0</v>
      </c>
      <c r="AK427" s="234">
        <f t="array" ref="AK427">INDEX(_Rge_Data_3rd_CY,$B427,AK$1)</f>
        <v>0</v>
      </c>
      <c r="AL427" s="234">
        <f t="shared" si="11"/>
        <v>0</v>
      </c>
      <c r="AM427" s="235">
        <f t="shared" si="8"/>
        <v>0</v>
      </c>
      <c r="AN427" s="236">
        <f>IFERROR(IF(AND($E427="OPEN",$AA427&gt;0),$AA427*_SoP*$AM427,IF(AND($E427="CLOSED",$AA427&gt;0),$AA427*_SoL*$AM427,0)),0)</f>
        <v>0</v>
      </c>
      <c r="AO427" s="236">
        <f>IFERROR(IF($AA427&lt;0,$AA427*_SoL,0),0)</f>
        <v>0</v>
      </c>
      <c r="AP427" s="237">
        <f t="shared" si="12"/>
        <v>0</v>
      </c>
      <c r="AQ427" s="237">
        <f t="shared" si="13"/>
        <v>0</v>
      </c>
      <c r="AR427" s="237">
        <f t="shared" si="14"/>
        <v>0</v>
      </c>
      <c r="AS427" s="237">
        <f t="shared" si="15"/>
        <v>0</v>
      </c>
      <c r="AT427" s="237">
        <f t="shared" si="16"/>
        <v>0</v>
      </c>
      <c r="AU427" s="236">
        <f t="shared" si="17"/>
        <v>0</v>
      </c>
      <c r="AV427" s="236">
        <f t="shared" si="18"/>
        <v>0</v>
      </c>
      <c r="AW427" s="238"/>
    </row>
    <row r="428" ht="24.75" customHeight="1">
      <c r="A428" s="185"/>
      <c r="B428" s="230">
        <f t="shared" si="19"/>
        <v>421</v>
      </c>
      <c r="C428" s="185"/>
      <c r="D428" s="231" t="str">
        <f t="array" ref="D428">INDEX(_Rge_Projectdata_3rd,$B428,MATCH("Project-ID",_Rge_Headline_Projectdata,0))</f>
        <v/>
      </c>
      <c r="E428" s="232" t="str">
        <f t="array" ref="E428">INDEX(_Rge_Data_3rd_CY,$B428,E$1)</f>
        <v>Open</v>
      </c>
      <c r="F428" s="221" t="str">
        <f t="array" ref="F428">INDEX(_Rge_Data_3rd_CY,$B428,F$1)</f>
        <v/>
      </c>
      <c r="G428" s="221">
        <f t="array" ref="G428">INDEX(_Rge_Data_3rd_CY,$B428,G$1)</f>
        <v>0</v>
      </c>
      <c r="H428" s="221">
        <f t="array" ref="H428">INDEX(_Rge_Data_3rd_CY,$B428,H$1)</f>
        <v>0</v>
      </c>
      <c r="I428" s="221">
        <f t="array" ref="I428">INDEX(_Rge_Data_3rd_CY,$B428,I$1)</f>
        <v>0</v>
      </c>
      <c r="J428" s="221">
        <f t="array" ref="J428">INDEX(_Rge_Data_3rd_CY,$B428,J$1)</f>
        <v>0</v>
      </c>
      <c r="K428" s="221">
        <f t="array" ref="K428">INDEX(_Rge_Data_3rd_CY,$B428,K$1)</f>
        <v>0</v>
      </c>
      <c r="L428" s="221" t="str">
        <f t="array" ref="L428">INDEX(_Rge_Data_3rd_CY,$B428,L$1)</f>
        <v/>
      </c>
      <c r="M428" s="221">
        <f t="array" ref="M428">INDEX(_Rge_Data_3rd_CY,$B428,M$1)</f>
        <v>0</v>
      </c>
      <c r="N428" s="221">
        <f t="array" ref="N428">INDEX(_Rge_Data_3rd_CY,$B428,N$1)</f>
        <v>0</v>
      </c>
      <c r="O428" s="221">
        <f t="shared" si="5"/>
        <v>0</v>
      </c>
      <c r="P428" s="222">
        <f t="shared" si="6"/>
        <v>0</v>
      </c>
      <c r="Q428" s="233" t="str">
        <f t="shared" si="9"/>
        <v>Y</v>
      </c>
      <c r="R428" s="224" t="str">
        <f t="array" ref="R428">INDEX(_Rge_Data_3rd_CY,$B428,R$1)</f>
        <v/>
      </c>
      <c r="S428" s="224">
        <f t="array" ref="S428">INDEX(_Rge_Data_3rd_CY,$B428,S$1)</f>
        <v>0</v>
      </c>
      <c r="T428" s="224">
        <f t="array" ref="T428">INDEX(_Rge_Data_3rd_CY,$B428,T$1)</f>
        <v>0</v>
      </c>
      <c r="U428" s="224">
        <f t="array" ref="U428">INDEX(_Rge_Data_3rd_CY,$B428,U$1)</f>
        <v>0</v>
      </c>
      <c r="V428" s="224">
        <f t="array" ref="V428">INDEX(_Rge_Data_3rd_CY,$B428,V$1)</f>
        <v>0</v>
      </c>
      <c r="W428" s="224">
        <f t="array" ref="W428">INDEX(_Rge_Data_3rd_CY,$B428,W$1)</f>
        <v>0</v>
      </c>
      <c r="X428" s="224" t="str">
        <f t="array" ref="X428">INDEX(_Rge_Data_3rd_CY,$B428,X$1)</f>
        <v/>
      </c>
      <c r="Y428" s="224">
        <f t="array" ref="Y428">INDEX(_Rge_Data_3rd_CY,$B428,Y$1)</f>
        <v>0</v>
      </c>
      <c r="Z428" s="224">
        <f t="array" ref="Z428">INDEX(_Rge_Data_3rd_CY,$B428,Z$1)</f>
        <v>0</v>
      </c>
      <c r="AA428" s="224">
        <f t="shared" si="7"/>
        <v>0</v>
      </c>
      <c r="AB428" s="225" t="str">
        <f t="shared" si="10"/>
        <v/>
      </c>
      <c r="AC428" s="234" t="str">
        <f t="array" ref="AC428">INDEX(_Rge_Data_3rd_CY,$B428,AC$1)</f>
        <v/>
      </c>
      <c r="AD428" s="234">
        <f t="array" ref="AD428">INDEX(_Rge_Data_3rd_CY,$B428,AD$1)</f>
        <v>0</v>
      </c>
      <c r="AE428" s="234">
        <f t="array" ref="AE428">INDEX(_Rge_Data_3rd_CY,$B428,AE$1)</f>
        <v>0</v>
      </c>
      <c r="AF428" s="234">
        <f t="array" ref="AF428">INDEX(_Rge_Data_3rd_CY,$B428,AF$1)</f>
        <v>0</v>
      </c>
      <c r="AG428" s="234">
        <f t="array" ref="AG428">INDEX(_Rge_Data_3rd_CY,$B428,AG$1)</f>
        <v>0</v>
      </c>
      <c r="AH428" s="234">
        <f t="array" ref="AH428">INDEX(_Rge_Data_3rd_CY,$B428,AH$1)</f>
        <v>0</v>
      </c>
      <c r="AI428" s="234" t="str">
        <f t="array" ref="AI428">INDEX(_Rge_Data_3rd_CY,$B428,AI$1)</f>
        <v/>
      </c>
      <c r="AJ428" s="234">
        <f t="array" ref="AJ428">INDEX(_Rge_Data_3rd_CY,$B428,AJ$1)</f>
        <v>0</v>
      </c>
      <c r="AK428" s="234">
        <f t="array" ref="AK428">INDEX(_Rge_Data_3rd_CY,$B428,AK$1)</f>
        <v>0</v>
      </c>
      <c r="AL428" s="234">
        <f t="shared" si="11"/>
        <v>0</v>
      </c>
      <c r="AM428" s="235">
        <f t="shared" si="8"/>
        <v>0</v>
      </c>
      <c r="AN428" s="236">
        <f>IFERROR(IF(AND($E428="OPEN",$AA428&gt;0),$AA428*_SoP*$AM428,IF(AND($E428="CLOSED",$AA428&gt;0),$AA428*_SoL*$AM428,0)),0)</f>
        <v>0</v>
      </c>
      <c r="AO428" s="236">
        <f>IFERROR(IF($AA428&lt;0,$AA428*_SoL,0),0)</f>
        <v>0</v>
      </c>
      <c r="AP428" s="237">
        <f t="shared" si="12"/>
        <v>0</v>
      </c>
      <c r="AQ428" s="237">
        <f t="shared" si="13"/>
        <v>0</v>
      </c>
      <c r="AR428" s="237">
        <f t="shared" si="14"/>
        <v>0</v>
      </c>
      <c r="AS428" s="237">
        <f t="shared" si="15"/>
        <v>0</v>
      </c>
      <c r="AT428" s="237">
        <f t="shared" si="16"/>
        <v>0</v>
      </c>
      <c r="AU428" s="236">
        <f t="shared" si="17"/>
        <v>0</v>
      </c>
      <c r="AV428" s="236">
        <f t="shared" si="18"/>
        <v>0</v>
      </c>
      <c r="AW428" s="238"/>
    </row>
    <row r="429" ht="24.75" customHeight="1">
      <c r="A429" s="185"/>
      <c r="B429" s="230">
        <f t="shared" si="19"/>
        <v>422</v>
      </c>
      <c r="C429" s="185"/>
      <c r="D429" s="231" t="str">
        <f t="array" ref="D429">INDEX(_Rge_Projectdata_3rd,$B429,MATCH("Project-ID",_Rge_Headline_Projectdata,0))</f>
        <v/>
      </c>
      <c r="E429" s="232" t="str">
        <f t="array" ref="E429">INDEX(_Rge_Data_3rd_CY,$B429,E$1)</f>
        <v>Open</v>
      </c>
      <c r="F429" s="221" t="str">
        <f t="array" ref="F429">INDEX(_Rge_Data_3rd_CY,$B429,F$1)</f>
        <v/>
      </c>
      <c r="G429" s="221">
        <f t="array" ref="G429">INDEX(_Rge_Data_3rd_CY,$B429,G$1)</f>
        <v>0</v>
      </c>
      <c r="H429" s="221">
        <f t="array" ref="H429">INDEX(_Rge_Data_3rd_CY,$B429,H$1)</f>
        <v>0</v>
      </c>
      <c r="I429" s="221">
        <f t="array" ref="I429">INDEX(_Rge_Data_3rd_CY,$B429,I$1)</f>
        <v>0</v>
      </c>
      <c r="J429" s="221">
        <f t="array" ref="J429">INDEX(_Rge_Data_3rd_CY,$B429,J$1)</f>
        <v>0</v>
      </c>
      <c r="K429" s="221">
        <f t="array" ref="K429">INDEX(_Rge_Data_3rd_CY,$B429,K$1)</f>
        <v>0</v>
      </c>
      <c r="L429" s="221" t="str">
        <f t="array" ref="L429">INDEX(_Rge_Data_3rd_CY,$B429,L$1)</f>
        <v/>
      </c>
      <c r="M429" s="221">
        <f t="array" ref="M429">INDEX(_Rge_Data_3rd_CY,$B429,M$1)</f>
        <v>0</v>
      </c>
      <c r="N429" s="221">
        <f t="array" ref="N429">INDEX(_Rge_Data_3rd_CY,$B429,N$1)</f>
        <v>0</v>
      </c>
      <c r="O429" s="221">
        <f t="shared" si="5"/>
        <v>0</v>
      </c>
      <c r="P429" s="222">
        <f t="shared" si="6"/>
        <v>0</v>
      </c>
      <c r="Q429" s="233" t="str">
        <f t="shared" si="9"/>
        <v>Y</v>
      </c>
      <c r="R429" s="224" t="str">
        <f t="array" ref="R429">INDEX(_Rge_Data_3rd_CY,$B429,R$1)</f>
        <v/>
      </c>
      <c r="S429" s="224">
        <f t="array" ref="S429">INDEX(_Rge_Data_3rd_CY,$B429,S$1)</f>
        <v>0</v>
      </c>
      <c r="T429" s="224">
        <f t="array" ref="T429">INDEX(_Rge_Data_3rd_CY,$B429,T$1)</f>
        <v>0</v>
      </c>
      <c r="U429" s="224">
        <f t="array" ref="U429">INDEX(_Rge_Data_3rd_CY,$B429,U$1)</f>
        <v>0</v>
      </c>
      <c r="V429" s="224">
        <f t="array" ref="V429">INDEX(_Rge_Data_3rd_CY,$B429,V$1)</f>
        <v>0</v>
      </c>
      <c r="W429" s="224">
        <f t="array" ref="W429">INDEX(_Rge_Data_3rd_CY,$B429,W$1)</f>
        <v>0</v>
      </c>
      <c r="X429" s="224" t="str">
        <f t="array" ref="X429">INDEX(_Rge_Data_3rd_CY,$B429,X$1)</f>
        <v/>
      </c>
      <c r="Y429" s="224">
        <f t="array" ref="Y429">INDEX(_Rge_Data_3rd_CY,$B429,Y$1)</f>
        <v>0</v>
      </c>
      <c r="Z429" s="224">
        <f t="array" ref="Z429">INDEX(_Rge_Data_3rd_CY,$B429,Z$1)</f>
        <v>0</v>
      </c>
      <c r="AA429" s="224">
        <f t="shared" si="7"/>
        <v>0</v>
      </c>
      <c r="AB429" s="225" t="str">
        <f t="shared" si="10"/>
        <v/>
      </c>
      <c r="AC429" s="234" t="str">
        <f t="array" ref="AC429">INDEX(_Rge_Data_3rd_CY,$B429,AC$1)</f>
        <v/>
      </c>
      <c r="AD429" s="234">
        <f t="array" ref="AD429">INDEX(_Rge_Data_3rd_CY,$B429,AD$1)</f>
        <v>0</v>
      </c>
      <c r="AE429" s="234">
        <f t="array" ref="AE429">INDEX(_Rge_Data_3rd_CY,$B429,AE$1)</f>
        <v>0</v>
      </c>
      <c r="AF429" s="234">
        <f t="array" ref="AF429">INDEX(_Rge_Data_3rd_CY,$B429,AF$1)</f>
        <v>0</v>
      </c>
      <c r="AG429" s="234">
        <f t="array" ref="AG429">INDEX(_Rge_Data_3rd_CY,$B429,AG$1)</f>
        <v>0</v>
      </c>
      <c r="AH429" s="234">
        <f t="array" ref="AH429">INDEX(_Rge_Data_3rd_CY,$B429,AH$1)</f>
        <v>0</v>
      </c>
      <c r="AI429" s="234" t="str">
        <f t="array" ref="AI429">INDEX(_Rge_Data_3rd_CY,$B429,AI$1)</f>
        <v/>
      </c>
      <c r="AJ429" s="234">
        <f t="array" ref="AJ429">INDEX(_Rge_Data_3rd_CY,$B429,AJ$1)</f>
        <v>0</v>
      </c>
      <c r="AK429" s="234">
        <f t="array" ref="AK429">INDEX(_Rge_Data_3rd_CY,$B429,AK$1)</f>
        <v>0</v>
      </c>
      <c r="AL429" s="234">
        <f t="shared" si="11"/>
        <v>0</v>
      </c>
      <c r="AM429" s="235">
        <f t="shared" si="8"/>
        <v>0</v>
      </c>
      <c r="AN429" s="236">
        <f>IFERROR(IF(AND($E429="OPEN",$AA429&gt;0),$AA429*_SoP*$AM429,IF(AND($E429="CLOSED",$AA429&gt;0),$AA429*_SoL*$AM429,0)),0)</f>
        <v>0</v>
      </c>
      <c r="AO429" s="236">
        <f>IFERROR(IF($AA429&lt;0,$AA429*_SoL,0),0)</f>
        <v>0</v>
      </c>
      <c r="AP429" s="237">
        <f t="shared" si="12"/>
        <v>0</v>
      </c>
      <c r="AQ429" s="237">
        <f t="shared" si="13"/>
        <v>0</v>
      </c>
      <c r="AR429" s="237">
        <f t="shared" si="14"/>
        <v>0</v>
      </c>
      <c r="AS429" s="237">
        <f t="shared" si="15"/>
        <v>0</v>
      </c>
      <c r="AT429" s="237">
        <f t="shared" si="16"/>
        <v>0</v>
      </c>
      <c r="AU429" s="236">
        <f t="shared" si="17"/>
        <v>0</v>
      </c>
      <c r="AV429" s="236">
        <f t="shared" si="18"/>
        <v>0</v>
      </c>
      <c r="AW429" s="238"/>
    </row>
    <row r="430" ht="24.75" customHeight="1">
      <c r="A430" s="185"/>
      <c r="B430" s="230">
        <f t="shared" si="19"/>
        <v>423</v>
      </c>
      <c r="C430" s="185"/>
      <c r="D430" s="231" t="str">
        <f t="array" ref="D430">INDEX(_Rge_Projectdata_3rd,$B430,MATCH("Project-ID",_Rge_Headline_Projectdata,0))</f>
        <v/>
      </c>
      <c r="E430" s="232" t="str">
        <f t="array" ref="E430">INDEX(_Rge_Data_3rd_CY,$B430,E$1)</f>
        <v>Open</v>
      </c>
      <c r="F430" s="221" t="str">
        <f t="array" ref="F430">INDEX(_Rge_Data_3rd_CY,$B430,F$1)</f>
        <v/>
      </c>
      <c r="G430" s="221">
        <f t="array" ref="G430">INDEX(_Rge_Data_3rd_CY,$B430,G$1)</f>
        <v>0</v>
      </c>
      <c r="H430" s="221">
        <f t="array" ref="H430">INDEX(_Rge_Data_3rd_CY,$B430,H$1)</f>
        <v>0</v>
      </c>
      <c r="I430" s="221">
        <f t="array" ref="I430">INDEX(_Rge_Data_3rd_CY,$B430,I$1)</f>
        <v>0</v>
      </c>
      <c r="J430" s="221">
        <f t="array" ref="J430">INDEX(_Rge_Data_3rd_CY,$B430,J$1)</f>
        <v>0</v>
      </c>
      <c r="K430" s="221">
        <f t="array" ref="K430">INDEX(_Rge_Data_3rd_CY,$B430,K$1)</f>
        <v>0</v>
      </c>
      <c r="L430" s="221" t="str">
        <f t="array" ref="L430">INDEX(_Rge_Data_3rd_CY,$B430,L$1)</f>
        <v/>
      </c>
      <c r="M430" s="221">
        <f t="array" ref="M430">INDEX(_Rge_Data_3rd_CY,$B430,M$1)</f>
        <v>0</v>
      </c>
      <c r="N430" s="221">
        <f t="array" ref="N430">INDEX(_Rge_Data_3rd_CY,$B430,N$1)</f>
        <v>0</v>
      </c>
      <c r="O430" s="221">
        <f t="shared" si="5"/>
        <v>0</v>
      </c>
      <c r="P430" s="222">
        <f t="shared" si="6"/>
        <v>0</v>
      </c>
      <c r="Q430" s="233" t="str">
        <f t="shared" si="9"/>
        <v>Y</v>
      </c>
      <c r="R430" s="224" t="str">
        <f t="array" ref="R430">INDEX(_Rge_Data_3rd_CY,$B430,R$1)</f>
        <v/>
      </c>
      <c r="S430" s="224">
        <f t="array" ref="S430">INDEX(_Rge_Data_3rd_CY,$B430,S$1)</f>
        <v>0</v>
      </c>
      <c r="T430" s="224">
        <f t="array" ref="T430">INDEX(_Rge_Data_3rd_CY,$B430,T$1)</f>
        <v>0</v>
      </c>
      <c r="U430" s="224">
        <f t="array" ref="U430">INDEX(_Rge_Data_3rd_CY,$B430,U$1)</f>
        <v>0</v>
      </c>
      <c r="V430" s="224">
        <f t="array" ref="V430">INDEX(_Rge_Data_3rd_CY,$B430,V$1)</f>
        <v>0</v>
      </c>
      <c r="W430" s="224">
        <f t="array" ref="W430">INDEX(_Rge_Data_3rd_CY,$B430,W$1)</f>
        <v>0</v>
      </c>
      <c r="X430" s="224" t="str">
        <f t="array" ref="X430">INDEX(_Rge_Data_3rd_CY,$B430,X$1)</f>
        <v/>
      </c>
      <c r="Y430" s="224">
        <f t="array" ref="Y430">INDEX(_Rge_Data_3rd_CY,$B430,Y$1)</f>
        <v>0</v>
      </c>
      <c r="Z430" s="224">
        <f t="array" ref="Z430">INDEX(_Rge_Data_3rd_CY,$B430,Z$1)</f>
        <v>0</v>
      </c>
      <c r="AA430" s="224">
        <f t="shared" si="7"/>
        <v>0</v>
      </c>
      <c r="AB430" s="225" t="str">
        <f t="shared" si="10"/>
        <v/>
      </c>
      <c r="AC430" s="234" t="str">
        <f t="array" ref="AC430">INDEX(_Rge_Data_3rd_CY,$B430,AC$1)</f>
        <v/>
      </c>
      <c r="AD430" s="234">
        <f t="array" ref="AD430">INDEX(_Rge_Data_3rd_CY,$B430,AD$1)</f>
        <v>0</v>
      </c>
      <c r="AE430" s="234">
        <f t="array" ref="AE430">INDEX(_Rge_Data_3rd_CY,$B430,AE$1)</f>
        <v>0</v>
      </c>
      <c r="AF430" s="234">
        <f t="array" ref="AF430">INDEX(_Rge_Data_3rd_CY,$B430,AF$1)</f>
        <v>0</v>
      </c>
      <c r="AG430" s="234">
        <f t="array" ref="AG430">INDEX(_Rge_Data_3rd_CY,$B430,AG$1)</f>
        <v>0</v>
      </c>
      <c r="AH430" s="234">
        <f t="array" ref="AH430">INDEX(_Rge_Data_3rd_CY,$B430,AH$1)</f>
        <v>0</v>
      </c>
      <c r="AI430" s="234" t="str">
        <f t="array" ref="AI430">INDEX(_Rge_Data_3rd_CY,$B430,AI$1)</f>
        <v/>
      </c>
      <c r="AJ430" s="234">
        <f t="array" ref="AJ430">INDEX(_Rge_Data_3rd_CY,$B430,AJ$1)</f>
        <v>0</v>
      </c>
      <c r="AK430" s="234">
        <f t="array" ref="AK430">INDEX(_Rge_Data_3rd_CY,$B430,AK$1)</f>
        <v>0</v>
      </c>
      <c r="AL430" s="234">
        <f t="shared" si="11"/>
        <v>0</v>
      </c>
      <c r="AM430" s="235">
        <f t="shared" si="8"/>
        <v>0</v>
      </c>
      <c r="AN430" s="236">
        <f>IFERROR(IF(AND($E430="OPEN",$AA430&gt;0),$AA430*_SoP*$AM430,IF(AND($E430="CLOSED",$AA430&gt;0),$AA430*_SoL*$AM430,0)),0)</f>
        <v>0</v>
      </c>
      <c r="AO430" s="236">
        <f>IFERROR(IF($AA430&lt;0,$AA430*_SoL,0),0)</f>
        <v>0</v>
      </c>
      <c r="AP430" s="237">
        <f t="shared" si="12"/>
        <v>0</v>
      </c>
      <c r="AQ430" s="237">
        <f t="shared" si="13"/>
        <v>0</v>
      </c>
      <c r="AR430" s="237">
        <f t="shared" si="14"/>
        <v>0</v>
      </c>
      <c r="AS430" s="237">
        <f t="shared" si="15"/>
        <v>0</v>
      </c>
      <c r="AT430" s="237">
        <f t="shared" si="16"/>
        <v>0</v>
      </c>
      <c r="AU430" s="236">
        <f t="shared" si="17"/>
        <v>0</v>
      </c>
      <c r="AV430" s="236">
        <f t="shared" si="18"/>
        <v>0</v>
      </c>
      <c r="AW430" s="238"/>
    </row>
    <row r="431" ht="24.75" customHeight="1">
      <c r="A431" s="185"/>
      <c r="B431" s="230">
        <f t="shared" si="19"/>
        <v>424</v>
      </c>
      <c r="C431" s="185"/>
      <c r="D431" s="231" t="str">
        <f t="array" ref="D431">INDEX(_Rge_Projectdata_3rd,$B431,MATCH("Project-ID",_Rge_Headline_Projectdata,0))</f>
        <v/>
      </c>
      <c r="E431" s="232" t="str">
        <f t="array" ref="E431">INDEX(_Rge_Data_3rd_CY,$B431,E$1)</f>
        <v>Open</v>
      </c>
      <c r="F431" s="221" t="str">
        <f t="array" ref="F431">INDEX(_Rge_Data_3rd_CY,$B431,F$1)</f>
        <v/>
      </c>
      <c r="G431" s="221">
        <f t="array" ref="G431">INDEX(_Rge_Data_3rd_CY,$B431,G$1)</f>
        <v>0</v>
      </c>
      <c r="H431" s="221">
        <f t="array" ref="H431">INDEX(_Rge_Data_3rd_CY,$B431,H$1)</f>
        <v>0</v>
      </c>
      <c r="I431" s="221">
        <f t="array" ref="I431">INDEX(_Rge_Data_3rd_CY,$B431,I$1)</f>
        <v>0</v>
      </c>
      <c r="J431" s="221">
        <f t="array" ref="J431">INDEX(_Rge_Data_3rd_CY,$B431,J$1)</f>
        <v>0</v>
      </c>
      <c r="K431" s="221">
        <f t="array" ref="K431">INDEX(_Rge_Data_3rd_CY,$B431,K$1)</f>
        <v>0</v>
      </c>
      <c r="L431" s="221" t="str">
        <f t="array" ref="L431">INDEX(_Rge_Data_3rd_CY,$B431,L$1)</f>
        <v/>
      </c>
      <c r="M431" s="221">
        <f t="array" ref="M431">INDEX(_Rge_Data_3rd_CY,$B431,M$1)</f>
        <v>0</v>
      </c>
      <c r="N431" s="221">
        <f t="array" ref="N431">INDEX(_Rge_Data_3rd_CY,$B431,N$1)</f>
        <v>0</v>
      </c>
      <c r="O431" s="221">
        <f t="shared" si="5"/>
        <v>0</v>
      </c>
      <c r="P431" s="222">
        <f t="shared" si="6"/>
        <v>0</v>
      </c>
      <c r="Q431" s="233" t="str">
        <f t="shared" si="9"/>
        <v>Y</v>
      </c>
      <c r="R431" s="224" t="str">
        <f t="array" ref="R431">INDEX(_Rge_Data_3rd_CY,$B431,R$1)</f>
        <v/>
      </c>
      <c r="S431" s="224">
        <f t="array" ref="S431">INDEX(_Rge_Data_3rd_CY,$B431,S$1)</f>
        <v>0</v>
      </c>
      <c r="T431" s="224">
        <f t="array" ref="T431">INDEX(_Rge_Data_3rd_CY,$B431,T$1)</f>
        <v>0</v>
      </c>
      <c r="U431" s="224">
        <f t="array" ref="U431">INDEX(_Rge_Data_3rd_CY,$B431,U$1)</f>
        <v>0</v>
      </c>
      <c r="V431" s="224">
        <f t="array" ref="V431">INDEX(_Rge_Data_3rd_CY,$B431,V$1)</f>
        <v>0</v>
      </c>
      <c r="W431" s="224">
        <f t="array" ref="W431">INDEX(_Rge_Data_3rd_CY,$B431,W$1)</f>
        <v>0</v>
      </c>
      <c r="X431" s="224" t="str">
        <f t="array" ref="X431">INDEX(_Rge_Data_3rd_CY,$B431,X$1)</f>
        <v/>
      </c>
      <c r="Y431" s="224">
        <f t="array" ref="Y431">INDEX(_Rge_Data_3rd_CY,$B431,Y$1)</f>
        <v>0</v>
      </c>
      <c r="Z431" s="224">
        <f t="array" ref="Z431">INDEX(_Rge_Data_3rd_CY,$B431,Z$1)</f>
        <v>0</v>
      </c>
      <c r="AA431" s="224">
        <f t="shared" si="7"/>
        <v>0</v>
      </c>
      <c r="AB431" s="225" t="str">
        <f t="shared" si="10"/>
        <v/>
      </c>
      <c r="AC431" s="234" t="str">
        <f t="array" ref="AC431">INDEX(_Rge_Data_3rd_CY,$B431,AC$1)</f>
        <v/>
      </c>
      <c r="AD431" s="234">
        <f t="array" ref="AD431">INDEX(_Rge_Data_3rd_CY,$B431,AD$1)</f>
        <v>0</v>
      </c>
      <c r="AE431" s="234">
        <f t="array" ref="AE431">INDEX(_Rge_Data_3rd_CY,$B431,AE$1)</f>
        <v>0</v>
      </c>
      <c r="AF431" s="234">
        <f t="array" ref="AF431">INDEX(_Rge_Data_3rd_CY,$B431,AF$1)</f>
        <v>0</v>
      </c>
      <c r="AG431" s="234">
        <f t="array" ref="AG431">INDEX(_Rge_Data_3rd_CY,$B431,AG$1)</f>
        <v>0</v>
      </c>
      <c r="AH431" s="234">
        <f t="array" ref="AH431">INDEX(_Rge_Data_3rd_CY,$B431,AH$1)</f>
        <v>0</v>
      </c>
      <c r="AI431" s="234" t="str">
        <f t="array" ref="AI431">INDEX(_Rge_Data_3rd_CY,$B431,AI$1)</f>
        <v/>
      </c>
      <c r="AJ431" s="234">
        <f t="array" ref="AJ431">INDEX(_Rge_Data_3rd_CY,$B431,AJ$1)</f>
        <v>0</v>
      </c>
      <c r="AK431" s="234">
        <f t="array" ref="AK431">INDEX(_Rge_Data_3rd_CY,$B431,AK$1)</f>
        <v>0</v>
      </c>
      <c r="AL431" s="234">
        <f t="shared" si="11"/>
        <v>0</v>
      </c>
      <c r="AM431" s="235">
        <f t="shared" si="8"/>
        <v>0</v>
      </c>
      <c r="AN431" s="236">
        <f>IFERROR(IF(AND($E431="OPEN",$AA431&gt;0),$AA431*_SoP*$AM431,IF(AND($E431="CLOSED",$AA431&gt;0),$AA431*_SoL*$AM431,0)),0)</f>
        <v>0</v>
      </c>
      <c r="AO431" s="236">
        <f>IFERROR(IF($AA431&lt;0,$AA431*_SoL,0),0)</f>
        <v>0</v>
      </c>
      <c r="AP431" s="237">
        <f t="shared" si="12"/>
        <v>0</v>
      </c>
      <c r="AQ431" s="237">
        <f t="shared" si="13"/>
        <v>0</v>
      </c>
      <c r="AR431" s="237">
        <f t="shared" si="14"/>
        <v>0</v>
      </c>
      <c r="AS431" s="237">
        <f t="shared" si="15"/>
        <v>0</v>
      </c>
      <c r="AT431" s="237">
        <f t="shared" si="16"/>
        <v>0</v>
      </c>
      <c r="AU431" s="236">
        <f t="shared" si="17"/>
        <v>0</v>
      </c>
      <c r="AV431" s="236">
        <f t="shared" si="18"/>
        <v>0</v>
      </c>
      <c r="AW431" s="238"/>
    </row>
    <row r="432" ht="24.75" customHeight="1">
      <c r="A432" s="185"/>
      <c r="B432" s="230">
        <f t="shared" si="19"/>
        <v>425</v>
      </c>
      <c r="C432" s="185"/>
      <c r="D432" s="231" t="str">
        <f t="array" ref="D432">INDEX(_Rge_Projectdata_3rd,$B432,MATCH("Project-ID",_Rge_Headline_Projectdata,0))</f>
        <v/>
      </c>
      <c r="E432" s="232" t="str">
        <f t="array" ref="E432">INDEX(_Rge_Data_3rd_CY,$B432,E$1)</f>
        <v>Open</v>
      </c>
      <c r="F432" s="221" t="str">
        <f t="array" ref="F432">INDEX(_Rge_Data_3rd_CY,$B432,F$1)</f>
        <v/>
      </c>
      <c r="G432" s="221">
        <f t="array" ref="G432">INDEX(_Rge_Data_3rd_CY,$B432,G$1)</f>
        <v>0</v>
      </c>
      <c r="H432" s="221">
        <f t="array" ref="H432">INDEX(_Rge_Data_3rd_CY,$B432,H$1)</f>
        <v>0</v>
      </c>
      <c r="I432" s="221">
        <f t="array" ref="I432">INDEX(_Rge_Data_3rd_CY,$B432,I$1)</f>
        <v>0</v>
      </c>
      <c r="J432" s="221">
        <f t="array" ref="J432">INDEX(_Rge_Data_3rd_CY,$B432,J$1)</f>
        <v>0</v>
      </c>
      <c r="K432" s="221">
        <f t="array" ref="K432">INDEX(_Rge_Data_3rd_CY,$B432,K$1)</f>
        <v>0</v>
      </c>
      <c r="L432" s="221" t="str">
        <f t="array" ref="L432">INDEX(_Rge_Data_3rd_CY,$B432,L$1)</f>
        <v/>
      </c>
      <c r="M432" s="221">
        <f t="array" ref="M432">INDEX(_Rge_Data_3rd_CY,$B432,M$1)</f>
        <v>0</v>
      </c>
      <c r="N432" s="221">
        <f t="array" ref="N432">INDEX(_Rge_Data_3rd_CY,$B432,N$1)</f>
        <v>0</v>
      </c>
      <c r="O432" s="221">
        <f t="shared" si="5"/>
        <v>0</v>
      </c>
      <c r="P432" s="222">
        <f t="shared" si="6"/>
        <v>0</v>
      </c>
      <c r="Q432" s="233" t="str">
        <f t="shared" si="9"/>
        <v>Y</v>
      </c>
      <c r="R432" s="224" t="str">
        <f t="array" ref="R432">INDEX(_Rge_Data_3rd_CY,$B432,R$1)</f>
        <v/>
      </c>
      <c r="S432" s="224">
        <f t="array" ref="S432">INDEX(_Rge_Data_3rd_CY,$B432,S$1)</f>
        <v>0</v>
      </c>
      <c r="T432" s="224">
        <f t="array" ref="T432">INDEX(_Rge_Data_3rd_CY,$B432,T$1)</f>
        <v>0</v>
      </c>
      <c r="U432" s="224">
        <f t="array" ref="U432">INDEX(_Rge_Data_3rd_CY,$B432,U$1)</f>
        <v>0</v>
      </c>
      <c r="V432" s="224">
        <f t="array" ref="V432">INDEX(_Rge_Data_3rd_CY,$B432,V$1)</f>
        <v>0</v>
      </c>
      <c r="W432" s="224">
        <f t="array" ref="W432">INDEX(_Rge_Data_3rd_CY,$B432,W$1)</f>
        <v>0</v>
      </c>
      <c r="X432" s="224" t="str">
        <f t="array" ref="X432">INDEX(_Rge_Data_3rd_CY,$B432,X$1)</f>
        <v/>
      </c>
      <c r="Y432" s="224">
        <f t="array" ref="Y432">INDEX(_Rge_Data_3rd_CY,$B432,Y$1)</f>
        <v>0</v>
      </c>
      <c r="Z432" s="224">
        <f t="array" ref="Z432">INDEX(_Rge_Data_3rd_CY,$B432,Z$1)</f>
        <v>0</v>
      </c>
      <c r="AA432" s="224">
        <f t="shared" si="7"/>
        <v>0</v>
      </c>
      <c r="AB432" s="225" t="str">
        <f t="shared" si="10"/>
        <v/>
      </c>
      <c r="AC432" s="234" t="str">
        <f t="array" ref="AC432">INDEX(_Rge_Data_3rd_CY,$B432,AC$1)</f>
        <v/>
      </c>
      <c r="AD432" s="234">
        <f t="array" ref="AD432">INDEX(_Rge_Data_3rd_CY,$B432,AD$1)</f>
        <v>0</v>
      </c>
      <c r="AE432" s="234">
        <f t="array" ref="AE432">INDEX(_Rge_Data_3rd_CY,$B432,AE$1)</f>
        <v>0</v>
      </c>
      <c r="AF432" s="234">
        <f t="array" ref="AF432">INDEX(_Rge_Data_3rd_CY,$B432,AF$1)</f>
        <v>0</v>
      </c>
      <c r="AG432" s="234">
        <f t="array" ref="AG432">INDEX(_Rge_Data_3rd_CY,$B432,AG$1)</f>
        <v>0</v>
      </c>
      <c r="AH432" s="234">
        <f t="array" ref="AH432">INDEX(_Rge_Data_3rd_CY,$B432,AH$1)</f>
        <v>0</v>
      </c>
      <c r="AI432" s="234" t="str">
        <f t="array" ref="AI432">INDEX(_Rge_Data_3rd_CY,$B432,AI$1)</f>
        <v/>
      </c>
      <c r="AJ432" s="234">
        <f t="array" ref="AJ432">INDEX(_Rge_Data_3rd_CY,$B432,AJ$1)</f>
        <v>0</v>
      </c>
      <c r="AK432" s="234">
        <f t="array" ref="AK432">INDEX(_Rge_Data_3rd_CY,$B432,AK$1)</f>
        <v>0</v>
      </c>
      <c r="AL432" s="234">
        <f t="shared" si="11"/>
        <v>0</v>
      </c>
      <c r="AM432" s="235">
        <f t="shared" si="8"/>
        <v>0</v>
      </c>
      <c r="AN432" s="236">
        <f>IFERROR(IF(AND($E432="OPEN",$AA432&gt;0),$AA432*_SoP*$AM432,IF(AND($E432="CLOSED",$AA432&gt;0),$AA432*_SoL*$AM432,0)),0)</f>
        <v>0</v>
      </c>
      <c r="AO432" s="236">
        <f>IFERROR(IF($AA432&lt;0,$AA432*_SoL,0),0)</f>
        <v>0</v>
      </c>
      <c r="AP432" s="237">
        <f t="shared" si="12"/>
        <v>0</v>
      </c>
      <c r="AQ432" s="237">
        <f t="shared" si="13"/>
        <v>0</v>
      </c>
      <c r="AR432" s="237">
        <f t="shared" si="14"/>
        <v>0</v>
      </c>
      <c r="AS432" s="237">
        <f t="shared" si="15"/>
        <v>0</v>
      </c>
      <c r="AT432" s="237">
        <f t="shared" si="16"/>
        <v>0</v>
      </c>
      <c r="AU432" s="236">
        <f t="shared" si="17"/>
        <v>0</v>
      </c>
      <c r="AV432" s="236">
        <f t="shared" si="18"/>
        <v>0</v>
      </c>
      <c r="AW432" s="238"/>
    </row>
    <row r="433" ht="24.75" customHeight="1">
      <c r="A433" s="185"/>
      <c r="B433" s="230">
        <f t="shared" si="19"/>
        <v>426</v>
      </c>
      <c r="C433" s="185"/>
      <c r="D433" s="231" t="str">
        <f t="array" ref="D433">INDEX(_Rge_Projectdata_3rd,$B433,MATCH("Project-ID",_Rge_Headline_Projectdata,0))</f>
        <v/>
      </c>
      <c r="E433" s="232" t="str">
        <f t="array" ref="E433">INDEX(_Rge_Data_3rd_CY,$B433,E$1)</f>
        <v>Open</v>
      </c>
      <c r="F433" s="221" t="str">
        <f t="array" ref="F433">INDEX(_Rge_Data_3rd_CY,$B433,F$1)</f>
        <v/>
      </c>
      <c r="G433" s="221">
        <f t="array" ref="G433">INDEX(_Rge_Data_3rd_CY,$B433,G$1)</f>
        <v>0</v>
      </c>
      <c r="H433" s="221">
        <f t="array" ref="H433">INDEX(_Rge_Data_3rd_CY,$B433,H$1)</f>
        <v>0</v>
      </c>
      <c r="I433" s="221">
        <f t="array" ref="I433">INDEX(_Rge_Data_3rd_CY,$B433,I$1)</f>
        <v>0</v>
      </c>
      <c r="J433" s="221">
        <f t="array" ref="J433">INDEX(_Rge_Data_3rd_CY,$B433,J$1)</f>
        <v>0</v>
      </c>
      <c r="K433" s="221">
        <f t="array" ref="K433">INDEX(_Rge_Data_3rd_CY,$B433,K$1)</f>
        <v>0</v>
      </c>
      <c r="L433" s="221" t="str">
        <f t="array" ref="L433">INDEX(_Rge_Data_3rd_CY,$B433,L$1)</f>
        <v/>
      </c>
      <c r="M433" s="221">
        <f t="array" ref="M433">INDEX(_Rge_Data_3rd_CY,$B433,M$1)</f>
        <v>0</v>
      </c>
      <c r="N433" s="221">
        <f t="array" ref="N433">INDEX(_Rge_Data_3rd_CY,$B433,N$1)</f>
        <v>0</v>
      </c>
      <c r="O433" s="221">
        <f t="shared" si="5"/>
        <v>0</v>
      </c>
      <c r="P433" s="222">
        <f t="shared" si="6"/>
        <v>0</v>
      </c>
      <c r="Q433" s="233" t="str">
        <f t="shared" si="9"/>
        <v>Y</v>
      </c>
      <c r="R433" s="224" t="str">
        <f t="array" ref="R433">INDEX(_Rge_Data_3rd_CY,$B433,R$1)</f>
        <v/>
      </c>
      <c r="S433" s="224">
        <f t="array" ref="S433">INDEX(_Rge_Data_3rd_CY,$B433,S$1)</f>
        <v>0</v>
      </c>
      <c r="T433" s="224">
        <f t="array" ref="T433">INDEX(_Rge_Data_3rd_CY,$B433,T$1)</f>
        <v>0</v>
      </c>
      <c r="U433" s="224">
        <f t="array" ref="U433">INDEX(_Rge_Data_3rd_CY,$B433,U$1)</f>
        <v>0</v>
      </c>
      <c r="V433" s="224">
        <f t="array" ref="V433">INDEX(_Rge_Data_3rd_CY,$B433,V$1)</f>
        <v>0</v>
      </c>
      <c r="W433" s="224">
        <f t="array" ref="W433">INDEX(_Rge_Data_3rd_CY,$B433,W$1)</f>
        <v>0</v>
      </c>
      <c r="X433" s="224" t="str">
        <f t="array" ref="X433">INDEX(_Rge_Data_3rd_CY,$B433,X$1)</f>
        <v/>
      </c>
      <c r="Y433" s="224">
        <f t="array" ref="Y433">INDEX(_Rge_Data_3rd_CY,$B433,Y$1)</f>
        <v>0</v>
      </c>
      <c r="Z433" s="224">
        <f t="array" ref="Z433">INDEX(_Rge_Data_3rd_CY,$B433,Z$1)</f>
        <v>0</v>
      </c>
      <c r="AA433" s="224">
        <f t="shared" si="7"/>
        <v>0</v>
      </c>
      <c r="AB433" s="225" t="str">
        <f t="shared" si="10"/>
        <v/>
      </c>
      <c r="AC433" s="234" t="str">
        <f t="array" ref="AC433">INDEX(_Rge_Data_3rd_CY,$B433,AC$1)</f>
        <v/>
      </c>
      <c r="AD433" s="234">
        <f t="array" ref="AD433">INDEX(_Rge_Data_3rd_CY,$B433,AD$1)</f>
        <v>0</v>
      </c>
      <c r="AE433" s="234">
        <f t="array" ref="AE433">INDEX(_Rge_Data_3rd_CY,$B433,AE$1)</f>
        <v>0</v>
      </c>
      <c r="AF433" s="234">
        <f t="array" ref="AF433">INDEX(_Rge_Data_3rd_CY,$B433,AF$1)</f>
        <v>0</v>
      </c>
      <c r="AG433" s="234">
        <f t="array" ref="AG433">INDEX(_Rge_Data_3rd_CY,$B433,AG$1)</f>
        <v>0</v>
      </c>
      <c r="AH433" s="234">
        <f t="array" ref="AH433">INDEX(_Rge_Data_3rd_CY,$B433,AH$1)</f>
        <v>0</v>
      </c>
      <c r="AI433" s="234" t="str">
        <f t="array" ref="AI433">INDEX(_Rge_Data_3rd_CY,$B433,AI$1)</f>
        <v/>
      </c>
      <c r="AJ433" s="234">
        <f t="array" ref="AJ433">INDEX(_Rge_Data_3rd_CY,$B433,AJ$1)</f>
        <v>0</v>
      </c>
      <c r="AK433" s="234">
        <f t="array" ref="AK433">INDEX(_Rge_Data_3rd_CY,$B433,AK$1)</f>
        <v>0</v>
      </c>
      <c r="AL433" s="234">
        <f t="shared" si="11"/>
        <v>0</v>
      </c>
      <c r="AM433" s="235">
        <f t="shared" si="8"/>
        <v>0</v>
      </c>
      <c r="AN433" s="236">
        <f>IFERROR(IF(AND($E433="OPEN",$AA433&gt;0),$AA433*_SoP*$AM433,IF(AND($E433="CLOSED",$AA433&gt;0),$AA433*_SoL*$AM433,0)),0)</f>
        <v>0</v>
      </c>
      <c r="AO433" s="236">
        <f>IFERROR(IF($AA433&lt;0,$AA433*_SoL,0),0)</f>
        <v>0</v>
      </c>
      <c r="AP433" s="237">
        <f t="shared" si="12"/>
        <v>0</v>
      </c>
      <c r="AQ433" s="237">
        <f t="shared" si="13"/>
        <v>0</v>
      </c>
      <c r="AR433" s="237">
        <f t="shared" si="14"/>
        <v>0</v>
      </c>
      <c r="AS433" s="237">
        <f t="shared" si="15"/>
        <v>0</v>
      </c>
      <c r="AT433" s="237">
        <f t="shared" si="16"/>
        <v>0</v>
      </c>
      <c r="AU433" s="236">
        <f t="shared" si="17"/>
        <v>0</v>
      </c>
      <c r="AV433" s="236">
        <f t="shared" si="18"/>
        <v>0</v>
      </c>
      <c r="AW433" s="238"/>
    </row>
    <row r="434" ht="24.75" customHeight="1">
      <c r="A434" s="185"/>
      <c r="B434" s="230">
        <f t="shared" si="19"/>
        <v>427</v>
      </c>
      <c r="C434" s="185"/>
      <c r="D434" s="231" t="str">
        <f t="array" ref="D434">INDEX(_Rge_Projectdata_3rd,$B434,MATCH("Project-ID",_Rge_Headline_Projectdata,0))</f>
        <v/>
      </c>
      <c r="E434" s="232" t="str">
        <f t="array" ref="E434">INDEX(_Rge_Data_3rd_CY,$B434,E$1)</f>
        <v>Open</v>
      </c>
      <c r="F434" s="221" t="str">
        <f t="array" ref="F434">INDEX(_Rge_Data_3rd_CY,$B434,F$1)</f>
        <v/>
      </c>
      <c r="G434" s="221">
        <f t="array" ref="G434">INDEX(_Rge_Data_3rd_CY,$B434,G$1)</f>
        <v>0</v>
      </c>
      <c r="H434" s="221">
        <f t="array" ref="H434">INDEX(_Rge_Data_3rd_CY,$B434,H$1)</f>
        <v>0</v>
      </c>
      <c r="I434" s="221">
        <f t="array" ref="I434">INDEX(_Rge_Data_3rd_CY,$B434,I$1)</f>
        <v>0</v>
      </c>
      <c r="J434" s="221">
        <f t="array" ref="J434">INDEX(_Rge_Data_3rd_CY,$B434,J$1)</f>
        <v>0</v>
      </c>
      <c r="K434" s="221">
        <f t="array" ref="K434">INDEX(_Rge_Data_3rd_CY,$B434,K$1)</f>
        <v>0</v>
      </c>
      <c r="L434" s="221" t="str">
        <f t="array" ref="L434">INDEX(_Rge_Data_3rd_CY,$B434,L$1)</f>
        <v/>
      </c>
      <c r="M434" s="221">
        <f t="array" ref="M434">INDEX(_Rge_Data_3rd_CY,$B434,M$1)</f>
        <v>0</v>
      </c>
      <c r="N434" s="221">
        <f t="array" ref="N434">INDEX(_Rge_Data_3rd_CY,$B434,N$1)</f>
        <v>0</v>
      </c>
      <c r="O434" s="221">
        <f t="shared" si="5"/>
        <v>0</v>
      </c>
      <c r="P434" s="222">
        <f t="shared" si="6"/>
        <v>0</v>
      </c>
      <c r="Q434" s="233" t="str">
        <f t="shared" si="9"/>
        <v>Y</v>
      </c>
      <c r="R434" s="224" t="str">
        <f t="array" ref="R434">INDEX(_Rge_Data_3rd_CY,$B434,R$1)</f>
        <v/>
      </c>
      <c r="S434" s="224">
        <f t="array" ref="S434">INDEX(_Rge_Data_3rd_CY,$B434,S$1)</f>
        <v>0</v>
      </c>
      <c r="T434" s="224">
        <f t="array" ref="T434">INDEX(_Rge_Data_3rd_CY,$B434,T$1)</f>
        <v>0</v>
      </c>
      <c r="U434" s="224">
        <f t="array" ref="U434">INDEX(_Rge_Data_3rd_CY,$B434,U$1)</f>
        <v>0</v>
      </c>
      <c r="V434" s="224">
        <f t="array" ref="V434">INDEX(_Rge_Data_3rd_CY,$B434,V$1)</f>
        <v>0</v>
      </c>
      <c r="W434" s="224">
        <f t="array" ref="W434">INDEX(_Rge_Data_3rd_CY,$B434,W$1)</f>
        <v>0</v>
      </c>
      <c r="X434" s="224" t="str">
        <f t="array" ref="X434">INDEX(_Rge_Data_3rd_CY,$B434,X$1)</f>
        <v/>
      </c>
      <c r="Y434" s="224">
        <f t="array" ref="Y434">INDEX(_Rge_Data_3rd_CY,$B434,Y$1)</f>
        <v>0</v>
      </c>
      <c r="Z434" s="224">
        <f t="array" ref="Z434">INDEX(_Rge_Data_3rd_CY,$B434,Z$1)</f>
        <v>0</v>
      </c>
      <c r="AA434" s="224">
        <f t="shared" si="7"/>
        <v>0</v>
      </c>
      <c r="AB434" s="225" t="str">
        <f t="shared" si="10"/>
        <v/>
      </c>
      <c r="AC434" s="234" t="str">
        <f t="array" ref="AC434">INDEX(_Rge_Data_3rd_CY,$B434,AC$1)</f>
        <v/>
      </c>
      <c r="AD434" s="234">
        <f t="array" ref="AD434">INDEX(_Rge_Data_3rd_CY,$B434,AD$1)</f>
        <v>0</v>
      </c>
      <c r="AE434" s="234">
        <f t="array" ref="AE434">INDEX(_Rge_Data_3rd_CY,$B434,AE$1)</f>
        <v>0</v>
      </c>
      <c r="AF434" s="234">
        <f t="array" ref="AF434">INDEX(_Rge_Data_3rd_CY,$B434,AF$1)</f>
        <v>0</v>
      </c>
      <c r="AG434" s="234">
        <f t="array" ref="AG434">INDEX(_Rge_Data_3rd_CY,$B434,AG$1)</f>
        <v>0</v>
      </c>
      <c r="AH434" s="234">
        <f t="array" ref="AH434">INDEX(_Rge_Data_3rd_CY,$B434,AH$1)</f>
        <v>0</v>
      </c>
      <c r="AI434" s="234" t="str">
        <f t="array" ref="AI434">INDEX(_Rge_Data_3rd_CY,$B434,AI$1)</f>
        <v/>
      </c>
      <c r="AJ434" s="234">
        <f t="array" ref="AJ434">INDEX(_Rge_Data_3rd_CY,$B434,AJ$1)</f>
        <v>0</v>
      </c>
      <c r="AK434" s="234">
        <f t="array" ref="AK434">INDEX(_Rge_Data_3rd_CY,$B434,AK$1)</f>
        <v>0</v>
      </c>
      <c r="AL434" s="234">
        <f t="shared" si="11"/>
        <v>0</v>
      </c>
      <c r="AM434" s="235">
        <f t="shared" si="8"/>
        <v>0</v>
      </c>
      <c r="AN434" s="236">
        <f>IFERROR(IF(AND($E434="OPEN",$AA434&gt;0),$AA434*_SoP*$AM434,IF(AND($E434="CLOSED",$AA434&gt;0),$AA434*_SoL*$AM434,0)),0)</f>
        <v>0</v>
      </c>
      <c r="AO434" s="236">
        <f>IFERROR(IF($AA434&lt;0,$AA434*_SoL,0),0)</f>
        <v>0</v>
      </c>
      <c r="AP434" s="237">
        <f t="shared" si="12"/>
        <v>0</v>
      </c>
      <c r="AQ434" s="237">
        <f t="shared" si="13"/>
        <v>0</v>
      </c>
      <c r="AR434" s="237">
        <f t="shared" si="14"/>
        <v>0</v>
      </c>
      <c r="AS434" s="237">
        <f t="shared" si="15"/>
        <v>0</v>
      </c>
      <c r="AT434" s="237">
        <f t="shared" si="16"/>
        <v>0</v>
      </c>
      <c r="AU434" s="236">
        <f t="shared" si="17"/>
        <v>0</v>
      </c>
      <c r="AV434" s="236">
        <f t="shared" si="18"/>
        <v>0</v>
      </c>
      <c r="AW434" s="238"/>
    </row>
    <row r="435" ht="24.75" customHeight="1">
      <c r="A435" s="185"/>
      <c r="B435" s="230">
        <f t="shared" si="19"/>
        <v>428</v>
      </c>
      <c r="C435" s="185"/>
      <c r="D435" s="231" t="str">
        <f t="array" ref="D435">INDEX(_Rge_Projectdata_3rd,$B435,MATCH("Project-ID",_Rge_Headline_Projectdata,0))</f>
        <v/>
      </c>
      <c r="E435" s="232" t="str">
        <f t="array" ref="E435">INDEX(_Rge_Data_3rd_CY,$B435,E$1)</f>
        <v>Open</v>
      </c>
      <c r="F435" s="221" t="str">
        <f t="array" ref="F435">INDEX(_Rge_Data_3rd_CY,$B435,F$1)</f>
        <v/>
      </c>
      <c r="G435" s="221">
        <f t="array" ref="G435">INDEX(_Rge_Data_3rd_CY,$B435,G$1)</f>
        <v>0</v>
      </c>
      <c r="H435" s="221">
        <f t="array" ref="H435">INDEX(_Rge_Data_3rd_CY,$B435,H$1)</f>
        <v>0</v>
      </c>
      <c r="I435" s="221">
        <f t="array" ref="I435">INDEX(_Rge_Data_3rd_CY,$B435,I$1)</f>
        <v>0</v>
      </c>
      <c r="J435" s="221">
        <f t="array" ref="J435">INDEX(_Rge_Data_3rd_CY,$B435,J$1)</f>
        <v>0</v>
      </c>
      <c r="K435" s="221">
        <f t="array" ref="K435">INDEX(_Rge_Data_3rd_CY,$B435,K$1)</f>
        <v>0</v>
      </c>
      <c r="L435" s="221" t="str">
        <f t="array" ref="L435">INDEX(_Rge_Data_3rd_CY,$B435,L$1)</f>
        <v/>
      </c>
      <c r="M435" s="221">
        <f t="array" ref="M435">INDEX(_Rge_Data_3rd_CY,$B435,M$1)</f>
        <v>0</v>
      </c>
      <c r="N435" s="221">
        <f t="array" ref="N435">INDEX(_Rge_Data_3rd_CY,$B435,N$1)</f>
        <v>0</v>
      </c>
      <c r="O435" s="221">
        <f t="shared" si="5"/>
        <v>0</v>
      </c>
      <c r="P435" s="222">
        <f t="shared" si="6"/>
        <v>0</v>
      </c>
      <c r="Q435" s="233" t="str">
        <f t="shared" si="9"/>
        <v>Y</v>
      </c>
      <c r="R435" s="224" t="str">
        <f t="array" ref="R435">INDEX(_Rge_Data_3rd_CY,$B435,R$1)</f>
        <v/>
      </c>
      <c r="S435" s="224">
        <f t="array" ref="S435">INDEX(_Rge_Data_3rd_CY,$B435,S$1)</f>
        <v>0</v>
      </c>
      <c r="T435" s="224">
        <f t="array" ref="T435">INDEX(_Rge_Data_3rd_CY,$B435,T$1)</f>
        <v>0</v>
      </c>
      <c r="U435" s="224">
        <f t="array" ref="U435">INDEX(_Rge_Data_3rd_CY,$B435,U$1)</f>
        <v>0</v>
      </c>
      <c r="V435" s="224">
        <f t="array" ref="V435">INDEX(_Rge_Data_3rd_CY,$B435,V$1)</f>
        <v>0</v>
      </c>
      <c r="W435" s="224">
        <f t="array" ref="W435">INDEX(_Rge_Data_3rd_CY,$B435,W$1)</f>
        <v>0</v>
      </c>
      <c r="X435" s="224" t="str">
        <f t="array" ref="X435">INDEX(_Rge_Data_3rd_CY,$B435,X$1)</f>
        <v/>
      </c>
      <c r="Y435" s="224">
        <f t="array" ref="Y435">INDEX(_Rge_Data_3rd_CY,$B435,Y$1)</f>
        <v>0</v>
      </c>
      <c r="Z435" s="224">
        <f t="array" ref="Z435">INDEX(_Rge_Data_3rd_CY,$B435,Z$1)</f>
        <v>0</v>
      </c>
      <c r="AA435" s="224">
        <f t="shared" si="7"/>
        <v>0</v>
      </c>
      <c r="AB435" s="225" t="str">
        <f t="shared" si="10"/>
        <v/>
      </c>
      <c r="AC435" s="234" t="str">
        <f t="array" ref="AC435">INDEX(_Rge_Data_3rd_CY,$B435,AC$1)</f>
        <v/>
      </c>
      <c r="AD435" s="234">
        <f t="array" ref="AD435">INDEX(_Rge_Data_3rd_CY,$B435,AD$1)</f>
        <v>0</v>
      </c>
      <c r="AE435" s="234">
        <f t="array" ref="AE435">INDEX(_Rge_Data_3rd_CY,$B435,AE$1)</f>
        <v>0</v>
      </c>
      <c r="AF435" s="234">
        <f t="array" ref="AF435">INDEX(_Rge_Data_3rd_CY,$B435,AF$1)</f>
        <v>0</v>
      </c>
      <c r="AG435" s="234">
        <f t="array" ref="AG435">INDEX(_Rge_Data_3rd_CY,$B435,AG$1)</f>
        <v>0</v>
      </c>
      <c r="AH435" s="234">
        <f t="array" ref="AH435">INDEX(_Rge_Data_3rd_CY,$B435,AH$1)</f>
        <v>0</v>
      </c>
      <c r="AI435" s="234" t="str">
        <f t="array" ref="AI435">INDEX(_Rge_Data_3rd_CY,$B435,AI$1)</f>
        <v/>
      </c>
      <c r="AJ435" s="234">
        <f t="array" ref="AJ435">INDEX(_Rge_Data_3rd_CY,$B435,AJ$1)</f>
        <v>0</v>
      </c>
      <c r="AK435" s="234">
        <f t="array" ref="AK435">INDEX(_Rge_Data_3rd_CY,$B435,AK$1)</f>
        <v>0</v>
      </c>
      <c r="AL435" s="234">
        <f t="shared" si="11"/>
        <v>0</v>
      </c>
      <c r="AM435" s="235">
        <f t="shared" si="8"/>
        <v>0</v>
      </c>
      <c r="AN435" s="236">
        <f>IFERROR(IF(AND($E435="OPEN",$AA435&gt;0),$AA435*_SoP*$AM435,IF(AND($E435="CLOSED",$AA435&gt;0),$AA435*_SoL*$AM435,0)),0)</f>
        <v>0</v>
      </c>
      <c r="AO435" s="236">
        <f>IFERROR(IF($AA435&lt;0,$AA435*_SoL,0),0)</f>
        <v>0</v>
      </c>
      <c r="AP435" s="237">
        <f t="shared" si="12"/>
        <v>0</v>
      </c>
      <c r="AQ435" s="237">
        <f t="shared" si="13"/>
        <v>0</v>
      </c>
      <c r="AR435" s="237">
        <f t="shared" si="14"/>
        <v>0</v>
      </c>
      <c r="AS435" s="237">
        <f t="shared" si="15"/>
        <v>0</v>
      </c>
      <c r="AT435" s="237">
        <f t="shared" si="16"/>
        <v>0</v>
      </c>
      <c r="AU435" s="236">
        <f t="shared" si="17"/>
        <v>0</v>
      </c>
      <c r="AV435" s="236">
        <f t="shared" si="18"/>
        <v>0</v>
      </c>
      <c r="AW435" s="238"/>
    </row>
    <row r="436" ht="24.75" customHeight="1">
      <c r="A436" s="185"/>
      <c r="B436" s="230">
        <f t="shared" si="19"/>
        <v>429</v>
      </c>
      <c r="C436" s="185"/>
      <c r="D436" s="231" t="str">
        <f t="array" ref="D436">INDEX(_Rge_Projectdata_3rd,$B436,MATCH("Project-ID",_Rge_Headline_Projectdata,0))</f>
        <v/>
      </c>
      <c r="E436" s="232" t="str">
        <f t="array" ref="E436">INDEX(_Rge_Data_3rd_CY,$B436,E$1)</f>
        <v>Open</v>
      </c>
      <c r="F436" s="221" t="str">
        <f t="array" ref="F436">INDEX(_Rge_Data_3rd_CY,$B436,F$1)</f>
        <v/>
      </c>
      <c r="G436" s="221">
        <f t="array" ref="G436">INDEX(_Rge_Data_3rd_CY,$B436,G$1)</f>
        <v>0</v>
      </c>
      <c r="H436" s="221">
        <f t="array" ref="H436">INDEX(_Rge_Data_3rd_CY,$B436,H$1)</f>
        <v>0</v>
      </c>
      <c r="I436" s="221">
        <f t="array" ref="I436">INDEX(_Rge_Data_3rd_CY,$B436,I$1)</f>
        <v>0</v>
      </c>
      <c r="J436" s="221">
        <f t="array" ref="J436">INDEX(_Rge_Data_3rd_CY,$B436,J$1)</f>
        <v>0</v>
      </c>
      <c r="K436" s="221">
        <f t="array" ref="K436">INDEX(_Rge_Data_3rd_CY,$B436,K$1)</f>
        <v>0</v>
      </c>
      <c r="L436" s="221" t="str">
        <f t="array" ref="L436">INDEX(_Rge_Data_3rd_CY,$B436,L$1)</f>
        <v/>
      </c>
      <c r="M436" s="221">
        <f t="array" ref="M436">INDEX(_Rge_Data_3rd_CY,$B436,M$1)</f>
        <v>0</v>
      </c>
      <c r="N436" s="221">
        <f t="array" ref="N436">INDEX(_Rge_Data_3rd_CY,$B436,N$1)</f>
        <v>0</v>
      </c>
      <c r="O436" s="221">
        <f t="shared" si="5"/>
        <v>0</v>
      </c>
      <c r="P436" s="222">
        <f t="shared" si="6"/>
        <v>0</v>
      </c>
      <c r="Q436" s="233" t="str">
        <f t="shared" si="9"/>
        <v>Y</v>
      </c>
      <c r="R436" s="224" t="str">
        <f t="array" ref="R436">INDEX(_Rge_Data_3rd_CY,$B436,R$1)</f>
        <v/>
      </c>
      <c r="S436" s="224">
        <f t="array" ref="S436">INDEX(_Rge_Data_3rd_CY,$B436,S$1)</f>
        <v>0</v>
      </c>
      <c r="T436" s="224">
        <f t="array" ref="T436">INDEX(_Rge_Data_3rd_CY,$B436,T$1)</f>
        <v>0</v>
      </c>
      <c r="U436" s="224">
        <f t="array" ref="U436">INDEX(_Rge_Data_3rd_CY,$B436,U$1)</f>
        <v>0</v>
      </c>
      <c r="V436" s="224">
        <f t="array" ref="V436">INDEX(_Rge_Data_3rd_CY,$B436,V$1)</f>
        <v>0</v>
      </c>
      <c r="W436" s="224">
        <f t="array" ref="W436">INDEX(_Rge_Data_3rd_CY,$B436,W$1)</f>
        <v>0</v>
      </c>
      <c r="X436" s="224" t="str">
        <f t="array" ref="X436">INDEX(_Rge_Data_3rd_CY,$B436,X$1)</f>
        <v/>
      </c>
      <c r="Y436" s="224">
        <f t="array" ref="Y436">INDEX(_Rge_Data_3rd_CY,$B436,Y$1)</f>
        <v>0</v>
      </c>
      <c r="Z436" s="224">
        <f t="array" ref="Z436">INDEX(_Rge_Data_3rd_CY,$B436,Z$1)</f>
        <v>0</v>
      </c>
      <c r="AA436" s="224">
        <f t="shared" si="7"/>
        <v>0</v>
      </c>
      <c r="AB436" s="225" t="str">
        <f t="shared" si="10"/>
        <v/>
      </c>
      <c r="AC436" s="234" t="str">
        <f t="array" ref="AC436">INDEX(_Rge_Data_3rd_CY,$B436,AC$1)</f>
        <v/>
      </c>
      <c r="AD436" s="234">
        <f t="array" ref="AD436">INDEX(_Rge_Data_3rd_CY,$B436,AD$1)</f>
        <v>0</v>
      </c>
      <c r="AE436" s="234">
        <f t="array" ref="AE436">INDEX(_Rge_Data_3rd_CY,$B436,AE$1)</f>
        <v>0</v>
      </c>
      <c r="AF436" s="234">
        <f t="array" ref="AF436">INDEX(_Rge_Data_3rd_CY,$B436,AF$1)</f>
        <v>0</v>
      </c>
      <c r="AG436" s="234">
        <f t="array" ref="AG436">INDEX(_Rge_Data_3rd_CY,$B436,AG$1)</f>
        <v>0</v>
      </c>
      <c r="AH436" s="234">
        <f t="array" ref="AH436">INDEX(_Rge_Data_3rd_CY,$B436,AH$1)</f>
        <v>0</v>
      </c>
      <c r="AI436" s="234" t="str">
        <f t="array" ref="AI436">INDEX(_Rge_Data_3rd_CY,$B436,AI$1)</f>
        <v/>
      </c>
      <c r="AJ436" s="234">
        <f t="array" ref="AJ436">INDEX(_Rge_Data_3rd_CY,$B436,AJ$1)</f>
        <v>0</v>
      </c>
      <c r="AK436" s="234">
        <f t="array" ref="AK436">INDEX(_Rge_Data_3rd_CY,$B436,AK$1)</f>
        <v>0</v>
      </c>
      <c r="AL436" s="234">
        <f t="shared" si="11"/>
        <v>0</v>
      </c>
      <c r="AM436" s="235">
        <f t="shared" si="8"/>
        <v>0</v>
      </c>
      <c r="AN436" s="236">
        <f>IFERROR(IF(AND($E436="OPEN",$AA436&gt;0),$AA436*_SoP*$AM436,IF(AND($E436="CLOSED",$AA436&gt;0),$AA436*_SoL*$AM436,0)),0)</f>
        <v>0</v>
      </c>
      <c r="AO436" s="236">
        <f>IFERROR(IF($AA436&lt;0,$AA436*_SoL,0),0)</f>
        <v>0</v>
      </c>
      <c r="AP436" s="237">
        <f t="shared" si="12"/>
        <v>0</v>
      </c>
      <c r="AQ436" s="237">
        <f t="shared" si="13"/>
        <v>0</v>
      </c>
      <c r="AR436" s="237">
        <f t="shared" si="14"/>
        <v>0</v>
      </c>
      <c r="AS436" s="237">
        <f t="shared" si="15"/>
        <v>0</v>
      </c>
      <c r="AT436" s="237">
        <f t="shared" si="16"/>
        <v>0</v>
      </c>
      <c r="AU436" s="236">
        <f t="shared" si="17"/>
        <v>0</v>
      </c>
      <c r="AV436" s="236">
        <f t="shared" si="18"/>
        <v>0</v>
      </c>
      <c r="AW436" s="238"/>
    </row>
    <row r="437" ht="24.75" customHeight="1">
      <c r="A437" s="185"/>
      <c r="B437" s="230">
        <f t="shared" si="19"/>
        <v>430</v>
      </c>
      <c r="C437" s="185"/>
      <c r="D437" s="231" t="str">
        <f t="array" ref="D437">INDEX(_Rge_Projectdata_3rd,$B437,MATCH("Project-ID",_Rge_Headline_Projectdata,0))</f>
        <v/>
      </c>
      <c r="E437" s="232" t="str">
        <f t="array" ref="E437">INDEX(_Rge_Data_3rd_CY,$B437,E$1)</f>
        <v>Open</v>
      </c>
      <c r="F437" s="221" t="str">
        <f t="array" ref="F437">INDEX(_Rge_Data_3rd_CY,$B437,F$1)</f>
        <v/>
      </c>
      <c r="G437" s="221">
        <f t="array" ref="G437">INDEX(_Rge_Data_3rd_CY,$B437,G$1)</f>
        <v>0</v>
      </c>
      <c r="H437" s="221">
        <f t="array" ref="H437">INDEX(_Rge_Data_3rd_CY,$B437,H$1)</f>
        <v>0</v>
      </c>
      <c r="I437" s="221">
        <f t="array" ref="I437">INDEX(_Rge_Data_3rd_CY,$B437,I$1)</f>
        <v>0</v>
      </c>
      <c r="J437" s="221">
        <f t="array" ref="J437">INDEX(_Rge_Data_3rd_CY,$B437,J$1)</f>
        <v>0</v>
      </c>
      <c r="K437" s="221">
        <f t="array" ref="K437">INDEX(_Rge_Data_3rd_CY,$B437,K$1)</f>
        <v>0</v>
      </c>
      <c r="L437" s="221" t="str">
        <f t="array" ref="L437">INDEX(_Rge_Data_3rd_CY,$B437,L$1)</f>
        <v/>
      </c>
      <c r="M437" s="221">
        <f t="array" ref="M437">INDEX(_Rge_Data_3rd_CY,$B437,M$1)</f>
        <v>0</v>
      </c>
      <c r="N437" s="221">
        <f t="array" ref="N437">INDEX(_Rge_Data_3rd_CY,$B437,N$1)</f>
        <v>0</v>
      </c>
      <c r="O437" s="221">
        <f t="shared" si="5"/>
        <v>0</v>
      </c>
      <c r="P437" s="222">
        <f t="shared" si="6"/>
        <v>0</v>
      </c>
      <c r="Q437" s="233" t="str">
        <f t="shared" si="9"/>
        <v>Y</v>
      </c>
      <c r="R437" s="224" t="str">
        <f t="array" ref="R437">INDEX(_Rge_Data_3rd_CY,$B437,R$1)</f>
        <v/>
      </c>
      <c r="S437" s="224">
        <f t="array" ref="S437">INDEX(_Rge_Data_3rd_CY,$B437,S$1)</f>
        <v>0</v>
      </c>
      <c r="T437" s="224">
        <f t="array" ref="T437">INDEX(_Rge_Data_3rd_CY,$B437,T$1)</f>
        <v>0</v>
      </c>
      <c r="U437" s="224">
        <f t="array" ref="U437">INDEX(_Rge_Data_3rd_CY,$B437,U$1)</f>
        <v>0</v>
      </c>
      <c r="V437" s="224">
        <f t="array" ref="V437">INDEX(_Rge_Data_3rd_CY,$B437,V$1)</f>
        <v>0</v>
      </c>
      <c r="W437" s="224">
        <f t="array" ref="W437">INDEX(_Rge_Data_3rd_CY,$B437,W$1)</f>
        <v>0</v>
      </c>
      <c r="X437" s="224" t="str">
        <f t="array" ref="X437">INDEX(_Rge_Data_3rd_CY,$B437,X$1)</f>
        <v/>
      </c>
      <c r="Y437" s="224">
        <f t="array" ref="Y437">INDEX(_Rge_Data_3rd_CY,$B437,Y$1)</f>
        <v>0</v>
      </c>
      <c r="Z437" s="224">
        <f t="array" ref="Z437">INDEX(_Rge_Data_3rd_CY,$B437,Z$1)</f>
        <v>0</v>
      </c>
      <c r="AA437" s="224">
        <f t="shared" si="7"/>
        <v>0</v>
      </c>
      <c r="AB437" s="225" t="str">
        <f t="shared" si="10"/>
        <v/>
      </c>
      <c r="AC437" s="234" t="str">
        <f t="array" ref="AC437">INDEX(_Rge_Data_3rd_CY,$B437,AC$1)</f>
        <v/>
      </c>
      <c r="AD437" s="234">
        <f t="array" ref="AD437">INDEX(_Rge_Data_3rd_CY,$B437,AD$1)</f>
        <v>0</v>
      </c>
      <c r="AE437" s="234">
        <f t="array" ref="AE437">INDEX(_Rge_Data_3rd_CY,$B437,AE$1)</f>
        <v>0</v>
      </c>
      <c r="AF437" s="234">
        <f t="array" ref="AF437">INDEX(_Rge_Data_3rd_CY,$B437,AF$1)</f>
        <v>0</v>
      </c>
      <c r="AG437" s="234">
        <f t="array" ref="AG437">INDEX(_Rge_Data_3rd_CY,$B437,AG$1)</f>
        <v>0</v>
      </c>
      <c r="AH437" s="234">
        <f t="array" ref="AH437">INDEX(_Rge_Data_3rd_CY,$B437,AH$1)</f>
        <v>0</v>
      </c>
      <c r="AI437" s="234" t="str">
        <f t="array" ref="AI437">INDEX(_Rge_Data_3rd_CY,$B437,AI$1)</f>
        <v/>
      </c>
      <c r="AJ437" s="234">
        <f t="array" ref="AJ437">INDEX(_Rge_Data_3rd_CY,$B437,AJ$1)</f>
        <v>0</v>
      </c>
      <c r="AK437" s="234">
        <f t="array" ref="AK437">INDEX(_Rge_Data_3rd_CY,$B437,AK$1)</f>
        <v>0</v>
      </c>
      <c r="AL437" s="234">
        <f t="shared" si="11"/>
        <v>0</v>
      </c>
      <c r="AM437" s="235">
        <f t="shared" si="8"/>
        <v>0</v>
      </c>
      <c r="AN437" s="236">
        <f>IFERROR(IF(AND($E437="OPEN",$AA437&gt;0),$AA437*_SoP*$AM437,IF(AND($E437="CLOSED",$AA437&gt;0),$AA437*_SoL*$AM437,0)),0)</f>
        <v>0</v>
      </c>
      <c r="AO437" s="236">
        <f>IFERROR(IF($AA437&lt;0,$AA437*_SoL,0),0)</f>
        <v>0</v>
      </c>
      <c r="AP437" s="237">
        <f t="shared" si="12"/>
        <v>0</v>
      </c>
      <c r="AQ437" s="237">
        <f t="shared" si="13"/>
        <v>0</v>
      </c>
      <c r="AR437" s="237">
        <f t="shared" si="14"/>
        <v>0</v>
      </c>
      <c r="AS437" s="237">
        <f t="shared" si="15"/>
        <v>0</v>
      </c>
      <c r="AT437" s="237">
        <f t="shared" si="16"/>
        <v>0</v>
      </c>
      <c r="AU437" s="236">
        <f t="shared" si="17"/>
        <v>0</v>
      </c>
      <c r="AV437" s="236">
        <f t="shared" si="18"/>
        <v>0</v>
      </c>
      <c r="AW437" s="238"/>
    </row>
    <row r="438" ht="24.75" customHeight="1">
      <c r="A438" s="185"/>
      <c r="B438" s="230">
        <f t="shared" si="19"/>
        <v>431</v>
      </c>
      <c r="C438" s="185"/>
      <c r="D438" s="231" t="str">
        <f t="array" ref="D438">INDEX(_Rge_Projectdata_3rd,$B438,MATCH("Project-ID",_Rge_Headline_Projectdata,0))</f>
        <v/>
      </c>
      <c r="E438" s="232" t="str">
        <f t="array" ref="E438">INDEX(_Rge_Data_3rd_CY,$B438,E$1)</f>
        <v>Open</v>
      </c>
      <c r="F438" s="221" t="str">
        <f t="array" ref="F438">INDEX(_Rge_Data_3rd_CY,$B438,F$1)</f>
        <v/>
      </c>
      <c r="G438" s="221">
        <f t="array" ref="G438">INDEX(_Rge_Data_3rd_CY,$B438,G$1)</f>
        <v>0</v>
      </c>
      <c r="H438" s="221">
        <f t="array" ref="H438">INDEX(_Rge_Data_3rd_CY,$B438,H$1)</f>
        <v>0</v>
      </c>
      <c r="I438" s="221">
        <f t="array" ref="I438">INDEX(_Rge_Data_3rd_CY,$B438,I$1)</f>
        <v>0</v>
      </c>
      <c r="J438" s="221">
        <f t="array" ref="J438">INDEX(_Rge_Data_3rd_CY,$B438,J$1)</f>
        <v>0</v>
      </c>
      <c r="K438" s="221">
        <f t="array" ref="K438">INDEX(_Rge_Data_3rd_CY,$B438,K$1)</f>
        <v>0</v>
      </c>
      <c r="L438" s="221" t="str">
        <f t="array" ref="L438">INDEX(_Rge_Data_3rd_CY,$B438,L$1)</f>
        <v/>
      </c>
      <c r="M438" s="221">
        <f t="array" ref="M438">INDEX(_Rge_Data_3rd_CY,$B438,M$1)</f>
        <v>0</v>
      </c>
      <c r="N438" s="221">
        <f t="array" ref="N438">INDEX(_Rge_Data_3rd_CY,$B438,N$1)</f>
        <v>0</v>
      </c>
      <c r="O438" s="221">
        <f t="shared" si="5"/>
        <v>0</v>
      </c>
      <c r="P438" s="222">
        <f t="shared" si="6"/>
        <v>0</v>
      </c>
      <c r="Q438" s="233" t="str">
        <f t="shared" si="9"/>
        <v>Y</v>
      </c>
      <c r="R438" s="224" t="str">
        <f t="array" ref="R438">INDEX(_Rge_Data_3rd_CY,$B438,R$1)</f>
        <v/>
      </c>
      <c r="S438" s="224">
        <f t="array" ref="S438">INDEX(_Rge_Data_3rd_CY,$B438,S$1)</f>
        <v>0</v>
      </c>
      <c r="T438" s="224">
        <f t="array" ref="T438">INDEX(_Rge_Data_3rd_CY,$B438,T$1)</f>
        <v>0</v>
      </c>
      <c r="U438" s="224">
        <f t="array" ref="U438">INDEX(_Rge_Data_3rd_CY,$B438,U$1)</f>
        <v>0</v>
      </c>
      <c r="V438" s="224">
        <f t="array" ref="V438">INDEX(_Rge_Data_3rd_CY,$B438,V$1)</f>
        <v>0</v>
      </c>
      <c r="W438" s="224">
        <f t="array" ref="W438">INDEX(_Rge_Data_3rd_CY,$B438,W$1)</f>
        <v>0</v>
      </c>
      <c r="X438" s="224" t="str">
        <f t="array" ref="X438">INDEX(_Rge_Data_3rd_CY,$B438,X$1)</f>
        <v/>
      </c>
      <c r="Y438" s="224">
        <f t="array" ref="Y438">INDEX(_Rge_Data_3rd_CY,$B438,Y$1)</f>
        <v>0</v>
      </c>
      <c r="Z438" s="224">
        <f t="array" ref="Z438">INDEX(_Rge_Data_3rd_CY,$B438,Z$1)</f>
        <v>0</v>
      </c>
      <c r="AA438" s="224">
        <f t="shared" si="7"/>
        <v>0</v>
      </c>
      <c r="AB438" s="225" t="str">
        <f t="shared" si="10"/>
        <v/>
      </c>
      <c r="AC438" s="234" t="str">
        <f t="array" ref="AC438">INDEX(_Rge_Data_3rd_CY,$B438,AC$1)</f>
        <v/>
      </c>
      <c r="AD438" s="234">
        <f t="array" ref="AD438">INDEX(_Rge_Data_3rd_CY,$B438,AD$1)</f>
        <v>0</v>
      </c>
      <c r="AE438" s="234">
        <f t="array" ref="AE438">INDEX(_Rge_Data_3rd_CY,$B438,AE$1)</f>
        <v>0</v>
      </c>
      <c r="AF438" s="234">
        <f t="array" ref="AF438">INDEX(_Rge_Data_3rd_CY,$B438,AF$1)</f>
        <v>0</v>
      </c>
      <c r="AG438" s="234">
        <f t="array" ref="AG438">INDEX(_Rge_Data_3rd_CY,$B438,AG$1)</f>
        <v>0</v>
      </c>
      <c r="AH438" s="234">
        <f t="array" ref="AH438">INDEX(_Rge_Data_3rd_CY,$B438,AH$1)</f>
        <v>0</v>
      </c>
      <c r="AI438" s="234" t="str">
        <f t="array" ref="AI438">INDEX(_Rge_Data_3rd_CY,$B438,AI$1)</f>
        <v/>
      </c>
      <c r="AJ438" s="234">
        <f t="array" ref="AJ438">INDEX(_Rge_Data_3rd_CY,$B438,AJ$1)</f>
        <v>0</v>
      </c>
      <c r="AK438" s="234">
        <f t="array" ref="AK438">INDEX(_Rge_Data_3rd_CY,$B438,AK$1)</f>
        <v>0</v>
      </c>
      <c r="AL438" s="234">
        <f t="shared" si="11"/>
        <v>0</v>
      </c>
      <c r="AM438" s="235">
        <f t="shared" si="8"/>
        <v>0</v>
      </c>
      <c r="AN438" s="236">
        <f>IFERROR(IF(AND($E438="OPEN",$AA438&gt;0),$AA438*_SoP*$AM438,IF(AND($E438="CLOSED",$AA438&gt;0),$AA438*_SoL*$AM438,0)),0)</f>
        <v>0</v>
      </c>
      <c r="AO438" s="236">
        <f>IFERROR(IF($AA438&lt;0,$AA438*_SoL,0),0)</f>
        <v>0</v>
      </c>
      <c r="AP438" s="237">
        <f t="shared" si="12"/>
        <v>0</v>
      </c>
      <c r="AQ438" s="237">
        <f t="shared" si="13"/>
        <v>0</v>
      </c>
      <c r="AR438" s="237">
        <f t="shared" si="14"/>
        <v>0</v>
      </c>
      <c r="AS438" s="237">
        <f t="shared" si="15"/>
        <v>0</v>
      </c>
      <c r="AT438" s="237">
        <f t="shared" si="16"/>
        <v>0</v>
      </c>
      <c r="AU438" s="236">
        <f t="shared" si="17"/>
        <v>0</v>
      </c>
      <c r="AV438" s="236">
        <f t="shared" si="18"/>
        <v>0</v>
      </c>
      <c r="AW438" s="238"/>
    </row>
    <row r="439" ht="24.75" customHeight="1">
      <c r="A439" s="185"/>
      <c r="B439" s="230">
        <f t="shared" si="19"/>
        <v>432</v>
      </c>
      <c r="C439" s="185"/>
      <c r="D439" s="231" t="str">
        <f t="array" ref="D439">INDEX(_Rge_Projectdata_3rd,$B439,MATCH("Project-ID",_Rge_Headline_Projectdata,0))</f>
        <v/>
      </c>
      <c r="E439" s="232" t="str">
        <f t="array" ref="E439">INDEX(_Rge_Data_3rd_CY,$B439,E$1)</f>
        <v>Open</v>
      </c>
      <c r="F439" s="221" t="str">
        <f t="array" ref="F439">INDEX(_Rge_Data_3rd_CY,$B439,F$1)</f>
        <v/>
      </c>
      <c r="G439" s="221">
        <f t="array" ref="G439">INDEX(_Rge_Data_3rd_CY,$B439,G$1)</f>
        <v>0</v>
      </c>
      <c r="H439" s="221">
        <f t="array" ref="H439">INDEX(_Rge_Data_3rd_CY,$B439,H$1)</f>
        <v>0</v>
      </c>
      <c r="I439" s="221">
        <f t="array" ref="I439">INDEX(_Rge_Data_3rd_CY,$B439,I$1)</f>
        <v>0</v>
      </c>
      <c r="J439" s="221">
        <f t="array" ref="J439">INDEX(_Rge_Data_3rd_CY,$B439,J$1)</f>
        <v>0</v>
      </c>
      <c r="K439" s="221">
        <f t="array" ref="K439">INDEX(_Rge_Data_3rd_CY,$B439,K$1)</f>
        <v>0</v>
      </c>
      <c r="L439" s="221" t="str">
        <f t="array" ref="L439">INDEX(_Rge_Data_3rd_CY,$B439,L$1)</f>
        <v/>
      </c>
      <c r="M439" s="221">
        <f t="array" ref="M439">INDEX(_Rge_Data_3rd_CY,$B439,M$1)</f>
        <v>0</v>
      </c>
      <c r="N439" s="221">
        <f t="array" ref="N439">INDEX(_Rge_Data_3rd_CY,$B439,N$1)</f>
        <v>0</v>
      </c>
      <c r="O439" s="221">
        <f t="shared" si="5"/>
        <v>0</v>
      </c>
      <c r="P439" s="222">
        <f t="shared" si="6"/>
        <v>0</v>
      </c>
      <c r="Q439" s="233" t="str">
        <f t="shared" si="9"/>
        <v>Y</v>
      </c>
      <c r="R439" s="224" t="str">
        <f t="array" ref="R439">INDEX(_Rge_Data_3rd_CY,$B439,R$1)</f>
        <v/>
      </c>
      <c r="S439" s="224">
        <f t="array" ref="S439">INDEX(_Rge_Data_3rd_CY,$B439,S$1)</f>
        <v>0</v>
      </c>
      <c r="T439" s="224">
        <f t="array" ref="T439">INDEX(_Rge_Data_3rd_CY,$B439,T$1)</f>
        <v>0</v>
      </c>
      <c r="U439" s="224">
        <f t="array" ref="U439">INDEX(_Rge_Data_3rd_CY,$B439,U$1)</f>
        <v>0</v>
      </c>
      <c r="V439" s="224">
        <f t="array" ref="V439">INDEX(_Rge_Data_3rd_CY,$B439,V$1)</f>
        <v>0</v>
      </c>
      <c r="W439" s="224">
        <f t="array" ref="W439">INDEX(_Rge_Data_3rd_CY,$B439,W$1)</f>
        <v>0</v>
      </c>
      <c r="X439" s="224" t="str">
        <f t="array" ref="X439">INDEX(_Rge_Data_3rd_CY,$B439,X$1)</f>
        <v/>
      </c>
      <c r="Y439" s="224">
        <f t="array" ref="Y439">INDEX(_Rge_Data_3rd_CY,$B439,Y$1)</f>
        <v>0</v>
      </c>
      <c r="Z439" s="224">
        <f t="array" ref="Z439">INDEX(_Rge_Data_3rd_CY,$B439,Z$1)</f>
        <v>0</v>
      </c>
      <c r="AA439" s="224">
        <f t="shared" si="7"/>
        <v>0</v>
      </c>
      <c r="AB439" s="225" t="str">
        <f t="shared" si="10"/>
        <v/>
      </c>
      <c r="AC439" s="234" t="str">
        <f t="array" ref="AC439">INDEX(_Rge_Data_3rd_CY,$B439,AC$1)</f>
        <v/>
      </c>
      <c r="AD439" s="234">
        <f t="array" ref="AD439">INDEX(_Rge_Data_3rd_CY,$B439,AD$1)</f>
        <v>0</v>
      </c>
      <c r="AE439" s="234">
        <f t="array" ref="AE439">INDEX(_Rge_Data_3rd_CY,$B439,AE$1)</f>
        <v>0</v>
      </c>
      <c r="AF439" s="234">
        <f t="array" ref="AF439">INDEX(_Rge_Data_3rd_CY,$B439,AF$1)</f>
        <v>0</v>
      </c>
      <c r="AG439" s="234">
        <f t="array" ref="AG439">INDEX(_Rge_Data_3rd_CY,$B439,AG$1)</f>
        <v>0</v>
      </c>
      <c r="AH439" s="234">
        <f t="array" ref="AH439">INDEX(_Rge_Data_3rd_CY,$B439,AH$1)</f>
        <v>0</v>
      </c>
      <c r="AI439" s="234" t="str">
        <f t="array" ref="AI439">INDEX(_Rge_Data_3rd_CY,$B439,AI$1)</f>
        <v/>
      </c>
      <c r="AJ439" s="234">
        <f t="array" ref="AJ439">INDEX(_Rge_Data_3rd_CY,$B439,AJ$1)</f>
        <v>0</v>
      </c>
      <c r="AK439" s="234">
        <f t="array" ref="AK439">INDEX(_Rge_Data_3rd_CY,$B439,AK$1)</f>
        <v>0</v>
      </c>
      <c r="AL439" s="234">
        <f t="shared" si="11"/>
        <v>0</v>
      </c>
      <c r="AM439" s="235">
        <f t="shared" si="8"/>
        <v>0</v>
      </c>
      <c r="AN439" s="236">
        <f>IFERROR(IF(AND($E439="OPEN",$AA439&gt;0),$AA439*_SoP*$AM439,IF(AND($E439="CLOSED",$AA439&gt;0),$AA439*_SoL*$AM439,0)),0)</f>
        <v>0</v>
      </c>
      <c r="AO439" s="236">
        <f>IFERROR(IF($AA439&lt;0,$AA439*_SoL,0),0)</f>
        <v>0</v>
      </c>
      <c r="AP439" s="237">
        <f t="shared" si="12"/>
        <v>0</v>
      </c>
      <c r="AQ439" s="237">
        <f t="shared" si="13"/>
        <v>0</v>
      </c>
      <c r="AR439" s="237">
        <f t="shared" si="14"/>
        <v>0</v>
      </c>
      <c r="AS439" s="237">
        <f t="shared" si="15"/>
        <v>0</v>
      </c>
      <c r="AT439" s="237">
        <f t="shared" si="16"/>
        <v>0</v>
      </c>
      <c r="AU439" s="236">
        <f t="shared" si="17"/>
        <v>0</v>
      </c>
      <c r="AV439" s="236">
        <f t="shared" si="18"/>
        <v>0</v>
      </c>
      <c r="AW439" s="238"/>
    </row>
    <row r="440" ht="24.75" customHeight="1">
      <c r="A440" s="185"/>
      <c r="B440" s="230">
        <f t="shared" si="19"/>
        <v>433</v>
      </c>
      <c r="C440" s="185"/>
      <c r="D440" s="231" t="str">
        <f t="array" ref="D440">INDEX(_Rge_Projectdata_3rd,$B440,MATCH("Project-ID",_Rge_Headline_Projectdata,0))</f>
        <v/>
      </c>
      <c r="E440" s="232" t="str">
        <f t="array" ref="E440">INDEX(_Rge_Data_3rd_CY,$B440,E$1)</f>
        <v>Open</v>
      </c>
      <c r="F440" s="221" t="str">
        <f t="array" ref="F440">INDEX(_Rge_Data_3rd_CY,$B440,F$1)</f>
        <v/>
      </c>
      <c r="G440" s="221">
        <f t="array" ref="G440">INDEX(_Rge_Data_3rd_CY,$B440,G$1)</f>
        <v>0</v>
      </c>
      <c r="H440" s="221">
        <f t="array" ref="H440">INDEX(_Rge_Data_3rd_CY,$B440,H$1)</f>
        <v>0</v>
      </c>
      <c r="I440" s="221">
        <f t="array" ref="I440">INDEX(_Rge_Data_3rd_CY,$B440,I$1)</f>
        <v>0</v>
      </c>
      <c r="J440" s="221">
        <f t="array" ref="J440">INDEX(_Rge_Data_3rd_CY,$B440,J$1)</f>
        <v>0</v>
      </c>
      <c r="K440" s="221">
        <f t="array" ref="K440">INDEX(_Rge_Data_3rd_CY,$B440,K$1)</f>
        <v>0</v>
      </c>
      <c r="L440" s="221" t="str">
        <f t="array" ref="L440">INDEX(_Rge_Data_3rd_CY,$B440,L$1)</f>
        <v/>
      </c>
      <c r="M440" s="221">
        <f t="array" ref="M440">INDEX(_Rge_Data_3rd_CY,$B440,M$1)</f>
        <v>0</v>
      </c>
      <c r="N440" s="221">
        <f t="array" ref="N440">INDEX(_Rge_Data_3rd_CY,$B440,N$1)</f>
        <v>0</v>
      </c>
      <c r="O440" s="221">
        <f t="shared" si="5"/>
        <v>0</v>
      </c>
      <c r="P440" s="222">
        <f t="shared" si="6"/>
        <v>0</v>
      </c>
      <c r="Q440" s="233" t="str">
        <f t="shared" si="9"/>
        <v>Y</v>
      </c>
      <c r="R440" s="224" t="str">
        <f t="array" ref="R440">INDEX(_Rge_Data_3rd_CY,$B440,R$1)</f>
        <v/>
      </c>
      <c r="S440" s="224">
        <f t="array" ref="S440">INDEX(_Rge_Data_3rd_CY,$B440,S$1)</f>
        <v>0</v>
      </c>
      <c r="T440" s="224">
        <f t="array" ref="T440">INDEX(_Rge_Data_3rd_CY,$B440,T$1)</f>
        <v>0</v>
      </c>
      <c r="U440" s="224">
        <f t="array" ref="U440">INDEX(_Rge_Data_3rd_CY,$B440,U$1)</f>
        <v>0</v>
      </c>
      <c r="V440" s="224">
        <f t="array" ref="V440">INDEX(_Rge_Data_3rd_CY,$B440,V$1)</f>
        <v>0</v>
      </c>
      <c r="W440" s="224">
        <f t="array" ref="W440">INDEX(_Rge_Data_3rd_CY,$B440,W$1)</f>
        <v>0</v>
      </c>
      <c r="X440" s="224" t="str">
        <f t="array" ref="X440">INDEX(_Rge_Data_3rd_CY,$B440,X$1)</f>
        <v/>
      </c>
      <c r="Y440" s="224">
        <f t="array" ref="Y440">INDEX(_Rge_Data_3rd_CY,$B440,Y$1)</f>
        <v>0</v>
      </c>
      <c r="Z440" s="224">
        <f t="array" ref="Z440">INDEX(_Rge_Data_3rd_CY,$B440,Z$1)</f>
        <v>0</v>
      </c>
      <c r="AA440" s="224">
        <f t="shared" si="7"/>
        <v>0</v>
      </c>
      <c r="AB440" s="225" t="str">
        <f t="shared" si="10"/>
        <v/>
      </c>
      <c r="AC440" s="234" t="str">
        <f t="array" ref="AC440">INDEX(_Rge_Data_3rd_CY,$B440,AC$1)</f>
        <v/>
      </c>
      <c r="AD440" s="234">
        <f t="array" ref="AD440">INDEX(_Rge_Data_3rd_CY,$B440,AD$1)</f>
        <v>0</v>
      </c>
      <c r="AE440" s="234">
        <f t="array" ref="AE440">INDEX(_Rge_Data_3rd_CY,$B440,AE$1)</f>
        <v>0</v>
      </c>
      <c r="AF440" s="234">
        <f t="array" ref="AF440">INDEX(_Rge_Data_3rd_CY,$B440,AF$1)</f>
        <v>0</v>
      </c>
      <c r="AG440" s="234">
        <f t="array" ref="AG440">INDEX(_Rge_Data_3rd_CY,$B440,AG$1)</f>
        <v>0</v>
      </c>
      <c r="AH440" s="234">
        <f t="array" ref="AH440">INDEX(_Rge_Data_3rd_CY,$B440,AH$1)</f>
        <v>0</v>
      </c>
      <c r="AI440" s="234" t="str">
        <f t="array" ref="AI440">INDEX(_Rge_Data_3rd_CY,$B440,AI$1)</f>
        <v/>
      </c>
      <c r="AJ440" s="234">
        <f t="array" ref="AJ440">INDEX(_Rge_Data_3rd_CY,$B440,AJ$1)</f>
        <v>0</v>
      </c>
      <c r="AK440" s="234">
        <f t="array" ref="AK440">INDEX(_Rge_Data_3rd_CY,$B440,AK$1)</f>
        <v>0</v>
      </c>
      <c r="AL440" s="234">
        <f t="shared" si="11"/>
        <v>0</v>
      </c>
      <c r="AM440" s="235">
        <f t="shared" si="8"/>
        <v>0</v>
      </c>
      <c r="AN440" s="236">
        <f>IFERROR(IF(AND($E440="OPEN",$AA440&gt;0),$AA440*_SoP*$AM440,IF(AND($E440="CLOSED",$AA440&gt;0),$AA440*_SoL*$AM440,0)),0)</f>
        <v>0</v>
      </c>
      <c r="AO440" s="236">
        <f>IFERROR(IF($AA440&lt;0,$AA440*_SoL,0),0)</f>
        <v>0</v>
      </c>
      <c r="AP440" s="237">
        <f t="shared" si="12"/>
        <v>0</v>
      </c>
      <c r="AQ440" s="237">
        <f t="shared" si="13"/>
        <v>0</v>
      </c>
      <c r="AR440" s="237">
        <f t="shared" si="14"/>
        <v>0</v>
      </c>
      <c r="AS440" s="237">
        <f t="shared" si="15"/>
        <v>0</v>
      </c>
      <c r="AT440" s="237">
        <f t="shared" si="16"/>
        <v>0</v>
      </c>
      <c r="AU440" s="236">
        <f t="shared" si="17"/>
        <v>0</v>
      </c>
      <c r="AV440" s="236">
        <f t="shared" si="18"/>
        <v>0</v>
      </c>
      <c r="AW440" s="238"/>
    </row>
    <row r="441" ht="24.75" customHeight="1">
      <c r="A441" s="185"/>
      <c r="B441" s="230">
        <f t="shared" si="19"/>
        <v>434</v>
      </c>
      <c r="C441" s="185"/>
      <c r="D441" s="231" t="str">
        <f t="array" ref="D441">INDEX(_Rge_Projectdata_3rd,$B441,MATCH("Project-ID",_Rge_Headline_Projectdata,0))</f>
        <v/>
      </c>
      <c r="E441" s="232" t="str">
        <f t="array" ref="E441">INDEX(_Rge_Data_3rd_CY,$B441,E$1)</f>
        <v>Open</v>
      </c>
      <c r="F441" s="221" t="str">
        <f t="array" ref="F441">INDEX(_Rge_Data_3rd_CY,$B441,F$1)</f>
        <v/>
      </c>
      <c r="G441" s="221">
        <f t="array" ref="G441">INDEX(_Rge_Data_3rd_CY,$B441,G$1)</f>
        <v>0</v>
      </c>
      <c r="H441" s="221">
        <f t="array" ref="H441">INDEX(_Rge_Data_3rd_CY,$B441,H$1)</f>
        <v>0</v>
      </c>
      <c r="I441" s="221">
        <f t="array" ref="I441">INDEX(_Rge_Data_3rd_CY,$B441,I$1)</f>
        <v>0</v>
      </c>
      <c r="J441" s="221">
        <f t="array" ref="J441">INDEX(_Rge_Data_3rd_CY,$B441,J$1)</f>
        <v>0</v>
      </c>
      <c r="K441" s="221">
        <f t="array" ref="K441">INDEX(_Rge_Data_3rd_CY,$B441,K$1)</f>
        <v>0</v>
      </c>
      <c r="L441" s="221" t="str">
        <f t="array" ref="L441">INDEX(_Rge_Data_3rd_CY,$B441,L$1)</f>
        <v/>
      </c>
      <c r="M441" s="221">
        <f t="array" ref="M441">INDEX(_Rge_Data_3rd_CY,$B441,M$1)</f>
        <v>0</v>
      </c>
      <c r="N441" s="221">
        <f t="array" ref="N441">INDEX(_Rge_Data_3rd_CY,$B441,N$1)</f>
        <v>0</v>
      </c>
      <c r="O441" s="221">
        <f t="shared" si="5"/>
        <v>0</v>
      </c>
      <c r="P441" s="222">
        <f t="shared" si="6"/>
        <v>0</v>
      </c>
      <c r="Q441" s="233" t="str">
        <f t="shared" si="9"/>
        <v>Y</v>
      </c>
      <c r="R441" s="224" t="str">
        <f t="array" ref="R441">INDEX(_Rge_Data_3rd_CY,$B441,R$1)</f>
        <v/>
      </c>
      <c r="S441" s="224">
        <f t="array" ref="S441">INDEX(_Rge_Data_3rd_CY,$B441,S$1)</f>
        <v>0</v>
      </c>
      <c r="T441" s="224">
        <f t="array" ref="T441">INDEX(_Rge_Data_3rd_CY,$B441,T$1)</f>
        <v>0</v>
      </c>
      <c r="U441" s="224">
        <f t="array" ref="U441">INDEX(_Rge_Data_3rd_CY,$B441,U$1)</f>
        <v>0</v>
      </c>
      <c r="V441" s="224">
        <f t="array" ref="V441">INDEX(_Rge_Data_3rd_CY,$B441,V$1)</f>
        <v>0</v>
      </c>
      <c r="W441" s="224">
        <f t="array" ref="W441">INDEX(_Rge_Data_3rd_CY,$B441,W$1)</f>
        <v>0</v>
      </c>
      <c r="X441" s="224" t="str">
        <f t="array" ref="X441">INDEX(_Rge_Data_3rd_CY,$B441,X$1)</f>
        <v/>
      </c>
      <c r="Y441" s="224">
        <f t="array" ref="Y441">INDEX(_Rge_Data_3rd_CY,$B441,Y$1)</f>
        <v>0</v>
      </c>
      <c r="Z441" s="224">
        <f t="array" ref="Z441">INDEX(_Rge_Data_3rd_CY,$B441,Z$1)</f>
        <v>0</v>
      </c>
      <c r="AA441" s="224">
        <f t="shared" si="7"/>
        <v>0</v>
      </c>
      <c r="AB441" s="225" t="str">
        <f t="shared" si="10"/>
        <v/>
      </c>
      <c r="AC441" s="234" t="str">
        <f t="array" ref="AC441">INDEX(_Rge_Data_3rd_CY,$B441,AC$1)</f>
        <v/>
      </c>
      <c r="AD441" s="234">
        <f t="array" ref="AD441">INDEX(_Rge_Data_3rd_CY,$B441,AD$1)</f>
        <v>0</v>
      </c>
      <c r="AE441" s="234">
        <f t="array" ref="AE441">INDEX(_Rge_Data_3rd_CY,$B441,AE$1)</f>
        <v>0</v>
      </c>
      <c r="AF441" s="234">
        <f t="array" ref="AF441">INDEX(_Rge_Data_3rd_CY,$B441,AF$1)</f>
        <v>0</v>
      </c>
      <c r="AG441" s="234">
        <f t="array" ref="AG441">INDEX(_Rge_Data_3rd_CY,$B441,AG$1)</f>
        <v>0</v>
      </c>
      <c r="AH441" s="234">
        <f t="array" ref="AH441">INDEX(_Rge_Data_3rd_CY,$B441,AH$1)</f>
        <v>0</v>
      </c>
      <c r="AI441" s="234" t="str">
        <f t="array" ref="AI441">INDEX(_Rge_Data_3rd_CY,$B441,AI$1)</f>
        <v/>
      </c>
      <c r="AJ441" s="234">
        <f t="array" ref="AJ441">INDEX(_Rge_Data_3rd_CY,$B441,AJ$1)</f>
        <v>0</v>
      </c>
      <c r="AK441" s="234">
        <f t="array" ref="AK441">INDEX(_Rge_Data_3rd_CY,$B441,AK$1)</f>
        <v>0</v>
      </c>
      <c r="AL441" s="234">
        <f t="shared" si="11"/>
        <v>0</v>
      </c>
      <c r="AM441" s="235">
        <f t="shared" si="8"/>
        <v>0</v>
      </c>
      <c r="AN441" s="236">
        <f>IFERROR(IF(AND($E441="OPEN",$AA441&gt;0),$AA441*_SoP*$AM441,IF(AND($E441="CLOSED",$AA441&gt;0),$AA441*_SoL*$AM441,0)),0)</f>
        <v>0</v>
      </c>
      <c r="AO441" s="236">
        <f>IFERROR(IF($AA441&lt;0,$AA441*_SoL,0),0)</f>
        <v>0</v>
      </c>
      <c r="AP441" s="237">
        <f t="shared" si="12"/>
        <v>0</v>
      </c>
      <c r="AQ441" s="237">
        <f t="shared" si="13"/>
        <v>0</v>
      </c>
      <c r="AR441" s="237">
        <f t="shared" si="14"/>
        <v>0</v>
      </c>
      <c r="AS441" s="237">
        <f t="shared" si="15"/>
        <v>0</v>
      </c>
      <c r="AT441" s="237">
        <f t="shared" si="16"/>
        <v>0</v>
      </c>
      <c r="AU441" s="236">
        <f t="shared" si="17"/>
        <v>0</v>
      </c>
      <c r="AV441" s="236">
        <f t="shared" si="18"/>
        <v>0</v>
      </c>
      <c r="AW441" s="238"/>
    </row>
    <row r="442" ht="24.75" customHeight="1">
      <c r="A442" s="185"/>
      <c r="B442" s="230">
        <f t="shared" si="19"/>
        <v>435</v>
      </c>
      <c r="C442" s="185"/>
      <c r="D442" s="231" t="str">
        <f t="array" ref="D442">INDEX(_Rge_Projectdata_3rd,$B442,MATCH("Project-ID",_Rge_Headline_Projectdata,0))</f>
        <v/>
      </c>
      <c r="E442" s="232" t="str">
        <f t="array" ref="E442">INDEX(_Rge_Data_3rd_CY,$B442,E$1)</f>
        <v>Open</v>
      </c>
      <c r="F442" s="221" t="str">
        <f t="array" ref="F442">INDEX(_Rge_Data_3rd_CY,$B442,F$1)</f>
        <v/>
      </c>
      <c r="G442" s="221">
        <f t="array" ref="G442">INDEX(_Rge_Data_3rd_CY,$B442,G$1)</f>
        <v>0</v>
      </c>
      <c r="H442" s="221">
        <f t="array" ref="H442">INDEX(_Rge_Data_3rd_CY,$B442,H$1)</f>
        <v>0</v>
      </c>
      <c r="I442" s="221">
        <f t="array" ref="I442">INDEX(_Rge_Data_3rd_CY,$B442,I$1)</f>
        <v>0</v>
      </c>
      <c r="J442" s="221">
        <f t="array" ref="J442">INDEX(_Rge_Data_3rd_CY,$B442,J$1)</f>
        <v>0</v>
      </c>
      <c r="K442" s="221">
        <f t="array" ref="K442">INDEX(_Rge_Data_3rd_CY,$B442,K$1)</f>
        <v>0</v>
      </c>
      <c r="L442" s="221" t="str">
        <f t="array" ref="L442">INDEX(_Rge_Data_3rd_CY,$B442,L$1)</f>
        <v/>
      </c>
      <c r="M442" s="221">
        <f t="array" ref="M442">INDEX(_Rge_Data_3rd_CY,$B442,M$1)</f>
        <v>0</v>
      </c>
      <c r="N442" s="221">
        <f t="array" ref="N442">INDEX(_Rge_Data_3rd_CY,$B442,N$1)</f>
        <v>0</v>
      </c>
      <c r="O442" s="221">
        <f t="shared" si="5"/>
        <v>0</v>
      </c>
      <c r="P442" s="222">
        <f t="shared" si="6"/>
        <v>0</v>
      </c>
      <c r="Q442" s="233" t="str">
        <f t="shared" si="9"/>
        <v>Y</v>
      </c>
      <c r="R442" s="224" t="str">
        <f t="array" ref="R442">INDEX(_Rge_Data_3rd_CY,$B442,R$1)</f>
        <v/>
      </c>
      <c r="S442" s="224">
        <f t="array" ref="S442">INDEX(_Rge_Data_3rd_CY,$B442,S$1)</f>
        <v>0</v>
      </c>
      <c r="T442" s="224">
        <f t="array" ref="T442">INDEX(_Rge_Data_3rd_CY,$B442,T$1)</f>
        <v>0</v>
      </c>
      <c r="U442" s="224">
        <f t="array" ref="U442">INDEX(_Rge_Data_3rd_CY,$B442,U$1)</f>
        <v>0</v>
      </c>
      <c r="V442" s="224">
        <f t="array" ref="V442">INDEX(_Rge_Data_3rd_CY,$B442,V$1)</f>
        <v>0</v>
      </c>
      <c r="W442" s="224">
        <f t="array" ref="W442">INDEX(_Rge_Data_3rd_CY,$B442,W$1)</f>
        <v>0</v>
      </c>
      <c r="X442" s="224" t="str">
        <f t="array" ref="X442">INDEX(_Rge_Data_3rd_CY,$B442,X$1)</f>
        <v/>
      </c>
      <c r="Y442" s="224">
        <f t="array" ref="Y442">INDEX(_Rge_Data_3rd_CY,$B442,Y$1)</f>
        <v>0</v>
      </c>
      <c r="Z442" s="224">
        <f t="array" ref="Z442">INDEX(_Rge_Data_3rd_CY,$B442,Z$1)</f>
        <v>0</v>
      </c>
      <c r="AA442" s="224">
        <f t="shared" si="7"/>
        <v>0</v>
      </c>
      <c r="AB442" s="225" t="str">
        <f t="shared" si="10"/>
        <v/>
      </c>
      <c r="AC442" s="234" t="str">
        <f t="array" ref="AC442">INDEX(_Rge_Data_3rd_CY,$B442,AC$1)</f>
        <v/>
      </c>
      <c r="AD442" s="234">
        <f t="array" ref="AD442">INDEX(_Rge_Data_3rd_CY,$B442,AD$1)</f>
        <v>0</v>
      </c>
      <c r="AE442" s="234">
        <f t="array" ref="AE442">INDEX(_Rge_Data_3rd_CY,$B442,AE$1)</f>
        <v>0</v>
      </c>
      <c r="AF442" s="234">
        <f t="array" ref="AF442">INDEX(_Rge_Data_3rd_CY,$B442,AF$1)</f>
        <v>0</v>
      </c>
      <c r="AG442" s="234">
        <f t="array" ref="AG442">INDEX(_Rge_Data_3rd_CY,$B442,AG$1)</f>
        <v>0</v>
      </c>
      <c r="AH442" s="234">
        <f t="array" ref="AH442">INDEX(_Rge_Data_3rd_CY,$B442,AH$1)</f>
        <v>0</v>
      </c>
      <c r="AI442" s="234" t="str">
        <f t="array" ref="AI442">INDEX(_Rge_Data_3rd_CY,$B442,AI$1)</f>
        <v/>
      </c>
      <c r="AJ442" s="234">
        <f t="array" ref="AJ442">INDEX(_Rge_Data_3rd_CY,$B442,AJ$1)</f>
        <v>0</v>
      </c>
      <c r="AK442" s="234">
        <f t="array" ref="AK442">INDEX(_Rge_Data_3rd_CY,$B442,AK$1)</f>
        <v>0</v>
      </c>
      <c r="AL442" s="234">
        <f t="shared" si="11"/>
        <v>0</v>
      </c>
      <c r="AM442" s="235">
        <f t="shared" si="8"/>
        <v>0</v>
      </c>
      <c r="AN442" s="236">
        <f>IFERROR(IF(AND($E442="OPEN",$AA442&gt;0),$AA442*_SoP*$AM442,IF(AND($E442="CLOSED",$AA442&gt;0),$AA442*_SoL*$AM442,0)),0)</f>
        <v>0</v>
      </c>
      <c r="AO442" s="236">
        <f>IFERROR(IF($AA442&lt;0,$AA442*_SoL,0),0)</f>
        <v>0</v>
      </c>
      <c r="AP442" s="237">
        <f t="shared" si="12"/>
        <v>0</v>
      </c>
      <c r="AQ442" s="237">
        <f t="shared" si="13"/>
        <v>0</v>
      </c>
      <c r="AR442" s="237">
        <f t="shared" si="14"/>
        <v>0</v>
      </c>
      <c r="AS442" s="237">
        <f t="shared" si="15"/>
        <v>0</v>
      </c>
      <c r="AT442" s="237">
        <f t="shared" si="16"/>
        <v>0</v>
      </c>
      <c r="AU442" s="236">
        <f t="shared" si="17"/>
        <v>0</v>
      </c>
      <c r="AV442" s="236">
        <f t="shared" si="18"/>
        <v>0</v>
      </c>
      <c r="AW442" s="238"/>
    </row>
    <row r="443" ht="24.75" customHeight="1">
      <c r="A443" s="185"/>
      <c r="B443" s="230">
        <f t="shared" si="19"/>
        <v>436</v>
      </c>
      <c r="C443" s="185"/>
      <c r="D443" s="231" t="str">
        <f t="array" ref="D443">INDEX(_Rge_Projectdata_3rd,$B443,MATCH("Project-ID",_Rge_Headline_Projectdata,0))</f>
        <v/>
      </c>
      <c r="E443" s="232" t="str">
        <f t="array" ref="E443">INDEX(_Rge_Data_3rd_CY,$B443,E$1)</f>
        <v>Open</v>
      </c>
      <c r="F443" s="221" t="str">
        <f t="array" ref="F443">INDEX(_Rge_Data_3rd_CY,$B443,F$1)</f>
        <v/>
      </c>
      <c r="G443" s="221">
        <f t="array" ref="G443">INDEX(_Rge_Data_3rd_CY,$B443,G$1)</f>
        <v>0</v>
      </c>
      <c r="H443" s="221">
        <f t="array" ref="H443">INDEX(_Rge_Data_3rd_CY,$B443,H$1)</f>
        <v>0</v>
      </c>
      <c r="I443" s="221">
        <f t="array" ref="I443">INDEX(_Rge_Data_3rd_CY,$B443,I$1)</f>
        <v>0</v>
      </c>
      <c r="J443" s="221">
        <f t="array" ref="J443">INDEX(_Rge_Data_3rd_CY,$B443,J$1)</f>
        <v>0</v>
      </c>
      <c r="K443" s="221">
        <f t="array" ref="K443">INDEX(_Rge_Data_3rd_CY,$B443,K$1)</f>
        <v>0</v>
      </c>
      <c r="L443" s="221" t="str">
        <f t="array" ref="L443">INDEX(_Rge_Data_3rd_CY,$B443,L$1)</f>
        <v/>
      </c>
      <c r="M443" s="221">
        <f t="array" ref="M443">INDEX(_Rge_Data_3rd_CY,$B443,M$1)</f>
        <v>0</v>
      </c>
      <c r="N443" s="221">
        <f t="array" ref="N443">INDEX(_Rge_Data_3rd_CY,$B443,N$1)</f>
        <v>0</v>
      </c>
      <c r="O443" s="221">
        <f t="shared" si="5"/>
        <v>0</v>
      </c>
      <c r="P443" s="222">
        <f t="shared" si="6"/>
        <v>0</v>
      </c>
      <c r="Q443" s="233" t="str">
        <f t="shared" si="9"/>
        <v>Y</v>
      </c>
      <c r="R443" s="224" t="str">
        <f t="array" ref="R443">INDEX(_Rge_Data_3rd_CY,$B443,R$1)</f>
        <v/>
      </c>
      <c r="S443" s="224">
        <f t="array" ref="S443">INDEX(_Rge_Data_3rd_CY,$B443,S$1)</f>
        <v>0</v>
      </c>
      <c r="T443" s="224">
        <f t="array" ref="T443">INDEX(_Rge_Data_3rd_CY,$B443,T$1)</f>
        <v>0</v>
      </c>
      <c r="U443" s="224">
        <f t="array" ref="U443">INDEX(_Rge_Data_3rd_CY,$B443,U$1)</f>
        <v>0</v>
      </c>
      <c r="V443" s="224">
        <f t="array" ref="V443">INDEX(_Rge_Data_3rd_CY,$B443,V$1)</f>
        <v>0</v>
      </c>
      <c r="W443" s="224">
        <f t="array" ref="W443">INDEX(_Rge_Data_3rd_CY,$B443,W$1)</f>
        <v>0</v>
      </c>
      <c r="X443" s="224" t="str">
        <f t="array" ref="X443">INDEX(_Rge_Data_3rd_CY,$B443,X$1)</f>
        <v/>
      </c>
      <c r="Y443" s="224">
        <f t="array" ref="Y443">INDEX(_Rge_Data_3rd_CY,$B443,Y$1)</f>
        <v>0</v>
      </c>
      <c r="Z443" s="224">
        <f t="array" ref="Z443">INDEX(_Rge_Data_3rd_CY,$B443,Z$1)</f>
        <v>0</v>
      </c>
      <c r="AA443" s="224">
        <f t="shared" si="7"/>
        <v>0</v>
      </c>
      <c r="AB443" s="225" t="str">
        <f t="shared" si="10"/>
        <v/>
      </c>
      <c r="AC443" s="234" t="str">
        <f t="array" ref="AC443">INDEX(_Rge_Data_3rd_CY,$B443,AC$1)</f>
        <v/>
      </c>
      <c r="AD443" s="234">
        <f t="array" ref="AD443">INDEX(_Rge_Data_3rd_CY,$B443,AD$1)</f>
        <v>0</v>
      </c>
      <c r="AE443" s="234">
        <f t="array" ref="AE443">INDEX(_Rge_Data_3rd_CY,$B443,AE$1)</f>
        <v>0</v>
      </c>
      <c r="AF443" s="234">
        <f t="array" ref="AF443">INDEX(_Rge_Data_3rd_CY,$B443,AF$1)</f>
        <v>0</v>
      </c>
      <c r="AG443" s="234">
        <f t="array" ref="AG443">INDEX(_Rge_Data_3rd_CY,$B443,AG$1)</f>
        <v>0</v>
      </c>
      <c r="AH443" s="234">
        <f t="array" ref="AH443">INDEX(_Rge_Data_3rd_CY,$B443,AH$1)</f>
        <v>0</v>
      </c>
      <c r="AI443" s="234" t="str">
        <f t="array" ref="AI443">INDEX(_Rge_Data_3rd_CY,$B443,AI$1)</f>
        <v/>
      </c>
      <c r="AJ443" s="234">
        <f t="array" ref="AJ443">INDEX(_Rge_Data_3rd_CY,$B443,AJ$1)</f>
        <v>0</v>
      </c>
      <c r="AK443" s="234">
        <f t="array" ref="AK443">INDEX(_Rge_Data_3rd_CY,$B443,AK$1)</f>
        <v>0</v>
      </c>
      <c r="AL443" s="234">
        <f t="shared" si="11"/>
        <v>0</v>
      </c>
      <c r="AM443" s="235">
        <f t="shared" si="8"/>
        <v>0</v>
      </c>
      <c r="AN443" s="236">
        <f>IFERROR(IF(AND($E443="OPEN",$AA443&gt;0),$AA443*_SoP*$AM443,IF(AND($E443="CLOSED",$AA443&gt;0),$AA443*_SoL*$AM443,0)),0)</f>
        <v>0</v>
      </c>
      <c r="AO443" s="236">
        <f>IFERROR(IF($AA443&lt;0,$AA443*_SoL,0),0)</f>
        <v>0</v>
      </c>
      <c r="AP443" s="237">
        <f t="shared" si="12"/>
        <v>0</v>
      </c>
      <c r="AQ443" s="237">
        <f t="shared" si="13"/>
        <v>0</v>
      </c>
      <c r="AR443" s="237">
        <f t="shared" si="14"/>
        <v>0</v>
      </c>
      <c r="AS443" s="237">
        <f t="shared" si="15"/>
        <v>0</v>
      </c>
      <c r="AT443" s="237">
        <f t="shared" si="16"/>
        <v>0</v>
      </c>
      <c r="AU443" s="236">
        <f t="shared" si="17"/>
        <v>0</v>
      </c>
      <c r="AV443" s="236">
        <f t="shared" si="18"/>
        <v>0</v>
      </c>
      <c r="AW443" s="238"/>
    </row>
    <row r="444" ht="24.75" customHeight="1">
      <c r="A444" s="185"/>
      <c r="B444" s="230">
        <f t="shared" si="19"/>
        <v>437</v>
      </c>
      <c r="C444" s="185"/>
      <c r="D444" s="231" t="str">
        <f t="array" ref="D444">INDEX(_Rge_Projectdata_3rd,$B444,MATCH("Project-ID",_Rge_Headline_Projectdata,0))</f>
        <v/>
      </c>
      <c r="E444" s="232" t="str">
        <f t="array" ref="E444">INDEX(_Rge_Data_3rd_CY,$B444,E$1)</f>
        <v>Open</v>
      </c>
      <c r="F444" s="221" t="str">
        <f t="array" ref="F444">INDEX(_Rge_Data_3rd_CY,$B444,F$1)</f>
        <v/>
      </c>
      <c r="G444" s="221">
        <f t="array" ref="G444">INDEX(_Rge_Data_3rd_CY,$B444,G$1)</f>
        <v>0</v>
      </c>
      <c r="H444" s="221">
        <f t="array" ref="H444">INDEX(_Rge_Data_3rd_CY,$B444,H$1)</f>
        <v>0</v>
      </c>
      <c r="I444" s="221">
        <f t="array" ref="I444">INDEX(_Rge_Data_3rd_CY,$B444,I$1)</f>
        <v>0</v>
      </c>
      <c r="J444" s="221">
        <f t="array" ref="J444">INDEX(_Rge_Data_3rd_CY,$B444,J$1)</f>
        <v>0</v>
      </c>
      <c r="K444" s="221">
        <f t="array" ref="K444">INDEX(_Rge_Data_3rd_CY,$B444,K$1)</f>
        <v>0</v>
      </c>
      <c r="L444" s="221" t="str">
        <f t="array" ref="L444">INDEX(_Rge_Data_3rd_CY,$B444,L$1)</f>
        <v/>
      </c>
      <c r="M444" s="221">
        <f t="array" ref="M444">INDEX(_Rge_Data_3rd_CY,$B444,M$1)</f>
        <v>0</v>
      </c>
      <c r="N444" s="221">
        <f t="array" ref="N444">INDEX(_Rge_Data_3rd_CY,$B444,N$1)</f>
        <v>0</v>
      </c>
      <c r="O444" s="221">
        <f t="shared" si="5"/>
        <v>0</v>
      </c>
      <c r="P444" s="222">
        <f t="shared" si="6"/>
        <v>0</v>
      </c>
      <c r="Q444" s="233" t="str">
        <f t="shared" si="9"/>
        <v>Y</v>
      </c>
      <c r="R444" s="224" t="str">
        <f t="array" ref="R444">INDEX(_Rge_Data_3rd_CY,$B444,R$1)</f>
        <v/>
      </c>
      <c r="S444" s="224">
        <f t="array" ref="S444">INDEX(_Rge_Data_3rd_CY,$B444,S$1)</f>
        <v>0</v>
      </c>
      <c r="T444" s="224">
        <f t="array" ref="T444">INDEX(_Rge_Data_3rd_CY,$B444,T$1)</f>
        <v>0</v>
      </c>
      <c r="U444" s="224">
        <f t="array" ref="U444">INDEX(_Rge_Data_3rd_CY,$B444,U$1)</f>
        <v>0</v>
      </c>
      <c r="V444" s="224">
        <f t="array" ref="V444">INDEX(_Rge_Data_3rd_CY,$B444,V$1)</f>
        <v>0</v>
      </c>
      <c r="W444" s="224">
        <f t="array" ref="W444">INDEX(_Rge_Data_3rd_CY,$B444,W$1)</f>
        <v>0</v>
      </c>
      <c r="X444" s="224" t="str">
        <f t="array" ref="X444">INDEX(_Rge_Data_3rd_CY,$B444,X$1)</f>
        <v/>
      </c>
      <c r="Y444" s="224">
        <f t="array" ref="Y444">INDEX(_Rge_Data_3rd_CY,$B444,Y$1)</f>
        <v>0</v>
      </c>
      <c r="Z444" s="224">
        <f t="array" ref="Z444">INDEX(_Rge_Data_3rd_CY,$B444,Z$1)</f>
        <v>0</v>
      </c>
      <c r="AA444" s="224">
        <f t="shared" si="7"/>
        <v>0</v>
      </c>
      <c r="AB444" s="225" t="str">
        <f t="shared" si="10"/>
        <v/>
      </c>
      <c r="AC444" s="234" t="str">
        <f t="array" ref="AC444">INDEX(_Rge_Data_3rd_CY,$B444,AC$1)</f>
        <v/>
      </c>
      <c r="AD444" s="234">
        <f t="array" ref="AD444">INDEX(_Rge_Data_3rd_CY,$B444,AD$1)</f>
        <v>0</v>
      </c>
      <c r="AE444" s="234">
        <f t="array" ref="AE444">INDEX(_Rge_Data_3rd_CY,$B444,AE$1)</f>
        <v>0</v>
      </c>
      <c r="AF444" s="234">
        <f t="array" ref="AF444">INDEX(_Rge_Data_3rd_CY,$B444,AF$1)</f>
        <v>0</v>
      </c>
      <c r="AG444" s="234">
        <f t="array" ref="AG444">INDEX(_Rge_Data_3rd_CY,$B444,AG$1)</f>
        <v>0</v>
      </c>
      <c r="AH444" s="234">
        <f t="array" ref="AH444">INDEX(_Rge_Data_3rd_CY,$B444,AH$1)</f>
        <v>0</v>
      </c>
      <c r="AI444" s="234" t="str">
        <f t="array" ref="AI444">INDEX(_Rge_Data_3rd_CY,$B444,AI$1)</f>
        <v/>
      </c>
      <c r="AJ444" s="234">
        <f t="array" ref="AJ444">INDEX(_Rge_Data_3rd_CY,$B444,AJ$1)</f>
        <v>0</v>
      </c>
      <c r="AK444" s="234">
        <f t="array" ref="AK444">INDEX(_Rge_Data_3rd_CY,$B444,AK$1)</f>
        <v>0</v>
      </c>
      <c r="AL444" s="234">
        <f t="shared" si="11"/>
        <v>0</v>
      </c>
      <c r="AM444" s="235">
        <f t="shared" si="8"/>
        <v>0</v>
      </c>
      <c r="AN444" s="236">
        <f>IFERROR(IF(AND($E444="OPEN",$AA444&gt;0),$AA444*_SoP*$AM444,IF(AND($E444="CLOSED",$AA444&gt;0),$AA444*_SoL*$AM444,0)),0)</f>
        <v>0</v>
      </c>
      <c r="AO444" s="236">
        <f>IFERROR(IF($AA444&lt;0,$AA444*_SoL,0),0)</f>
        <v>0</v>
      </c>
      <c r="AP444" s="237">
        <f t="shared" si="12"/>
        <v>0</v>
      </c>
      <c r="AQ444" s="237">
        <f t="shared" si="13"/>
        <v>0</v>
      </c>
      <c r="AR444" s="237">
        <f t="shared" si="14"/>
        <v>0</v>
      </c>
      <c r="AS444" s="237">
        <f t="shared" si="15"/>
        <v>0</v>
      </c>
      <c r="AT444" s="237">
        <f t="shared" si="16"/>
        <v>0</v>
      </c>
      <c r="AU444" s="236">
        <f t="shared" si="17"/>
        <v>0</v>
      </c>
      <c r="AV444" s="236">
        <f t="shared" si="18"/>
        <v>0</v>
      </c>
      <c r="AW444" s="238"/>
    </row>
    <row r="445" ht="24.75" customHeight="1">
      <c r="A445" s="185"/>
      <c r="B445" s="230">
        <f t="shared" si="19"/>
        <v>438</v>
      </c>
      <c r="C445" s="185"/>
      <c r="D445" s="231" t="str">
        <f t="array" ref="D445">INDEX(_Rge_Projectdata_3rd,$B445,MATCH("Project-ID",_Rge_Headline_Projectdata,0))</f>
        <v/>
      </c>
      <c r="E445" s="232" t="str">
        <f t="array" ref="E445">INDEX(_Rge_Data_3rd_CY,$B445,E$1)</f>
        <v>Open</v>
      </c>
      <c r="F445" s="221" t="str">
        <f t="array" ref="F445">INDEX(_Rge_Data_3rd_CY,$B445,F$1)</f>
        <v/>
      </c>
      <c r="G445" s="221">
        <f t="array" ref="G445">INDEX(_Rge_Data_3rd_CY,$B445,G$1)</f>
        <v>0</v>
      </c>
      <c r="H445" s="221">
        <f t="array" ref="H445">INDEX(_Rge_Data_3rd_CY,$B445,H$1)</f>
        <v>0</v>
      </c>
      <c r="I445" s="221">
        <f t="array" ref="I445">INDEX(_Rge_Data_3rd_CY,$B445,I$1)</f>
        <v>0</v>
      </c>
      <c r="J445" s="221">
        <f t="array" ref="J445">INDEX(_Rge_Data_3rd_CY,$B445,J$1)</f>
        <v>0</v>
      </c>
      <c r="K445" s="221">
        <f t="array" ref="K445">INDEX(_Rge_Data_3rd_CY,$B445,K$1)</f>
        <v>0</v>
      </c>
      <c r="L445" s="221" t="str">
        <f t="array" ref="L445">INDEX(_Rge_Data_3rd_CY,$B445,L$1)</f>
        <v/>
      </c>
      <c r="M445" s="221">
        <f t="array" ref="M445">INDEX(_Rge_Data_3rd_CY,$B445,M$1)</f>
        <v>0</v>
      </c>
      <c r="N445" s="221">
        <f t="array" ref="N445">INDEX(_Rge_Data_3rd_CY,$B445,N$1)</f>
        <v>0</v>
      </c>
      <c r="O445" s="221">
        <f t="shared" si="5"/>
        <v>0</v>
      </c>
      <c r="P445" s="222">
        <f t="shared" si="6"/>
        <v>0</v>
      </c>
      <c r="Q445" s="233" t="str">
        <f t="shared" si="9"/>
        <v>Y</v>
      </c>
      <c r="R445" s="224" t="str">
        <f t="array" ref="R445">INDEX(_Rge_Data_3rd_CY,$B445,R$1)</f>
        <v/>
      </c>
      <c r="S445" s="224">
        <f t="array" ref="S445">INDEX(_Rge_Data_3rd_CY,$B445,S$1)</f>
        <v>0</v>
      </c>
      <c r="T445" s="224">
        <f t="array" ref="T445">INDEX(_Rge_Data_3rd_CY,$B445,T$1)</f>
        <v>0</v>
      </c>
      <c r="U445" s="224">
        <f t="array" ref="U445">INDEX(_Rge_Data_3rd_CY,$B445,U$1)</f>
        <v>0</v>
      </c>
      <c r="V445" s="224">
        <f t="array" ref="V445">INDEX(_Rge_Data_3rd_CY,$B445,V$1)</f>
        <v>0</v>
      </c>
      <c r="W445" s="224">
        <f t="array" ref="W445">INDEX(_Rge_Data_3rd_CY,$B445,W$1)</f>
        <v>0</v>
      </c>
      <c r="X445" s="224" t="str">
        <f t="array" ref="X445">INDEX(_Rge_Data_3rd_CY,$B445,X$1)</f>
        <v/>
      </c>
      <c r="Y445" s="224">
        <f t="array" ref="Y445">INDEX(_Rge_Data_3rd_CY,$B445,Y$1)</f>
        <v>0</v>
      </c>
      <c r="Z445" s="224">
        <f t="array" ref="Z445">INDEX(_Rge_Data_3rd_CY,$B445,Z$1)</f>
        <v>0</v>
      </c>
      <c r="AA445" s="224">
        <f t="shared" si="7"/>
        <v>0</v>
      </c>
      <c r="AB445" s="225" t="str">
        <f t="shared" si="10"/>
        <v/>
      </c>
      <c r="AC445" s="234" t="str">
        <f t="array" ref="AC445">INDEX(_Rge_Data_3rd_CY,$B445,AC$1)</f>
        <v/>
      </c>
      <c r="AD445" s="234">
        <f t="array" ref="AD445">INDEX(_Rge_Data_3rd_CY,$B445,AD$1)</f>
        <v>0</v>
      </c>
      <c r="AE445" s="234">
        <f t="array" ref="AE445">INDEX(_Rge_Data_3rd_CY,$B445,AE$1)</f>
        <v>0</v>
      </c>
      <c r="AF445" s="234">
        <f t="array" ref="AF445">INDEX(_Rge_Data_3rd_CY,$B445,AF$1)</f>
        <v>0</v>
      </c>
      <c r="AG445" s="234">
        <f t="array" ref="AG445">INDEX(_Rge_Data_3rd_CY,$B445,AG$1)</f>
        <v>0</v>
      </c>
      <c r="AH445" s="234">
        <f t="array" ref="AH445">INDEX(_Rge_Data_3rd_CY,$B445,AH$1)</f>
        <v>0</v>
      </c>
      <c r="AI445" s="234" t="str">
        <f t="array" ref="AI445">INDEX(_Rge_Data_3rd_CY,$B445,AI$1)</f>
        <v/>
      </c>
      <c r="AJ445" s="234">
        <f t="array" ref="AJ445">INDEX(_Rge_Data_3rd_CY,$B445,AJ$1)</f>
        <v>0</v>
      </c>
      <c r="AK445" s="234">
        <f t="array" ref="AK445">INDEX(_Rge_Data_3rd_CY,$B445,AK$1)</f>
        <v>0</v>
      </c>
      <c r="AL445" s="234">
        <f t="shared" si="11"/>
        <v>0</v>
      </c>
      <c r="AM445" s="235">
        <f t="shared" si="8"/>
        <v>0</v>
      </c>
      <c r="AN445" s="236">
        <f>IFERROR(IF(AND($E445="OPEN",$AA445&gt;0),$AA445*_SoP*$AM445,IF(AND($E445="CLOSED",$AA445&gt;0),$AA445*_SoL*$AM445,0)),0)</f>
        <v>0</v>
      </c>
      <c r="AO445" s="236">
        <f>IFERROR(IF($AA445&lt;0,$AA445*_SoL,0),0)</f>
        <v>0</v>
      </c>
      <c r="AP445" s="237">
        <f t="shared" si="12"/>
        <v>0</v>
      </c>
      <c r="AQ445" s="237">
        <f t="shared" si="13"/>
        <v>0</v>
      </c>
      <c r="AR445" s="237">
        <f t="shared" si="14"/>
        <v>0</v>
      </c>
      <c r="AS445" s="237">
        <f t="shared" si="15"/>
        <v>0</v>
      </c>
      <c r="AT445" s="237">
        <f t="shared" si="16"/>
        <v>0</v>
      </c>
      <c r="AU445" s="236">
        <f t="shared" si="17"/>
        <v>0</v>
      </c>
      <c r="AV445" s="236">
        <f t="shared" si="18"/>
        <v>0</v>
      </c>
      <c r="AW445" s="238"/>
    </row>
    <row r="446" ht="24.75" customHeight="1">
      <c r="A446" s="185"/>
      <c r="B446" s="230">
        <f t="shared" si="19"/>
        <v>439</v>
      </c>
      <c r="C446" s="185"/>
      <c r="D446" s="231" t="str">
        <f t="array" ref="D446">INDEX(_Rge_Projectdata_3rd,$B446,MATCH("Project-ID",_Rge_Headline_Projectdata,0))</f>
        <v/>
      </c>
      <c r="E446" s="232" t="str">
        <f t="array" ref="E446">INDEX(_Rge_Data_3rd_CY,$B446,E$1)</f>
        <v>Open</v>
      </c>
      <c r="F446" s="221" t="str">
        <f t="array" ref="F446">INDEX(_Rge_Data_3rd_CY,$B446,F$1)</f>
        <v/>
      </c>
      <c r="G446" s="221">
        <f t="array" ref="G446">INDEX(_Rge_Data_3rd_CY,$B446,G$1)</f>
        <v>0</v>
      </c>
      <c r="H446" s="221">
        <f t="array" ref="H446">INDEX(_Rge_Data_3rd_CY,$B446,H$1)</f>
        <v>0</v>
      </c>
      <c r="I446" s="221">
        <f t="array" ref="I446">INDEX(_Rge_Data_3rd_CY,$B446,I$1)</f>
        <v>0</v>
      </c>
      <c r="J446" s="221">
        <f t="array" ref="J446">INDEX(_Rge_Data_3rd_CY,$B446,J$1)</f>
        <v>0</v>
      </c>
      <c r="K446" s="221">
        <f t="array" ref="K446">INDEX(_Rge_Data_3rd_CY,$B446,K$1)</f>
        <v>0</v>
      </c>
      <c r="L446" s="221" t="str">
        <f t="array" ref="L446">INDEX(_Rge_Data_3rd_CY,$B446,L$1)</f>
        <v/>
      </c>
      <c r="M446" s="221">
        <f t="array" ref="M446">INDEX(_Rge_Data_3rd_CY,$B446,M$1)</f>
        <v>0</v>
      </c>
      <c r="N446" s="221">
        <f t="array" ref="N446">INDEX(_Rge_Data_3rd_CY,$B446,N$1)</f>
        <v>0</v>
      </c>
      <c r="O446" s="221">
        <f t="shared" si="5"/>
        <v>0</v>
      </c>
      <c r="P446" s="222">
        <f t="shared" si="6"/>
        <v>0</v>
      </c>
      <c r="Q446" s="233" t="str">
        <f t="shared" si="9"/>
        <v>Y</v>
      </c>
      <c r="R446" s="224" t="str">
        <f t="array" ref="R446">INDEX(_Rge_Data_3rd_CY,$B446,R$1)</f>
        <v/>
      </c>
      <c r="S446" s="224">
        <f t="array" ref="S446">INDEX(_Rge_Data_3rd_CY,$B446,S$1)</f>
        <v>0</v>
      </c>
      <c r="T446" s="224">
        <f t="array" ref="T446">INDEX(_Rge_Data_3rd_CY,$B446,T$1)</f>
        <v>0</v>
      </c>
      <c r="U446" s="224">
        <f t="array" ref="U446">INDEX(_Rge_Data_3rd_CY,$B446,U$1)</f>
        <v>0</v>
      </c>
      <c r="V446" s="224">
        <f t="array" ref="V446">INDEX(_Rge_Data_3rd_CY,$B446,V$1)</f>
        <v>0</v>
      </c>
      <c r="W446" s="224">
        <f t="array" ref="W446">INDEX(_Rge_Data_3rd_CY,$B446,W$1)</f>
        <v>0</v>
      </c>
      <c r="X446" s="224" t="str">
        <f t="array" ref="X446">INDEX(_Rge_Data_3rd_CY,$B446,X$1)</f>
        <v/>
      </c>
      <c r="Y446" s="224">
        <f t="array" ref="Y446">INDEX(_Rge_Data_3rd_CY,$B446,Y$1)</f>
        <v>0</v>
      </c>
      <c r="Z446" s="224">
        <f t="array" ref="Z446">INDEX(_Rge_Data_3rd_CY,$B446,Z$1)</f>
        <v>0</v>
      </c>
      <c r="AA446" s="224">
        <f t="shared" si="7"/>
        <v>0</v>
      </c>
      <c r="AB446" s="225" t="str">
        <f t="shared" si="10"/>
        <v/>
      </c>
      <c r="AC446" s="234" t="str">
        <f t="array" ref="AC446">INDEX(_Rge_Data_3rd_CY,$B446,AC$1)</f>
        <v/>
      </c>
      <c r="AD446" s="234">
        <f t="array" ref="AD446">INDEX(_Rge_Data_3rd_CY,$B446,AD$1)</f>
        <v>0</v>
      </c>
      <c r="AE446" s="234">
        <f t="array" ref="AE446">INDEX(_Rge_Data_3rd_CY,$B446,AE$1)</f>
        <v>0</v>
      </c>
      <c r="AF446" s="234">
        <f t="array" ref="AF446">INDEX(_Rge_Data_3rd_CY,$B446,AF$1)</f>
        <v>0</v>
      </c>
      <c r="AG446" s="234">
        <f t="array" ref="AG446">INDEX(_Rge_Data_3rd_CY,$B446,AG$1)</f>
        <v>0</v>
      </c>
      <c r="AH446" s="234">
        <f t="array" ref="AH446">INDEX(_Rge_Data_3rd_CY,$B446,AH$1)</f>
        <v>0</v>
      </c>
      <c r="AI446" s="234" t="str">
        <f t="array" ref="AI446">INDEX(_Rge_Data_3rd_CY,$B446,AI$1)</f>
        <v/>
      </c>
      <c r="AJ446" s="234">
        <f t="array" ref="AJ446">INDEX(_Rge_Data_3rd_CY,$B446,AJ$1)</f>
        <v>0</v>
      </c>
      <c r="AK446" s="234">
        <f t="array" ref="AK446">INDEX(_Rge_Data_3rd_CY,$B446,AK$1)</f>
        <v>0</v>
      </c>
      <c r="AL446" s="234">
        <f t="shared" si="11"/>
        <v>0</v>
      </c>
      <c r="AM446" s="235">
        <f t="shared" si="8"/>
        <v>0</v>
      </c>
      <c r="AN446" s="236">
        <f>IFERROR(IF(AND($E446="OPEN",$AA446&gt;0),$AA446*_SoP*$AM446,IF(AND($E446="CLOSED",$AA446&gt;0),$AA446*_SoL*$AM446,0)),0)</f>
        <v>0</v>
      </c>
      <c r="AO446" s="236">
        <f>IFERROR(IF($AA446&lt;0,$AA446*_SoL,0),0)</f>
        <v>0</v>
      </c>
      <c r="AP446" s="237">
        <f t="shared" si="12"/>
        <v>0</v>
      </c>
      <c r="AQ446" s="237">
        <f t="shared" si="13"/>
        <v>0</v>
      </c>
      <c r="AR446" s="237">
        <f t="shared" si="14"/>
        <v>0</v>
      </c>
      <c r="AS446" s="237">
        <f t="shared" si="15"/>
        <v>0</v>
      </c>
      <c r="AT446" s="237">
        <f t="shared" si="16"/>
        <v>0</v>
      </c>
      <c r="AU446" s="236">
        <f t="shared" si="17"/>
        <v>0</v>
      </c>
      <c r="AV446" s="236">
        <f t="shared" si="18"/>
        <v>0</v>
      </c>
      <c r="AW446" s="238"/>
    </row>
    <row r="447" ht="24.75" customHeight="1">
      <c r="A447" s="185"/>
      <c r="B447" s="230">
        <f t="shared" si="19"/>
        <v>440</v>
      </c>
      <c r="C447" s="185"/>
      <c r="D447" s="231" t="str">
        <f t="array" ref="D447">INDEX(_Rge_Projectdata_3rd,$B447,MATCH("Project-ID",_Rge_Headline_Projectdata,0))</f>
        <v/>
      </c>
      <c r="E447" s="232" t="str">
        <f t="array" ref="E447">INDEX(_Rge_Data_3rd_CY,$B447,E$1)</f>
        <v>Open</v>
      </c>
      <c r="F447" s="221" t="str">
        <f t="array" ref="F447">INDEX(_Rge_Data_3rd_CY,$B447,F$1)</f>
        <v/>
      </c>
      <c r="G447" s="221">
        <f t="array" ref="G447">INDEX(_Rge_Data_3rd_CY,$B447,G$1)</f>
        <v>0</v>
      </c>
      <c r="H447" s="221">
        <f t="array" ref="H447">INDEX(_Rge_Data_3rd_CY,$B447,H$1)</f>
        <v>0</v>
      </c>
      <c r="I447" s="221">
        <f t="array" ref="I447">INDEX(_Rge_Data_3rd_CY,$B447,I$1)</f>
        <v>0</v>
      </c>
      <c r="J447" s="221">
        <f t="array" ref="J447">INDEX(_Rge_Data_3rd_CY,$B447,J$1)</f>
        <v>0</v>
      </c>
      <c r="K447" s="221">
        <f t="array" ref="K447">INDEX(_Rge_Data_3rd_CY,$B447,K$1)</f>
        <v>0</v>
      </c>
      <c r="L447" s="221" t="str">
        <f t="array" ref="L447">INDEX(_Rge_Data_3rd_CY,$B447,L$1)</f>
        <v/>
      </c>
      <c r="M447" s="221">
        <f t="array" ref="M447">INDEX(_Rge_Data_3rd_CY,$B447,M$1)</f>
        <v>0</v>
      </c>
      <c r="N447" s="221">
        <f t="array" ref="N447">INDEX(_Rge_Data_3rd_CY,$B447,N$1)</f>
        <v>0</v>
      </c>
      <c r="O447" s="221">
        <f t="shared" si="5"/>
        <v>0</v>
      </c>
      <c r="P447" s="222">
        <f t="shared" si="6"/>
        <v>0</v>
      </c>
      <c r="Q447" s="233" t="str">
        <f t="shared" si="9"/>
        <v>Y</v>
      </c>
      <c r="R447" s="224" t="str">
        <f t="array" ref="R447">INDEX(_Rge_Data_3rd_CY,$B447,R$1)</f>
        <v/>
      </c>
      <c r="S447" s="224">
        <f t="array" ref="S447">INDEX(_Rge_Data_3rd_CY,$B447,S$1)</f>
        <v>0</v>
      </c>
      <c r="T447" s="224">
        <f t="array" ref="T447">INDEX(_Rge_Data_3rd_CY,$B447,T$1)</f>
        <v>0</v>
      </c>
      <c r="U447" s="224">
        <f t="array" ref="U447">INDEX(_Rge_Data_3rd_CY,$B447,U$1)</f>
        <v>0</v>
      </c>
      <c r="V447" s="224">
        <f t="array" ref="V447">INDEX(_Rge_Data_3rd_CY,$B447,V$1)</f>
        <v>0</v>
      </c>
      <c r="W447" s="224">
        <f t="array" ref="W447">INDEX(_Rge_Data_3rd_CY,$B447,W$1)</f>
        <v>0</v>
      </c>
      <c r="X447" s="224" t="str">
        <f t="array" ref="X447">INDEX(_Rge_Data_3rd_CY,$B447,X$1)</f>
        <v/>
      </c>
      <c r="Y447" s="224">
        <f t="array" ref="Y447">INDEX(_Rge_Data_3rd_CY,$B447,Y$1)</f>
        <v>0</v>
      </c>
      <c r="Z447" s="224">
        <f t="array" ref="Z447">INDEX(_Rge_Data_3rd_CY,$B447,Z$1)</f>
        <v>0</v>
      </c>
      <c r="AA447" s="224">
        <f t="shared" si="7"/>
        <v>0</v>
      </c>
      <c r="AB447" s="225" t="str">
        <f t="shared" si="10"/>
        <v/>
      </c>
      <c r="AC447" s="234" t="str">
        <f t="array" ref="AC447">INDEX(_Rge_Data_3rd_CY,$B447,AC$1)</f>
        <v/>
      </c>
      <c r="AD447" s="234">
        <f t="array" ref="AD447">INDEX(_Rge_Data_3rd_CY,$B447,AD$1)</f>
        <v>0</v>
      </c>
      <c r="AE447" s="234">
        <f t="array" ref="AE447">INDEX(_Rge_Data_3rd_CY,$B447,AE$1)</f>
        <v>0</v>
      </c>
      <c r="AF447" s="234">
        <f t="array" ref="AF447">INDEX(_Rge_Data_3rd_CY,$B447,AF$1)</f>
        <v>0</v>
      </c>
      <c r="AG447" s="234">
        <f t="array" ref="AG447">INDEX(_Rge_Data_3rd_CY,$B447,AG$1)</f>
        <v>0</v>
      </c>
      <c r="AH447" s="234">
        <f t="array" ref="AH447">INDEX(_Rge_Data_3rd_CY,$B447,AH$1)</f>
        <v>0</v>
      </c>
      <c r="AI447" s="234" t="str">
        <f t="array" ref="AI447">INDEX(_Rge_Data_3rd_CY,$B447,AI$1)</f>
        <v/>
      </c>
      <c r="AJ447" s="234">
        <f t="array" ref="AJ447">INDEX(_Rge_Data_3rd_CY,$B447,AJ$1)</f>
        <v>0</v>
      </c>
      <c r="AK447" s="234">
        <f t="array" ref="AK447">INDEX(_Rge_Data_3rd_CY,$B447,AK$1)</f>
        <v>0</v>
      </c>
      <c r="AL447" s="234">
        <f t="shared" si="11"/>
        <v>0</v>
      </c>
      <c r="AM447" s="235">
        <f t="shared" si="8"/>
        <v>0</v>
      </c>
      <c r="AN447" s="236">
        <f>IFERROR(IF(AND($E447="OPEN",$AA447&gt;0),$AA447*_SoP*$AM447,IF(AND($E447="CLOSED",$AA447&gt;0),$AA447*_SoL*$AM447,0)),0)</f>
        <v>0</v>
      </c>
      <c r="AO447" s="236">
        <f>IFERROR(IF($AA447&lt;0,$AA447*_SoL,0),0)</f>
        <v>0</v>
      </c>
      <c r="AP447" s="237">
        <f t="shared" si="12"/>
        <v>0</v>
      </c>
      <c r="AQ447" s="237">
        <f t="shared" si="13"/>
        <v>0</v>
      </c>
      <c r="AR447" s="237">
        <f t="shared" si="14"/>
        <v>0</v>
      </c>
      <c r="AS447" s="237">
        <f t="shared" si="15"/>
        <v>0</v>
      </c>
      <c r="AT447" s="237">
        <f t="shared" si="16"/>
        <v>0</v>
      </c>
      <c r="AU447" s="236">
        <f t="shared" si="17"/>
        <v>0</v>
      </c>
      <c r="AV447" s="236">
        <f t="shared" si="18"/>
        <v>0</v>
      </c>
      <c r="AW447" s="238"/>
    </row>
    <row r="448" ht="24.75" customHeight="1">
      <c r="A448" s="185"/>
      <c r="B448" s="230">
        <f t="shared" si="19"/>
        <v>441</v>
      </c>
      <c r="C448" s="185"/>
      <c r="D448" s="231" t="str">
        <f t="array" ref="D448">INDEX(_Rge_Projectdata_3rd,$B448,MATCH("Project-ID",_Rge_Headline_Projectdata,0))</f>
        <v/>
      </c>
      <c r="E448" s="232" t="str">
        <f t="array" ref="E448">INDEX(_Rge_Data_3rd_CY,$B448,E$1)</f>
        <v>Open</v>
      </c>
      <c r="F448" s="221" t="str">
        <f t="array" ref="F448">INDEX(_Rge_Data_3rd_CY,$B448,F$1)</f>
        <v/>
      </c>
      <c r="G448" s="221">
        <f t="array" ref="G448">INDEX(_Rge_Data_3rd_CY,$B448,G$1)</f>
        <v>0</v>
      </c>
      <c r="H448" s="221">
        <f t="array" ref="H448">INDEX(_Rge_Data_3rd_CY,$B448,H$1)</f>
        <v>0</v>
      </c>
      <c r="I448" s="221">
        <f t="array" ref="I448">INDEX(_Rge_Data_3rd_CY,$B448,I$1)</f>
        <v>0</v>
      </c>
      <c r="J448" s="221">
        <f t="array" ref="J448">INDEX(_Rge_Data_3rd_CY,$B448,J$1)</f>
        <v>0</v>
      </c>
      <c r="K448" s="221">
        <f t="array" ref="K448">INDEX(_Rge_Data_3rd_CY,$B448,K$1)</f>
        <v>0</v>
      </c>
      <c r="L448" s="221" t="str">
        <f t="array" ref="L448">INDEX(_Rge_Data_3rd_CY,$B448,L$1)</f>
        <v/>
      </c>
      <c r="M448" s="221">
        <f t="array" ref="M448">INDEX(_Rge_Data_3rd_CY,$B448,M$1)</f>
        <v>0</v>
      </c>
      <c r="N448" s="221">
        <f t="array" ref="N448">INDEX(_Rge_Data_3rd_CY,$B448,N$1)</f>
        <v>0</v>
      </c>
      <c r="O448" s="221">
        <f t="shared" si="5"/>
        <v>0</v>
      </c>
      <c r="P448" s="222">
        <f t="shared" si="6"/>
        <v>0</v>
      </c>
      <c r="Q448" s="233" t="str">
        <f t="shared" si="9"/>
        <v>Y</v>
      </c>
      <c r="R448" s="224" t="str">
        <f t="array" ref="R448">INDEX(_Rge_Data_3rd_CY,$B448,R$1)</f>
        <v/>
      </c>
      <c r="S448" s="224">
        <f t="array" ref="S448">INDEX(_Rge_Data_3rd_CY,$B448,S$1)</f>
        <v>0</v>
      </c>
      <c r="T448" s="224">
        <f t="array" ref="T448">INDEX(_Rge_Data_3rd_CY,$B448,T$1)</f>
        <v>0</v>
      </c>
      <c r="U448" s="224">
        <f t="array" ref="U448">INDEX(_Rge_Data_3rd_CY,$B448,U$1)</f>
        <v>0</v>
      </c>
      <c r="V448" s="224">
        <f t="array" ref="V448">INDEX(_Rge_Data_3rd_CY,$B448,V$1)</f>
        <v>0</v>
      </c>
      <c r="W448" s="224">
        <f t="array" ref="W448">INDEX(_Rge_Data_3rd_CY,$B448,W$1)</f>
        <v>0</v>
      </c>
      <c r="X448" s="224" t="str">
        <f t="array" ref="X448">INDEX(_Rge_Data_3rd_CY,$B448,X$1)</f>
        <v/>
      </c>
      <c r="Y448" s="224">
        <f t="array" ref="Y448">INDEX(_Rge_Data_3rd_CY,$B448,Y$1)</f>
        <v>0</v>
      </c>
      <c r="Z448" s="224">
        <f t="array" ref="Z448">INDEX(_Rge_Data_3rd_CY,$B448,Z$1)</f>
        <v>0</v>
      </c>
      <c r="AA448" s="224">
        <f t="shared" si="7"/>
        <v>0</v>
      </c>
      <c r="AB448" s="225" t="str">
        <f t="shared" si="10"/>
        <v/>
      </c>
      <c r="AC448" s="234" t="str">
        <f t="array" ref="AC448">INDEX(_Rge_Data_3rd_CY,$B448,AC$1)</f>
        <v/>
      </c>
      <c r="AD448" s="234">
        <f t="array" ref="AD448">INDEX(_Rge_Data_3rd_CY,$B448,AD$1)</f>
        <v>0</v>
      </c>
      <c r="AE448" s="234">
        <f t="array" ref="AE448">INDEX(_Rge_Data_3rd_CY,$B448,AE$1)</f>
        <v>0</v>
      </c>
      <c r="AF448" s="234">
        <f t="array" ref="AF448">INDEX(_Rge_Data_3rd_CY,$B448,AF$1)</f>
        <v>0</v>
      </c>
      <c r="AG448" s="234">
        <f t="array" ref="AG448">INDEX(_Rge_Data_3rd_CY,$B448,AG$1)</f>
        <v>0</v>
      </c>
      <c r="AH448" s="234">
        <f t="array" ref="AH448">INDEX(_Rge_Data_3rd_CY,$B448,AH$1)</f>
        <v>0</v>
      </c>
      <c r="AI448" s="234" t="str">
        <f t="array" ref="AI448">INDEX(_Rge_Data_3rd_CY,$B448,AI$1)</f>
        <v/>
      </c>
      <c r="AJ448" s="234">
        <f t="array" ref="AJ448">INDEX(_Rge_Data_3rd_CY,$B448,AJ$1)</f>
        <v>0</v>
      </c>
      <c r="AK448" s="234">
        <f t="array" ref="AK448">INDEX(_Rge_Data_3rd_CY,$B448,AK$1)</f>
        <v>0</v>
      </c>
      <c r="AL448" s="234">
        <f t="shared" si="11"/>
        <v>0</v>
      </c>
      <c r="AM448" s="235">
        <f t="shared" si="8"/>
        <v>0</v>
      </c>
      <c r="AN448" s="236">
        <f>IFERROR(IF(AND($E448="OPEN",$AA448&gt;0),$AA448*_SoP*$AM448,IF(AND($E448="CLOSED",$AA448&gt;0),$AA448*_SoL*$AM448,0)),0)</f>
        <v>0</v>
      </c>
      <c r="AO448" s="236">
        <f>IFERROR(IF($AA448&lt;0,$AA448*_SoL,0),0)</f>
        <v>0</v>
      </c>
      <c r="AP448" s="237">
        <f t="shared" si="12"/>
        <v>0</v>
      </c>
      <c r="AQ448" s="237">
        <f t="shared" si="13"/>
        <v>0</v>
      </c>
      <c r="AR448" s="237">
        <f t="shared" si="14"/>
        <v>0</v>
      </c>
      <c r="AS448" s="237">
        <f t="shared" si="15"/>
        <v>0</v>
      </c>
      <c r="AT448" s="237">
        <f t="shared" si="16"/>
        <v>0</v>
      </c>
      <c r="AU448" s="236">
        <f t="shared" si="17"/>
        <v>0</v>
      </c>
      <c r="AV448" s="236">
        <f t="shared" si="18"/>
        <v>0</v>
      </c>
      <c r="AW448" s="238"/>
    </row>
    <row r="449" ht="24.75" customHeight="1">
      <c r="A449" s="185"/>
      <c r="B449" s="230">
        <f t="shared" si="19"/>
        <v>442</v>
      </c>
      <c r="C449" s="185"/>
      <c r="D449" s="231" t="str">
        <f t="array" ref="D449">INDEX(_Rge_Projectdata_3rd,$B449,MATCH("Project-ID",_Rge_Headline_Projectdata,0))</f>
        <v/>
      </c>
      <c r="E449" s="232" t="str">
        <f t="array" ref="E449">INDEX(_Rge_Data_3rd_CY,$B449,E$1)</f>
        <v>Open</v>
      </c>
      <c r="F449" s="221" t="str">
        <f t="array" ref="F449">INDEX(_Rge_Data_3rd_CY,$B449,F$1)</f>
        <v/>
      </c>
      <c r="G449" s="221">
        <f t="array" ref="G449">INDEX(_Rge_Data_3rd_CY,$B449,G$1)</f>
        <v>0</v>
      </c>
      <c r="H449" s="221">
        <f t="array" ref="H449">INDEX(_Rge_Data_3rd_CY,$B449,H$1)</f>
        <v>0</v>
      </c>
      <c r="I449" s="221">
        <f t="array" ref="I449">INDEX(_Rge_Data_3rd_CY,$B449,I$1)</f>
        <v>0</v>
      </c>
      <c r="J449" s="221">
        <f t="array" ref="J449">INDEX(_Rge_Data_3rd_CY,$B449,J$1)</f>
        <v>0</v>
      </c>
      <c r="K449" s="221">
        <f t="array" ref="K449">INDEX(_Rge_Data_3rd_CY,$B449,K$1)</f>
        <v>0</v>
      </c>
      <c r="L449" s="221" t="str">
        <f t="array" ref="L449">INDEX(_Rge_Data_3rd_CY,$B449,L$1)</f>
        <v/>
      </c>
      <c r="M449" s="221">
        <f t="array" ref="M449">INDEX(_Rge_Data_3rd_CY,$B449,M$1)</f>
        <v>0</v>
      </c>
      <c r="N449" s="221">
        <f t="array" ref="N449">INDEX(_Rge_Data_3rd_CY,$B449,N$1)</f>
        <v>0</v>
      </c>
      <c r="O449" s="221">
        <f t="shared" si="5"/>
        <v>0</v>
      </c>
      <c r="P449" s="222">
        <f t="shared" si="6"/>
        <v>0</v>
      </c>
      <c r="Q449" s="233" t="str">
        <f t="shared" si="9"/>
        <v>Y</v>
      </c>
      <c r="R449" s="224" t="str">
        <f t="array" ref="R449">INDEX(_Rge_Data_3rd_CY,$B449,R$1)</f>
        <v/>
      </c>
      <c r="S449" s="224">
        <f t="array" ref="S449">INDEX(_Rge_Data_3rd_CY,$B449,S$1)</f>
        <v>0</v>
      </c>
      <c r="T449" s="224">
        <f t="array" ref="T449">INDEX(_Rge_Data_3rd_CY,$B449,T$1)</f>
        <v>0</v>
      </c>
      <c r="U449" s="224">
        <f t="array" ref="U449">INDEX(_Rge_Data_3rd_CY,$B449,U$1)</f>
        <v>0</v>
      </c>
      <c r="V449" s="224">
        <f t="array" ref="V449">INDEX(_Rge_Data_3rd_CY,$B449,V$1)</f>
        <v>0</v>
      </c>
      <c r="W449" s="224">
        <f t="array" ref="W449">INDEX(_Rge_Data_3rd_CY,$B449,W$1)</f>
        <v>0</v>
      </c>
      <c r="X449" s="224" t="str">
        <f t="array" ref="X449">INDEX(_Rge_Data_3rd_CY,$B449,X$1)</f>
        <v/>
      </c>
      <c r="Y449" s="224">
        <f t="array" ref="Y449">INDEX(_Rge_Data_3rd_CY,$B449,Y$1)</f>
        <v>0</v>
      </c>
      <c r="Z449" s="224">
        <f t="array" ref="Z449">INDEX(_Rge_Data_3rd_CY,$B449,Z$1)</f>
        <v>0</v>
      </c>
      <c r="AA449" s="224">
        <f t="shared" si="7"/>
        <v>0</v>
      </c>
      <c r="AB449" s="225" t="str">
        <f t="shared" si="10"/>
        <v/>
      </c>
      <c r="AC449" s="234" t="str">
        <f t="array" ref="AC449">INDEX(_Rge_Data_3rd_CY,$B449,AC$1)</f>
        <v/>
      </c>
      <c r="AD449" s="234">
        <f t="array" ref="AD449">INDEX(_Rge_Data_3rd_CY,$B449,AD$1)</f>
        <v>0</v>
      </c>
      <c r="AE449" s="234">
        <f t="array" ref="AE449">INDEX(_Rge_Data_3rd_CY,$B449,AE$1)</f>
        <v>0</v>
      </c>
      <c r="AF449" s="234">
        <f t="array" ref="AF449">INDEX(_Rge_Data_3rd_CY,$B449,AF$1)</f>
        <v>0</v>
      </c>
      <c r="AG449" s="234">
        <f t="array" ref="AG449">INDEX(_Rge_Data_3rd_CY,$B449,AG$1)</f>
        <v>0</v>
      </c>
      <c r="AH449" s="234">
        <f t="array" ref="AH449">INDEX(_Rge_Data_3rd_CY,$B449,AH$1)</f>
        <v>0</v>
      </c>
      <c r="AI449" s="234" t="str">
        <f t="array" ref="AI449">INDEX(_Rge_Data_3rd_CY,$B449,AI$1)</f>
        <v/>
      </c>
      <c r="AJ449" s="234">
        <f t="array" ref="AJ449">INDEX(_Rge_Data_3rd_CY,$B449,AJ$1)</f>
        <v>0</v>
      </c>
      <c r="AK449" s="234">
        <f t="array" ref="AK449">INDEX(_Rge_Data_3rd_CY,$B449,AK$1)</f>
        <v>0</v>
      </c>
      <c r="AL449" s="234">
        <f t="shared" si="11"/>
        <v>0</v>
      </c>
      <c r="AM449" s="235">
        <f t="shared" si="8"/>
        <v>0</v>
      </c>
      <c r="AN449" s="236">
        <f>IFERROR(IF(AND($E449="OPEN",$AA449&gt;0),$AA449*_SoP*$AM449,IF(AND($E449="CLOSED",$AA449&gt;0),$AA449*_SoL*$AM449,0)),0)</f>
        <v>0</v>
      </c>
      <c r="AO449" s="236">
        <f>IFERROR(IF($AA449&lt;0,$AA449*_SoL,0),0)</f>
        <v>0</v>
      </c>
      <c r="AP449" s="237">
        <f t="shared" si="12"/>
        <v>0</v>
      </c>
      <c r="AQ449" s="237">
        <f t="shared" si="13"/>
        <v>0</v>
      </c>
      <c r="AR449" s="237">
        <f t="shared" si="14"/>
        <v>0</v>
      </c>
      <c r="AS449" s="237">
        <f t="shared" si="15"/>
        <v>0</v>
      </c>
      <c r="AT449" s="237">
        <f t="shared" si="16"/>
        <v>0</v>
      </c>
      <c r="AU449" s="236">
        <f t="shared" si="17"/>
        <v>0</v>
      </c>
      <c r="AV449" s="236">
        <f t="shared" si="18"/>
        <v>0</v>
      </c>
      <c r="AW449" s="238"/>
    </row>
    <row r="450" ht="24.75" customHeight="1">
      <c r="A450" s="185"/>
      <c r="B450" s="230">
        <f t="shared" si="19"/>
        <v>443</v>
      </c>
      <c r="C450" s="185"/>
      <c r="D450" s="231" t="str">
        <f t="array" ref="D450">INDEX(_Rge_Projectdata_3rd,$B450,MATCH("Project-ID",_Rge_Headline_Projectdata,0))</f>
        <v/>
      </c>
      <c r="E450" s="232" t="str">
        <f t="array" ref="E450">INDEX(_Rge_Data_3rd_CY,$B450,E$1)</f>
        <v>Open</v>
      </c>
      <c r="F450" s="221" t="str">
        <f t="array" ref="F450">INDEX(_Rge_Data_3rd_CY,$B450,F$1)</f>
        <v/>
      </c>
      <c r="G450" s="221">
        <f t="array" ref="G450">INDEX(_Rge_Data_3rd_CY,$B450,G$1)</f>
        <v>0</v>
      </c>
      <c r="H450" s="221">
        <f t="array" ref="H450">INDEX(_Rge_Data_3rd_CY,$B450,H$1)</f>
        <v>0</v>
      </c>
      <c r="I450" s="221">
        <f t="array" ref="I450">INDEX(_Rge_Data_3rd_CY,$B450,I$1)</f>
        <v>0</v>
      </c>
      <c r="J450" s="221">
        <f t="array" ref="J450">INDEX(_Rge_Data_3rd_CY,$B450,J$1)</f>
        <v>0</v>
      </c>
      <c r="K450" s="221">
        <f t="array" ref="K450">INDEX(_Rge_Data_3rd_CY,$B450,K$1)</f>
        <v>0</v>
      </c>
      <c r="L450" s="221" t="str">
        <f t="array" ref="L450">INDEX(_Rge_Data_3rd_CY,$B450,L$1)</f>
        <v/>
      </c>
      <c r="M450" s="221">
        <f t="array" ref="M450">INDEX(_Rge_Data_3rd_CY,$B450,M$1)</f>
        <v>0</v>
      </c>
      <c r="N450" s="221">
        <f t="array" ref="N450">INDEX(_Rge_Data_3rd_CY,$B450,N$1)</f>
        <v>0</v>
      </c>
      <c r="O450" s="221">
        <f t="shared" si="5"/>
        <v>0</v>
      </c>
      <c r="P450" s="222">
        <f t="shared" si="6"/>
        <v>0</v>
      </c>
      <c r="Q450" s="233" t="str">
        <f t="shared" si="9"/>
        <v>Y</v>
      </c>
      <c r="R450" s="224" t="str">
        <f t="array" ref="R450">INDEX(_Rge_Data_3rd_CY,$B450,R$1)</f>
        <v/>
      </c>
      <c r="S450" s="224">
        <f t="array" ref="S450">INDEX(_Rge_Data_3rd_CY,$B450,S$1)</f>
        <v>0</v>
      </c>
      <c r="T450" s="224">
        <f t="array" ref="T450">INDEX(_Rge_Data_3rd_CY,$B450,T$1)</f>
        <v>0</v>
      </c>
      <c r="U450" s="224">
        <f t="array" ref="U450">INDEX(_Rge_Data_3rd_CY,$B450,U$1)</f>
        <v>0</v>
      </c>
      <c r="V450" s="224">
        <f t="array" ref="V450">INDEX(_Rge_Data_3rd_CY,$B450,V$1)</f>
        <v>0</v>
      </c>
      <c r="W450" s="224">
        <f t="array" ref="W450">INDEX(_Rge_Data_3rd_CY,$B450,W$1)</f>
        <v>0</v>
      </c>
      <c r="X450" s="224" t="str">
        <f t="array" ref="X450">INDEX(_Rge_Data_3rd_CY,$B450,X$1)</f>
        <v/>
      </c>
      <c r="Y450" s="224">
        <f t="array" ref="Y450">INDEX(_Rge_Data_3rd_CY,$B450,Y$1)</f>
        <v>0</v>
      </c>
      <c r="Z450" s="224">
        <f t="array" ref="Z450">INDEX(_Rge_Data_3rd_CY,$B450,Z$1)</f>
        <v>0</v>
      </c>
      <c r="AA450" s="224">
        <f t="shared" si="7"/>
        <v>0</v>
      </c>
      <c r="AB450" s="225" t="str">
        <f t="shared" si="10"/>
        <v/>
      </c>
      <c r="AC450" s="234" t="str">
        <f t="array" ref="AC450">INDEX(_Rge_Data_3rd_CY,$B450,AC$1)</f>
        <v/>
      </c>
      <c r="AD450" s="234">
        <f t="array" ref="AD450">INDEX(_Rge_Data_3rd_CY,$B450,AD$1)</f>
        <v>0</v>
      </c>
      <c r="AE450" s="234">
        <f t="array" ref="AE450">INDEX(_Rge_Data_3rd_CY,$B450,AE$1)</f>
        <v>0</v>
      </c>
      <c r="AF450" s="234">
        <f t="array" ref="AF450">INDEX(_Rge_Data_3rd_CY,$B450,AF$1)</f>
        <v>0</v>
      </c>
      <c r="AG450" s="234">
        <f t="array" ref="AG450">INDEX(_Rge_Data_3rd_CY,$B450,AG$1)</f>
        <v>0</v>
      </c>
      <c r="AH450" s="234">
        <f t="array" ref="AH450">INDEX(_Rge_Data_3rd_CY,$B450,AH$1)</f>
        <v>0</v>
      </c>
      <c r="AI450" s="234" t="str">
        <f t="array" ref="AI450">INDEX(_Rge_Data_3rd_CY,$B450,AI$1)</f>
        <v/>
      </c>
      <c r="AJ450" s="234">
        <f t="array" ref="AJ450">INDEX(_Rge_Data_3rd_CY,$B450,AJ$1)</f>
        <v>0</v>
      </c>
      <c r="AK450" s="234">
        <f t="array" ref="AK450">INDEX(_Rge_Data_3rd_CY,$B450,AK$1)</f>
        <v>0</v>
      </c>
      <c r="AL450" s="234">
        <f t="shared" si="11"/>
        <v>0</v>
      </c>
      <c r="AM450" s="235">
        <f t="shared" si="8"/>
        <v>0</v>
      </c>
      <c r="AN450" s="236">
        <f>IFERROR(IF(AND($E450="OPEN",$AA450&gt;0),$AA450*_SoP*$AM450,IF(AND($E450="CLOSED",$AA450&gt;0),$AA450*_SoL*$AM450,0)),0)</f>
        <v>0</v>
      </c>
      <c r="AO450" s="236">
        <f>IFERROR(IF($AA450&lt;0,$AA450*_SoL,0),0)</f>
        <v>0</v>
      </c>
      <c r="AP450" s="237">
        <f t="shared" si="12"/>
        <v>0</v>
      </c>
      <c r="AQ450" s="237">
        <f t="shared" si="13"/>
        <v>0</v>
      </c>
      <c r="AR450" s="237">
        <f t="shared" si="14"/>
        <v>0</v>
      </c>
      <c r="AS450" s="237">
        <f t="shared" si="15"/>
        <v>0</v>
      </c>
      <c r="AT450" s="237">
        <f t="shared" si="16"/>
        <v>0</v>
      </c>
      <c r="AU450" s="236">
        <f t="shared" si="17"/>
        <v>0</v>
      </c>
      <c r="AV450" s="236">
        <f t="shared" si="18"/>
        <v>0</v>
      </c>
      <c r="AW450" s="238"/>
    </row>
    <row r="451" ht="24.75" customHeight="1">
      <c r="A451" s="185"/>
      <c r="B451" s="230">
        <f t="shared" si="19"/>
        <v>444</v>
      </c>
      <c r="C451" s="185"/>
      <c r="D451" s="231" t="str">
        <f t="array" ref="D451">INDEX(_Rge_Projectdata_3rd,$B451,MATCH("Project-ID",_Rge_Headline_Projectdata,0))</f>
        <v/>
      </c>
      <c r="E451" s="232" t="str">
        <f t="array" ref="E451">INDEX(_Rge_Data_3rd_CY,$B451,E$1)</f>
        <v>Open</v>
      </c>
      <c r="F451" s="221" t="str">
        <f t="array" ref="F451">INDEX(_Rge_Data_3rd_CY,$B451,F$1)</f>
        <v/>
      </c>
      <c r="G451" s="221">
        <f t="array" ref="G451">INDEX(_Rge_Data_3rd_CY,$B451,G$1)</f>
        <v>0</v>
      </c>
      <c r="H451" s="221">
        <f t="array" ref="H451">INDEX(_Rge_Data_3rd_CY,$B451,H$1)</f>
        <v>0</v>
      </c>
      <c r="I451" s="221">
        <f t="array" ref="I451">INDEX(_Rge_Data_3rd_CY,$B451,I$1)</f>
        <v>0</v>
      </c>
      <c r="J451" s="221">
        <f t="array" ref="J451">INDEX(_Rge_Data_3rd_CY,$B451,J$1)</f>
        <v>0</v>
      </c>
      <c r="K451" s="221">
        <f t="array" ref="K451">INDEX(_Rge_Data_3rd_CY,$B451,K$1)</f>
        <v>0</v>
      </c>
      <c r="L451" s="221" t="str">
        <f t="array" ref="L451">INDEX(_Rge_Data_3rd_CY,$B451,L$1)</f>
        <v/>
      </c>
      <c r="M451" s="221">
        <f t="array" ref="M451">INDEX(_Rge_Data_3rd_CY,$B451,M$1)</f>
        <v>0</v>
      </c>
      <c r="N451" s="221">
        <f t="array" ref="N451">INDEX(_Rge_Data_3rd_CY,$B451,N$1)</f>
        <v>0</v>
      </c>
      <c r="O451" s="221">
        <f t="shared" si="5"/>
        <v>0</v>
      </c>
      <c r="P451" s="222">
        <f t="shared" si="6"/>
        <v>0</v>
      </c>
      <c r="Q451" s="233" t="str">
        <f t="shared" si="9"/>
        <v>Y</v>
      </c>
      <c r="R451" s="224" t="str">
        <f t="array" ref="R451">INDEX(_Rge_Data_3rd_CY,$B451,R$1)</f>
        <v/>
      </c>
      <c r="S451" s="224">
        <f t="array" ref="S451">INDEX(_Rge_Data_3rd_CY,$B451,S$1)</f>
        <v>0</v>
      </c>
      <c r="T451" s="224">
        <f t="array" ref="T451">INDEX(_Rge_Data_3rd_CY,$B451,T$1)</f>
        <v>0</v>
      </c>
      <c r="U451" s="224">
        <f t="array" ref="U451">INDEX(_Rge_Data_3rd_CY,$B451,U$1)</f>
        <v>0</v>
      </c>
      <c r="V451" s="224">
        <f t="array" ref="V451">INDEX(_Rge_Data_3rd_CY,$B451,V$1)</f>
        <v>0</v>
      </c>
      <c r="W451" s="224">
        <f t="array" ref="W451">INDEX(_Rge_Data_3rd_CY,$B451,W$1)</f>
        <v>0</v>
      </c>
      <c r="X451" s="224" t="str">
        <f t="array" ref="X451">INDEX(_Rge_Data_3rd_CY,$B451,X$1)</f>
        <v/>
      </c>
      <c r="Y451" s="224">
        <f t="array" ref="Y451">INDEX(_Rge_Data_3rd_CY,$B451,Y$1)</f>
        <v>0</v>
      </c>
      <c r="Z451" s="224">
        <f t="array" ref="Z451">INDEX(_Rge_Data_3rd_CY,$B451,Z$1)</f>
        <v>0</v>
      </c>
      <c r="AA451" s="224">
        <f t="shared" si="7"/>
        <v>0</v>
      </c>
      <c r="AB451" s="225" t="str">
        <f t="shared" si="10"/>
        <v/>
      </c>
      <c r="AC451" s="234" t="str">
        <f t="array" ref="AC451">INDEX(_Rge_Data_3rd_CY,$B451,AC$1)</f>
        <v/>
      </c>
      <c r="AD451" s="234">
        <f t="array" ref="AD451">INDEX(_Rge_Data_3rd_CY,$B451,AD$1)</f>
        <v>0</v>
      </c>
      <c r="AE451" s="234">
        <f t="array" ref="AE451">INDEX(_Rge_Data_3rd_CY,$B451,AE$1)</f>
        <v>0</v>
      </c>
      <c r="AF451" s="234">
        <f t="array" ref="AF451">INDEX(_Rge_Data_3rd_CY,$B451,AF$1)</f>
        <v>0</v>
      </c>
      <c r="AG451" s="234">
        <f t="array" ref="AG451">INDEX(_Rge_Data_3rd_CY,$B451,AG$1)</f>
        <v>0</v>
      </c>
      <c r="AH451" s="234">
        <f t="array" ref="AH451">INDEX(_Rge_Data_3rd_CY,$B451,AH$1)</f>
        <v>0</v>
      </c>
      <c r="AI451" s="234" t="str">
        <f t="array" ref="AI451">INDEX(_Rge_Data_3rd_CY,$B451,AI$1)</f>
        <v/>
      </c>
      <c r="AJ451" s="234">
        <f t="array" ref="AJ451">INDEX(_Rge_Data_3rd_CY,$B451,AJ$1)</f>
        <v>0</v>
      </c>
      <c r="AK451" s="234">
        <f t="array" ref="AK451">INDEX(_Rge_Data_3rd_CY,$B451,AK$1)</f>
        <v>0</v>
      </c>
      <c r="AL451" s="234">
        <f t="shared" si="11"/>
        <v>0</v>
      </c>
      <c r="AM451" s="235">
        <f t="shared" si="8"/>
        <v>0</v>
      </c>
      <c r="AN451" s="236">
        <f>IFERROR(IF(AND($E451="OPEN",$AA451&gt;0),$AA451*_SoP*$AM451,IF(AND($E451="CLOSED",$AA451&gt;0),$AA451*_SoL*$AM451,0)),0)</f>
        <v>0</v>
      </c>
      <c r="AO451" s="236">
        <f>IFERROR(IF($AA451&lt;0,$AA451*_SoL,0),0)</f>
        <v>0</v>
      </c>
      <c r="AP451" s="237">
        <f t="shared" si="12"/>
        <v>0</v>
      </c>
      <c r="AQ451" s="237">
        <f t="shared" si="13"/>
        <v>0</v>
      </c>
      <c r="AR451" s="237">
        <f t="shared" si="14"/>
        <v>0</v>
      </c>
      <c r="AS451" s="237">
        <f t="shared" si="15"/>
        <v>0</v>
      </c>
      <c r="AT451" s="237">
        <f t="shared" si="16"/>
        <v>0</v>
      </c>
      <c r="AU451" s="236">
        <f t="shared" si="17"/>
        <v>0</v>
      </c>
      <c r="AV451" s="236">
        <f t="shared" si="18"/>
        <v>0</v>
      </c>
      <c r="AW451" s="238"/>
    </row>
    <row r="452" ht="24.75" customHeight="1">
      <c r="A452" s="185"/>
      <c r="B452" s="230">
        <f t="shared" si="19"/>
        <v>445</v>
      </c>
      <c r="C452" s="185"/>
      <c r="D452" s="231" t="str">
        <f t="array" ref="D452">INDEX(_Rge_Projectdata_3rd,$B452,MATCH("Project-ID",_Rge_Headline_Projectdata,0))</f>
        <v/>
      </c>
      <c r="E452" s="232" t="str">
        <f t="array" ref="E452">INDEX(_Rge_Data_3rd_CY,$B452,E$1)</f>
        <v>Open</v>
      </c>
      <c r="F452" s="221" t="str">
        <f t="array" ref="F452">INDEX(_Rge_Data_3rd_CY,$B452,F$1)</f>
        <v/>
      </c>
      <c r="G452" s="221">
        <f t="array" ref="G452">INDEX(_Rge_Data_3rd_CY,$B452,G$1)</f>
        <v>0</v>
      </c>
      <c r="H452" s="221">
        <f t="array" ref="H452">INDEX(_Rge_Data_3rd_CY,$B452,H$1)</f>
        <v>0</v>
      </c>
      <c r="I452" s="221">
        <f t="array" ref="I452">INDEX(_Rge_Data_3rd_CY,$B452,I$1)</f>
        <v>0</v>
      </c>
      <c r="J452" s="221">
        <f t="array" ref="J452">INDEX(_Rge_Data_3rd_CY,$B452,J$1)</f>
        <v>0</v>
      </c>
      <c r="K452" s="221">
        <f t="array" ref="K452">INDEX(_Rge_Data_3rd_CY,$B452,K$1)</f>
        <v>0</v>
      </c>
      <c r="L452" s="221" t="str">
        <f t="array" ref="L452">INDEX(_Rge_Data_3rd_CY,$B452,L$1)</f>
        <v/>
      </c>
      <c r="M452" s="221">
        <f t="array" ref="M452">INDEX(_Rge_Data_3rd_CY,$B452,M$1)</f>
        <v>0</v>
      </c>
      <c r="N452" s="221">
        <f t="array" ref="N452">INDEX(_Rge_Data_3rd_CY,$B452,N$1)</f>
        <v>0</v>
      </c>
      <c r="O452" s="221">
        <f t="shared" si="5"/>
        <v>0</v>
      </c>
      <c r="P452" s="222">
        <f t="shared" si="6"/>
        <v>0</v>
      </c>
      <c r="Q452" s="233" t="str">
        <f t="shared" si="9"/>
        <v>Y</v>
      </c>
      <c r="R452" s="224" t="str">
        <f t="array" ref="R452">INDEX(_Rge_Data_3rd_CY,$B452,R$1)</f>
        <v/>
      </c>
      <c r="S452" s="224">
        <f t="array" ref="S452">INDEX(_Rge_Data_3rd_CY,$B452,S$1)</f>
        <v>0</v>
      </c>
      <c r="T452" s="224">
        <f t="array" ref="T452">INDEX(_Rge_Data_3rd_CY,$B452,T$1)</f>
        <v>0</v>
      </c>
      <c r="U452" s="224">
        <f t="array" ref="U452">INDEX(_Rge_Data_3rd_CY,$B452,U$1)</f>
        <v>0</v>
      </c>
      <c r="V452" s="224">
        <f t="array" ref="V452">INDEX(_Rge_Data_3rd_CY,$B452,V$1)</f>
        <v>0</v>
      </c>
      <c r="W452" s="224">
        <f t="array" ref="W452">INDEX(_Rge_Data_3rd_CY,$B452,W$1)</f>
        <v>0</v>
      </c>
      <c r="X452" s="224" t="str">
        <f t="array" ref="X452">INDEX(_Rge_Data_3rd_CY,$B452,X$1)</f>
        <v/>
      </c>
      <c r="Y452" s="224">
        <f t="array" ref="Y452">INDEX(_Rge_Data_3rd_CY,$B452,Y$1)</f>
        <v>0</v>
      </c>
      <c r="Z452" s="224">
        <f t="array" ref="Z452">INDEX(_Rge_Data_3rd_CY,$B452,Z$1)</f>
        <v>0</v>
      </c>
      <c r="AA452" s="224">
        <f t="shared" si="7"/>
        <v>0</v>
      </c>
      <c r="AB452" s="225" t="str">
        <f t="shared" si="10"/>
        <v/>
      </c>
      <c r="AC452" s="234" t="str">
        <f t="array" ref="AC452">INDEX(_Rge_Data_3rd_CY,$B452,AC$1)</f>
        <v/>
      </c>
      <c r="AD452" s="234">
        <f t="array" ref="AD452">INDEX(_Rge_Data_3rd_CY,$B452,AD$1)</f>
        <v>0</v>
      </c>
      <c r="AE452" s="234">
        <f t="array" ref="AE452">INDEX(_Rge_Data_3rd_CY,$B452,AE$1)</f>
        <v>0</v>
      </c>
      <c r="AF452" s="234">
        <f t="array" ref="AF452">INDEX(_Rge_Data_3rd_CY,$B452,AF$1)</f>
        <v>0</v>
      </c>
      <c r="AG452" s="234">
        <f t="array" ref="AG452">INDEX(_Rge_Data_3rd_CY,$B452,AG$1)</f>
        <v>0</v>
      </c>
      <c r="AH452" s="234">
        <f t="array" ref="AH452">INDEX(_Rge_Data_3rd_CY,$B452,AH$1)</f>
        <v>0</v>
      </c>
      <c r="AI452" s="234" t="str">
        <f t="array" ref="AI452">INDEX(_Rge_Data_3rd_CY,$B452,AI$1)</f>
        <v/>
      </c>
      <c r="AJ452" s="234">
        <f t="array" ref="AJ452">INDEX(_Rge_Data_3rd_CY,$B452,AJ$1)</f>
        <v>0</v>
      </c>
      <c r="AK452" s="234">
        <f t="array" ref="AK452">INDEX(_Rge_Data_3rd_CY,$B452,AK$1)</f>
        <v>0</v>
      </c>
      <c r="AL452" s="234">
        <f t="shared" si="11"/>
        <v>0</v>
      </c>
      <c r="AM452" s="235">
        <f t="shared" si="8"/>
        <v>0</v>
      </c>
      <c r="AN452" s="236">
        <f>IFERROR(IF(AND($E452="OPEN",$AA452&gt;0),$AA452*_SoP*$AM452,IF(AND($E452="CLOSED",$AA452&gt;0),$AA452*_SoL*$AM452,0)),0)</f>
        <v>0</v>
      </c>
      <c r="AO452" s="236">
        <f>IFERROR(IF($AA452&lt;0,$AA452*_SoL,0),0)</f>
        <v>0</v>
      </c>
      <c r="AP452" s="237">
        <f t="shared" si="12"/>
        <v>0</v>
      </c>
      <c r="AQ452" s="237">
        <f t="shared" si="13"/>
        <v>0</v>
      </c>
      <c r="AR452" s="237">
        <f t="shared" si="14"/>
        <v>0</v>
      </c>
      <c r="AS452" s="237">
        <f t="shared" si="15"/>
        <v>0</v>
      </c>
      <c r="AT452" s="237">
        <f t="shared" si="16"/>
        <v>0</v>
      </c>
      <c r="AU452" s="236">
        <f t="shared" si="17"/>
        <v>0</v>
      </c>
      <c r="AV452" s="236">
        <f t="shared" si="18"/>
        <v>0</v>
      </c>
      <c r="AW452" s="238"/>
    </row>
    <row r="453" ht="24.75" customHeight="1">
      <c r="A453" s="185"/>
      <c r="B453" s="230">
        <f t="shared" si="19"/>
        <v>446</v>
      </c>
      <c r="C453" s="185"/>
      <c r="D453" s="231" t="str">
        <f t="array" ref="D453">INDEX(_Rge_Projectdata_3rd,$B453,MATCH("Project-ID",_Rge_Headline_Projectdata,0))</f>
        <v/>
      </c>
      <c r="E453" s="232" t="str">
        <f t="array" ref="E453">INDEX(_Rge_Data_3rd_CY,$B453,E$1)</f>
        <v>Open</v>
      </c>
      <c r="F453" s="221" t="str">
        <f t="array" ref="F453">INDEX(_Rge_Data_3rd_CY,$B453,F$1)</f>
        <v/>
      </c>
      <c r="G453" s="221">
        <f t="array" ref="G453">INDEX(_Rge_Data_3rd_CY,$B453,G$1)</f>
        <v>0</v>
      </c>
      <c r="H453" s="221">
        <f t="array" ref="H453">INDEX(_Rge_Data_3rd_CY,$B453,H$1)</f>
        <v>0</v>
      </c>
      <c r="I453" s="221">
        <f t="array" ref="I453">INDEX(_Rge_Data_3rd_CY,$B453,I$1)</f>
        <v>0</v>
      </c>
      <c r="J453" s="221">
        <f t="array" ref="J453">INDEX(_Rge_Data_3rd_CY,$B453,J$1)</f>
        <v>0</v>
      </c>
      <c r="K453" s="221">
        <f t="array" ref="K453">INDEX(_Rge_Data_3rd_CY,$B453,K$1)</f>
        <v>0</v>
      </c>
      <c r="L453" s="221" t="str">
        <f t="array" ref="L453">INDEX(_Rge_Data_3rd_CY,$B453,L$1)</f>
        <v/>
      </c>
      <c r="M453" s="221">
        <f t="array" ref="M453">INDEX(_Rge_Data_3rd_CY,$B453,M$1)</f>
        <v>0</v>
      </c>
      <c r="N453" s="221">
        <f t="array" ref="N453">INDEX(_Rge_Data_3rd_CY,$B453,N$1)</f>
        <v>0</v>
      </c>
      <c r="O453" s="221">
        <f t="shared" si="5"/>
        <v>0</v>
      </c>
      <c r="P453" s="222">
        <f t="shared" si="6"/>
        <v>0</v>
      </c>
      <c r="Q453" s="233" t="str">
        <f t="shared" si="9"/>
        <v>Y</v>
      </c>
      <c r="R453" s="224" t="str">
        <f t="array" ref="R453">INDEX(_Rge_Data_3rd_CY,$B453,R$1)</f>
        <v/>
      </c>
      <c r="S453" s="224">
        <f t="array" ref="S453">INDEX(_Rge_Data_3rd_CY,$B453,S$1)</f>
        <v>0</v>
      </c>
      <c r="T453" s="224">
        <f t="array" ref="T453">INDEX(_Rge_Data_3rd_CY,$B453,T$1)</f>
        <v>0</v>
      </c>
      <c r="U453" s="224">
        <f t="array" ref="U453">INDEX(_Rge_Data_3rd_CY,$B453,U$1)</f>
        <v>0</v>
      </c>
      <c r="V453" s="224">
        <f t="array" ref="V453">INDEX(_Rge_Data_3rd_CY,$B453,V$1)</f>
        <v>0</v>
      </c>
      <c r="W453" s="224">
        <f t="array" ref="W453">INDEX(_Rge_Data_3rd_CY,$B453,W$1)</f>
        <v>0</v>
      </c>
      <c r="X453" s="224" t="str">
        <f t="array" ref="X453">INDEX(_Rge_Data_3rd_CY,$B453,X$1)</f>
        <v/>
      </c>
      <c r="Y453" s="224">
        <f t="array" ref="Y453">INDEX(_Rge_Data_3rd_CY,$B453,Y$1)</f>
        <v>0</v>
      </c>
      <c r="Z453" s="224">
        <f t="array" ref="Z453">INDEX(_Rge_Data_3rd_CY,$B453,Z$1)</f>
        <v>0</v>
      </c>
      <c r="AA453" s="224">
        <f t="shared" si="7"/>
        <v>0</v>
      </c>
      <c r="AB453" s="225" t="str">
        <f t="shared" si="10"/>
        <v/>
      </c>
      <c r="AC453" s="234" t="str">
        <f t="array" ref="AC453">INDEX(_Rge_Data_3rd_CY,$B453,AC$1)</f>
        <v/>
      </c>
      <c r="AD453" s="234">
        <f t="array" ref="AD453">INDEX(_Rge_Data_3rd_CY,$B453,AD$1)</f>
        <v>0</v>
      </c>
      <c r="AE453" s="234">
        <f t="array" ref="AE453">INDEX(_Rge_Data_3rd_CY,$B453,AE$1)</f>
        <v>0</v>
      </c>
      <c r="AF453" s="234">
        <f t="array" ref="AF453">INDEX(_Rge_Data_3rd_CY,$B453,AF$1)</f>
        <v>0</v>
      </c>
      <c r="AG453" s="234">
        <f t="array" ref="AG453">INDEX(_Rge_Data_3rd_CY,$B453,AG$1)</f>
        <v>0</v>
      </c>
      <c r="AH453" s="234">
        <f t="array" ref="AH453">INDEX(_Rge_Data_3rd_CY,$B453,AH$1)</f>
        <v>0</v>
      </c>
      <c r="AI453" s="234" t="str">
        <f t="array" ref="AI453">INDEX(_Rge_Data_3rd_CY,$B453,AI$1)</f>
        <v/>
      </c>
      <c r="AJ453" s="234">
        <f t="array" ref="AJ453">INDEX(_Rge_Data_3rd_CY,$B453,AJ$1)</f>
        <v>0</v>
      </c>
      <c r="AK453" s="234">
        <f t="array" ref="AK453">INDEX(_Rge_Data_3rd_CY,$B453,AK$1)</f>
        <v>0</v>
      </c>
      <c r="AL453" s="234">
        <f t="shared" si="11"/>
        <v>0</v>
      </c>
      <c r="AM453" s="235">
        <f t="shared" si="8"/>
        <v>0</v>
      </c>
      <c r="AN453" s="236">
        <f>IFERROR(IF(AND($E453="OPEN",$AA453&gt;0),$AA453*_SoP*$AM453,IF(AND($E453="CLOSED",$AA453&gt;0),$AA453*_SoL*$AM453,0)),0)</f>
        <v>0</v>
      </c>
      <c r="AO453" s="236">
        <f>IFERROR(IF($AA453&lt;0,$AA453*_SoL,0),0)</f>
        <v>0</v>
      </c>
      <c r="AP453" s="237">
        <f t="shared" si="12"/>
        <v>0</v>
      </c>
      <c r="AQ453" s="237">
        <f t="shared" si="13"/>
        <v>0</v>
      </c>
      <c r="AR453" s="237">
        <f t="shared" si="14"/>
        <v>0</v>
      </c>
      <c r="AS453" s="237">
        <f t="shared" si="15"/>
        <v>0</v>
      </c>
      <c r="AT453" s="237">
        <f t="shared" si="16"/>
        <v>0</v>
      </c>
      <c r="AU453" s="236">
        <f t="shared" si="17"/>
        <v>0</v>
      </c>
      <c r="AV453" s="236">
        <f t="shared" si="18"/>
        <v>0</v>
      </c>
      <c r="AW453" s="238"/>
    </row>
    <row r="454" ht="24.75" customHeight="1">
      <c r="A454" s="185"/>
      <c r="B454" s="230">
        <f t="shared" si="19"/>
        <v>447</v>
      </c>
      <c r="C454" s="185"/>
      <c r="D454" s="231" t="str">
        <f t="array" ref="D454">INDEX(_Rge_Projectdata_3rd,$B454,MATCH("Project-ID",_Rge_Headline_Projectdata,0))</f>
        <v/>
      </c>
      <c r="E454" s="232" t="str">
        <f t="array" ref="E454">INDEX(_Rge_Data_3rd_CY,$B454,E$1)</f>
        <v>Open</v>
      </c>
      <c r="F454" s="221" t="str">
        <f t="array" ref="F454">INDEX(_Rge_Data_3rd_CY,$B454,F$1)</f>
        <v/>
      </c>
      <c r="G454" s="221">
        <f t="array" ref="G454">INDEX(_Rge_Data_3rd_CY,$B454,G$1)</f>
        <v>0</v>
      </c>
      <c r="H454" s="221">
        <f t="array" ref="H454">INDEX(_Rge_Data_3rd_CY,$B454,H$1)</f>
        <v>0</v>
      </c>
      <c r="I454" s="221">
        <f t="array" ref="I454">INDEX(_Rge_Data_3rd_CY,$B454,I$1)</f>
        <v>0</v>
      </c>
      <c r="J454" s="221">
        <f t="array" ref="J454">INDEX(_Rge_Data_3rd_CY,$B454,J$1)</f>
        <v>0</v>
      </c>
      <c r="K454" s="221">
        <f t="array" ref="K454">INDEX(_Rge_Data_3rd_CY,$B454,K$1)</f>
        <v>0</v>
      </c>
      <c r="L454" s="221" t="str">
        <f t="array" ref="L454">INDEX(_Rge_Data_3rd_CY,$B454,L$1)</f>
        <v/>
      </c>
      <c r="M454" s="221">
        <f t="array" ref="M454">INDEX(_Rge_Data_3rd_CY,$B454,M$1)</f>
        <v>0</v>
      </c>
      <c r="N454" s="221">
        <f t="array" ref="N454">INDEX(_Rge_Data_3rd_CY,$B454,N$1)</f>
        <v>0</v>
      </c>
      <c r="O454" s="221">
        <f t="shared" si="5"/>
        <v>0</v>
      </c>
      <c r="P454" s="222">
        <f t="shared" si="6"/>
        <v>0</v>
      </c>
      <c r="Q454" s="233" t="str">
        <f t="shared" si="9"/>
        <v>Y</v>
      </c>
      <c r="R454" s="224" t="str">
        <f t="array" ref="R454">INDEX(_Rge_Data_3rd_CY,$B454,R$1)</f>
        <v/>
      </c>
      <c r="S454" s="224">
        <f t="array" ref="S454">INDEX(_Rge_Data_3rd_CY,$B454,S$1)</f>
        <v>0</v>
      </c>
      <c r="T454" s="224">
        <f t="array" ref="T454">INDEX(_Rge_Data_3rd_CY,$B454,T$1)</f>
        <v>0</v>
      </c>
      <c r="U454" s="224">
        <f t="array" ref="U454">INDEX(_Rge_Data_3rd_CY,$B454,U$1)</f>
        <v>0</v>
      </c>
      <c r="V454" s="224">
        <f t="array" ref="V454">INDEX(_Rge_Data_3rd_CY,$B454,V$1)</f>
        <v>0</v>
      </c>
      <c r="W454" s="224">
        <f t="array" ref="W454">INDEX(_Rge_Data_3rd_CY,$B454,W$1)</f>
        <v>0</v>
      </c>
      <c r="X454" s="224" t="str">
        <f t="array" ref="X454">INDEX(_Rge_Data_3rd_CY,$B454,X$1)</f>
        <v/>
      </c>
      <c r="Y454" s="224">
        <f t="array" ref="Y454">INDEX(_Rge_Data_3rd_CY,$B454,Y$1)</f>
        <v>0</v>
      </c>
      <c r="Z454" s="224">
        <f t="array" ref="Z454">INDEX(_Rge_Data_3rd_CY,$B454,Z$1)</f>
        <v>0</v>
      </c>
      <c r="AA454" s="224">
        <f t="shared" si="7"/>
        <v>0</v>
      </c>
      <c r="AB454" s="225" t="str">
        <f t="shared" si="10"/>
        <v/>
      </c>
      <c r="AC454" s="234" t="str">
        <f t="array" ref="AC454">INDEX(_Rge_Data_3rd_CY,$B454,AC$1)</f>
        <v/>
      </c>
      <c r="AD454" s="234">
        <f t="array" ref="AD454">INDEX(_Rge_Data_3rd_CY,$B454,AD$1)</f>
        <v>0</v>
      </c>
      <c r="AE454" s="234">
        <f t="array" ref="AE454">INDEX(_Rge_Data_3rd_CY,$B454,AE$1)</f>
        <v>0</v>
      </c>
      <c r="AF454" s="234">
        <f t="array" ref="AF454">INDEX(_Rge_Data_3rd_CY,$B454,AF$1)</f>
        <v>0</v>
      </c>
      <c r="AG454" s="234">
        <f t="array" ref="AG454">INDEX(_Rge_Data_3rd_CY,$B454,AG$1)</f>
        <v>0</v>
      </c>
      <c r="AH454" s="234">
        <f t="array" ref="AH454">INDEX(_Rge_Data_3rd_CY,$B454,AH$1)</f>
        <v>0</v>
      </c>
      <c r="AI454" s="234" t="str">
        <f t="array" ref="AI454">INDEX(_Rge_Data_3rd_CY,$B454,AI$1)</f>
        <v/>
      </c>
      <c r="AJ454" s="234">
        <f t="array" ref="AJ454">INDEX(_Rge_Data_3rd_CY,$B454,AJ$1)</f>
        <v>0</v>
      </c>
      <c r="AK454" s="234">
        <f t="array" ref="AK454">INDEX(_Rge_Data_3rd_CY,$B454,AK$1)</f>
        <v>0</v>
      </c>
      <c r="AL454" s="234">
        <f t="shared" si="11"/>
        <v>0</v>
      </c>
      <c r="AM454" s="235">
        <f t="shared" si="8"/>
        <v>0</v>
      </c>
      <c r="AN454" s="236">
        <f>IFERROR(IF(AND($E454="OPEN",$AA454&gt;0),$AA454*_SoP*$AM454,IF(AND($E454="CLOSED",$AA454&gt;0),$AA454*_SoL*$AM454,0)),0)</f>
        <v>0</v>
      </c>
      <c r="AO454" s="236">
        <f>IFERROR(IF($AA454&lt;0,$AA454*_SoL,0),0)</f>
        <v>0</v>
      </c>
      <c r="AP454" s="237">
        <f t="shared" si="12"/>
        <v>0</v>
      </c>
      <c r="AQ454" s="237">
        <f t="shared" si="13"/>
        <v>0</v>
      </c>
      <c r="AR454" s="237">
        <f t="shared" si="14"/>
        <v>0</v>
      </c>
      <c r="AS454" s="237">
        <f t="shared" si="15"/>
        <v>0</v>
      </c>
      <c r="AT454" s="237">
        <f t="shared" si="16"/>
        <v>0</v>
      </c>
      <c r="AU454" s="236">
        <f t="shared" si="17"/>
        <v>0</v>
      </c>
      <c r="AV454" s="236">
        <f t="shared" si="18"/>
        <v>0</v>
      </c>
      <c r="AW454" s="238"/>
    </row>
    <row r="455" ht="24.75" customHeight="1">
      <c r="A455" s="185"/>
      <c r="B455" s="230">
        <f t="shared" si="19"/>
        <v>448</v>
      </c>
      <c r="C455" s="185"/>
      <c r="D455" s="231" t="str">
        <f t="array" ref="D455">INDEX(_Rge_Projectdata_3rd,$B455,MATCH("Project-ID",_Rge_Headline_Projectdata,0))</f>
        <v/>
      </c>
      <c r="E455" s="232" t="str">
        <f t="array" ref="E455">INDEX(_Rge_Data_3rd_CY,$B455,E$1)</f>
        <v>Open</v>
      </c>
      <c r="F455" s="221" t="str">
        <f t="array" ref="F455">INDEX(_Rge_Data_3rd_CY,$B455,F$1)</f>
        <v/>
      </c>
      <c r="G455" s="221">
        <f t="array" ref="G455">INDEX(_Rge_Data_3rd_CY,$B455,G$1)</f>
        <v>0</v>
      </c>
      <c r="H455" s="221">
        <f t="array" ref="H455">INDEX(_Rge_Data_3rd_CY,$B455,H$1)</f>
        <v>0</v>
      </c>
      <c r="I455" s="221">
        <f t="array" ref="I455">INDEX(_Rge_Data_3rd_CY,$B455,I$1)</f>
        <v>0</v>
      </c>
      <c r="J455" s="221">
        <f t="array" ref="J455">INDEX(_Rge_Data_3rd_CY,$B455,J$1)</f>
        <v>0</v>
      </c>
      <c r="K455" s="221">
        <f t="array" ref="K455">INDEX(_Rge_Data_3rd_CY,$B455,K$1)</f>
        <v>0</v>
      </c>
      <c r="L455" s="221" t="str">
        <f t="array" ref="L455">INDEX(_Rge_Data_3rd_CY,$B455,L$1)</f>
        <v/>
      </c>
      <c r="M455" s="221">
        <f t="array" ref="M455">INDEX(_Rge_Data_3rd_CY,$B455,M$1)</f>
        <v>0</v>
      </c>
      <c r="N455" s="221">
        <f t="array" ref="N455">INDEX(_Rge_Data_3rd_CY,$B455,N$1)</f>
        <v>0</v>
      </c>
      <c r="O455" s="221">
        <f t="shared" si="5"/>
        <v>0</v>
      </c>
      <c r="P455" s="222">
        <f t="shared" si="6"/>
        <v>0</v>
      </c>
      <c r="Q455" s="233" t="str">
        <f t="shared" si="9"/>
        <v>Y</v>
      </c>
      <c r="R455" s="224" t="str">
        <f t="array" ref="R455">INDEX(_Rge_Data_3rd_CY,$B455,R$1)</f>
        <v/>
      </c>
      <c r="S455" s="224">
        <f t="array" ref="S455">INDEX(_Rge_Data_3rd_CY,$B455,S$1)</f>
        <v>0</v>
      </c>
      <c r="T455" s="224">
        <f t="array" ref="T455">INDEX(_Rge_Data_3rd_CY,$B455,T$1)</f>
        <v>0</v>
      </c>
      <c r="U455" s="224">
        <f t="array" ref="U455">INDEX(_Rge_Data_3rd_CY,$B455,U$1)</f>
        <v>0</v>
      </c>
      <c r="V455" s="224">
        <f t="array" ref="V455">INDEX(_Rge_Data_3rd_CY,$B455,V$1)</f>
        <v>0</v>
      </c>
      <c r="W455" s="224">
        <f t="array" ref="W455">INDEX(_Rge_Data_3rd_CY,$B455,W$1)</f>
        <v>0</v>
      </c>
      <c r="X455" s="224" t="str">
        <f t="array" ref="X455">INDEX(_Rge_Data_3rd_CY,$B455,X$1)</f>
        <v/>
      </c>
      <c r="Y455" s="224">
        <f t="array" ref="Y455">INDEX(_Rge_Data_3rd_CY,$B455,Y$1)</f>
        <v>0</v>
      </c>
      <c r="Z455" s="224">
        <f t="array" ref="Z455">INDEX(_Rge_Data_3rd_CY,$B455,Z$1)</f>
        <v>0</v>
      </c>
      <c r="AA455" s="224">
        <f t="shared" si="7"/>
        <v>0</v>
      </c>
      <c r="AB455" s="225" t="str">
        <f t="shared" si="10"/>
        <v/>
      </c>
      <c r="AC455" s="234" t="str">
        <f t="array" ref="AC455">INDEX(_Rge_Data_3rd_CY,$B455,AC$1)</f>
        <v/>
      </c>
      <c r="AD455" s="234">
        <f t="array" ref="AD455">INDEX(_Rge_Data_3rd_CY,$B455,AD$1)</f>
        <v>0</v>
      </c>
      <c r="AE455" s="234">
        <f t="array" ref="AE455">INDEX(_Rge_Data_3rd_CY,$B455,AE$1)</f>
        <v>0</v>
      </c>
      <c r="AF455" s="234">
        <f t="array" ref="AF455">INDEX(_Rge_Data_3rd_CY,$B455,AF$1)</f>
        <v>0</v>
      </c>
      <c r="AG455" s="234">
        <f t="array" ref="AG455">INDEX(_Rge_Data_3rd_CY,$B455,AG$1)</f>
        <v>0</v>
      </c>
      <c r="AH455" s="234">
        <f t="array" ref="AH455">INDEX(_Rge_Data_3rd_CY,$B455,AH$1)</f>
        <v>0</v>
      </c>
      <c r="AI455" s="234" t="str">
        <f t="array" ref="AI455">INDEX(_Rge_Data_3rd_CY,$B455,AI$1)</f>
        <v/>
      </c>
      <c r="AJ455" s="234">
        <f t="array" ref="AJ455">INDEX(_Rge_Data_3rd_CY,$B455,AJ$1)</f>
        <v>0</v>
      </c>
      <c r="AK455" s="234">
        <f t="array" ref="AK455">INDEX(_Rge_Data_3rd_CY,$B455,AK$1)</f>
        <v>0</v>
      </c>
      <c r="AL455" s="234">
        <f t="shared" si="11"/>
        <v>0</v>
      </c>
      <c r="AM455" s="235">
        <f t="shared" si="8"/>
        <v>0</v>
      </c>
      <c r="AN455" s="236">
        <f>IFERROR(IF(AND($E455="OPEN",$AA455&gt;0),$AA455*_SoP*$AM455,IF(AND($E455="CLOSED",$AA455&gt;0),$AA455*_SoL*$AM455,0)),0)</f>
        <v>0</v>
      </c>
      <c r="AO455" s="236">
        <f>IFERROR(IF($AA455&lt;0,$AA455*_SoL,0),0)</f>
        <v>0</v>
      </c>
      <c r="AP455" s="237">
        <f t="shared" si="12"/>
        <v>0</v>
      </c>
      <c r="AQ455" s="237">
        <f t="shared" si="13"/>
        <v>0</v>
      </c>
      <c r="AR455" s="237">
        <f t="shared" si="14"/>
        <v>0</v>
      </c>
      <c r="AS455" s="237">
        <f t="shared" si="15"/>
        <v>0</v>
      </c>
      <c r="AT455" s="237">
        <f t="shared" si="16"/>
        <v>0</v>
      </c>
      <c r="AU455" s="236">
        <f t="shared" si="17"/>
        <v>0</v>
      </c>
      <c r="AV455" s="236">
        <f t="shared" si="18"/>
        <v>0</v>
      </c>
      <c r="AW455" s="238"/>
    </row>
    <row r="456" ht="24.75" customHeight="1">
      <c r="A456" s="185"/>
      <c r="B456" s="230">
        <f t="shared" si="19"/>
        <v>449</v>
      </c>
      <c r="C456" s="185"/>
      <c r="D456" s="231" t="str">
        <f t="array" ref="D456">INDEX(_Rge_Projectdata_3rd,$B456,MATCH("Project-ID",_Rge_Headline_Projectdata,0))</f>
        <v/>
      </c>
      <c r="E456" s="232" t="str">
        <f t="array" ref="E456">INDEX(_Rge_Data_3rd_CY,$B456,E$1)</f>
        <v>Open</v>
      </c>
      <c r="F456" s="221" t="str">
        <f t="array" ref="F456">INDEX(_Rge_Data_3rd_CY,$B456,F$1)</f>
        <v/>
      </c>
      <c r="G456" s="221">
        <f t="array" ref="G456">INDEX(_Rge_Data_3rd_CY,$B456,G$1)</f>
        <v>0</v>
      </c>
      <c r="H456" s="221">
        <f t="array" ref="H456">INDEX(_Rge_Data_3rd_CY,$B456,H$1)</f>
        <v>0</v>
      </c>
      <c r="I456" s="221">
        <f t="array" ref="I456">INDEX(_Rge_Data_3rd_CY,$B456,I$1)</f>
        <v>0</v>
      </c>
      <c r="J456" s="221">
        <f t="array" ref="J456">INDEX(_Rge_Data_3rd_CY,$B456,J$1)</f>
        <v>0</v>
      </c>
      <c r="K456" s="221">
        <f t="array" ref="K456">INDEX(_Rge_Data_3rd_CY,$B456,K$1)</f>
        <v>0</v>
      </c>
      <c r="L456" s="221" t="str">
        <f t="array" ref="L456">INDEX(_Rge_Data_3rd_CY,$B456,L$1)</f>
        <v/>
      </c>
      <c r="M456" s="221">
        <f t="array" ref="M456">INDEX(_Rge_Data_3rd_CY,$B456,M$1)</f>
        <v>0</v>
      </c>
      <c r="N456" s="221">
        <f t="array" ref="N456">INDEX(_Rge_Data_3rd_CY,$B456,N$1)</f>
        <v>0</v>
      </c>
      <c r="O456" s="221">
        <f t="shared" si="5"/>
        <v>0</v>
      </c>
      <c r="P456" s="222">
        <f t="shared" si="6"/>
        <v>0</v>
      </c>
      <c r="Q456" s="233" t="str">
        <f t="shared" si="9"/>
        <v>Y</v>
      </c>
      <c r="R456" s="224" t="str">
        <f t="array" ref="R456">INDEX(_Rge_Data_3rd_CY,$B456,R$1)</f>
        <v/>
      </c>
      <c r="S456" s="224">
        <f t="array" ref="S456">INDEX(_Rge_Data_3rd_CY,$B456,S$1)</f>
        <v>0</v>
      </c>
      <c r="T456" s="224">
        <f t="array" ref="T456">INDEX(_Rge_Data_3rd_CY,$B456,T$1)</f>
        <v>0</v>
      </c>
      <c r="U456" s="224">
        <f t="array" ref="U456">INDEX(_Rge_Data_3rd_CY,$B456,U$1)</f>
        <v>0</v>
      </c>
      <c r="V456" s="224">
        <f t="array" ref="V456">INDEX(_Rge_Data_3rd_CY,$B456,V$1)</f>
        <v>0</v>
      </c>
      <c r="W456" s="224">
        <f t="array" ref="W456">INDEX(_Rge_Data_3rd_CY,$B456,W$1)</f>
        <v>0</v>
      </c>
      <c r="X456" s="224" t="str">
        <f t="array" ref="X456">INDEX(_Rge_Data_3rd_CY,$B456,X$1)</f>
        <v/>
      </c>
      <c r="Y456" s="224">
        <f t="array" ref="Y456">INDEX(_Rge_Data_3rd_CY,$B456,Y$1)</f>
        <v>0</v>
      </c>
      <c r="Z456" s="224">
        <f t="array" ref="Z456">INDEX(_Rge_Data_3rd_CY,$B456,Z$1)</f>
        <v>0</v>
      </c>
      <c r="AA456" s="224">
        <f t="shared" si="7"/>
        <v>0</v>
      </c>
      <c r="AB456" s="225" t="str">
        <f t="shared" si="10"/>
        <v/>
      </c>
      <c r="AC456" s="234" t="str">
        <f t="array" ref="AC456">INDEX(_Rge_Data_3rd_CY,$B456,AC$1)</f>
        <v/>
      </c>
      <c r="AD456" s="234">
        <f t="array" ref="AD456">INDEX(_Rge_Data_3rd_CY,$B456,AD$1)</f>
        <v>0</v>
      </c>
      <c r="AE456" s="234">
        <f t="array" ref="AE456">INDEX(_Rge_Data_3rd_CY,$B456,AE$1)</f>
        <v>0</v>
      </c>
      <c r="AF456" s="234">
        <f t="array" ref="AF456">INDEX(_Rge_Data_3rd_CY,$B456,AF$1)</f>
        <v>0</v>
      </c>
      <c r="AG456" s="234">
        <f t="array" ref="AG456">INDEX(_Rge_Data_3rd_CY,$B456,AG$1)</f>
        <v>0</v>
      </c>
      <c r="AH456" s="234">
        <f t="array" ref="AH456">INDEX(_Rge_Data_3rd_CY,$B456,AH$1)</f>
        <v>0</v>
      </c>
      <c r="AI456" s="234" t="str">
        <f t="array" ref="AI456">INDEX(_Rge_Data_3rd_CY,$B456,AI$1)</f>
        <v/>
      </c>
      <c r="AJ456" s="234">
        <f t="array" ref="AJ456">INDEX(_Rge_Data_3rd_CY,$B456,AJ$1)</f>
        <v>0</v>
      </c>
      <c r="AK456" s="234">
        <f t="array" ref="AK456">INDEX(_Rge_Data_3rd_CY,$B456,AK$1)</f>
        <v>0</v>
      </c>
      <c r="AL456" s="234">
        <f t="shared" si="11"/>
        <v>0</v>
      </c>
      <c r="AM456" s="235">
        <f t="shared" si="8"/>
        <v>0</v>
      </c>
      <c r="AN456" s="236">
        <f>IFERROR(IF(AND($E456="OPEN",$AA456&gt;0),$AA456*_SoP*$AM456,IF(AND($E456="CLOSED",$AA456&gt;0),$AA456*_SoL*$AM456,0)),0)</f>
        <v>0</v>
      </c>
      <c r="AO456" s="236">
        <f>IFERROR(IF($AA456&lt;0,$AA456*_SoL,0),0)</f>
        <v>0</v>
      </c>
      <c r="AP456" s="237">
        <f t="shared" si="12"/>
        <v>0</v>
      </c>
      <c r="AQ456" s="237">
        <f t="shared" si="13"/>
        <v>0</v>
      </c>
      <c r="AR456" s="237">
        <f t="shared" si="14"/>
        <v>0</v>
      </c>
      <c r="AS456" s="237">
        <f t="shared" si="15"/>
        <v>0</v>
      </c>
      <c r="AT456" s="237">
        <f t="shared" si="16"/>
        <v>0</v>
      </c>
      <c r="AU456" s="236">
        <f t="shared" si="17"/>
        <v>0</v>
      </c>
      <c r="AV456" s="236">
        <f t="shared" si="18"/>
        <v>0</v>
      </c>
      <c r="AW456" s="238"/>
    </row>
    <row r="457" ht="24.75" customHeight="1">
      <c r="A457" s="185"/>
      <c r="B457" s="230">
        <f t="shared" si="19"/>
        <v>450</v>
      </c>
      <c r="C457" s="185"/>
      <c r="D457" s="231" t="str">
        <f t="array" ref="D457">INDEX(_Rge_Projectdata_3rd,$B457,MATCH("Project-ID",_Rge_Headline_Projectdata,0))</f>
        <v/>
      </c>
      <c r="E457" s="232" t="str">
        <f t="array" ref="E457">INDEX(_Rge_Data_3rd_CY,$B457,E$1)</f>
        <v>Open</v>
      </c>
      <c r="F457" s="221" t="str">
        <f t="array" ref="F457">INDEX(_Rge_Data_3rd_CY,$B457,F$1)</f>
        <v/>
      </c>
      <c r="G457" s="221">
        <f t="array" ref="G457">INDEX(_Rge_Data_3rd_CY,$B457,G$1)</f>
        <v>0</v>
      </c>
      <c r="H457" s="221">
        <f t="array" ref="H457">INDEX(_Rge_Data_3rd_CY,$B457,H$1)</f>
        <v>0</v>
      </c>
      <c r="I457" s="221">
        <f t="array" ref="I457">INDEX(_Rge_Data_3rd_CY,$B457,I$1)</f>
        <v>0</v>
      </c>
      <c r="J457" s="221">
        <f t="array" ref="J457">INDEX(_Rge_Data_3rd_CY,$B457,J$1)</f>
        <v>0</v>
      </c>
      <c r="K457" s="221">
        <f t="array" ref="K457">INDEX(_Rge_Data_3rd_CY,$B457,K$1)</f>
        <v>0</v>
      </c>
      <c r="L457" s="221" t="str">
        <f t="array" ref="L457">INDEX(_Rge_Data_3rd_CY,$B457,L$1)</f>
        <v/>
      </c>
      <c r="M457" s="221">
        <f t="array" ref="M457">INDEX(_Rge_Data_3rd_CY,$B457,M$1)</f>
        <v>0</v>
      </c>
      <c r="N457" s="221">
        <f t="array" ref="N457">INDEX(_Rge_Data_3rd_CY,$B457,N$1)</f>
        <v>0</v>
      </c>
      <c r="O457" s="221">
        <f t="shared" si="5"/>
        <v>0</v>
      </c>
      <c r="P457" s="222">
        <f t="shared" si="6"/>
        <v>0</v>
      </c>
      <c r="Q457" s="233" t="str">
        <f t="shared" si="9"/>
        <v>Y</v>
      </c>
      <c r="R457" s="224" t="str">
        <f t="array" ref="R457">INDEX(_Rge_Data_3rd_CY,$B457,R$1)</f>
        <v/>
      </c>
      <c r="S457" s="224">
        <f t="array" ref="S457">INDEX(_Rge_Data_3rd_CY,$B457,S$1)</f>
        <v>0</v>
      </c>
      <c r="T457" s="224">
        <f t="array" ref="T457">INDEX(_Rge_Data_3rd_CY,$B457,T$1)</f>
        <v>0</v>
      </c>
      <c r="U457" s="224">
        <f t="array" ref="U457">INDEX(_Rge_Data_3rd_CY,$B457,U$1)</f>
        <v>0</v>
      </c>
      <c r="V457" s="224">
        <f t="array" ref="V457">INDEX(_Rge_Data_3rd_CY,$B457,V$1)</f>
        <v>0</v>
      </c>
      <c r="W457" s="224">
        <f t="array" ref="W457">INDEX(_Rge_Data_3rd_CY,$B457,W$1)</f>
        <v>0</v>
      </c>
      <c r="X457" s="224" t="str">
        <f t="array" ref="X457">INDEX(_Rge_Data_3rd_CY,$B457,X$1)</f>
        <v/>
      </c>
      <c r="Y457" s="224">
        <f t="array" ref="Y457">INDEX(_Rge_Data_3rd_CY,$B457,Y$1)</f>
        <v>0</v>
      </c>
      <c r="Z457" s="224">
        <f t="array" ref="Z457">INDEX(_Rge_Data_3rd_CY,$B457,Z$1)</f>
        <v>0</v>
      </c>
      <c r="AA457" s="224">
        <f t="shared" si="7"/>
        <v>0</v>
      </c>
      <c r="AB457" s="225" t="str">
        <f t="shared" si="10"/>
        <v/>
      </c>
      <c r="AC457" s="234" t="str">
        <f t="array" ref="AC457">INDEX(_Rge_Data_3rd_CY,$B457,AC$1)</f>
        <v/>
      </c>
      <c r="AD457" s="234">
        <f t="array" ref="AD457">INDEX(_Rge_Data_3rd_CY,$B457,AD$1)</f>
        <v>0</v>
      </c>
      <c r="AE457" s="234">
        <f t="array" ref="AE457">INDEX(_Rge_Data_3rd_CY,$B457,AE$1)</f>
        <v>0</v>
      </c>
      <c r="AF457" s="234">
        <f t="array" ref="AF457">INDEX(_Rge_Data_3rd_CY,$B457,AF$1)</f>
        <v>0</v>
      </c>
      <c r="AG457" s="234">
        <f t="array" ref="AG457">INDEX(_Rge_Data_3rd_CY,$B457,AG$1)</f>
        <v>0</v>
      </c>
      <c r="AH457" s="234">
        <f t="array" ref="AH457">INDEX(_Rge_Data_3rd_CY,$B457,AH$1)</f>
        <v>0</v>
      </c>
      <c r="AI457" s="234" t="str">
        <f t="array" ref="AI457">INDEX(_Rge_Data_3rd_CY,$B457,AI$1)</f>
        <v/>
      </c>
      <c r="AJ457" s="234">
        <f t="array" ref="AJ457">INDEX(_Rge_Data_3rd_CY,$B457,AJ$1)</f>
        <v>0</v>
      </c>
      <c r="AK457" s="234">
        <f t="array" ref="AK457">INDEX(_Rge_Data_3rd_CY,$B457,AK$1)</f>
        <v>0</v>
      </c>
      <c r="AL457" s="234">
        <f t="shared" si="11"/>
        <v>0</v>
      </c>
      <c r="AM457" s="235">
        <f t="shared" si="8"/>
        <v>0</v>
      </c>
      <c r="AN457" s="236">
        <f>IFERROR(IF(AND($E457="OPEN",$AA457&gt;0),$AA457*_SoP*$AM457,IF(AND($E457="CLOSED",$AA457&gt;0),$AA457*_SoL*$AM457,0)),0)</f>
        <v>0</v>
      </c>
      <c r="AO457" s="236">
        <f>IFERROR(IF($AA457&lt;0,$AA457*_SoL,0),0)</f>
        <v>0</v>
      </c>
      <c r="AP457" s="237">
        <f t="shared" si="12"/>
        <v>0</v>
      </c>
      <c r="AQ457" s="237">
        <f t="shared" si="13"/>
        <v>0</v>
      </c>
      <c r="AR457" s="237">
        <f t="shared" si="14"/>
        <v>0</v>
      </c>
      <c r="AS457" s="237">
        <f t="shared" si="15"/>
        <v>0</v>
      </c>
      <c r="AT457" s="237">
        <f t="shared" si="16"/>
        <v>0</v>
      </c>
      <c r="AU457" s="236">
        <f t="shared" si="17"/>
        <v>0</v>
      </c>
      <c r="AV457" s="236">
        <f t="shared" si="18"/>
        <v>0</v>
      </c>
      <c r="AW457" s="238"/>
    </row>
    <row r="458" ht="24.75" customHeight="1">
      <c r="A458" s="185"/>
      <c r="B458" s="230">
        <f t="shared" si="19"/>
        <v>451</v>
      </c>
      <c r="C458" s="185"/>
      <c r="D458" s="231" t="str">
        <f t="array" ref="D458">INDEX(_Rge_Projectdata_3rd,$B458,MATCH("Project-ID",_Rge_Headline_Projectdata,0))</f>
        <v/>
      </c>
      <c r="E458" s="232" t="str">
        <f t="array" ref="E458">INDEX(_Rge_Data_3rd_CY,$B458,E$1)</f>
        <v>Open</v>
      </c>
      <c r="F458" s="221" t="str">
        <f t="array" ref="F458">INDEX(_Rge_Data_3rd_CY,$B458,F$1)</f>
        <v/>
      </c>
      <c r="G458" s="221">
        <f t="array" ref="G458">INDEX(_Rge_Data_3rd_CY,$B458,G$1)</f>
        <v>0</v>
      </c>
      <c r="H458" s="221">
        <f t="array" ref="H458">INDEX(_Rge_Data_3rd_CY,$B458,H$1)</f>
        <v>0</v>
      </c>
      <c r="I458" s="221">
        <f t="array" ref="I458">INDEX(_Rge_Data_3rd_CY,$B458,I$1)</f>
        <v>0</v>
      </c>
      <c r="J458" s="221">
        <f t="array" ref="J458">INDEX(_Rge_Data_3rd_CY,$B458,J$1)</f>
        <v>0</v>
      </c>
      <c r="K458" s="221">
        <f t="array" ref="K458">INDEX(_Rge_Data_3rd_CY,$B458,K$1)</f>
        <v>0</v>
      </c>
      <c r="L458" s="221" t="str">
        <f t="array" ref="L458">INDEX(_Rge_Data_3rd_CY,$B458,L$1)</f>
        <v/>
      </c>
      <c r="M458" s="221">
        <f t="array" ref="M458">INDEX(_Rge_Data_3rd_CY,$B458,M$1)</f>
        <v>0</v>
      </c>
      <c r="N458" s="221">
        <f t="array" ref="N458">INDEX(_Rge_Data_3rd_CY,$B458,N$1)</f>
        <v>0</v>
      </c>
      <c r="O458" s="221">
        <f t="shared" si="5"/>
        <v>0</v>
      </c>
      <c r="P458" s="222">
        <f t="shared" si="6"/>
        <v>0</v>
      </c>
      <c r="Q458" s="233" t="str">
        <f t="shared" si="9"/>
        <v>Y</v>
      </c>
      <c r="R458" s="224" t="str">
        <f t="array" ref="R458">INDEX(_Rge_Data_3rd_CY,$B458,R$1)</f>
        <v/>
      </c>
      <c r="S458" s="224">
        <f t="array" ref="S458">INDEX(_Rge_Data_3rd_CY,$B458,S$1)</f>
        <v>0</v>
      </c>
      <c r="T458" s="224">
        <f t="array" ref="T458">INDEX(_Rge_Data_3rd_CY,$B458,T$1)</f>
        <v>0</v>
      </c>
      <c r="U458" s="224">
        <f t="array" ref="U458">INDEX(_Rge_Data_3rd_CY,$B458,U$1)</f>
        <v>0</v>
      </c>
      <c r="V458" s="224">
        <f t="array" ref="V458">INDEX(_Rge_Data_3rd_CY,$B458,V$1)</f>
        <v>0</v>
      </c>
      <c r="W458" s="224">
        <f t="array" ref="W458">INDEX(_Rge_Data_3rd_CY,$B458,W$1)</f>
        <v>0</v>
      </c>
      <c r="X458" s="224" t="str">
        <f t="array" ref="X458">INDEX(_Rge_Data_3rd_CY,$B458,X$1)</f>
        <v/>
      </c>
      <c r="Y458" s="224">
        <f t="array" ref="Y458">INDEX(_Rge_Data_3rd_CY,$B458,Y$1)</f>
        <v>0</v>
      </c>
      <c r="Z458" s="224">
        <f t="array" ref="Z458">INDEX(_Rge_Data_3rd_CY,$B458,Z$1)</f>
        <v>0</v>
      </c>
      <c r="AA458" s="224">
        <f t="shared" si="7"/>
        <v>0</v>
      </c>
      <c r="AB458" s="225" t="str">
        <f t="shared" si="10"/>
        <v/>
      </c>
      <c r="AC458" s="234" t="str">
        <f t="array" ref="AC458">INDEX(_Rge_Data_3rd_CY,$B458,AC$1)</f>
        <v/>
      </c>
      <c r="AD458" s="234">
        <f t="array" ref="AD458">INDEX(_Rge_Data_3rd_CY,$B458,AD$1)</f>
        <v>0</v>
      </c>
      <c r="AE458" s="234">
        <f t="array" ref="AE458">INDEX(_Rge_Data_3rd_CY,$B458,AE$1)</f>
        <v>0</v>
      </c>
      <c r="AF458" s="234">
        <f t="array" ref="AF458">INDEX(_Rge_Data_3rd_CY,$B458,AF$1)</f>
        <v>0</v>
      </c>
      <c r="AG458" s="234">
        <f t="array" ref="AG458">INDEX(_Rge_Data_3rd_CY,$B458,AG$1)</f>
        <v>0</v>
      </c>
      <c r="AH458" s="234">
        <f t="array" ref="AH458">INDEX(_Rge_Data_3rd_CY,$B458,AH$1)</f>
        <v>0</v>
      </c>
      <c r="AI458" s="234" t="str">
        <f t="array" ref="AI458">INDEX(_Rge_Data_3rd_CY,$B458,AI$1)</f>
        <v/>
      </c>
      <c r="AJ458" s="234">
        <f t="array" ref="AJ458">INDEX(_Rge_Data_3rd_CY,$B458,AJ$1)</f>
        <v>0</v>
      </c>
      <c r="AK458" s="234">
        <f t="array" ref="AK458">INDEX(_Rge_Data_3rd_CY,$B458,AK$1)</f>
        <v>0</v>
      </c>
      <c r="AL458" s="234">
        <f t="shared" si="11"/>
        <v>0</v>
      </c>
      <c r="AM458" s="235">
        <f t="shared" si="8"/>
        <v>0</v>
      </c>
      <c r="AN458" s="236">
        <f>IFERROR(IF(AND($E458="OPEN",$AA458&gt;0),$AA458*_SoP*$AM458,IF(AND($E458="CLOSED",$AA458&gt;0),$AA458*_SoL*$AM458,0)),0)</f>
        <v>0</v>
      </c>
      <c r="AO458" s="236">
        <f>IFERROR(IF($AA458&lt;0,$AA458*_SoL,0),0)</f>
        <v>0</v>
      </c>
      <c r="AP458" s="237">
        <f t="shared" si="12"/>
        <v>0</v>
      </c>
      <c r="AQ458" s="237">
        <f t="shared" si="13"/>
        <v>0</v>
      </c>
      <c r="AR458" s="237">
        <f t="shared" si="14"/>
        <v>0</v>
      </c>
      <c r="AS458" s="237">
        <f t="shared" si="15"/>
        <v>0</v>
      </c>
      <c r="AT458" s="237">
        <f t="shared" si="16"/>
        <v>0</v>
      </c>
      <c r="AU458" s="236">
        <f t="shared" si="17"/>
        <v>0</v>
      </c>
      <c r="AV458" s="236">
        <f t="shared" si="18"/>
        <v>0</v>
      </c>
      <c r="AW458" s="238"/>
    </row>
    <row r="459" ht="24.75" customHeight="1">
      <c r="A459" s="185"/>
      <c r="B459" s="230">
        <f t="shared" si="19"/>
        <v>452</v>
      </c>
      <c r="C459" s="185"/>
      <c r="D459" s="231" t="str">
        <f t="array" ref="D459">INDEX(_Rge_Projectdata_3rd,$B459,MATCH("Project-ID",_Rge_Headline_Projectdata,0))</f>
        <v/>
      </c>
      <c r="E459" s="232" t="str">
        <f t="array" ref="E459">INDEX(_Rge_Data_3rd_CY,$B459,E$1)</f>
        <v>Open</v>
      </c>
      <c r="F459" s="221" t="str">
        <f t="array" ref="F459">INDEX(_Rge_Data_3rd_CY,$B459,F$1)</f>
        <v/>
      </c>
      <c r="G459" s="221">
        <f t="array" ref="G459">INDEX(_Rge_Data_3rd_CY,$B459,G$1)</f>
        <v>0</v>
      </c>
      <c r="H459" s="221">
        <f t="array" ref="H459">INDEX(_Rge_Data_3rd_CY,$B459,H$1)</f>
        <v>0</v>
      </c>
      <c r="I459" s="221">
        <f t="array" ref="I459">INDEX(_Rge_Data_3rd_CY,$B459,I$1)</f>
        <v>0</v>
      </c>
      <c r="J459" s="221">
        <f t="array" ref="J459">INDEX(_Rge_Data_3rd_CY,$B459,J$1)</f>
        <v>0</v>
      </c>
      <c r="K459" s="221">
        <f t="array" ref="K459">INDEX(_Rge_Data_3rd_CY,$B459,K$1)</f>
        <v>0</v>
      </c>
      <c r="L459" s="221" t="str">
        <f t="array" ref="L459">INDEX(_Rge_Data_3rd_CY,$B459,L$1)</f>
        <v/>
      </c>
      <c r="M459" s="221">
        <f t="array" ref="M459">INDEX(_Rge_Data_3rd_CY,$B459,M$1)</f>
        <v>0</v>
      </c>
      <c r="N459" s="221">
        <f t="array" ref="N459">INDEX(_Rge_Data_3rd_CY,$B459,N$1)</f>
        <v>0</v>
      </c>
      <c r="O459" s="221">
        <f t="shared" si="5"/>
        <v>0</v>
      </c>
      <c r="P459" s="222">
        <f t="shared" si="6"/>
        <v>0</v>
      </c>
      <c r="Q459" s="233" t="str">
        <f t="shared" si="9"/>
        <v>Y</v>
      </c>
      <c r="R459" s="224" t="str">
        <f t="array" ref="R459">INDEX(_Rge_Data_3rd_CY,$B459,R$1)</f>
        <v/>
      </c>
      <c r="S459" s="224">
        <f t="array" ref="S459">INDEX(_Rge_Data_3rd_CY,$B459,S$1)</f>
        <v>0</v>
      </c>
      <c r="T459" s="224">
        <f t="array" ref="T459">INDEX(_Rge_Data_3rd_CY,$B459,T$1)</f>
        <v>0</v>
      </c>
      <c r="U459" s="224">
        <f t="array" ref="U459">INDEX(_Rge_Data_3rd_CY,$B459,U$1)</f>
        <v>0</v>
      </c>
      <c r="V459" s="224">
        <f t="array" ref="V459">INDEX(_Rge_Data_3rd_CY,$B459,V$1)</f>
        <v>0</v>
      </c>
      <c r="W459" s="224">
        <f t="array" ref="W459">INDEX(_Rge_Data_3rd_CY,$B459,W$1)</f>
        <v>0</v>
      </c>
      <c r="X459" s="224" t="str">
        <f t="array" ref="X459">INDEX(_Rge_Data_3rd_CY,$B459,X$1)</f>
        <v/>
      </c>
      <c r="Y459" s="224">
        <f t="array" ref="Y459">INDEX(_Rge_Data_3rd_CY,$B459,Y$1)</f>
        <v>0</v>
      </c>
      <c r="Z459" s="224">
        <f t="array" ref="Z459">INDEX(_Rge_Data_3rd_CY,$B459,Z$1)</f>
        <v>0</v>
      </c>
      <c r="AA459" s="224">
        <f t="shared" si="7"/>
        <v>0</v>
      </c>
      <c r="AB459" s="225" t="str">
        <f t="shared" si="10"/>
        <v/>
      </c>
      <c r="AC459" s="234" t="str">
        <f t="array" ref="AC459">INDEX(_Rge_Data_3rd_CY,$B459,AC$1)</f>
        <v/>
      </c>
      <c r="AD459" s="234">
        <f t="array" ref="AD459">INDEX(_Rge_Data_3rd_CY,$B459,AD$1)</f>
        <v>0</v>
      </c>
      <c r="AE459" s="234">
        <f t="array" ref="AE459">INDEX(_Rge_Data_3rd_CY,$B459,AE$1)</f>
        <v>0</v>
      </c>
      <c r="AF459" s="234">
        <f t="array" ref="AF459">INDEX(_Rge_Data_3rd_CY,$B459,AF$1)</f>
        <v>0</v>
      </c>
      <c r="AG459" s="234">
        <f t="array" ref="AG459">INDEX(_Rge_Data_3rd_CY,$B459,AG$1)</f>
        <v>0</v>
      </c>
      <c r="AH459" s="234">
        <f t="array" ref="AH459">INDEX(_Rge_Data_3rd_CY,$B459,AH$1)</f>
        <v>0</v>
      </c>
      <c r="AI459" s="234" t="str">
        <f t="array" ref="AI459">INDEX(_Rge_Data_3rd_CY,$B459,AI$1)</f>
        <v/>
      </c>
      <c r="AJ459" s="234">
        <f t="array" ref="AJ459">INDEX(_Rge_Data_3rd_CY,$B459,AJ$1)</f>
        <v>0</v>
      </c>
      <c r="AK459" s="234">
        <f t="array" ref="AK459">INDEX(_Rge_Data_3rd_CY,$B459,AK$1)</f>
        <v>0</v>
      </c>
      <c r="AL459" s="234">
        <f t="shared" si="11"/>
        <v>0</v>
      </c>
      <c r="AM459" s="235">
        <f t="shared" si="8"/>
        <v>0</v>
      </c>
      <c r="AN459" s="236">
        <f>IFERROR(IF(AND($E459="OPEN",$AA459&gt;0),$AA459*_SoP*$AM459,IF(AND($E459="CLOSED",$AA459&gt;0),$AA459*_SoL*$AM459,0)),0)</f>
        <v>0</v>
      </c>
      <c r="AO459" s="236">
        <f>IFERROR(IF($AA459&lt;0,$AA459*_SoL,0),0)</f>
        <v>0</v>
      </c>
      <c r="AP459" s="237">
        <f t="shared" si="12"/>
        <v>0</v>
      </c>
      <c r="AQ459" s="237">
        <f t="shared" si="13"/>
        <v>0</v>
      </c>
      <c r="AR459" s="237">
        <f t="shared" si="14"/>
        <v>0</v>
      </c>
      <c r="AS459" s="237">
        <f t="shared" si="15"/>
        <v>0</v>
      </c>
      <c r="AT459" s="237">
        <f t="shared" si="16"/>
        <v>0</v>
      </c>
      <c r="AU459" s="236">
        <f t="shared" si="17"/>
        <v>0</v>
      </c>
      <c r="AV459" s="236">
        <f t="shared" si="18"/>
        <v>0</v>
      </c>
      <c r="AW459" s="238"/>
    </row>
    <row r="460" ht="24.75" customHeight="1">
      <c r="A460" s="185"/>
      <c r="B460" s="230">
        <f t="shared" si="19"/>
        <v>453</v>
      </c>
      <c r="C460" s="185"/>
      <c r="D460" s="231" t="str">
        <f t="array" ref="D460">INDEX(_Rge_Projectdata_3rd,$B460,MATCH("Project-ID",_Rge_Headline_Projectdata,0))</f>
        <v/>
      </c>
      <c r="E460" s="232" t="str">
        <f t="array" ref="E460">INDEX(_Rge_Data_3rd_CY,$B460,E$1)</f>
        <v>Open</v>
      </c>
      <c r="F460" s="221" t="str">
        <f t="array" ref="F460">INDEX(_Rge_Data_3rd_CY,$B460,F$1)</f>
        <v/>
      </c>
      <c r="G460" s="221">
        <f t="array" ref="G460">INDEX(_Rge_Data_3rd_CY,$B460,G$1)</f>
        <v>0</v>
      </c>
      <c r="H460" s="221">
        <f t="array" ref="H460">INDEX(_Rge_Data_3rd_CY,$B460,H$1)</f>
        <v>0</v>
      </c>
      <c r="I460" s="221">
        <f t="array" ref="I460">INDEX(_Rge_Data_3rd_CY,$B460,I$1)</f>
        <v>0</v>
      </c>
      <c r="J460" s="221">
        <f t="array" ref="J460">INDEX(_Rge_Data_3rd_CY,$B460,J$1)</f>
        <v>0</v>
      </c>
      <c r="K460" s="221">
        <f t="array" ref="K460">INDEX(_Rge_Data_3rd_CY,$B460,K$1)</f>
        <v>0</v>
      </c>
      <c r="L460" s="221" t="str">
        <f t="array" ref="L460">INDEX(_Rge_Data_3rd_CY,$B460,L$1)</f>
        <v/>
      </c>
      <c r="M460" s="221">
        <f t="array" ref="M460">INDEX(_Rge_Data_3rd_CY,$B460,M$1)</f>
        <v>0</v>
      </c>
      <c r="N460" s="221">
        <f t="array" ref="N460">INDEX(_Rge_Data_3rd_CY,$B460,N$1)</f>
        <v>0</v>
      </c>
      <c r="O460" s="221">
        <f t="shared" si="5"/>
        <v>0</v>
      </c>
      <c r="P460" s="222">
        <f t="shared" si="6"/>
        <v>0</v>
      </c>
      <c r="Q460" s="233" t="str">
        <f t="shared" si="9"/>
        <v>Y</v>
      </c>
      <c r="R460" s="224" t="str">
        <f t="array" ref="R460">INDEX(_Rge_Data_3rd_CY,$B460,R$1)</f>
        <v/>
      </c>
      <c r="S460" s="224">
        <f t="array" ref="S460">INDEX(_Rge_Data_3rd_CY,$B460,S$1)</f>
        <v>0</v>
      </c>
      <c r="T460" s="224">
        <f t="array" ref="T460">INDEX(_Rge_Data_3rd_CY,$B460,T$1)</f>
        <v>0</v>
      </c>
      <c r="U460" s="224">
        <f t="array" ref="U460">INDEX(_Rge_Data_3rd_CY,$B460,U$1)</f>
        <v>0</v>
      </c>
      <c r="V460" s="224">
        <f t="array" ref="V460">INDEX(_Rge_Data_3rd_CY,$B460,V$1)</f>
        <v>0</v>
      </c>
      <c r="W460" s="224">
        <f t="array" ref="W460">INDEX(_Rge_Data_3rd_CY,$B460,W$1)</f>
        <v>0</v>
      </c>
      <c r="X460" s="224" t="str">
        <f t="array" ref="X460">INDEX(_Rge_Data_3rd_CY,$B460,X$1)</f>
        <v/>
      </c>
      <c r="Y460" s="224">
        <f t="array" ref="Y460">INDEX(_Rge_Data_3rd_CY,$B460,Y$1)</f>
        <v>0</v>
      </c>
      <c r="Z460" s="224">
        <f t="array" ref="Z460">INDEX(_Rge_Data_3rd_CY,$B460,Z$1)</f>
        <v>0</v>
      </c>
      <c r="AA460" s="224">
        <f t="shared" si="7"/>
        <v>0</v>
      </c>
      <c r="AB460" s="225" t="str">
        <f t="shared" si="10"/>
        <v/>
      </c>
      <c r="AC460" s="234" t="str">
        <f t="array" ref="AC460">INDEX(_Rge_Data_3rd_CY,$B460,AC$1)</f>
        <v/>
      </c>
      <c r="AD460" s="234">
        <f t="array" ref="AD460">INDEX(_Rge_Data_3rd_CY,$B460,AD$1)</f>
        <v>0</v>
      </c>
      <c r="AE460" s="234">
        <f t="array" ref="AE460">INDEX(_Rge_Data_3rd_CY,$B460,AE$1)</f>
        <v>0</v>
      </c>
      <c r="AF460" s="234">
        <f t="array" ref="AF460">INDEX(_Rge_Data_3rd_CY,$B460,AF$1)</f>
        <v>0</v>
      </c>
      <c r="AG460" s="234">
        <f t="array" ref="AG460">INDEX(_Rge_Data_3rd_CY,$B460,AG$1)</f>
        <v>0</v>
      </c>
      <c r="AH460" s="234">
        <f t="array" ref="AH460">INDEX(_Rge_Data_3rd_CY,$B460,AH$1)</f>
        <v>0</v>
      </c>
      <c r="AI460" s="234" t="str">
        <f t="array" ref="AI460">INDEX(_Rge_Data_3rd_CY,$B460,AI$1)</f>
        <v/>
      </c>
      <c r="AJ460" s="234">
        <f t="array" ref="AJ460">INDEX(_Rge_Data_3rd_CY,$B460,AJ$1)</f>
        <v>0</v>
      </c>
      <c r="AK460" s="234">
        <f t="array" ref="AK460">INDEX(_Rge_Data_3rd_CY,$B460,AK$1)</f>
        <v>0</v>
      </c>
      <c r="AL460" s="234">
        <f t="shared" si="11"/>
        <v>0</v>
      </c>
      <c r="AM460" s="235">
        <f t="shared" si="8"/>
        <v>0</v>
      </c>
      <c r="AN460" s="236">
        <f>IFERROR(IF(AND($E460="OPEN",$AA460&gt;0),$AA460*_SoP*$AM460,IF(AND($E460="CLOSED",$AA460&gt;0),$AA460*_SoL*$AM460,0)),0)</f>
        <v>0</v>
      </c>
      <c r="AO460" s="236">
        <f>IFERROR(IF($AA460&lt;0,$AA460*_SoL,0),0)</f>
        <v>0</v>
      </c>
      <c r="AP460" s="237">
        <f t="shared" si="12"/>
        <v>0</v>
      </c>
      <c r="AQ460" s="237">
        <f t="shared" si="13"/>
        <v>0</v>
      </c>
      <c r="AR460" s="237">
        <f t="shared" si="14"/>
        <v>0</v>
      </c>
      <c r="AS460" s="237">
        <f t="shared" si="15"/>
        <v>0</v>
      </c>
      <c r="AT460" s="237">
        <f t="shared" si="16"/>
        <v>0</v>
      </c>
      <c r="AU460" s="236">
        <f t="shared" si="17"/>
        <v>0</v>
      </c>
      <c r="AV460" s="236">
        <f t="shared" si="18"/>
        <v>0</v>
      </c>
      <c r="AW460" s="238"/>
    </row>
    <row r="461" ht="24.75" customHeight="1">
      <c r="A461" s="185"/>
      <c r="B461" s="230">
        <f t="shared" si="19"/>
        <v>454</v>
      </c>
      <c r="C461" s="185"/>
      <c r="D461" s="231" t="str">
        <f t="array" ref="D461">INDEX(_Rge_Projectdata_3rd,$B461,MATCH("Project-ID",_Rge_Headline_Projectdata,0))</f>
        <v/>
      </c>
      <c r="E461" s="232" t="str">
        <f t="array" ref="E461">INDEX(_Rge_Data_3rd_CY,$B461,E$1)</f>
        <v>Open</v>
      </c>
      <c r="F461" s="221" t="str">
        <f t="array" ref="F461">INDEX(_Rge_Data_3rd_CY,$B461,F$1)</f>
        <v/>
      </c>
      <c r="G461" s="221">
        <f t="array" ref="G461">INDEX(_Rge_Data_3rd_CY,$B461,G$1)</f>
        <v>0</v>
      </c>
      <c r="H461" s="221">
        <f t="array" ref="H461">INDEX(_Rge_Data_3rd_CY,$B461,H$1)</f>
        <v>0</v>
      </c>
      <c r="I461" s="221">
        <f t="array" ref="I461">INDEX(_Rge_Data_3rd_CY,$B461,I$1)</f>
        <v>0</v>
      </c>
      <c r="J461" s="221">
        <f t="array" ref="J461">INDEX(_Rge_Data_3rd_CY,$B461,J$1)</f>
        <v>0</v>
      </c>
      <c r="K461" s="221">
        <f t="array" ref="K461">INDEX(_Rge_Data_3rd_CY,$B461,K$1)</f>
        <v>0</v>
      </c>
      <c r="L461" s="221" t="str">
        <f t="array" ref="L461">INDEX(_Rge_Data_3rd_CY,$B461,L$1)</f>
        <v/>
      </c>
      <c r="M461" s="221">
        <f t="array" ref="M461">INDEX(_Rge_Data_3rd_CY,$B461,M$1)</f>
        <v>0</v>
      </c>
      <c r="N461" s="221">
        <f t="array" ref="N461">INDEX(_Rge_Data_3rd_CY,$B461,N$1)</f>
        <v>0</v>
      </c>
      <c r="O461" s="221">
        <f t="shared" si="5"/>
        <v>0</v>
      </c>
      <c r="P461" s="222">
        <f t="shared" si="6"/>
        <v>0</v>
      </c>
      <c r="Q461" s="233" t="str">
        <f t="shared" si="9"/>
        <v>Y</v>
      </c>
      <c r="R461" s="224" t="str">
        <f t="array" ref="R461">INDEX(_Rge_Data_3rd_CY,$B461,R$1)</f>
        <v/>
      </c>
      <c r="S461" s="224">
        <f t="array" ref="S461">INDEX(_Rge_Data_3rd_CY,$B461,S$1)</f>
        <v>0</v>
      </c>
      <c r="T461" s="224">
        <f t="array" ref="T461">INDEX(_Rge_Data_3rd_CY,$B461,T$1)</f>
        <v>0</v>
      </c>
      <c r="U461" s="224">
        <f t="array" ref="U461">INDEX(_Rge_Data_3rd_CY,$B461,U$1)</f>
        <v>0</v>
      </c>
      <c r="V461" s="224">
        <f t="array" ref="V461">INDEX(_Rge_Data_3rd_CY,$B461,V$1)</f>
        <v>0</v>
      </c>
      <c r="W461" s="224">
        <f t="array" ref="W461">INDEX(_Rge_Data_3rd_CY,$B461,W$1)</f>
        <v>0</v>
      </c>
      <c r="X461" s="224" t="str">
        <f t="array" ref="X461">INDEX(_Rge_Data_3rd_CY,$B461,X$1)</f>
        <v/>
      </c>
      <c r="Y461" s="224">
        <f t="array" ref="Y461">INDEX(_Rge_Data_3rd_CY,$B461,Y$1)</f>
        <v>0</v>
      </c>
      <c r="Z461" s="224">
        <f t="array" ref="Z461">INDEX(_Rge_Data_3rd_CY,$B461,Z$1)</f>
        <v>0</v>
      </c>
      <c r="AA461" s="224">
        <f t="shared" si="7"/>
        <v>0</v>
      </c>
      <c r="AB461" s="225" t="str">
        <f t="shared" si="10"/>
        <v/>
      </c>
      <c r="AC461" s="234" t="str">
        <f t="array" ref="AC461">INDEX(_Rge_Data_3rd_CY,$B461,AC$1)</f>
        <v/>
      </c>
      <c r="AD461" s="234">
        <f t="array" ref="AD461">INDEX(_Rge_Data_3rd_CY,$B461,AD$1)</f>
        <v>0</v>
      </c>
      <c r="AE461" s="234">
        <f t="array" ref="AE461">INDEX(_Rge_Data_3rd_CY,$B461,AE$1)</f>
        <v>0</v>
      </c>
      <c r="AF461" s="234">
        <f t="array" ref="AF461">INDEX(_Rge_Data_3rd_CY,$B461,AF$1)</f>
        <v>0</v>
      </c>
      <c r="AG461" s="234">
        <f t="array" ref="AG461">INDEX(_Rge_Data_3rd_CY,$B461,AG$1)</f>
        <v>0</v>
      </c>
      <c r="AH461" s="234">
        <f t="array" ref="AH461">INDEX(_Rge_Data_3rd_CY,$B461,AH$1)</f>
        <v>0</v>
      </c>
      <c r="AI461" s="234" t="str">
        <f t="array" ref="AI461">INDEX(_Rge_Data_3rd_CY,$B461,AI$1)</f>
        <v/>
      </c>
      <c r="AJ461" s="234">
        <f t="array" ref="AJ461">INDEX(_Rge_Data_3rd_CY,$B461,AJ$1)</f>
        <v>0</v>
      </c>
      <c r="AK461" s="234">
        <f t="array" ref="AK461">INDEX(_Rge_Data_3rd_CY,$B461,AK$1)</f>
        <v>0</v>
      </c>
      <c r="AL461" s="234">
        <f t="shared" si="11"/>
        <v>0</v>
      </c>
      <c r="AM461" s="235">
        <f t="shared" si="8"/>
        <v>0</v>
      </c>
      <c r="AN461" s="236">
        <f>IFERROR(IF(AND($E461="OPEN",$AA461&gt;0),$AA461*_SoP*$AM461,IF(AND($E461="CLOSED",$AA461&gt;0),$AA461*_SoL*$AM461,0)),0)</f>
        <v>0</v>
      </c>
      <c r="AO461" s="236">
        <f>IFERROR(IF($AA461&lt;0,$AA461*_SoL,0),0)</f>
        <v>0</v>
      </c>
      <c r="AP461" s="237">
        <f t="shared" si="12"/>
        <v>0</v>
      </c>
      <c r="AQ461" s="237">
        <f t="shared" si="13"/>
        <v>0</v>
      </c>
      <c r="AR461" s="237">
        <f t="shared" si="14"/>
        <v>0</v>
      </c>
      <c r="AS461" s="237">
        <f t="shared" si="15"/>
        <v>0</v>
      </c>
      <c r="AT461" s="237">
        <f t="shared" si="16"/>
        <v>0</v>
      </c>
      <c r="AU461" s="236">
        <f t="shared" si="17"/>
        <v>0</v>
      </c>
      <c r="AV461" s="236">
        <f t="shared" si="18"/>
        <v>0</v>
      </c>
      <c r="AW461" s="238"/>
    </row>
    <row r="462" ht="24.75" customHeight="1">
      <c r="A462" s="185"/>
      <c r="B462" s="230">
        <f t="shared" si="19"/>
        <v>455</v>
      </c>
      <c r="C462" s="185"/>
      <c r="D462" s="231" t="str">
        <f t="array" ref="D462">INDEX(_Rge_Projectdata_3rd,$B462,MATCH("Project-ID",_Rge_Headline_Projectdata,0))</f>
        <v/>
      </c>
      <c r="E462" s="232" t="str">
        <f t="array" ref="E462">INDEX(_Rge_Data_3rd_CY,$B462,E$1)</f>
        <v>Open</v>
      </c>
      <c r="F462" s="221" t="str">
        <f t="array" ref="F462">INDEX(_Rge_Data_3rd_CY,$B462,F$1)</f>
        <v/>
      </c>
      <c r="G462" s="221">
        <f t="array" ref="G462">INDEX(_Rge_Data_3rd_CY,$B462,G$1)</f>
        <v>0</v>
      </c>
      <c r="H462" s="221">
        <f t="array" ref="H462">INDEX(_Rge_Data_3rd_CY,$B462,H$1)</f>
        <v>0</v>
      </c>
      <c r="I462" s="221">
        <f t="array" ref="I462">INDEX(_Rge_Data_3rd_CY,$B462,I$1)</f>
        <v>0</v>
      </c>
      <c r="J462" s="221">
        <f t="array" ref="J462">INDEX(_Rge_Data_3rd_CY,$B462,J$1)</f>
        <v>0</v>
      </c>
      <c r="K462" s="221">
        <f t="array" ref="K462">INDEX(_Rge_Data_3rd_CY,$B462,K$1)</f>
        <v>0</v>
      </c>
      <c r="L462" s="221" t="str">
        <f t="array" ref="L462">INDEX(_Rge_Data_3rd_CY,$B462,L$1)</f>
        <v/>
      </c>
      <c r="M462" s="221">
        <f t="array" ref="M462">INDEX(_Rge_Data_3rd_CY,$B462,M$1)</f>
        <v>0</v>
      </c>
      <c r="N462" s="221">
        <f t="array" ref="N462">INDEX(_Rge_Data_3rd_CY,$B462,N$1)</f>
        <v>0</v>
      </c>
      <c r="O462" s="221">
        <f t="shared" si="5"/>
        <v>0</v>
      </c>
      <c r="P462" s="222">
        <f t="shared" si="6"/>
        <v>0</v>
      </c>
      <c r="Q462" s="233" t="str">
        <f t="shared" si="9"/>
        <v>Y</v>
      </c>
      <c r="R462" s="224" t="str">
        <f t="array" ref="R462">INDEX(_Rge_Data_3rd_CY,$B462,R$1)</f>
        <v/>
      </c>
      <c r="S462" s="224">
        <f t="array" ref="S462">INDEX(_Rge_Data_3rd_CY,$B462,S$1)</f>
        <v>0</v>
      </c>
      <c r="T462" s="224">
        <f t="array" ref="T462">INDEX(_Rge_Data_3rd_CY,$B462,T$1)</f>
        <v>0</v>
      </c>
      <c r="U462" s="224">
        <f t="array" ref="U462">INDEX(_Rge_Data_3rd_CY,$B462,U$1)</f>
        <v>0</v>
      </c>
      <c r="V462" s="224">
        <f t="array" ref="V462">INDEX(_Rge_Data_3rd_CY,$B462,V$1)</f>
        <v>0</v>
      </c>
      <c r="W462" s="224">
        <f t="array" ref="W462">INDEX(_Rge_Data_3rd_CY,$B462,W$1)</f>
        <v>0</v>
      </c>
      <c r="X462" s="224" t="str">
        <f t="array" ref="X462">INDEX(_Rge_Data_3rd_CY,$B462,X$1)</f>
        <v/>
      </c>
      <c r="Y462" s="224">
        <f t="array" ref="Y462">INDEX(_Rge_Data_3rd_CY,$B462,Y$1)</f>
        <v>0</v>
      </c>
      <c r="Z462" s="224">
        <f t="array" ref="Z462">INDEX(_Rge_Data_3rd_CY,$B462,Z$1)</f>
        <v>0</v>
      </c>
      <c r="AA462" s="224">
        <f t="shared" si="7"/>
        <v>0</v>
      </c>
      <c r="AB462" s="225" t="str">
        <f t="shared" si="10"/>
        <v/>
      </c>
      <c r="AC462" s="234" t="str">
        <f t="array" ref="AC462">INDEX(_Rge_Data_3rd_CY,$B462,AC$1)</f>
        <v/>
      </c>
      <c r="AD462" s="234">
        <f t="array" ref="AD462">INDEX(_Rge_Data_3rd_CY,$B462,AD$1)</f>
        <v>0</v>
      </c>
      <c r="AE462" s="234">
        <f t="array" ref="AE462">INDEX(_Rge_Data_3rd_CY,$B462,AE$1)</f>
        <v>0</v>
      </c>
      <c r="AF462" s="234">
        <f t="array" ref="AF462">INDEX(_Rge_Data_3rd_CY,$B462,AF$1)</f>
        <v>0</v>
      </c>
      <c r="AG462" s="234">
        <f t="array" ref="AG462">INDEX(_Rge_Data_3rd_CY,$B462,AG$1)</f>
        <v>0</v>
      </c>
      <c r="AH462" s="234">
        <f t="array" ref="AH462">INDEX(_Rge_Data_3rd_CY,$B462,AH$1)</f>
        <v>0</v>
      </c>
      <c r="AI462" s="234" t="str">
        <f t="array" ref="AI462">INDEX(_Rge_Data_3rd_CY,$B462,AI$1)</f>
        <v/>
      </c>
      <c r="AJ462" s="234">
        <f t="array" ref="AJ462">INDEX(_Rge_Data_3rd_CY,$B462,AJ$1)</f>
        <v>0</v>
      </c>
      <c r="AK462" s="234">
        <f t="array" ref="AK462">INDEX(_Rge_Data_3rd_CY,$B462,AK$1)</f>
        <v>0</v>
      </c>
      <c r="AL462" s="234">
        <f t="shared" si="11"/>
        <v>0</v>
      </c>
      <c r="AM462" s="235">
        <f t="shared" si="8"/>
        <v>0</v>
      </c>
      <c r="AN462" s="236">
        <f>IFERROR(IF(AND($E462="OPEN",$AA462&gt;0),$AA462*_SoP*$AM462,IF(AND($E462="CLOSED",$AA462&gt;0),$AA462*_SoL*$AM462,0)),0)</f>
        <v>0</v>
      </c>
      <c r="AO462" s="236">
        <f>IFERROR(IF($AA462&lt;0,$AA462*_SoL,0),0)</f>
        <v>0</v>
      </c>
      <c r="AP462" s="237">
        <f t="shared" si="12"/>
        <v>0</v>
      </c>
      <c r="AQ462" s="237">
        <f t="shared" si="13"/>
        <v>0</v>
      </c>
      <c r="AR462" s="237">
        <f t="shared" si="14"/>
        <v>0</v>
      </c>
      <c r="AS462" s="237">
        <f t="shared" si="15"/>
        <v>0</v>
      </c>
      <c r="AT462" s="237">
        <f t="shared" si="16"/>
        <v>0</v>
      </c>
      <c r="AU462" s="236">
        <f t="shared" si="17"/>
        <v>0</v>
      </c>
      <c r="AV462" s="236">
        <f t="shared" si="18"/>
        <v>0</v>
      </c>
      <c r="AW462" s="238"/>
    </row>
    <row r="463" ht="24.75" customHeight="1">
      <c r="A463" s="185"/>
      <c r="B463" s="230">
        <f t="shared" si="19"/>
        <v>456</v>
      </c>
      <c r="C463" s="185"/>
      <c r="D463" s="231" t="str">
        <f t="array" ref="D463">INDEX(_Rge_Projectdata_3rd,$B463,MATCH("Project-ID",_Rge_Headline_Projectdata,0))</f>
        <v/>
      </c>
      <c r="E463" s="232" t="str">
        <f t="array" ref="E463">INDEX(_Rge_Data_3rd_CY,$B463,E$1)</f>
        <v>Open</v>
      </c>
      <c r="F463" s="221" t="str">
        <f t="array" ref="F463">INDEX(_Rge_Data_3rd_CY,$B463,F$1)</f>
        <v/>
      </c>
      <c r="G463" s="221">
        <f t="array" ref="G463">INDEX(_Rge_Data_3rd_CY,$B463,G$1)</f>
        <v>0</v>
      </c>
      <c r="H463" s="221">
        <f t="array" ref="H463">INDEX(_Rge_Data_3rd_CY,$B463,H$1)</f>
        <v>0</v>
      </c>
      <c r="I463" s="221">
        <f t="array" ref="I463">INDEX(_Rge_Data_3rd_CY,$B463,I$1)</f>
        <v>0</v>
      </c>
      <c r="J463" s="221">
        <f t="array" ref="J463">INDEX(_Rge_Data_3rd_CY,$B463,J$1)</f>
        <v>0</v>
      </c>
      <c r="K463" s="221">
        <f t="array" ref="K463">INDEX(_Rge_Data_3rd_CY,$B463,K$1)</f>
        <v>0</v>
      </c>
      <c r="L463" s="221" t="str">
        <f t="array" ref="L463">INDEX(_Rge_Data_3rd_CY,$B463,L$1)</f>
        <v/>
      </c>
      <c r="M463" s="221">
        <f t="array" ref="M463">INDEX(_Rge_Data_3rd_CY,$B463,M$1)</f>
        <v>0</v>
      </c>
      <c r="N463" s="221">
        <f t="array" ref="N463">INDEX(_Rge_Data_3rd_CY,$B463,N$1)</f>
        <v>0</v>
      </c>
      <c r="O463" s="221">
        <f t="shared" si="5"/>
        <v>0</v>
      </c>
      <c r="P463" s="222">
        <f t="shared" si="6"/>
        <v>0</v>
      </c>
      <c r="Q463" s="233" t="str">
        <f t="shared" si="9"/>
        <v>Y</v>
      </c>
      <c r="R463" s="224" t="str">
        <f t="array" ref="R463">INDEX(_Rge_Data_3rd_CY,$B463,R$1)</f>
        <v/>
      </c>
      <c r="S463" s="224">
        <f t="array" ref="S463">INDEX(_Rge_Data_3rd_CY,$B463,S$1)</f>
        <v>0</v>
      </c>
      <c r="T463" s="224">
        <f t="array" ref="T463">INDEX(_Rge_Data_3rd_CY,$B463,T$1)</f>
        <v>0</v>
      </c>
      <c r="U463" s="224">
        <f t="array" ref="U463">INDEX(_Rge_Data_3rd_CY,$B463,U$1)</f>
        <v>0</v>
      </c>
      <c r="V463" s="224">
        <f t="array" ref="V463">INDEX(_Rge_Data_3rd_CY,$B463,V$1)</f>
        <v>0</v>
      </c>
      <c r="W463" s="224">
        <f t="array" ref="W463">INDEX(_Rge_Data_3rd_CY,$B463,W$1)</f>
        <v>0</v>
      </c>
      <c r="X463" s="224" t="str">
        <f t="array" ref="X463">INDEX(_Rge_Data_3rd_CY,$B463,X$1)</f>
        <v/>
      </c>
      <c r="Y463" s="224">
        <f t="array" ref="Y463">INDEX(_Rge_Data_3rd_CY,$B463,Y$1)</f>
        <v>0</v>
      </c>
      <c r="Z463" s="224">
        <f t="array" ref="Z463">INDEX(_Rge_Data_3rd_CY,$B463,Z$1)</f>
        <v>0</v>
      </c>
      <c r="AA463" s="224">
        <f t="shared" si="7"/>
        <v>0</v>
      </c>
      <c r="AB463" s="225" t="str">
        <f t="shared" si="10"/>
        <v/>
      </c>
      <c r="AC463" s="234" t="str">
        <f t="array" ref="AC463">INDEX(_Rge_Data_3rd_CY,$B463,AC$1)</f>
        <v/>
      </c>
      <c r="AD463" s="234">
        <f t="array" ref="AD463">INDEX(_Rge_Data_3rd_CY,$B463,AD$1)</f>
        <v>0</v>
      </c>
      <c r="AE463" s="234">
        <f t="array" ref="AE463">INDEX(_Rge_Data_3rd_CY,$B463,AE$1)</f>
        <v>0</v>
      </c>
      <c r="AF463" s="234">
        <f t="array" ref="AF463">INDEX(_Rge_Data_3rd_CY,$B463,AF$1)</f>
        <v>0</v>
      </c>
      <c r="AG463" s="234">
        <f t="array" ref="AG463">INDEX(_Rge_Data_3rd_CY,$B463,AG$1)</f>
        <v>0</v>
      </c>
      <c r="AH463" s="234">
        <f t="array" ref="AH463">INDEX(_Rge_Data_3rd_CY,$B463,AH$1)</f>
        <v>0</v>
      </c>
      <c r="AI463" s="234" t="str">
        <f t="array" ref="AI463">INDEX(_Rge_Data_3rd_CY,$B463,AI$1)</f>
        <v/>
      </c>
      <c r="AJ463" s="234">
        <f t="array" ref="AJ463">INDEX(_Rge_Data_3rd_CY,$B463,AJ$1)</f>
        <v>0</v>
      </c>
      <c r="AK463" s="234">
        <f t="array" ref="AK463">INDEX(_Rge_Data_3rd_CY,$B463,AK$1)</f>
        <v>0</v>
      </c>
      <c r="AL463" s="234">
        <f t="shared" si="11"/>
        <v>0</v>
      </c>
      <c r="AM463" s="235">
        <f t="shared" si="8"/>
        <v>0</v>
      </c>
      <c r="AN463" s="236">
        <f>IFERROR(IF(AND($E463="OPEN",$AA463&gt;0),$AA463*_SoP*$AM463,IF(AND($E463="CLOSED",$AA463&gt;0),$AA463*_SoL*$AM463,0)),0)</f>
        <v>0</v>
      </c>
      <c r="AO463" s="236">
        <f>IFERROR(IF($AA463&lt;0,$AA463*_SoL,0),0)</f>
        <v>0</v>
      </c>
      <c r="AP463" s="237">
        <f t="shared" si="12"/>
        <v>0</v>
      </c>
      <c r="AQ463" s="237">
        <f t="shared" si="13"/>
        <v>0</v>
      </c>
      <c r="AR463" s="237">
        <f t="shared" si="14"/>
        <v>0</v>
      </c>
      <c r="AS463" s="237">
        <f t="shared" si="15"/>
        <v>0</v>
      </c>
      <c r="AT463" s="237">
        <f t="shared" si="16"/>
        <v>0</v>
      </c>
      <c r="AU463" s="236">
        <f t="shared" si="17"/>
        <v>0</v>
      </c>
      <c r="AV463" s="236">
        <f t="shared" si="18"/>
        <v>0</v>
      </c>
      <c r="AW463" s="238"/>
    </row>
    <row r="464" ht="24.75" customHeight="1">
      <c r="A464" s="185"/>
      <c r="B464" s="230">
        <f t="shared" si="19"/>
        <v>457</v>
      </c>
      <c r="C464" s="185"/>
      <c r="D464" s="231" t="str">
        <f t="array" ref="D464">INDEX(_Rge_Projectdata_3rd,$B464,MATCH("Project-ID",_Rge_Headline_Projectdata,0))</f>
        <v/>
      </c>
      <c r="E464" s="232" t="str">
        <f t="array" ref="E464">INDEX(_Rge_Data_3rd_CY,$B464,E$1)</f>
        <v>Open</v>
      </c>
      <c r="F464" s="221" t="str">
        <f t="array" ref="F464">INDEX(_Rge_Data_3rd_CY,$B464,F$1)</f>
        <v/>
      </c>
      <c r="G464" s="221">
        <f t="array" ref="G464">INDEX(_Rge_Data_3rd_CY,$B464,G$1)</f>
        <v>0</v>
      </c>
      <c r="H464" s="221">
        <f t="array" ref="H464">INDEX(_Rge_Data_3rd_CY,$B464,H$1)</f>
        <v>0</v>
      </c>
      <c r="I464" s="221">
        <f t="array" ref="I464">INDEX(_Rge_Data_3rd_CY,$B464,I$1)</f>
        <v>0</v>
      </c>
      <c r="J464" s="221">
        <f t="array" ref="J464">INDEX(_Rge_Data_3rd_CY,$B464,J$1)</f>
        <v>0</v>
      </c>
      <c r="K464" s="221">
        <f t="array" ref="K464">INDEX(_Rge_Data_3rd_CY,$B464,K$1)</f>
        <v>0</v>
      </c>
      <c r="L464" s="221" t="str">
        <f t="array" ref="L464">INDEX(_Rge_Data_3rd_CY,$B464,L$1)</f>
        <v/>
      </c>
      <c r="M464" s="221">
        <f t="array" ref="M464">INDEX(_Rge_Data_3rd_CY,$B464,M$1)</f>
        <v>0</v>
      </c>
      <c r="N464" s="221">
        <f t="array" ref="N464">INDEX(_Rge_Data_3rd_CY,$B464,N$1)</f>
        <v>0</v>
      </c>
      <c r="O464" s="221">
        <f t="shared" si="5"/>
        <v>0</v>
      </c>
      <c r="P464" s="222">
        <f t="shared" si="6"/>
        <v>0</v>
      </c>
      <c r="Q464" s="233" t="str">
        <f t="shared" si="9"/>
        <v>Y</v>
      </c>
      <c r="R464" s="224" t="str">
        <f t="array" ref="R464">INDEX(_Rge_Data_3rd_CY,$B464,R$1)</f>
        <v/>
      </c>
      <c r="S464" s="224">
        <f t="array" ref="S464">INDEX(_Rge_Data_3rd_CY,$B464,S$1)</f>
        <v>0</v>
      </c>
      <c r="T464" s="224">
        <f t="array" ref="T464">INDEX(_Rge_Data_3rd_CY,$B464,T$1)</f>
        <v>0</v>
      </c>
      <c r="U464" s="224">
        <f t="array" ref="U464">INDEX(_Rge_Data_3rd_CY,$B464,U$1)</f>
        <v>0</v>
      </c>
      <c r="V464" s="224">
        <f t="array" ref="V464">INDEX(_Rge_Data_3rd_CY,$B464,V$1)</f>
        <v>0</v>
      </c>
      <c r="W464" s="224">
        <f t="array" ref="W464">INDEX(_Rge_Data_3rd_CY,$B464,W$1)</f>
        <v>0</v>
      </c>
      <c r="X464" s="224" t="str">
        <f t="array" ref="X464">INDEX(_Rge_Data_3rd_CY,$B464,X$1)</f>
        <v/>
      </c>
      <c r="Y464" s="224">
        <f t="array" ref="Y464">INDEX(_Rge_Data_3rd_CY,$B464,Y$1)</f>
        <v>0</v>
      </c>
      <c r="Z464" s="224">
        <f t="array" ref="Z464">INDEX(_Rge_Data_3rd_CY,$B464,Z$1)</f>
        <v>0</v>
      </c>
      <c r="AA464" s="224">
        <f t="shared" si="7"/>
        <v>0</v>
      </c>
      <c r="AB464" s="225" t="str">
        <f t="shared" si="10"/>
        <v/>
      </c>
      <c r="AC464" s="234" t="str">
        <f t="array" ref="AC464">INDEX(_Rge_Data_3rd_CY,$B464,AC$1)</f>
        <v/>
      </c>
      <c r="AD464" s="234">
        <f t="array" ref="AD464">INDEX(_Rge_Data_3rd_CY,$B464,AD$1)</f>
        <v>0</v>
      </c>
      <c r="AE464" s="234">
        <f t="array" ref="AE464">INDEX(_Rge_Data_3rd_CY,$B464,AE$1)</f>
        <v>0</v>
      </c>
      <c r="AF464" s="234">
        <f t="array" ref="AF464">INDEX(_Rge_Data_3rd_CY,$B464,AF$1)</f>
        <v>0</v>
      </c>
      <c r="AG464" s="234">
        <f t="array" ref="AG464">INDEX(_Rge_Data_3rd_CY,$B464,AG$1)</f>
        <v>0</v>
      </c>
      <c r="AH464" s="234">
        <f t="array" ref="AH464">INDEX(_Rge_Data_3rd_CY,$B464,AH$1)</f>
        <v>0</v>
      </c>
      <c r="AI464" s="234" t="str">
        <f t="array" ref="AI464">INDEX(_Rge_Data_3rd_CY,$B464,AI$1)</f>
        <v/>
      </c>
      <c r="AJ464" s="234">
        <f t="array" ref="AJ464">INDEX(_Rge_Data_3rd_CY,$B464,AJ$1)</f>
        <v>0</v>
      </c>
      <c r="AK464" s="234">
        <f t="array" ref="AK464">INDEX(_Rge_Data_3rd_CY,$B464,AK$1)</f>
        <v>0</v>
      </c>
      <c r="AL464" s="234">
        <f t="shared" si="11"/>
        <v>0</v>
      </c>
      <c r="AM464" s="235">
        <f t="shared" si="8"/>
        <v>0</v>
      </c>
      <c r="AN464" s="236">
        <f>IFERROR(IF(AND($E464="OPEN",$AA464&gt;0),$AA464*_SoP*$AM464,IF(AND($E464="CLOSED",$AA464&gt;0),$AA464*_SoL*$AM464,0)),0)</f>
        <v>0</v>
      </c>
      <c r="AO464" s="236">
        <f>IFERROR(IF($AA464&lt;0,$AA464*_SoL,0),0)</f>
        <v>0</v>
      </c>
      <c r="AP464" s="237">
        <f t="shared" si="12"/>
        <v>0</v>
      </c>
      <c r="AQ464" s="237">
        <f t="shared" si="13"/>
        <v>0</v>
      </c>
      <c r="AR464" s="237">
        <f t="shared" si="14"/>
        <v>0</v>
      </c>
      <c r="AS464" s="237">
        <f t="shared" si="15"/>
        <v>0</v>
      </c>
      <c r="AT464" s="237">
        <f t="shared" si="16"/>
        <v>0</v>
      </c>
      <c r="AU464" s="236">
        <f t="shared" si="17"/>
        <v>0</v>
      </c>
      <c r="AV464" s="236">
        <f t="shared" si="18"/>
        <v>0</v>
      </c>
      <c r="AW464" s="238"/>
    </row>
    <row r="465" ht="24.75" customHeight="1">
      <c r="A465" s="185"/>
      <c r="B465" s="230">
        <f t="shared" si="19"/>
        <v>458</v>
      </c>
      <c r="C465" s="185"/>
      <c r="D465" s="231" t="str">
        <f t="array" ref="D465">INDEX(_Rge_Projectdata_3rd,$B465,MATCH("Project-ID",_Rge_Headline_Projectdata,0))</f>
        <v/>
      </c>
      <c r="E465" s="232" t="str">
        <f t="array" ref="E465">INDEX(_Rge_Data_3rd_CY,$B465,E$1)</f>
        <v>Open</v>
      </c>
      <c r="F465" s="221" t="str">
        <f t="array" ref="F465">INDEX(_Rge_Data_3rd_CY,$B465,F$1)</f>
        <v/>
      </c>
      <c r="G465" s="221">
        <f t="array" ref="G465">INDEX(_Rge_Data_3rd_CY,$B465,G$1)</f>
        <v>0</v>
      </c>
      <c r="H465" s="221">
        <f t="array" ref="H465">INDEX(_Rge_Data_3rd_CY,$B465,H$1)</f>
        <v>0</v>
      </c>
      <c r="I465" s="221">
        <f t="array" ref="I465">INDEX(_Rge_Data_3rd_CY,$B465,I$1)</f>
        <v>0</v>
      </c>
      <c r="J465" s="221">
        <f t="array" ref="J465">INDEX(_Rge_Data_3rd_CY,$B465,J$1)</f>
        <v>0</v>
      </c>
      <c r="K465" s="221">
        <f t="array" ref="K465">INDEX(_Rge_Data_3rd_CY,$B465,K$1)</f>
        <v>0</v>
      </c>
      <c r="L465" s="221" t="str">
        <f t="array" ref="L465">INDEX(_Rge_Data_3rd_CY,$B465,L$1)</f>
        <v/>
      </c>
      <c r="M465" s="221">
        <f t="array" ref="M465">INDEX(_Rge_Data_3rd_CY,$B465,M$1)</f>
        <v>0</v>
      </c>
      <c r="N465" s="221">
        <f t="array" ref="N465">INDEX(_Rge_Data_3rd_CY,$B465,N$1)</f>
        <v>0</v>
      </c>
      <c r="O465" s="221">
        <f t="shared" si="5"/>
        <v>0</v>
      </c>
      <c r="P465" s="222">
        <f t="shared" si="6"/>
        <v>0</v>
      </c>
      <c r="Q465" s="233" t="str">
        <f t="shared" si="9"/>
        <v>Y</v>
      </c>
      <c r="R465" s="224" t="str">
        <f t="array" ref="R465">INDEX(_Rge_Data_3rd_CY,$B465,R$1)</f>
        <v/>
      </c>
      <c r="S465" s="224">
        <f t="array" ref="S465">INDEX(_Rge_Data_3rd_CY,$B465,S$1)</f>
        <v>0</v>
      </c>
      <c r="T465" s="224">
        <f t="array" ref="T465">INDEX(_Rge_Data_3rd_CY,$B465,T$1)</f>
        <v>0</v>
      </c>
      <c r="U465" s="224">
        <f t="array" ref="U465">INDEX(_Rge_Data_3rd_CY,$B465,U$1)</f>
        <v>0</v>
      </c>
      <c r="V465" s="224">
        <f t="array" ref="V465">INDEX(_Rge_Data_3rd_CY,$B465,V$1)</f>
        <v>0</v>
      </c>
      <c r="W465" s="224">
        <f t="array" ref="W465">INDEX(_Rge_Data_3rd_CY,$B465,W$1)</f>
        <v>0</v>
      </c>
      <c r="X465" s="224" t="str">
        <f t="array" ref="X465">INDEX(_Rge_Data_3rd_CY,$B465,X$1)</f>
        <v/>
      </c>
      <c r="Y465" s="224">
        <f t="array" ref="Y465">INDEX(_Rge_Data_3rd_CY,$B465,Y$1)</f>
        <v>0</v>
      </c>
      <c r="Z465" s="224">
        <f t="array" ref="Z465">INDEX(_Rge_Data_3rd_CY,$B465,Z$1)</f>
        <v>0</v>
      </c>
      <c r="AA465" s="224">
        <f t="shared" si="7"/>
        <v>0</v>
      </c>
      <c r="AB465" s="225" t="str">
        <f t="shared" si="10"/>
        <v/>
      </c>
      <c r="AC465" s="234" t="str">
        <f t="array" ref="AC465">INDEX(_Rge_Data_3rd_CY,$B465,AC$1)</f>
        <v/>
      </c>
      <c r="AD465" s="234">
        <f t="array" ref="AD465">INDEX(_Rge_Data_3rd_CY,$B465,AD$1)</f>
        <v>0</v>
      </c>
      <c r="AE465" s="234">
        <f t="array" ref="AE465">INDEX(_Rge_Data_3rd_CY,$B465,AE$1)</f>
        <v>0</v>
      </c>
      <c r="AF465" s="234">
        <f t="array" ref="AF465">INDEX(_Rge_Data_3rd_CY,$B465,AF$1)</f>
        <v>0</v>
      </c>
      <c r="AG465" s="234">
        <f t="array" ref="AG465">INDEX(_Rge_Data_3rd_CY,$B465,AG$1)</f>
        <v>0</v>
      </c>
      <c r="AH465" s="234">
        <f t="array" ref="AH465">INDEX(_Rge_Data_3rd_CY,$B465,AH$1)</f>
        <v>0</v>
      </c>
      <c r="AI465" s="234" t="str">
        <f t="array" ref="AI465">INDEX(_Rge_Data_3rd_CY,$B465,AI$1)</f>
        <v/>
      </c>
      <c r="AJ465" s="234">
        <f t="array" ref="AJ465">INDEX(_Rge_Data_3rd_CY,$B465,AJ$1)</f>
        <v>0</v>
      </c>
      <c r="AK465" s="234">
        <f t="array" ref="AK465">INDEX(_Rge_Data_3rd_CY,$B465,AK$1)</f>
        <v>0</v>
      </c>
      <c r="AL465" s="234">
        <f t="shared" si="11"/>
        <v>0</v>
      </c>
      <c r="AM465" s="235">
        <f t="shared" si="8"/>
        <v>0</v>
      </c>
      <c r="AN465" s="236">
        <f>IFERROR(IF(AND($E465="OPEN",$AA465&gt;0),$AA465*_SoP*$AM465,IF(AND($E465="CLOSED",$AA465&gt;0),$AA465*_SoL*$AM465,0)),0)</f>
        <v>0</v>
      </c>
      <c r="AO465" s="236">
        <f>IFERROR(IF($AA465&lt;0,$AA465*_SoL,0),0)</f>
        <v>0</v>
      </c>
      <c r="AP465" s="237">
        <f t="shared" si="12"/>
        <v>0</v>
      </c>
      <c r="AQ465" s="237">
        <f t="shared" si="13"/>
        <v>0</v>
      </c>
      <c r="AR465" s="237">
        <f t="shared" si="14"/>
        <v>0</v>
      </c>
      <c r="AS465" s="237">
        <f t="shared" si="15"/>
        <v>0</v>
      </c>
      <c r="AT465" s="237">
        <f t="shared" si="16"/>
        <v>0</v>
      </c>
      <c r="AU465" s="236">
        <f t="shared" si="17"/>
        <v>0</v>
      </c>
      <c r="AV465" s="236">
        <f t="shared" si="18"/>
        <v>0</v>
      </c>
      <c r="AW465" s="238"/>
    </row>
    <row r="466" ht="24.75" customHeight="1">
      <c r="A466" s="185"/>
      <c r="B466" s="230">
        <f t="shared" si="19"/>
        <v>459</v>
      </c>
      <c r="C466" s="185"/>
      <c r="D466" s="231" t="str">
        <f t="array" ref="D466">INDEX(_Rge_Projectdata_3rd,$B466,MATCH("Project-ID",_Rge_Headline_Projectdata,0))</f>
        <v/>
      </c>
      <c r="E466" s="232" t="str">
        <f t="array" ref="E466">INDEX(_Rge_Data_3rd_CY,$B466,E$1)</f>
        <v>Open</v>
      </c>
      <c r="F466" s="221" t="str">
        <f t="array" ref="F466">INDEX(_Rge_Data_3rd_CY,$B466,F$1)</f>
        <v/>
      </c>
      <c r="G466" s="221">
        <f t="array" ref="G466">INDEX(_Rge_Data_3rd_CY,$B466,G$1)</f>
        <v>0</v>
      </c>
      <c r="H466" s="221">
        <f t="array" ref="H466">INDEX(_Rge_Data_3rd_CY,$B466,H$1)</f>
        <v>0</v>
      </c>
      <c r="I466" s="221">
        <f t="array" ref="I466">INDEX(_Rge_Data_3rd_CY,$B466,I$1)</f>
        <v>0</v>
      </c>
      <c r="J466" s="221">
        <f t="array" ref="J466">INDEX(_Rge_Data_3rd_CY,$B466,J$1)</f>
        <v>0</v>
      </c>
      <c r="K466" s="221">
        <f t="array" ref="K466">INDEX(_Rge_Data_3rd_CY,$B466,K$1)</f>
        <v>0</v>
      </c>
      <c r="L466" s="221" t="str">
        <f t="array" ref="L466">INDEX(_Rge_Data_3rd_CY,$B466,L$1)</f>
        <v/>
      </c>
      <c r="M466" s="221">
        <f t="array" ref="M466">INDEX(_Rge_Data_3rd_CY,$B466,M$1)</f>
        <v>0</v>
      </c>
      <c r="N466" s="221">
        <f t="array" ref="N466">INDEX(_Rge_Data_3rd_CY,$B466,N$1)</f>
        <v>0</v>
      </c>
      <c r="O466" s="221">
        <f t="shared" si="5"/>
        <v>0</v>
      </c>
      <c r="P466" s="222">
        <f t="shared" si="6"/>
        <v>0</v>
      </c>
      <c r="Q466" s="233" t="str">
        <f t="shared" si="9"/>
        <v>Y</v>
      </c>
      <c r="R466" s="224" t="str">
        <f t="array" ref="R466">INDEX(_Rge_Data_3rd_CY,$B466,R$1)</f>
        <v/>
      </c>
      <c r="S466" s="224">
        <f t="array" ref="S466">INDEX(_Rge_Data_3rd_CY,$B466,S$1)</f>
        <v>0</v>
      </c>
      <c r="T466" s="224">
        <f t="array" ref="T466">INDEX(_Rge_Data_3rd_CY,$B466,T$1)</f>
        <v>0</v>
      </c>
      <c r="U466" s="224">
        <f t="array" ref="U466">INDEX(_Rge_Data_3rd_CY,$B466,U$1)</f>
        <v>0</v>
      </c>
      <c r="V466" s="224">
        <f t="array" ref="V466">INDEX(_Rge_Data_3rd_CY,$B466,V$1)</f>
        <v>0</v>
      </c>
      <c r="W466" s="224">
        <f t="array" ref="W466">INDEX(_Rge_Data_3rd_CY,$B466,W$1)</f>
        <v>0</v>
      </c>
      <c r="X466" s="224" t="str">
        <f t="array" ref="X466">INDEX(_Rge_Data_3rd_CY,$B466,X$1)</f>
        <v/>
      </c>
      <c r="Y466" s="224">
        <f t="array" ref="Y466">INDEX(_Rge_Data_3rd_CY,$B466,Y$1)</f>
        <v>0</v>
      </c>
      <c r="Z466" s="224">
        <f t="array" ref="Z466">INDEX(_Rge_Data_3rd_CY,$B466,Z$1)</f>
        <v>0</v>
      </c>
      <c r="AA466" s="224">
        <f t="shared" si="7"/>
        <v>0</v>
      </c>
      <c r="AB466" s="225" t="str">
        <f t="shared" si="10"/>
        <v/>
      </c>
      <c r="AC466" s="234" t="str">
        <f t="array" ref="AC466">INDEX(_Rge_Data_3rd_CY,$B466,AC$1)</f>
        <v/>
      </c>
      <c r="AD466" s="234">
        <f t="array" ref="AD466">INDEX(_Rge_Data_3rd_CY,$B466,AD$1)</f>
        <v>0</v>
      </c>
      <c r="AE466" s="234">
        <f t="array" ref="AE466">INDEX(_Rge_Data_3rd_CY,$B466,AE$1)</f>
        <v>0</v>
      </c>
      <c r="AF466" s="234">
        <f t="array" ref="AF466">INDEX(_Rge_Data_3rd_CY,$B466,AF$1)</f>
        <v>0</v>
      </c>
      <c r="AG466" s="234">
        <f t="array" ref="AG466">INDEX(_Rge_Data_3rd_CY,$B466,AG$1)</f>
        <v>0</v>
      </c>
      <c r="AH466" s="234">
        <f t="array" ref="AH466">INDEX(_Rge_Data_3rd_CY,$B466,AH$1)</f>
        <v>0</v>
      </c>
      <c r="AI466" s="234" t="str">
        <f t="array" ref="AI466">INDEX(_Rge_Data_3rd_CY,$B466,AI$1)</f>
        <v/>
      </c>
      <c r="AJ466" s="234">
        <f t="array" ref="AJ466">INDEX(_Rge_Data_3rd_CY,$B466,AJ$1)</f>
        <v>0</v>
      </c>
      <c r="AK466" s="234">
        <f t="array" ref="AK466">INDEX(_Rge_Data_3rd_CY,$B466,AK$1)</f>
        <v>0</v>
      </c>
      <c r="AL466" s="234">
        <f t="shared" si="11"/>
        <v>0</v>
      </c>
      <c r="AM466" s="235">
        <f t="shared" si="8"/>
        <v>0</v>
      </c>
      <c r="AN466" s="236">
        <f>IFERROR(IF(AND($E466="OPEN",$AA466&gt;0),$AA466*_SoP*$AM466,IF(AND($E466="CLOSED",$AA466&gt;0),$AA466*_SoL*$AM466,0)),0)</f>
        <v>0</v>
      </c>
      <c r="AO466" s="236">
        <f>IFERROR(IF($AA466&lt;0,$AA466*_SoL,0),0)</f>
        <v>0</v>
      </c>
      <c r="AP466" s="237">
        <f t="shared" si="12"/>
        <v>0</v>
      </c>
      <c r="AQ466" s="237">
        <f t="shared" si="13"/>
        <v>0</v>
      </c>
      <c r="AR466" s="237">
        <f t="shared" si="14"/>
        <v>0</v>
      </c>
      <c r="AS466" s="237">
        <f t="shared" si="15"/>
        <v>0</v>
      </c>
      <c r="AT466" s="237">
        <f t="shared" si="16"/>
        <v>0</v>
      </c>
      <c r="AU466" s="236">
        <f t="shared" si="17"/>
        <v>0</v>
      </c>
      <c r="AV466" s="236">
        <f t="shared" si="18"/>
        <v>0</v>
      </c>
      <c r="AW466" s="238"/>
    </row>
    <row r="467" ht="24.75" customHeight="1">
      <c r="A467" s="185"/>
      <c r="B467" s="230">
        <f t="shared" si="19"/>
        <v>460</v>
      </c>
      <c r="C467" s="185"/>
      <c r="D467" s="231" t="str">
        <f t="array" ref="D467">INDEX(_Rge_Projectdata_3rd,$B467,MATCH("Project-ID",_Rge_Headline_Projectdata,0))</f>
        <v/>
      </c>
      <c r="E467" s="232" t="str">
        <f t="array" ref="E467">INDEX(_Rge_Data_3rd_CY,$B467,E$1)</f>
        <v>Open</v>
      </c>
      <c r="F467" s="221" t="str">
        <f t="array" ref="F467">INDEX(_Rge_Data_3rd_CY,$B467,F$1)</f>
        <v/>
      </c>
      <c r="G467" s="221">
        <f t="array" ref="G467">INDEX(_Rge_Data_3rd_CY,$B467,G$1)</f>
        <v>0</v>
      </c>
      <c r="H467" s="221">
        <f t="array" ref="H467">INDEX(_Rge_Data_3rd_CY,$B467,H$1)</f>
        <v>0</v>
      </c>
      <c r="I467" s="221">
        <f t="array" ref="I467">INDEX(_Rge_Data_3rd_CY,$B467,I$1)</f>
        <v>0</v>
      </c>
      <c r="J467" s="221">
        <f t="array" ref="J467">INDEX(_Rge_Data_3rd_CY,$B467,J$1)</f>
        <v>0</v>
      </c>
      <c r="K467" s="221">
        <f t="array" ref="K467">INDEX(_Rge_Data_3rd_CY,$B467,K$1)</f>
        <v>0</v>
      </c>
      <c r="L467" s="221" t="str">
        <f t="array" ref="L467">INDEX(_Rge_Data_3rd_CY,$B467,L$1)</f>
        <v/>
      </c>
      <c r="M467" s="221">
        <f t="array" ref="M467">INDEX(_Rge_Data_3rd_CY,$B467,M$1)</f>
        <v>0</v>
      </c>
      <c r="N467" s="221">
        <f t="array" ref="N467">INDEX(_Rge_Data_3rd_CY,$B467,N$1)</f>
        <v>0</v>
      </c>
      <c r="O467" s="221">
        <f t="shared" si="5"/>
        <v>0</v>
      </c>
      <c r="P467" s="222">
        <f t="shared" si="6"/>
        <v>0</v>
      </c>
      <c r="Q467" s="233" t="str">
        <f t="shared" si="9"/>
        <v>Y</v>
      </c>
      <c r="R467" s="224" t="str">
        <f t="array" ref="R467">INDEX(_Rge_Data_3rd_CY,$B467,R$1)</f>
        <v/>
      </c>
      <c r="S467" s="224">
        <f t="array" ref="S467">INDEX(_Rge_Data_3rd_CY,$B467,S$1)</f>
        <v>0</v>
      </c>
      <c r="T467" s="224">
        <f t="array" ref="T467">INDEX(_Rge_Data_3rd_CY,$B467,T$1)</f>
        <v>0</v>
      </c>
      <c r="U467" s="224">
        <f t="array" ref="U467">INDEX(_Rge_Data_3rd_CY,$B467,U$1)</f>
        <v>0</v>
      </c>
      <c r="V467" s="224">
        <f t="array" ref="V467">INDEX(_Rge_Data_3rd_CY,$B467,V$1)</f>
        <v>0</v>
      </c>
      <c r="W467" s="224">
        <f t="array" ref="W467">INDEX(_Rge_Data_3rd_CY,$B467,W$1)</f>
        <v>0</v>
      </c>
      <c r="X467" s="224" t="str">
        <f t="array" ref="X467">INDEX(_Rge_Data_3rd_CY,$B467,X$1)</f>
        <v/>
      </c>
      <c r="Y467" s="224">
        <f t="array" ref="Y467">INDEX(_Rge_Data_3rd_CY,$B467,Y$1)</f>
        <v>0</v>
      </c>
      <c r="Z467" s="224">
        <f t="array" ref="Z467">INDEX(_Rge_Data_3rd_CY,$B467,Z$1)</f>
        <v>0</v>
      </c>
      <c r="AA467" s="224">
        <f t="shared" si="7"/>
        <v>0</v>
      </c>
      <c r="AB467" s="225" t="str">
        <f t="shared" si="10"/>
        <v/>
      </c>
      <c r="AC467" s="234" t="str">
        <f t="array" ref="AC467">INDEX(_Rge_Data_3rd_CY,$B467,AC$1)</f>
        <v/>
      </c>
      <c r="AD467" s="234">
        <f t="array" ref="AD467">INDEX(_Rge_Data_3rd_CY,$B467,AD$1)</f>
        <v>0</v>
      </c>
      <c r="AE467" s="234">
        <f t="array" ref="AE467">INDEX(_Rge_Data_3rd_CY,$B467,AE$1)</f>
        <v>0</v>
      </c>
      <c r="AF467" s="234">
        <f t="array" ref="AF467">INDEX(_Rge_Data_3rd_CY,$B467,AF$1)</f>
        <v>0</v>
      </c>
      <c r="AG467" s="234">
        <f t="array" ref="AG467">INDEX(_Rge_Data_3rd_CY,$B467,AG$1)</f>
        <v>0</v>
      </c>
      <c r="AH467" s="234">
        <f t="array" ref="AH467">INDEX(_Rge_Data_3rd_CY,$B467,AH$1)</f>
        <v>0</v>
      </c>
      <c r="AI467" s="234" t="str">
        <f t="array" ref="AI467">INDEX(_Rge_Data_3rd_CY,$B467,AI$1)</f>
        <v/>
      </c>
      <c r="AJ467" s="234">
        <f t="array" ref="AJ467">INDEX(_Rge_Data_3rd_CY,$B467,AJ$1)</f>
        <v>0</v>
      </c>
      <c r="AK467" s="234">
        <f t="array" ref="AK467">INDEX(_Rge_Data_3rd_CY,$B467,AK$1)</f>
        <v>0</v>
      </c>
      <c r="AL467" s="234">
        <f t="shared" si="11"/>
        <v>0</v>
      </c>
      <c r="AM467" s="235">
        <f t="shared" si="8"/>
        <v>0</v>
      </c>
      <c r="AN467" s="236">
        <f>IFERROR(IF(AND($E467="OPEN",$AA467&gt;0),$AA467*_SoP*$AM467,IF(AND($E467="CLOSED",$AA467&gt;0),$AA467*_SoL*$AM467,0)),0)</f>
        <v>0</v>
      </c>
      <c r="AO467" s="236">
        <f>IFERROR(IF($AA467&lt;0,$AA467*_SoL,0),0)</f>
        <v>0</v>
      </c>
      <c r="AP467" s="237">
        <f t="shared" si="12"/>
        <v>0</v>
      </c>
      <c r="AQ467" s="237">
        <f t="shared" si="13"/>
        <v>0</v>
      </c>
      <c r="AR467" s="237">
        <f t="shared" si="14"/>
        <v>0</v>
      </c>
      <c r="AS467" s="237">
        <f t="shared" si="15"/>
        <v>0</v>
      </c>
      <c r="AT467" s="237">
        <f t="shared" si="16"/>
        <v>0</v>
      </c>
      <c r="AU467" s="236">
        <f t="shared" si="17"/>
        <v>0</v>
      </c>
      <c r="AV467" s="236">
        <f t="shared" si="18"/>
        <v>0</v>
      </c>
      <c r="AW467" s="238"/>
    </row>
    <row r="468" ht="24.75" customHeight="1">
      <c r="A468" s="185"/>
      <c r="B468" s="230">
        <f t="shared" si="19"/>
        <v>461</v>
      </c>
      <c r="C468" s="185"/>
      <c r="D468" s="231" t="str">
        <f t="array" ref="D468">INDEX(_Rge_Projectdata_3rd,$B468,MATCH("Project-ID",_Rge_Headline_Projectdata,0))</f>
        <v/>
      </c>
      <c r="E468" s="232" t="str">
        <f t="array" ref="E468">INDEX(_Rge_Data_3rd_CY,$B468,E$1)</f>
        <v>Open</v>
      </c>
      <c r="F468" s="221" t="str">
        <f t="array" ref="F468">INDEX(_Rge_Data_3rd_CY,$B468,F$1)</f>
        <v/>
      </c>
      <c r="G468" s="221">
        <f t="array" ref="G468">INDEX(_Rge_Data_3rd_CY,$B468,G$1)</f>
        <v>0</v>
      </c>
      <c r="H468" s="221">
        <f t="array" ref="H468">INDEX(_Rge_Data_3rd_CY,$B468,H$1)</f>
        <v>0</v>
      </c>
      <c r="I468" s="221">
        <f t="array" ref="I468">INDEX(_Rge_Data_3rd_CY,$B468,I$1)</f>
        <v>0</v>
      </c>
      <c r="J468" s="221">
        <f t="array" ref="J468">INDEX(_Rge_Data_3rd_CY,$B468,J$1)</f>
        <v>0</v>
      </c>
      <c r="K468" s="221">
        <f t="array" ref="K468">INDEX(_Rge_Data_3rd_CY,$B468,K$1)</f>
        <v>0</v>
      </c>
      <c r="L468" s="221" t="str">
        <f t="array" ref="L468">INDEX(_Rge_Data_3rd_CY,$B468,L$1)</f>
        <v/>
      </c>
      <c r="M468" s="221">
        <f t="array" ref="M468">INDEX(_Rge_Data_3rd_CY,$B468,M$1)</f>
        <v>0</v>
      </c>
      <c r="N468" s="221">
        <f t="array" ref="N468">INDEX(_Rge_Data_3rd_CY,$B468,N$1)</f>
        <v>0</v>
      </c>
      <c r="O468" s="221">
        <f t="shared" si="5"/>
        <v>0</v>
      </c>
      <c r="P468" s="222">
        <f t="shared" si="6"/>
        <v>0</v>
      </c>
      <c r="Q468" s="233" t="str">
        <f t="shared" si="9"/>
        <v>Y</v>
      </c>
      <c r="R468" s="224" t="str">
        <f t="array" ref="R468">INDEX(_Rge_Data_3rd_CY,$B468,R$1)</f>
        <v/>
      </c>
      <c r="S468" s="224">
        <f t="array" ref="S468">INDEX(_Rge_Data_3rd_CY,$B468,S$1)</f>
        <v>0</v>
      </c>
      <c r="T468" s="224">
        <f t="array" ref="T468">INDEX(_Rge_Data_3rd_CY,$B468,T$1)</f>
        <v>0</v>
      </c>
      <c r="U468" s="224">
        <f t="array" ref="U468">INDEX(_Rge_Data_3rd_CY,$B468,U$1)</f>
        <v>0</v>
      </c>
      <c r="V468" s="224">
        <f t="array" ref="V468">INDEX(_Rge_Data_3rd_CY,$B468,V$1)</f>
        <v>0</v>
      </c>
      <c r="W468" s="224">
        <f t="array" ref="W468">INDEX(_Rge_Data_3rd_CY,$B468,W$1)</f>
        <v>0</v>
      </c>
      <c r="X468" s="224" t="str">
        <f t="array" ref="X468">INDEX(_Rge_Data_3rd_CY,$B468,X$1)</f>
        <v/>
      </c>
      <c r="Y468" s="224">
        <f t="array" ref="Y468">INDEX(_Rge_Data_3rd_CY,$B468,Y$1)</f>
        <v>0</v>
      </c>
      <c r="Z468" s="224">
        <f t="array" ref="Z468">INDEX(_Rge_Data_3rd_CY,$B468,Z$1)</f>
        <v>0</v>
      </c>
      <c r="AA468" s="224">
        <f t="shared" si="7"/>
        <v>0</v>
      </c>
      <c r="AB468" s="225" t="str">
        <f t="shared" si="10"/>
        <v/>
      </c>
      <c r="AC468" s="234" t="str">
        <f t="array" ref="AC468">INDEX(_Rge_Data_3rd_CY,$B468,AC$1)</f>
        <v/>
      </c>
      <c r="AD468" s="234">
        <f t="array" ref="AD468">INDEX(_Rge_Data_3rd_CY,$B468,AD$1)</f>
        <v>0</v>
      </c>
      <c r="AE468" s="234">
        <f t="array" ref="AE468">INDEX(_Rge_Data_3rd_CY,$B468,AE$1)</f>
        <v>0</v>
      </c>
      <c r="AF468" s="234">
        <f t="array" ref="AF468">INDEX(_Rge_Data_3rd_CY,$B468,AF$1)</f>
        <v>0</v>
      </c>
      <c r="AG468" s="234">
        <f t="array" ref="AG468">INDEX(_Rge_Data_3rd_CY,$B468,AG$1)</f>
        <v>0</v>
      </c>
      <c r="AH468" s="234">
        <f t="array" ref="AH468">INDEX(_Rge_Data_3rd_CY,$B468,AH$1)</f>
        <v>0</v>
      </c>
      <c r="AI468" s="234" t="str">
        <f t="array" ref="AI468">INDEX(_Rge_Data_3rd_CY,$B468,AI$1)</f>
        <v/>
      </c>
      <c r="AJ468" s="234">
        <f t="array" ref="AJ468">INDEX(_Rge_Data_3rd_CY,$B468,AJ$1)</f>
        <v>0</v>
      </c>
      <c r="AK468" s="234">
        <f t="array" ref="AK468">INDEX(_Rge_Data_3rd_CY,$B468,AK$1)</f>
        <v>0</v>
      </c>
      <c r="AL468" s="234">
        <f t="shared" si="11"/>
        <v>0</v>
      </c>
      <c r="AM468" s="235">
        <f t="shared" si="8"/>
        <v>0</v>
      </c>
      <c r="AN468" s="236">
        <f>IFERROR(IF(AND($E468="OPEN",$AA468&gt;0),$AA468*_SoP*$AM468,IF(AND($E468="CLOSED",$AA468&gt;0),$AA468*_SoL*$AM468,0)),0)</f>
        <v>0</v>
      </c>
      <c r="AO468" s="236">
        <f>IFERROR(IF($AA468&lt;0,$AA468*_SoL,0),0)</f>
        <v>0</v>
      </c>
      <c r="AP468" s="237">
        <f t="shared" si="12"/>
        <v>0</v>
      </c>
      <c r="AQ468" s="237">
        <f t="shared" si="13"/>
        <v>0</v>
      </c>
      <c r="AR468" s="237">
        <f t="shared" si="14"/>
        <v>0</v>
      </c>
      <c r="AS468" s="237">
        <f t="shared" si="15"/>
        <v>0</v>
      </c>
      <c r="AT468" s="237">
        <f t="shared" si="16"/>
        <v>0</v>
      </c>
      <c r="AU468" s="236">
        <f t="shared" si="17"/>
        <v>0</v>
      </c>
      <c r="AV468" s="236">
        <f t="shared" si="18"/>
        <v>0</v>
      </c>
      <c r="AW468" s="238"/>
    </row>
    <row r="469" ht="24.75" customHeight="1">
      <c r="A469" s="185"/>
      <c r="B469" s="230">
        <f t="shared" si="19"/>
        <v>462</v>
      </c>
      <c r="C469" s="185"/>
      <c r="D469" s="231" t="str">
        <f t="array" ref="D469">INDEX(_Rge_Projectdata_3rd,$B469,MATCH("Project-ID",_Rge_Headline_Projectdata,0))</f>
        <v/>
      </c>
      <c r="E469" s="232" t="str">
        <f t="array" ref="E469">INDEX(_Rge_Data_3rd_CY,$B469,E$1)</f>
        <v>Open</v>
      </c>
      <c r="F469" s="221" t="str">
        <f t="array" ref="F469">INDEX(_Rge_Data_3rd_CY,$B469,F$1)</f>
        <v/>
      </c>
      <c r="G469" s="221">
        <f t="array" ref="G469">INDEX(_Rge_Data_3rd_CY,$B469,G$1)</f>
        <v>0</v>
      </c>
      <c r="H469" s="221">
        <f t="array" ref="H469">INDEX(_Rge_Data_3rd_CY,$B469,H$1)</f>
        <v>0</v>
      </c>
      <c r="I469" s="221">
        <f t="array" ref="I469">INDEX(_Rge_Data_3rd_CY,$B469,I$1)</f>
        <v>0</v>
      </c>
      <c r="J469" s="221">
        <f t="array" ref="J469">INDEX(_Rge_Data_3rd_CY,$B469,J$1)</f>
        <v>0</v>
      </c>
      <c r="K469" s="221">
        <f t="array" ref="K469">INDEX(_Rge_Data_3rd_CY,$B469,K$1)</f>
        <v>0</v>
      </c>
      <c r="L469" s="221" t="str">
        <f t="array" ref="L469">INDEX(_Rge_Data_3rd_CY,$B469,L$1)</f>
        <v/>
      </c>
      <c r="M469" s="221">
        <f t="array" ref="M469">INDEX(_Rge_Data_3rd_CY,$B469,M$1)</f>
        <v>0</v>
      </c>
      <c r="N469" s="221">
        <f t="array" ref="N469">INDEX(_Rge_Data_3rd_CY,$B469,N$1)</f>
        <v>0</v>
      </c>
      <c r="O469" s="221">
        <f t="shared" si="5"/>
        <v>0</v>
      </c>
      <c r="P469" s="222">
        <f t="shared" si="6"/>
        <v>0</v>
      </c>
      <c r="Q469" s="233" t="str">
        <f t="shared" si="9"/>
        <v>Y</v>
      </c>
      <c r="R469" s="224" t="str">
        <f t="array" ref="R469">INDEX(_Rge_Data_3rd_CY,$B469,R$1)</f>
        <v/>
      </c>
      <c r="S469" s="224">
        <f t="array" ref="S469">INDEX(_Rge_Data_3rd_CY,$B469,S$1)</f>
        <v>0</v>
      </c>
      <c r="T469" s="224">
        <f t="array" ref="T469">INDEX(_Rge_Data_3rd_CY,$B469,T$1)</f>
        <v>0</v>
      </c>
      <c r="U469" s="224">
        <f t="array" ref="U469">INDEX(_Rge_Data_3rd_CY,$B469,U$1)</f>
        <v>0</v>
      </c>
      <c r="V469" s="224">
        <f t="array" ref="V469">INDEX(_Rge_Data_3rd_CY,$B469,V$1)</f>
        <v>0</v>
      </c>
      <c r="W469" s="224">
        <f t="array" ref="W469">INDEX(_Rge_Data_3rd_CY,$B469,W$1)</f>
        <v>0</v>
      </c>
      <c r="X469" s="224" t="str">
        <f t="array" ref="X469">INDEX(_Rge_Data_3rd_CY,$B469,X$1)</f>
        <v/>
      </c>
      <c r="Y469" s="224">
        <f t="array" ref="Y469">INDEX(_Rge_Data_3rd_CY,$B469,Y$1)</f>
        <v>0</v>
      </c>
      <c r="Z469" s="224">
        <f t="array" ref="Z469">INDEX(_Rge_Data_3rd_CY,$B469,Z$1)</f>
        <v>0</v>
      </c>
      <c r="AA469" s="224">
        <f t="shared" si="7"/>
        <v>0</v>
      </c>
      <c r="AB469" s="225" t="str">
        <f t="shared" si="10"/>
        <v/>
      </c>
      <c r="AC469" s="234" t="str">
        <f t="array" ref="AC469">INDEX(_Rge_Data_3rd_CY,$B469,AC$1)</f>
        <v/>
      </c>
      <c r="AD469" s="234">
        <f t="array" ref="AD469">INDEX(_Rge_Data_3rd_CY,$B469,AD$1)</f>
        <v>0</v>
      </c>
      <c r="AE469" s="234">
        <f t="array" ref="AE469">INDEX(_Rge_Data_3rd_CY,$B469,AE$1)</f>
        <v>0</v>
      </c>
      <c r="AF469" s="234">
        <f t="array" ref="AF469">INDEX(_Rge_Data_3rd_CY,$B469,AF$1)</f>
        <v>0</v>
      </c>
      <c r="AG469" s="234">
        <f t="array" ref="AG469">INDEX(_Rge_Data_3rd_CY,$B469,AG$1)</f>
        <v>0</v>
      </c>
      <c r="AH469" s="234">
        <f t="array" ref="AH469">INDEX(_Rge_Data_3rd_CY,$B469,AH$1)</f>
        <v>0</v>
      </c>
      <c r="AI469" s="234" t="str">
        <f t="array" ref="AI469">INDEX(_Rge_Data_3rd_CY,$B469,AI$1)</f>
        <v/>
      </c>
      <c r="AJ469" s="234">
        <f t="array" ref="AJ469">INDEX(_Rge_Data_3rd_CY,$B469,AJ$1)</f>
        <v>0</v>
      </c>
      <c r="AK469" s="234">
        <f t="array" ref="AK469">INDEX(_Rge_Data_3rd_CY,$B469,AK$1)</f>
        <v>0</v>
      </c>
      <c r="AL469" s="234">
        <f t="shared" si="11"/>
        <v>0</v>
      </c>
      <c r="AM469" s="235">
        <f t="shared" si="8"/>
        <v>0</v>
      </c>
      <c r="AN469" s="236">
        <f>IFERROR(IF(AND($E469="OPEN",$AA469&gt;0),$AA469*_SoP*$AM469,IF(AND($E469="CLOSED",$AA469&gt;0),$AA469*_SoL*$AM469,0)),0)</f>
        <v>0</v>
      </c>
      <c r="AO469" s="236">
        <f>IFERROR(IF($AA469&lt;0,$AA469*_SoL,0),0)</f>
        <v>0</v>
      </c>
      <c r="AP469" s="237">
        <f t="shared" si="12"/>
        <v>0</v>
      </c>
      <c r="AQ469" s="237">
        <f t="shared" si="13"/>
        <v>0</v>
      </c>
      <c r="AR469" s="237">
        <f t="shared" si="14"/>
        <v>0</v>
      </c>
      <c r="AS469" s="237">
        <f t="shared" si="15"/>
        <v>0</v>
      </c>
      <c r="AT469" s="237">
        <f t="shared" si="16"/>
        <v>0</v>
      </c>
      <c r="AU469" s="236">
        <f t="shared" si="17"/>
        <v>0</v>
      </c>
      <c r="AV469" s="236">
        <f t="shared" si="18"/>
        <v>0</v>
      </c>
      <c r="AW469" s="238"/>
    </row>
    <row r="470" ht="24.75" customHeight="1">
      <c r="A470" s="185"/>
      <c r="B470" s="230">
        <f t="shared" si="19"/>
        <v>463</v>
      </c>
      <c r="C470" s="185"/>
      <c r="D470" s="231" t="str">
        <f t="array" ref="D470">INDEX(_Rge_Projectdata_3rd,$B470,MATCH("Project-ID",_Rge_Headline_Projectdata,0))</f>
        <v/>
      </c>
      <c r="E470" s="232" t="str">
        <f t="array" ref="E470">INDEX(_Rge_Data_3rd_CY,$B470,E$1)</f>
        <v>Open</v>
      </c>
      <c r="F470" s="221" t="str">
        <f t="array" ref="F470">INDEX(_Rge_Data_3rd_CY,$B470,F$1)</f>
        <v/>
      </c>
      <c r="G470" s="221">
        <f t="array" ref="G470">INDEX(_Rge_Data_3rd_CY,$B470,G$1)</f>
        <v>0</v>
      </c>
      <c r="H470" s="221">
        <f t="array" ref="H470">INDEX(_Rge_Data_3rd_CY,$B470,H$1)</f>
        <v>0</v>
      </c>
      <c r="I470" s="221">
        <f t="array" ref="I470">INDEX(_Rge_Data_3rd_CY,$B470,I$1)</f>
        <v>0</v>
      </c>
      <c r="J470" s="221">
        <f t="array" ref="J470">INDEX(_Rge_Data_3rd_CY,$B470,J$1)</f>
        <v>0</v>
      </c>
      <c r="K470" s="221">
        <f t="array" ref="K470">INDEX(_Rge_Data_3rd_CY,$B470,K$1)</f>
        <v>0</v>
      </c>
      <c r="L470" s="221" t="str">
        <f t="array" ref="L470">INDEX(_Rge_Data_3rd_CY,$B470,L$1)</f>
        <v/>
      </c>
      <c r="M470" s="221">
        <f t="array" ref="M470">INDEX(_Rge_Data_3rd_CY,$B470,M$1)</f>
        <v>0</v>
      </c>
      <c r="N470" s="221">
        <f t="array" ref="N470">INDEX(_Rge_Data_3rd_CY,$B470,N$1)</f>
        <v>0</v>
      </c>
      <c r="O470" s="221">
        <f t="shared" si="5"/>
        <v>0</v>
      </c>
      <c r="P470" s="222">
        <f t="shared" si="6"/>
        <v>0</v>
      </c>
      <c r="Q470" s="233" t="str">
        <f t="shared" si="9"/>
        <v>Y</v>
      </c>
      <c r="R470" s="224" t="str">
        <f t="array" ref="R470">INDEX(_Rge_Data_3rd_CY,$B470,R$1)</f>
        <v/>
      </c>
      <c r="S470" s="224">
        <f t="array" ref="S470">INDEX(_Rge_Data_3rd_CY,$B470,S$1)</f>
        <v>0</v>
      </c>
      <c r="T470" s="224">
        <f t="array" ref="T470">INDEX(_Rge_Data_3rd_CY,$B470,T$1)</f>
        <v>0</v>
      </c>
      <c r="U470" s="224">
        <f t="array" ref="U470">INDEX(_Rge_Data_3rd_CY,$B470,U$1)</f>
        <v>0</v>
      </c>
      <c r="V470" s="224">
        <f t="array" ref="V470">INDEX(_Rge_Data_3rd_CY,$B470,V$1)</f>
        <v>0</v>
      </c>
      <c r="W470" s="224">
        <f t="array" ref="W470">INDEX(_Rge_Data_3rd_CY,$B470,W$1)</f>
        <v>0</v>
      </c>
      <c r="X470" s="224" t="str">
        <f t="array" ref="X470">INDEX(_Rge_Data_3rd_CY,$B470,X$1)</f>
        <v/>
      </c>
      <c r="Y470" s="224">
        <f t="array" ref="Y470">INDEX(_Rge_Data_3rd_CY,$B470,Y$1)</f>
        <v>0</v>
      </c>
      <c r="Z470" s="224">
        <f t="array" ref="Z470">INDEX(_Rge_Data_3rd_CY,$B470,Z$1)</f>
        <v>0</v>
      </c>
      <c r="AA470" s="224">
        <f t="shared" si="7"/>
        <v>0</v>
      </c>
      <c r="AB470" s="225" t="str">
        <f t="shared" si="10"/>
        <v/>
      </c>
      <c r="AC470" s="234" t="str">
        <f t="array" ref="AC470">INDEX(_Rge_Data_3rd_CY,$B470,AC$1)</f>
        <v/>
      </c>
      <c r="AD470" s="234">
        <f t="array" ref="AD470">INDEX(_Rge_Data_3rd_CY,$B470,AD$1)</f>
        <v>0</v>
      </c>
      <c r="AE470" s="234">
        <f t="array" ref="AE470">INDEX(_Rge_Data_3rd_CY,$B470,AE$1)</f>
        <v>0</v>
      </c>
      <c r="AF470" s="234">
        <f t="array" ref="AF470">INDEX(_Rge_Data_3rd_CY,$B470,AF$1)</f>
        <v>0</v>
      </c>
      <c r="AG470" s="234">
        <f t="array" ref="AG470">INDEX(_Rge_Data_3rd_CY,$B470,AG$1)</f>
        <v>0</v>
      </c>
      <c r="AH470" s="234">
        <f t="array" ref="AH470">INDEX(_Rge_Data_3rd_CY,$B470,AH$1)</f>
        <v>0</v>
      </c>
      <c r="AI470" s="234" t="str">
        <f t="array" ref="AI470">INDEX(_Rge_Data_3rd_CY,$B470,AI$1)</f>
        <v/>
      </c>
      <c r="AJ470" s="234">
        <f t="array" ref="AJ470">INDEX(_Rge_Data_3rd_CY,$B470,AJ$1)</f>
        <v>0</v>
      </c>
      <c r="AK470" s="234">
        <f t="array" ref="AK470">INDEX(_Rge_Data_3rd_CY,$B470,AK$1)</f>
        <v>0</v>
      </c>
      <c r="AL470" s="234">
        <f t="shared" si="11"/>
        <v>0</v>
      </c>
      <c r="AM470" s="235">
        <f t="shared" si="8"/>
        <v>0</v>
      </c>
      <c r="AN470" s="236">
        <f>IFERROR(IF(AND($E470="OPEN",$AA470&gt;0),$AA470*_SoP*$AM470,IF(AND($E470="CLOSED",$AA470&gt;0),$AA470*_SoL*$AM470,0)),0)</f>
        <v>0</v>
      </c>
      <c r="AO470" s="236">
        <f>IFERROR(IF($AA470&lt;0,$AA470*_SoL,0),0)</f>
        <v>0</v>
      </c>
      <c r="AP470" s="237">
        <f t="shared" si="12"/>
        <v>0</v>
      </c>
      <c r="AQ470" s="237">
        <f t="shared" si="13"/>
        <v>0</v>
      </c>
      <c r="AR470" s="237">
        <f t="shared" si="14"/>
        <v>0</v>
      </c>
      <c r="AS470" s="237">
        <f t="shared" si="15"/>
        <v>0</v>
      </c>
      <c r="AT470" s="237">
        <f t="shared" si="16"/>
        <v>0</v>
      </c>
      <c r="AU470" s="236">
        <f t="shared" si="17"/>
        <v>0</v>
      </c>
      <c r="AV470" s="236">
        <f t="shared" si="18"/>
        <v>0</v>
      </c>
      <c r="AW470" s="238"/>
    </row>
    <row r="471" ht="24.75" customHeight="1">
      <c r="A471" s="185"/>
      <c r="B471" s="230">
        <f t="shared" si="19"/>
        <v>464</v>
      </c>
      <c r="C471" s="185"/>
      <c r="D471" s="231" t="str">
        <f t="array" ref="D471">INDEX(_Rge_Projectdata_3rd,$B471,MATCH("Project-ID",_Rge_Headline_Projectdata,0))</f>
        <v/>
      </c>
      <c r="E471" s="232" t="str">
        <f t="array" ref="E471">INDEX(_Rge_Data_3rd_CY,$B471,E$1)</f>
        <v>Open</v>
      </c>
      <c r="F471" s="221" t="str">
        <f t="array" ref="F471">INDEX(_Rge_Data_3rd_CY,$B471,F$1)</f>
        <v/>
      </c>
      <c r="G471" s="221">
        <f t="array" ref="G471">INDEX(_Rge_Data_3rd_CY,$B471,G$1)</f>
        <v>0</v>
      </c>
      <c r="H471" s="221">
        <f t="array" ref="H471">INDEX(_Rge_Data_3rd_CY,$B471,H$1)</f>
        <v>0</v>
      </c>
      <c r="I471" s="221">
        <f t="array" ref="I471">INDEX(_Rge_Data_3rd_CY,$B471,I$1)</f>
        <v>0</v>
      </c>
      <c r="J471" s="221">
        <f t="array" ref="J471">INDEX(_Rge_Data_3rd_CY,$B471,J$1)</f>
        <v>0</v>
      </c>
      <c r="K471" s="221">
        <f t="array" ref="K471">INDEX(_Rge_Data_3rd_CY,$B471,K$1)</f>
        <v>0</v>
      </c>
      <c r="L471" s="221" t="str">
        <f t="array" ref="L471">INDEX(_Rge_Data_3rd_CY,$B471,L$1)</f>
        <v/>
      </c>
      <c r="M471" s="221">
        <f t="array" ref="M471">INDEX(_Rge_Data_3rd_CY,$B471,M$1)</f>
        <v>0</v>
      </c>
      <c r="N471" s="221">
        <f t="array" ref="N471">INDEX(_Rge_Data_3rd_CY,$B471,N$1)</f>
        <v>0</v>
      </c>
      <c r="O471" s="221">
        <f t="shared" si="5"/>
        <v>0</v>
      </c>
      <c r="P471" s="222">
        <f t="shared" si="6"/>
        <v>0</v>
      </c>
      <c r="Q471" s="233" t="str">
        <f t="shared" si="9"/>
        <v>Y</v>
      </c>
      <c r="R471" s="224" t="str">
        <f t="array" ref="R471">INDEX(_Rge_Data_3rd_CY,$B471,R$1)</f>
        <v/>
      </c>
      <c r="S471" s="224">
        <f t="array" ref="S471">INDEX(_Rge_Data_3rd_CY,$B471,S$1)</f>
        <v>0</v>
      </c>
      <c r="T471" s="224">
        <f t="array" ref="T471">INDEX(_Rge_Data_3rd_CY,$B471,T$1)</f>
        <v>0</v>
      </c>
      <c r="U471" s="224">
        <f t="array" ref="U471">INDEX(_Rge_Data_3rd_CY,$B471,U$1)</f>
        <v>0</v>
      </c>
      <c r="V471" s="224">
        <f t="array" ref="V471">INDEX(_Rge_Data_3rd_CY,$B471,V$1)</f>
        <v>0</v>
      </c>
      <c r="W471" s="224">
        <f t="array" ref="W471">INDEX(_Rge_Data_3rd_CY,$B471,W$1)</f>
        <v>0</v>
      </c>
      <c r="X471" s="224" t="str">
        <f t="array" ref="X471">INDEX(_Rge_Data_3rd_CY,$B471,X$1)</f>
        <v/>
      </c>
      <c r="Y471" s="224">
        <f t="array" ref="Y471">INDEX(_Rge_Data_3rd_CY,$B471,Y$1)</f>
        <v>0</v>
      </c>
      <c r="Z471" s="224">
        <f t="array" ref="Z471">INDEX(_Rge_Data_3rd_CY,$B471,Z$1)</f>
        <v>0</v>
      </c>
      <c r="AA471" s="224">
        <f t="shared" si="7"/>
        <v>0</v>
      </c>
      <c r="AB471" s="225" t="str">
        <f t="shared" si="10"/>
        <v/>
      </c>
      <c r="AC471" s="234" t="str">
        <f t="array" ref="AC471">INDEX(_Rge_Data_3rd_CY,$B471,AC$1)</f>
        <v/>
      </c>
      <c r="AD471" s="234">
        <f t="array" ref="AD471">INDEX(_Rge_Data_3rd_CY,$B471,AD$1)</f>
        <v>0</v>
      </c>
      <c r="AE471" s="234">
        <f t="array" ref="AE471">INDEX(_Rge_Data_3rd_CY,$B471,AE$1)</f>
        <v>0</v>
      </c>
      <c r="AF471" s="234">
        <f t="array" ref="AF471">INDEX(_Rge_Data_3rd_CY,$B471,AF$1)</f>
        <v>0</v>
      </c>
      <c r="AG471" s="234">
        <f t="array" ref="AG471">INDEX(_Rge_Data_3rd_CY,$B471,AG$1)</f>
        <v>0</v>
      </c>
      <c r="AH471" s="234">
        <f t="array" ref="AH471">INDEX(_Rge_Data_3rd_CY,$B471,AH$1)</f>
        <v>0</v>
      </c>
      <c r="AI471" s="234" t="str">
        <f t="array" ref="AI471">INDEX(_Rge_Data_3rd_CY,$B471,AI$1)</f>
        <v/>
      </c>
      <c r="AJ471" s="234">
        <f t="array" ref="AJ471">INDEX(_Rge_Data_3rd_CY,$B471,AJ$1)</f>
        <v>0</v>
      </c>
      <c r="AK471" s="234">
        <f t="array" ref="AK471">INDEX(_Rge_Data_3rd_CY,$B471,AK$1)</f>
        <v>0</v>
      </c>
      <c r="AL471" s="234">
        <f t="shared" si="11"/>
        <v>0</v>
      </c>
      <c r="AM471" s="235">
        <f t="shared" si="8"/>
        <v>0</v>
      </c>
      <c r="AN471" s="236">
        <f>IFERROR(IF(AND($E471="OPEN",$AA471&gt;0),$AA471*_SoP*$AM471,IF(AND($E471="CLOSED",$AA471&gt;0),$AA471*_SoL*$AM471,0)),0)</f>
        <v>0</v>
      </c>
      <c r="AO471" s="236">
        <f>IFERROR(IF($AA471&lt;0,$AA471*_SoL,0),0)</f>
        <v>0</v>
      </c>
      <c r="AP471" s="237">
        <f t="shared" si="12"/>
        <v>0</v>
      </c>
      <c r="AQ471" s="237">
        <f t="shared" si="13"/>
        <v>0</v>
      </c>
      <c r="AR471" s="237">
        <f t="shared" si="14"/>
        <v>0</v>
      </c>
      <c r="AS471" s="237">
        <f t="shared" si="15"/>
        <v>0</v>
      </c>
      <c r="AT471" s="237">
        <f t="shared" si="16"/>
        <v>0</v>
      </c>
      <c r="AU471" s="236">
        <f t="shared" si="17"/>
        <v>0</v>
      </c>
      <c r="AV471" s="236">
        <f t="shared" si="18"/>
        <v>0</v>
      </c>
      <c r="AW471" s="238"/>
    </row>
    <row r="472" ht="24.75" customHeight="1">
      <c r="A472" s="185"/>
      <c r="B472" s="230">
        <f t="shared" si="19"/>
        <v>465</v>
      </c>
      <c r="C472" s="185"/>
      <c r="D472" s="231" t="str">
        <f t="array" ref="D472">INDEX(_Rge_Projectdata_3rd,$B472,MATCH("Project-ID",_Rge_Headline_Projectdata,0))</f>
        <v/>
      </c>
      <c r="E472" s="232" t="str">
        <f t="array" ref="E472">INDEX(_Rge_Data_3rd_CY,$B472,E$1)</f>
        <v>Open</v>
      </c>
      <c r="F472" s="221" t="str">
        <f t="array" ref="F472">INDEX(_Rge_Data_3rd_CY,$B472,F$1)</f>
        <v/>
      </c>
      <c r="G472" s="221">
        <f t="array" ref="G472">INDEX(_Rge_Data_3rd_CY,$B472,G$1)</f>
        <v>0</v>
      </c>
      <c r="H472" s="221">
        <f t="array" ref="H472">INDEX(_Rge_Data_3rd_CY,$B472,H$1)</f>
        <v>0</v>
      </c>
      <c r="I472" s="221">
        <f t="array" ref="I472">INDEX(_Rge_Data_3rd_CY,$B472,I$1)</f>
        <v>0</v>
      </c>
      <c r="J472" s="221">
        <f t="array" ref="J472">INDEX(_Rge_Data_3rd_CY,$B472,J$1)</f>
        <v>0</v>
      </c>
      <c r="K472" s="221">
        <f t="array" ref="K472">INDEX(_Rge_Data_3rd_CY,$B472,K$1)</f>
        <v>0</v>
      </c>
      <c r="L472" s="221" t="str">
        <f t="array" ref="L472">INDEX(_Rge_Data_3rd_CY,$B472,L$1)</f>
        <v/>
      </c>
      <c r="M472" s="221">
        <f t="array" ref="M472">INDEX(_Rge_Data_3rd_CY,$B472,M$1)</f>
        <v>0</v>
      </c>
      <c r="N472" s="221">
        <f t="array" ref="N472">INDEX(_Rge_Data_3rd_CY,$B472,N$1)</f>
        <v>0</v>
      </c>
      <c r="O472" s="221">
        <f t="shared" si="5"/>
        <v>0</v>
      </c>
      <c r="P472" s="222">
        <f t="shared" si="6"/>
        <v>0</v>
      </c>
      <c r="Q472" s="233" t="str">
        <f t="shared" si="9"/>
        <v>Y</v>
      </c>
      <c r="R472" s="224" t="str">
        <f t="array" ref="R472">INDEX(_Rge_Data_3rd_CY,$B472,R$1)</f>
        <v/>
      </c>
      <c r="S472" s="224">
        <f t="array" ref="S472">INDEX(_Rge_Data_3rd_CY,$B472,S$1)</f>
        <v>0</v>
      </c>
      <c r="T472" s="224">
        <f t="array" ref="T472">INDEX(_Rge_Data_3rd_CY,$B472,T$1)</f>
        <v>0</v>
      </c>
      <c r="U472" s="224">
        <f t="array" ref="U472">INDEX(_Rge_Data_3rd_CY,$B472,U$1)</f>
        <v>0</v>
      </c>
      <c r="V472" s="224">
        <f t="array" ref="V472">INDEX(_Rge_Data_3rd_CY,$B472,V$1)</f>
        <v>0</v>
      </c>
      <c r="W472" s="224">
        <f t="array" ref="W472">INDEX(_Rge_Data_3rd_CY,$B472,W$1)</f>
        <v>0</v>
      </c>
      <c r="X472" s="224" t="str">
        <f t="array" ref="X472">INDEX(_Rge_Data_3rd_CY,$B472,X$1)</f>
        <v/>
      </c>
      <c r="Y472" s="224">
        <f t="array" ref="Y472">INDEX(_Rge_Data_3rd_CY,$B472,Y$1)</f>
        <v>0</v>
      </c>
      <c r="Z472" s="224">
        <f t="array" ref="Z472">INDEX(_Rge_Data_3rd_CY,$B472,Z$1)</f>
        <v>0</v>
      </c>
      <c r="AA472" s="224">
        <f t="shared" si="7"/>
        <v>0</v>
      </c>
      <c r="AB472" s="225" t="str">
        <f t="shared" si="10"/>
        <v/>
      </c>
      <c r="AC472" s="234" t="str">
        <f t="array" ref="AC472">INDEX(_Rge_Data_3rd_CY,$B472,AC$1)</f>
        <v/>
      </c>
      <c r="AD472" s="234">
        <f t="array" ref="AD472">INDEX(_Rge_Data_3rd_CY,$B472,AD$1)</f>
        <v>0</v>
      </c>
      <c r="AE472" s="234">
        <f t="array" ref="AE472">INDEX(_Rge_Data_3rd_CY,$B472,AE$1)</f>
        <v>0</v>
      </c>
      <c r="AF472" s="234">
        <f t="array" ref="AF472">INDEX(_Rge_Data_3rd_CY,$B472,AF$1)</f>
        <v>0</v>
      </c>
      <c r="AG472" s="234">
        <f t="array" ref="AG472">INDEX(_Rge_Data_3rd_CY,$B472,AG$1)</f>
        <v>0</v>
      </c>
      <c r="AH472" s="234">
        <f t="array" ref="AH472">INDEX(_Rge_Data_3rd_CY,$B472,AH$1)</f>
        <v>0</v>
      </c>
      <c r="AI472" s="234" t="str">
        <f t="array" ref="AI472">INDEX(_Rge_Data_3rd_CY,$B472,AI$1)</f>
        <v/>
      </c>
      <c r="AJ472" s="234">
        <f t="array" ref="AJ472">INDEX(_Rge_Data_3rd_CY,$B472,AJ$1)</f>
        <v>0</v>
      </c>
      <c r="AK472" s="234">
        <f t="array" ref="AK472">INDEX(_Rge_Data_3rd_CY,$B472,AK$1)</f>
        <v>0</v>
      </c>
      <c r="AL472" s="234">
        <f t="shared" si="11"/>
        <v>0</v>
      </c>
      <c r="AM472" s="235">
        <f t="shared" si="8"/>
        <v>0</v>
      </c>
      <c r="AN472" s="236">
        <f>IFERROR(IF(AND($E472="OPEN",$AA472&gt;0),$AA472*_SoP*$AM472,IF(AND($E472="CLOSED",$AA472&gt;0),$AA472*_SoL*$AM472,0)),0)</f>
        <v>0</v>
      </c>
      <c r="AO472" s="236">
        <f>IFERROR(IF($AA472&lt;0,$AA472*_SoL,0),0)</f>
        <v>0</v>
      </c>
      <c r="AP472" s="237">
        <f t="shared" si="12"/>
        <v>0</v>
      </c>
      <c r="AQ472" s="237">
        <f t="shared" si="13"/>
        <v>0</v>
      </c>
      <c r="AR472" s="237">
        <f t="shared" si="14"/>
        <v>0</v>
      </c>
      <c r="AS472" s="237">
        <f t="shared" si="15"/>
        <v>0</v>
      </c>
      <c r="AT472" s="237">
        <f t="shared" si="16"/>
        <v>0</v>
      </c>
      <c r="AU472" s="236">
        <f t="shared" si="17"/>
        <v>0</v>
      </c>
      <c r="AV472" s="236">
        <f t="shared" si="18"/>
        <v>0</v>
      </c>
      <c r="AW472" s="238"/>
    </row>
    <row r="473" ht="24.75" customHeight="1">
      <c r="A473" s="185"/>
      <c r="B473" s="230">
        <f t="shared" si="19"/>
        <v>466</v>
      </c>
      <c r="C473" s="185"/>
      <c r="D473" s="231" t="str">
        <f t="array" ref="D473">INDEX(_Rge_Projectdata_3rd,$B473,MATCH("Project-ID",_Rge_Headline_Projectdata,0))</f>
        <v/>
      </c>
      <c r="E473" s="232" t="str">
        <f t="array" ref="E473">INDEX(_Rge_Data_3rd_CY,$B473,E$1)</f>
        <v>Open</v>
      </c>
      <c r="F473" s="221" t="str">
        <f t="array" ref="F473">INDEX(_Rge_Data_3rd_CY,$B473,F$1)</f>
        <v/>
      </c>
      <c r="G473" s="221">
        <f t="array" ref="G473">INDEX(_Rge_Data_3rd_CY,$B473,G$1)</f>
        <v>0</v>
      </c>
      <c r="H473" s="221">
        <f t="array" ref="H473">INDEX(_Rge_Data_3rd_CY,$B473,H$1)</f>
        <v>0</v>
      </c>
      <c r="I473" s="221">
        <f t="array" ref="I473">INDEX(_Rge_Data_3rd_CY,$B473,I$1)</f>
        <v>0</v>
      </c>
      <c r="J473" s="221">
        <f t="array" ref="J473">INDEX(_Rge_Data_3rd_CY,$B473,J$1)</f>
        <v>0</v>
      </c>
      <c r="K473" s="221">
        <f t="array" ref="K473">INDEX(_Rge_Data_3rd_CY,$B473,K$1)</f>
        <v>0</v>
      </c>
      <c r="L473" s="221" t="str">
        <f t="array" ref="L473">INDEX(_Rge_Data_3rd_CY,$B473,L$1)</f>
        <v/>
      </c>
      <c r="M473" s="221">
        <f t="array" ref="M473">INDEX(_Rge_Data_3rd_CY,$B473,M$1)</f>
        <v>0</v>
      </c>
      <c r="N473" s="221">
        <f t="array" ref="N473">INDEX(_Rge_Data_3rd_CY,$B473,N$1)</f>
        <v>0</v>
      </c>
      <c r="O473" s="221">
        <f t="shared" si="5"/>
        <v>0</v>
      </c>
      <c r="P473" s="222">
        <f t="shared" si="6"/>
        <v>0</v>
      </c>
      <c r="Q473" s="233" t="str">
        <f t="shared" si="9"/>
        <v>Y</v>
      </c>
      <c r="R473" s="224" t="str">
        <f t="array" ref="R473">INDEX(_Rge_Data_3rd_CY,$B473,R$1)</f>
        <v/>
      </c>
      <c r="S473" s="224">
        <f t="array" ref="S473">INDEX(_Rge_Data_3rd_CY,$B473,S$1)</f>
        <v>0</v>
      </c>
      <c r="T473" s="224">
        <f t="array" ref="T473">INDEX(_Rge_Data_3rd_CY,$B473,T$1)</f>
        <v>0</v>
      </c>
      <c r="U473" s="224">
        <f t="array" ref="U473">INDEX(_Rge_Data_3rd_CY,$B473,U$1)</f>
        <v>0</v>
      </c>
      <c r="V473" s="224">
        <f t="array" ref="V473">INDEX(_Rge_Data_3rd_CY,$B473,V$1)</f>
        <v>0</v>
      </c>
      <c r="W473" s="224">
        <f t="array" ref="W473">INDEX(_Rge_Data_3rd_CY,$B473,W$1)</f>
        <v>0</v>
      </c>
      <c r="X473" s="224" t="str">
        <f t="array" ref="X473">INDEX(_Rge_Data_3rd_CY,$B473,X$1)</f>
        <v/>
      </c>
      <c r="Y473" s="224">
        <f t="array" ref="Y473">INDEX(_Rge_Data_3rd_CY,$B473,Y$1)</f>
        <v>0</v>
      </c>
      <c r="Z473" s="224">
        <f t="array" ref="Z473">INDEX(_Rge_Data_3rd_CY,$B473,Z$1)</f>
        <v>0</v>
      </c>
      <c r="AA473" s="224">
        <f t="shared" si="7"/>
        <v>0</v>
      </c>
      <c r="AB473" s="225" t="str">
        <f t="shared" si="10"/>
        <v/>
      </c>
      <c r="AC473" s="234" t="str">
        <f t="array" ref="AC473">INDEX(_Rge_Data_3rd_CY,$B473,AC$1)</f>
        <v/>
      </c>
      <c r="AD473" s="234">
        <f t="array" ref="AD473">INDEX(_Rge_Data_3rd_CY,$B473,AD$1)</f>
        <v>0</v>
      </c>
      <c r="AE473" s="234">
        <f t="array" ref="AE473">INDEX(_Rge_Data_3rd_CY,$B473,AE$1)</f>
        <v>0</v>
      </c>
      <c r="AF473" s="234">
        <f t="array" ref="AF473">INDEX(_Rge_Data_3rd_CY,$B473,AF$1)</f>
        <v>0</v>
      </c>
      <c r="AG473" s="234">
        <f t="array" ref="AG473">INDEX(_Rge_Data_3rd_CY,$B473,AG$1)</f>
        <v>0</v>
      </c>
      <c r="AH473" s="234">
        <f t="array" ref="AH473">INDEX(_Rge_Data_3rd_CY,$B473,AH$1)</f>
        <v>0</v>
      </c>
      <c r="AI473" s="234" t="str">
        <f t="array" ref="AI473">INDEX(_Rge_Data_3rd_CY,$B473,AI$1)</f>
        <v/>
      </c>
      <c r="AJ473" s="234">
        <f t="array" ref="AJ473">INDEX(_Rge_Data_3rd_CY,$B473,AJ$1)</f>
        <v>0</v>
      </c>
      <c r="AK473" s="234">
        <f t="array" ref="AK473">INDEX(_Rge_Data_3rd_CY,$B473,AK$1)</f>
        <v>0</v>
      </c>
      <c r="AL473" s="234">
        <f t="shared" si="11"/>
        <v>0</v>
      </c>
      <c r="AM473" s="235">
        <f t="shared" si="8"/>
        <v>0</v>
      </c>
      <c r="AN473" s="236">
        <f>IFERROR(IF(AND($E473="OPEN",$AA473&gt;0),$AA473*_SoP*$AM473,IF(AND($E473="CLOSED",$AA473&gt;0),$AA473*_SoL*$AM473,0)),0)</f>
        <v>0</v>
      </c>
      <c r="AO473" s="236">
        <f>IFERROR(IF($AA473&lt;0,$AA473*_SoL,0),0)</f>
        <v>0</v>
      </c>
      <c r="AP473" s="237">
        <f t="shared" si="12"/>
        <v>0</v>
      </c>
      <c r="AQ473" s="237">
        <f t="shared" si="13"/>
        <v>0</v>
      </c>
      <c r="AR473" s="237">
        <f t="shared" si="14"/>
        <v>0</v>
      </c>
      <c r="AS473" s="237">
        <f t="shared" si="15"/>
        <v>0</v>
      </c>
      <c r="AT473" s="237">
        <f t="shared" si="16"/>
        <v>0</v>
      </c>
      <c r="AU473" s="236">
        <f t="shared" si="17"/>
        <v>0</v>
      </c>
      <c r="AV473" s="236">
        <f t="shared" si="18"/>
        <v>0</v>
      </c>
      <c r="AW473" s="238"/>
    </row>
    <row r="474" ht="24.75" customHeight="1">
      <c r="A474" s="185"/>
      <c r="B474" s="230">
        <f t="shared" si="19"/>
        <v>467</v>
      </c>
      <c r="C474" s="185"/>
      <c r="D474" s="231" t="str">
        <f t="array" ref="D474">INDEX(_Rge_Projectdata_3rd,$B474,MATCH("Project-ID",_Rge_Headline_Projectdata,0))</f>
        <v/>
      </c>
      <c r="E474" s="232" t="str">
        <f t="array" ref="E474">INDEX(_Rge_Data_3rd_CY,$B474,E$1)</f>
        <v>Open</v>
      </c>
      <c r="F474" s="221" t="str">
        <f t="array" ref="F474">INDEX(_Rge_Data_3rd_CY,$B474,F$1)</f>
        <v/>
      </c>
      <c r="G474" s="221">
        <f t="array" ref="G474">INDEX(_Rge_Data_3rd_CY,$B474,G$1)</f>
        <v>0</v>
      </c>
      <c r="H474" s="221">
        <f t="array" ref="H474">INDEX(_Rge_Data_3rd_CY,$B474,H$1)</f>
        <v>0</v>
      </c>
      <c r="I474" s="221">
        <f t="array" ref="I474">INDEX(_Rge_Data_3rd_CY,$B474,I$1)</f>
        <v>0</v>
      </c>
      <c r="J474" s="221">
        <f t="array" ref="J474">INDEX(_Rge_Data_3rd_CY,$B474,J$1)</f>
        <v>0</v>
      </c>
      <c r="K474" s="221">
        <f t="array" ref="K474">INDEX(_Rge_Data_3rd_CY,$B474,K$1)</f>
        <v>0</v>
      </c>
      <c r="L474" s="221" t="str">
        <f t="array" ref="L474">INDEX(_Rge_Data_3rd_CY,$B474,L$1)</f>
        <v/>
      </c>
      <c r="M474" s="221">
        <f t="array" ref="M474">INDEX(_Rge_Data_3rd_CY,$B474,M$1)</f>
        <v>0</v>
      </c>
      <c r="N474" s="221">
        <f t="array" ref="N474">INDEX(_Rge_Data_3rd_CY,$B474,N$1)</f>
        <v>0</v>
      </c>
      <c r="O474" s="221">
        <f t="shared" si="5"/>
        <v>0</v>
      </c>
      <c r="P474" s="222">
        <f t="shared" si="6"/>
        <v>0</v>
      </c>
      <c r="Q474" s="233" t="str">
        <f t="shared" si="9"/>
        <v>Y</v>
      </c>
      <c r="R474" s="224" t="str">
        <f t="array" ref="R474">INDEX(_Rge_Data_3rd_CY,$B474,R$1)</f>
        <v/>
      </c>
      <c r="S474" s="224">
        <f t="array" ref="S474">INDEX(_Rge_Data_3rd_CY,$B474,S$1)</f>
        <v>0</v>
      </c>
      <c r="T474" s="224">
        <f t="array" ref="T474">INDEX(_Rge_Data_3rd_CY,$B474,T$1)</f>
        <v>0</v>
      </c>
      <c r="U474" s="224">
        <f t="array" ref="U474">INDEX(_Rge_Data_3rd_CY,$B474,U$1)</f>
        <v>0</v>
      </c>
      <c r="V474" s="224">
        <f t="array" ref="V474">INDEX(_Rge_Data_3rd_CY,$B474,V$1)</f>
        <v>0</v>
      </c>
      <c r="W474" s="224">
        <f t="array" ref="W474">INDEX(_Rge_Data_3rd_CY,$B474,W$1)</f>
        <v>0</v>
      </c>
      <c r="X474" s="224" t="str">
        <f t="array" ref="X474">INDEX(_Rge_Data_3rd_CY,$B474,X$1)</f>
        <v/>
      </c>
      <c r="Y474" s="224">
        <f t="array" ref="Y474">INDEX(_Rge_Data_3rd_CY,$B474,Y$1)</f>
        <v>0</v>
      </c>
      <c r="Z474" s="224">
        <f t="array" ref="Z474">INDEX(_Rge_Data_3rd_CY,$B474,Z$1)</f>
        <v>0</v>
      </c>
      <c r="AA474" s="224">
        <f t="shared" si="7"/>
        <v>0</v>
      </c>
      <c r="AB474" s="225" t="str">
        <f t="shared" si="10"/>
        <v/>
      </c>
      <c r="AC474" s="234" t="str">
        <f t="array" ref="AC474">INDEX(_Rge_Data_3rd_CY,$B474,AC$1)</f>
        <v/>
      </c>
      <c r="AD474" s="234">
        <f t="array" ref="AD474">INDEX(_Rge_Data_3rd_CY,$B474,AD$1)</f>
        <v>0</v>
      </c>
      <c r="AE474" s="234">
        <f t="array" ref="AE474">INDEX(_Rge_Data_3rd_CY,$B474,AE$1)</f>
        <v>0</v>
      </c>
      <c r="AF474" s="234">
        <f t="array" ref="AF474">INDEX(_Rge_Data_3rd_CY,$B474,AF$1)</f>
        <v>0</v>
      </c>
      <c r="AG474" s="234">
        <f t="array" ref="AG474">INDEX(_Rge_Data_3rd_CY,$B474,AG$1)</f>
        <v>0</v>
      </c>
      <c r="AH474" s="234">
        <f t="array" ref="AH474">INDEX(_Rge_Data_3rd_CY,$B474,AH$1)</f>
        <v>0</v>
      </c>
      <c r="AI474" s="234" t="str">
        <f t="array" ref="AI474">INDEX(_Rge_Data_3rd_CY,$B474,AI$1)</f>
        <v/>
      </c>
      <c r="AJ474" s="234">
        <f t="array" ref="AJ474">INDEX(_Rge_Data_3rd_CY,$B474,AJ$1)</f>
        <v>0</v>
      </c>
      <c r="AK474" s="234">
        <f t="array" ref="AK474">INDEX(_Rge_Data_3rd_CY,$B474,AK$1)</f>
        <v>0</v>
      </c>
      <c r="AL474" s="234">
        <f t="shared" si="11"/>
        <v>0</v>
      </c>
      <c r="AM474" s="235">
        <f t="shared" si="8"/>
        <v>0</v>
      </c>
      <c r="AN474" s="236">
        <f>IFERROR(IF(AND($E474="OPEN",$AA474&gt;0),$AA474*_SoP*$AM474,IF(AND($E474="CLOSED",$AA474&gt;0),$AA474*_SoL*$AM474,0)),0)</f>
        <v>0</v>
      </c>
      <c r="AO474" s="236">
        <f>IFERROR(IF($AA474&lt;0,$AA474*_SoL,0),0)</f>
        <v>0</v>
      </c>
      <c r="AP474" s="237">
        <f t="shared" si="12"/>
        <v>0</v>
      </c>
      <c r="AQ474" s="237">
        <f t="shared" si="13"/>
        <v>0</v>
      </c>
      <c r="AR474" s="237">
        <f t="shared" si="14"/>
        <v>0</v>
      </c>
      <c r="AS474" s="237">
        <f t="shared" si="15"/>
        <v>0</v>
      </c>
      <c r="AT474" s="237">
        <f t="shared" si="16"/>
        <v>0</v>
      </c>
      <c r="AU474" s="236">
        <f t="shared" si="17"/>
        <v>0</v>
      </c>
      <c r="AV474" s="236">
        <f t="shared" si="18"/>
        <v>0</v>
      </c>
      <c r="AW474" s="238"/>
    </row>
    <row r="475" ht="24.75" customHeight="1">
      <c r="A475" s="185"/>
      <c r="B475" s="230">
        <f t="shared" si="19"/>
        <v>468</v>
      </c>
      <c r="C475" s="185"/>
      <c r="D475" s="231" t="str">
        <f t="array" ref="D475">INDEX(_Rge_Projectdata_3rd,$B475,MATCH("Project-ID",_Rge_Headline_Projectdata,0))</f>
        <v/>
      </c>
      <c r="E475" s="232" t="str">
        <f t="array" ref="E475">INDEX(_Rge_Data_3rd_CY,$B475,E$1)</f>
        <v>Open</v>
      </c>
      <c r="F475" s="221" t="str">
        <f t="array" ref="F475">INDEX(_Rge_Data_3rd_CY,$B475,F$1)</f>
        <v/>
      </c>
      <c r="G475" s="221">
        <f t="array" ref="G475">INDEX(_Rge_Data_3rd_CY,$B475,G$1)</f>
        <v>0</v>
      </c>
      <c r="H475" s="221">
        <f t="array" ref="H475">INDEX(_Rge_Data_3rd_CY,$B475,H$1)</f>
        <v>0</v>
      </c>
      <c r="I475" s="221">
        <f t="array" ref="I475">INDEX(_Rge_Data_3rd_CY,$B475,I$1)</f>
        <v>0</v>
      </c>
      <c r="J475" s="221">
        <f t="array" ref="J475">INDEX(_Rge_Data_3rd_CY,$B475,J$1)</f>
        <v>0</v>
      </c>
      <c r="K475" s="221">
        <f t="array" ref="K475">INDEX(_Rge_Data_3rd_CY,$B475,K$1)</f>
        <v>0</v>
      </c>
      <c r="L475" s="221" t="str">
        <f t="array" ref="L475">INDEX(_Rge_Data_3rd_CY,$B475,L$1)</f>
        <v/>
      </c>
      <c r="M475" s="221">
        <f t="array" ref="M475">INDEX(_Rge_Data_3rd_CY,$B475,M$1)</f>
        <v>0</v>
      </c>
      <c r="N475" s="221">
        <f t="array" ref="N475">INDEX(_Rge_Data_3rd_CY,$B475,N$1)</f>
        <v>0</v>
      </c>
      <c r="O475" s="221">
        <f t="shared" si="5"/>
        <v>0</v>
      </c>
      <c r="P475" s="222">
        <f t="shared" si="6"/>
        <v>0</v>
      </c>
      <c r="Q475" s="233" t="str">
        <f t="shared" si="9"/>
        <v>Y</v>
      </c>
      <c r="R475" s="224" t="str">
        <f t="array" ref="R475">INDEX(_Rge_Data_3rd_CY,$B475,R$1)</f>
        <v/>
      </c>
      <c r="S475" s="224">
        <f t="array" ref="S475">INDEX(_Rge_Data_3rd_CY,$B475,S$1)</f>
        <v>0</v>
      </c>
      <c r="T475" s="224">
        <f t="array" ref="T475">INDEX(_Rge_Data_3rd_CY,$B475,T$1)</f>
        <v>0</v>
      </c>
      <c r="U475" s="224">
        <f t="array" ref="U475">INDEX(_Rge_Data_3rd_CY,$B475,U$1)</f>
        <v>0</v>
      </c>
      <c r="V475" s="224">
        <f t="array" ref="V475">INDEX(_Rge_Data_3rd_CY,$B475,V$1)</f>
        <v>0</v>
      </c>
      <c r="W475" s="224">
        <f t="array" ref="W475">INDEX(_Rge_Data_3rd_CY,$B475,W$1)</f>
        <v>0</v>
      </c>
      <c r="X475" s="224" t="str">
        <f t="array" ref="X475">INDEX(_Rge_Data_3rd_CY,$B475,X$1)</f>
        <v/>
      </c>
      <c r="Y475" s="224">
        <f t="array" ref="Y475">INDEX(_Rge_Data_3rd_CY,$B475,Y$1)</f>
        <v>0</v>
      </c>
      <c r="Z475" s="224">
        <f t="array" ref="Z475">INDEX(_Rge_Data_3rd_CY,$B475,Z$1)</f>
        <v>0</v>
      </c>
      <c r="AA475" s="224">
        <f t="shared" si="7"/>
        <v>0</v>
      </c>
      <c r="AB475" s="225" t="str">
        <f t="shared" si="10"/>
        <v/>
      </c>
      <c r="AC475" s="234" t="str">
        <f t="array" ref="AC475">INDEX(_Rge_Data_3rd_CY,$B475,AC$1)</f>
        <v/>
      </c>
      <c r="AD475" s="234">
        <f t="array" ref="AD475">INDEX(_Rge_Data_3rd_CY,$B475,AD$1)</f>
        <v>0</v>
      </c>
      <c r="AE475" s="234">
        <f t="array" ref="AE475">INDEX(_Rge_Data_3rd_CY,$B475,AE$1)</f>
        <v>0</v>
      </c>
      <c r="AF475" s="234">
        <f t="array" ref="AF475">INDEX(_Rge_Data_3rd_CY,$B475,AF$1)</f>
        <v>0</v>
      </c>
      <c r="AG475" s="234">
        <f t="array" ref="AG475">INDEX(_Rge_Data_3rd_CY,$B475,AG$1)</f>
        <v>0</v>
      </c>
      <c r="AH475" s="234">
        <f t="array" ref="AH475">INDEX(_Rge_Data_3rd_CY,$B475,AH$1)</f>
        <v>0</v>
      </c>
      <c r="AI475" s="234" t="str">
        <f t="array" ref="AI475">INDEX(_Rge_Data_3rd_CY,$B475,AI$1)</f>
        <v/>
      </c>
      <c r="AJ475" s="234">
        <f t="array" ref="AJ475">INDEX(_Rge_Data_3rd_CY,$B475,AJ$1)</f>
        <v>0</v>
      </c>
      <c r="AK475" s="234">
        <f t="array" ref="AK475">INDEX(_Rge_Data_3rd_CY,$B475,AK$1)</f>
        <v>0</v>
      </c>
      <c r="AL475" s="234">
        <f t="shared" si="11"/>
        <v>0</v>
      </c>
      <c r="AM475" s="235">
        <f t="shared" si="8"/>
        <v>0</v>
      </c>
      <c r="AN475" s="236">
        <f>IFERROR(IF(AND($E475="OPEN",$AA475&gt;0),$AA475*_SoP*$AM475,IF(AND($E475="CLOSED",$AA475&gt;0),$AA475*_SoL*$AM475,0)),0)</f>
        <v>0</v>
      </c>
      <c r="AO475" s="236">
        <f>IFERROR(IF($AA475&lt;0,$AA475*_SoL,0),0)</f>
        <v>0</v>
      </c>
      <c r="AP475" s="237">
        <f t="shared" si="12"/>
        <v>0</v>
      </c>
      <c r="AQ475" s="237">
        <f t="shared" si="13"/>
        <v>0</v>
      </c>
      <c r="AR475" s="237">
        <f t="shared" si="14"/>
        <v>0</v>
      </c>
      <c r="AS475" s="237">
        <f t="shared" si="15"/>
        <v>0</v>
      </c>
      <c r="AT475" s="237">
        <f t="shared" si="16"/>
        <v>0</v>
      </c>
      <c r="AU475" s="236">
        <f t="shared" si="17"/>
        <v>0</v>
      </c>
      <c r="AV475" s="236">
        <f t="shared" si="18"/>
        <v>0</v>
      </c>
      <c r="AW475" s="238"/>
    </row>
    <row r="476" ht="24.75" customHeight="1">
      <c r="A476" s="185"/>
      <c r="B476" s="230">
        <f t="shared" si="19"/>
        <v>469</v>
      </c>
      <c r="C476" s="185"/>
      <c r="D476" s="231" t="str">
        <f t="array" ref="D476">INDEX(_Rge_Projectdata_3rd,$B476,MATCH("Project-ID",_Rge_Headline_Projectdata,0))</f>
        <v/>
      </c>
      <c r="E476" s="232" t="str">
        <f t="array" ref="E476">INDEX(_Rge_Data_3rd_CY,$B476,E$1)</f>
        <v>Open</v>
      </c>
      <c r="F476" s="221" t="str">
        <f t="array" ref="F476">INDEX(_Rge_Data_3rd_CY,$B476,F$1)</f>
        <v/>
      </c>
      <c r="G476" s="221">
        <f t="array" ref="G476">INDEX(_Rge_Data_3rd_CY,$B476,G$1)</f>
        <v>0</v>
      </c>
      <c r="H476" s="221">
        <f t="array" ref="H476">INDEX(_Rge_Data_3rd_CY,$B476,H$1)</f>
        <v>0</v>
      </c>
      <c r="I476" s="221">
        <f t="array" ref="I476">INDEX(_Rge_Data_3rd_CY,$B476,I$1)</f>
        <v>0</v>
      </c>
      <c r="J476" s="221">
        <f t="array" ref="J476">INDEX(_Rge_Data_3rd_CY,$B476,J$1)</f>
        <v>0</v>
      </c>
      <c r="K476" s="221">
        <f t="array" ref="K476">INDEX(_Rge_Data_3rd_CY,$B476,K$1)</f>
        <v>0</v>
      </c>
      <c r="L476" s="221" t="str">
        <f t="array" ref="L476">INDEX(_Rge_Data_3rd_CY,$B476,L$1)</f>
        <v/>
      </c>
      <c r="M476" s="221">
        <f t="array" ref="M476">INDEX(_Rge_Data_3rd_CY,$B476,M$1)</f>
        <v>0</v>
      </c>
      <c r="N476" s="221">
        <f t="array" ref="N476">INDEX(_Rge_Data_3rd_CY,$B476,N$1)</f>
        <v>0</v>
      </c>
      <c r="O476" s="221">
        <f t="shared" si="5"/>
        <v>0</v>
      </c>
      <c r="P476" s="222">
        <f t="shared" si="6"/>
        <v>0</v>
      </c>
      <c r="Q476" s="233" t="str">
        <f t="shared" si="9"/>
        <v>Y</v>
      </c>
      <c r="R476" s="224" t="str">
        <f t="array" ref="R476">INDEX(_Rge_Data_3rd_CY,$B476,R$1)</f>
        <v/>
      </c>
      <c r="S476" s="224">
        <f t="array" ref="S476">INDEX(_Rge_Data_3rd_CY,$B476,S$1)</f>
        <v>0</v>
      </c>
      <c r="T476" s="224">
        <f t="array" ref="T476">INDEX(_Rge_Data_3rd_CY,$B476,T$1)</f>
        <v>0</v>
      </c>
      <c r="U476" s="224">
        <f t="array" ref="U476">INDEX(_Rge_Data_3rd_CY,$B476,U$1)</f>
        <v>0</v>
      </c>
      <c r="V476" s="224">
        <f t="array" ref="V476">INDEX(_Rge_Data_3rd_CY,$B476,V$1)</f>
        <v>0</v>
      </c>
      <c r="W476" s="224">
        <f t="array" ref="W476">INDEX(_Rge_Data_3rd_CY,$B476,W$1)</f>
        <v>0</v>
      </c>
      <c r="X476" s="224" t="str">
        <f t="array" ref="X476">INDEX(_Rge_Data_3rd_CY,$B476,X$1)</f>
        <v/>
      </c>
      <c r="Y476" s="224">
        <f t="array" ref="Y476">INDEX(_Rge_Data_3rd_CY,$B476,Y$1)</f>
        <v>0</v>
      </c>
      <c r="Z476" s="224">
        <f t="array" ref="Z476">INDEX(_Rge_Data_3rd_CY,$B476,Z$1)</f>
        <v>0</v>
      </c>
      <c r="AA476" s="224">
        <f t="shared" si="7"/>
        <v>0</v>
      </c>
      <c r="AB476" s="225" t="str">
        <f t="shared" si="10"/>
        <v/>
      </c>
      <c r="AC476" s="234" t="str">
        <f t="array" ref="AC476">INDEX(_Rge_Data_3rd_CY,$B476,AC$1)</f>
        <v/>
      </c>
      <c r="AD476" s="234">
        <f t="array" ref="AD476">INDEX(_Rge_Data_3rd_CY,$B476,AD$1)</f>
        <v>0</v>
      </c>
      <c r="AE476" s="234">
        <f t="array" ref="AE476">INDEX(_Rge_Data_3rd_CY,$B476,AE$1)</f>
        <v>0</v>
      </c>
      <c r="AF476" s="234">
        <f t="array" ref="AF476">INDEX(_Rge_Data_3rd_CY,$B476,AF$1)</f>
        <v>0</v>
      </c>
      <c r="AG476" s="234">
        <f t="array" ref="AG476">INDEX(_Rge_Data_3rd_CY,$B476,AG$1)</f>
        <v>0</v>
      </c>
      <c r="AH476" s="234">
        <f t="array" ref="AH476">INDEX(_Rge_Data_3rd_CY,$B476,AH$1)</f>
        <v>0</v>
      </c>
      <c r="AI476" s="234" t="str">
        <f t="array" ref="AI476">INDEX(_Rge_Data_3rd_CY,$B476,AI$1)</f>
        <v/>
      </c>
      <c r="AJ476" s="234">
        <f t="array" ref="AJ476">INDEX(_Rge_Data_3rd_CY,$B476,AJ$1)</f>
        <v>0</v>
      </c>
      <c r="AK476" s="234">
        <f t="array" ref="AK476">INDEX(_Rge_Data_3rd_CY,$B476,AK$1)</f>
        <v>0</v>
      </c>
      <c r="AL476" s="234">
        <f t="shared" si="11"/>
        <v>0</v>
      </c>
      <c r="AM476" s="235">
        <f t="shared" si="8"/>
        <v>0</v>
      </c>
      <c r="AN476" s="236">
        <f>IFERROR(IF(AND($E476="OPEN",$AA476&gt;0),$AA476*_SoP*$AM476,IF(AND($E476="CLOSED",$AA476&gt;0),$AA476*_SoL*$AM476,0)),0)</f>
        <v>0</v>
      </c>
      <c r="AO476" s="236">
        <f>IFERROR(IF($AA476&lt;0,$AA476*_SoL,0),0)</f>
        <v>0</v>
      </c>
      <c r="AP476" s="237">
        <f t="shared" si="12"/>
        <v>0</v>
      </c>
      <c r="AQ476" s="237">
        <f t="shared" si="13"/>
        <v>0</v>
      </c>
      <c r="AR476" s="237">
        <f t="shared" si="14"/>
        <v>0</v>
      </c>
      <c r="AS476" s="237">
        <f t="shared" si="15"/>
        <v>0</v>
      </c>
      <c r="AT476" s="237">
        <f t="shared" si="16"/>
        <v>0</v>
      </c>
      <c r="AU476" s="236">
        <f t="shared" si="17"/>
        <v>0</v>
      </c>
      <c r="AV476" s="236">
        <f t="shared" si="18"/>
        <v>0</v>
      </c>
      <c r="AW476" s="238"/>
    </row>
    <row r="477" ht="24.75" customHeight="1">
      <c r="A477" s="185"/>
      <c r="B477" s="230">
        <f t="shared" si="19"/>
        <v>470</v>
      </c>
      <c r="C477" s="185"/>
      <c r="D477" s="231" t="str">
        <f t="array" ref="D477">INDEX(_Rge_Projectdata_3rd,$B477,MATCH("Project-ID",_Rge_Headline_Projectdata,0))</f>
        <v/>
      </c>
      <c r="E477" s="232" t="str">
        <f t="array" ref="E477">INDEX(_Rge_Data_3rd_CY,$B477,E$1)</f>
        <v>Open</v>
      </c>
      <c r="F477" s="221" t="str">
        <f t="array" ref="F477">INDEX(_Rge_Data_3rd_CY,$B477,F$1)</f>
        <v/>
      </c>
      <c r="G477" s="221">
        <f t="array" ref="G477">INDEX(_Rge_Data_3rd_CY,$B477,G$1)</f>
        <v>0</v>
      </c>
      <c r="H477" s="221">
        <f t="array" ref="H477">INDEX(_Rge_Data_3rd_CY,$B477,H$1)</f>
        <v>0</v>
      </c>
      <c r="I477" s="221">
        <f t="array" ref="I477">INDEX(_Rge_Data_3rd_CY,$B477,I$1)</f>
        <v>0</v>
      </c>
      <c r="J477" s="221">
        <f t="array" ref="J477">INDEX(_Rge_Data_3rd_CY,$B477,J$1)</f>
        <v>0</v>
      </c>
      <c r="K477" s="221">
        <f t="array" ref="K477">INDEX(_Rge_Data_3rd_CY,$B477,K$1)</f>
        <v>0</v>
      </c>
      <c r="L477" s="221" t="str">
        <f t="array" ref="L477">INDEX(_Rge_Data_3rd_CY,$B477,L$1)</f>
        <v/>
      </c>
      <c r="M477" s="221">
        <f t="array" ref="M477">INDEX(_Rge_Data_3rd_CY,$B477,M$1)</f>
        <v>0</v>
      </c>
      <c r="N477" s="221">
        <f t="array" ref="N477">INDEX(_Rge_Data_3rd_CY,$B477,N$1)</f>
        <v>0</v>
      </c>
      <c r="O477" s="221">
        <f t="shared" si="5"/>
        <v>0</v>
      </c>
      <c r="P477" s="222">
        <f t="shared" si="6"/>
        <v>0</v>
      </c>
      <c r="Q477" s="233" t="str">
        <f t="shared" si="9"/>
        <v>Y</v>
      </c>
      <c r="R477" s="224" t="str">
        <f t="array" ref="R477">INDEX(_Rge_Data_3rd_CY,$B477,R$1)</f>
        <v/>
      </c>
      <c r="S477" s="224">
        <f t="array" ref="S477">INDEX(_Rge_Data_3rd_CY,$B477,S$1)</f>
        <v>0</v>
      </c>
      <c r="T477" s="224">
        <f t="array" ref="T477">INDEX(_Rge_Data_3rd_CY,$B477,T$1)</f>
        <v>0</v>
      </c>
      <c r="U477" s="224">
        <f t="array" ref="U477">INDEX(_Rge_Data_3rd_CY,$B477,U$1)</f>
        <v>0</v>
      </c>
      <c r="V477" s="224">
        <f t="array" ref="V477">INDEX(_Rge_Data_3rd_CY,$B477,V$1)</f>
        <v>0</v>
      </c>
      <c r="W477" s="224">
        <f t="array" ref="W477">INDEX(_Rge_Data_3rd_CY,$B477,W$1)</f>
        <v>0</v>
      </c>
      <c r="X477" s="224" t="str">
        <f t="array" ref="X477">INDEX(_Rge_Data_3rd_CY,$B477,X$1)</f>
        <v/>
      </c>
      <c r="Y477" s="224">
        <f t="array" ref="Y477">INDEX(_Rge_Data_3rd_CY,$B477,Y$1)</f>
        <v>0</v>
      </c>
      <c r="Z477" s="224">
        <f t="array" ref="Z477">INDEX(_Rge_Data_3rd_CY,$B477,Z$1)</f>
        <v>0</v>
      </c>
      <c r="AA477" s="224">
        <f t="shared" si="7"/>
        <v>0</v>
      </c>
      <c r="AB477" s="225" t="str">
        <f t="shared" si="10"/>
        <v/>
      </c>
      <c r="AC477" s="234" t="str">
        <f t="array" ref="AC477">INDEX(_Rge_Data_3rd_CY,$B477,AC$1)</f>
        <v/>
      </c>
      <c r="AD477" s="234">
        <f t="array" ref="AD477">INDEX(_Rge_Data_3rd_CY,$B477,AD$1)</f>
        <v>0</v>
      </c>
      <c r="AE477" s="234">
        <f t="array" ref="AE477">INDEX(_Rge_Data_3rd_CY,$B477,AE$1)</f>
        <v>0</v>
      </c>
      <c r="AF477" s="234">
        <f t="array" ref="AF477">INDEX(_Rge_Data_3rd_CY,$B477,AF$1)</f>
        <v>0</v>
      </c>
      <c r="AG477" s="234">
        <f t="array" ref="AG477">INDEX(_Rge_Data_3rd_CY,$B477,AG$1)</f>
        <v>0</v>
      </c>
      <c r="AH477" s="234">
        <f t="array" ref="AH477">INDEX(_Rge_Data_3rd_CY,$B477,AH$1)</f>
        <v>0</v>
      </c>
      <c r="AI477" s="234" t="str">
        <f t="array" ref="AI477">INDEX(_Rge_Data_3rd_CY,$B477,AI$1)</f>
        <v/>
      </c>
      <c r="AJ477" s="234">
        <f t="array" ref="AJ477">INDEX(_Rge_Data_3rd_CY,$B477,AJ$1)</f>
        <v>0</v>
      </c>
      <c r="AK477" s="234">
        <f t="array" ref="AK477">INDEX(_Rge_Data_3rd_CY,$B477,AK$1)</f>
        <v>0</v>
      </c>
      <c r="AL477" s="234">
        <f t="shared" si="11"/>
        <v>0</v>
      </c>
      <c r="AM477" s="235">
        <f t="shared" si="8"/>
        <v>0</v>
      </c>
      <c r="AN477" s="236">
        <f>IFERROR(IF(AND($E477="OPEN",$AA477&gt;0),$AA477*_SoP*$AM477,IF(AND($E477="CLOSED",$AA477&gt;0),$AA477*_SoL*$AM477,0)),0)</f>
        <v>0</v>
      </c>
      <c r="AO477" s="236">
        <f>IFERROR(IF($AA477&lt;0,$AA477*_SoL,0),0)</f>
        <v>0</v>
      </c>
      <c r="AP477" s="237">
        <f t="shared" si="12"/>
        <v>0</v>
      </c>
      <c r="AQ477" s="237">
        <f t="shared" si="13"/>
        <v>0</v>
      </c>
      <c r="AR477" s="237">
        <f t="shared" si="14"/>
        <v>0</v>
      </c>
      <c r="AS477" s="237">
        <f t="shared" si="15"/>
        <v>0</v>
      </c>
      <c r="AT477" s="237">
        <f t="shared" si="16"/>
        <v>0</v>
      </c>
      <c r="AU477" s="236">
        <f t="shared" si="17"/>
        <v>0</v>
      </c>
      <c r="AV477" s="236">
        <f t="shared" si="18"/>
        <v>0</v>
      </c>
      <c r="AW477" s="238"/>
    </row>
    <row r="478" ht="24.75" customHeight="1">
      <c r="A478" s="185"/>
      <c r="B478" s="230">
        <f t="shared" si="19"/>
        <v>471</v>
      </c>
      <c r="C478" s="185"/>
      <c r="D478" s="231" t="str">
        <f t="array" ref="D478">INDEX(_Rge_Projectdata_3rd,$B478,MATCH("Project-ID",_Rge_Headline_Projectdata,0))</f>
        <v/>
      </c>
      <c r="E478" s="232" t="str">
        <f t="array" ref="E478">INDEX(_Rge_Data_3rd_CY,$B478,E$1)</f>
        <v>Open</v>
      </c>
      <c r="F478" s="221" t="str">
        <f t="array" ref="F478">INDEX(_Rge_Data_3rd_CY,$B478,F$1)</f>
        <v/>
      </c>
      <c r="G478" s="221">
        <f t="array" ref="G478">INDEX(_Rge_Data_3rd_CY,$B478,G$1)</f>
        <v>0</v>
      </c>
      <c r="H478" s="221">
        <f t="array" ref="H478">INDEX(_Rge_Data_3rd_CY,$B478,H$1)</f>
        <v>0</v>
      </c>
      <c r="I478" s="221">
        <f t="array" ref="I478">INDEX(_Rge_Data_3rd_CY,$B478,I$1)</f>
        <v>0</v>
      </c>
      <c r="J478" s="221">
        <f t="array" ref="J478">INDEX(_Rge_Data_3rd_CY,$B478,J$1)</f>
        <v>0</v>
      </c>
      <c r="K478" s="221">
        <f t="array" ref="K478">INDEX(_Rge_Data_3rd_CY,$B478,K$1)</f>
        <v>0</v>
      </c>
      <c r="L478" s="221" t="str">
        <f t="array" ref="L478">INDEX(_Rge_Data_3rd_CY,$B478,L$1)</f>
        <v/>
      </c>
      <c r="M478" s="221">
        <f t="array" ref="M478">INDEX(_Rge_Data_3rd_CY,$B478,M$1)</f>
        <v>0</v>
      </c>
      <c r="N478" s="221">
        <f t="array" ref="N478">INDEX(_Rge_Data_3rd_CY,$B478,N$1)</f>
        <v>0</v>
      </c>
      <c r="O478" s="221">
        <f t="shared" si="5"/>
        <v>0</v>
      </c>
      <c r="P478" s="222">
        <f t="shared" si="6"/>
        <v>0</v>
      </c>
      <c r="Q478" s="233" t="str">
        <f t="shared" si="9"/>
        <v>Y</v>
      </c>
      <c r="R478" s="224" t="str">
        <f t="array" ref="R478">INDEX(_Rge_Data_3rd_CY,$B478,R$1)</f>
        <v/>
      </c>
      <c r="S478" s="224">
        <f t="array" ref="S478">INDEX(_Rge_Data_3rd_CY,$B478,S$1)</f>
        <v>0</v>
      </c>
      <c r="T478" s="224">
        <f t="array" ref="T478">INDEX(_Rge_Data_3rd_CY,$B478,T$1)</f>
        <v>0</v>
      </c>
      <c r="U478" s="224">
        <f t="array" ref="U478">INDEX(_Rge_Data_3rd_CY,$B478,U$1)</f>
        <v>0</v>
      </c>
      <c r="V478" s="224">
        <f t="array" ref="V478">INDEX(_Rge_Data_3rd_CY,$B478,V$1)</f>
        <v>0</v>
      </c>
      <c r="W478" s="224">
        <f t="array" ref="W478">INDEX(_Rge_Data_3rd_CY,$B478,W$1)</f>
        <v>0</v>
      </c>
      <c r="X478" s="224" t="str">
        <f t="array" ref="X478">INDEX(_Rge_Data_3rd_CY,$B478,X$1)</f>
        <v/>
      </c>
      <c r="Y478" s="224">
        <f t="array" ref="Y478">INDEX(_Rge_Data_3rd_CY,$B478,Y$1)</f>
        <v>0</v>
      </c>
      <c r="Z478" s="224">
        <f t="array" ref="Z478">INDEX(_Rge_Data_3rd_CY,$B478,Z$1)</f>
        <v>0</v>
      </c>
      <c r="AA478" s="224">
        <f t="shared" si="7"/>
        <v>0</v>
      </c>
      <c r="AB478" s="225" t="str">
        <f t="shared" si="10"/>
        <v/>
      </c>
      <c r="AC478" s="234" t="str">
        <f t="array" ref="AC478">INDEX(_Rge_Data_3rd_CY,$B478,AC$1)</f>
        <v/>
      </c>
      <c r="AD478" s="234">
        <f t="array" ref="AD478">INDEX(_Rge_Data_3rd_CY,$B478,AD$1)</f>
        <v>0</v>
      </c>
      <c r="AE478" s="234">
        <f t="array" ref="AE478">INDEX(_Rge_Data_3rd_CY,$B478,AE$1)</f>
        <v>0</v>
      </c>
      <c r="AF478" s="234">
        <f t="array" ref="AF478">INDEX(_Rge_Data_3rd_CY,$B478,AF$1)</f>
        <v>0</v>
      </c>
      <c r="AG478" s="234">
        <f t="array" ref="AG478">INDEX(_Rge_Data_3rd_CY,$B478,AG$1)</f>
        <v>0</v>
      </c>
      <c r="AH478" s="234">
        <f t="array" ref="AH478">INDEX(_Rge_Data_3rd_CY,$B478,AH$1)</f>
        <v>0</v>
      </c>
      <c r="AI478" s="234" t="str">
        <f t="array" ref="AI478">INDEX(_Rge_Data_3rd_CY,$B478,AI$1)</f>
        <v/>
      </c>
      <c r="AJ478" s="234">
        <f t="array" ref="AJ478">INDEX(_Rge_Data_3rd_CY,$B478,AJ$1)</f>
        <v>0</v>
      </c>
      <c r="AK478" s="234">
        <f t="array" ref="AK478">INDEX(_Rge_Data_3rd_CY,$B478,AK$1)</f>
        <v>0</v>
      </c>
      <c r="AL478" s="234">
        <f t="shared" si="11"/>
        <v>0</v>
      </c>
      <c r="AM478" s="235">
        <f t="shared" si="8"/>
        <v>0</v>
      </c>
      <c r="AN478" s="236">
        <f>IFERROR(IF(AND($E478="OPEN",$AA478&gt;0),$AA478*_SoP*$AM478,IF(AND($E478="CLOSED",$AA478&gt;0),$AA478*_SoL*$AM478,0)),0)</f>
        <v>0</v>
      </c>
      <c r="AO478" s="236">
        <f>IFERROR(IF($AA478&lt;0,$AA478*_SoL,0),0)</f>
        <v>0</v>
      </c>
      <c r="AP478" s="237">
        <f t="shared" si="12"/>
        <v>0</v>
      </c>
      <c r="AQ478" s="237">
        <f t="shared" si="13"/>
        <v>0</v>
      </c>
      <c r="AR478" s="237">
        <f t="shared" si="14"/>
        <v>0</v>
      </c>
      <c r="AS478" s="237">
        <f t="shared" si="15"/>
        <v>0</v>
      </c>
      <c r="AT478" s="237">
        <f t="shared" si="16"/>
        <v>0</v>
      </c>
      <c r="AU478" s="236">
        <f t="shared" si="17"/>
        <v>0</v>
      </c>
      <c r="AV478" s="236">
        <f t="shared" si="18"/>
        <v>0</v>
      </c>
      <c r="AW478" s="238"/>
    </row>
    <row r="479" ht="24.75" customHeight="1">
      <c r="A479" s="185"/>
      <c r="B479" s="230">
        <f t="shared" si="19"/>
        <v>472</v>
      </c>
      <c r="C479" s="185"/>
      <c r="D479" s="231" t="str">
        <f t="array" ref="D479">INDEX(_Rge_Projectdata_3rd,$B479,MATCH("Project-ID",_Rge_Headline_Projectdata,0))</f>
        <v/>
      </c>
      <c r="E479" s="232" t="str">
        <f t="array" ref="E479">INDEX(_Rge_Data_3rd_CY,$B479,E$1)</f>
        <v>Open</v>
      </c>
      <c r="F479" s="221" t="str">
        <f t="array" ref="F479">INDEX(_Rge_Data_3rd_CY,$B479,F$1)</f>
        <v/>
      </c>
      <c r="G479" s="221">
        <f t="array" ref="G479">INDEX(_Rge_Data_3rd_CY,$B479,G$1)</f>
        <v>0</v>
      </c>
      <c r="H479" s="221">
        <f t="array" ref="H479">INDEX(_Rge_Data_3rd_CY,$B479,H$1)</f>
        <v>0</v>
      </c>
      <c r="I479" s="221">
        <f t="array" ref="I479">INDEX(_Rge_Data_3rd_CY,$B479,I$1)</f>
        <v>0</v>
      </c>
      <c r="J479" s="221">
        <f t="array" ref="J479">INDEX(_Rge_Data_3rd_CY,$B479,J$1)</f>
        <v>0</v>
      </c>
      <c r="K479" s="221">
        <f t="array" ref="K479">INDEX(_Rge_Data_3rd_CY,$B479,K$1)</f>
        <v>0</v>
      </c>
      <c r="L479" s="221" t="str">
        <f t="array" ref="L479">INDEX(_Rge_Data_3rd_CY,$B479,L$1)</f>
        <v/>
      </c>
      <c r="M479" s="221">
        <f t="array" ref="M479">INDEX(_Rge_Data_3rd_CY,$B479,M$1)</f>
        <v>0</v>
      </c>
      <c r="N479" s="221">
        <f t="array" ref="N479">INDEX(_Rge_Data_3rd_CY,$B479,N$1)</f>
        <v>0</v>
      </c>
      <c r="O479" s="221">
        <f t="shared" si="5"/>
        <v>0</v>
      </c>
      <c r="P479" s="222">
        <f t="shared" si="6"/>
        <v>0</v>
      </c>
      <c r="Q479" s="233" t="str">
        <f t="shared" si="9"/>
        <v>Y</v>
      </c>
      <c r="R479" s="224" t="str">
        <f t="array" ref="R479">INDEX(_Rge_Data_3rd_CY,$B479,R$1)</f>
        <v/>
      </c>
      <c r="S479" s="224">
        <f t="array" ref="S479">INDEX(_Rge_Data_3rd_CY,$B479,S$1)</f>
        <v>0</v>
      </c>
      <c r="T479" s="224">
        <f t="array" ref="T479">INDEX(_Rge_Data_3rd_CY,$B479,T$1)</f>
        <v>0</v>
      </c>
      <c r="U479" s="224">
        <f t="array" ref="U479">INDEX(_Rge_Data_3rd_CY,$B479,U$1)</f>
        <v>0</v>
      </c>
      <c r="V479" s="224">
        <f t="array" ref="V479">INDEX(_Rge_Data_3rd_CY,$B479,V$1)</f>
        <v>0</v>
      </c>
      <c r="W479" s="224">
        <f t="array" ref="W479">INDEX(_Rge_Data_3rd_CY,$B479,W$1)</f>
        <v>0</v>
      </c>
      <c r="X479" s="224" t="str">
        <f t="array" ref="X479">INDEX(_Rge_Data_3rd_CY,$B479,X$1)</f>
        <v/>
      </c>
      <c r="Y479" s="224">
        <f t="array" ref="Y479">INDEX(_Rge_Data_3rd_CY,$B479,Y$1)</f>
        <v>0</v>
      </c>
      <c r="Z479" s="224">
        <f t="array" ref="Z479">INDEX(_Rge_Data_3rd_CY,$B479,Z$1)</f>
        <v>0</v>
      </c>
      <c r="AA479" s="224">
        <f t="shared" si="7"/>
        <v>0</v>
      </c>
      <c r="AB479" s="225" t="str">
        <f t="shared" si="10"/>
        <v/>
      </c>
      <c r="AC479" s="234" t="str">
        <f t="array" ref="AC479">INDEX(_Rge_Data_3rd_CY,$B479,AC$1)</f>
        <v/>
      </c>
      <c r="AD479" s="234">
        <f t="array" ref="AD479">INDEX(_Rge_Data_3rd_CY,$B479,AD$1)</f>
        <v>0</v>
      </c>
      <c r="AE479" s="234">
        <f t="array" ref="AE479">INDEX(_Rge_Data_3rd_CY,$B479,AE$1)</f>
        <v>0</v>
      </c>
      <c r="AF479" s="234">
        <f t="array" ref="AF479">INDEX(_Rge_Data_3rd_CY,$B479,AF$1)</f>
        <v>0</v>
      </c>
      <c r="AG479" s="234">
        <f t="array" ref="AG479">INDEX(_Rge_Data_3rd_CY,$B479,AG$1)</f>
        <v>0</v>
      </c>
      <c r="AH479" s="234">
        <f t="array" ref="AH479">INDEX(_Rge_Data_3rd_CY,$B479,AH$1)</f>
        <v>0</v>
      </c>
      <c r="AI479" s="234" t="str">
        <f t="array" ref="AI479">INDEX(_Rge_Data_3rd_CY,$B479,AI$1)</f>
        <v/>
      </c>
      <c r="AJ479" s="234">
        <f t="array" ref="AJ479">INDEX(_Rge_Data_3rd_CY,$B479,AJ$1)</f>
        <v>0</v>
      </c>
      <c r="AK479" s="234">
        <f t="array" ref="AK479">INDEX(_Rge_Data_3rd_CY,$B479,AK$1)</f>
        <v>0</v>
      </c>
      <c r="AL479" s="234">
        <f t="shared" si="11"/>
        <v>0</v>
      </c>
      <c r="AM479" s="235">
        <f t="shared" si="8"/>
        <v>0</v>
      </c>
      <c r="AN479" s="236">
        <f>IFERROR(IF(AND($E479="OPEN",$AA479&gt;0),$AA479*_SoP*$AM479,IF(AND($E479="CLOSED",$AA479&gt;0),$AA479*_SoL*$AM479,0)),0)</f>
        <v>0</v>
      </c>
      <c r="AO479" s="236">
        <f>IFERROR(IF($AA479&lt;0,$AA479*_SoL,0),0)</f>
        <v>0</v>
      </c>
      <c r="AP479" s="237">
        <f t="shared" si="12"/>
        <v>0</v>
      </c>
      <c r="AQ479" s="237">
        <f t="shared" si="13"/>
        <v>0</v>
      </c>
      <c r="AR479" s="237">
        <f t="shared" si="14"/>
        <v>0</v>
      </c>
      <c r="AS479" s="237">
        <f t="shared" si="15"/>
        <v>0</v>
      </c>
      <c r="AT479" s="237">
        <f t="shared" si="16"/>
        <v>0</v>
      </c>
      <c r="AU479" s="236">
        <f t="shared" si="17"/>
        <v>0</v>
      </c>
      <c r="AV479" s="236">
        <f t="shared" si="18"/>
        <v>0</v>
      </c>
      <c r="AW479" s="238"/>
    </row>
    <row r="480" ht="24.75" customHeight="1">
      <c r="A480" s="185"/>
      <c r="B480" s="230">
        <f t="shared" si="19"/>
        <v>473</v>
      </c>
      <c r="C480" s="185"/>
      <c r="D480" s="231" t="str">
        <f t="array" ref="D480">INDEX(_Rge_Projectdata_3rd,$B480,MATCH("Project-ID",_Rge_Headline_Projectdata,0))</f>
        <v/>
      </c>
      <c r="E480" s="232" t="str">
        <f t="array" ref="E480">INDEX(_Rge_Data_3rd_CY,$B480,E$1)</f>
        <v>Open</v>
      </c>
      <c r="F480" s="221" t="str">
        <f t="array" ref="F480">INDEX(_Rge_Data_3rd_CY,$B480,F$1)</f>
        <v/>
      </c>
      <c r="G480" s="221">
        <f t="array" ref="G480">INDEX(_Rge_Data_3rd_CY,$B480,G$1)</f>
        <v>0</v>
      </c>
      <c r="H480" s="221">
        <f t="array" ref="H480">INDEX(_Rge_Data_3rd_CY,$B480,H$1)</f>
        <v>0</v>
      </c>
      <c r="I480" s="221">
        <f t="array" ref="I480">INDEX(_Rge_Data_3rd_CY,$B480,I$1)</f>
        <v>0</v>
      </c>
      <c r="J480" s="221">
        <f t="array" ref="J480">INDEX(_Rge_Data_3rd_CY,$B480,J$1)</f>
        <v>0</v>
      </c>
      <c r="K480" s="221">
        <f t="array" ref="K480">INDEX(_Rge_Data_3rd_CY,$B480,K$1)</f>
        <v>0</v>
      </c>
      <c r="L480" s="221" t="str">
        <f t="array" ref="L480">INDEX(_Rge_Data_3rd_CY,$B480,L$1)</f>
        <v/>
      </c>
      <c r="M480" s="221">
        <f t="array" ref="M480">INDEX(_Rge_Data_3rd_CY,$B480,M$1)</f>
        <v>0</v>
      </c>
      <c r="N480" s="221">
        <f t="array" ref="N480">INDEX(_Rge_Data_3rd_CY,$B480,N$1)</f>
        <v>0</v>
      </c>
      <c r="O480" s="221">
        <f t="shared" si="5"/>
        <v>0</v>
      </c>
      <c r="P480" s="222">
        <f t="shared" si="6"/>
        <v>0</v>
      </c>
      <c r="Q480" s="233" t="str">
        <f t="shared" si="9"/>
        <v>Y</v>
      </c>
      <c r="R480" s="224" t="str">
        <f t="array" ref="R480">INDEX(_Rge_Data_3rd_CY,$B480,R$1)</f>
        <v/>
      </c>
      <c r="S480" s="224">
        <f t="array" ref="S480">INDEX(_Rge_Data_3rd_CY,$B480,S$1)</f>
        <v>0</v>
      </c>
      <c r="T480" s="224">
        <f t="array" ref="T480">INDEX(_Rge_Data_3rd_CY,$B480,T$1)</f>
        <v>0</v>
      </c>
      <c r="U480" s="224">
        <f t="array" ref="U480">INDEX(_Rge_Data_3rd_CY,$B480,U$1)</f>
        <v>0</v>
      </c>
      <c r="V480" s="224">
        <f t="array" ref="V480">INDEX(_Rge_Data_3rd_CY,$B480,V$1)</f>
        <v>0</v>
      </c>
      <c r="W480" s="224">
        <f t="array" ref="W480">INDEX(_Rge_Data_3rd_CY,$B480,W$1)</f>
        <v>0</v>
      </c>
      <c r="X480" s="224" t="str">
        <f t="array" ref="X480">INDEX(_Rge_Data_3rd_CY,$B480,X$1)</f>
        <v/>
      </c>
      <c r="Y480" s="224">
        <f t="array" ref="Y480">INDEX(_Rge_Data_3rd_CY,$B480,Y$1)</f>
        <v>0</v>
      </c>
      <c r="Z480" s="224">
        <f t="array" ref="Z480">INDEX(_Rge_Data_3rd_CY,$B480,Z$1)</f>
        <v>0</v>
      </c>
      <c r="AA480" s="224">
        <f t="shared" si="7"/>
        <v>0</v>
      </c>
      <c r="AB480" s="225" t="str">
        <f t="shared" si="10"/>
        <v/>
      </c>
      <c r="AC480" s="234" t="str">
        <f t="array" ref="AC480">INDEX(_Rge_Data_3rd_CY,$B480,AC$1)</f>
        <v/>
      </c>
      <c r="AD480" s="234">
        <f t="array" ref="AD480">INDEX(_Rge_Data_3rd_CY,$B480,AD$1)</f>
        <v>0</v>
      </c>
      <c r="AE480" s="234">
        <f t="array" ref="AE480">INDEX(_Rge_Data_3rd_CY,$B480,AE$1)</f>
        <v>0</v>
      </c>
      <c r="AF480" s="234">
        <f t="array" ref="AF480">INDEX(_Rge_Data_3rd_CY,$B480,AF$1)</f>
        <v>0</v>
      </c>
      <c r="AG480" s="234">
        <f t="array" ref="AG480">INDEX(_Rge_Data_3rd_CY,$B480,AG$1)</f>
        <v>0</v>
      </c>
      <c r="AH480" s="234">
        <f t="array" ref="AH480">INDEX(_Rge_Data_3rd_CY,$B480,AH$1)</f>
        <v>0</v>
      </c>
      <c r="AI480" s="234" t="str">
        <f t="array" ref="AI480">INDEX(_Rge_Data_3rd_CY,$B480,AI$1)</f>
        <v/>
      </c>
      <c r="AJ480" s="234">
        <f t="array" ref="AJ480">INDEX(_Rge_Data_3rd_CY,$B480,AJ$1)</f>
        <v>0</v>
      </c>
      <c r="AK480" s="234">
        <f t="array" ref="AK480">INDEX(_Rge_Data_3rd_CY,$B480,AK$1)</f>
        <v>0</v>
      </c>
      <c r="AL480" s="234">
        <f t="shared" si="11"/>
        <v>0</v>
      </c>
      <c r="AM480" s="235">
        <f t="shared" si="8"/>
        <v>0</v>
      </c>
      <c r="AN480" s="236">
        <f>IFERROR(IF(AND($E480="OPEN",$AA480&gt;0),$AA480*_SoP*$AM480,IF(AND($E480="CLOSED",$AA480&gt;0),$AA480*_SoL*$AM480,0)),0)</f>
        <v>0</v>
      </c>
      <c r="AO480" s="236">
        <f>IFERROR(IF($AA480&lt;0,$AA480*_SoL,0),0)</f>
        <v>0</v>
      </c>
      <c r="AP480" s="237">
        <f t="shared" si="12"/>
        <v>0</v>
      </c>
      <c r="AQ480" s="237">
        <f t="shared" si="13"/>
        <v>0</v>
      </c>
      <c r="AR480" s="237">
        <f t="shared" si="14"/>
        <v>0</v>
      </c>
      <c r="AS480" s="237">
        <f t="shared" si="15"/>
        <v>0</v>
      </c>
      <c r="AT480" s="237">
        <f t="shared" si="16"/>
        <v>0</v>
      </c>
      <c r="AU480" s="236">
        <f t="shared" si="17"/>
        <v>0</v>
      </c>
      <c r="AV480" s="236">
        <f t="shared" si="18"/>
        <v>0</v>
      </c>
      <c r="AW480" s="238"/>
    </row>
    <row r="481" ht="24.75" customHeight="1">
      <c r="A481" s="185"/>
      <c r="B481" s="230">
        <f t="shared" si="19"/>
        <v>474</v>
      </c>
      <c r="C481" s="185"/>
      <c r="D481" s="231" t="str">
        <f t="array" ref="D481">INDEX(_Rge_Projectdata_3rd,$B481,MATCH("Project-ID",_Rge_Headline_Projectdata,0))</f>
        <v/>
      </c>
      <c r="E481" s="232" t="str">
        <f t="array" ref="E481">INDEX(_Rge_Data_3rd_CY,$B481,E$1)</f>
        <v>Open</v>
      </c>
      <c r="F481" s="221" t="str">
        <f t="array" ref="F481">INDEX(_Rge_Data_3rd_CY,$B481,F$1)</f>
        <v/>
      </c>
      <c r="G481" s="221">
        <f t="array" ref="G481">INDEX(_Rge_Data_3rd_CY,$B481,G$1)</f>
        <v>0</v>
      </c>
      <c r="H481" s="221">
        <f t="array" ref="H481">INDEX(_Rge_Data_3rd_CY,$B481,H$1)</f>
        <v>0</v>
      </c>
      <c r="I481" s="221">
        <f t="array" ref="I481">INDEX(_Rge_Data_3rd_CY,$B481,I$1)</f>
        <v>0</v>
      </c>
      <c r="J481" s="221">
        <f t="array" ref="J481">INDEX(_Rge_Data_3rd_CY,$B481,J$1)</f>
        <v>0</v>
      </c>
      <c r="K481" s="221">
        <f t="array" ref="K481">INDEX(_Rge_Data_3rd_CY,$B481,K$1)</f>
        <v>0</v>
      </c>
      <c r="L481" s="221" t="str">
        <f t="array" ref="L481">INDEX(_Rge_Data_3rd_CY,$B481,L$1)</f>
        <v/>
      </c>
      <c r="M481" s="221">
        <f t="array" ref="M481">INDEX(_Rge_Data_3rd_CY,$B481,M$1)</f>
        <v>0</v>
      </c>
      <c r="N481" s="221">
        <f t="array" ref="N481">INDEX(_Rge_Data_3rd_CY,$B481,N$1)</f>
        <v>0</v>
      </c>
      <c r="O481" s="221">
        <f t="shared" si="5"/>
        <v>0</v>
      </c>
      <c r="P481" s="222">
        <f t="shared" si="6"/>
        <v>0</v>
      </c>
      <c r="Q481" s="233" t="str">
        <f t="shared" si="9"/>
        <v>Y</v>
      </c>
      <c r="R481" s="224" t="str">
        <f t="array" ref="R481">INDEX(_Rge_Data_3rd_CY,$B481,R$1)</f>
        <v/>
      </c>
      <c r="S481" s="224">
        <f t="array" ref="S481">INDEX(_Rge_Data_3rd_CY,$B481,S$1)</f>
        <v>0</v>
      </c>
      <c r="T481" s="224">
        <f t="array" ref="T481">INDEX(_Rge_Data_3rd_CY,$B481,T$1)</f>
        <v>0</v>
      </c>
      <c r="U481" s="224">
        <f t="array" ref="U481">INDEX(_Rge_Data_3rd_CY,$B481,U$1)</f>
        <v>0</v>
      </c>
      <c r="V481" s="224">
        <f t="array" ref="V481">INDEX(_Rge_Data_3rd_CY,$B481,V$1)</f>
        <v>0</v>
      </c>
      <c r="W481" s="224">
        <f t="array" ref="W481">INDEX(_Rge_Data_3rd_CY,$B481,W$1)</f>
        <v>0</v>
      </c>
      <c r="X481" s="224" t="str">
        <f t="array" ref="X481">INDEX(_Rge_Data_3rd_CY,$B481,X$1)</f>
        <v/>
      </c>
      <c r="Y481" s="224">
        <f t="array" ref="Y481">INDEX(_Rge_Data_3rd_CY,$B481,Y$1)</f>
        <v>0</v>
      </c>
      <c r="Z481" s="224">
        <f t="array" ref="Z481">INDEX(_Rge_Data_3rd_CY,$B481,Z$1)</f>
        <v>0</v>
      </c>
      <c r="AA481" s="224">
        <f t="shared" si="7"/>
        <v>0</v>
      </c>
      <c r="AB481" s="225" t="str">
        <f t="shared" si="10"/>
        <v/>
      </c>
      <c r="AC481" s="234" t="str">
        <f t="array" ref="AC481">INDEX(_Rge_Data_3rd_CY,$B481,AC$1)</f>
        <v/>
      </c>
      <c r="AD481" s="234">
        <f t="array" ref="AD481">INDEX(_Rge_Data_3rd_CY,$B481,AD$1)</f>
        <v>0</v>
      </c>
      <c r="AE481" s="234">
        <f t="array" ref="AE481">INDEX(_Rge_Data_3rd_CY,$B481,AE$1)</f>
        <v>0</v>
      </c>
      <c r="AF481" s="234">
        <f t="array" ref="AF481">INDEX(_Rge_Data_3rd_CY,$B481,AF$1)</f>
        <v>0</v>
      </c>
      <c r="AG481" s="234">
        <f t="array" ref="AG481">INDEX(_Rge_Data_3rd_CY,$B481,AG$1)</f>
        <v>0</v>
      </c>
      <c r="AH481" s="234">
        <f t="array" ref="AH481">INDEX(_Rge_Data_3rd_CY,$B481,AH$1)</f>
        <v>0</v>
      </c>
      <c r="AI481" s="234" t="str">
        <f t="array" ref="AI481">INDEX(_Rge_Data_3rd_CY,$B481,AI$1)</f>
        <v/>
      </c>
      <c r="AJ481" s="234">
        <f t="array" ref="AJ481">INDEX(_Rge_Data_3rd_CY,$B481,AJ$1)</f>
        <v>0</v>
      </c>
      <c r="AK481" s="234">
        <f t="array" ref="AK481">INDEX(_Rge_Data_3rd_CY,$B481,AK$1)</f>
        <v>0</v>
      </c>
      <c r="AL481" s="234">
        <f t="shared" si="11"/>
        <v>0</v>
      </c>
      <c r="AM481" s="235">
        <f t="shared" si="8"/>
        <v>0</v>
      </c>
      <c r="AN481" s="236">
        <f>IFERROR(IF(AND($E481="OPEN",$AA481&gt;0),$AA481*_SoP*$AM481,IF(AND($E481="CLOSED",$AA481&gt;0),$AA481*_SoL*$AM481,0)),0)</f>
        <v>0</v>
      </c>
      <c r="AO481" s="236">
        <f>IFERROR(IF($AA481&lt;0,$AA481*_SoL,0),0)</f>
        <v>0</v>
      </c>
      <c r="AP481" s="237">
        <f t="shared" si="12"/>
        <v>0</v>
      </c>
      <c r="AQ481" s="237">
        <f t="shared" si="13"/>
        <v>0</v>
      </c>
      <c r="AR481" s="237">
        <f t="shared" si="14"/>
        <v>0</v>
      </c>
      <c r="AS481" s="237">
        <f t="shared" si="15"/>
        <v>0</v>
      </c>
      <c r="AT481" s="237">
        <f t="shared" si="16"/>
        <v>0</v>
      </c>
      <c r="AU481" s="236">
        <f t="shared" si="17"/>
        <v>0</v>
      </c>
      <c r="AV481" s="236">
        <f t="shared" si="18"/>
        <v>0</v>
      </c>
      <c r="AW481" s="238"/>
    </row>
    <row r="482" ht="24.75" customHeight="1">
      <c r="A482" s="185"/>
      <c r="B482" s="230">
        <f t="shared" si="19"/>
        <v>475</v>
      </c>
      <c r="C482" s="185"/>
      <c r="D482" s="231" t="str">
        <f t="array" ref="D482">INDEX(_Rge_Projectdata_3rd,$B482,MATCH("Project-ID",_Rge_Headline_Projectdata,0))</f>
        <v/>
      </c>
      <c r="E482" s="232" t="str">
        <f t="array" ref="E482">INDEX(_Rge_Data_3rd_CY,$B482,E$1)</f>
        <v>Open</v>
      </c>
      <c r="F482" s="221" t="str">
        <f t="array" ref="F482">INDEX(_Rge_Data_3rd_CY,$B482,F$1)</f>
        <v/>
      </c>
      <c r="G482" s="221">
        <f t="array" ref="G482">INDEX(_Rge_Data_3rd_CY,$B482,G$1)</f>
        <v>0</v>
      </c>
      <c r="H482" s="221">
        <f t="array" ref="H482">INDEX(_Rge_Data_3rd_CY,$B482,H$1)</f>
        <v>0</v>
      </c>
      <c r="I482" s="221">
        <f t="array" ref="I482">INDEX(_Rge_Data_3rd_CY,$B482,I$1)</f>
        <v>0</v>
      </c>
      <c r="J482" s="221">
        <f t="array" ref="J482">INDEX(_Rge_Data_3rd_CY,$B482,J$1)</f>
        <v>0</v>
      </c>
      <c r="K482" s="221">
        <f t="array" ref="K482">INDEX(_Rge_Data_3rd_CY,$B482,K$1)</f>
        <v>0</v>
      </c>
      <c r="L482" s="221" t="str">
        <f t="array" ref="L482">INDEX(_Rge_Data_3rd_CY,$B482,L$1)</f>
        <v/>
      </c>
      <c r="M482" s="221">
        <f t="array" ref="M482">INDEX(_Rge_Data_3rd_CY,$B482,M$1)</f>
        <v>0</v>
      </c>
      <c r="N482" s="221">
        <f t="array" ref="N482">INDEX(_Rge_Data_3rd_CY,$B482,N$1)</f>
        <v>0</v>
      </c>
      <c r="O482" s="221">
        <f t="shared" si="5"/>
        <v>0</v>
      </c>
      <c r="P482" s="222">
        <f t="shared" si="6"/>
        <v>0</v>
      </c>
      <c r="Q482" s="233" t="str">
        <f t="shared" si="9"/>
        <v>Y</v>
      </c>
      <c r="R482" s="224" t="str">
        <f t="array" ref="R482">INDEX(_Rge_Data_3rd_CY,$B482,R$1)</f>
        <v/>
      </c>
      <c r="S482" s="224">
        <f t="array" ref="S482">INDEX(_Rge_Data_3rd_CY,$B482,S$1)</f>
        <v>0</v>
      </c>
      <c r="T482" s="224">
        <f t="array" ref="T482">INDEX(_Rge_Data_3rd_CY,$B482,T$1)</f>
        <v>0</v>
      </c>
      <c r="U482" s="224">
        <f t="array" ref="U482">INDEX(_Rge_Data_3rd_CY,$B482,U$1)</f>
        <v>0</v>
      </c>
      <c r="V482" s="224">
        <f t="array" ref="V482">INDEX(_Rge_Data_3rd_CY,$B482,V$1)</f>
        <v>0</v>
      </c>
      <c r="W482" s="224">
        <f t="array" ref="W482">INDEX(_Rge_Data_3rd_CY,$B482,W$1)</f>
        <v>0</v>
      </c>
      <c r="X482" s="224" t="str">
        <f t="array" ref="X482">INDEX(_Rge_Data_3rd_CY,$B482,X$1)</f>
        <v/>
      </c>
      <c r="Y482" s="224">
        <f t="array" ref="Y482">INDEX(_Rge_Data_3rd_CY,$B482,Y$1)</f>
        <v>0</v>
      </c>
      <c r="Z482" s="224">
        <f t="array" ref="Z482">INDEX(_Rge_Data_3rd_CY,$B482,Z$1)</f>
        <v>0</v>
      </c>
      <c r="AA482" s="224">
        <f t="shared" si="7"/>
        <v>0</v>
      </c>
      <c r="AB482" s="225" t="str">
        <f t="shared" si="10"/>
        <v/>
      </c>
      <c r="AC482" s="234" t="str">
        <f t="array" ref="AC482">INDEX(_Rge_Data_3rd_CY,$B482,AC$1)</f>
        <v/>
      </c>
      <c r="AD482" s="234">
        <f t="array" ref="AD482">INDEX(_Rge_Data_3rd_CY,$B482,AD$1)</f>
        <v>0</v>
      </c>
      <c r="AE482" s="234">
        <f t="array" ref="AE482">INDEX(_Rge_Data_3rd_CY,$B482,AE$1)</f>
        <v>0</v>
      </c>
      <c r="AF482" s="234">
        <f t="array" ref="AF482">INDEX(_Rge_Data_3rd_CY,$B482,AF$1)</f>
        <v>0</v>
      </c>
      <c r="AG482" s="234">
        <f t="array" ref="AG482">INDEX(_Rge_Data_3rd_CY,$B482,AG$1)</f>
        <v>0</v>
      </c>
      <c r="AH482" s="234">
        <f t="array" ref="AH482">INDEX(_Rge_Data_3rd_CY,$B482,AH$1)</f>
        <v>0</v>
      </c>
      <c r="AI482" s="234" t="str">
        <f t="array" ref="AI482">INDEX(_Rge_Data_3rd_CY,$B482,AI$1)</f>
        <v/>
      </c>
      <c r="AJ482" s="234">
        <f t="array" ref="AJ482">INDEX(_Rge_Data_3rd_CY,$B482,AJ$1)</f>
        <v>0</v>
      </c>
      <c r="AK482" s="234">
        <f t="array" ref="AK482">INDEX(_Rge_Data_3rd_CY,$B482,AK$1)</f>
        <v>0</v>
      </c>
      <c r="AL482" s="234">
        <f t="shared" si="11"/>
        <v>0</v>
      </c>
      <c r="AM482" s="235">
        <f t="shared" si="8"/>
        <v>0</v>
      </c>
      <c r="AN482" s="236">
        <f>IFERROR(IF(AND($E482="OPEN",$AA482&gt;0),$AA482*_SoP*$AM482,IF(AND($E482="CLOSED",$AA482&gt;0),$AA482*_SoL*$AM482,0)),0)</f>
        <v>0</v>
      </c>
      <c r="AO482" s="236">
        <f>IFERROR(IF($AA482&lt;0,$AA482*_SoL,0),0)</f>
        <v>0</v>
      </c>
      <c r="AP482" s="237">
        <f t="shared" si="12"/>
        <v>0</v>
      </c>
      <c r="AQ482" s="237">
        <f t="shared" si="13"/>
        <v>0</v>
      </c>
      <c r="AR482" s="237">
        <f t="shared" si="14"/>
        <v>0</v>
      </c>
      <c r="AS482" s="237">
        <f t="shared" si="15"/>
        <v>0</v>
      </c>
      <c r="AT482" s="237">
        <f t="shared" si="16"/>
        <v>0</v>
      </c>
      <c r="AU482" s="236">
        <f t="shared" si="17"/>
        <v>0</v>
      </c>
      <c r="AV482" s="236">
        <f t="shared" si="18"/>
        <v>0</v>
      </c>
      <c r="AW482" s="238"/>
    </row>
    <row r="483" ht="24.75" customHeight="1">
      <c r="A483" s="185"/>
      <c r="B483" s="230">
        <f t="shared" si="19"/>
        <v>476</v>
      </c>
      <c r="C483" s="185"/>
      <c r="D483" s="231" t="str">
        <f t="array" ref="D483">INDEX(_Rge_Projectdata_3rd,$B483,MATCH("Project-ID",_Rge_Headline_Projectdata,0))</f>
        <v/>
      </c>
      <c r="E483" s="232" t="str">
        <f t="array" ref="E483">INDEX(_Rge_Data_3rd_CY,$B483,E$1)</f>
        <v>Open</v>
      </c>
      <c r="F483" s="221" t="str">
        <f t="array" ref="F483">INDEX(_Rge_Data_3rd_CY,$B483,F$1)</f>
        <v/>
      </c>
      <c r="G483" s="221">
        <f t="array" ref="G483">INDEX(_Rge_Data_3rd_CY,$B483,G$1)</f>
        <v>0</v>
      </c>
      <c r="H483" s="221">
        <f t="array" ref="H483">INDEX(_Rge_Data_3rd_CY,$B483,H$1)</f>
        <v>0</v>
      </c>
      <c r="I483" s="221">
        <f t="array" ref="I483">INDEX(_Rge_Data_3rd_CY,$B483,I$1)</f>
        <v>0</v>
      </c>
      <c r="J483" s="221">
        <f t="array" ref="J483">INDEX(_Rge_Data_3rd_CY,$B483,J$1)</f>
        <v>0</v>
      </c>
      <c r="K483" s="221">
        <f t="array" ref="K483">INDEX(_Rge_Data_3rd_CY,$B483,K$1)</f>
        <v>0</v>
      </c>
      <c r="L483" s="221" t="str">
        <f t="array" ref="L483">INDEX(_Rge_Data_3rd_CY,$B483,L$1)</f>
        <v/>
      </c>
      <c r="M483" s="221">
        <f t="array" ref="M483">INDEX(_Rge_Data_3rd_CY,$B483,M$1)</f>
        <v>0</v>
      </c>
      <c r="N483" s="221">
        <f t="array" ref="N483">INDEX(_Rge_Data_3rd_CY,$B483,N$1)</f>
        <v>0</v>
      </c>
      <c r="O483" s="221">
        <f t="shared" si="5"/>
        <v>0</v>
      </c>
      <c r="P483" s="222">
        <f t="shared" si="6"/>
        <v>0</v>
      </c>
      <c r="Q483" s="233" t="str">
        <f t="shared" si="9"/>
        <v>Y</v>
      </c>
      <c r="R483" s="224" t="str">
        <f t="array" ref="R483">INDEX(_Rge_Data_3rd_CY,$B483,R$1)</f>
        <v/>
      </c>
      <c r="S483" s="224">
        <f t="array" ref="S483">INDEX(_Rge_Data_3rd_CY,$B483,S$1)</f>
        <v>0</v>
      </c>
      <c r="T483" s="224">
        <f t="array" ref="T483">INDEX(_Rge_Data_3rd_CY,$B483,T$1)</f>
        <v>0</v>
      </c>
      <c r="U483" s="224">
        <f t="array" ref="U483">INDEX(_Rge_Data_3rd_CY,$B483,U$1)</f>
        <v>0</v>
      </c>
      <c r="V483" s="224">
        <f t="array" ref="V483">INDEX(_Rge_Data_3rd_CY,$B483,V$1)</f>
        <v>0</v>
      </c>
      <c r="W483" s="224">
        <f t="array" ref="W483">INDEX(_Rge_Data_3rd_CY,$B483,W$1)</f>
        <v>0</v>
      </c>
      <c r="X483" s="224" t="str">
        <f t="array" ref="X483">INDEX(_Rge_Data_3rd_CY,$B483,X$1)</f>
        <v/>
      </c>
      <c r="Y483" s="224">
        <f t="array" ref="Y483">INDEX(_Rge_Data_3rd_CY,$B483,Y$1)</f>
        <v>0</v>
      </c>
      <c r="Z483" s="224">
        <f t="array" ref="Z483">INDEX(_Rge_Data_3rd_CY,$B483,Z$1)</f>
        <v>0</v>
      </c>
      <c r="AA483" s="224">
        <f t="shared" si="7"/>
        <v>0</v>
      </c>
      <c r="AB483" s="225" t="str">
        <f t="shared" si="10"/>
        <v/>
      </c>
      <c r="AC483" s="234" t="str">
        <f t="array" ref="AC483">INDEX(_Rge_Data_3rd_CY,$B483,AC$1)</f>
        <v/>
      </c>
      <c r="AD483" s="234">
        <f t="array" ref="AD483">INDEX(_Rge_Data_3rd_CY,$B483,AD$1)</f>
        <v>0</v>
      </c>
      <c r="AE483" s="234">
        <f t="array" ref="AE483">INDEX(_Rge_Data_3rd_CY,$B483,AE$1)</f>
        <v>0</v>
      </c>
      <c r="AF483" s="234">
        <f t="array" ref="AF483">INDEX(_Rge_Data_3rd_CY,$B483,AF$1)</f>
        <v>0</v>
      </c>
      <c r="AG483" s="234">
        <f t="array" ref="AG483">INDEX(_Rge_Data_3rd_CY,$B483,AG$1)</f>
        <v>0</v>
      </c>
      <c r="AH483" s="234">
        <f t="array" ref="AH483">INDEX(_Rge_Data_3rd_CY,$B483,AH$1)</f>
        <v>0</v>
      </c>
      <c r="AI483" s="234" t="str">
        <f t="array" ref="AI483">INDEX(_Rge_Data_3rd_CY,$B483,AI$1)</f>
        <v/>
      </c>
      <c r="AJ483" s="234">
        <f t="array" ref="AJ483">INDEX(_Rge_Data_3rd_CY,$B483,AJ$1)</f>
        <v>0</v>
      </c>
      <c r="AK483" s="234">
        <f t="array" ref="AK483">INDEX(_Rge_Data_3rd_CY,$B483,AK$1)</f>
        <v>0</v>
      </c>
      <c r="AL483" s="234">
        <f t="shared" si="11"/>
        <v>0</v>
      </c>
      <c r="AM483" s="235">
        <f t="shared" si="8"/>
        <v>0</v>
      </c>
      <c r="AN483" s="236">
        <f>IFERROR(IF(AND($E483="OPEN",$AA483&gt;0),$AA483*_SoP*$AM483,IF(AND($E483="CLOSED",$AA483&gt;0),$AA483*_SoL*$AM483,0)),0)</f>
        <v>0</v>
      </c>
      <c r="AO483" s="236">
        <f>IFERROR(IF($AA483&lt;0,$AA483*_SoL,0),0)</f>
        <v>0</v>
      </c>
      <c r="AP483" s="237">
        <f t="shared" si="12"/>
        <v>0</v>
      </c>
      <c r="AQ483" s="237">
        <f t="shared" si="13"/>
        <v>0</v>
      </c>
      <c r="AR483" s="237">
        <f t="shared" si="14"/>
        <v>0</v>
      </c>
      <c r="AS483" s="237">
        <f t="shared" si="15"/>
        <v>0</v>
      </c>
      <c r="AT483" s="237">
        <f t="shared" si="16"/>
        <v>0</v>
      </c>
      <c r="AU483" s="236">
        <f t="shared" si="17"/>
        <v>0</v>
      </c>
      <c r="AV483" s="236">
        <f t="shared" si="18"/>
        <v>0</v>
      </c>
      <c r="AW483" s="238"/>
    </row>
    <row r="484" ht="24.75" customHeight="1">
      <c r="A484" s="185"/>
      <c r="B484" s="230">
        <f t="shared" si="19"/>
        <v>477</v>
      </c>
      <c r="C484" s="185"/>
      <c r="D484" s="231" t="str">
        <f t="array" ref="D484">INDEX(_Rge_Projectdata_3rd,$B484,MATCH("Project-ID",_Rge_Headline_Projectdata,0))</f>
        <v/>
      </c>
      <c r="E484" s="232" t="str">
        <f t="array" ref="E484">INDEX(_Rge_Data_3rd_CY,$B484,E$1)</f>
        <v>Open</v>
      </c>
      <c r="F484" s="221" t="str">
        <f t="array" ref="F484">INDEX(_Rge_Data_3rd_CY,$B484,F$1)</f>
        <v/>
      </c>
      <c r="G484" s="221">
        <f t="array" ref="G484">INDEX(_Rge_Data_3rd_CY,$B484,G$1)</f>
        <v>0</v>
      </c>
      <c r="H484" s="221">
        <f t="array" ref="H484">INDEX(_Rge_Data_3rd_CY,$B484,H$1)</f>
        <v>0</v>
      </c>
      <c r="I484" s="221">
        <f t="array" ref="I484">INDEX(_Rge_Data_3rd_CY,$B484,I$1)</f>
        <v>0</v>
      </c>
      <c r="J484" s="221">
        <f t="array" ref="J484">INDEX(_Rge_Data_3rd_CY,$B484,J$1)</f>
        <v>0</v>
      </c>
      <c r="K484" s="221">
        <f t="array" ref="K484">INDEX(_Rge_Data_3rd_CY,$B484,K$1)</f>
        <v>0</v>
      </c>
      <c r="L484" s="221" t="str">
        <f t="array" ref="L484">INDEX(_Rge_Data_3rd_CY,$B484,L$1)</f>
        <v/>
      </c>
      <c r="M484" s="221">
        <f t="array" ref="M484">INDEX(_Rge_Data_3rd_CY,$B484,M$1)</f>
        <v>0</v>
      </c>
      <c r="N484" s="221">
        <f t="array" ref="N484">INDEX(_Rge_Data_3rd_CY,$B484,N$1)</f>
        <v>0</v>
      </c>
      <c r="O484" s="221">
        <f t="shared" si="5"/>
        <v>0</v>
      </c>
      <c r="P484" s="222">
        <f t="shared" si="6"/>
        <v>0</v>
      </c>
      <c r="Q484" s="233" t="str">
        <f t="shared" si="9"/>
        <v>Y</v>
      </c>
      <c r="R484" s="224" t="str">
        <f t="array" ref="R484">INDEX(_Rge_Data_3rd_CY,$B484,R$1)</f>
        <v/>
      </c>
      <c r="S484" s="224">
        <f t="array" ref="S484">INDEX(_Rge_Data_3rd_CY,$B484,S$1)</f>
        <v>0</v>
      </c>
      <c r="T484" s="224">
        <f t="array" ref="T484">INDEX(_Rge_Data_3rd_CY,$B484,T$1)</f>
        <v>0</v>
      </c>
      <c r="U484" s="224">
        <f t="array" ref="U484">INDEX(_Rge_Data_3rd_CY,$B484,U$1)</f>
        <v>0</v>
      </c>
      <c r="V484" s="224">
        <f t="array" ref="V484">INDEX(_Rge_Data_3rd_CY,$B484,V$1)</f>
        <v>0</v>
      </c>
      <c r="W484" s="224">
        <f t="array" ref="W484">INDEX(_Rge_Data_3rd_CY,$B484,W$1)</f>
        <v>0</v>
      </c>
      <c r="X484" s="224" t="str">
        <f t="array" ref="X484">INDEX(_Rge_Data_3rd_CY,$B484,X$1)</f>
        <v/>
      </c>
      <c r="Y484" s="224">
        <f t="array" ref="Y484">INDEX(_Rge_Data_3rd_CY,$B484,Y$1)</f>
        <v>0</v>
      </c>
      <c r="Z484" s="224">
        <f t="array" ref="Z484">INDEX(_Rge_Data_3rd_CY,$B484,Z$1)</f>
        <v>0</v>
      </c>
      <c r="AA484" s="224">
        <f t="shared" si="7"/>
        <v>0</v>
      </c>
      <c r="AB484" s="225" t="str">
        <f t="shared" si="10"/>
        <v/>
      </c>
      <c r="AC484" s="234" t="str">
        <f t="array" ref="AC484">INDEX(_Rge_Data_3rd_CY,$B484,AC$1)</f>
        <v/>
      </c>
      <c r="AD484" s="234">
        <f t="array" ref="AD484">INDEX(_Rge_Data_3rd_CY,$B484,AD$1)</f>
        <v>0</v>
      </c>
      <c r="AE484" s="234">
        <f t="array" ref="AE484">INDEX(_Rge_Data_3rd_CY,$B484,AE$1)</f>
        <v>0</v>
      </c>
      <c r="AF484" s="234">
        <f t="array" ref="AF484">INDEX(_Rge_Data_3rd_CY,$B484,AF$1)</f>
        <v>0</v>
      </c>
      <c r="AG484" s="234">
        <f t="array" ref="AG484">INDEX(_Rge_Data_3rd_CY,$B484,AG$1)</f>
        <v>0</v>
      </c>
      <c r="AH484" s="234">
        <f t="array" ref="AH484">INDEX(_Rge_Data_3rd_CY,$B484,AH$1)</f>
        <v>0</v>
      </c>
      <c r="AI484" s="234" t="str">
        <f t="array" ref="AI484">INDEX(_Rge_Data_3rd_CY,$B484,AI$1)</f>
        <v/>
      </c>
      <c r="AJ484" s="234">
        <f t="array" ref="AJ484">INDEX(_Rge_Data_3rd_CY,$B484,AJ$1)</f>
        <v>0</v>
      </c>
      <c r="AK484" s="234">
        <f t="array" ref="AK484">INDEX(_Rge_Data_3rd_CY,$B484,AK$1)</f>
        <v>0</v>
      </c>
      <c r="AL484" s="234">
        <f t="shared" si="11"/>
        <v>0</v>
      </c>
      <c r="AM484" s="235">
        <f t="shared" si="8"/>
        <v>0</v>
      </c>
      <c r="AN484" s="236">
        <f>IFERROR(IF(AND($E484="OPEN",$AA484&gt;0),$AA484*_SoP*$AM484,IF(AND($E484="CLOSED",$AA484&gt;0),$AA484*_SoL*$AM484,0)),0)</f>
        <v>0</v>
      </c>
      <c r="AO484" s="236">
        <f>IFERROR(IF($AA484&lt;0,$AA484*_SoL,0),0)</f>
        <v>0</v>
      </c>
      <c r="AP484" s="237">
        <f t="shared" si="12"/>
        <v>0</v>
      </c>
      <c r="AQ484" s="237">
        <f t="shared" si="13"/>
        <v>0</v>
      </c>
      <c r="AR484" s="237">
        <f t="shared" si="14"/>
        <v>0</v>
      </c>
      <c r="AS484" s="237">
        <f t="shared" si="15"/>
        <v>0</v>
      </c>
      <c r="AT484" s="237">
        <f t="shared" si="16"/>
        <v>0</v>
      </c>
      <c r="AU484" s="236">
        <f t="shared" si="17"/>
        <v>0</v>
      </c>
      <c r="AV484" s="236">
        <f t="shared" si="18"/>
        <v>0</v>
      </c>
      <c r="AW484" s="238"/>
    </row>
    <row r="485" ht="24.75" customHeight="1">
      <c r="A485" s="185"/>
      <c r="B485" s="230">
        <f t="shared" si="19"/>
        <v>478</v>
      </c>
      <c r="C485" s="185"/>
      <c r="D485" s="231" t="str">
        <f t="array" ref="D485">INDEX(_Rge_Projectdata_3rd,$B485,MATCH("Project-ID",_Rge_Headline_Projectdata,0))</f>
        <v/>
      </c>
      <c r="E485" s="232" t="str">
        <f t="array" ref="E485">INDEX(_Rge_Data_3rd_CY,$B485,E$1)</f>
        <v>Open</v>
      </c>
      <c r="F485" s="221" t="str">
        <f t="array" ref="F485">INDEX(_Rge_Data_3rd_CY,$B485,F$1)</f>
        <v/>
      </c>
      <c r="G485" s="221">
        <f t="array" ref="G485">INDEX(_Rge_Data_3rd_CY,$B485,G$1)</f>
        <v>0</v>
      </c>
      <c r="H485" s="221">
        <f t="array" ref="H485">INDEX(_Rge_Data_3rd_CY,$B485,H$1)</f>
        <v>0</v>
      </c>
      <c r="I485" s="221">
        <f t="array" ref="I485">INDEX(_Rge_Data_3rd_CY,$B485,I$1)</f>
        <v>0</v>
      </c>
      <c r="J485" s="221">
        <f t="array" ref="J485">INDEX(_Rge_Data_3rd_CY,$B485,J$1)</f>
        <v>0</v>
      </c>
      <c r="K485" s="221">
        <f t="array" ref="K485">INDEX(_Rge_Data_3rd_CY,$B485,K$1)</f>
        <v>0</v>
      </c>
      <c r="L485" s="221" t="str">
        <f t="array" ref="L485">INDEX(_Rge_Data_3rd_CY,$B485,L$1)</f>
        <v/>
      </c>
      <c r="M485" s="221">
        <f t="array" ref="M485">INDEX(_Rge_Data_3rd_CY,$B485,M$1)</f>
        <v>0</v>
      </c>
      <c r="N485" s="221">
        <f t="array" ref="N485">INDEX(_Rge_Data_3rd_CY,$B485,N$1)</f>
        <v>0</v>
      </c>
      <c r="O485" s="221">
        <f t="shared" si="5"/>
        <v>0</v>
      </c>
      <c r="P485" s="222">
        <f t="shared" si="6"/>
        <v>0</v>
      </c>
      <c r="Q485" s="233" t="str">
        <f t="shared" si="9"/>
        <v>Y</v>
      </c>
      <c r="R485" s="224" t="str">
        <f t="array" ref="R485">INDEX(_Rge_Data_3rd_CY,$B485,R$1)</f>
        <v/>
      </c>
      <c r="S485" s="224">
        <f t="array" ref="S485">INDEX(_Rge_Data_3rd_CY,$B485,S$1)</f>
        <v>0</v>
      </c>
      <c r="T485" s="224">
        <f t="array" ref="T485">INDEX(_Rge_Data_3rd_CY,$B485,T$1)</f>
        <v>0</v>
      </c>
      <c r="U485" s="224">
        <f t="array" ref="U485">INDEX(_Rge_Data_3rd_CY,$B485,U$1)</f>
        <v>0</v>
      </c>
      <c r="V485" s="224">
        <f t="array" ref="V485">INDEX(_Rge_Data_3rd_CY,$B485,V$1)</f>
        <v>0</v>
      </c>
      <c r="W485" s="224">
        <f t="array" ref="W485">INDEX(_Rge_Data_3rd_CY,$B485,W$1)</f>
        <v>0</v>
      </c>
      <c r="X485" s="224" t="str">
        <f t="array" ref="X485">INDEX(_Rge_Data_3rd_CY,$B485,X$1)</f>
        <v/>
      </c>
      <c r="Y485" s="224">
        <f t="array" ref="Y485">INDEX(_Rge_Data_3rd_CY,$B485,Y$1)</f>
        <v>0</v>
      </c>
      <c r="Z485" s="224">
        <f t="array" ref="Z485">INDEX(_Rge_Data_3rd_CY,$B485,Z$1)</f>
        <v>0</v>
      </c>
      <c r="AA485" s="224">
        <f t="shared" si="7"/>
        <v>0</v>
      </c>
      <c r="AB485" s="225" t="str">
        <f t="shared" si="10"/>
        <v/>
      </c>
      <c r="AC485" s="234" t="str">
        <f t="array" ref="AC485">INDEX(_Rge_Data_3rd_CY,$B485,AC$1)</f>
        <v/>
      </c>
      <c r="AD485" s="234">
        <f t="array" ref="AD485">INDEX(_Rge_Data_3rd_CY,$B485,AD$1)</f>
        <v>0</v>
      </c>
      <c r="AE485" s="234">
        <f t="array" ref="AE485">INDEX(_Rge_Data_3rd_CY,$B485,AE$1)</f>
        <v>0</v>
      </c>
      <c r="AF485" s="234">
        <f t="array" ref="AF485">INDEX(_Rge_Data_3rd_CY,$B485,AF$1)</f>
        <v>0</v>
      </c>
      <c r="AG485" s="234">
        <f t="array" ref="AG485">INDEX(_Rge_Data_3rd_CY,$B485,AG$1)</f>
        <v>0</v>
      </c>
      <c r="AH485" s="234">
        <f t="array" ref="AH485">INDEX(_Rge_Data_3rd_CY,$B485,AH$1)</f>
        <v>0</v>
      </c>
      <c r="AI485" s="234" t="str">
        <f t="array" ref="AI485">INDEX(_Rge_Data_3rd_CY,$B485,AI$1)</f>
        <v/>
      </c>
      <c r="AJ485" s="234">
        <f t="array" ref="AJ485">INDEX(_Rge_Data_3rd_CY,$B485,AJ$1)</f>
        <v>0</v>
      </c>
      <c r="AK485" s="234">
        <f t="array" ref="AK485">INDEX(_Rge_Data_3rd_CY,$B485,AK$1)</f>
        <v>0</v>
      </c>
      <c r="AL485" s="234">
        <f t="shared" si="11"/>
        <v>0</v>
      </c>
      <c r="AM485" s="235">
        <f t="shared" si="8"/>
        <v>0</v>
      </c>
      <c r="AN485" s="236">
        <f>IFERROR(IF(AND($E485="OPEN",$AA485&gt;0),$AA485*_SoP*$AM485,IF(AND($E485="CLOSED",$AA485&gt;0),$AA485*_SoL*$AM485,0)),0)</f>
        <v>0</v>
      </c>
      <c r="AO485" s="236">
        <f>IFERROR(IF($AA485&lt;0,$AA485*_SoL,0),0)</f>
        <v>0</v>
      </c>
      <c r="AP485" s="237">
        <f t="shared" si="12"/>
        <v>0</v>
      </c>
      <c r="AQ485" s="237">
        <f t="shared" si="13"/>
        <v>0</v>
      </c>
      <c r="AR485" s="237">
        <f t="shared" si="14"/>
        <v>0</v>
      </c>
      <c r="AS485" s="237">
        <f t="shared" si="15"/>
        <v>0</v>
      </c>
      <c r="AT485" s="237">
        <f t="shared" si="16"/>
        <v>0</v>
      </c>
      <c r="AU485" s="236">
        <f t="shared" si="17"/>
        <v>0</v>
      </c>
      <c r="AV485" s="236">
        <f t="shared" si="18"/>
        <v>0</v>
      </c>
      <c r="AW485" s="238"/>
    </row>
    <row r="486" ht="24.75" customHeight="1">
      <c r="A486" s="185"/>
      <c r="B486" s="230">
        <f t="shared" si="19"/>
        <v>479</v>
      </c>
      <c r="C486" s="185"/>
      <c r="D486" s="231" t="str">
        <f t="array" ref="D486">INDEX(_Rge_Projectdata_3rd,$B486,MATCH("Project-ID",_Rge_Headline_Projectdata,0))</f>
        <v/>
      </c>
      <c r="E486" s="232" t="str">
        <f t="array" ref="E486">INDEX(_Rge_Data_3rd_CY,$B486,E$1)</f>
        <v>Open</v>
      </c>
      <c r="F486" s="221" t="str">
        <f t="array" ref="F486">INDEX(_Rge_Data_3rd_CY,$B486,F$1)</f>
        <v/>
      </c>
      <c r="G486" s="221">
        <f t="array" ref="G486">INDEX(_Rge_Data_3rd_CY,$B486,G$1)</f>
        <v>0</v>
      </c>
      <c r="H486" s="221">
        <f t="array" ref="H486">INDEX(_Rge_Data_3rd_CY,$B486,H$1)</f>
        <v>0</v>
      </c>
      <c r="I486" s="221">
        <f t="array" ref="I486">INDEX(_Rge_Data_3rd_CY,$B486,I$1)</f>
        <v>0</v>
      </c>
      <c r="J486" s="221">
        <f t="array" ref="J486">INDEX(_Rge_Data_3rd_CY,$B486,J$1)</f>
        <v>0</v>
      </c>
      <c r="K486" s="221">
        <f t="array" ref="K486">INDEX(_Rge_Data_3rd_CY,$B486,K$1)</f>
        <v>0</v>
      </c>
      <c r="L486" s="221" t="str">
        <f t="array" ref="L486">INDEX(_Rge_Data_3rd_CY,$B486,L$1)</f>
        <v/>
      </c>
      <c r="M486" s="221">
        <f t="array" ref="M486">INDEX(_Rge_Data_3rd_CY,$B486,M$1)</f>
        <v>0</v>
      </c>
      <c r="N486" s="221">
        <f t="array" ref="N486">INDEX(_Rge_Data_3rd_CY,$B486,N$1)</f>
        <v>0</v>
      </c>
      <c r="O486" s="221">
        <f t="shared" si="5"/>
        <v>0</v>
      </c>
      <c r="P486" s="222">
        <f t="shared" si="6"/>
        <v>0</v>
      </c>
      <c r="Q486" s="233" t="str">
        <f t="shared" si="9"/>
        <v>Y</v>
      </c>
      <c r="R486" s="224" t="str">
        <f t="array" ref="R486">INDEX(_Rge_Data_3rd_CY,$B486,R$1)</f>
        <v/>
      </c>
      <c r="S486" s="224">
        <f t="array" ref="S486">INDEX(_Rge_Data_3rd_CY,$B486,S$1)</f>
        <v>0</v>
      </c>
      <c r="T486" s="224">
        <f t="array" ref="T486">INDEX(_Rge_Data_3rd_CY,$B486,T$1)</f>
        <v>0</v>
      </c>
      <c r="U486" s="224">
        <f t="array" ref="U486">INDEX(_Rge_Data_3rd_CY,$B486,U$1)</f>
        <v>0</v>
      </c>
      <c r="V486" s="224">
        <f t="array" ref="V486">INDEX(_Rge_Data_3rd_CY,$B486,V$1)</f>
        <v>0</v>
      </c>
      <c r="W486" s="224">
        <f t="array" ref="W486">INDEX(_Rge_Data_3rd_CY,$B486,W$1)</f>
        <v>0</v>
      </c>
      <c r="X486" s="224" t="str">
        <f t="array" ref="X486">INDEX(_Rge_Data_3rd_CY,$B486,X$1)</f>
        <v/>
      </c>
      <c r="Y486" s="224">
        <f t="array" ref="Y486">INDEX(_Rge_Data_3rd_CY,$B486,Y$1)</f>
        <v>0</v>
      </c>
      <c r="Z486" s="224">
        <f t="array" ref="Z486">INDEX(_Rge_Data_3rd_CY,$B486,Z$1)</f>
        <v>0</v>
      </c>
      <c r="AA486" s="224">
        <f t="shared" si="7"/>
        <v>0</v>
      </c>
      <c r="AB486" s="225" t="str">
        <f t="shared" si="10"/>
        <v/>
      </c>
      <c r="AC486" s="234" t="str">
        <f t="array" ref="AC486">INDEX(_Rge_Data_3rd_CY,$B486,AC$1)</f>
        <v/>
      </c>
      <c r="AD486" s="234">
        <f t="array" ref="AD486">INDEX(_Rge_Data_3rd_CY,$B486,AD$1)</f>
        <v>0</v>
      </c>
      <c r="AE486" s="234">
        <f t="array" ref="AE486">INDEX(_Rge_Data_3rd_CY,$B486,AE$1)</f>
        <v>0</v>
      </c>
      <c r="AF486" s="234">
        <f t="array" ref="AF486">INDEX(_Rge_Data_3rd_CY,$B486,AF$1)</f>
        <v>0</v>
      </c>
      <c r="AG486" s="234">
        <f t="array" ref="AG486">INDEX(_Rge_Data_3rd_CY,$B486,AG$1)</f>
        <v>0</v>
      </c>
      <c r="AH486" s="234">
        <f t="array" ref="AH486">INDEX(_Rge_Data_3rd_CY,$B486,AH$1)</f>
        <v>0</v>
      </c>
      <c r="AI486" s="234" t="str">
        <f t="array" ref="AI486">INDEX(_Rge_Data_3rd_CY,$B486,AI$1)</f>
        <v/>
      </c>
      <c r="AJ486" s="234">
        <f t="array" ref="AJ486">INDEX(_Rge_Data_3rd_CY,$B486,AJ$1)</f>
        <v>0</v>
      </c>
      <c r="AK486" s="234">
        <f t="array" ref="AK486">INDEX(_Rge_Data_3rd_CY,$B486,AK$1)</f>
        <v>0</v>
      </c>
      <c r="AL486" s="234">
        <f t="shared" si="11"/>
        <v>0</v>
      </c>
      <c r="AM486" s="235">
        <f t="shared" si="8"/>
        <v>0</v>
      </c>
      <c r="AN486" s="236">
        <f>IFERROR(IF(AND($E486="OPEN",$AA486&gt;0),$AA486*_SoP*$AM486,IF(AND($E486="CLOSED",$AA486&gt;0),$AA486*_SoL*$AM486,0)),0)</f>
        <v>0</v>
      </c>
      <c r="AO486" s="236">
        <f>IFERROR(IF($AA486&lt;0,$AA486*_SoL,0),0)</f>
        <v>0</v>
      </c>
      <c r="AP486" s="237">
        <f t="shared" si="12"/>
        <v>0</v>
      </c>
      <c r="AQ486" s="237">
        <f t="shared" si="13"/>
        <v>0</v>
      </c>
      <c r="AR486" s="237">
        <f t="shared" si="14"/>
        <v>0</v>
      </c>
      <c r="AS486" s="237">
        <f t="shared" si="15"/>
        <v>0</v>
      </c>
      <c r="AT486" s="237">
        <f t="shared" si="16"/>
        <v>0</v>
      </c>
      <c r="AU486" s="236">
        <f t="shared" si="17"/>
        <v>0</v>
      </c>
      <c r="AV486" s="236">
        <f t="shared" si="18"/>
        <v>0</v>
      </c>
      <c r="AW486" s="238"/>
    </row>
    <row r="487" ht="24.75" customHeight="1">
      <c r="A487" s="185"/>
      <c r="B487" s="230">
        <f t="shared" si="19"/>
        <v>480</v>
      </c>
      <c r="C487" s="185"/>
      <c r="D487" s="231" t="str">
        <f t="array" ref="D487">INDEX(_Rge_Projectdata_3rd,$B487,MATCH("Project-ID",_Rge_Headline_Projectdata,0))</f>
        <v/>
      </c>
      <c r="E487" s="232" t="str">
        <f t="array" ref="E487">INDEX(_Rge_Data_3rd_CY,$B487,E$1)</f>
        <v>Open</v>
      </c>
      <c r="F487" s="221" t="str">
        <f t="array" ref="F487">INDEX(_Rge_Data_3rd_CY,$B487,F$1)</f>
        <v/>
      </c>
      <c r="G487" s="221">
        <f t="array" ref="G487">INDEX(_Rge_Data_3rd_CY,$B487,G$1)</f>
        <v>0</v>
      </c>
      <c r="H487" s="221">
        <f t="array" ref="H487">INDEX(_Rge_Data_3rd_CY,$B487,H$1)</f>
        <v>0</v>
      </c>
      <c r="I487" s="221">
        <f t="array" ref="I487">INDEX(_Rge_Data_3rd_CY,$B487,I$1)</f>
        <v>0</v>
      </c>
      <c r="J487" s="221">
        <f t="array" ref="J487">INDEX(_Rge_Data_3rd_CY,$B487,J$1)</f>
        <v>0</v>
      </c>
      <c r="K487" s="221">
        <f t="array" ref="K487">INDEX(_Rge_Data_3rd_CY,$B487,K$1)</f>
        <v>0</v>
      </c>
      <c r="L487" s="221" t="str">
        <f t="array" ref="L487">INDEX(_Rge_Data_3rd_CY,$B487,L$1)</f>
        <v/>
      </c>
      <c r="M487" s="221">
        <f t="array" ref="M487">INDEX(_Rge_Data_3rd_CY,$B487,M$1)</f>
        <v>0</v>
      </c>
      <c r="N487" s="221">
        <f t="array" ref="N487">INDEX(_Rge_Data_3rd_CY,$B487,N$1)</f>
        <v>0</v>
      </c>
      <c r="O487" s="221">
        <f t="shared" si="5"/>
        <v>0</v>
      </c>
      <c r="P487" s="222">
        <f t="shared" si="6"/>
        <v>0</v>
      </c>
      <c r="Q487" s="233" t="str">
        <f t="shared" si="9"/>
        <v>Y</v>
      </c>
      <c r="R487" s="224" t="str">
        <f t="array" ref="R487">INDEX(_Rge_Data_3rd_CY,$B487,R$1)</f>
        <v/>
      </c>
      <c r="S487" s="224">
        <f t="array" ref="S487">INDEX(_Rge_Data_3rd_CY,$B487,S$1)</f>
        <v>0</v>
      </c>
      <c r="T487" s="224">
        <f t="array" ref="T487">INDEX(_Rge_Data_3rd_CY,$B487,T$1)</f>
        <v>0</v>
      </c>
      <c r="U487" s="224">
        <f t="array" ref="U487">INDEX(_Rge_Data_3rd_CY,$B487,U$1)</f>
        <v>0</v>
      </c>
      <c r="V487" s="224">
        <f t="array" ref="V487">INDEX(_Rge_Data_3rd_CY,$B487,V$1)</f>
        <v>0</v>
      </c>
      <c r="W487" s="224">
        <f t="array" ref="W487">INDEX(_Rge_Data_3rd_CY,$B487,W$1)</f>
        <v>0</v>
      </c>
      <c r="X487" s="224" t="str">
        <f t="array" ref="X487">INDEX(_Rge_Data_3rd_CY,$B487,X$1)</f>
        <v/>
      </c>
      <c r="Y487" s="224">
        <f t="array" ref="Y487">INDEX(_Rge_Data_3rd_CY,$B487,Y$1)</f>
        <v>0</v>
      </c>
      <c r="Z487" s="224">
        <f t="array" ref="Z487">INDEX(_Rge_Data_3rd_CY,$B487,Z$1)</f>
        <v>0</v>
      </c>
      <c r="AA487" s="224">
        <f t="shared" si="7"/>
        <v>0</v>
      </c>
      <c r="AB487" s="225" t="str">
        <f t="shared" si="10"/>
        <v/>
      </c>
      <c r="AC487" s="234" t="str">
        <f t="array" ref="AC487">INDEX(_Rge_Data_3rd_CY,$B487,AC$1)</f>
        <v/>
      </c>
      <c r="AD487" s="234">
        <f t="array" ref="AD487">INDEX(_Rge_Data_3rd_CY,$B487,AD$1)</f>
        <v>0</v>
      </c>
      <c r="AE487" s="234">
        <f t="array" ref="AE487">INDEX(_Rge_Data_3rd_CY,$B487,AE$1)</f>
        <v>0</v>
      </c>
      <c r="AF487" s="234">
        <f t="array" ref="AF487">INDEX(_Rge_Data_3rd_CY,$B487,AF$1)</f>
        <v>0</v>
      </c>
      <c r="AG487" s="234">
        <f t="array" ref="AG487">INDEX(_Rge_Data_3rd_CY,$B487,AG$1)</f>
        <v>0</v>
      </c>
      <c r="AH487" s="234">
        <f t="array" ref="AH487">INDEX(_Rge_Data_3rd_CY,$B487,AH$1)</f>
        <v>0</v>
      </c>
      <c r="AI487" s="234" t="str">
        <f t="array" ref="AI487">INDEX(_Rge_Data_3rd_CY,$B487,AI$1)</f>
        <v/>
      </c>
      <c r="AJ487" s="234">
        <f t="array" ref="AJ487">INDEX(_Rge_Data_3rd_CY,$B487,AJ$1)</f>
        <v>0</v>
      </c>
      <c r="AK487" s="234">
        <f t="array" ref="AK487">INDEX(_Rge_Data_3rd_CY,$B487,AK$1)</f>
        <v>0</v>
      </c>
      <c r="AL487" s="234">
        <f t="shared" si="11"/>
        <v>0</v>
      </c>
      <c r="AM487" s="235">
        <f t="shared" si="8"/>
        <v>0</v>
      </c>
      <c r="AN487" s="236">
        <f>IFERROR(IF(AND($E487="OPEN",$AA487&gt;0),$AA487*_SoP*$AM487,IF(AND($E487="CLOSED",$AA487&gt;0),$AA487*_SoL*$AM487,0)),0)</f>
        <v>0</v>
      </c>
      <c r="AO487" s="236">
        <f>IFERROR(IF($AA487&lt;0,$AA487*_SoL,0),0)</f>
        <v>0</v>
      </c>
      <c r="AP487" s="237">
        <f t="shared" si="12"/>
        <v>0</v>
      </c>
      <c r="AQ487" s="237">
        <f t="shared" si="13"/>
        <v>0</v>
      </c>
      <c r="AR487" s="237">
        <f t="shared" si="14"/>
        <v>0</v>
      </c>
      <c r="AS487" s="237">
        <f t="shared" si="15"/>
        <v>0</v>
      </c>
      <c r="AT487" s="237">
        <f t="shared" si="16"/>
        <v>0</v>
      </c>
      <c r="AU487" s="236">
        <f t="shared" si="17"/>
        <v>0</v>
      </c>
      <c r="AV487" s="236">
        <f t="shared" si="18"/>
        <v>0</v>
      </c>
      <c r="AW487" s="238"/>
    </row>
    <row r="488" ht="24.75" customHeight="1">
      <c r="A488" s="185"/>
      <c r="B488" s="230">
        <f t="shared" si="19"/>
        <v>481</v>
      </c>
      <c r="C488" s="185"/>
      <c r="D488" s="231" t="str">
        <f t="array" ref="D488">INDEX(_Rge_Projectdata_3rd,$B488,MATCH("Project-ID",_Rge_Headline_Projectdata,0))</f>
        <v/>
      </c>
      <c r="E488" s="232" t="str">
        <f t="array" ref="E488">INDEX(_Rge_Data_3rd_CY,$B488,E$1)</f>
        <v>Open</v>
      </c>
      <c r="F488" s="221" t="str">
        <f t="array" ref="F488">INDEX(_Rge_Data_3rd_CY,$B488,F$1)</f>
        <v/>
      </c>
      <c r="G488" s="221">
        <f t="array" ref="G488">INDEX(_Rge_Data_3rd_CY,$B488,G$1)</f>
        <v>0</v>
      </c>
      <c r="H488" s="221">
        <f t="array" ref="H488">INDEX(_Rge_Data_3rd_CY,$B488,H$1)</f>
        <v>0</v>
      </c>
      <c r="I488" s="221">
        <f t="array" ref="I488">INDEX(_Rge_Data_3rd_CY,$B488,I$1)</f>
        <v>0</v>
      </c>
      <c r="J488" s="221">
        <f t="array" ref="J488">INDEX(_Rge_Data_3rd_CY,$B488,J$1)</f>
        <v>0</v>
      </c>
      <c r="K488" s="221">
        <f t="array" ref="K488">INDEX(_Rge_Data_3rd_CY,$B488,K$1)</f>
        <v>0</v>
      </c>
      <c r="L488" s="221" t="str">
        <f t="array" ref="L488">INDEX(_Rge_Data_3rd_CY,$B488,L$1)</f>
        <v/>
      </c>
      <c r="M488" s="221">
        <f t="array" ref="M488">INDEX(_Rge_Data_3rd_CY,$B488,M$1)</f>
        <v>0</v>
      </c>
      <c r="N488" s="221">
        <f t="array" ref="N488">INDEX(_Rge_Data_3rd_CY,$B488,N$1)</f>
        <v>0</v>
      </c>
      <c r="O488" s="221">
        <f t="shared" si="5"/>
        <v>0</v>
      </c>
      <c r="P488" s="222">
        <f t="shared" si="6"/>
        <v>0</v>
      </c>
      <c r="Q488" s="233" t="str">
        <f t="shared" si="9"/>
        <v>Y</v>
      </c>
      <c r="R488" s="224" t="str">
        <f t="array" ref="R488">INDEX(_Rge_Data_3rd_CY,$B488,R$1)</f>
        <v/>
      </c>
      <c r="S488" s="224">
        <f t="array" ref="S488">INDEX(_Rge_Data_3rd_CY,$B488,S$1)</f>
        <v>0</v>
      </c>
      <c r="T488" s="224">
        <f t="array" ref="T488">INDEX(_Rge_Data_3rd_CY,$B488,T$1)</f>
        <v>0</v>
      </c>
      <c r="U488" s="224">
        <f t="array" ref="U488">INDEX(_Rge_Data_3rd_CY,$B488,U$1)</f>
        <v>0</v>
      </c>
      <c r="V488" s="224">
        <f t="array" ref="V488">INDEX(_Rge_Data_3rd_CY,$B488,V$1)</f>
        <v>0</v>
      </c>
      <c r="W488" s="224">
        <f t="array" ref="W488">INDEX(_Rge_Data_3rd_CY,$B488,W$1)</f>
        <v>0</v>
      </c>
      <c r="X488" s="224" t="str">
        <f t="array" ref="X488">INDEX(_Rge_Data_3rd_CY,$B488,X$1)</f>
        <v/>
      </c>
      <c r="Y488" s="224">
        <f t="array" ref="Y488">INDEX(_Rge_Data_3rd_CY,$B488,Y$1)</f>
        <v>0</v>
      </c>
      <c r="Z488" s="224">
        <f t="array" ref="Z488">INDEX(_Rge_Data_3rd_CY,$B488,Z$1)</f>
        <v>0</v>
      </c>
      <c r="AA488" s="224">
        <f t="shared" si="7"/>
        <v>0</v>
      </c>
      <c r="AB488" s="225" t="str">
        <f t="shared" si="10"/>
        <v/>
      </c>
      <c r="AC488" s="234" t="str">
        <f t="array" ref="AC488">INDEX(_Rge_Data_3rd_CY,$B488,AC$1)</f>
        <v/>
      </c>
      <c r="AD488" s="234">
        <f t="array" ref="AD488">INDEX(_Rge_Data_3rd_CY,$B488,AD$1)</f>
        <v>0</v>
      </c>
      <c r="AE488" s="234">
        <f t="array" ref="AE488">INDEX(_Rge_Data_3rd_CY,$B488,AE$1)</f>
        <v>0</v>
      </c>
      <c r="AF488" s="234">
        <f t="array" ref="AF488">INDEX(_Rge_Data_3rd_CY,$B488,AF$1)</f>
        <v>0</v>
      </c>
      <c r="AG488" s="234">
        <f t="array" ref="AG488">INDEX(_Rge_Data_3rd_CY,$B488,AG$1)</f>
        <v>0</v>
      </c>
      <c r="AH488" s="234">
        <f t="array" ref="AH488">INDEX(_Rge_Data_3rd_CY,$B488,AH$1)</f>
        <v>0</v>
      </c>
      <c r="AI488" s="234" t="str">
        <f t="array" ref="AI488">INDEX(_Rge_Data_3rd_CY,$B488,AI$1)</f>
        <v/>
      </c>
      <c r="AJ488" s="234">
        <f t="array" ref="AJ488">INDEX(_Rge_Data_3rd_CY,$B488,AJ$1)</f>
        <v>0</v>
      </c>
      <c r="AK488" s="234">
        <f t="array" ref="AK488">INDEX(_Rge_Data_3rd_CY,$B488,AK$1)</f>
        <v>0</v>
      </c>
      <c r="AL488" s="234">
        <f t="shared" si="11"/>
        <v>0</v>
      </c>
      <c r="AM488" s="235">
        <f t="shared" si="8"/>
        <v>0</v>
      </c>
      <c r="AN488" s="236">
        <f>IFERROR(IF(AND($E488="OPEN",$AA488&gt;0),$AA488*_SoP*$AM488,IF(AND($E488="CLOSED",$AA488&gt;0),$AA488*_SoL*$AM488,0)),0)</f>
        <v>0</v>
      </c>
      <c r="AO488" s="236">
        <f>IFERROR(IF($AA488&lt;0,$AA488*_SoL,0),0)</f>
        <v>0</v>
      </c>
      <c r="AP488" s="237">
        <f t="shared" si="12"/>
        <v>0</v>
      </c>
      <c r="AQ488" s="237">
        <f t="shared" si="13"/>
        <v>0</v>
      </c>
      <c r="AR488" s="237">
        <f t="shared" si="14"/>
        <v>0</v>
      </c>
      <c r="AS488" s="237">
        <f t="shared" si="15"/>
        <v>0</v>
      </c>
      <c r="AT488" s="237">
        <f t="shared" si="16"/>
        <v>0</v>
      </c>
      <c r="AU488" s="236">
        <f t="shared" si="17"/>
        <v>0</v>
      </c>
      <c r="AV488" s="236">
        <f t="shared" si="18"/>
        <v>0</v>
      </c>
      <c r="AW488" s="238"/>
    </row>
    <row r="489" ht="24.75" customHeight="1">
      <c r="A489" s="185"/>
      <c r="B489" s="230">
        <f t="shared" si="19"/>
        <v>482</v>
      </c>
      <c r="C489" s="185"/>
      <c r="D489" s="231" t="str">
        <f t="array" ref="D489">INDEX(_Rge_Projectdata_3rd,$B489,MATCH("Project-ID",_Rge_Headline_Projectdata,0))</f>
        <v/>
      </c>
      <c r="E489" s="232" t="str">
        <f t="array" ref="E489">INDEX(_Rge_Data_3rd_CY,$B489,E$1)</f>
        <v>Open</v>
      </c>
      <c r="F489" s="221" t="str">
        <f t="array" ref="F489">INDEX(_Rge_Data_3rd_CY,$B489,F$1)</f>
        <v/>
      </c>
      <c r="G489" s="221">
        <f t="array" ref="G489">INDEX(_Rge_Data_3rd_CY,$B489,G$1)</f>
        <v>0</v>
      </c>
      <c r="H489" s="221">
        <f t="array" ref="H489">INDEX(_Rge_Data_3rd_CY,$B489,H$1)</f>
        <v>0</v>
      </c>
      <c r="I489" s="221">
        <f t="array" ref="I489">INDEX(_Rge_Data_3rd_CY,$B489,I$1)</f>
        <v>0</v>
      </c>
      <c r="J489" s="221">
        <f t="array" ref="J489">INDEX(_Rge_Data_3rd_CY,$B489,J$1)</f>
        <v>0</v>
      </c>
      <c r="K489" s="221">
        <f t="array" ref="K489">INDEX(_Rge_Data_3rd_CY,$B489,K$1)</f>
        <v>0</v>
      </c>
      <c r="L489" s="221" t="str">
        <f t="array" ref="L489">INDEX(_Rge_Data_3rd_CY,$B489,L$1)</f>
        <v/>
      </c>
      <c r="M489" s="221">
        <f t="array" ref="M489">INDEX(_Rge_Data_3rd_CY,$B489,M$1)</f>
        <v>0</v>
      </c>
      <c r="N489" s="221">
        <f t="array" ref="N489">INDEX(_Rge_Data_3rd_CY,$B489,N$1)</f>
        <v>0</v>
      </c>
      <c r="O489" s="221">
        <f t="shared" si="5"/>
        <v>0</v>
      </c>
      <c r="P489" s="222">
        <f t="shared" si="6"/>
        <v>0</v>
      </c>
      <c r="Q489" s="233" t="str">
        <f t="shared" si="9"/>
        <v>Y</v>
      </c>
      <c r="R489" s="224" t="str">
        <f t="array" ref="R489">INDEX(_Rge_Data_3rd_CY,$B489,R$1)</f>
        <v/>
      </c>
      <c r="S489" s="224">
        <f t="array" ref="S489">INDEX(_Rge_Data_3rd_CY,$B489,S$1)</f>
        <v>0</v>
      </c>
      <c r="T489" s="224">
        <f t="array" ref="T489">INDEX(_Rge_Data_3rd_CY,$B489,T$1)</f>
        <v>0</v>
      </c>
      <c r="U489" s="224">
        <f t="array" ref="U489">INDEX(_Rge_Data_3rd_CY,$B489,U$1)</f>
        <v>0</v>
      </c>
      <c r="V489" s="224">
        <f t="array" ref="V489">INDEX(_Rge_Data_3rd_CY,$B489,V$1)</f>
        <v>0</v>
      </c>
      <c r="W489" s="224">
        <f t="array" ref="W489">INDEX(_Rge_Data_3rd_CY,$B489,W$1)</f>
        <v>0</v>
      </c>
      <c r="X489" s="224" t="str">
        <f t="array" ref="X489">INDEX(_Rge_Data_3rd_CY,$B489,X$1)</f>
        <v/>
      </c>
      <c r="Y489" s="224">
        <f t="array" ref="Y489">INDEX(_Rge_Data_3rd_CY,$B489,Y$1)</f>
        <v>0</v>
      </c>
      <c r="Z489" s="224">
        <f t="array" ref="Z489">INDEX(_Rge_Data_3rd_CY,$B489,Z$1)</f>
        <v>0</v>
      </c>
      <c r="AA489" s="224">
        <f t="shared" si="7"/>
        <v>0</v>
      </c>
      <c r="AB489" s="225" t="str">
        <f t="shared" si="10"/>
        <v/>
      </c>
      <c r="AC489" s="234" t="str">
        <f t="array" ref="AC489">INDEX(_Rge_Data_3rd_CY,$B489,AC$1)</f>
        <v/>
      </c>
      <c r="AD489" s="234">
        <f t="array" ref="AD489">INDEX(_Rge_Data_3rd_CY,$B489,AD$1)</f>
        <v>0</v>
      </c>
      <c r="AE489" s="234">
        <f t="array" ref="AE489">INDEX(_Rge_Data_3rd_CY,$B489,AE$1)</f>
        <v>0</v>
      </c>
      <c r="AF489" s="234">
        <f t="array" ref="AF489">INDEX(_Rge_Data_3rd_CY,$B489,AF$1)</f>
        <v>0</v>
      </c>
      <c r="AG489" s="234">
        <f t="array" ref="AG489">INDEX(_Rge_Data_3rd_CY,$B489,AG$1)</f>
        <v>0</v>
      </c>
      <c r="AH489" s="234">
        <f t="array" ref="AH489">INDEX(_Rge_Data_3rd_CY,$B489,AH$1)</f>
        <v>0</v>
      </c>
      <c r="AI489" s="234" t="str">
        <f t="array" ref="AI489">INDEX(_Rge_Data_3rd_CY,$B489,AI$1)</f>
        <v/>
      </c>
      <c r="AJ489" s="234">
        <f t="array" ref="AJ489">INDEX(_Rge_Data_3rd_CY,$B489,AJ$1)</f>
        <v>0</v>
      </c>
      <c r="AK489" s="234">
        <f t="array" ref="AK489">INDEX(_Rge_Data_3rd_CY,$B489,AK$1)</f>
        <v>0</v>
      </c>
      <c r="AL489" s="234">
        <f t="shared" si="11"/>
        <v>0</v>
      </c>
      <c r="AM489" s="235">
        <f t="shared" si="8"/>
        <v>0</v>
      </c>
      <c r="AN489" s="236">
        <f>IFERROR(IF(AND($E489="OPEN",$AA489&gt;0),$AA489*_SoP*$AM489,IF(AND($E489="CLOSED",$AA489&gt;0),$AA489*_SoL*$AM489,0)),0)</f>
        <v>0</v>
      </c>
      <c r="AO489" s="236">
        <f>IFERROR(IF($AA489&lt;0,$AA489*_SoL,0),0)</f>
        <v>0</v>
      </c>
      <c r="AP489" s="237">
        <f t="shared" si="12"/>
        <v>0</v>
      </c>
      <c r="AQ489" s="237">
        <f t="shared" si="13"/>
        <v>0</v>
      </c>
      <c r="AR489" s="237">
        <f t="shared" si="14"/>
        <v>0</v>
      </c>
      <c r="AS489" s="237">
        <f t="shared" si="15"/>
        <v>0</v>
      </c>
      <c r="AT489" s="237">
        <f t="shared" si="16"/>
        <v>0</v>
      </c>
      <c r="AU489" s="236">
        <f t="shared" si="17"/>
        <v>0</v>
      </c>
      <c r="AV489" s="236">
        <f t="shared" si="18"/>
        <v>0</v>
      </c>
      <c r="AW489" s="238"/>
    </row>
    <row r="490" ht="24.75" customHeight="1">
      <c r="A490" s="185"/>
      <c r="B490" s="230">
        <f t="shared" si="19"/>
        <v>483</v>
      </c>
      <c r="C490" s="185"/>
      <c r="D490" s="231" t="str">
        <f t="array" ref="D490">INDEX(_Rge_Projectdata_3rd,$B490,MATCH("Project-ID",_Rge_Headline_Projectdata,0))</f>
        <v/>
      </c>
      <c r="E490" s="232" t="str">
        <f t="array" ref="E490">INDEX(_Rge_Data_3rd_CY,$B490,E$1)</f>
        <v>Open</v>
      </c>
      <c r="F490" s="221" t="str">
        <f t="array" ref="F490">INDEX(_Rge_Data_3rd_CY,$B490,F$1)</f>
        <v/>
      </c>
      <c r="G490" s="221">
        <f t="array" ref="G490">INDEX(_Rge_Data_3rd_CY,$B490,G$1)</f>
        <v>0</v>
      </c>
      <c r="H490" s="221">
        <f t="array" ref="H490">INDEX(_Rge_Data_3rd_CY,$B490,H$1)</f>
        <v>0</v>
      </c>
      <c r="I490" s="221">
        <f t="array" ref="I490">INDEX(_Rge_Data_3rd_CY,$B490,I$1)</f>
        <v>0</v>
      </c>
      <c r="J490" s="221">
        <f t="array" ref="J490">INDEX(_Rge_Data_3rd_CY,$B490,J$1)</f>
        <v>0</v>
      </c>
      <c r="K490" s="221">
        <f t="array" ref="K490">INDEX(_Rge_Data_3rd_CY,$B490,K$1)</f>
        <v>0</v>
      </c>
      <c r="L490" s="221" t="str">
        <f t="array" ref="L490">INDEX(_Rge_Data_3rd_CY,$B490,L$1)</f>
        <v/>
      </c>
      <c r="M490" s="221">
        <f t="array" ref="M490">INDEX(_Rge_Data_3rd_CY,$B490,M$1)</f>
        <v>0</v>
      </c>
      <c r="N490" s="221">
        <f t="array" ref="N490">INDEX(_Rge_Data_3rd_CY,$B490,N$1)</f>
        <v>0</v>
      </c>
      <c r="O490" s="221">
        <f t="shared" si="5"/>
        <v>0</v>
      </c>
      <c r="P490" s="222">
        <f t="shared" si="6"/>
        <v>0</v>
      </c>
      <c r="Q490" s="233" t="str">
        <f t="shared" si="9"/>
        <v>Y</v>
      </c>
      <c r="R490" s="224" t="str">
        <f t="array" ref="R490">INDEX(_Rge_Data_3rd_CY,$B490,R$1)</f>
        <v/>
      </c>
      <c r="S490" s="224">
        <f t="array" ref="S490">INDEX(_Rge_Data_3rd_CY,$B490,S$1)</f>
        <v>0</v>
      </c>
      <c r="T490" s="224">
        <f t="array" ref="T490">INDEX(_Rge_Data_3rd_CY,$B490,T$1)</f>
        <v>0</v>
      </c>
      <c r="U490" s="224">
        <f t="array" ref="U490">INDEX(_Rge_Data_3rd_CY,$B490,U$1)</f>
        <v>0</v>
      </c>
      <c r="V490" s="224">
        <f t="array" ref="V490">INDEX(_Rge_Data_3rd_CY,$B490,V$1)</f>
        <v>0</v>
      </c>
      <c r="W490" s="224">
        <f t="array" ref="W490">INDEX(_Rge_Data_3rd_CY,$B490,W$1)</f>
        <v>0</v>
      </c>
      <c r="X490" s="224" t="str">
        <f t="array" ref="X490">INDEX(_Rge_Data_3rd_CY,$B490,X$1)</f>
        <v/>
      </c>
      <c r="Y490" s="224">
        <f t="array" ref="Y490">INDEX(_Rge_Data_3rd_CY,$B490,Y$1)</f>
        <v>0</v>
      </c>
      <c r="Z490" s="224">
        <f t="array" ref="Z490">INDEX(_Rge_Data_3rd_CY,$B490,Z$1)</f>
        <v>0</v>
      </c>
      <c r="AA490" s="224">
        <f t="shared" si="7"/>
        <v>0</v>
      </c>
      <c r="AB490" s="225" t="str">
        <f t="shared" si="10"/>
        <v/>
      </c>
      <c r="AC490" s="234" t="str">
        <f t="array" ref="AC490">INDEX(_Rge_Data_3rd_CY,$B490,AC$1)</f>
        <v/>
      </c>
      <c r="AD490" s="234">
        <f t="array" ref="AD490">INDEX(_Rge_Data_3rd_CY,$B490,AD$1)</f>
        <v>0</v>
      </c>
      <c r="AE490" s="234">
        <f t="array" ref="AE490">INDEX(_Rge_Data_3rd_CY,$B490,AE$1)</f>
        <v>0</v>
      </c>
      <c r="AF490" s="234">
        <f t="array" ref="AF490">INDEX(_Rge_Data_3rd_CY,$B490,AF$1)</f>
        <v>0</v>
      </c>
      <c r="AG490" s="234">
        <f t="array" ref="AG490">INDEX(_Rge_Data_3rd_CY,$B490,AG$1)</f>
        <v>0</v>
      </c>
      <c r="AH490" s="234">
        <f t="array" ref="AH490">INDEX(_Rge_Data_3rd_CY,$B490,AH$1)</f>
        <v>0</v>
      </c>
      <c r="AI490" s="234" t="str">
        <f t="array" ref="AI490">INDEX(_Rge_Data_3rd_CY,$B490,AI$1)</f>
        <v/>
      </c>
      <c r="AJ490" s="234">
        <f t="array" ref="AJ490">INDEX(_Rge_Data_3rd_CY,$B490,AJ$1)</f>
        <v>0</v>
      </c>
      <c r="AK490" s="234">
        <f t="array" ref="AK490">INDEX(_Rge_Data_3rd_CY,$B490,AK$1)</f>
        <v>0</v>
      </c>
      <c r="AL490" s="234">
        <f t="shared" si="11"/>
        <v>0</v>
      </c>
      <c r="AM490" s="235">
        <f t="shared" si="8"/>
        <v>0</v>
      </c>
      <c r="AN490" s="236">
        <f>IFERROR(IF(AND($E490="OPEN",$AA490&gt;0),$AA490*_SoP*$AM490,IF(AND($E490="CLOSED",$AA490&gt;0),$AA490*_SoL*$AM490,0)),0)</f>
        <v>0</v>
      </c>
      <c r="AO490" s="236">
        <f>IFERROR(IF($AA490&lt;0,$AA490*_SoL,0),0)</f>
        <v>0</v>
      </c>
      <c r="AP490" s="237">
        <f t="shared" si="12"/>
        <v>0</v>
      </c>
      <c r="AQ490" s="237">
        <f t="shared" si="13"/>
        <v>0</v>
      </c>
      <c r="AR490" s="237">
        <f t="shared" si="14"/>
        <v>0</v>
      </c>
      <c r="AS490" s="237">
        <f t="shared" si="15"/>
        <v>0</v>
      </c>
      <c r="AT490" s="237">
        <f t="shared" si="16"/>
        <v>0</v>
      </c>
      <c r="AU490" s="236">
        <f t="shared" si="17"/>
        <v>0</v>
      </c>
      <c r="AV490" s="236">
        <f t="shared" si="18"/>
        <v>0</v>
      </c>
      <c r="AW490" s="238"/>
    </row>
    <row r="491" ht="24.75" customHeight="1">
      <c r="A491" s="185"/>
      <c r="B491" s="230">
        <f t="shared" si="19"/>
        <v>484</v>
      </c>
      <c r="C491" s="185"/>
      <c r="D491" s="231" t="str">
        <f t="array" ref="D491">INDEX(_Rge_Projectdata_3rd,$B491,MATCH("Project-ID",_Rge_Headline_Projectdata,0))</f>
        <v/>
      </c>
      <c r="E491" s="232" t="str">
        <f t="array" ref="E491">INDEX(_Rge_Data_3rd_CY,$B491,E$1)</f>
        <v>Open</v>
      </c>
      <c r="F491" s="221" t="str">
        <f t="array" ref="F491">INDEX(_Rge_Data_3rd_CY,$B491,F$1)</f>
        <v/>
      </c>
      <c r="G491" s="221">
        <f t="array" ref="G491">INDEX(_Rge_Data_3rd_CY,$B491,G$1)</f>
        <v>0</v>
      </c>
      <c r="H491" s="221">
        <f t="array" ref="H491">INDEX(_Rge_Data_3rd_CY,$B491,H$1)</f>
        <v>0</v>
      </c>
      <c r="I491" s="221">
        <f t="array" ref="I491">INDEX(_Rge_Data_3rd_CY,$B491,I$1)</f>
        <v>0</v>
      </c>
      <c r="J491" s="221">
        <f t="array" ref="J491">INDEX(_Rge_Data_3rd_CY,$B491,J$1)</f>
        <v>0</v>
      </c>
      <c r="K491" s="221">
        <f t="array" ref="K491">INDEX(_Rge_Data_3rd_CY,$B491,K$1)</f>
        <v>0</v>
      </c>
      <c r="L491" s="221" t="str">
        <f t="array" ref="L491">INDEX(_Rge_Data_3rd_CY,$B491,L$1)</f>
        <v/>
      </c>
      <c r="M491" s="221">
        <f t="array" ref="M491">INDEX(_Rge_Data_3rd_CY,$B491,M$1)</f>
        <v>0</v>
      </c>
      <c r="N491" s="221">
        <f t="array" ref="N491">INDEX(_Rge_Data_3rd_CY,$B491,N$1)</f>
        <v>0</v>
      </c>
      <c r="O491" s="221">
        <f t="shared" si="5"/>
        <v>0</v>
      </c>
      <c r="P491" s="222">
        <f t="shared" si="6"/>
        <v>0</v>
      </c>
      <c r="Q491" s="233" t="str">
        <f t="shared" si="9"/>
        <v>Y</v>
      </c>
      <c r="R491" s="224" t="str">
        <f t="array" ref="R491">INDEX(_Rge_Data_3rd_CY,$B491,R$1)</f>
        <v/>
      </c>
      <c r="S491" s="224">
        <f t="array" ref="S491">INDEX(_Rge_Data_3rd_CY,$B491,S$1)</f>
        <v>0</v>
      </c>
      <c r="T491" s="224">
        <f t="array" ref="T491">INDEX(_Rge_Data_3rd_CY,$B491,T$1)</f>
        <v>0</v>
      </c>
      <c r="U491" s="224">
        <f t="array" ref="U491">INDEX(_Rge_Data_3rd_CY,$B491,U$1)</f>
        <v>0</v>
      </c>
      <c r="V491" s="224">
        <f t="array" ref="V491">INDEX(_Rge_Data_3rd_CY,$B491,V$1)</f>
        <v>0</v>
      </c>
      <c r="W491" s="224">
        <f t="array" ref="W491">INDEX(_Rge_Data_3rd_CY,$B491,W$1)</f>
        <v>0</v>
      </c>
      <c r="X491" s="224" t="str">
        <f t="array" ref="X491">INDEX(_Rge_Data_3rd_CY,$B491,X$1)</f>
        <v/>
      </c>
      <c r="Y491" s="224">
        <f t="array" ref="Y491">INDEX(_Rge_Data_3rd_CY,$B491,Y$1)</f>
        <v>0</v>
      </c>
      <c r="Z491" s="224">
        <f t="array" ref="Z491">INDEX(_Rge_Data_3rd_CY,$B491,Z$1)</f>
        <v>0</v>
      </c>
      <c r="AA491" s="224">
        <f t="shared" si="7"/>
        <v>0</v>
      </c>
      <c r="AB491" s="225" t="str">
        <f t="shared" si="10"/>
        <v/>
      </c>
      <c r="AC491" s="234" t="str">
        <f t="array" ref="AC491">INDEX(_Rge_Data_3rd_CY,$B491,AC$1)</f>
        <v/>
      </c>
      <c r="AD491" s="234">
        <f t="array" ref="AD491">INDEX(_Rge_Data_3rd_CY,$B491,AD$1)</f>
        <v>0</v>
      </c>
      <c r="AE491" s="234">
        <f t="array" ref="AE491">INDEX(_Rge_Data_3rd_CY,$B491,AE$1)</f>
        <v>0</v>
      </c>
      <c r="AF491" s="234">
        <f t="array" ref="AF491">INDEX(_Rge_Data_3rd_CY,$B491,AF$1)</f>
        <v>0</v>
      </c>
      <c r="AG491" s="234">
        <f t="array" ref="AG491">INDEX(_Rge_Data_3rd_CY,$B491,AG$1)</f>
        <v>0</v>
      </c>
      <c r="AH491" s="234">
        <f t="array" ref="AH491">INDEX(_Rge_Data_3rd_CY,$B491,AH$1)</f>
        <v>0</v>
      </c>
      <c r="AI491" s="234" t="str">
        <f t="array" ref="AI491">INDEX(_Rge_Data_3rd_CY,$B491,AI$1)</f>
        <v/>
      </c>
      <c r="AJ491" s="234">
        <f t="array" ref="AJ491">INDEX(_Rge_Data_3rd_CY,$B491,AJ$1)</f>
        <v>0</v>
      </c>
      <c r="AK491" s="234">
        <f t="array" ref="AK491">INDEX(_Rge_Data_3rd_CY,$B491,AK$1)</f>
        <v>0</v>
      </c>
      <c r="AL491" s="234">
        <f t="shared" si="11"/>
        <v>0</v>
      </c>
      <c r="AM491" s="235">
        <f t="shared" si="8"/>
        <v>0</v>
      </c>
      <c r="AN491" s="236">
        <f>IFERROR(IF(AND($E491="OPEN",$AA491&gt;0),$AA491*_SoP*$AM491,IF(AND($E491="CLOSED",$AA491&gt;0),$AA491*_SoL*$AM491,0)),0)</f>
        <v>0</v>
      </c>
      <c r="AO491" s="236">
        <f>IFERROR(IF($AA491&lt;0,$AA491*_SoL,0),0)</f>
        <v>0</v>
      </c>
      <c r="AP491" s="237">
        <f t="shared" si="12"/>
        <v>0</v>
      </c>
      <c r="AQ491" s="237">
        <f t="shared" si="13"/>
        <v>0</v>
      </c>
      <c r="AR491" s="237">
        <f t="shared" si="14"/>
        <v>0</v>
      </c>
      <c r="AS491" s="237">
        <f t="shared" si="15"/>
        <v>0</v>
      </c>
      <c r="AT491" s="237">
        <f t="shared" si="16"/>
        <v>0</v>
      </c>
      <c r="AU491" s="236">
        <f t="shared" si="17"/>
        <v>0</v>
      </c>
      <c r="AV491" s="236">
        <f t="shared" si="18"/>
        <v>0</v>
      </c>
      <c r="AW491" s="238"/>
    </row>
    <row r="492" ht="24.75" customHeight="1">
      <c r="A492" s="185"/>
      <c r="B492" s="230">
        <f t="shared" si="19"/>
        <v>485</v>
      </c>
      <c r="C492" s="185"/>
      <c r="D492" s="231" t="str">
        <f t="array" ref="D492">INDEX(_Rge_Projectdata_3rd,$B492,MATCH("Project-ID",_Rge_Headline_Projectdata,0))</f>
        <v/>
      </c>
      <c r="E492" s="232" t="str">
        <f t="array" ref="E492">INDEX(_Rge_Data_3rd_CY,$B492,E$1)</f>
        <v>Open</v>
      </c>
      <c r="F492" s="221" t="str">
        <f t="array" ref="F492">INDEX(_Rge_Data_3rd_CY,$B492,F$1)</f>
        <v/>
      </c>
      <c r="G492" s="221">
        <f t="array" ref="G492">INDEX(_Rge_Data_3rd_CY,$B492,G$1)</f>
        <v>0</v>
      </c>
      <c r="H492" s="221">
        <f t="array" ref="H492">INDEX(_Rge_Data_3rd_CY,$B492,H$1)</f>
        <v>0</v>
      </c>
      <c r="I492" s="221">
        <f t="array" ref="I492">INDEX(_Rge_Data_3rd_CY,$B492,I$1)</f>
        <v>0</v>
      </c>
      <c r="J492" s="221">
        <f t="array" ref="J492">INDEX(_Rge_Data_3rd_CY,$B492,J$1)</f>
        <v>0</v>
      </c>
      <c r="K492" s="221">
        <f t="array" ref="K492">INDEX(_Rge_Data_3rd_CY,$B492,K$1)</f>
        <v>0</v>
      </c>
      <c r="L492" s="221" t="str">
        <f t="array" ref="L492">INDEX(_Rge_Data_3rd_CY,$B492,L$1)</f>
        <v/>
      </c>
      <c r="M492" s="221">
        <f t="array" ref="M492">INDEX(_Rge_Data_3rd_CY,$B492,M$1)</f>
        <v>0</v>
      </c>
      <c r="N492" s="221">
        <f t="array" ref="N492">INDEX(_Rge_Data_3rd_CY,$B492,N$1)</f>
        <v>0</v>
      </c>
      <c r="O492" s="221">
        <f t="shared" si="5"/>
        <v>0</v>
      </c>
      <c r="P492" s="222">
        <f t="shared" si="6"/>
        <v>0</v>
      </c>
      <c r="Q492" s="233" t="str">
        <f t="shared" si="9"/>
        <v>Y</v>
      </c>
      <c r="R492" s="224" t="str">
        <f t="array" ref="R492">INDEX(_Rge_Data_3rd_CY,$B492,R$1)</f>
        <v/>
      </c>
      <c r="S492" s="224">
        <f t="array" ref="S492">INDEX(_Rge_Data_3rd_CY,$B492,S$1)</f>
        <v>0</v>
      </c>
      <c r="T492" s="224">
        <f t="array" ref="T492">INDEX(_Rge_Data_3rd_CY,$B492,T$1)</f>
        <v>0</v>
      </c>
      <c r="U492" s="224">
        <f t="array" ref="U492">INDEX(_Rge_Data_3rd_CY,$B492,U$1)</f>
        <v>0</v>
      </c>
      <c r="V492" s="224">
        <f t="array" ref="V492">INDEX(_Rge_Data_3rd_CY,$B492,V$1)</f>
        <v>0</v>
      </c>
      <c r="W492" s="224">
        <f t="array" ref="W492">INDEX(_Rge_Data_3rd_CY,$B492,W$1)</f>
        <v>0</v>
      </c>
      <c r="X492" s="224" t="str">
        <f t="array" ref="X492">INDEX(_Rge_Data_3rd_CY,$B492,X$1)</f>
        <v/>
      </c>
      <c r="Y492" s="224">
        <f t="array" ref="Y492">INDEX(_Rge_Data_3rd_CY,$B492,Y$1)</f>
        <v>0</v>
      </c>
      <c r="Z492" s="224">
        <f t="array" ref="Z492">INDEX(_Rge_Data_3rd_CY,$B492,Z$1)</f>
        <v>0</v>
      </c>
      <c r="AA492" s="224">
        <f t="shared" si="7"/>
        <v>0</v>
      </c>
      <c r="AB492" s="225" t="str">
        <f t="shared" si="10"/>
        <v/>
      </c>
      <c r="AC492" s="234" t="str">
        <f t="array" ref="AC492">INDEX(_Rge_Data_3rd_CY,$B492,AC$1)</f>
        <v/>
      </c>
      <c r="AD492" s="234">
        <f t="array" ref="AD492">INDEX(_Rge_Data_3rd_CY,$B492,AD$1)</f>
        <v>0</v>
      </c>
      <c r="AE492" s="234">
        <f t="array" ref="AE492">INDEX(_Rge_Data_3rd_CY,$B492,AE$1)</f>
        <v>0</v>
      </c>
      <c r="AF492" s="234">
        <f t="array" ref="AF492">INDEX(_Rge_Data_3rd_CY,$B492,AF$1)</f>
        <v>0</v>
      </c>
      <c r="AG492" s="234">
        <f t="array" ref="AG492">INDEX(_Rge_Data_3rd_CY,$B492,AG$1)</f>
        <v>0</v>
      </c>
      <c r="AH492" s="234">
        <f t="array" ref="AH492">INDEX(_Rge_Data_3rd_CY,$B492,AH$1)</f>
        <v>0</v>
      </c>
      <c r="AI492" s="234" t="str">
        <f t="array" ref="AI492">INDEX(_Rge_Data_3rd_CY,$B492,AI$1)</f>
        <v/>
      </c>
      <c r="AJ492" s="234">
        <f t="array" ref="AJ492">INDEX(_Rge_Data_3rd_CY,$B492,AJ$1)</f>
        <v>0</v>
      </c>
      <c r="AK492" s="234">
        <f t="array" ref="AK492">INDEX(_Rge_Data_3rd_CY,$B492,AK$1)</f>
        <v>0</v>
      </c>
      <c r="AL492" s="234">
        <f t="shared" si="11"/>
        <v>0</v>
      </c>
      <c r="AM492" s="235">
        <f t="shared" si="8"/>
        <v>0</v>
      </c>
      <c r="AN492" s="236">
        <f>IFERROR(IF(AND($E492="OPEN",$AA492&gt;0),$AA492*_SoP*$AM492,IF(AND($E492="CLOSED",$AA492&gt;0),$AA492*_SoL*$AM492,0)),0)</f>
        <v>0</v>
      </c>
      <c r="AO492" s="236">
        <f>IFERROR(IF($AA492&lt;0,$AA492*_SoL,0),0)</f>
        <v>0</v>
      </c>
      <c r="AP492" s="237">
        <f t="shared" si="12"/>
        <v>0</v>
      </c>
      <c r="AQ492" s="237">
        <f t="shared" si="13"/>
        <v>0</v>
      </c>
      <c r="AR492" s="237">
        <f t="shared" si="14"/>
        <v>0</v>
      </c>
      <c r="AS492" s="237">
        <f t="shared" si="15"/>
        <v>0</v>
      </c>
      <c r="AT492" s="237">
        <f t="shared" si="16"/>
        <v>0</v>
      </c>
      <c r="AU492" s="236">
        <f t="shared" si="17"/>
        <v>0</v>
      </c>
      <c r="AV492" s="236">
        <f t="shared" si="18"/>
        <v>0</v>
      </c>
      <c r="AW492" s="238"/>
    </row>
    <row r="493" ht="24.75" customHeight="1">
      <c r="A493" s="185"/>
      <c r="B493" s="230">
        <f t="shared" si="19"/>
        <v>486</v>
      </c>
      <c r="C493" s="185"/>
      <c r="D493" s="231" t="str">
        <f t="array" ref="D493">INDEX(_Rge_Projectdata_3rd,$B493,MATCH("Project-ID",_Rge_Headline_Projectdata,0))</f>
        <v/>
      </c>
      <c r="E493" s="232" t="str">
        <f t="array" ref="E493">INDEX(_Rge_Data_3rd_CY,$B493,E$1)</f>
        <v>Open</v>
      </c>
      <c r="F493" s="221" t="str">
        <f t="array" ref="F493">INDEX(_Rge_Data_3rd_CY,$B493,F$1)</f>
        <v/>
      </c>
      <c r="G493" s="221">
        <f t="array" ref="G493">INDEX(_Rge_Data_3rd_CY,$B493,G$1)</f>
        <v>0</v>
      </c>
      <c r="H493" s="221">
        <f t="array" ref="H493">INDEX(_Rge_Data_3rd_CY,$B493,H$1)</f>
        <v>0</v>
      </c>
      <c r="I493" s="221">
        <f t="array" ref="I493">INDEX(_Rge_Data_3rd_CY,$B493,I$1)</f>
        <v>0</v>
      </c>
      <c r="J493" s="221">
        <f t="array" ref="J493">INDEX(_Rge_Data_3rd_CY,$B493,J$1)</f>
        <v>0</v>
      </c>
      <c r="K493" s="221">
        <f t="array" ref="K493">INDEX(_Rge_Data_3rd_CY,$B493,K$1)</f>
        <v>0</v>
      </c>
      <c r="L493" s="221" t="str">
        <f t="array" ref="L493">INDEX(_Rge_Data_3rd_CY,$B493,L$1)</f>
        <v/>
      </c>
      <c r="M493" s="221">
        <f t="array" ref="M493">INDEX(_Rge_Data_3rd_CY,$B493,M$1)</f>
        <v>0</v>
      </c>
      <c r="N493" s="221">
        <f t="array" ref="N493">INDEX(_Rge_Data_3rd_CY,$B493,N$1)</f>
        <v>0</v>
      </c>
      <c r="O493" s="221">
        <f t="shared" si="5"/>
        <v>0</v>
      </c>
      <c r="P493" s="222">
        <f t="shared" si="6"/>
        <v>0</v>
      </c>
      <c r="Q493" s="233" t="str">
        <f t="shared" si="9"/>
        <v>Y</v>
      </c>
      <c r="R493" s="224" t="str">
        <f t="array" ref="R493">INDEX(_Rge_Data_3rd_CY,$B493,R$1)</f>
        <v/>
      </c>
      <c r="S493" s="224">
        <f t="array" ref="S493">INDEX(_Rge_Data_3rd_CY,$B493,S$1)</f>
        <v>0</v>
      </c>
      <c r="T493" s="224">
        <f t="array" ref="T493">INDEX(_Rge_Data_3rd_CY,$B493,T$1)</f>
        <v>0</v>
      </c>
      <c r="U493" s="224">
        <f t="array" ref="U493">INDEX(_Rge_Data_3rd_CY,$B493,U$1)</f>
        <v>0</v>
      </c>
      <c r="V493" s="224">
        <f t="array" ref="V493">INDEX(_Rge_Data_3rd_CY,$B493,V$1)</f>
        <v>0</v>
      </c>
      <c r="W493" s="224">
        <f t="array" ref="W493">INDEX(_Rge_Data_3rd_CY,$B493,W$1)</f>
        <v>0</v>
      </c>
      <c r="X493" s="224" t="str">
        <f t="array" ref="X493">INDEX(_Rge_Data_3rd_CY,$B493,X$1)</f>
        <v/>
      </c>
      <c r="Y493" s="224">
        <f t="array" ref="Y493">INDEX(_Rge_Data_3rd_CY,$B493,Y$1)</f>
        <v>0</v>
      </c>
      <c r="Z493" s="224">
        <f t="array" ref="Z493">INDEX(_Rge_Data_3rd_CY,$B493,Z$1)</f>
        <v>0</v>
      </c>
      <c r="AA493" s="224">
        <f t="shared" si="7"/>
        <v>0</v>
      </c>
      <c r="AB493" s="225" t="str">
        <f t="shared" si="10"/>
        <v/>
      </c>
      <c r="AC493" s="234" t="str">
        <f t="array" ref="AC493">INDEX(_Rge_Data_3rd_CY,$B493,AC$1)</f>
        <v/>
      </c>
      <c r="AD493" s="234">
        <f t="array" ref="AD493">INDEX(_Rge_Data_3rd_CY,$B493,AD$1)</f>
        <v>0</v>
      </c>
      <c r="AE493" s="234">
        <f t="array" ref="AE493">INDEX(_Rge_Data_3rd_CY,$B493,AE$1)</f>
        <v>0</v>
      </c>
      <c r="AF493" s="234">
        <f t="array" ref="AF493">INDEX(_Rge_Data_3rd_CY,$B493,AF$1)</f>
        <v>0</v>
      </c>
      <c r="AG493" s="234">
        <f t="array" ref="AG493">INDEX(_Rge_Data_3rd_CY,$B493,AG$1)</f>
        <v>0</v>
      </c>
      <c r="AH493" s="234">
        <f t="array" ref="AH493">INDEX(_Rge_Data_3rd_CY,$B493,AH$1)</f>
        <v>0</v>
      </c>
      <c r="AI493" s="234" t="str">
        <f t="array" ref="AI493">INDEX(_Rge_Data_3rd_CY,$B493,AI$1)</f>
        <v/>
      </c>
      <c r="AJ493" s="234">
        <f t="array" ref="AJ493">INDEX(_Rge_Data_3rd_CY,$B493,AJ$1)</f>
        <v>0</v>
      </c>
      <c r="AK493" s="234">
        <f t="array" ref="AK493">INDEX(_Rge_Data_3rd_CY,$B493,AK$1)</f>
        <v>0</v>
      </c>
      <c r="AL493" s="234">
        <f t="shared" si="11"/>
        <v>0</v>
      </c>
      <c r="AM493" s="235">
        <f t="shared" si="8"/>
        <v>0</v>
      </c>
      <c r="AN493" s="236">
        <f>IFERROR(IF(AND($E493="OPEN",$AA493&gt;0),$AA493*_SoP*$AM493,IF(AND($E493="CLOSED",$AA493&gt;0),$AA493*_SoL*$AM493,0)),0)</f>
        <v>0</v>
      </c>
      <c r="AO493" s="236">
        <f>IFERROR(IF($AA493&lt;0,$AA493*_SoL,0),0)</f>
        <v>0</v>
      </c>
      <c r="AP493" s="237">
        <f t="shared" si="12"/>
        <v>0</v>
      </c>
      <c r="AQ493" s="237">
        <f t="shared" si="13"/>
        <v>0</v>
      </c>
      <c r="AR493" s="237">
        <f t="shared" si="14"/>
        <v>0</v>
      </c>
      <c r="AS493" s="237">
        <f t="shared" si="15"/>
        <v>0</v>
      </c>
      <c r="AT493" s="237">
        <f t="shared" si="16"/>
        <v>0</v>
      </c>
      <c r="AU493" s="236">
        <f t="shared" si="17"/>
        <v>0</v>
      </c>
      <c r="AV493" s="236">
        <f t="shared" si="18"/>
        <v>0</v>
      </c>
      <c r="AW493" s="238"/>
    </row>
    <row r="494" ht="24.75" customHeight="1">
      <c r="A494" s="185"/>
      <c r="B494" s="230">
        <f t="shared" si="19"/>
        <v>487</v>
      </c>
      <c r="C494" s="185"/>
      <c r="D494" s="231" t="str">
        <f t="array" ref="D494">INDEX(_Rge_Projectdata_3rd,$B494,MATCH("Project-ID",_Rge_Headline_Projectdata,0))</f>
        <v/>
      </c>
      <c r="E494" s="232" t="str">
        <f t="array" ref="E494">INDEX(_Rge_Data_3rd_CY,$B494,E$1)</f>
        <v>Open</v>
      </c>
      <c r="F494" s="221" t="str">
        <f t="array" ref="F494">INDEX(_Rge_Data_3rd_CY,$B494,F$1)</f>
        <v/>
      </c>
      <c r="G494" s="221">
        <f t="array" ref="G494">INDEX(_Rge_Data_3rd_CY,$B494,G$1)</f>
        <v>0</v>
      </c>
      <c r="H494" s="221">
        <f t="array" ref="H494">INDEX(_Rge_Data_3rd_CY,$B494,H$1)</f>
        <v>0</v>
      </c>
      <c r="I494" s="221">
        <f t="array" ref="I494">INDEX(_Rge_Data_3rd_CY,$B494,I$1)</f>
        <v>0</v>
      </c>
      <c r="J494" s="221">
        <f t="array" ref="J494">INDEX(_Rge_Data_3rd_CY,$B494,J$1)</f>
        <v>0</v>
      </c>
      <c r="K494" s="221">
        <f t="array" ref="K494">INDEX(_Rge_Data_3rd_CY,$B494,K$1)</f>
        <v>0</v>
      </c>
      <c r="L494" s="221" t="str">
        <f t="array" ref="L494">INDEX(_Rge_Data_3rd_CY,$B494,L$1)</f>
        <v/>
      </c>
      <c r="M494" s="221">
        <f t="array" ref="M494">INDEX(_Rge_Data_3rd_CY,$B494,M$1)</f>
        <v>0</v>
      </c>
      <c r="N494" s="221">
        <f t="array" ref="N494">INDEX(_Rge_Data_3rd_CY,$B494,N$1)</f>
        <v>0</v>
      </c>
      <c r="O494" s="221">
        <f t="shared" si="5"/>
        <v>0</v>
      </c>
      <c r="P494" s="222">
        <f t="shared" si="6"/>
        <v>0</v>
      </c>
      <c r="Q494" s="233" t="str">
        <f t="shared" si="9"/>
        <v>Y</v>
      </c>
      <c r="R494" s="224" t="str">
        <f t="array" ref="R494">INDEX(_Rge_Data_3rd_CY,$B494,R$1)</f>
        <v/>
      </c>
      <c r="S494" s="224">
        <f t="array" ref="S494">INDEX(_Rge_Data_3rd_CY,$B494,S$1)</f>
        <v>0</v>
      </c>
      <c r="T494" s="224">
        <f t="array" ref="T494">INDEX(_Rge_Data_3rd_CY,$B494,T$1)</f>
        <v>0</v>
      </c>
      <c r="U494" s="224">
        <f t="array" ref="U494">INDEX(_Rge_Data_3rd_CY,$B494,U$1)</f>
        <v>0</v>
      </c>
      <c r="V494" s="224">
        <f t="array" ref="V494">INDEX(_Rge_Data_3rd_CY,$B494,V$1)</f>
        <v>0</v>
      </c>
      <c r="W494" s="224">
        <f t="array" ref="W494">INDEX(_Rge_Data_3rd_CY,$B494,W$1)</f>
        <v>0</v>
      </c>
      <c r="X494" s="224" t="str">
        <f t="array" ref="X494">INDEX(_Rge_Data_3rd_CY,$B494,X$1)</f>
        <v/>
      </c>
      <c r="Y494" s="224">
        <f t="array" ref="Y494">INDEX(_Rge_Data_3rd_CY,$B494,Y$1)</f>
        <v>0</v>
      </c>
      <c r="Z494" s="224">
        <f t="array" ref="Z494">INDEX(_Rge_Data_3rd_CY,$B494,Z$1)</f>
        <v>0</v>
      </c>
      <c r="AA494" s="224">
        <f t="shared" si="7"/>
        <v>0</v>
      </c>
      <c r="AB494" s="225" t="str">
        <f t="shared" si="10"/>
        <v/>
      </c>
      <c r="AC494" s="234" t="str">
        <f t="array" ref="AC494">INDEX(_Rge_Data_3rd_CY,$B494,AC$1)</f>
        <v/>
      </c>
      <c r="AD494" s="234">
        <f t="array" ref="AD494">INDEX(_Rge_Data_3rd_CY,$B494,AD$1)</f>
        <v>0</v>
      </c>
      <c r="AE494" s="234">
        <f t="array" ref="AE494">INDEX(_Rge_Data_3rd_CY,$B494,AE$1)</f>
        <v>0</v>
      </c>
      <c r="AF494" s="234">
        <f t="array" ref="AF494">INDEX(_Rge_Data_3rd_CY,$B494,AF$1)</f>
        <v>0</v>
      </c>
      <c r="AG494" s="234">
        <f t="array" ref="AG494">INDEX(_Rge_Data_3rd_CY,$B494,AG$1)</f>
        <v>0</v>
      </c>
      <c r="AH494" s="234">
        <f t="array" ref="AH494">INDEX(_Rge_Data_3rd_CY,$B494,AH$1)</f>
        <v>0</v>
      </c>
      <c r="AI494" s="234" t="str">
        <f t="array" ref="AI494">INDEX(_Rge_Data_3rd_CY,$B494,AI$1)</f>
        <v/>
      </c>
      <c r="AJ494" s="234">
        <f t="array" ref="AJ494">INDEX(_Rge_Data_3rd_CY,$B494,AJ$1)</f>
        <v>0</v>
      </c>
      <c r="AK494" s="234">
        <f t="array" ref="AK494">INDEX(_Rge_Data_3rd_CY,$B494,AK$1)</f>
        <v>0</v>
      </c>
      <c r="AL494" s="234">
        <f t="shared" si="11"/>
        <v>0</v>
      </c>
      <c r="AM494" s="235">
        <f t="shared" si="8"/>
        <v>0</v>
      </c>
      <c r="AN494" s="236">
        <f>IFERROR(IF(AND($E494="OPEN",$AA494&gt;0),$AA494*_SoP*$AM494,IF(AND($E494="CLOSED",$AA494&gt;0),$AA494*_SoL*$AM494,0)),0)</f>
        <v>0</v>
      </c>
      <c r="AO494" s="236">
        <f>IFERROR(IF($AA494&lt;0,$AA494*_SoL,0),0)</f>
        <v>0</v>
      </c>
      <c r="AP494" s="237">
        <f t="shared" si="12"/>
        <v>0</v>
      </c>
      <c r="AQ494" s="237">
        <f t="shared" si="13"/>
        <v>0</v>
      </c>
      <c r="AR494" s="237">
        <f t="shared" si="14"/>
        <v>0</v>
      </c>
      <c r="AS494" s="237">
        <f t="shared" si="15"/>
        <v>0</v>
      </c>
      <c r="AT494" s="237">
        <f t="shared" si="16"/>
        <v>0</v>
      </c>
      <c r="AU494" s="236">
        <f t="shared" si="17"/>
        <v>0</v>
      </c>
      <c r="AV494" s="236">
        <f t="shared" si="18"/>
        <v>0</v>
      </c>
      <c r="AW494" s="238"/>
    </row>
    <row r="495" ht="24.75" customHeight="1">
      <c r="A495" s="185"/>
      <c r="B495" s="230">
        <f t="shared" si="19"/>
        <v>488</v>
      </c>
      <c r="C495" s="185"/>
      <c r="D495" s="231" t="str">
        <f t="array" ref="D495">INDEX(_Rge_Projectdata_3rd,$B495,MATCH("Project-ID",_Rge_Headline_Projectdata,0))</f>
        <v/>
      </c>
      <c r="E495" s="232" t="str">
        <f t="array" ref="E495">INDEX(_Rge_Data_3rd_CY,$B495,E$1)</f>
        <v>Open</v>
      </c>
      <c r="F495" s="221" t="str">
        <f t="array" ref="F495">INDEX(_Rge_Data_3rd_CY,$B495,F$1)</f>
        <v/>
      </c>
      <c r="G495" s="221">
        <f t="array" ref="G495">INDEX(_Rge_Data_3rd_CY,$B495,G$1)</f>
        <v>0</v>
      </c>
      <c r="H495" s="221">
        <f t="array" ref="H495">INDEX(_Rge_Data_3rd_CY,$B495,H$1)</f>
        <v>0</v>
      </c>
      <c r="I495" s="221">
        <f t="array" ref="I495">INDEX(_Rge_Data_3rd_CY,$B495,I$1)</f>
        <v>0</v>
      </c>
      <c r="J495" s="221">
        <f t="array" ref="J495">INDEX(_Rge_Data_3rd_CY,$B495,J$1)</f>
        <v>0</v>
      </c>
      <c r="K495" s="221">
        <f t="array" ref="K495">INDEX(_Rge_Data_3rd_CY,$B495,K$1)</f>
        <v>0</v>
      </c>
      <c r="L495" s="221" t="str">
        <f t="array" ref="L495">INDEX(_Rge_Data_3rd_CY,$B495,L$1)</f>
        <v/>
      </c>
      <c r="M495" s="221">
        <f t="array" ref="M495">INDEX(_Rge_Data_3rd_CY,$B495,M$1)</f>
        <v>0</v>
      </c>
      <c r="N495" s="221">
        <f t="array" ref="N495">INDEX(_Rge_Data_3rd_CY,$B495,N$1)</f>
        <v>0</v>
      </c>
      <c r="O495" s="221">
        <f t="shared" si="5"/>
        <v>0</v>
      </c>
      <c r="P495" s="222">
        <f t="shared" si="6"/>
        <v>0</v>
      </c>
      <c r="Q495" s="233" t="str">
        <f t="shared" si="9"/>
        <v>Y</v>
      </c>
      <c r="R495" s="224" t="str">
        <f t="array" ref="R495">INDEX(_Rge_Data_3rd_CY,$B495,R$1)</f>
        <v/>
      </c>
      <c r="S495" s="224">
        <f t="array" ref="S495">INDEX(_Rge_Data_3rd_CY,$B495,S$1)</f>
        <v>0</v>
      </c>
      <c r="T495" s="224">
        <f t="array" ref="T495">INDEX(_Rge_Data_3rd_CY,$B495,T$1)</f>
        <v>0</v>
      </c>
      <c r="U495" s="224">
        <f t="array" ref="U495">INDEX(_Rge_Data_3rd_CY,$B495,U$1)</f>
        <v>0</v>
      </c>
      <c r="V495" s="224">
        <f t="array" ref="V495">INDEX(_Rge_Data_3rd_CY,$B495,V$1)</f>
        <v>0</v>
      </c>
      <c r="W495" s="224">
        <f t="array" ref="W495">INDEX(_Rge_Data_3rd_CY,$B495,W$1)</f>
        <v>0</v>
      </c>
      <c r="X495" s="224" t="str">
        <f t="array" ref="X495">INDEX(_Rge_Data_3rd_CY,$B495,X$1)</f>
        <v/>
      </c>
      <c r="Y495" s="224">
        <f t="array" ref="Y495">INDEX(_Rge_Data_3rd_CY,$B495,Y$1)</f>
        <v>0</v>
      </c>
      <c r="Z495" s="224">
        <f t="array" ref="Z495">INDEX(_Rge_Data_3rd_CY,$B495,Z$1)</f>
        <v>0</v>
      </c>
      <c r="AA495" s="224">
        <f t="shared" si="7"/>
        <v>0</v>
      </c>
      <c r="AB495" s="225" t="str">
        <f t="shared" si="10"/>
        <v/>
      </c>
      <c r="AC495" s="234" t="str">
        <f t="array" ref="AC495">INDEX(_Rge_Data_3rd_CY,$B495,AC$1)</f>
        <v/>
      </c>
      <c r="AD495" s="234">
        <f t="array" ref="AD495">INDEX(_Rge_Data_3rd_CY,$B495,AD$1)</f>
        <v>0</v>
      </c>
      <c r="AE495" s="234">
        <f t="array" ref="AE495">INDEX(_Rge_Data_3rd_CY,$B495,AE$1)</f>
        <v>0</v>
      </c>
      <c r="AF495" s="234">
        <f t="array" ref="AF495">INDEX(_Rge_Data_3rd_CY,$B495,AF$1)</f>
        <v>0</v>
      </c>
      <c r="AG495" s="234">
        <f t="array" ref="AG495">INDEX(_Rge_Data_3rd_CY,$B495,AG$1)</f>
        <v>0</v>
      </c>
      <c r="AH495" s="234">
        <f t="array" ref="AH495">INDEX(_Rge_Data_3rd_CY,$B495,AH$1)</f>
        <v>0</v>
      </c>
      <c r="AI495" s="234" t="str">
        <f t="array" ref="AI495">INDEX(_Rge_Data_3rd_CY,$B495,AI$1)</f>
        <v/>
      </c>
      <c r="AJ495" s="234">
        <f t="array" ref="AJ495">INDEX(_Rge_Data_3rd_CY,$B495,AJ$1)</f>
        <v>0</v>
      </c>
      <c r="AK495" s="234">
        <f t="array" ref="AK495">INDEX(_Rge_Data_3rd_CY,$B495,AK$1)</f>
        <v>0</v>
      </c>
      <c r="AL495" s="234">
        <f t="shared" si="11"/>
        <v>0</v>
      </c>
      <c r="AM495" s="235">
        <f t="shared" si="8"/>
        <v>0</v>
      </c>
      <c r="AN495" s="236">
        <f>IFERROR(IF(AND($E495="OPEN",$AA495&gt;0),$AA495*_SoP*$AM495,IF(AND($E495="CLOSED",$AA495&gt;0),$AA495*_SoL*$AM495,0)),0)</f>
        <v>0</v>
      </c>
      <c r="AO495" s="236">
        <f>IFERROR(IF($AA495&lt;0,$AA495*_SoL,0),0)</f>
        <v>0</v>
      </c>
      <c r="AP495" s="237">
        <f t="shared" si="12"/>
        <v>0</v>
      </c>
      <c r="AQ495" s="237">
        <f t="shared" si="13"/>
        <v>0</v>
      </c>
      <c r="AR495" s="237">
        <f t="shared" si="14"/>
        <v>0</v>
      </c>
      <c r="AS495" s="237">
        <f t="shared" si="15"/>
        <v>0</v>
      </c>
      <c r="AT495" s="237">
        <f t="shared" si="16"/>
        <v>0</v>
      </c>
      <c r="AU495" s="236">
        <f t="shared" si="17"/>
        <v>0</v>
      </c>
      <c r="AV495" s="236">
        <f t="shared" si="18"/>
        <v>0</v>
      </c>
      <c r="AW495" s="238"/>
    </row>
    <row r="496" ht="24.75" customHeight="1">
      <c r="A496" s="185"/>
      <c r="B496" s="230">
        <f t="shared" si="19"/>
        <v>489</v>
      </c>
      <c r="C496" s="185"/>
      <c r="D496" s="231" t="str">
        <f t="array" ref="D496">INDEX(_Rge_Projectdata_3rd,$B496,MATCH("Project-ID",_Rge_Headline_Projectdata,0))</f>
        <v/>
      </c>
      <c r="E496" s="232" t="str">
        <f t="array" ref="E496">INDEX(_Rge_Data_3rd_CY,$B496,E$1)</f>
        <v>Open</v>
      </c>
      <c r="F496" s="221" t="str">
        <f t="array" ref="F496">INDEX(_Rge_Data_3rd_CY,$B496,F$1)</f>
        <v/>
      </c>
      <c r="G496" s="221">
        <f t="array" ref="G496">INDEX(_Rge_Data_3rd_CY,$B496,G$1)</f>
        <v>0</v>
      </c>
      <c r="H496" s="221">
        <f t="array" ref="H496">INDEX(_Rge_Data_3rd_CY,$B496,H$1)</f>
        <v>0</v>
      </c>
      <c r="I496" s="221">
        <f t="array" ref="I496">INDEX(_Rge_Data_3rd_CY,$B496,I$1)</f>
        <v>0</v>
      </c>
      <c r="J496" s="221">
        <f t="array" ref="J496">INDEX(_Rge_Data_3rd_CY,$B496,J$1)</f>
        <v>0</v>
      </c>
      <c r="K496" s="221">
        <f t="array" ref="K496">INDEX(_Rge_Data_3rd_CY,$B496,K$1)</f>
        <v>0</v>
      </c>
      <c r="L496" s="221" t="str">
        <f t="array" ref="L496">INDEX(_Rge_Data_3rd_CY,$B496,L$1)</f>
        <v/>
      </c>
      <c r="M496" s="221">
        <f t="array" ref="M496">INDEX(_Rge_Data_3rd_CY,$B496,M$1)</f>
        <v>0</v>
      </c>
      <c r="N496" s="221">
        <f t="array" ref="N496">INDEX(_Rge_Data_3rd_CY,$B496,N$1)</f>
        <v>0</v>
      </c>
      <c r="O496" s="221">
        <f t="shared" si="5"/>
        <v>0</v>
      </c>
      <c r="P496" s="222">
        <f t="shared" si="6"/>
        <v>0</v>
      </c>
      <c r="Q496" s="233" t="str">
        <f t="shared" si="9"/>
        <v>Y</v>
      </c>
      <c r="R496" s="224" t="str">
        <f t="array" ref="R496">INDEX(_Rge_Data_3rd_CY,$B496,R$1)</f>
        <v/>
      </c>
      <c r="S496" s="224">
        <f t="array" ref="S496">INDEX(_Rge_Data_3rd_CY,$B496,S$1)</f>
        <v>0</v>
      </c>
      <c r="T496" s="224">
        <f t="array" ref="T496">INDEX(_Rge_Data_3rd_CY,$B496,T$1)</f>
        <v>0</v>
      </c>
      <c r="U496" s="224">
        <f t="array" ref="U496">INDEX(_Rge_Data_3rd_CY,$B496,U$1)</f>
        <v>0</v>
      </c>
      <c r="V496" s="224">
        <f t="array" ref="V496">INDEX(_Rge_Data_3rd_CY,$B496,V$1)</f>
        <v>0</v>
      </c>
      <c r="W496" s="224">
        <f t="array" ref="W496">INDEX(_Rge_Data_3rd_CY,$B496,W$1)</f>
        <v>0</v>
      </c>
      <c r="X496" s="224" t="str">
        <f t="array" ref="X496">INDEX(_Rge_Data_3rd_CY,$B496,X$1)</f>
        <v/>
      </c>
      <c r="Y496" s="224">
        <f t="array" ref="Y496">INDEX(_Rge_Data_3rd_CY,$B496,Y$1)</f>
        <v>0</v>
      </c>
      <c r="Z496" s="224">
        <f t="array" ref="Z496">INDEX(_Rge_Data_3rd_CY,$B496,Z$1)</f>
        <v>0</v>
      </c>
      <c r="AA496" s="224">
        <f t="shared" si="7"/>
        <v>0</v>
      </c>
      <c r="AB496" s="225" t="str">
        <f t="shared" si="10"/>
        <v/>
      </c>
      <c r="AC496" s="234" t="str">
        <f t="array" ref="AC496">INDEX(_Rge_Data_3rd_CY,$B496,AC$1)</f>
        <v/>
      </c>
      <c r="AD496" s="234">
        <f t="array" ref="AD496">INDEX(_Rge_Data_3rd_CY,$B496,AD$1)</f>
        <v>0</v>
      </c>
      <c r="AE496" s="234">
        <f t="array" ref="AE496">INDEX(_Rge_Data_3rd_CY,$B496,AE$1)</f>
        <v>0</v>
      </c>
      <c r="AF496" s="234">
        <f t="array" ref="AF496">INDEX(_Rge_Data_3rd_CY,$B496,AF$1)</f>
        <v>0</v>
      </c>
      <c r="AG496" s="234">
        <f t="array" ref="AG496">INDEX(_Rge_Data_3rd_CY,$B496,AG$1)</f>
        <v>0</v>
      </c>
      <c r="AH496" s="234">
        <f t="array" ref="AH496">INDEX(_Rge_Data_3rd_CY,$B496,AH$1)</f>
        <v>0</v>
      </c>
      <c r="AI496" s="234" t="str">
        <f t="array" ref="AI496">INDEX(_Rge_Data_3rd_CY,$B496,AI$1)</f>
        <v/>
      </c>
      <c r="AJ496" s="234">
        <f t="array" ref="AJ496">INDEX(_Rge_Data_3rd_CY,$B496,AJ$1)</f>
        <v>0</v>
      </c>
      <c r="AK496" s="234">
        <f t="array" ref="AK496">INDEX(_Rge_Data_3rd_CY,$B496,AK$1)</f>
        <v>0</v>
      </c>
      <c r="AL496" s="234">
        <f t="shared" si="11"/>
        <v>0</v>
      </c>
      <c r="AM496" s="235">
        <f t="shared" si="8"/>
        <v>0</v>
      </c>
      <c r="AN496" s="236">
        <f>IFERROR(IF(AND($E496="OPEN",$AA496&gt;0),$AA496*_SoP*$AM496,IF(AND($E496="CLOSED",$AA496&gt;0),$AA496*_SoL*$AM496,0)),0)</f>
        <v>0</v>
      </c>
      <c r="AO496" s="236">
        <f>IFERROR(IF($AA496&lt;0,$AA496*_SoL,0),0)</f>
        <v>0</v>
      </c>
      <c r="AP496" s="237">
        <f t="shared" si="12"/>
        <v>0</v>
      </c>
      <c r="AQ496" s="237">
        <f t="shared" si="13"/>
        <v>0</v>
      </c>
      <c r="AR496" s="237">
        <f t="shared" si="14"/>
        <v>0</v>
      </c>
      <c r="AS496" s="237">
        <f t="shared" si="15"/>
        <v>0</v>
      </c>
      <c r="AT496" s="237">
        <f t="shared" si="16"/>
        <v>0</v>
      </c>
      <c r="AU496" s="236">
        <f t="shared" si="17"/>
        <v>0</v>
      </c>
      <c r="AV496" s="236">
        <f t="shared" si="18"/>
        <v>0</v>
      </c>
      <c r="AW496" s="238"/>
    </row>
    <row r="497" ht="24.75" customHeight="1">
      <c r="A497" s="185"/>
      <c r="B497" s="230">
        <f t="shared" si="19"/>
        <v>490</v>
      </c>
      <c r="C497" s="185"/>
      <c r="D497" s="231" t="str">
        <f t="array" ref="D497">INDEX(_Rge_Projectdata_3rd,$B497,MATCH("Project-ID",_Rge_Headline_Projectdata,0))</f>
        <v/>
      </c>
      <c r="E497" s="232" t="str">
        <f t="array" ref="E497">INDEX(_Rge_Data_3rd_CY,$B497,E$1)</f>
        <v>Open</v>
      </c>
      <c r="F497" s="221" t="str">
        <f t="array" ref="F497">INDEX(_Rge_Data_3rd_CY,$B497,F$1)</f>
        <v/>
      </c>
      <c r="G497" s="221">
        <f t="array" ref="G497">INDEX(_Rge_Data_3rd_CY,$B497,G$1)</f>
        <v>0</v>
      </c>
      <c r="H497" s="221">
        <f t="array" ref="H497">INDEX(_Rge_Data_3rd_CY,$B497,H$1)</f>
        <v>0</v>
      </c>
      <c r="I497" s="221">
        <f t="array" ref="I497">INDEX(_Rge_Data_3rd_CY,$B497,I$1)</f>
        <v>0</v>
      </c>
      <c r="J497" s="221">
        <f t="array" ref="J497">INDEX(_Rge_Data_3rd_CY,$B497,J$1)</f>
        <v>0</v>
      </c>
      <c r="K497" s="221">
        <f t="array" ref="K497">INDEX(_Rge_Data_3rd_CY,$B497,K$1)</f>
        <v>0</v>
      </c>
      <c r="L497" s="221" t="str">
        <f t="array" ref="L497">INDEX(_Rge_Data_3rd_CY,$B497,L$1)</f>
        <v/>
      </c>
      <c r="M497" s="221">
        <f t="array" ref="M497">INDEX(_Rge_Data_3rd_CY,$B497,M$1)</f>
        <v>0</v>
      </c>
      <c r="N497" s="221">
        <f t="array" ref="N497">INDEX(_Rge_Data_3rd_CY,$B497,N$1)</f>
        <v>0</v>
      </c>
      <c r="O497" s="221">
        <f t="shared" si="5"/>
        <v>0</v>
      </c>
      <c r="P497" s="222">
        <f t="shared" si="6"/>
        <v>0</v>
      </c>
      <c r="Q497" s="233" t="str">
        <f t="shared" si="9"/>
        <v>Y</v>
      </c>
      <c r="R497" s="224" t="str">
        <f t="array" ref="R497">INDEX(_Rge_Data_3rd_CY,$B497,R$1)</f>
        <v/>
      </c>
      <c r="S497" s="224">
        <f t="array" ref="S497">INDEX(_Rge_Data_3rd_CY,$B497,S$1)</f>
        <v>0</v>
      </c>
      <c r="T497" s="224">
        <f t="array" ref="T497">INDEX(_Rge_Data_3rd_CY,$B497,T$1)</f>
        <v>0</v>
      </c>
      <c r="U497" s="224">
        <f t="array" ref="U497">INDEX(_Rge_Data_3rd_CY,$B497,U$1)</f>
        <v>0</v>
      </c>
      <c r="V497" s="224">
        <f t="array" ref="V497">INDEX(_Rge_Data_3rd_CY,$B497,V$1)</f>
        <v>0</v>
      </c>
      <c r="W497" s="224">
        <f t="array" ref="W497">INDEX(_Rge_Data_3rd_CY,$B497,W$1)</f>
        <v>0</v>
      </c>
      <c r="X497" s="224" t="str">
        <f t="array" ref="X497">INDEX(_Rge_Data_3rd_CY,$B497,X$1)</f>
        <v/>
      </c>
      <c r="Y497" s="224">
        <f t="array" ref="Y497">INDEX(_Rge_Data_3rd_CY,$B497,Y$1)</f>
        <v>0</v>
      </c>
      <c r="Z497" s="224">
        <f t="array" ref="Z497">INDEX(_Rge_Data_3rd_CY,$B497,Z$1)</f>
        <v>0</v>
      </c>
      <c r="AA497" s="224">
        <f t="shared" si="7"/>
        <v>0</v>
      </c>
      <c r="AB497" s="225" t="str">
        <f t="shared" si="10"/>
        <v/>
      </c>
      <c r="AC497" s="234" t="str">
        <f t="array" ref="AC497">INDEX(_Rge_Data_3rd_CY,$B497,AC$1)</f>
        <v/>
      </c>
      <c r="AD497" s="234">
        <f t="array" ref="AD497">INDEX(_Rge_Data_3rd_CY,$B497,AD$1)</f>
        <v>0</v>
      </c>
      <c r="AE497" s="234">
        <f t="array" ref="AE497">INDEX(_Rge_Data_3rd_CY,$B497,AE$1)</f>
        <v>0</v>
      </c>
      <c r="AF497" s="234">
        <f t="array" ref="AF497">INDEX(_Rge_Data_3rd_CY,$B497,AF$1)</f>
        <v>0</v>
      </c>
      <c r="AG497" s="234">
        <f t="array" ref="AG497">INDEX(_Rge_Data_3rd_CY,$B497,AG$1)</f>
        <v>0</v>
      </c>
      <c r="AH497" s="234">
        <f t="array" ref="AH497">INDEX(_Rge_Data_3rd_CY,$B497,AH$1)</f>
        <v>0</v>
      </c>
      <c r="AI497" s="234" t="str">
        <f t="array" ref="AI497">INDEX(_Rge_Data_3rd_CY,$B497,AI$1)</f>
        <v/>
      </c>
      <c r="AJ497" s="234">
        <f t="array" ref="AJ497">INDEX(_Rge_Data_3rd_CY,$B497,AJ$1)</f>
        <v>0</v>
      </c>
      <c r="AK497" s="234">
        <f t="array" ref="AK497">INDEX(_Rge_Data_3rd_CY,$B497,AK$1)</f>
        <v>0</v>
      </c>
      <c r="AL497" s="234">
        <f t="shared" si="11"/>
        <v>0</v>
      </c>
      <c r="AM497" s="235">
        <f t="shared" si="8"/>
        <v>0</v>
      </c>
      <c r="AN497" s="236">
        <f>IFERROR(IF(AND($E497="OPEN",$AA497&gt;0),$AA497*_SoP*$AM497,IF(AND($E497="CLOSED",$AA497&gt;0),$AA497*_SoL*$AM497,0)),0)</f>
        <v>0</v>
      </c>
      <c r="AO497" s="236">
        <f>IFERROR(IF($AA497&lt;0,$AA497*_SoL,0),0)</f>
        <v>0</v>
      </c>
      <c r="AP497" s="237">
        <f t="shared" si="12"/>
        <v>0</v>
      </c>
      <c r="AQ497" s="237">
        <f t="shared" si="13"/>
        <v>0</v>
      </c>
      <c r="AR497" s="237">
        <f t="shared" si="14"/>
        <v>0</v>
      </c>
      <c r="AS497" s="237">
        <f t="shared" si="15"/>
        <v>0</v>
      </c>
      <c r="AT497" s="237">
        <f t="shared" si="16"/>
        <v>0</v>
      </c>
      <c r="AU497" s="236">
        <f t="shared" si="17"/>
        <v>0</v>
      </c>
      <c r="AV497" s="236">
        <f t="shared" si="18"/>
        <v>0</v>
      </c>
      <c r="AW497" s="238"/>
    </row>
    <row r="498" ht="24.75" customHeight="1">
      <c r="A498" s="185"/>
      <c r="B498" s="230">
        <f t="shared" si="19"/>
        <v>491</v>
      </c>
      <c r="C498" s="185"/>
      <c r="D498" s="231" t="str">
        <f t="array" ref="D498">INDEX(_Rge_Projectdata_3rd,$B498,MATCH("Project-ID",_Rge_Headline_Projectdata,0))</f>
        <v/>
      </c>
      <c r="E498" s="232" t="str">
        <f t="array" ref="E498">INDEX(_Rge_Data_3rd_CY,$B498,E$1)</f>
        <v>Open</v>
      </c>
      <c r="F498" s="221" t="str">
        <f t="array" ref="F498">INDEX(_Rge_Data_3rd_CY,$B498,F$1)</f>
        <v/>
      </c>
      <c r="G498" s="221">
        <f t="array" ref="G498">INDEX(_Rge_Data_3rd_CY,$B498,G$1)</f>
        <v>0</v>
      </c>
      <c r="H498" s="221">
        <f t="array" ref="H498">INDEX(_Rge_Data_3rd_CY,$B498,H$1)</f>
        <v>0</v>
      </c>
      <c r="I498" s="221">
        <f t="array" ref="I498">INDEX(_Rge_Data_3rd_CY,$B498,I$1)</f>
        <v>0</v>
      </c>
      <c r="J498" s="221">
        <f t="array" ref="J498">INDEX(_Rge_Data_3rd_CY,$B498,J$1)</f>
        <v>0</v>
      </c>
      <c r="K498" s="221">
        <f t="array" ref="K498">INDEX(_Rge_Data_3rd_CY,$B498,K$1)</f>
        <v>0</v>
      </c>
      <c r="L498" s="221" t="str">
        <f t="array" ref="L498">INDEX(_Rge_Data_3rd_CY,$B498,L$1)</f>
        <v/>
      </c>
      <c r="M498" s="221">
        <f t="array" ref="M498">INDEX(_Rge_Data_3rd_CY,$B498,M$1)</f>
        <v>0</v>
      </c>
      <c r="N498" s="221">
        <f t="array" ref="N498">INDEX(_Rge_Data_3rd_CY,$B498,N$1)</f>
        <v>0</v>
      </c>
      <c r="O498" s="221">
        <f t="shared" si="5"/>
        <v>0</v>
      </c>
      <c r="P498" s="222">
        <f t="shared" si="6"/>
        <v>0</v>
      </c>
      <c r="Q498" s="233" t="str">
        <f t="shared" si="9"/>
        <v>Y</v>
      </c>
      <c r="R498" s="224" t="str">
        <f t="array" ref="R498">INDEX(_Rge_Data_3rd_CY,$B498,R$1)</f>
        <v/>
      </c>
      <c r="S498" s="224">
        <f t="array" ref="S498">INDEX(_Rge_Data_3rd_CY,$B498,S$1)</f>
        <v>0</v>
      </c>
      <c r="T498" s="224">
        <f t="array" ref="T498">INDEX(_Rge_Data_3rd_CY,$B498,T$1)</f>
        <v>0</v>
      </c>
      <c r="U498" s="224">
        <f t="array" ref="U498">INDEX(_Rge_Data_3rd_CY,$B498,U$1)</f>
        <v>0</v>
      </c>
      <c r="V498" s="224">
        <f t="array" ref="V498">INDEX(_Rge_Data_3rd_CY,$B498,V$1)</f>
        <v>0</v>
      </c>
      <c r="W498" s="224">
        <f t="array" ref="W498">INDEX(_Rge_Data_3rd_CY,$B498,W$1)</f>
        <v>0</v>
      </c>
      <c r="X498" s="224" t="str">
        <f t="array" ref="X498">INDEX(_Rge_Data_3rd_CY,$B498,X$1)</f>
        <v/>
      </c>
      <c r="Y498" s="224">
        <f t="array" ref="Y498">INDEX(_Rge_Data_3rd_CY,$B498,Y$1)</f>
        <v>0</v>
      </c>
      <c r="Z498" s="224">
        <f t="array" ref="Z498">INDEX(_Rge_Data_3rd_CY,$B498,Z$1)</f>
        <v>0</v>
      </c>
      <c r="AA498" s="224">
        <f t="shared" si="7"/>
        <v>0</v>
      </c>
      <c r="AB498" s="225" t="str">
        <f t="shared" si="10"/>
        <v/>
      </c>
      <c r="AC498" s="234" t="str">
        <f t="array" ref="AC498">INDEX(_Rge_Data_3rd_CY,$B498,AC$1)</f>
        <v/>
      </c>
      <c r="AD498" s="234">
        <f t="array" ref="AD498">INDEX(_Rge_Data_3rd_CY,$B498,AD$1)</f>
        <v>0</v>
      </c>
      <c r="AE498" s="234">
        <f t="array" ref="AE498">INDEX(_Rge_Data_3rd_CY,$B498,AE$1)</f>
        <v>0</v>
      </c>
      <c r="AF498" s="234">
        <f t="array" ref="AF498">INDEX(_Rge_Data_3rd_CY,$B498,AF$1)</f>
        <v>0</v>
      </c>
      <c r="AG498" s="234">
        <f t="array" ref="AG498">INDEX(_Rge_Data_3rd_CY,$B498,AG$1)</f>
        <v>0</v>
      </c>
      <c r="AH498" s="234">
        <f t="array" ref="AH498">INDEX(_Rge_Data_3rd_CY,$B498,AH$1)</f>
        <v>0</v>
      </c>
      <c r="AI498" s="234" t="str">
        <f t="array" ref="AI498">INDEX(_Rge_Data_3rd_CY,$B498,AI$1)</f>
        <v/>
      </c>
      <c r="AJ498" s="234">
        <f t="array" ref="AJ498">INDEX(_Rge_Data_3rd_CY,$B498,AJ$1)</f>
        <v>0</v>
      </c>
      <c r="AK498" s="234">
        <f t="array" ref="AK498">INDEX(_Rge_Data_3rd_CY,$B498,AK$1)</f>
        <v>0</v>
      </c>
      <c r="AL498" s="234">
        <f t="shared" si="11"/>
        <v>0</v>
      </c>
      <c r="AM498" s="235">
        <f t="shared" si="8"/>
        <v>0</v>
      </c>
      <c r="AN498" s="236">
        <f>IFERROR(IF(AND($E498="OPEN",$AA498&gt;0),$AA498*_SoP*$AM498,IF(AND($E498="CLOSED",$AA498&gt;0),$AA498*_SoL*$AM498,0)),0)</f>
        <v>0</v>
      </c>
      <c r="AO498" s="236">
        <f>IFERROR(IF($AA498&lt;0,$AA498*_SoL,0),0)</f>
        <v>0</v>
      </c>
      <c r="AP498" s="237">
        <f t="shared" si="12"/>
        <v>0</v>
      </c>
      <c r="AQ498" s="237">
        <f t="shared" si="13"/>
        <v>0</v>
      </c>
      <c r="AR498" s="237">
        <f t="shared" si="14"/>
        <v>0</v>
      </c>
      <c r="AS498" s="237">
        <f t="shared" si="15"/>
        <v>0</v>
      </c>
      <c r="AT498" s="237">
        <f t="shared" si="16"/>
        <v>0</v>
      </c>
      <c r="AU498" s="236">
        <f t="shared" si="17"/>
        <v>0</v>
      </c>
      <c r="AV498" s="236">
        <f t="shared" si="18"/>
        <v>0</v>
      </c>
      <c r="AW498" s="238"/>
    </row>
    <row r="499" ht="24.75" customHeight="1">
      <c r="A499" s="185"/>
      <c r="B499" s="230">
        <f t="shared" si="19"/>
        <v>492</v>
      </c>
      <c r="C499" s="185"/>
      <c r="D499" s="231" t="str">
        <f t="array" ref="D499">INDEX(_Rge_Projectdata_3rd,$B499,MATCH("Project-ID",_Rge_Headline_Projectdata,0))</f>
        <v/>
      </c>
      <c r="E499" s="232" t="str">
        <f t="array" ref="E499">INDEX(_Rge_Data_3rd_CY,$B499,E$1)</f>
        <v>Open</v>
      </c>
      <c r="F499" s="221" t="str">
        <f t="array" ref="F499">INDEX(_Rge_Data_3rd_CY,$B499,F$1)</f>
        <v/>
      </c>
      <c r="G499" s="221">
        <f t="array" ref="G499">INDEX(_Rge_Data_3rd_CY,$B499,G$1)</f>
        <v>0</v>
      </c>
      <c r="H499" s="221">
        <f t="array" ref="H499">INDEX(_Rge_Data_3rd_CY,$B499,H$1)</f>
        <v>0</v>
      </c>
      <c r="I499" s="221">
        <f t="array" ref="I499">INDEX(_Rge_Data_3rd_CY,$B499,I$1)</f>
        <v>0</v>
      </c>
      <c r="J499" s="221">
        <f t="array" ref="J499">INDEX(_Rge_Data_3rd_CY,$B499,J$1)</f>
        <v>0</v>
      </c>
      <c r="K499" s="221">
        <f t="array" ref="K499">INDEX(_Rge_Data_3rd_CY,$B499,K$1)</f>
        <v>0</v>
      </c>
      <c r="L499" s="221" t="str">
        <f t="array" ref="L499">INDEX(_Rge_Data_3rd_CY,$B499,L$1)</f>
        <v/>
      </c>
      <c r="M499" s="221">
        <f t="array" ref="M499">INDEX(_Rge_Data_3rd_CY,$B499,M$1)</f>
        <v>0</v>
      </c>
      <c r="N499" s="221">
        <f t="array" ref="N499">INDEX(_Rge_Data_3rd_CY,$B499,N$1)</f>
        <v>0</v>
      </c>
      <c r="O499" s="221">
        <f t="shared" si="5"/>
        <v>0</v>
      </c>
      <c r="P499" s="222">
        <f t="shared" si="6"/>
        <v>0</v>
      </c>
      <c r="Q499" s="233" t="str">
        <f t="shared" si="9"/>
        <v>Y</v>
      </c>
      <c r="R499" s="224" t="str">
        <f t="array" ref="R499">INDEX(_Rge_Data_3rd_CY,$B499,R$1)</f>
        <v/>
      </c>
      <c r="S499" s="224">
        <f t="array" ref="S499">INDEX(_Rge_Data_3rd_CY,$B499,S$1)</f>
        <v>0</v>
      </c>
      <c r="T499" s="224">
        <f t="array" ref="T499">INDEX(_Rge_Data_3rd_CY,$B499,T$1)</f>
        <v>0</v>
      </c>
      <c r="U499" s="224">
        <f t="array" ref="U499">INDEX(_Rge_Data_3rd_CY,$B499,U$1)</f>
        <v>0</v>
      </c>
      <c r="V499" s="224">
        <f t="array" ref="V499">INDEX(_Rge_Data_3rd_CY,$B499,V$1)</f>
        <v>0</v>
      </c>
      <c r="W499" s="224">
        <f t="array" ref="W499">INDEX(_Rge_Data_3rd_CY,$B499,W$1)</f>
        <v>0</v>
      </c>
      <c r="X499" s="224" t="str">
        <f t="array" ref="X499">INDEX(_Rge_Data_3rd_CY,$B499,X$1)</f>
        <v/>
      </c>
      <c r="Y499" s="224">
        <f t="array" ref="Y499">INDEX(_Rge_Data_3rd_CY,$B499,Y$1)</f>
        <v>0</v>
      </c>
      <c r="Z499" s="224">
        <f t="array" ref="Z499">INDEX(_Rge_Data_3rd_CY,$B499,Z$1)</f>
        <v>0</v>
      </c>
      <c r="AA499" s="224">
        <f t="shared" si="7"/>
        <v>0</v>
      </c>
      <c r="AB499" s="225" t="str">
        <f t="shared" si="10"/>
        <v/>
      </c>
      <c r="AC499" s="234" t="str">
        <f t="array" ref="AC499">INDEX(_Rge_Data_3rd_CY,$B499,AC$1)</f>
        <v/>
      </c>
      <c r="AD499" s="234">
        <f t="array" ref="AD499">INDEX(_Rge_Data_3rd_CY,$B499,AD$1)</f>
        <v>0</v>
      </c>
      <c r="AE499" s="234">
        <f t="array" ref="AE499">INDEX(_Rge_Data_3rd_CY,$B499,AE$1)</f>
        <v>0</v>
      </c>
      <c r="AF499" s="234">
        <f t="array" ref="AF499">INDEX(_Rge_Data_3rd_CY,$B499,AF$1)</f>
        <v>0</v>
      </c>
      <c r="AG499" s="234">
        <f t="array" ref="AG499">INDEX(_Rge_Data_3rd_CY,$B499,AG$1)</f>
        <v>0</v>
      </c>
      <c r="AH499" s="234">
        <f t="array" ref="AH499">INDEX(_Rge_Data_3rd_CY,$B499,AH$1)</f>
        <v>0</v>
      </c>
      <c r="AI499" s="234" t="str">
        <f t="array" ref="AI499">INDEX(_Rge_Data_3rd_CY,$B499,AI$1)</f>
        <v/>
      </c>
      <c r="AJ499" s="234">
        <f t="array" ref="AJ499">INDEX(_Rge_Data_3rd_CY,$B499,AJ$1)</f>
        <v>0</v>
      </c>
      <c r="AK499" s="234">
        <f t="array" ref="AK499">INDEX(_Rge_Data_3rd_CY,$B499,AK$1)</f>
        <v>0</v>
      </c>
      <c r="AL499" s="234">
        <f t="shared" si="11"/>
        <v>0</v>
      </c>
      <c r="AM499" s="235">
        <f t="shared" si="8"/>
        <v>0</v>
      </c>
      <c r="AN499" s="236">
        <f>IFERROR(IF(AND($E499="OPEN",$AA499&gt;0),$AA499*_SoP*$AM499,IF(AND($E499="CLOSED",$AA499&gt;0),$AA499*_SoL*$AM499,0)),0)</f>
        <v>0</v>
      </c>
      <c r="AO499" s="236">
        <f>IFERROR(IF($AA499&lt;0,$AA499*_SoL,0),0)</f>
        <v>0</v>
      </c>
      <c r="AP499" s="237">
        <f t="shared" si="12"/>
        <v>0</v>
      </c>
      <c r="AQ499" s="237">
        <f t="shared" si="13"/>
        <v>0</v>
      </c>
      <c r="AR499" s="237">
        <f t="shared" si="14"/>
        <v>0</v>
      </c>
      <c r="AS499" s="237">
        <f t="shared" si="15"/>
        <v>0</v>
      </c>
      <c r="AT499" s="237">
        <f t="shared" si="16"/>
        <v>0</v>
      </c>
      <c r="AU499" s="236">
        <f t="shared" si="17"/>
        <v>0</v>
      </c>
      <c r="AV499" s="236">
        <f t="shared" si="18"/>
        <v>0</v>
      </c>
      <c r="AW499" s="238"/>
    </row>
    <row r="500" ht="24.75" customHeight="1">
      <c r="A500" s="185"/>
      <c r="B500" s="230">
        <f t="shared" si="19"/>
        <v>493</v>
      </c>
      <c r="C500" s="185"/>
      <c r="D500" s="231" t="str">
        <f t="array" ref="D500">INDEX(_Rge_Projectdata_3rd,$B500,MATCH("Project-ID",_Rge_Headline_Projectdata,0))</f>
        <v/>
      </c>
      <c r="E500" s="232" t="str">
        <f t="array" ref="E500">INDEX(_Rge_Data_3rd_CY,$B500,E$1)</f>
        <v>Open</v>
      </c>
      <c r="F500" s="221" t="str">
        <f t="array" ref="F500">INDEX(_Rge_Data_3rd_CY,$B500,F$1)</f>
        <v/>
      </c>
      <c r="G500" s="221">
        <f t="array" ref="G500">INDEX(_Rge_Data_3rd_CY,$B500,G$1)</f>
        <v>0</v>
      </c>
      <c r="H500" s="221">
        <f t="array" ref="H500">INDEX(_Rge_Data_3rd_CY,$B500,H$1)</f>
        <v>0</v>
      </c>
      <c r="I500" s="221">
        <f t="array" ref="I500">INDEX(_Rge_Data_3rd_CY,$B500,I$1)</f>
        <v>0</v>
      </c>
      <c r="J500" s="221">
        <f t="array" ref="J500">INDEX(_Rge_Data_3rd_CY,$B500,J$1)</f>
        <v>0</v>
      </c>
      <c r="K500" s="221">
        <f t="array" ref="K500">INDEX(_Rge_Data_3rd_CY,$B500,K$1)</f>
        <v>0</v>
      </c>
      <c r="L500" s="221" t="str">
        <f t="array" ref="L500">INDEX(_Rge_Data_3rd_CY,$B500,L$1)</f>
        <v/>
      </c>
      <c r="M500" s="221">
        <f t="array" ref="M500">INDEX(_Rge_Data_3rd_CY,$B500,M$1)</f>
        <v>0</v>
      </c>
      <c r="N500" s="221">
        <f t="array" ref="N500">INDEX(_Rge_Data_3rd_CY,$B500,N$1)</f>
        <v>0</v>
      </c>
      <c r="O500" s="221">
        <f t="shared" si="5"/>
        <v>0</v>
      </c>
      <c r="P500" s="222">
        <f t="shared" si="6"/>
        <v>0</v>
      </c>
      <c r="Q500" s="233" t="str">
        <f t="shared" si="9"/>
        <v>Y</v>
      </c>
      <c r="R500" s="224" t="str">
        <f t="array" ref="R500">INDEX(_Rge_Data_3rd_CY,$B500,R$1)</f>
        <v/>
      </c>
      <c r="S500" s="224">
        <f t="array" ref="S500">INDEX(_Rge_Data_3rd_CY,$B500,S$1)</f>
        <v>0</v>
      </c>
      <c r="T500" s="224">
        <f t="array" ref="T500">INDEX(_Rge_Data_3rd_CY,$B500,T$1)</f>
        <v>0</v>
      </c>
      <c r="U500" s="224">
        <f t="array" ref="U500">INDEX(_Rge_Data_3rd_CY,$B500,U$1)</f>
        <v>0</v>
      </c>
      <c r="V500" s="224">
        <f t="array" ref="V500">INDEX(_Rge_Data_3rd_CY,$B500,V$1)</f>
        <v>0</v>
      </c>
      <c r="W500" s="224">
        <f t="array" ref="W500">INDEX(_Rge_Data_3rd_CY,$B500,W$1)</f>
        <v>0</v>
      </c>
      <c r="X500" s="224" t="str">
        <f t="array" ref="X500">INDEX(_Rge_Data_3rd_CY,$B500,X$1)</f>
        <v/>
      </c>
      <c r="Y500" s="224">
        <f t="array" ref="Y500">INDEX(_Rge_Data_3rd_CY,$B500,Y$1)</f>
        <v>0</v>
      </c>
      <c r="Z500" s="224">
        <f t="array" ref="Z500">INDEX(_Rge_Data_3rd_CY,$B500,Z$1)</f>
        <v>0</v>
      </c>
      <c r="AA500" s="224">
        <f t="shared" si="7"/>
        <v>0</v>
      </c>
      <c r="AB500" s="225" t="str">
        <f t="shared" si="10"/>
        <v/>
      </c>
      <c r="AC500" s="234" t="str">
        <f t="array" ref="AC500">INDEX(_Rge_Data_3rd_CY,$B500,AC$1)</f>
        <v/>
      </c>
      <c r="AD500" s="234">
        <f t="array" ref="AD500">INDEX(_Rge_Data_3rd_CY,$B500,AD$1)</f>
        <v>0</v>
      </c>
      <c r="AE500" s="234">
        <f t="array" ref="AE500">INDEX(_Rge_Data_3rd_CY,$B500,AE$1)</f>
        <v>0</v>
      </c>
      <c r="AF500" s="234">
        <f t="array" ref="AF500">INDEX(_Rge_Data_3rd_CY,$B500,AF$1)</f>
        <v>0</v>
      </c>
      <c r="AG500" s="234">
        <f t="array" ref="AG500">INDEX(_Rge_Data_3rd_CY,$B500,AG$1)</f>
        <v>0</v>
      </c>
      <c r="AH500" s="234">
        <f t="array" ref="AH500">INDEX(_Rge_Data_3rd_CY,$B500,AH$1)</f>
        <v>0</v>
      </c>
      <c r="AI500" s="234" t="str">
        <f t="array" ref="AI500">INDEX(_Rge_Data_3rd_CY,$B500,AI$1)</f>
        <v/>
      </c>
      <c r="AJ500" s="234">
        <f t="array" ref="AJ500">INDEX(_Rge_Data_3rd_CY,$B500,AJ$1)</f>
        <v>0</v>
      </c>
      <c r="AK500" s="234">
        <f t="array" ref="AK500">INDEX(_Rge_Data_3rd_CY,$B500,AK$1)</f>
        <v>0</v>
      </c>
      <c r="AL500" s="234">
        <f t="shared" si="11"/>
        <v>0</v>
      </c>
      <c r="AM500" s="235">
        <f t="shared" si="8"/>
        <v>0</v>
      </c>
      <c r="AN500" s="236">
        <f>IFERROR(IF(AND($E500="OPEN",$AA500&gt;0),$AA500*_SoP*$AM500,IF(AND($E500="CLOSED",$AA500&gt;0),$AA500*_SoL*$AM500,0)),0)</f>
        <v>0</v>
      </c>
      <c r="AO500" s="236">
        <f>IFERROR(IF($AA500&lt;0,$AA500*_SoL,0),0)</f>
        <v>0</v>
      </c>
      <c r="AP500" s="237">
        <f t="shared" si="12"/>
        <v>0</v>
      </c>
      <c r="AQ500" s="237">
        <f t="shared" si="13"/>
        <v>0</v>
      </c>
      <c r="AR500" s="237">
        <f t="shared" si="14"/>
        <v>0</v>
      </c>
      <c r="AS500" s="237">
        <f t="shared" si="15"/>
        <v>0</v>
      </c>
      <c r="AT500" s="237">
        <f t="shared" si="16"/>
        <v>0</v>
      </c>
      <c r="AU500" s="236">
        <f t="shared" si="17"/>
        <v>0</v>
      </c>
      <c r="AV500" s="236">
        <f t="shared" si="18"/>
        <v>0</v>
      </c>
      <c r="AW500" s="238"/>
    </row>
    <row r="501" ht="24.75" customHeight="1">
      <c r="A501" s="185"/>
      <c r="B501" s="230">
        <f t="shared" si="19"/>
        <v>494</v>
      </c>
      <c r="C501" s="185"/>
      <c r="D501" s="231" t="str">
        <f t="array" ref="D501">INDEX(_Rge_Projectdata_3rd,$B501,MATCH("Project-ID",_Rge_Headline_Projectdata,0))</f>
        <v/>
      </c>
      <c r="E501" s="232" t="str">
        <f t="array" ref="E501">INDEX(_Rge_Data_3rd_CY,$B501,E$1)</f>
        <v>Open</v>
      </c>
      <c r="F501" s="221" t="str">
        <f t="array" ref="F501">INDEX(_Rge_Data_3rd_CY,$B501,F$1)</f>
        <v/>
      </c>
      <c r="G501" s="221">
        <f t="array" ref="G501">INDEX(_Rge_Data_3rd_CY,$B501,G$1)</f>
        <v>0</v>
      </c>
      <c r="H501" s="221">
        <f t="array" ref="H501">INDEX(_Rge_Data_3rd_CY,$B501,H$1)</f>
        <v>0</v>
      </c>
      <c r="I501" s="221">
        <f t="array" ref="I501">INDEX(_Rge_Data_3rd_CY,$B501,I$1)</f>
        <v>0</v>
      </c>
      <c r="J501" s="221">
        <f t="array" ref="J501">INDEX(_Rge_Data_3rd_CY,$B501,J$1)</f>
        <v>0</v>
      </c>
      <c r="K501" s="221">
        <f t="array" ref="K501">INDEX(_Rge_Data_3rd_CY,$B501,K$1)</f>
        <v>0</v>
      </c>
      <c r="L501" s="221" t="str">
        <f t="array" ref="L501">INDEX(_Rge_Data_3rd_CY,$B501,L$1)</f>
        <v/>
      </c>
      <c r="M501" s="221">
        <f t="array" ref="M501">INDEX(_Rge_Data_3rd_CY,$B501,M$1)</f>
        <v>0</v>
      </c>
      <c r="N501" s="221">
        <f t="array" ref="N501">INDEX(_Rge_Data_3rd_CY,$B501,N$1)</f>
        <v>0</v>
      </c>
      <c r="O501" s="221">
        <f t="shared" si="5"/>
        <v>0</v>
      </c>
      <c r="P501" s="222">
        <f t="shared" si="6"/>
        <v>0</v>
      </c>
      <c r="Q501" s="233" t="str">
        <f t="shared" si="9"/>
        <v>Y</v>
      </c>
      <c r="R501" s="224" t="str">
        <f t="array" ref="R501">INDEX(_Rge_Data_3rd_CY,$B501,R$1)</f>
        <v/>
      </c>
      <c r="S501" s="224">
        <f t="array" ref="S501">INDEX(_Rge_Data_3rd_CY,$B501,S$1)</f>
        <v>0</v>
      </c>
      <c r="T501" s="224">
        <f t="array" ref="T501">INDEX(_Rge_Data_3rd_CY,$B501,T$1)</f>
        <v>0</v>
      </c>
      <c r="U501" s="224">
        <f t="array" ref="U501">INDEX(_Rge_Data_3rd_CY,$B501,U$1)</f>
        <v>0</v>
      </c>
      <c r="V501" s="224">
        <f t="array" ref="V501">INDEX(_Rge_Data_3rd_CY,$B501,V$1)</f>
        <v>0</v>
      </c>
      <c r="W501" s="224">
        <f t="array" ref="W501">INDEX(_Rge_Data_3rd_CY,$B501,W$1)</f>
        <v>0</v>
      </c>
      <c r="X501" s="224" t="str">
        <f t="array" ref="X501">INDEX(_Rge_Data_3rd_CY,$B501,X$1)</f>
        <v/>
      </c>
      <c r="Y501" s="224">
        <f t="array" ref="Y501">INDEX(_Rge_Data_3rd_CY,$B501,Y$1)</f>
        <v>0</v>
      </c>
      <c r="Z501" s="224">
        <f t="array" ref="Z501">INDEX(_Rge_Data_3rd_CY,$B501,Z$1)</f>
        <v>0</v>
      </c>
      <c r="AA501" s="224">
        <f t="shared" si="7"/>
        <v>0</v>
      </c>
      <c r="AB501" s="225" t="str">
        <f t="shared" si="10"/>
        <v/>
      </c>
      <c r="AC501" s="234" t="str">
        <f t="array" ref="AC501">INDEX(_Rge_Data_3rd_CY,$B501,AC$1)</f>
        <v/>
      </c>
      <c r="AD501" s="234">
        <f t="array" ref="AD501">INDEX(_Rge_Data_3rd_CY,$B501,AD$1)</f>
        <v>0</v>
      </c>
      <c r="AE501" s="234">
        <f t="array" ref="AE501">INDEX(_Rge_Data_3rd_CY,$B501,AE$1)</f>
        <v>0</v>
      </c>
      <c r="AF501" s="234">
        <f t="array" ref="AF501">INDEX(_Rge_Data_3rd_CY,$B501,AF$1)</f>
        <v>0</v>
      </c>
      <c r="AG501" s="234">
        <f t="array" ref="AG501">INDEX(_Rge_Data_3rd_CY,$B501,AG$1)</f>
        <v>0</v>
      </c>
      <c r="AH501" s="234">
        <f t="array" ref="AH501">INDEX(_Rge_Data_3rd_CY,$B501,AH$1)</f>
        <v>0</v>
      </c>
      <c r="AI501" s="234" t="str">
        <f t="array" ref="AI501">INDEX(_Rge_Data_3rd_CY,$B501,AI$1)</f>
        <v/>
      </c>
      <c r="AJ501" s="234">
        <f t="array" ref="AJ501">INDEX(_Rge_Data_3rd_CY,$B501,AJ$1)</f>
        <v>0</v>
      </c>
      <c r="AK501" s="234">
        <f t="array" ref="AK501">INDEX(_Rge_Data_3rd_CY,$B501,AK$1)</f>
        <v>0</v>
      </c>
      <c r="AL501" s="234">
        <f t="shared" si="11"/>
        <v>0</v>
      </c>
      <c r="AM501" s="235">
        <f t="shared" si="8"/>
        <v>0</v>
      </c>
      <c r="AN501" s="236">
        <f>IFERROR(IF(AND($E501="OPEN",$AA501&gt;0),$AA501*_SoP*$AM501,IF(AND($E501="CLOSED",$AA501&gt;0),$AA501*_SoL*$AM501,0)),0)</f>
        <v>0</v>
      </c>
      <c r="AO501" s="236">
        <f>IFERROR(IF($AA501&lt;0,$AA501*_SoL,0),0)</f>
        <v>0</v>
      </c>
      <c r="AP501" s="237">
        <f t="shared" si="12"/>
        <v>0</v>
      </c>
      <c r="AQ501" s="237">
        <f t="shared" si="13"/>
        <v>0</v>
      </c>
      <c r="AR501" s="237">
        <f t="shared" si="14"/>
        <v>0</v>
      </c>
      <c r="AS501" s="237">
        <f t="shared" si="15"/>
        <v>0</v>
      </c>
      <c r="AT501" s="237">
        <f t="shared" si="16"/>
        <v>0</v>
      </c>
      <c r="AU501" s="236">
        <f t="shared" si="17"/>
        <v>0</v>
      </c>
      <c r="AV501" s="236">
        <f t="shared" si="18"/>
        <v>0</v>
      </c>
      <c r="AW501" s="238"/>
    </row>
    <row r="502" ht="24.75" customHeight="1">
      <c r="A502" s="185"/>
      <c r="B502" s="230">
        <f t="shared" si="19"/>
        <v>495</v>
      </c>
      <c r="C502" s="185"/>
      <c r="D502" s="231" t="str">
        <f t="array" ref="D502">INDEX(_Rge_Projectdata_3rd,$B502,MATCH("Project-ID",_Rge_Headline_Projectdata,0))</f>
        <v/>
      </c>
      <c r="E502" s="232" t="str">
        <f t="array" ref="E502">INDEX(_Rge_Data_3rd_CY,$B502,E$1)</f>
        <v>Open</v>
      </c>
      <c r="F502" s="221" t="str">
        <f t="array" ref="F502">INDEX(_Rge_Data_3rd_CY,$B502,F$1)</f>
        <v/>
      </c>
      <c r="G502" s="221">
        <f t="array" ref="G502">INDEX(_Rge_Data_3rd_CY,$B502,G$1)</f>
        <v>0</v>
      </c>
      <c r="H502" s="221">
        <f t="array" ref="H502">INDEX(_Rge_Data_3rd_CY,$B502,H$1)</f>
        <v>0</v>
      </c>
      <c r="I502" s="221">
        <f t="array" ref="I502">INDEX(_Rge_Data_3rd_CY,$B502,I$1)</f>
        <v>0</v>
      </c>
      <c r="J502" s="221">
        <f t="array" ref="J502">INDEX(_Rge_Data_3rd_CY,$B502,J$1)</f>
        <v>0</v>
      </c>
      <c r="K502" s="221">
        <f t="array" ref="K502">INDEX(_Rge_Data_3rd_CY,$B502,K$1)</f>
        <v>0</v>
      </c>
      <c r="L502" s="221" t="str">
        <f t="array" ref="L502">INDEX(_Rge_Data_3rd_CY,$B502,L$1)</f>
        <v/>
      </c>
      <c r="M502" s="221">
        <f t="array" ref="M502">INDEX(_Rge_Data_3rd_CY,$B502,M$1)</f>
        <v>0</v>
      </c>
      <c r="N502" s="221">
        <f t="array" ref="N502">INDEX(_Rge_Data_3rd_CY,$B502,N$1)</f>
        <v>0</v>
      </c>
      <c r="O502" s="221">
        <f t="shared" si="5"/>
        <v>0</v>
      </c>
      <c r="P502" s="222">
        <f t="shared" si="6"/>
        <v>0</v>
      </c>
      <c r="Q502" s="233" t="str">
        <f t="shared" si="9"/>
        <v>Y</v>
      </c>
      <c r="R502" s="224" t="str">
        <f t="array" ref="R502">INDEX(_Rge_Data_3rd_CY,$B502,R$1)</f>
        <v/>
      </c>
      <c r="S502" s="224">
        <f t="array" ref="S502">INDEX(_Rge_Data_3rd_CY,$B502,S$1)</f>
        <v>0</v>
      </c>
      <c r="T502" s="224">
        <f t="array" ref="T502">INDEX(_Rge_Data_3rd_CY,$B502,T$1)</f>
        <v>0</v>
      </c>
      <c r="U502" s="224">
        <f t="array" ref="U502">INDEX(_Rge_Data_3rd_CY,$B502,U$1)</f>
        <v>0</v>
      </c>
      <c r="V502" s="224">
        <f t="array" ref="V502">INDEX(_Rge_Data_3rd_CY,$B502,V$1)</f>
        <v>0</v>
      </c>
      <c r="W502" s="224">
        <f t="array" ref="W502">INDEX(_Rge_Data_3rd_CY,$B502,W$1)</f>
        <v>0</v>
      </c>
      <c r="X502" s="224" t="str">
        <f t="array" ref="X502">INDEX(_Rge_Data_3rd_CY,$B502,X$1)</f>
        <v/>
      </c>
      <c r="Y502" s="224">
        <f t="array" ref="Y502">INDEX(_Rge_Data_3rd_CY,$B502,Y$1)</f>
        <v>0</v>
      </c>
      <c r="Z502" s="224">
        <f t="array" ref="Z502">INDEX(_Rge_Data_3rd_CY,$B502,Z$1)</f>
        <v>0</v>
      </c>
      <c r="AA502" s="224">
        <f t="shared" si="7"/>
        <v>0</v>
      </c>
      <c r="AB502" s="225" t="str">
        <f t="shared" si="10"/>
        <v/>
      </c>
      <c r="AC502" s="234" t="str">
        <f t="array" ref="AC502">INDEX(_Rge_Data_3rd_CY,$B502,AC$1)</f>
        <v/>
      </c>
      <c r="AD502" s="234">
        <f t="array" ref="AD502">INDEX(_Rge_Data_3rd_CY,$B502,AD$1)</f>
        <v>0</v>
      </c>
      <c r="AE502" s="234">
        <f t="array" ref="AE502">INDEX(_Rge_Data_3rd_CY,$B502,AE$1)</f>
        <v>0</v>
      </c>
      <c r="AF502" s="234">
        <f t="array" ref="AF502">INDEX(_Rge_Data_3rd_CY,$B502,AF$1)</f>
        <v>0</v>
      </c>
      <c r="AG502" s="234">
        <f t="array" ref="AG502">INDEX(_Rge_Data_3rd_CY,$B502,AG$1)</f>
        <v>0</v>
      </c>
      <c r="AH502" s="234">
        <f t="array" ref="AH502">INDEX(_Rge_Data_3rd_CY,$B502,AH$1)</f>
        <v>0</v>
      </c>
      <c r="AI502" s="234" t="str">
        <f t="array" ref="AI502">INDEX(_Rge_Data_3rd_CY,$B502,AI$1)</f>
        <v/>
      </c>
      <c r="AJ502" s="234">
        <f t="array" ref="AJ502">INDEX(_Rge_Data_3rd_CY,$B502,AJ$1)</f>
        <v>0</v>
      </c>
      <c r="AK502" s="234">
        <f t="array" ref="AK502">INDEX(_Rge_Data_3rd_CY,$B502,AK$1)</f>
        <v>0</v>
      </c>
      <c r="AL502" s="234">
        <f t="shared" si="11"/>
        <v>0</v>
      </c>
      <c r="AM502" s="235">
        <f t="shared" si="8"/>
        <v>0</v>
      </c>
      <c r="AN502" s="236">
        <f>IFERROR(IF(AND($E502="OPEN",$AA502&gt;0),$AA502*_SoP*$AM502,IF(AND($E502="CLOSED",$AA502&gt;0),$AA502*_SoL*$AM502,0)),0)</f>
        <v>0</v>
      </c>
      <c r="AO502" s="236">
        <f>IFERROR(IF($AA502&lt;0,$AA502*_SoL,0),0)</f>
        <v>0</v>
      </c>
      <c r="AP502" s="237">
        <f t="shared" si="12"/>
        <v>0</v>
      </c>
      <c r="AQ502" s="237">
        <f t="shared" si="13"/>
        <v>0</v>
      </c>
      <c r="AR502" s="237">
        <f t="shared" si="14"/>
        <v>0</v>
      </c>
      <c r="AS502" s="237">
        <f t="shared" si="15"/>
        <v>0</v>
      </c>
      <c r="AT502" s="237">
        <f t="shared" si="16"/>
        <v>0</v>
      </c>
      <c r="AU502" s="236">
        <f t="shared" si="17"/>
        <v>0</v>
      </c>
      <c r="AV502" s="236">
        <f t="shared" si="18"/>
        <v>0</v>
      </c>
      <c r="AW502" s="238"/>
    </row>
    <row r="503" ht="24.75" customHeight="1">
      <c r="A503" s="185"/>
      <c r="B503" s="230">
        <f t="shared" si="19"/>
        <v>496</v>
      </c>
      <c r="C503" s="185"/>
      <c r="D503" s="231" t="str">
        <f t="array" ref="D503">INDEX(_Rge_Projectdata_3rd,$B503,MATCH("Project-ID",_Rge_Headline_Projectdata,0))</f>
        <v/>
      </c>
      <c r="E503" s="232" t="str">
        <f t="array" ref="E503">INDEX(_Rge_Data_3rd_CY,$B503,E$1)</f>
        <v>Open</v>
      </c>
      <c r="F503" s="221" t="str">
        <f t="array" ref="F503">INDEX(_Rge_Data_3rd_CY,$B503,F$1)</f>
        <v/>
      </c>
      <c r="G503" s="221">
        <f t="array" ref="G503">INDEX(_Rge_Data_3rd_CY,$B503,G$1)</f>
        <v>0</v>
      </c>
      <c r="H503" s="221">
        <f t="array" ref="H503">INDEX(_Rge_Data_3rd_CY,$B503,H$1)</f>
        <v>0</v>
      </c>
      <c r="I503" s="221">
        <f t="array" ref="I503">INDEX(_Rge_Data_3rd_CY,$B503,I$1)</f>
        <v>0</v>
      </c>
      <c r="J503" s="221">
        <f t="array" ref="J503">INDEX(_Rge_Data_3rd_CY,$B503,J$1)</f>
        <v>0</v>
      </c>
      <c r="K503" s="221">
        <f t="array" ref="K503">INDEX(_Rge_Data_3rd_CY,$B503,K$1)</f>
        <v>0</v>
      </c>
      <c r="L503" s="221" t="str">
        <f t="array" ref="L503">INDEX(_Rge_Data_3rd_CY,$B503,L$1)</f>
        <v/>
      </c>
      <c r="M503" s="221">
        <f t="array" ref="M503">INDEX(_Rge_Data_3rd_CY,$B503,M$1)</f>
        <v>0</v>
      </c>
      <c r="N503" s="221">
        <f t="array" ref="N503">INDEX(_Rge_Data_3rd_CY,$B503,N$1)</f>
        <v>0</v>
      </c>
      <c r="O503" s="221">
        <f t="shared" si="5"/>
        <v>0</v>
      </c>
      <c r="P503" s="222">
        <f t="shared" si="6"/>
        <v>0</v>
      </c>
      <c r="Q503" s="233" t="str">
        <f t="shared" si="9"/>
        <v>Y</v>
      </c>
      <c r="R503" s="224" t="str">
        <f t="array" ref="R503">INDEX(_Rge_Data_3rd_CY,$B503,R$1)</f>
        <v/>
      </c>
      <c r="S503" s="224">
        <f t="array" ref="S503">INDEX(_Rge_Data_3rd_CY,$B503,S$1)</f>
        <v>0</v>
      </c>
      <c r="T503" s="224">
        <f t="array" ref="T503">INDEX(_Rge_Data_3rd_CY,$B503,T$1)</f>
        <v>0</v>
      </c>
      <c r="U503" s="224">
        <f t="array" ref="U503">INDEX(_Rge_Data_3rd_CY,$B503,U$1)</f>
        <v>0</v>
      </c>
      <c r="V503" s="224">
        <f t="array" ref="V503">INDEX(_Rge_Data_3rd_CY,$B503,V$1)</f>
        <v>0</v>
      </c>
      <c r="W503" s="224">
        <f t="array" ref="W503">INDEX(_Rge_Data_3rd_CY,$B503,W$1)</f>
        <v>0</v>
      </c>
      <c r="X503" s="224" t="str">
        <f t="array" ref="X503">INDEX(_Rge_Data_3rd_CY,$B503,X$1)</f>
        <v/>
      </c>
      <c r="Y503" s="224">
        <f t="array" ref="Y503">INDEX(_Rge_Data_3rd_CY,$B503,Y$1)</f>
        <v>0</v>
      </c>
      <c r="Z503" s="224">
        <f t="array" ref="Z503">INDEX(_Rge_Data_3rd_CY,$B503,Z$1)</f>
        <v>0</v>
      </c>
      <c r="AA503" s="224">
        <f t="shared" si="7"/>
        <v>0</v>
      </c>
      <c r="AB503" s="225" t="str">
        <f t="shared" si="10"/>
        <v/>
      </c>
      <c r="AC503" s="234" t="str">
        <f t="array" ref="AC503">INDEX(_Rge_Data_3rd_CY,$B503,AC$1)</f>
        <v/>
      </c>
      <c r="AD503" s="234">
        <f t="array" ref="AD503">INDEX(_Rge_Data_3rd_CY,$B503,AD$1)</f>
        <v>0</v>
      </c>
      <c r="AE503" s="234">
        <f t="array" ref="AE503">INDEX(_Rge_Data_3rd_CY,$B503,AE$1)</f>
        <v>0</v>
      </c>
      <c r="AF503" s="234">
        <f t="array" ref="AF503">INDEX(_Rge_Data_3rd_CY,$B503,AF$1)</f>
        <v>0</v>
      </c>
      <c r="AG503" s="234">
        <f t="array" ref="AG503">INDEX(_Rge_Data_3rd_CY,$B503,AG$1)</f>
        <v>0</v>
      </c>
      <c r="AH503" s="234">
        <f t="array" ref="AH503">INDEX(_Rge_Data_3rd_CY,$B503,AH$1)</f>
        <v>0</v>
      </c>
      <c r="AI503" s="234" t="str">
        <f t="array" ref="AI503">INDEX(_Rge_Data_3rd_CY,$B503,AI$1)</f>
        <v/>
      </c>
      <c r="AJ503" s="234">
        <f t="array" ref="AJ503">INDEX(_Rge_Data_3rd_CY,$B503,AJ$1)</f>
        <v>0</v>
      </c>
      <c r="AK503" s="234">
        <f t="array" ref="AK503">INDEX(_Rge_Data_3rd_CY,$B503,AK$1)</f>
        <v>0</v>
      </c>
      <c r="AL503" s="234">
        <f t="shared" si="11"/>
        <v>0</v>
      </c>
      <c r="AM503" s="235">
        <f t="shared" si="8"/>
        <v>0</v>
      </c>
      <c r="AN503" s="236">
        <f>IFERROR(IF(AND($E503="OPEN",$AA503&gt;0),$AA503*_SoP*$AM503,IF(AND($E503="CLOSED",$AA503&gt;0),$AA503*_SoL*$AM503,0)),0)</f>
        <v>0</v>
      </c>
      <c r="AO503" s="236">
        <f>IFERROR(IF($AA503&lt;0,$AA503*_SoL,0),0)</f>
        <v>0</v>
      </c>
      <c r="AP503" s="237">
        <f t="shared" si="12"/>
        <v>0</v>
      </c>
      <c r="AQ503" s="237">
        <f t="shared" si="13"/>
        <v>0</v>
      </c>
      <c r="AR503" s="237">
        <f t="shared" si="14"/>
        <v>0</v>
      </c>
      <c r="AS503" s="237">
        <f t="shared" si="15"/>
        <v>0</v>
      </c>
      <c r="AT503" s="237">
        <f t="shared" si="16"/>
        <v>0</v>
      </c>
      <c r="AU503" s="236">
        <f t="shared" si="17"/>
        <v>0</v>
      </c>
      <c r="AV503" s="236">
        <f t="shared" si="18"/>
        <v>0</v>
      </c>
      <c r="AW503" s="238"/>
    </row>
    <row r="504" ht="24.75" customHeight="1">
      <c r="A504" s="185"/>
      <c r="B504" s="230">
        <f t="shared" si="19"/>
        <v>497</v>
      </c>
      <c r="C504" s="185"/>
      <c r="D504" s="231" t="str">
        <f t="array" ref="D504">INDEX(_Rge_Projectdata_3rd,$B504,MATCH("Project-ID",_Rge_Headline_Projectdata,0))</f>
        <v/>
      </c>
      <c r="E504" s="232" t="str">
        <f t="array" ref="E504">INDEX(_Rge_Data_3rd_CY,$B504,E$1)</f>
        <v>Open</v>
      </c>
      <c r="F504" s="221" t="str">
        <f t="array" ref="F504">INDEX(_Rge_Data_3rd_CY,$B504,F$1)</f>
        <v/>
      </c>
      <c r="G504" s="221">
        <f t="array" ref="G504">INDEX(_Rge_Data_3rd_CY,$B504,G$1)</f>
        <v>0</v>
      </c>
      <c r="H504" s="221">
        <f t="array" ref="H504">INDEX(_Rge_Data_3rd_CY,$B504,H$1)</f>
        <v>0</v>
      </c>
      <c r="I504" s="221">
        <f t="array" ref="I504">INDEX(_Rge_Data_3rd_CY,$B504,I$1)</f>
        <v>0</v>
      </c>
      <c r="J504" s="221">
        <f t="array" ref="J504">INDEX(_Rge_Data_3rd_CY,$B504,J$1)</f>
        <v>0</v>
      </c>
      <c r="K504" s="221">
        <f t="array" ref="K504">INDEX(_Rge_Data_3rd_CY,$B504,K$1)</f>
        <v>0</v>
      </c>
      <c r="L504" s="221" t="str">
        <f t="array" ref="L504">INDEX(_Rge_Data_3rd_CY,$B504,L$1)</f>
        <v/>
      </c>
      <c r="M504" s="221">
        <f t="array" ref="M504">INDEX(_Rge_Data_3rd_CY,$B504,M$1)</f>
        <v>0</v>
      </c>
      <c r="N504" s="221">
        <f t="array" ref="N504">INDEX(_Rge_Data_3rd_CY,$B504,N$1)</f>
        <v>0</v>
      </c>
      <c r="O504" s="221">
        <f t="shared" si="5"/>
        <v>0</v>
      </c>
      <c r="P504" s="222">
        <f t="shared" si="6"/>
        <v>0</v>
      </c>
      <c r="Q504" s="233" t="str">
        <f t="shared" si="9"/>
        <v>Y</v>
      </c>
      <c r="R504" s="224" t="str">
        <f t="array" ref="R504">INDEX(_Rge_Data_3rd_CY,$B504,R$1)</f>
        <v/>
      </c>
      <c r="S504" s="224">
        <f t="array" ref="S504">INDEX(_Rge_Data_3rd_CY,$B504,S$1)</f>
        <v>0</v>
      </c>
      <c r="T504" s="224">
        <f t="array" ref="T504">INDEX(_Rge_Data_3rd_CY,$B504,T$1)</f>
        <v>0</v>
      </c>
      <c r="U504" s="224">
        <f t="array" ref="U504">INDEX(_Rge_Data_3rd_CY,$B504,U$1)</f>
        <v>0</v>
      </c>
      <c r="V504" s="224">
        <f t="array" ref="V504">INDEX(_Rge_Data_3rd_CY,$B504,V$1)</f>
        <v>0</v>
      </c>
      <c r="W504" s="224">
        <f t="array" ref="W504">INDEX(_Rge_Data_3rd_CY,$B504,W$1)</f>
        <v>0</v>
      </c>
      <c r="X504" s="224" t="str">
        <f t="array" ref="X504">INDEX(_Rge_Data_3rd_CY,$B504,X$1)</f>
        <v/>
      </c>
      <c r="Y504" s="224">
        <f t="array" ref="Y504">INDEX(_Rge_Data_3rd_CY,$B504,Y$1)</f>
        <v>0</v>
      </c>
      <c r="Z504" s="224">
        <f t="array" ref="Z504">INDEX(_Rge_Data_3rd_CY,$B504,Z$1)</f>
        <v>0</v>
      </c>
      <c r="AA504" s="224">
        <f t="shared" si="7"/>
        <v>0</v>
      </c>
      <c r="AB504" s="225" t="str">
        <f t="shared" si="10"/>
        <v/>
      </c>
      <c r="AC504" s="234" t="str">
        <f t="array" ref="AC504">INDEX(_Rge_Data_3rd_CY,$B504,AC$1)</f>
        <v/>
      </c>
      <c r="AD504" s="234">
        <f t="array" ref="AD504">INDEX(_Rge_Data_3rd_CY,$B504,AD$1)</f>
        <v>0</v>
      </c>
      <c r="AE504" s="234">
        <f t="array" ref="AE504">INDEX(_Rge_Data_3rd_CY,$B504,AE$1)</f>
        <v>0</v>
      </c>
      <c r="AF504" s="234">
        <f t="array" ref="AF504">INDEX(_Rge_Data_3rd_CY,$B504,AF$1)</f>
        <v>0</v>
      </c>
      <c r="AG504" s="234">
        <f t="array" ref="AG504">INDEX(_Rge_Data_3rd_CY,$B504,AG$1)</f>
        <v>0</v>
      </c>
      <c r="AH504" s="234">
        <f t="array" ref="AH504">INDEX(_Rge_Data_3rd_CY,$B504,AH$1)</f>
        <v>0</v>
      </c>
      <c r="AI504" s="234" t="str">
        <f t="array" ref="AI504">INDEX(_Rge_Data_3rd_CY,$B504,AI$1)</f>
        <v/>
      </c>
      <c r="AJ504" s="234">
        <f t="array" ref="AJ504">INDEX(_Rge_Data_3rd_CY,$B504,AJ$1)</f>
        <v>0</v>
      </c>
      <c r="AK504" s="234">
        <f t="array" ref="AK504">INDEX(_Rge_Data_3rd_CY,$B504,AK$1)</f>
        <v>0</v>
      </c>
      <c r="AL504" s="234">
        <f t="shared" si="11"/>
        <v>0</v>
      </c>
      <c r="AM504" s="235">
        <f t="shared" si="8"/>
        <v>0</v>
      </c>
      <c r="AN504" s="236">
        <f>IFERROR(IF(AND($E504="OPEN",$AA504&gt;0),$AA504*_SoP*$AM504,IF(AND($E504="CLOSED",$AA504&gt;0),$AA504*_SoL*$AM504,0)),0)</f>
        <v>0</v>
      </c>
      <c r="AO504" s="236">
        <f>IFERROR(IF($AA504&lt;0,$AA504*_SoL,0),0)</f>
        <v>0</v>
      </c>
      <c r="AP504" s="237">
        <f t="shared" si="12"/>
        <v>0</v>
      </c>
      <c r="AQ504" s="237">
        <f t="shared" si="13"/>
        <v>0</v>
      </c>
      <c r="AR504" s="237">
        <f t="shared" si="14"/>
        <v>0</v>
      </c>
      <c r="AS504" s="237">
        <f t="shared" si="15"/>
        <v>0</v>
      </c>
      <c r="AT504" s="237">
        <f t="shared" si="16"/>
        <v>0</v>
      </c>
      <c r="AU504" s="236">
        <f t="shared" si="17"/>
        <v>0</v>
      </c>
      <c r="AV504" s="236">
        <f t="shared" si="18"/>
        <v>0</v>
      </c>
      <c r="AW504" s="238"/>
    </row>
    <row r="505" ht="24.75" customHeight="1">
      <c r="A505" s="185"/>
      <c r="B505" s="230">
        <f t="shared" si="19"/>
        <v>498</v>
      </c>
      <c r="C505" s="185"/>
      <c r="D505" s="231" t="str">
        <f t="array" ref="D505">INDEX(_Rge_Projectdata_3rd,$B505,MATCH("Project-ID",_Rge_Headline_Projectdata,0))</f>
        <v/>
      </c>
      <c r="E505" s="232" t="str">
        <f t="array" ref="E505">INDEX(_Rge_Data_3rd_CY,$B505,E$1)</f>
        <v>Open</v>
      </c>
      <c r="F505" s="221" t="str">
        <f t="array" ref="F505">INDEX(_Rge_Data_3rd_CY,$B505,F$1)</f>
        <v/>
      </c>
      <c r="G505" s="221">
        <f t="array" ref="G505">INDEX(_Rge_Data_3rd_CY,$B505,G$1)</f>
        <v>0</v>
      </c>
      <c r="H505" s="221">
        <f t="array" ref="H505">INDEX(_Rge_Data_3rd_CY,$B505,H$1)</f>
        <v>0</v>
      </c>
      <c r="I505" s="221">
        <f t="array" ref="I505">INDEX(_Rge_Data_3rd_CY,$B505,I$1)</f>
        <v>0</v>
      </c>
      <c r="J505" s="221">
        <f t="array" ref="J505">INDEX(_Rge_Data_3rd_CY,$B505,J$1)</f>
        <v>0</v>
      </c>
      <c r="K505" s="221">
        <f t="array" ref="K505">INDEX(_Rge_Data_3rd_CY,$B505,K$1)</f>
        <v>0</v>
      </c>
      <c r="L505" s="221" t="str">
        <f t="array" ref="L505">INDEX(_Rge_Data_3rd_CY,$B505,L$1)</f>
        <v/>
      </c>
      <c r="M505" s="221">
        <f t="array" ref="M505">INDEX(_Rge_Data_3rd_CY,$B505,M$1)</f>
        <v>0</v>
      </c>
      <c r="N505" s="221">
        <f t="array" ref="N505">INDEX(_Rge_Data_3rd_CY,$B505,N$1)</f>
        <v>0</v>
      </c>
      <c r="O505" s="221">
        <f t="shared" si="5"/>
        <v>0</v>
      </c>
      <c r="P505" s="222">
        <f t="shared" si="6"/>
        <v>0</v>
      </c>
      <c r="Q505" s="233" t="str">
        <f t="shared" si="9"/>
        <v>Y</v>
      </c>
      <c r="R505" s="224" t="str">
        <f t="array" ref="R505">INDEX(_Rge_Data_3rd_CY,$B505,R$1)</f>
        <v/>
      </c>
      <c r="S505" s="224">
        <f t="array" ref="S505">INDEX(_Rge_Data_3rd_CY,$B505,S$1)</f>
        <v>0</v>
      </c>
      <c r="T505" s="224">
        <f t="array" ref="T505">INDEX(_Rge_Data_3rd_CY,$B505,T$1)</f>
        <v>0</v>
      </c>
      <c r="U505" s="224">
        <f t="array" ref="U505">INDEX(_Rge_Data_3rd_CY,$B505,U$1)</f>
        <v>0</v>
      </c>
      <c r="V505" s="224">
        <f t="array" ref="V505">INDEX(_Rge_Data_3rd_CY,$B505,V$1)</f>
        <v>0</v>
      </c>
      <c r="W505" s="224">
        <f t="array" ref="W505">INDEX(_Rge_Data_3rd_CY,$B505,W$1)</f>
        <v>0</v>
      </c>
      <c r="X505" s="224" t="str">
        <f t="array" ref="X505">INDEX(_Rge_Data_3rd_CY,$B505,X$1)</f>
        <v/>
      </c>
      <c r="Y505" s="224">
        <f t="array" ref="Y505">INDEX(_Rge_Data_3rd_CY,$B505,Y$1)</f>
        <v>0</v>
      </c>
      <c r="Z505" s="224">
        <f t="array" ref="Z505">INDEX(_Rge_Data_3rd_CY,$B505,Z$1)</f>
        <v>0</v>
      </c>
      <c r="AA505" s="224">
        <f t="shared" si="7"/>
        <v>0</v>
      </c>
      <c r="AB505" s="225" t="str">
        <f t="shared" si="10"/>
        <v/>
      </c>
      <c r="AC505" s="234" t="str">
        <f t="array" ref="AC505">INDEX(_Rge_Data_3rd_CY,$B505,AC$1)</f>
        <v/>
      </c>
      <c r="AD505" s="234">
        <f t="array" ref="AD505">INDEX(_Rge_Data_3rd_CY,$B505,AD$1)</f>
        <v>0</v>
      </c>
      <c r="AE505" s="234">
        <f t="array" ref="AE505">INDEX(_Rge_Data_3rd_CY,$B505,AE$1)</f>
        <v>0</v>
      </c>
      <c r="AF505" s="234">
        <f t="array" ref="AF505">INDEX(_Rge_Data_3rd_CY,$B505,AF$1)</f>
        <v>0</v>
      </c>
      <c r="AG505" s="234">
        <f t="array" ref="AG505">INDEX(_Rge_Data_3rd_CY,$B505,AG$1)</f>
        <v>0</v>
      </c>
      <c r="AH505" s="234">
        <f t="array" ref="AH505">INDEX(_Rge_Data_3rd_CY,$B505,AH$1)</f>
        <v>0</v>
      </c>
      <c r="AI505" s="234" t="str">
        <f t="array" ref="AI505">INDEX(_Rge_Data_3rd_CY,$B505,AI$1)</f>
        <v/>
      </c>
      <c r="AJ505" s="234">
        <f t="array" ref="AJ505">INDEX(_Rge_Data_3rd_CY,$B505,AJ$1)</f>
        <v>0</v>
      </c>
      <c r="AK505" s="234">
        <f t="array" ref="AK505">INDEX(_Rge_Data_3rd_CY,$B505,AK$1)</f>
        <v>0</v>
      </c>
      <c r="AL505" s="234">
        <f t="shared" si="11"/>
        <v>0</v>
      </c>
      <c r="AM505" s="235">
        <f t="shared" si="8"/>
        <v>0</v>
      </c>
      <c r="AN505" s="236">
        <f>IFERROR(IF(AND($E505="OPEN",$AA505&gt;0),$AA505*_SoP*$AM505,IF(AND($E505="CLOSED",$AA505&gt;0),$AA505*_SoL*$AM505,0)),0)</f>
        <v>0</v>
      </c>
      <c r="AO505" s="236">
        <f>IFERROR(IF($AA505&lt;0,$AA505*_SoL,0),0)</f>
        <v>0</v>
      </c>
      <c r="AP505" s="237">
        <f t="shared" si="12"/>
        <v>0</v>
      </c>
      <c r="AQ505" s="237">
        <f t="shared" si="13"/>
        <v>0</v>
      </c>
      <c r="AR505" s="237">
        <f t="shared" si="14"/>
        <v>0</v>
      </c>
      <c r="AS505" s="237">
        <f t="shared" si="15"/>
        <v>0</v>
      </c>
      <c r="AT505" s="237">
        <f t="shared" si="16"/>
        <v>0</v>
      </c>
      <c r="AU505" s="236">
        <f t="shared" si="17"/>
        <v>0</v>
      </c>
      <c r="AV505" s="236">
        <f t="shared" si="18"/>
        <v>0</v>
      </c>
      <c r="AW505" s="238"/>
    </row>
    <row r="506" ht="24.75" customHeight="1">
      <c r="A506" s="185"/>
      <c r="B506" s="230">
        <f t="shared" si="19"/>
        <v>499</v>
      </c>
      <c r="C506" s="185"/>
      <c r="D506" s="231" t="str">
        <f t="array" ref="D506">INDEX(_Rge_Projectdata_3rd,$B506,MATCH("Project-ID",_Rge_Headline_Projectdata,0))</f>
        <v/>
      </c>
      <c r="E506" s="232" t="str">
        <f t="array" ref="E506">INDEX(_Rge_Data_3rd_CY,$B506,E$1)</f>
        <v>Open</v>
      </c>
      <c r="F506" s="221" t="str">
        <f t="array" ref="F506">INDEX(_Rge_Data_3rd_CY,$B506,F$1)</f>
        <v/>
      </c>
      <c r="G506" s="221">
        <f t="array" ref="G506">INDEX(_Rge_Data_3rd_CY,$B506,G$1)</f>
        <v>0</v>
      </c>
      <c r="H506" s="221">
        <f t="array" ref="H506">INDEX(_Rge_Data_3rd_CY,$B506,H$1)</f>
        <v>0</v>
      </c>
      <c r="I506" s="221">
        <f t="array" ref="I506">INDEX(_Rge_Data_3rd_CY,$B506,I$1)</f>
        <v>0</v>
      </c>
      <c r="J506" s="221">
        <f t="array" ref="J506">INDEX(_Rge_Data_3rd_CY,$B506,J$1)</f>
        <v>0</v>
      </c>
      <c r="K506" s="221">
        <f t="array" ref="K506">INDEX(_Rge_Data_3rd_CY,$B506,K$1)</f>
        <v>0</v>
      </c>
      <c r="L506" s="221" t="str">
        <f t="array" ref="L506">INDEX(_Rge_Data_3rd_CY,$B506,L$1)</f>
        <v/>
      </c>
      <c r="M506" s="221">
        <f t="array" ref="M506">INDEX(_Rge_Data_3rd_CY,$B506,M$1)</f>
        <v>0</v>
      </c>
      <c r="N506" s="221">
        <f t="array" ref="N506">INDEX(_Rge_Data_3rd_CY,$B506,N$1)</f>
        <v>0</v>
      </c>
      <c r="O506" s="221">
        <f t="shared" si="5"/>
        <v>0</v>
      </c>
      <c r="P506" s="222">
        <f t="shared" si="6"/>
        <v>0</v>
      </c>
      <c r="Q506" s="233" t="str">
        <f t="shared" si="9"/>
        <v>Y</v>
      </c>
      <c r="R506" s="224" t="str">
        <f t="array" ref="R506">INDEX(_Rge_Data_3rd_CY,$B506,R$1)</f>
        <v/>
      </c>
      <c r="S506" s="224">
        <f t="array" ref="S506">INDEX(_Rge_Data_3rd_CY,$B506,S$1)</f>
        <v>0</v>
      </c>
      <c r="T506" s="224">
        <f t="array" ref="T506">INDEX(_Rge_Data_3rd_CY,$B506,T$1)</f>
        <v>0</v>
      </c>
      <c r="U506" s="224">
        <f t="array" ref="U506">INDEX(_Rge_Data_3rd_CY,$B506,U$1)</f>
        <v>0</v>
      </c>
      <c r="V506" s="224">
        <f t="array" ref="V506">INDEX(_Rge_Data_3rd_CY,$B506,V$1)</f>
        <v>0</v>
      </c>
      <c r="W506" s="224">
        <f t="array" ref="W506">INDEX(_Rge_Data_3rd_CY,$B506,W$1)</f>
        <v>0</v>
      </c>
      <c r="X506" s="224" t="str">
        <f t="array" ref="X506">INDEX(_Rge_Data_3rd_CY,$B506,X$1)</f>
        <v/>
      </c>
      <c r="Y506" s="224">
        <f t="array" ref="Y506">INDEX(_Rge_Data_3rd_CY,$B506,Y$1)</f>
        <v>0</v>
      </c>
      <c r="Z506" s="224">
        <f t="array" ref="Z506">INDEX(_Rge_Data_3rd_CY,$B506,Z$1)</f>
        <v>0</v>
      </c>
      <c r="AA506" s="224">
        <f t="shared" si="7"/>
        <v>0</v>
      </c>
      <c r="AB506" s="225" t="str">
        <f t="shared" si="10"/>
        <v/>
      </c>
      <c r="AC506" s="234" t="str">
        <f t="array" ref="AC506">INDEX(_Rge_Data_3rd_CY,$B506,AC$1)</f>
        <v/>
      </c>
      <c r="AD506" s="234">
        <f t="array" ref="AD506">INDEX(_Rge_Data_3rd_CY,$B506,AD$1)</f>
        <v>0</v>
      </c>
      <c r="AE506" s="234">
        <f t="array" ref="AE506">INDEX(_Rge_Data_3rd_CY,$B506,AE$1)</f>
        <v>0</v>
      </c>
      <c r="AF506" s="234">
        <f t="array" ref="AF506">INDEX(_Rge_Data_3rd_CY,$B506,AF$1)</f>
        <v>0</v>
      </c>
      <c r="AG506" s="234">
        <f t="array" ref="AG506">INDEX(_Rge_Data_3rd_CY,$B506,AG$1)</f>
        <v>0</v>
      </c>
      <c r="AH506" s="234">
        <f t="array" ref="AH506">INDEX(_Rge_Data_3rd_CY,$B506,AH$1)</f>
        <v>0</v>
      </c>
      <c r="AI506" s="234" t="str">
        <f t="array" ref="AI506">INDEX(_Rge_Data_3rd_CY,$B506,AI$1)</f>
        <v/>
      </c>
      <c r="AJ506" s="234">
        <f t="array" ref="AJ506">INDEX(_Rge_Data_3rd_CY,$B506,AJ$1)</f>
        <v>0</v>
      </c>
      <c r="AK506" s="234">
        <f t="array" ref="AK506">INDEX(_Rge_Data_3rd_CY,$B506,AK$1)</f>
        <v>0</v>
      </c>
      <c r="AL506" s="234">
        <f t="shared" si="11"/>
        <v>0</v>
      </c>
      <c r="AM506" s="235">
        <f t="shared" si="8"/>
        <v>0</v>
      </c>
      <c r="AN506" s="236">
        <f>IFERROR(IF(AND($E506="OPEN",$AA506&gt;0),$AA506*_SoP*$AM506,IF(AND($E506="CLOSED",$AA506&gt;0),$AA506*_SoL*$AM506,0)),0)</f>
        <v>0</v>
      </c>
      <c r="AO506" s="236">
        <f>IFERROR(IF($AA506&lt;0,$AA506*_SoL,0),0)</f>
        <v>0</v>
      </c>
      <c r="AP506" s="237">
        <f t="shared" si="12"/>
        <v>0</v>
      </c>
      <c r="AQ506" s="237">
        <f t="shared" si="13"/>
        <v>0</v>
      </c>
      <c r="AR506" s="237">
        <f t="shared" si="14"/>
        <v>0</v>
      </c>
      <c r="AS506" s="237">
        <f t="shared" si="15"/>
        <v>0</v>
      </c>
      <c r="AT506" s="237">
        <f t="shared" si="16"/>
        <v>0</v>
      </c>
      <c r="AU506" s="236">
        <f t="shared" si="17"/>
        <v>0</v>
      </c>
      <c r="AV506" s="236">
        <f t="shared" si="18"/>
        <v>0</v>
      </c>
      <c r="AW506" s="238"/>
    </row>
    <row r="507" ht="24.75" customHeight="1">
      <c r="A507" s="185"/>
      <c r="B507" s="230">
        <f t="shared" si="19"/>
        <v>500</v>
      </c>
      <c r="C507" s="185"/>
      <c r="D507" s="231" t="str">
        <f t="array" ref="D507">INDEX(_Rge_Projectdata_3rd,$B507,MATCH("Project-ID",_Rge_Headline_Projectdata,0))</f>
        <v/>
      </c>
      <c r="E507" s="232" t="str">
        <f t="array" ref="E507">INDEX(_Rge_Data_3rd_CY,$B507,E$1)</f>
        <v>Open</v>
      </c>
      <c r="F507" s="221" t="str">
        <f t="array" ref="F507">INDEX(_Rge_Data_3rd_CY,$B507,F$1)</f>
        <v/>
      </c>
      <c r="G507" s="221">
        <f t="array" ref="G507">INDEX(_Rge_Data_3rd_CY,$B507,G$1)</f>
        <v>0</v>
      </c>
      <c r="H507" s="221">
        <f t="array" ref="H507">INDEX(_Rge_Data_3rd_CY,$B507,H$1)</f>
        <v>0</v>
      </c>
      <c r="I507" s="221">
        <f t="array" ref="I507">INDEX(_Rge_Data_3rd_CY,$B507,I$1)</f>
        <v>0</v>
      </c>
      <c r="J507" s="221">
        <f t="array" ref="J507">INDEX(_Rge_Data_3rd_CY,$B507,J$1)</f>
        <v>0</v>
      </c>
      <c r="K507" s="221">
        <f t="array" ref="K507">INDEX(_Rge_Data_3rd_CY,$B507,K$1)</f>
        <v>0</v>
      </c>
      <c r="L507" s="221" t="str">
        <f t="array" ref="L507">INDEX(_Rge_Data_3rd_CY,$B507,L$1)</f>
        <v/>
      </c>
      <c r="M507" s="221">
        <f t="array" ref="M507">INDEX(_Rge_Data_3rd_CY,$B507,M$1)</f>
        <v>0</v>
      </c>
      <c r="N507" s="221">
        <f t="array" ref="N507">INDEX(_Rge_Data_3rd_CY,$B507,N$1)</f>
        <v>0</v>
      </c>
      <c r="O507" s="221">
        <f t="shared" si="5"/>
        <v>0</v>
      </c>
      <c r="P507" s="222">
        <f t="shared" si="6"/>
        <v>0</v>
      </c>
      <c r="Q507" s="233" t="str">
        <f t="shared" si="9"/>
        <v>Y</v>
      </c>
      <c r="R507" s="224" t="str">
        <f t="array" ref="R507">INDEX(_Rge_Data_3rd_CY,$B507,R$1)</f>
        <v/>
      </c>
      <c r="S507" s="224">
        <f t="array" ref="S507">INDEX(_Rge_Data_3rd_CY,$B507,S$1)</f>
        <v>0</v>
      </c>
      <c r="T507" s="224">
        <f t="array" ref="T507">INDEX(_Rge_Data_3rd_CY,$B507,T$1)</f>
        <v>0</v>
      </c>
      <c r="U507" s="224">
        <f t="array" ref="U507">INDEX(_Rge_Data_3rd_CY,$B507,U$1)</f>
        <v>0</v>
      </c>
      <c r="V507" s="224">
        <f t="array" ref="V507">INDEX(_Rge_Data_3rd_CY,$B507,V$1)</f>
        <v>0</v>
      </c>
      <c r="W507" s="224">
        <f t="array" ref="W507">INDEX(_Rge_Data_3rd_CY,$B507,W$1)</f>
        <v>0</v>
      </c>
      <c r="X507" s="224" t="str">
        <f t="array" ref="X507">INDEX(_Rge_Data_3rd_CY,$B507,X$1)</f>
        <v/>
      </c>
      <c r="Y507" s="224">
        <f t="array" ref="Y507">INDEX(_Rge_Data_3rd_CY,$B507,Y$1)</f>
        <v>0</v>
      </c>
      <c r="Z507" s="224">
        <f t="array" ref="Z507">INDEX(_Rge_Data_3rd_CY,$B507,Z$1)</f>
        <v>0</v>
      </c>
      <c r="AA507" s="224">
        <f t="shared" si="7"/>
        <v>0</v>
      </c>
      <c r="AB507" s="225" t="str">
        <f t="shared" si="10"/>
        <v/>
      </c>
      <c r="AC507" s="234" t="str">
        <f t="array" ref="AC507">INDEX(_Rge_Data_3rd_CY,$B507,AC$1)</f>
        <v/>
      </c>
      <c r="AD507" s="234">
        <f t="array" ref="AD507">INDEX(_Rge_Data_3rd_CY,$B507,AD$1)</f>
        <v>0</v>
      </c>
      <c r="AE507" s="234">
        <f t="array" ref="AE507">INDEX(_Rge_Data_3rd_CY,$B507,AE$1)</f>
        <v>0</v>
      </c>
      <c r="AF507" s="234">
        <f t="array" ref="AF507">INDEX(_Rge_Data_3rd_CY,$B507,AF$1)</f>
        <v>0</v>
      </c>
      <c r="AG507" s="234">
        <f t="array" ref="AG507">INDEX(_Rge_Data_3rd_CY,$B507,AG$1)</f>
        <v>0</v>
      </c>
      <c r="AH507" s="234">
        <f t="array" ref="AH507">INDEX(_Rge_Data_3rd_CY,$B507,AH$1)</f>
        <v>0</v>
      </c>
      <c r="AI507" s="234" t="str">
        <f t="array" ref="AI507">INDEX(_Rge_Data_3rd_CY,$B507,AI$1)</f>
        <v/>
      </c>
      <c r="AJ507" s="234">
        <f t="array" ref="AJ507">INDEX(_Rge_Data_3rd_CY,$B507,AJ$1)</f>
        <v>0</v>
      </c>
      <c r="AK507" s="234">
        <f t="array" ref="AK507">INDEX(_Rge_Data_3rd_CY,$B507,AK$1)</f>
        <v>0</v>
      </c>
      <c r="AL507" s="234">
        <f t="shared" si="11"/>
        <v>0</v>
      </c>
      <c r="AM507" s="235">
        <f t="shared" si="8"/>
        <v>0</v>
      </c>
      <c r="AN507" s="236">
        <f>IFERROR(IF(AND($E507="OPEN",$AA507&gt;0),$AA507*_SoP*$AM507,IF(AND($E507="CLOSED",$AA507&gt;0),$AA507*_SoL*$AM507,0)),0)</f>
        <v>0</v>
      </c>
      <c r="AO507" s="236">
        <f>IFERROR(IF($AA507&lt;0,$AA507*_SoL,0),0)</f>
        <v>0</v>
      </c>
      <c r="AP507" s="237">
        <f t="shared" si="12"/>
        <v>0</v>
      </c>
      <c r="AQ507" s="237">
        <f t="shared" si="13"/>
        <v>0</v>
      </c>
      <c r="AR507" s="237">
        <f t="shared" si="14"/>
        <v>0</v>
      </c>
      <c r="AS507" s="237">
        <f t="shared" si="15"/>
        <v>0</v>
      </c>
      <c r="AT507" s="237">
        <f t="shared" si="16"/>
        <v>0</v>
      </c>
      <c r="AU507" s="236">
        <f t="shared" si="17"/>
        <v>0</v>
      </c>
      <c r="AV507" s="236">
        <f t="shared" si="18"/>
        <v>0</v>
      </c>
      <c r="AW507" s="238"/>
    </row>
    <row r="508" ht="24.75" customHeight="1">
      <c r="A508" s="185"/>
      <c r="B508" s="230">
        <f t="shared" si="19"/>
        <v>501</v>
      </c>
      <c r="C508" s="185"/>
      <c r="D508" s="231" t="str">
        <f t="array" ref="D508">INDEX(_Rge_Projectdata_3rd,$B508,MATCH("Project-ID",_Rge_Headline_Projectdata,0))</f>
        <v/>
      </c>
      <c r="E508" s="232" t="str">
        <f t="array" ref="E508">INDEX(_Rge_Data_3rd_CY,$B508,E$1)</f>
        <v>Open</v>
      </c>
      <c r="F508" s="221" t="str">
        <f t="array" ref="F508">INDEX(_Rge_Data_3rd_CY,$B508,F$1)</f>
        <v/>
      </c>
      <c r="G508" s="221">
        <f t="array" ref="G508">INDEX(_Rge_Data_3rd_CY,$B508,G$1)</f>
        <v>0</v>
      </c>
      <c r="H508" s="221">
        <f t="array" ref="H508">INDEX(_Rge_Data_3rd_CY,$B508,H$1)</f>
        <v>0</v>
      </c>
      <c r="I508" s="221">
        <f t="array" ref="I508">INDEX(_Rge_Data_3rd_CY,$B508,I$1)</f>
        <v>0</v>
      </c>
      <c r="J508" s="221">
        <f t="array" ref="J508">INDEX(_Rge_Data_3rd_CY,$B508,J$1)</f>
        <v>0</v>
      </c>
      <c r="K508" s="221">
        <f t="array" ref="K508">INDEX(_Rge_Data_3rd_CY,$B508,K$1)</f>
        <v>0</v>
      </c>
      <c r="L508" s="221" t="str">
        <f t="array" ref="L508">INDEX(_Rge_Data_3rd_CY,$B508,L$1)</f>
        <v/>
      </c>
      <c r="M508" s="221">
        <f t="array" ref="M508">INDEX(_Rge_Data_3rd_CY,$B508,M$1)</f>
        <v>0</v>
      </c>
      <c r="N508" s="221">
        <f t="array" ref="N508">INDEX(_Rge_Data_3rd_CY,$B508,N$1)</f>
        <v>0</v>
      </c>
      <c r="O508" s="221">
        <f t="shared" si="5"/>
        <v>0</v>
      </c>
      <c r="P508" s="222">
        <f t="shared" si="6"/>
        <v>0</v>
      </c>
      <c r="Q508" s="233" t="str">
        <f t="shared" si="9"/>
        <v>Y</v>
      </c>
      <c r="R508" s="224" t="str">
        <f t="array" ref="R508">INDEX(_Rge_Data_3rd_CY,$B508,R$1)</f>
        <v/>
      </c>
      <c r="S508" s="224">
        <f t="array" ref="S508">INDEX(_Rge_Data_3rd_CY,$B508,S$1)</f>
        <v>0</v>
      </c>
      <c r="T508" s="224">
        <f t="array" ref="T508">INDEX(_Rge_Data_3rd_CY,$B508,T$1)</f>
        <v>0</v>
      </c>
      <c r="U508" s="224">
        <f t="array" ref="U508">INDEX(_Rge_Data_3rd_CY,$B508,U$1)</f>
        <v>0</v>
      </c>
      <c r="V508" s="224">
        <f t="array" ref="V508">INDEX(_Rge_Data_3rd_CY,$B508,V$1)</f>
        <v>0</v>
      </c>
      <c r="W508" s="224">
        <f t="array" ref="W508">INDEX(_Rge_Data_3rd_CY,$B508,W$1)</f>
        <v>0</v>
      </c>
      <c r="X508" s="224" t="str">
        <f t="array" ref="X508">INDEX(_Rge_Data_3rd_CY,$B508,X$1)</f>
        <v/>
      </c>
      <c r="Y508" s="224">
        <f t="array" ref="Y508">INDEX(_Rge_Data_3rd_CY,$B508,Y$1)</f>
        <v>0</v>
      </c>
      <c r="Z508" s="224">
        <f t="array" ref="Z508">INDEX(_Rge_Data_3rd_CY,$B508,Z$1)</f>
        <v>0</v>
      </c>
      <c r="AA508" s="224">
        <f t="shared" si="7"/>
        <v>0</v>
      </c>
      <c r="AB508" s="225" t="str">
        <f t="shared" si="10"/>
        <v/>
      </c>
      <c r="AC508" s="234" t="str">
        <f t="array" ref="AC508">INDEX(_Rge_Data_3rd_CY,$B508,AC$1)</f>
        <v/>
      </c>
      <c r="AD508" s="234">
        <f t="array" ref="AD508">INDEX(_Rge_Data_3rd_CY,$B508,AD$1)</f>
        <v>0</v>
      </c>
      <c r="AE508" s="234">
        <f t="array" ref="AE508">INDEX(_Rge_Data_3rd_CY,$B508,AE$1)</f>
        <v>0</v>
      </c>
      <c r="AF508" s="234">
        <f t="array" ref="AF508">INDEX(_Rge_Data_3rd_CY,$B508,AF$1)</f>
        <v>0</v>
      </c>
      <c r="AG508" s="234">
        <f t="array" ref="AG508">INDEX(_Rge_Data_3rd_CY,$B508,AG$1)</f>
        <v>0</v>
      </c>
      <c r="AH508" s="234">
        <f t="array" ref="AH508">INDEX(_Rge_Data_3rd_CY,$B508,AH$1)</f>
        <v>0</v>
      </c>
      <c r="AI508" s="234" t="str">
        <f t="array" ref="AI508">INDEX(_Rge_Data_3rd_CY,$B508,AI$1)</f>
        <v/>
      </c>
      <c r="AJ508" s="234">
        <f t="array" ref="AJ508">INDEX(_Rge_Data_3rd_CY,$B508,AJ$1)</f>
        <v>0</v>
      </c>
      <c r="AK508" s="234">
        <f t="array" ref="AK508">INDEX(_Rge_Data_3rd_CY,$B508,AK$1)</f>
        <v>0</v>
      </c>
      <c r="AL508" s="234">
        <f t="shared" si="11"/>
        <v>0</v>
      </c>
      <c r="AM508" s="235">
        <f t="shared" si="8"/>
        <v>0</v>
      </c>
      <c r="AN508" s="236">
        <f>IFERROR(IF(AND($E508="OPEN",$AA508&gt;0),$AA508*_SoP*$AM508,IF(AND($E508="CLOSED",$AA508&gt;0),$AA508*_SoL*$AM508,0)),0)</f>
        <v>0</v>
      </c>
      <c r="AO508" s="236">
        <f>IFERROR(IF($AA508&lt;0,$AA508*_SoL,0),0)</f>
        <v>0</v>
      </c>
      <c r="AP508" s="237">
        <f t="shared" si="12"/>
        <v>0</v>
      </c>
      <c r="AQ508" s="237">
        <f t="shared" si="13"/>
        <v>0</v>
      </c>
      <c r="AR508" s="237">
        <f t="shared" si="14"/>
        <v>0</v>
      </c>
      <c r="AS508" s="237">
        <f t="shared" si="15"/>
        <v>0</v>
      </c>
      <c r="AT508" s="237">
        <f t="shared" si="16"/>
        <v>0</v>
      </c>
      <c r="AU508" s="236">
        <f t="shared" si="17"/>
        <v>0</v>
      </c>
      <c r="AV508" s="236">
        <f t="shared" si="18"/>
        <v>0</v>
      </c>
      <c r="AW508" s="238"/>
    </row>
    <row r="509" ht="24.75" customHeight="1">
      <c r="A509" s="185"/>
      <c r="B509" s="230">
        <f t="shared" si="19"/>
        <v>502</v>
      </c>
      <c r="C509" s="185"/>
      <c r="D509" s="231" t="str">
        <f t="array" ref="D509">INDEX(_Rge_Projectdata_3rd,$B509,MATCH("Project-ID",_Rge_Headline_Projectdata,0))</f>
        <v/>
      </c>
      <c r="E509" s="232" t="str">
        <f t="array" ref="E509">INDEX(_Rge_Data_3rd_CY,$B509,E$1)</f>
        <v>Open</v>
      </c>
      <c r="F509" s="221" t="str">
        <f t="array" ref="F509">INDEX(_Rge_Data_3rd_CY,$B509,F$1)</f>
        <v/>
      </c>
      <c r="G509" s="221">
        <f t="array" ref="G509">INDEX(_Rge_Data_3rd_CY,$B509,G$1)</f>
        <v>0</v>
      </c>
      <c r="H509" s="221">
        <f t="array" ref="H509">INDEX(_Rge_Data_3rd_CY,$B509,H$1)</f>
        <v>0</v>
      </c>
      <c r="I509" s="221">
        <f t="array" ref="I509">INDEX(_Rge_Data_3rd_CY,$B509,I$1)</f>
        <v>0</v>
      </c>
      <c r="J509" s="221">
        <f t="array" ref="J509">INDEX(_Rge_Data_3rd_CY,$B509,J$1)</f>
        <v>0</v>
      </c>
      <c r="K509" s="221">
        <f t="array" ref="K509">INDEX(_Rge_Data_3rd_CY,$B509,K$1)</f>
        <v>0</v>
      </c>
      <c r="L509" s="221" t="str">
        <f t="array" ref="L509">INDEX(_Rge_Data_3rd_CY,$B509,L$1)</f>
        <v/>
      </c>
      <c r="M509" s="221">
        <f t="array" ref="M509">INDEX(_Rge_Data_3rd_CY,$B509,M$1)</f>
        <v>0</v>
      </c>
      <c r="N509" s="221">
        <f t="array" ref="N509">INDEX(_Rge_Data_3rd_CY,$B509,N$1)</f>
        <v>0</v>
      </c>
      <c r="O509" s="221">
        <f t="shared" si="5"/>
        <v>0</v>
      </c>
      <c r="P509" s="222">
        <f t="shared" si="6"/>
        <v>0</v>
      </c>
      <c r="Q509" s="233" t="str">
        <f t="shared" si="9"/>
        <v>Y</v>
      </c>
      <c r="R509" s="224" t="str">
        <f t="array" ref="R509">INDEX(_Rge_Data_3rd_CY,$B509,R$1)</f>
        <v/>
      </c>
      <c r="S509" s="224">
        <f t="array" ref="S509">INDEX(_Rge_Data_3rd_CY,$B509,S$1)</f>
        <v>0</v>
      </c>
      <c r="T509" s="224">
        <f t="array" ref="T509">INDEX(_Rge_Data_3rd_CY,$B509,T$1)</f>
        <v>0</v>
      </c>
      <c r="U509" s="224">
        <f t="array" ref="U509">INDEX(_Rge_Data_3rd_CY,$B509,U$1)</f>
        <v>0</v>
      </c>
      <c r="V509" s="224">
        <f t="array" ref="V509">INDEX(_Rge_Data_3rd_CY,$B509,V$1)</f>
        <v>0</v>
      </c>
      <c r="W509" s="224">
        <f t="array" ref="W509">INDEX(_Rge_Data_3rd_CY,$B509,W$1)</f>
        <v>0</v>
      </c>
      <c r="X509" s="224" t="str">
        <f t="array" ref="X509">INDEX(_Rge_Data_3rd_CY,$B509,X$1)</f>
        <v/>
      </c>
      <c r="Y509" s="224">
        <f t="array" ref="Y509">INDEX(_Rge_Data_3rd_CY,$B509,Y$1)</f>
        <v>0</v>
      </c>
      <c r="Z509" s="224">
        <f t="array" ref="Z509">INDEX(_Rge_Data_3rd_CY,$B509,Z$1)</f>
        <v>0</v>
      </c>
      <c r="AA509" s="224">
        <f t="shared" si="7"/>
        <v>0</v>
      </c>
      <c r="AB509" s="225" t="str">
        <f t="shared" si="10"/>
        <v/>
      </c>
      <c r="AC509" s="234" t="str">
        <f t="array" ref="AC509">INDEX(_Rge_Data_3rd_CY,$B509,AC$1)</f>
        <v/>
      </c>
      <c r="AD509" s="234">
        <f t="array" ref="AD509">INDEX(_Rge_Data_3rd_CY,$B509,AD$1)</f>
        <v>0</v>
      </c>
      <c r="AE509" s="234">
        <f t="array" ref="AE509">INDEX(_Rge_Data_3rd_CY,$B509,AE$1)</f>
        <v>0</v>
      </c>
      <c r="AF509" s="234">
        <f t="array" ref="AF509">INDEX(_Rge_Data_3rd_CY,$B509,AF$1)</f>
        <v>0</v>
      </c>
      <c r="AG509" s="234">
        <f t="array" ref="AG509">INDEX(_Rge_Data_3rd_CY,$B509,AG$1)</f>
        <v>0</v>
      </c>
      <c r="AH509" s="234">
        <f t="array" ref="AH509">INDEX(_Rge_Data_3rd_CY,$B509,AH$1)</f>
        <v>0</v>
      </c>
      <c r="AI509" s="234" t="str">
        <f t="array" ref="AI509">INDEX(_Rge_Data_3rd_CY,$B509,AI$1)</f>
        <v/>
      </c>
      <c r="AJ509" s="234">
        <f t="array" ref="AJ509">INDEX(_Rge_Data_3rd_CY,$B509,AJ$1)</f>
        <v>0</v>
      </c>
      <c r="AK509" s="234">
        <f t="array" ref="AK509">INDEX(_Rge_Data_3rd_CY,$B509,AK$1)</f>
        <v>0</v>
      </c>
      <c r="AL509" s="234">
        <f t="shared" si="11"/>
        <v>0</v>
      </c>
      <c r="AM509" s="235">
        <f t="shared" si="8"/>
        <v>0</v>
      </c>
      <c r="AN509" s="236">
        <f>IFERROR(IF(AND($E509="OPEN",$AA509&gt;0),$AA509*_SoP*$AM509,IF(AND($E509="CLOSED",$AA509&gt;0),$AA509*_SoL*$AM509,0)),0)</f>
        <v>0</v>
      </c>
      <c r="AO509" s="236">
        <f>IFERROR(IF($AA509&lt;0,$AA509*_SoL,0),0)</f>
        <v>0</v>
      </c>
      <c r="AP509" s="237">
        <f t="shared" si="12"/>
        <v>0</v>
      </c>
      <c r="AQ509" s="237">
        <f t="shared" si="13"/>
        <v>0</v>
      </c>
      <c r="AR509" s="237">
        <f t="shared" si="14"/>
        <v>0</v>
      </c>
      <c r="AS509" s="237">
        <f t="shared" si="15"/>
        <v>0</v>
      </c>
      <c r="AT509" s="237">
        <f t="shared" si="16"/>
        <v>0</v>
      </c>
      <c r="AU509" s="236">
        <f t="shared" si="17"/>
        <v>0</v>
      </c>
      <c r="AV509" s="236">
        <f t="shared" si="18"/>
        <v>0</v>
      </c>
      <c r="AW509" s="238"/>
    </row>
    <row r="510" ht="24.75" customHeight="1">
      <c r="A510" s="185"/>
      <c r="B510" s="230">
        <f t="shared" si="19"/>
        <v>503</v>
      </c>
      <c r="C510" s="185"/>
      <c r="D510" s="231" t="str">
        <f t="array" ref="D510">INDEX(_Rge_Projectdata_3rd,$B510,MATCH("Project-ID",_Rge_Headline_Projectdata,0))</f>
        <v/>
      </c>
      <c r="E510" s="232" t="str">
        <f t="array" ref="E510">INDEX(_Rge_Data_3rd_CY,$B510,E$1)</f>
        <v>Open</v>
      </c>
      <c r="F510" s="221" t="str">
        <f t="array" ref="F510">INDEX(_Rge_Data_3rd_CY,$B510,F$1)</f>
        <v/>
      </c>
      <c r="G510" s="221">
        <f t="array" ref="G510">INDEX(_Rge_Data_3rd_CY,$B510,G$1)</f>
        <v>0</v>
      </c>
      <c r="H510" s="221">
        <f t="array" ref="H510">INDEX(_Rge_Data_3rd_CY,$B510,H$1)</f>
        <v>0</v>
      </c>
      <c r="I510" s="221">
        <f t="array" ref="I510">INDEX(_Rge_Data_3rd_CY,$B510,I$1)</f>
        <v>0</v>
      </c>
      <c r="J510" s="221">
        <f t="array" ref="J510">INDEX(_Rge_Data_3rd_CY,$B510,J$1)</f>
        <v>0</v>
      </c>
      <c r="K510" s="221">
        <f t="array" ref="K510">INDEX(_Rge_Data_3rd_CY,$B510,K$1)</f>
        <v>0</v>
      </c>
      <c r="L510" s="221" t="str">
        <f t="array" ref="L510">INDEX(_Rge_Data_3rd_CY,$B510,L$1)</f>
        <v/>
      </c>
      <c r="M510" s="221">
        <f t="array" ref="M510">INDEX(_Rge_Data_3rd_CY,$B510,M$1)</f>
        <v>0</v>
      </c>
      <c r="N510" s="221">
        <f t="array" ref="N510">INDEX(_Rge_Data_3rd_CY,$B510,N$1)</f>
        <v>0</v>
      </c>
      <c r="O510" s="221">
        <f t="shared" si="5"/>
        <v>0</v>
      </c>
      <c r="P510" s="222">
        <f t="shared" si="6"/>
        <v>0</v>
      </c>
      <c r="Q510" s="233" t="str">
        <f t="shared" si="9"/>
        <v>Y</v>
      </c>
      <c r="R510" s="224" t="str">
        <f t="array" ref="R510">INDEX(_Rge_Data_3rd_CY,$B510,R$1)</f>
        <v/>
      </c>
      <c r="S510" s="224">
        <f t="array" ref="S510">INDEX(_Rge_Data_3rd_CY,$B510,S$1)</f>
        <v>0</v>
      </c>
      <c r="T510" s="224">
        <f t="array" ref="T510">INDEX(_Rge_Data_3rd_CY,$B510,T$1)</f>
        <v>0</v>
      </c>
      <c r="U510" s="224">
        <f t="array" ref="U510">INDEX(_Rge_Data_3rd_CY,$B510,U$1)</f>
        <v>0</v>
      </c>
      <c r="V510" s="224">
        <f t="array" ref="V510">INDEX(_Rge_Data_3rd_CY,$B510,V$1)</f>
        <v>0</v>
      </c>
      <c r="W510" s="224">
        <f t="array" ref="W510">INDEX(_Rge_Data_3rd_CY,$B510,W$1)</f>
        <v>0</v>
      </c>
      <c r="X510" s="224" t="str">
        <f t="array" ref="X510">INDEX(_Rge_Data_3rd_CY,$B510,X$1)</f>
        <v/>
      </c>
      <c r="Y510" s="224">
        <f t="array" ref="Y510">INDEX(_Rge_Data_3rd_CY,$B510,Y$1)</f>
        <v>0</v>
      </c>
      <c r="Z510" s="224">
        <f t="array" ref="Z510">INDEX(_Rge_Data_3rd_CY,$B510,Z$1)</f>
        <v>0</v>
      </c>
      <c r="AA510" s="224">
        <f t="shared" si="7"/>
        <v>0</v>
      </c>
      <c r="AB510" s="225" t="str">
        <f t="shared" si="10"/>
        <v/>
      </c>
      <c r="AC510" s="234" t="str">
        <f t="array" ref="AC510">INDEX(_Rge_Data_3rd_CY,$B510,AC$1)</f>
        <v/>
      </c>
      <c r="AD510" s="234">
        <f t="array" ref="AD510">INDEX(_Rge_Data_3rd_CY,$B510,AD$1)</f>
        <v>0</v>
      </c>
      <c r="AE510" s="234">
        <f t="array" ref="AE510">INDEX(_Rge_Data_3rd_CY,$B510,AE$1)</f>
        <v>0</v>
      </c>
      <c r="AF510" s="234">
        <f t="array" ref="AF510">INDEX(_Rge_Data_3rd_CY,$B510,AF$1)</f>
        <v>0</v>
      </c>
      <c r="AG510" s="234">
        <f t="array" ref="AG510">INDEX(_Rge_Data_3rd_CY,$B510,AG$1)</f>
        <v>0</v>
      </c>
      <c r="AH510" s="234">
        <f t="array" ref="AH510">INDEX(_Rge_Data_3rd_CY,$B510,AH$1)</f>
        <v>0</v>
      </c>
      <c r="AI510" s="234" t="str">
        <f t="array" ref="AI510">INDEX(_Rge_Data_3rd_CY,$B510,AI$1)</f>
        <v/>
      </c>
      <c r="AJ510" s="234">
        <f t="array" ref="AJ510">INDEX(_Rge_Data_3rd_CY,$B510,AJ$1)</f>
        <v>0</v>
      </c>
      <c r="AK510" s="234">
        <f t="array" ref="AK510">INDEX(_Rge_Data_3rd_CY,$B510,AK$1)</f>
        <v>0</v>
      </c>
      <c r="AL510" s="234">
        <f t="shared" si="11"/>
        <v>0</v>
      </c>
      <c r="AM510" s="235">
        <f t="shared" si="8"/>
        <v>0</v>
      </c>
      <c r="AN510" s="236">
        <f>IFERROR(IF(AND($E510="OPEN",$AA510&gt;0),$AA510*_SoP*$AM510,IF(AND($E510="CLOSED",$AA510&gt;0),$AA510*_SoL*$AM510,0)),0)</f>
        <v>0</v>
      </c>
      <c r="AO510" s="236">
        <f>IFERROR(IF($AA510&lt;0,$AA510*_SoL,0),0)</f>
        <v>0</v>
      </c>
      <c r="AP510" s="237">
        <f t="shared" si="12"/>
        <v>0</v>
      </c>
      <c r="AQ510" s="237">
        <f t="shared" si="13"/>
        <v>0</v>
      </c>
      <c r="AR510" s="237">
        <f t="shared" si="14"/>
        <v>0</v>
      </c>
      <c r="AS510" s="237">
        <f t="shared" si="15"/>
        <v>0</v>
      </c>
      <c r="AT510" s="237">
        <f t="shared" si="16"/>
        <v>0</v>
      </c>
      <c r="AU510" s="236">
        <f t="shared" si="17"/>
        <v>0</v>
      </c>
      <c r="AV510" s="236">
        <f t="shared" si="18"/>
        <v>0</v>
      </c>
      <c r="AW510" s="238"/>
    </row>
    <row r="511" ht="24.75" customHeight="1">
      <c r="A511" s="185"/>
      <c r="B511" s="230">
        <f t="shared" si="19"/>
        <v>504</v>
      </c>
      <c r="C511" s="185"/>
      <c r="D511" s="231" t="str">
        <f t="array" ref="D511">INDEX(_Rge_Projectdata_3rd,$B511,MATCH("Project-ID",_Rge_Headline_Projectdata,0))</f>
        <v/>
      </c>
      <c r="E511" s="232" t="str">
        <f t="array" ref="E511">INDEX(_Rge_Data_3rd_CY,$B511,E$1)</f>
        <v>Open</v>
      </c>
      <c r="F511" s="221" t="str">
        <f t="array" ref="F511">INDEX(_Rge_Data_3rd_CY,$B511,F$1)</f>
        <v/>
      </c>
      <c r="G511" s="221">
        <f t="array" ref="G511">INDEX(_Rge_Data_3rd_CY,$B511,G$1)</f>
        <v>0</v>
      </c>
      <c r="H511" s="221">
        <f t="array" ref="H511">INDEX(_Rge_Data_3rd_CY,$B511,H$1)</f>
        <v>0</v>
      </c>
      <c r="I511" s="221">
        <f t="array" ref="I511">INDEX(_Rge_Data_3rd_CY,$B511,I$1)</f>
        <v>0</v>
      </c>
      <c r="J511" s="221">
        <f t="array" ref="J511">INDEX(_Rge_Data_3rd_CY,$B511,J$1)</f>
        <v>0</v>
      </c>
      <c r="K511" s="221">
        <f t="array" ref="K511">INDEX(_Rge_Data_3rd_CY,$B511,K$1)</f>
        <v>0</v>
      </c>
      <c r="L511" s="221" t="str">
        <f t="array" ref="L511">INDEX(_Rge_Data_3rd_CY,$B511,L$1)</f>
        <v/>
      </c>
      <c r="M511" s="221">
        <f t="array" ref="M511">INDEX(_Rge_Data_3rd_CY,$B511,M$1)</f>
        <v>0</v>
      </c>
      <c r="N511" s="221">
        <f t="array" ref="N511">INDEX(_Rge_Data_3rd_CY,$B511,N$1)</f>
        <v>0</v>
      </c>
      <c r="O511" s="221">
        <f t="shared" si="5"/>
        <v>0</v>
      </c>
      <c r="P511" s="222">
        <f t="shared" si="6"/>
        <v>0</v>
      </c>
      <c r="Q511" s="233" t="str">
        <f t="shared" si="9"/>
        <v>Y</v>
      </c>
      <c r="R511" s="224" t="str">
        <f t="array" ref="R511">INDEX(_Rge_Data_3rd_CY,$B511,R$1)</f>
        <v/>
      </c>
      <c r="S511" s="224">
        <f t="array" ref="S511">INDEX(_Rge_Data_3rd_CY,$B511,S$1)</f>
        <v>0</v>
      </c>
      <c r="T511" s="224">
        <f t="array" ref="T511">INDEX(_Rge_Data_3rd_CY,$B511,T$1)</f>
        <v>0</v>
      </c>
      <c r="U511" s="224">
        <f t="array" ref="U511">INDEX(_Rge_Data_3rd_CY,$B511,U$1)</f>
        <v>0</v>
      </c>
      <c r="V511" s="224">
        <f t="array" ref="V511">INDEX(_Rge_Data_3rd_CY,$B511,V$1)</f>
        <v>0</v>
      </c>
      <c r="W511" s="224">
        <f t="array" ref="W511">INDEX(_Rge_Data_3rd_CY,$B511,W$1)</f>
        <v>0</v>
      </c>
      <c r="X511" s="224" t="str">
        <f t="array" ref="X511">INDEX(_Rge_Data_3rd_CY,$B511,X$1)</f>
        <v/>
      </c>
      <c r="Y511" s="224">
        <f t="array" ref="Y511">INDEX(_Rge_Data_3rd_CY,$B511,Y$1)</f>
        <v>0</v>
      </c>
      <c r="Z511" s="224">
        <f t="array" ref="Z511">INDEX(_Rge_Data_3rd_CY,$B511,Z$1)</f>
        <v>0</v>
      </c>
      <c r="AA511" s="224">
        <f t="shared" si="7"/>
        <v>0</v>
      </c>
      <c r="AB511" s="225" t="str">
        <f t="shared" si="10"/>
        <v/>
      </c>
      <c r="AC511" s="234" t="str">
        <f t="array" ref="AC511">INDEX(_Rge_Data_3rd_CY,$B511,AC$1)</f>
        <v/>
      </c>
      <c r="AD511" s="234">
        <f t="array" ref="AD511">INDEX(_Rge_Data_3rd_CY,$B511,AD$1)</f>
        <v>0</v>
      </c>
      <c r="AE511" s="234">
        <f t="array" ref="AE511">INDEX(_Rge_Data_3rd_CY,$B511,AE$1)</f>
        <v>0</v>
      </c>
      <c r="AF511" s="234">
        <f t="array" ref="AF511">INDEX(_Rge_Data_3rd_CY,$B511,AF$1)</f>
        <v>0</v>
      </c>
      <c r="AG511" s="234">
        <f t="array" ref="AG511">INDEX(_Rge_Data_3rd_CY,$B511,AG$1)</f>
        <v>0</v>
      </c>
      <c r="AH511" s="234">
        <f t="array" ref="AH511">INDEX(_Rge_Data_3rd_CY,$B511,AH$1)</f>
        <v>0</v>
      </c>
      <c r="AI511" s="234" t="str">
        <f t="array" ref="AI511">INDEX(_Rge_Data_3rd_CY,$B511,AI$1)</f>
        <v/>
      </c>
      <c r="AJ511" s="234">
        <f t="array" ref="AJ511">INDEX(_Rge_Data_3rd_CY,$B511,AJ$1)</f>
        <v>0</v>
      </c>
      <c r="AK511" s="234">
        <f t="array" ref="AK511">INDEX(_Rge_Data_3rd_CY,$B511,AK$1)</f>
        <v>0</v>
      </c>
      <c r="AL511" s="234">
        <f t="shared" si="11"/>
        <v>0</v>
      </c>
      <c r="AM511" s="235">
        <f t="shared" si="8"/>
        <v>0</v>
      </c>
      <c r="AN511" s="236">
        <f>IFERROR(IF(AND($E511="OPEN",$AA511&gt;0),$AA511*_SoP*$AM511,IF(AND($E511="CLOSED",$AA511&gt;0),$AA511*_SoL*$AM511,0)),0)</f>
        <v>0</v>
      </c>
      <c r="AO511" s="236">
        <f>IFERROR(IF($AA511&lt;0,$AA511*_SoL,0),0)</f>
        <v>0</v>
      </c>
      <c r="AP511" s="237">
        <f t="shared" si="12"/>
        <v>0</v>
      </c>
      <c r="AQ511" s="237">
        <f t="shared" si="13"/>
        <v>0</v>
      </c>
      <c r="AR511" s="237">
        <f t="shared" si="14"/>
        <v>0</v>
      </c>
      <c r="AS511" s="237">
        <f t="shared" si="15"/>
        <v>0</v>
      </c>
      <c r="AT511" s="237">
        <f t="shared" si="16"/>
        <v>0</v>
      </c>
      <c r="AU511" s="236">
        <f t="shared" si="17"/>
        <v>0</v>
      </c>
      <c r="AV511" s="236">
        <f t="shared" si="18"/>
        <v>0</v>
      </c>
      <c r="AW511" s="238"/>
    </row>
    <row r="512" ht="24.75" customHeight="1">
      <c r="A512" s="185"/>
      <c r="B512" s="230">
        <f t="shared" si="19"/>
        <v>505</v>
      </c>
      <c r="C512" s="185"/>
      <c r="D512" s="231" t="str">
        <f t="array" ref="D512">INDEX(_Rge_Projectdata_3rd,$B512,MATCH("Project-ID",_Rge_Headline_Projectdata,0))</f>
        <v/>
      </c>
      <c r="E512" s="232" t="str">
        <f t="array" ref="E512">INDEX(_Rge_Data_3rd_CY,$B512,E$1)</f>
        <v>Open</v>
      </c>
      <c r="F512" s="221" t="str">
        <f t="array" ref="F512">INDEX(_Rge_Data_3rd_CY,$B512,F$1)</f>
        <v/>
      </c>
      <c r="G512" s="221">
        <f t="array" ref="G512">INDEX(_Rge_Data_3rd_CY,$B512,G$1)</f>
        <v>0</v>
      </c>
      <c r="H512" s="221">
        <f t="array" ref="H512">INDEX(_Rge_Data_3rd_CY,$B512,H$1)</f>
        <v>0</v>
      </c>
      <c r="I512" s="221">
        <f t="array" ref="I512">INDEX(_Rge_Data_3rd_CY,$B512,I$1)</f>
        <v>0</v>
      </c>
      <c r="J512" s="221">
        <f t="array" ref="J512">INDEX(_Rge_Data_3rd_CY,$B512,J$1)</f>
        <v>0</v>
      </c>
      <c r="K512" s="221">
        <f t="array" ref="K512">INDEX(_Rge_Data_3rd_CY,$B512,K$1)</f>
        <v>0</v>
      </c>
      <c r="L512" s="221" t="str">
        <f t="array" ref="L512">INDEX(_Rge_Data_3rd_CY,$B512,L$1)</f>
        <v/>
      </c>
      <c r="M512" s="221">
        <f t="array" ref="M512">INDEX(_Rge_Data_3rd_CY,$B512,M$1)</f>
        <v>0</v>
      </c>
      <c r="N512" s="221">
        <f t="array" ref="N512">INDEX(_Rge_Data_3rd_CY,$B512,N$1)</f>
        <v>0</v>
      </c>
      <c r="O512" s="221">
        <f t="shared" si="5"/>
        <v>0</v>
      </c>
      <c r="P512" s="222">
        <f t="shared" si="6"/>
        <v>0</v>
      </c>
      <c r="Q512" s="233" t="str">
        <f t="shared" si="9"/>
        <v>Y</v>
      </c>
      <c r="R512" s="224" t="str">
        <f t="array" ref="R512">INDEX(_Rge_Data_3rd_CY,$B512,R$1)</f>
        <v/>
      </c>
      <c r="S512" s="224">
        <f t="array" ref="S512">INDEX(_Rge_Data_3rd_CY,$B512,S$1)</f>
        <v>0</v>
      </c>
      <c r="T512" s="224">
        <f t="array" ref="T512">INDEX(_Rge_Data_3rd_CY,$B512,T$1)</f>
        <v>0</v>
      </c>
      <c r="U512" s="224">
        <f t="array" ref="U512">INDEX(_Rge_Data_3rd_CY,$B512,U$1)</f>
        <v>0</v>
      </c>
      <c r="V512" s="224">
        <f t="array" ref="V512">INDEX(_Rge_Data_3rd_CY,$B512,V$1)</f>
        <v>0</v>
      </c>
      <c r="W512" s="224">
        <f t="array" ref="W512">INDEX(_Rge_Data_3rd_CY,$B512,W$1)</f>
        <v>0</v>
      </c>
      <c r="X512" s="224" t="str">
        <f t="array" ref="X512">INDEX(_Rge_Data_3rd_CY,$B512,X$1)</f>
        <v/>
      </c>
      <c r="Y512" s="224">
        <f t="array" ref="Y512">INDEX(_Rge_Data_3rd_CY,$B512,Y$1)</f>
        <v>0</v>
      </c>
      <c r="Z512" s="224">
        <f t="array" ref="Z512">INDEX(_Rge_Data_3rd_CY,$B512,Z$1)</f>
        <v>0</v>
      </c>
      <c r="AA512" s="224">
        <f t="shared" si="7"/>
        <v>0</v>
      </c>
      <c r="AB512" s="225" t="str">
        <f t="shared" si="10"/>
        <v/>
      </c>
      <c r="AC512" s="234" t="str">
        <f t="array" ref="AC512">INDEX(_Rge_Data_3rd_CY,$B512,AC$1)</f>
        <v/>
      </c>
      <c r="AD512" s="234">
        <f t="array" ref="AD512">INDEX(_Rge_Data_3rd_CY,$B512,AD$1)</f>
        <v>0</v>
      </c>
      <c r="AE512" s="234">
        <f t="array" ref="AE512">INDEX(_Rge_Data_3rd_CY,$B512,AE$1)</f>
        <v>0</v>
      </c>
      <c r="AF512" s="234">
        <f t="array" ref="AF512">INDEX(_Rge_Data_3rd_CY,$B512,AF$1)</f>
        <v>0</v>
      </c>
      <c r="AG512" s="234">
        <f t="array" ref="AG512">INDEX(_Rge_Data_3rd_CY,$B512,AG$1)</f>
        <v>0</v>
      </c>
      <c r="AH512" s="234">
        <f t="array" ref="AH512">INDEX(_Rge_Data_3rd_CY,$B512,AH$1)</f>
        <v>0</v>
      </c>
      <c r="AI512" s="234" t="str">
        <f t="array" ref="AI512">INDEX(_Rge_Data_3rd_CY,$B512,AI$1)</f>
        <v/>
      </c>
      <c r="AJ512" s="234">
        <f t="array" ref="AJ512">INDEX(_Rge_Data_3rd_CY,$B512,AJ$1)</f>
        <v>0</v>
      </c>
      <c r="AK512" s="234">
        <f t="array" ref="AK512">INDEX(_Rge_Data_3rd_CY,$B512,AK$1)</f>
        <v>0</v>
      </c>
      <c r="AL512" s="234">
        <f t="shared" si="11"/>
        <v>0</v>
      </c>
      <c r="AM512" s="235">
        <f t="shared" si="8"/>
        <v>0</v>
      </c>
      <c r="AN512" s="236">
        <f>IFERROR(IF(AND($E512="OPEN",$AA512&gt;0),$AA512*_SoP*$AM512,IF(AND($E512="CLOSED",$AA512&gt;0),$AA512*_SoL*$AM512,0)),0)</f>
        <v>0</v>
      </c>
      <c r="AO512" s="236">
        <f>IFERROR(IF($AA512&lt;0,$AA512*_SoL,0),0)</f>
        <v>0</v>
      </c>
      <c r="AP512" s="237">
        <f t="shared" si="12"/>
        <v>0</v>
      </c>
      <c r="AQ512" s="237">
        <f t="shared" si="13"/>
        <v>0</v>
      </c>
      <c r="AR512" s="237">
        <f t="shared" si="14"/>
        <v>0</v>
      </c>
      <c r="AS512" s="237">
        <f t="shared" si="15"/>
        <v>0</v>
      </c>
      <c r="AT512" s="237">
        <f t="shared" si="16"/>
        <v>0</v>
      </c>
      <c r="AU512" s="236">
        <f t="shared" si="17"/>
        <v>0</v>
      </c>
      <c r="AV512" s="236">
        <f t="shared" si="18"/>
        <v>0</v>
      </c>
      <c r="AW512" s="238"/>
    </row>
    <row r="513" ht="24.75" customHeight="1">
      <c r="A513" s="185"/>
      <c r="B513" s="230">
        <f t="shared" si="19"/>
        <v>506</v>
      </c>
      <c r="C513" s="185"/>
      <c r="D513" s="231" t="str">
        <f t="array" ref="D513">INDEX(_Rge_Projectdata_3rd,$B513,MATCH("Project-ID",_Rge_Headline_Projectdata,0))</f>
        <v/>
      </c>
      <c r="E513" s="232" t="str">
        <f t="array" ref="E513">INDEX(_Rge_Data_3rd_CY,$B513,E$1)</f>
        <v>Open</v>
      </c>
      <c r="F513" s="221" t="str">
        <f t="array" ref="F513">INDEX(_Rge_Data_3rd_CY,$B513,F$1)</f>
        <v/>
      </c>
      <c r="G513" s="221">
        <f t="array" ref="G513">INDEX(_Rge_Data_3rd_CY,$B513,G$1)</f>
        <v>0</v>
      </c>
      <c r="H513" s="221">
        <f t="array" ref="H513">INDEX(_Rge_Data_3rd_CY,$B513,H$1)</f>
        <v>0</v>
      </c>
      <c r="I513" s="221">
        <f t="array" ref="I513">INDEX(_Rge_Data_3rd_CY,$B513,I$1)</f>
        <v>0</v>
      </c>
      <c r="J513" s="221">
        <f t="array" ref="J513">INDEX(_Rge_Data_3rd_CY,$B513,J$1)</f>
        <v>0</v>
      </c>
      <c r="K513" s="221">
        <f t="array" ref="K513">INDEX(_Rge_Data_3rd_CY,$B513,K$1)</f>
        <v>0</v>
      </c>
      <c r="L513" s="221" t="str">
        <f t="array" ref="L513">INDEX(_Rge_Data_3rd_CY,$B513,L$1)</f>
        <v/>
      </c>
      <c r="M513" s="221">
        <f t="array" ref="M513">INDEX(_Rge_Data_3rd_CY,$B513,M$1)</f>
        <v>0</v>
      </c>
      <c r="N513" s="221">
        <f t="array" ref="N513">INDEX(_Rge_Data_3rd_CY,$B513,N$1)</f>
        <v>0</v>
      </c>
      <c r="O513" s="221">
        <f t="shared" si="5"/>
        <v>0</v>
      </c>
      <c r="P513" s="222">
        <f t="shared" si="6"/>
        <v>0</v>
      </c>
      <c r="Q513" s="233" t="str">
        <f t="shared" si="9"/>
        <v>Y</v>
      </c>
      <c r="R513" s="224" t="str">
        <f t="array" ref="R513">INDEX(_Rge_Data_3rd_CY,$B513,R$1)</f>
        <v/>
      </c>
      <c r="S513" s="224">
        <f t="array" ref="S513">INDEX(_Rge_Data_3rd_CY,$B513,S$1)</f>
        <v>0</v>
      </c>
      <c r="T513" s="224">
        <f t="array" ref="T513">INDEX(_Rge_Data_3rd_CY,$B513,T$1)</f>
        <v>0</v>
      </c>
      <c r="U513" s="224">
        <f t="array" ref="U513">INDEX(_Rge_Data_3rd_CY,$B513,U$1)</f>
        <v>0</v>
      </c>
      <c r="V513" s="224">
        <f t="array" ref="V513">INDEX(_Rge_Data_3rd_CY,$B513,V$1)</f>
        <v>0</v>
      </c>
      <c r="W513" s="224">
        <f t="array" ref="W513">INDEX(_Rge_Data_3rd_CY,$B513,W$1)</f>
        <v>0</v>
      </c>
      <c r="X513" s="224" t="str">
        <f t="array" ref="X513">INDEX(_Rge_Data_3rd_CY,$B513,X$1)</f>
        <v/>
      </c>
      <c r="Y513" s="224">
        <f t="array" ref="Y513">INDEX(_Rge_Data_3rd_CY,$B513,Y$1)</f>
        <v>0</v>
      </c>
      <c r="Z513" s="224">
        <f t="array" ref="Z513">INDEX(_Rge_Data_3rd_CY,$B513,Z$1)</f>
        <v>0</v>
      </c>
      <c r="AA513" s="224">
        <f t="shared" si="7"/>
        <v>0</v>
      </c>
      <c r="AB513" s="225" t="str">
        <f t="shared" si="10"/>
        <v/>
      </c>
      <c r="AC513" s="234" t="str">
        <f t="array" ref="AC513">INDEX(_Rge_Data_3rd_CY,$B513,AC$1)</f>
        <v/>
      </c>
      <c r="AD513" s="234">
        <f t="array" ref="AD513">INDEX(_Rge_Data_3rd_CY,$B513,AD$1)</f>
        <v>0</v>
      </c>
      <c r="AE513" s="234">
        <f t="array" ref="AE513">INDEX(_Rge_Data_3rd_CY,$B513,AE$1)</f>
        <v>0</v>
      </c>
      <c r="AF513" s="234">
        <f t="array" ref="AF513">INDEX(_Rge_Data_3rd_CY,$B513,AF$1)</f>
        <v>0</v>
      </c>
      <c r="AG513" s="234">
        <f t="array" ref="AG513">INDEX(_Rge_Data_3rd_CY,$B513,AG$1)</f>
        <v>0</v>
      </c>
      <c r="AH513" s="234">
        <f t="array" ref="AH513">INDEX(_Rge_Data_3rd_CY,$B513,AH$1)</f>
        <v>0</v>
      </c>
      <c r="AI513" s="234" t="str">
        <f t="array" ref="AI513">INDEX(_Rge_Data_3rd_CY,$B513,AI$1)</f>
        <v/>
      </c>
      <c r="AJ513" s="234">
        <f t="array" ref="AJ513">INDEX(_Rge_Data_3rd_CY,$B513,AJ$1)</f>
        <v>0</v>
      </c>
      <c r="AK513" s="234">
        <f t="array" ref="AK513">INDEX(_Rge_Data_3rd_CY,$B513,AK$1)</f>
        <v>0</v>
      </c>
      <c r="AL513" s="234">
        <f t="shared" si="11"/>
        <v>0</v>
      </c>
      <c r="AM513" s="235">
        <f t="shared" si="8"/>
        <v>0</v>
      </c>
      <c r="AN513" s="236">
        <f>IFERROR(IF(AND($E513="OPEN",$AA513&gt;0),$AA513*_SoP*$AM513,IF(AND($E513="CLOSED",$AA513&gt;0),$AA513*_SoL*$AM513,0)),0)</f>
        <v>0</v>
      </c>
      <c r="AO513" s="236">
        <f>IFERROR(IF($AA513&lt;0,$AA513*_SoL,0),0)</f>
        <v>0</v>
      </c>
      <c r="AP513" s="237">
        <f t="shared" si="12"/>
        <v>0</v>
      </c>
      <c r="AQ513" s="237">
        <f t="shared" si="13"/>
        <v>0</v>
      </c>
      <c r="AR513" s="237">
        <f t="shared" si="14"/>
        <v>0</v>
      </c>
      <c r="AS513" s="237">
        <f t="shared" si="15"/>
        <v>0</v>
      </c>
      <c r="AT513" s="237">
        <f t="shared" si="16"/>
        <v>0</v>
      </c>
      <c r="AU513" s="236">
        <f t="shared" si="17"/>
        <v>0</v>
      </c>
      <c r="AV513" s="236">
        <f t="shared" si="18"/>
        <v>0</v>
      </c>
      <c r="AW513" s="238"/>
    </row>
    <row r="514" ht="24.75" customHeight="1">
      <c r="A514" s="185"/>
      <c r="B514" s="230">
        <f t="shared" si="19"/>
        <v>507</v>
      </c>
      <c r="C514" s="185"/>
      <c r="D514" s="231" t="str">
        <f t="array" ref="D514">INDEX(_Rge_Projectdata_3rd,$B514,MATCH("Project-ID",_Rge_Headline_Projectdata,0))</f>
        <v/>
      </c>
      <c r="E514" s="232" t="str">
        <f t="array" ref="E514">INDEX(_Rge_Data_3rd_CY,$B514,E$1)</f>
        <v>Open</v>
      </c>
      <c r="F514" s="221" t="str">
        <f t="array" ref="F514">INDEX(_Rge_Data_3rd_CY,$B514,F$1)</f>
        <v/>
      </c>
      <c r="G514" s="221">
        <f t="array" ref="G514">INDEX(_Rge_Data_3rd_CY,$B514,G$1)</f>
        <v>0</v>
      </c>
      <c r="H514" s="221">
        <f t="array" ref="H514">INDEX(_Rge_Data_3rd_CY,$B514,H$1)</f>
        <v>0</v>
      </c>
      <c r="I514" s="221">
        <f t="array" ref="I514">INDEX(_Rge_Data_3rd_CY,$B514,I$1)</f>
        <v>0</v>
      </c>
      <c r="J514" s="221">
        <f t="array" ref="J514">INDEX(_Rge_Data_3rd_CY,$B514,J$1)</f>
        <v>0</v>
      </c>
      <c r="K514" s="221">
        <f t="array" ref="K514">INDEX(_Rge_Data_3rd_CY,$B514,K$1)</f>
        <v>0</v>
      </c>
      <c r="L514" s="221" t="str">
        <f t="array" ref="L514">INDEX(_Rge_Data_3rd_CY,$B514,L$1)</f>
        <v/>
      </c>
      <c r="M514" s="221">
        <f t="array" ref="M514">INDEX(_Rge_Data_3rd_CY,$B514,M$1)</f>
        <v>0</v>
      </c>
      <c r="N514" s="221">
        <f t="array" ref="N514">INDEX(_Rge_Data_3rd_CY,$B514,N$1)</f>
        <v>0</v>
      </c>
      <c r="O514" s="221">
        <f t="shared" si="5"/>
        <v>0</v>
      </c>
      <c r="P514" s="222">
        <f t="shared" si="6"/>
        <v>0</v>
      </c>
      <c r="Q514" s="233" t="str">
        <f t="shared" si="9"/>
        <v>Y</v>
      </c>
      <c r="R514" s="224" t="str">
        <f t="array" ref="R514">INDEX(_Rge_Data_3rd_CY,$B514,R$1)</f>
        <v/>
      </c>
      <c r="S514" s="224">
        <f t="array" ref="S514">INDEX(_Rge_Data_3rd_CY,$B514,S$1)</f>
        <v>0</v>
      </c>
      <c r="T514" s="224">
        <f t="array" ref="T514">INDEX(_Rge_Data_3rd_CY,$B514,T$1)</f>
        <v>0</v>
      </c>
      <c r="U514" s="224">
        <f t="array" ref="U514">INDEX(_Rge_Data_3rd_CY,$B514,U$1)</f>
        <v>0</v>
      </c>
      <c r="V514" s="224">
        <f t="array" ref="V514">INDEX(_Rge_Data_3rd_CY,$B514,V$1)</f>
        <v>0</v>
      </c>
      <c r="W514" s="224">
        <f t="array" ref="W514">INDEX(_Rge_Data_3rd_CY,$B514,W$1)</f>
        <v>0</v>
      </c>
      <c r="X514" s="224" t="str">
        <f t="array" ref="X514">INDEX(_Rge_Data_3rd_CY,$B514,X$1)</f>
        <v/>
      </c>
      <c r="Y514" s="224">
        <f t="array" ref="Y514">INDEX(_Rge_Data_3rd_CY,$B514,Y$1)</f>
        <v>0</v>
      </c>
      <c r="Z514" s="224">
        <f t="array" ref="Z514">INDEX(_Rge_Data_3rd_CY,$B514,Z$1)</f>
        <v>0</v>
      </c>
      <c r="AA514" s="224">
        <f t="shared" si="7"/>
        <v>0</v>
      </c>
      <c r="AB514" s="225" t="str">
        <f t="shared" si="10"/>
        <v/>
      </c>
      <c r="AC514" s="234" t="str">
        <f t="array" ref="AC514">INDEX(_Rge_Data_3rd_CY,$B514,AC$1)</f>
        <v/>
      </c>
      <c r="AD514" s="234">
        <f t="array" ref="AD514">INDEX(_Rge_Data_3rd_CY,$B514,AD$1)</f>
        <v>0</v>
      </c>
      <c r="AE514" s="234">
        <f t="array" ref="AE514">INDEX(_Rge_Data_3rd_CY,$B514,AE$1)</f>
        <v>0</v>
      </c>
      <c r="AF514" s="234">
        <f t="array" ref="AF514">INDEX(_Rge_Data_3rd_CY,$B514,AF$1)</f>
        <v>0</v>
      </c>
      <c r="AG514" s="234">
        <f t="array" ref="AG514">INDEX(_Rge_Data_3rd_CY,$B514,AG$1)</f>
        <v>0</v>
      </c>
      <c r="AH514" s="234">
        <f t="array" ref="AH514">INDEX(_Rge_Data_3rd_CY,$B514,AH$1)</f>
        <v>0</v>
      </c>
      <c r="AI514" s="234" t="str">
        <f t="array" ref="AI514">INDEX(_Rge_Data_3rd_CY,$B514,AI$1)</f>
        <v/>
      </c>
      <c r="AJ514" s="234">
        <f t="array" ref="AJ514">INDEX(_Rge_Data_3rd_CY,$B514,AJ$1)</f>
        <v>0</v>
      </c>
      <c r="AK514" s="234">
        <f t="array" ref="AK514">INDEX(_Rge_Data_3rd_CY,$B514,AK$1)</f>
        <v>0</v>
      </c>
      <c r="AL514" s="234">
        <f t="shared" si="11"/>
        <v>0</v>
      </c>
      <c r="AM514" s="235">
        <f t="shared" si="8"/>
        <v>0</v>
      </c>
      <c r="AN514" s="236">
        <f>IFERROR(IF(AND($E514="OPEN",$AA514&gt;0),$AA514*_SoP*$AM514,IF(AND($E514="CLOSED",$AA514&gt;0),$AA514*_SoL*$AM514,0)),0)</f>
        <v>0</v>
      </c>
      <c r="AO514" s="236">
        <f>IFERROR(IF($AA514&lt;0,$AA514*_SoL,0),0)</f>
        <v>0</v>
      </c>
      <c r="AP514" s="237">
        <f t="shared" si="12"/>
        <v>0</v>
      </c>
      <c r="AQ514" s="237">
        <f t="shared" si="13"/>
        <v>0</v>
      </c>
      <c r="AR514" s="237">
        <f t="shared" si="14"/>
        <v>0</v>
      </c>
      <c r="AS514" s="237">
        <f t="shared" si="15"/>
        <v>0</v>
      </c>
      <c r="AT514" s="237">
        <f t="shared" si="16"/>
        <v>0</v>
      </c>
      <c r="AU514" s="236">
        <f t="shared" si="17"/>
        <v>0</v>
      </c>
      <c r="AV514" s="236">
        <f t="shared" si="18"/>
        <v>0</v>
      </c>
      <c r="AW514" s="238"/>
    </row>
    <row r="515" ht="24.75" customHeight="1">
      <c r="A515" s="185"/>
      <c r="B515" s="230">
        <f t="shared" si="19"/>
        <v>508</v>
      </c>
      <c r="C515" s="185"/>
      <c r="D515" s="231" t="str">
        <f t="array" ref="D515">INDEX(_Rge_Projectdata_3rd,$B515,MATCH("Project-ID",_Rge_Headline_Projectdata,0))</f>
        <v/>
      </c>
      <c r="E515" s="232" t="str">
        <f t="array" ref="E515">INDEX(_Rge_Data_3rd_CY,$B515,E$1)</f>
        <v>Open</v>
      </c>
      <c r="F515" s="221" t="str">
        <f t="array" ref="F515">INDEX(_Rge_Data_3rd_CY,$B515,F$1)</f>
        <v/>
      </c>
      <c r="G515" s="221">
        <f t="array" ref="G515">INDEX(_Rge_Data_3rd_CY,$B515,G$1)</f>
        <v>0</v>
      </c>
      <c r="H515" s="221">
        <f t="array" ref="H515">INDEX(_Rge_Data_3rd_CY,$B515,H$1)</f>
        <v>0</v>
      </c>
      <c r="I515" s="221">
        <f t="array" ref="I515">INDEX(_Rge_Data_3rd_CY,$B515,I$1)</f>
        <v>0</v>
      </c>
      <c r="J515" s="221">
        <f t="array" ref="J515">INDEX(_Rge_Data_3rd_CY,$B515,J$1)</f>
        <v>0</v>
      </c>
      <c r="K515" s="221">
        <f t="array" ref="K515">INDEX(_Rge_Data_3rd_CY,$B515,K$1)</f>
        <v>0</v>
      </c>
      <c r="L515" s="221" t="str">
        <f t="array" ref="L515">INDEX(_Rge_Data_3rd_CY,$B515,L$1)</f>
        <v/>
      </c>
      <c r="M515" s="221">
        <f t="array" ref="M515">INDEX(_Rge_Data_3rd_CY,$B515,M$1)</f>
        <v>0</v>
      </c>
      <c r="N515" s="221">
        <f t="array" ref="N515">INDEX(_Rge_Data_3rd_CY,$B515,N$1)</f>
        <v>0</v>
      </c>
      <c r="O515" s="221">
        <f t="shared" si="5"/>
        <v>0</v>
      </c>
      <c r="P515" s="222">
        <f t="shared" si="6"/>
        <v>0</v>
      </c>
      <c r="Q515" s="233" t="str">
        <f t="shared" si="9"/>
        <v>Y</v>
      </c>
      <c r="R515" s="224" t="str">
        <f t="array" ref="R515">INDEX(_Rge_Data_3rd_CY,$B515,R$1)</f>
        <v/>
      </c>
      <c r="S515" s="224">
        <f t="array" ref="S515">INDEX(_Rge_Data_3rd_CY,$B515,S$1)</f>
        <v>0</v>
      </c>
      <c r="T515" s="224">
        <f t="array" ref="T515">INDEX(_Rge_Data_3rd_CY,$B515,T$1)</f>
        <v>0</v>
      </c>
      <c r="U515" s="224">
        <f t="array" ref="U515">INDEX(_Rge_Data_3rd_CY,$B515,U$1)</f>
        <v>0</v>
      </c>
      <c r="V515" s="224">
        <f t="array" ref="V515">INDEX(_Rge_Data_3rd_CY,$B515,V$1)</f>
        <v>0</v>
      </c>
      <c r="W515" s="224">
        <f t="array" ref="W515">INDEX(_Rge_Data_3rd_CY,$B515,W$1)</f>
        <v>0</v>
      </c>
      <c r="X515" s="224" t="str">
        <f t="array" ref="X515">INDEX(_Rge_Data_3rd_CY,$B515,X$1)</f>
        <v/>
      </c>
      <c r="Y515" s="224">
        <f t="array" ref="Y515">INDEX(_Rge_Data_3rd_CY,$B515,Y$1)</f>
        <v>0</v>
      </c>
      <c r="Z515" s="224">
        <f t="array" ref="Z515">INDEX(_Rge_Data_3rd_CY,$B515,Z$1)</f>
        <v>0</v>
      </c>
      <c r="AA515" s="224">
        <f t="shared" si="7"/>
        <v>0</v>
      </c>
      <c r="AB515" s="225" t="str">
        <f t="shared" si="10"/>
        <v/>
      </c>
      <c r="AC515" s="234" t="str">
        <f t="array" ref="AC515">INDEX(_Rge_Data_3rd_CY,$B515,AC$1)</f>
        <v/>
      </c>
      <c r="AD515" s="234">
        <f t="array" ref="AD515">INDEX(_Rge_Data_3rd_CY,$B515,AD$1)</f>
        <v>0</v>
      </c>
      <c r="AE515" s="234">
        <f t="array" ref="AE515">INDEX(_Rge_Data_3rd_CY,$B515,AE$1)</f>
        <v>0</v>
      </c>
      <c r="AF515" s="234">
        <f t="array" ref="AF515">INDEX(_Rge_Data_3rd_CY,$B515,AF$1)</f>
        <v>0</v>
      </c>
      <c r="AG515" s="234">
        <f t="array" ref="AG515">INDEX(_Rge_Data_3rd_CY,$B515,AG$1)</f>
        <v>0</v>
      </c>
      <c r="AH515" s="234">
        <f t="array" ref="AH515">INDEX(_Rge_Data_3rd_CY,$B515,AH$1)</f>
        <v>0</v>
      </c>
      <c r="AI515" s="234" t="str">
        <f t="array" ref="AI515">INDEX(_Rge_Data_3rd_CY,$B515,AI$1)</f>
        <v/>
      </c>
      <c r="AJ515" s="234">
        <f t="array" ref="AJ515">INDEX(_Rge_Data_3rd_CY,$B515,AJ$1)</f>
        <v>0</v>
      </c>
      <c r="AK515" s="234">
        <f t="array" ref="AK515">INDEX(_Rge_Data_3rd_CY,$B515,AK$1)</f>
        <v>0</v>
      </c>
      <c r="AL515" s="234">
        <f t="shared" si="11"/>
        <v>0</v>
      </c>
      <c r="AM515" s="235">
        <f t="shared" si="8"/>
        <v>0</v>
      </c>
      <c r="AN515" s="236">
        <f>IFERROR(IF(AND($E515="OPEN",$AA515&gt;0),$AA515*_SoP*$AM515,IF(AND($E515="CLOSED",$AA515&gt;0),$AA515*_SoL*$AM515,0)),0)</f>
        <v>0</v>
      </c>
      <c r="AO515" s="236">
        <f>IFERROR(IF($AA515&lt;0,$AA515*_SoL,0),0)</f>
        <v>0</v>
      </c>
      <c r="AP515" s="237">
        <f t="shared" si="12"/>
        <v>0</v>
      </c>
      <c r="AQ515" s="237">
        <f t="shared" si="13"/>
        <v>0</v>
      </c>
      <c r="AR515" s="237">
        <f t="shared" si="14"/>
        <v>0</v>
      </c>
      <c r="AS515" s="237">
        <f t="shared" si="15"/>
        <v>0</v>
      </c>
      <c r="AT515" s="237">
        <f t="shared" si="16"/>
        <v>0</v>
      </c>
      <c r="AU515" s="236">
        <f t="shared" si="17"/>
        <v>0</v>
      </c>
      <c r="AV515" s="236">
        <f t="shared" si="18"/>
        <v>0</v>
      </c>
      <c r="AW515" s="238"/>
    </row>
    <row r="516" ht="24.75" customHeight="1">
      <c r="A516" s="185"/>
      <c r="B516" s="230">
        <f t="shared" si="19"/>
        <v>509</v>
      </c>
      <c r="C516" s="185"/>
      <c r="D516" s="231" t="str">
        <f t="array" ref="D516">INDEX(_Rge_Projectdata_3rd,$B516,MATCH("Project-ID",_Rge_Headline_Projectdata,0))</f>
        <v/>
      </c>
      <c r="E516" s="232" t="str">
        <f t="array" ref="E516">INDEX(_Rge_Data_3rd_CY,$B516,E$1)</f>
        <v>Open</v>
      </c>
      <c r="F516" s="221" t="str">
        <f t="array" ref="F516">INDEX(_Rge_Data_3rd_CY,$B516,F$1)</f>
        <v/>
      </c>
      <c r="G516" s="221">
        <f t="array" ref="G516">INDEX(_Rge_Data_3rd_CY,$B516,G$1)</f>
        <v>0</v>
      </c>
      <c r="H516" s="221">
        <f t="array" ref="H516">INDEX(_Rge_Data_3rd_CY,$B516,H$1)</f>
        <v>0</v>
      </c>
      <c r="I516" s="221">
        <f t="array" ref="I516">INDEX(_Rge_Data_3rd_CY,$B516,I$1)</f>
        <v>0</v>
      </c>
      <c r="J516" s="221">
        <f t="array" ref="J516">INDEX(_Rge_Data_3rd_CY,$B516,J$1)</f>
        <v>0</v>
      </c>
      <c r="K516" s="221">
        <f t="array" ref="K516">INDEX(_Rge_Data_3rd_CY,$B516,K$1)</f>
        <v>0</v>
      </c>
      <c r="L516" s="221" t="str">
        <f t="array" ref="L516">INDEX(_Rge_Data_3rd_CY,$B516,L$1)</f>
        <v/>
      </c>
      <c r="M516" s="221">
        <f t="array" ref="M516">INDEX(_Rge_Data_3rd_CY,$B516,M$1)</f>
        <v>0</v>
      </c>
      <c r="N516" s="221">
        <f t="array" ref="N516">INDEX(_Rge_Data_3rd_CY,$B516,N$1)</f>
        <v>0</v>
      </c>
      <c r="O516" s="221">
        <f t="shared" si="5"/>
        <v>0</v>
      </c>
      <c r="P516" s="222">
        <f t="shared" si="6"/>
        <v>0</v>
      </c>
      <c r="Q516" s="233" t="str">
        <f t="shared" si="9"/>
        <v>Y</v>
      </c>
      <c r="R516" s="224" t="str">
        <f t="array" ref="R516">INDEX(_Rge_Data_3rd_CY,$B516,R$1)</f>
        <v/>
      </c>
      <c r="S516" s="224">
        <f t="array" ref="S516">INDEX(_Rge_Data_3rd_CY,$B516,S$1)</f>
        <v>0</v>
      </c>
      <c r="T516" s="224">
        <f t="array" ref="T516">INDEX(_Rge_Data_3rd_CY,$B516,T$1)</f>
        <v>0</v>
      </c>
      <c r="U516" s="224">
        <f t="array" ref="U516">INDEX(_Rge_Data_3rd_CY,$B516,U$1)</f>
        <v>0</v>
      </c>
      <c r="V516" s="224">
        <f t="array" ref="V516">INDEX(_Rge_Data_3rd_CY,$B516,V$1)</f>
        <v>0</v>
      </c>
      <c r="W516" s="224">
        <f t="array" ref="W516">INDEX(_Rge_Data_3rd_CY,$B516,W$1)</f>
        <v>0</v>
      </c>
      <c r="X516" s="224" t="str">
        <f t="array" ref="X516">INDEX(_Rge_Data_3rd_CY,$B516,X$1)</f>
        <v/>
      </c>
      <c r="Y516" s="224">
        <f t="array" ref="Y516">INDEX(_Rge_Data_3rd_CY,$B516,Y$1)</f>
        <v>0</v>
      </c>
      <c r="Z516" s="224">
        <f t="array" ref="Z516">INDEX(_Rge_Data_3rd_CY,$B516,Z$1)</f>
        <v>0</v>
      </c>
      <c r="AA516" s="224">
        <f t="shared" si="7"/>
        <v>0</v>
      </c>
      <c r="AB516" s="225" t="str">
        <f t="shared" si="10"/>
        <v/>
      </c>
      <c r="AC516" s="234" t="str">
        <f t="array" ref="AC516">INDEX(_Rge_Data_3rd_CY,$B516,AC$1)</f>
        <v/>
      </c>
      <c r="AD516" s="234">
        <f t="array" ref="AD516">INDEX(_Rge_Data_3rd_CY,$B516,AD$1)</f>
        <v>0</v>
      </c>
      <c r="AE516" s="234">
        <f t="array" ref="AE516">INDEX(_Rge_Data_3rd_CY,$B516,AE$1)</f>
        <v>0</v>
      </c>
      <c r="AF516" s="234">
        <f t="array" ref="AF516">INDEX(_Rge_Data_3rd_CY,$B516,AF$1)</f>
        <v>0</v>
      </c>
      <c r="AG516" s="234">
        <f t="array" ref="AG516">INDEX(_Rge_Data_3rd_CY,$B516,AG$1)</f>
        <v>0</v>
      </c>
      <c r="AH516" s="234">
        <f t="array" ref="AH516">INDEX(_Rge_Data_3rd_CY,$B516,AH$1)</f>
        <v>0</v>
      </c>
      <c r="AI516" s="234" t="str">
        <f t="array" ref="AI516">INDEX(_Rge_Data_3rd_CY,$B516,AI$1)</f>
        <v/>
      </c>
      <c r="AJ516" s="234">
        <f t="array" ref="AJ516">INDEX(_Rge_Data_3rd_CY,$B516,AJ$1)</f>
        <v>0</v>
      </c>
      <c r="AK516" s="234">
        <f t="array" ref="AK516">INDEX(_Rge_Data_3rd_CY,$B516,AK$1)</f>
        <v>0</v>
      </c>
      <c r="AL516" s="234">
        <f t="shared" si="11"/>
        <v>0</v>
      </c>
      <c r="AM516" s="235">
        <f t="shared" si="8"/>
        <v>0</v>
      </c>
      <c r="AN516" s="236">
        <f>IFERROR(IF(AND($E516="OPEN",$AA516&gt;0),$AA516*_SoP*$AM516,IF(AND($E516="CLOSED",$AA516&gt;0),$AA516*_SoL*$AM516,0)),0)</f>
        <v>0</v>
      </c>
      <c r="AO516" s="236">
        <f>IFERROR(IF($AA516&lt;0,$AA516*_SoL,0),0)</f>
        <v>0</v>
      </c>
      <c r="AP516" s="237">
        <f t="shared" si="12"/>
        <v>0</v>
      </c>
      <c r="AQ516" s="237">
        <f t="shared" si="13"/>
        <v>0</v>
      </c>
      <c r="AR516" s="237">
        <f t="shared" si="14"/>
        <v>0</v>
      </c>
      <c r="AS516" s="237">
        <f t="shared" si="15"/>
        <v>0</v>
      </c>
      <c r="AT516" s="237">
        <f t="shared" si="16"/>
        <v>0</v>
      </c>
      <c r="AU516" s="236">
        <f t="shared" si="17"/>
        <v>0</v>
      </c>
      <c r="AV516" s="236">
        <f t="shared" si="18"/>
        <v>0</v>
      </c>
      <c r="AW516" s="238"/>
    </row>
    <row r="517" ht="24.75" customHeight="1">
      <c r="A517" s="185"/>
      <c r="B517" s="230">
        <f t="shared" si="19"/>
        <v>510</v>
      </c>
      <c r="C517" s="185"/>
      <c r="D517" s="231" t="str">
        <f t="array" ref="D517">INDEX(_Rge_Projectdata_3rd,$B517,MATCH("Project-ID",_Rge_Headline_Projectdata,0))</f>
        <v/>
      </c>
      <c r="E517" s="232" t="str">
        <f t="array" ref="E517">INDEX(_Rge_Data_3rd_CY,$B517,E$1)</f>
        <v>Open</v>
      </c>
      <c r="F517" s="221" t="str">
        <f t="array" ref="F517">INDEX(_Rge_Data_3rd_CY,$B517,F$1)</f>
        <v/>
      </c>
      <c r="G517" s="221">
        <f t="array" ref="G517">INDEX(_Rge_Data_3rd_CY,$B517,G$1)</f>
        <v>0</v>
      </c>
      <c r="H517" s="221">
        <f t="array" ref="H517">INDEX(_Rge_Data_3rd_CY,$B517,H$1)</f>
        <v>0</v>
      </c>
      <c r="I517" s="221">
        <f t="array" ref="I517">INDEX(_Rge_Data_3rd_CY,$B517,I$1)</f>
        <v>0</v>
      </c>
      <c r="J517" s="221">
        <f t="array" ref="J517">INDEX(_Rge_Data_3rd_CY,$B517,J$1)</f>
        <v>0</v>
      </c>
      <c r="K517" s="221">
        <f t="array" ref="K517">INDEX(_Rge_Data_3rd_CY,$B517,K$1)</f>
        <v>0</v>
      </c>
      <c r="L517" s="221" t="str">
        <f t="array" ref="L517">INDEX(_Rge_Data_3rd_CY,$B517,L$1)</f>
        <v/>
      </c>
      <c r="M517" s="221">
        <f t="array" ref="M517">INDEX(_Rge_Data_3rd_CY,$B517,M$1)</f>
        <v>0</v>
      </c>
      <c r="N517" s="221">
        <f t="array" ref="N517">INDEX(_Rge_Data_3rd_CY,$B517,N$1)</f>
        <v>0</v>
      </c>
      <c r="O517" s="221">
        <f t="shared" si="5"/>
        <v>0</v>
      </c>
      <c r="P517" s="222">
        <f t="shared" si="6"/>
        <v>0</v>
      </c>
      <c r="Q517" s="233" t="str">
        <f t="shared" si="9"/>
        <v>Y</v>
      </c>
      <c r="R517" s="224" t="str">
        <f t="array" ref="R517">INDEX(_Rge_Data_3rd_CY,$B517,R$1)</f>
        <v/>
      </c>
      <c r="S517" s="224">
        <f t="array" ref="S517">INDEX(_Rge_Data_3rd_CY,$B517,S$1)</f>
        <v>0</v>
      </c>
      <c r="T517" s="224">
        <f t="array" ref="T517">INDEX(_Rge_Data_3rd_CY,$B517,T$1)</f>
        <v>0</v>
      </c>
      <c r="U517" s="224">
        <f t="array" ref="U517">INDEX(_Rge_Data_3rd_CY,$B517,U$1)</f>
        <v>0</v>
      </c>
      <c r="V517" s="224">
        <f t="array" ref="V517">INDEX(_Rge_Data_3rd_CY,$B517,V$1)</f>
        <v>0</v>
      </c>
      <c r="W517" s="224">
        <f t="array" ref="W517">INDEX(_Rge_Data_3rd_CY,$B517,W$1)</f>
        <v>0</v>
      </c>
      <c r="X517" s="224" t="str">
        <f t="array" ref="X517">INDEX(_Rge_Data_3rd_CY,$B517,X$1)</f>
        <v/>
      </c>
      <c r="Y517" s="224">
        <f t="array" ref="Y517">INDEX(_Rge_Data_3rd_CY,$B517,Y$1)</f>
        <v>0</v>
      </c>
      <c r="Z517" s="224">
        <f t="array" ref="Z517">INDEX(_Rge_Data_3rd_CY,$B517,Z$1)</f>
        <v>0</v>
      </c>
      <c r="AA517" s="224">
        <f t="shared" si="7"/>
        <v>0</v>
      </c>
      <c r="AB517" s="225" t="str">
        <f t="shared" si="10"/>
        <v/>
      </c>
      <c r="AC517" s="234" t="str">
        <f t="array" ref="AC517">INDEX(_Rge_Data_3rd_CY,$B517,AC$1)</f>
        <v/>
      </c>
      <c r="AD517" s="234">
        <f t="array" ref="AD517">INDEX(_Rge_Data_3rd_CY,$B517,AD$1)</f>
        <v>0</v>
      </c>
      <c r="AE517" s="234">
        <f t="array" ref="AE517">INDEX(_Rge_Data_3rd_CY,$B517,AE$1)</f>
        <v>0</v>
      </c>
      <c r="AF517" s="234">
        <f t="array" ref="AF517">INDEX(_Rge_Data_3rd_CY,$B517,AF$1)</f>
        <v>0</v>
      </c>
      <c r="AG517" s="234">
        <f t="array" ref="AG517">INDEX(_Rge_Data_3rd_CY,$B517,AG$1)</f>
        <v>0</v>
      </c>
      <c r="AH517" s="234">
        <f t="array" ref="AH517">INDEX(_Rge_Data_3rd_CY,$B517,AH$1)</f>
        <v>0</v>
      </c>
      <c r="AI517" s="234" t="str">
        <f t="array" ref="AI517">INDEX(_Rge_Data_3rd_CY,$B517,AI$1)</f>
        <v/>
      </c>
      <c r="AJ517" s="234">
        <f t="array" ref="AJ517">INDEX(_Rge_Data_3rd_CY,$B517,AJ$1)</f>
        <v>0</v>
      </c>
      <c r="AK517" s="234">
        <f t="array" ref="AK517">INDEX(_Rge_Data_3rd_CY,$B517,AK$1)</f>
        <v>0</v>
      </c>
      <c r="AL517" s="234">
        <f t="shared" si="11"/>
        <v>0</v>
      </c>
      <c r="AM517" s="235">
        <f t="shared" si="8"/>
        <v>0</v>
      </c>
      <c r="AN517" s="236">
        <f>IFERROR(IF(AND($E517="OPEN",$AA517&gt;0),$AA517*_SoP*$AM517,IF(AND($E517="CLOSED",$AA517&gt;0),$AA517*_SoL*$AM517,0)),0)</f>
        <v>0</v>
      </c>
      <c r="AO517" s="236">
        <f>IFERROR(IF($AA517&lt;0,$AA517*_SoL,0),0)</f>
        <v>0</v>
      </c>
      <c r="AP517" s="237">
        <f t="shared" si="12"/>
        <v>0</v>
      </c>
      <c r="AQ517" s="237">
        <f t="shared" si="13"/>
        <v>0</v>
      </c>
      <c r="AR517" s="237">
        <f t="shared" si="14"/>
        <v>0</v>
      </c>
      <c r="AS517" s="237">
        <f t="shared" si="15"/>
        <v>0</v>
      </c>
      <c r="AT517" s="237">
        <f t="shared" si="16"/>
        <v>0</v>
      </c>
      <c r="AU517" s="236">
        <f t="shared" si="17"/>
        <v>0</v>
      </c>
      <c r="AV517" s="236">
        <f t="shared" si="18"/>
        <v>0</v>
      </c>
      <c r="AW517" s="238"/>
    </row>
    <row r="518" ht="24.75" customHeight="1">
      <c r="A518" s="185"/>
      <c r="B518" s="230">
        <f t="shared" si="19"/>
        <v>511</v>
      </c>
      <c r="C518" s="185"/>
      <c r="D518" s="231" t="str">
        <f t="array" ref="D518">INDEX(_Rge_Projectdata_3rd,$B518,MATCH("Project-ID",_Rge_Headline_Projectdata,0))</f>
        <v/>
      </c>
      <c r="E518" s="232" t="str">
        <f t="array" ref="E518">INDEX(_Rge_Data_3rd_CY,$B518,E$1)</f>
        <v>Open</v>
      </c>
      <c r="F518" s="221" t="str">
        <f t="array" ref="F518">INDEX(_Rge_Data_3rd_CY,$B518,F$1)</f>
        <v/>
      </c>
      <c r="G518" s="221">
        <f t="array" ref="G518">INDEX(_Rge_Data_3rd_CY,$B518,G$1)</f>
        <v>0</v>
      </c>
      <c r="H518" s="221">
        <f t="array" ref="H518">INDEX(_Rge_Data_3rd_CY,$B518,H$1)</f>
        <v>0</v>
      </c>
      <c r="I518" s="221">
        <f t="array" ref="I518">INDEX(_Rge_Data_3rd_CY,$B518,I$1)</f>
        <v>0</v>
      </c>
      <c r="J518" s="221">
        <f t="array" ref="J518">INDEX(_Rge_Data_3rd_CY,$B518,J$1)</f>
        <v>0</v>
      </c>
      <c r="K518" s="221">
        <f t="array" ref="K518">INDEX(_Rge_Data_3rd_CY,$B518,K$1)</f>
        <v>0</v>
      </c>
      <c r="L518" s="221" t="str">
        <f t="array" ref="L518">INDEX(_Rge_Data_3rd_CY,$B518,L$1)</f>
        <v/>
      </c>
      <c r="M518" s="221">
        <f t="array" ref="M518">INDEX(_Rge_Data_3rd_CY,$B518,M$1)</f>
        <v>0</v>
      </c>
      <c r="N518" s="221">
        <f t="array" ref="N518">INDEX(_Rge_Data_3rd_CY,$B518,N$1)</f>
        <v>0</v>
      </c>
      <c r="O518" s="221">
        <f t="shared" si="5"/>
        <v>0</v>
      </c>
      <c r="P518" s="222">
        <f t="shared" si="6"/>
        <v>0</v>
      </c>
      <c r="Q518" s="233" t="str">
        <f t="shared" si="9"/>
        <v>Y</v>
      </c>
      <c r="R518" s="224" t="str">
        <f t="array" ref="R518">INDEX(_Rge_Data_3rd_CY,$B518,R$1)</f>
        <v/>
      </c>
      <c r="S518" s="224">
        <f t="array" ref="S518">INDEX(_Rge_Data_3rd_CY,$B518,S$1)</f>
        <v>0</v>
      </c>
      <c r="T518" s="224">
        <f t="array" ref="T518">INDEX(_Rge_Data_3rd_CY,$B518,T$1)</f>
        <v>0</v>
      </c>
      <c r="U518" s="224">
        <f t="array" ref="U518">INDEX(_Rge_Data_3rd_CY,$B518,U$1)</f>
        <v>0</v>
      </c>
      <c r="V518" s="224">
        <f t="array" ref="V518">INDEX(_Rge_Data_3rd_CY,$B518,V$1)</f>
        <v>0</v>
      </c>
      <c r="W518" s="224">
        <f t="array" ref="W518">INDEX(_Rge_Data_3rd_CY,$B518,W$1)</f>
        <v>0</v>
      </c>
      <c r="X518" s="224" t="str">
        <f t="array" ref="X518">INDEX(_Rge_Data_3rd_CY,$B518,X$1)</f>
        <v/>
      </c>
      <c r="Y518" s="224">
        <f t="array" ref="Y518">INDEX(_Rge_Data_3rd_CY,$B518,Y$1)</f>
        <v>0</v>
      </c>
      <c r="Z518" s="224">
        <f t="array" ref="Z518">INDEX(_Rge_Data_3rd_CY,$B518,Z$1)</f>
        <v>0</v>
      </c>
      <c r="AA518" s="224">
        <f t="shared" si="7"/>
        <v>0</v>
      </c>
      <c r="AB518" s="225" t="str">
        <f t="shared" si="10"/>
        <v/>
      </c>
      <c r="AC518" s="234" t="str">
        <f t="array" ref="AC518">INDEX(_Rge_Data_3rd_CY,$B518,AC$1)</f>
        <v/>
      </c>
      <c r="AD518" s="234">
        <f t="array" ref="AD518">INDEX(_Rge_Data_3rd_CY,$B518,AD$1)</f>
        <v>0</v>
      </c>
      <c r="AE518" s="234">
        <f t="array" ref="AE518">INDEX(_Rge_Data_3rd_CY,$B518,AE$1)</f>
        <v>0</v>
      </c>
      <c r="AF518" s="234">
        <f t="array" ref="AF518">INDEX(_Rge_Data_3rd_CY,$B518,AF$1)</f>
        <v>0</v>
      </c>
      <c r="AG518" s="234">
        <f t="array" ref="AG518">INDEX(_Rge_Data_3rd_CY,$B518,AG$1)</f>
        <v>0</v>
      </c>
      <c r="AH518" s="234">
        <f t="array" ref="AH518">INDEX(_Rge_Data_3rd_CY,$B518,AH$1)</f>
        <v>0</v>
      </c>
      <c r="AI518" s="234" t="str">
        <f t="array" ref="AI518">INDEX(_Rge_Data_3rd_CY,$B518,AI$1)</f>
        <v/>
      </c>
      <c r="AJ518" s="234">
        <f t="array" ref="AJ518">INDEX(_Rge_Data_3rd_CY,$B518,AJ$1)</f>
        <v>0</v>
      </c>
      <c r="AK518" s="234">
        <f t="array" ref="AK518">INDEX(_Rge_Data_3rd_CY,$B518,AK$1)</f>
        <v>0</v>
      </c>
      <c r="AL518" s="234">
        <f t="shared" si="11"/>
        <v>0</v>
      </c>
      <c r="AM518" s="235">
        <f t="shared" si="8"/>
        <v>0</v>
      </c>
      <c r="AN518" s="236">
        <f>IFERROR(IF(AND($E518="OPEN",$AA518&gt;0),$AA518*_SoP*$AM518,IF(AND($E518="CLOSED",$AA518&gt;0),$AA518*_SoL*$AM518,0)),0)</f>
        <v>0</v>
      </c>
      <c r="AO518" s="236">
        <f>IFERROR(IF($AA518&lt;0,$AA518*_SoL,0),0)</f>
        <v>0</v>
      </c>
      <c r="AP518" s="237">
        <f t="shared" si="12"/>
        <v>0</v>
      </c>
      <c r="AQ518" s="237">
        <f t="shared" si="13"/>
        <v>0</v>
      </c>
      <c r="AR518" s="237">
        <f t="shared" si="14"/>
        <v>0</v>
      </c>
      <c r="AS518" s="237">
        <f t="shared" si="15"/>
        <v>0</v>
      </c>
      <c r="AT518" s="237">
        <f t="shared" si="16"/>
        <v>0</v>
      </c>
      <c r="AU518" s="236">
        <f t="shared" si="17"/>
        <v>0</v>
      </c>
      <c r="AV518" s="236">
        <f t="shared" si="18"/>
        <v>0</v>
      </c>
      <c r="AW518" s="238"/>
    </row>
    <row r="519" ht="24.75" customHeight="1">
      <c r="A519" s="185"/>
      <c r="B519" s="230">
        <f t="shared" si="19"/>
        <v>512</v>
      </c>
      <c r="C519" s="185"/>
      <c r="D519" s="231" t="str">
        <f t="array" ref="D519">INDEX(_Rge_Projectdata_3rd,$B519,MATCH("Project-ID",_Rge_Headline_Projectdata,0))</f>
        <v/>
      </c>
      <c r="E519" s="232" t="str">
        <f t="array" ref="E519">INDEX(_Rge_Data_3rd_CY,$B519,E$1)</f>
        <v>Open</v>
      </c>
      <c r="F519" s="221" t="str">
        <f t="array" ref="F519">INDEX(_Rge_Data_3rd_CY,$B519,F$1)</f>
        <v/>
      </c>
      <c r="G519" s="221">
        <f t="array" ref="G519">INDEX(_Rge_Data_3rd_CY,$B519,G$1)</f>
        <v>0</v>
      </c>
      <c r="H519" s="221">
        <f t="array" ref="H519">INDEX(_Rge_Data_3rd_CY,$B519,H$1)</f>
        <v>0</v>
      </c>
      <c r="I519" s="221">
        <f t="array" ref="I519">INDEX(_Rge_Data_3rd_CY,$B519,I$1)</f>
        <v>0</v>
      </c>
      <c r="J519" s="221">
        <f t="array" ref="J519">INDEX(_Rge_Data_3rd_CY,$B519,J$1)</f>
        <v>0</v>
      </c>
      <c r="K519" s="221">
        <f t="array" ref="K519">INDEX(_Rge_Data_3rd_CY,$B519,K$1)</f>
        <v>0</v>
      </c>
      <c r="L519" s="221" t="str">
        <f t="array" ref="L519">INDEX(_Rge_Data_3rd_CY,$B519,L$1)</f>
        <v/>
      </c>
      <c r="M519" s="221">
        <f t="array" ref="M519">INDEX(_Rge_Data_3rd_CY,$B519,M$1)</f>
        <v>0</v>
      </c>
      <c r="N519" s="221">
        <f t="array" ref="N519">INDEX(_Rge_Data_3rd_CY,$B519,N$1)</f>
        <v>0</v>
      </c>
      <c r="O519" s="221">
        <f t="shared" si="5"/>
        <v>0</v>
      </c>
      <c r="P519" s="222">
        <f t="shared" si="6"/>
        <v>0</v>
      </c>
      <c r="Q519" s="233" t="str">
        <f t="shared" si="9"/>
        <v>Y</v>
      </c>
      <c r="R519" s="224" t="str">
        <f t="array" ref="R519">INDEX(_Rge_Data_3rd_CY,$B519,R$1)</f>
        <v/>
      </c>
      <c r="S519" s="224">
        <f t="array" ref="S519">INDEX(_Rge_Data_3rd_CY,$B519,S$1)</f>
        <v>0</v>
      </c>
      <c r="T519" s="224">
        <f t="array" ref="T519">INDEX(_Rge_Data_3rd_CY,$B519,T$1)</f>
        <v>0</v>
      </c>
      <c r="U519" s="224">
        <f t="array" ref="U519">INDEX(_Rge_Data_3rd_CY,$B519,U$1)</f>
        <v>0</v>
      </c>
      <c r="V519" s="224">
        <f t="array" ref="V519">INDEX(_Rge_Data_3rd_CY,$B519,V$1)</f>
        <v>0</v>
      </c>
      <c r="W519" s="224">
        <f t="array" ref="W519">INDEX(_Rge_Data_3rd_CY,$B519,W$1)</f>
        <v>0</v>
      </c>
      <c r="X519" s="224" t="str">
        <f t="array" ref="X519">INDEX(_Rge_Data_3rd_CY,$B519,X$1)</f>
        <v/>
      </c>
      <c r="Y519" s="224">
        <f t="array" ref="Y519">INDEX(_Rge_Data_3rd_CY,$B519,Y$1)</f>
        <v>0</v>
      </c>
      <c r="Z519" s="224">
        <f t="array" ref="Z519">INDEX(_Rge_Data_3rd_CY,$B519,Z$1)</f>
        <v>0</v>
      </c>
      <c r="AA519" s="224">
        <f t="shared" si="7"/>
        <v>0</v>
      </c>
      <c r="AB519" s="225" t="str">
        <f t="shared" si="10"/>
        <v/>
      </c>
      <c r="AC519" s="234" t="str">
        <f t="array" ref="AC519">INDEX(_Rge_Data_3rd_CY,$B519,AC$1)</f>
        <v/>
      </c>
      <c r="AD519" s="234">
        <f t="array" ref="AD519">INDEX(_Rge_Data_3rd_CY,$B519,AD$1)</f>
        <v>0</v>
      </c>
      <c r="AE519" s="234">
        <f t="array" ref="AE519">INDEX(_Rge_Data_3rd_CY,$B519,AE$1)</f>
        <v>0</v>
      </c>
      <c r="AF519" s="234">
        <f t="array" ref="AF519">INDEX(_Rge_Data_3rd_CY,$B519,AF$1)</f>
        <v>0</v>
      </c>
      <c r="AG519" s="234">
        <f t="array" ref="AG519">INDEX(_Rge_Data_3rd_CY,$B519,AG$1)</f>
        <v>0</v>
      </c>
      <c r="AH519" s="234">
        <f t="array" ref="AH519">INDEX(_Rge_Data_3rd_CY,$B519,AH$1)</f>
        <v>0</v>
      </c>
      <c r="AI519" s="234" t="str">
        <f t="array" ref="AI519">INDEX(_Rge_Data_3rd_CY,$B519,AI$1)</f>
        <v/>
      </c>
      <c r="AJ519" s="234">
        <f t="array" ref="AJ519">INDEX(_Rge_Data_3rd_CY,$B519,AJ$1)</f>
        <v>0</v>
      </c>
      <c r="AK519" s="234">
        <f t="array" ref="AK519">INDEX(_Rge_Data_3rd_CY,$B519,AK$1)</f>
        <v>0</v>
      </c>
      <c r="AL519" s="234">
        <f t="shared" si="11"/>
        <v>0</v>
      </c>
      <c r="AM519" s="235">
        <f t="shared" si="8"/>
        <v>0</v>
      </c>
      <c r="AN519" s="236">
        <f>IFERROR(IF(AND($E519="OPEN",$AA519&gt;0),$AA519*_SoP*$AM519,IF(AND($E519="CLOSED",$AA519&gt;0),$AA519*_SoL*$AM519,0)),0)</f>
        <v>0</v>
      </c>
      <c r="AO519" s="236">
        <f>IFERROR(IF($AA519&lt;0,$AA519*_SoL,0),0)</f>
        <v>0</v>
      </c>
      <c r="AP519" s="237">
        <f t="shared" si="12"/>
        <v>0</v>
      </c>
      <c r="AQ519" s="237">
        <f t="shared" si="13"/>
        <v>0</v>
      </c>
      <c r="AR519" s="237">
        <f t="shared" si="14"/>
        <v>0</v>
      </c>
      <c r="AS519" s="237">
        <f t="shared" si="15"/>
        <v>0</v>
      </c>
      <c r="AT519" s="237">
        <f t="shared" si="16"/>
        <v>0</v>
      </c>
      <c r="AU519" s="236">
        <f t="shared" si="17"/>
        <v>0</v>
      </c>
      <c r="AV519" s="236">
        <f t="shared" si="18"/>
        <v>0</v>
      </c>
      <c r="AW519" s="238"/>
    </row>
    <row r="520" ht="24.75" customHeight="1">
      <c r="A520" s="185"/>
      <c r="B520" s="230">
        <f t="shared" si="19"/>
        <v>513</v>
      </c>
      <c r="C520" s="185"/>
      <c r="D520" s="231" t="str">
        <f t="array" ref="D520">INDEX(_Rge_Projectdata_3rd,$B520,MATCH("Project-ID",_Rge_Headline_Projectdata,0))</f>
        <v/>
      </c>
      <c r="E520" s="232" t="str">
        <f t="array" ref="E520">INDEX(_Rge_Data_3rd_CY,$B520,E$1)</f>
        <v>Open</v>
      </c>
      <c r="F520" s="221" t="str">
        <f t="array" ref="F520">INDEX(_Rge_Data_3rd_CY,$B520,F$1)</f>
        <v/>
      </c>
      <c r="G520" s="221">
        <f t="array" ref="G520">INDEX(_Rge_Data_3rd_CY,$B520,G$1)</f>
        <v>0</v>
      </c>
      <c r="H520" s="221">
        <f t="array" ref="H520">INDEX(_Rge_Data_3rd_CY,$B520,H$1)</f>
        <v>0</v>
      </c>
      <c r="I520" s="221">
        <f t="array" ref="I520">INDEX(_Rge_Data_3rd_CY,$B520,I$1)</f>
        <v>0</v>
      </c>
      <c r="J520" s="221">
        <f t="array" ref="J520">INDEX(_Rge_Data_3rd_CY,$B520,J$1)</f>
        <v>0</v>
      </c>
      <c r="K520" s="221">
        <f t="array" ref="K520">INDEX(_Rge_Data_3rd_CY,$B520,K$1)</f>
        <v>0</v>
      </c>
      <c r="L520" s="221" t="str">
        <f t="array" ref="L520">INDEX(_Rge_Data_3rd_CY,$B520,L$1)</f>
        <v/>
      </c>
      <c r="M520" s="221">
        <f t="array" ref="M520">INDEX(_Rge_Data_3rd_CY,$B520,M$1)</f>
        <v>0</v>
      </c>
      <c r="N520" s="221">
        <f t="array" ref="N520">INDEX(_Rge_Data_3rd_CY,$B520,N$1)</f>
        <v>0</v>
      </c>
      <c r="O520" s="221">
        <f t="shared" si="5"/>
        <v>0</v>
      </c>
      <c r="P520" s="222">
        <f t="shared" si="6"/>
        <v>0</v>
      </c>
      <c r="Q520" s="233" t="str">
        <f t="shared" si="9"/>
        <v>Y</v>
      </c>
      <c r="R520" s="224" t="str">
        <f t="array" ref="R520">INDEX(_Rge_Data_3rd_CY,$B520,R$1)</f>
        <v/>
      </c>
      <c r="S520" s="224">
        <f t="array" ref="S520">INDEX(_Rge_Data_3rd_CY,$B520,S$1)</f>
        <v>0</v>
      </c>
      <c r="T520" s="224">
        <f t="array" ref="T520">INDEX(_Rge_Data_3rd_CY,$B520,T$1)</f>
        <v>0</v>
      </c>
      <c r="U520" s="224">
        <f t="array" ref="U520">INDEX(_Rge_Data_3rd_CY,$B520,U$1)</f>
        <v>0</v>
      </c>
      <c r="V520" s="224">
        <f t="array" ref="V520">INDEX(_Rge_Data_3rd_CY,$B520,V$1)</f>
        <v>0</v>
      </c>
      <c r="W520" s="224">
        <f t="array" ref="W520">INDEX(_Rge_Data_3rd_CY,$B520,W$1)</f>
        <v>0</v>
      </c>
      <c r="X520" s="224" t="str">
        <f t="array" ref="X520">INDEX(_Rge_Data_3rd_CY,$B520,X$1)</f>
        <v/>
      </c>
      <c r="Y520" s="224">
        <f t="array" ref="Y520">INDEX(_Rge_Data_3rd_CY,$B520,Y$1)</f>
        <v>0</v>
      </c>
      <c r="Z520" s="224">
        <f t="array" ref="Z520">INDEX(_Rge_Data_3rd_CY,$B520,Z$1)</f>
        <v>0</v>
      </c>
      <c r="AA520" s="224">
        <f t="shared" si="7"/>
        <v>0</v>
      </c>
      <c r="AB520" s="225" t="str">
        <f t="shared" si="10"/>
        <v/>
      </c>
      <c r="AC520" s="234" t="str">
        <f t="array" ref="AC520">INDEX(_Rge_Data_3rd_CY,$B520,AC$1)</f>
        <v/>
      </c>
      <c r="AD520" s="234">
        <f t="array" ref="AD520">INDEX(_Rge_Data_3rd_CY,$B520,AD$1)</f>
        <v>0</v>
      </c>
      <c r="AE520" s="234">
        <f t="array" ref="AE520">INDEX(_Rge_Data_3rd_CY,$B520,AE$1)</f>
        <v>0</v>
      </c>
      <c r="AF520" s="234">
        <f t="array" ref="AF520">INDEX(_Rge_Data_3rd_CY,$B520,AF$1)</f>
        <v>0</v>
      </c>
      <c r="AG520" s="234">
        <f t="array" ref="AG520">INDEX(_Rge_Data_3rd_CY,$B520,AG$1)</f>
        <v>0</v>
      </c>
      <c r="AH520" s="234">
        <f t="array" ref="AH520">INDEX(_Rge_Data_3rd_CY,$B520,AH$1)</f>
        <v>0</v>
      </c>
      <c r="AI520" s="234" t="str">
        <f t="array" ref="AI520">INDEX(_Rge_Data_3rd_CY,$B520,AI$1)</f>
        <v/>
      </c>
      <c r="AJ520" s="234">
        <f t="array" ref="AJ520">INDEX(_Rge_Data_3rd_CY,$B520,AJ$1)</f>
        <v>0</v>
      </c>
      <c r="AK520" s="234">
        <f t="array" ref="AK520">INDEX(_Rge_Data_3rd_CY,$B520,AK$1)</f>
        <v>0</v>
      </c>
      <c r="AL520" s="234">
        <f t="shared" si="11"/>
        <v>0</v>
      </c>
      <c r="AM520" s="235">
        <f t="shared" si="8"/>
        <v>0</v>
      </c>
      <c r="AN520" s="236">
        <f>IFERROR(IF(AND($E520="OPEN",$AA520&gt;0),$AA520*_SoP*$AM520,IF(AND($E520="CLOSED",$AA520&gt;0),$AA520*_SoL*$AM520,0)),0)</f>
        <v>0</v>
      </c>
      <c r="AO520" s="236">
        <f>IFERROR(IF($AA520&lt;0,$AA520*_SoL,0),0)</f>
        <v>0</v>
      </c>
      <c r="AP520" s="237">
        <f t="shared" si="12"/>
        <v>0</v>
      </c>
      <c r="AQ520" s="237">
        <f t="shared" si="13"/>
        <v>0</v>
      </c>
      <c r="AR520" s="237">
        <f t="shared" si="14"/>
        <v>0</v>
      </c>
      <c r="AS520" s="237">
        <f t="shared" si="15"/>
        <v>0</v>
      </c>
      <c r="AT520" s="237">
        <f t="shared" si="16"/>
        <v>0</v>
      </c>
      <c r="AU520" s="236">
        <f t="shared" si="17"/>
        <v>0</v>
      </c>
      <c r="AV520" s="236">
        <f t="shared" si="18"/>
        <v>0</v>
      </c>
      <c r="AW520" s="238"/>
    </row>
    <row r="521" ht="24.75" customHeight="1">
      <c r="A521" s="185"/>
      <c r="B521" s="230">
        <f t="shared" si="19"/>
        <v>514</v>
      </c>
      <c r="C521" s="185"/>
      <c r="D521" s="231" t="str">
        <f t="array" ref="D521">INDEX(_Rge_Projectdata_3rd,$B521,MATCH("Project-ID",_Rge_Headline_Projectdata,0))</f>
        <v/>
      </c>
      <c r="E521" s="232" t="str">
        <f t="array" ref="E521">INDEX(_Rge_Data_3rd_CY,$B521,E$1)</f>
        <v>Open</v>
      </c>
      <c r="F521" s="221" t="str">
        <f t="array" ref="F521">INDEX(_Rge_Data_3rd_CY,$B521,F$1)</f>
        <v/>
      </c>
      <c r="G521" s="221">
        <f t="array" ref="G521">INDEX(_Rge_Data_3rd_CY,$B521,G$1)</f>
        <v>0</v>
      </c>
      <c r="H521" s="221">
        <f t="array" ref="H521">INDEX(_Rge_Data_3rd_CY,$B521,H$1)</f>
        <v>0</v>
      </c>
      <c r="I521" s="221">
        <f t="array" ref="I521">INDEX(_Rge_Data_3rd_CY,$B521,I$1)</f>
        <v>0</v>
      </c>
      <c r="J521" s="221">
        <f t="array" ref="J521">INDEX(_Rge_Data_3rd_CY,$B521,J$1)</f>
        <v>0</v>
      </c>
      <c r="K521" s="221">
        <f t="array" ref="K521">INDEX(_Rge_Data_3rd_CY,$B521,K$1)</f>
        <v>0</v>
      </c>
      <c r="L521" s="221" t="str">
        <f t="array" ref="L521">INDEX(_Rge_Data_3rd_CY,$B521,L$1)</f>
        <v/>
      </c>
      <c r="M521" s="221">
        <f t="array" ref="M521">INDEX(_Rge_Data_3rd_CY,$B521,M$1)</f>
        <v>0</v>
      </c>
      <c r="N521" s="221">
        <f t="array" ref="N521">INDEX(_Rge_Data_3rd_CY,$B521,N$1)</f>
        <v>0</v>
      </c>
      <c r="O521" s="221">
        <f t="shared" si="5"/>
        <v>0</v>
      </c>
      <c r="P521" s="222">
        <f t="shared" si="6"/>
        <v>0</v>
      </c>
      <c r="Q521" s="233" t="str">
        <f t="shared" si="9"/>
        <v>Y</v>
      </c>
      <c r="R521" s="224" t="str">
        <f t="array" ref="R521">INDEX(_Rge_Data_3rd_CY,$B521,R$1)</f>
        <v/>
      </c>
      <c r="S521" s="224">
        <f t="array" ref="S521">INDEX(_Rge_Data_3rd_CY,$B521,S$1)</f>
        <v>0</v>
      </c>
      <c r="T521" s="224">
        <f t="array" ref="T521">INDEX(_Rge_Data_3rd_CY,$B521,T$1)</f>
        <v>0</v>
      </c>
      <c r="U521" s="224">
        <f t="array" ref="U521">INDEX(_Rge_Data_3rd_CY,$B521,U$1)</f>
        <v>0</v>
      </c>
      <c r="V521" s="224">
        <f t="array" ref="V521">INDEX(_Rge_Data_3rd_CY,$B521,V$1)</f>
        <v>0</v>
      </c>
      <c r="W521" s="224">
        <f t="array" ref="W521">INDEX(_Rge_Data_3rd_CY,$B521,W$1)</f>
        <v>0</v>
      </c>
      <c r="X521" s="224" t="str">
        <f t="array" ref="X521">INDEX(_Rge_Data_3rd_CY,$B521,X$1)</f>
        <v/>
      </c>
      <c r="Y521" s="224">
        <f t="array" ref="Y521">INDEX(_Rge_Data_3rd_CY,$B521,Y$1)</f>
        <v>0</v>
      </c>
      <c r="Z521" s="224">
        <f t="array" ref="Z521">INDEX(_Rge_Data_3rd_CY,$B521,Z$1)</f>
        <v>0</v>
      </c>
      <c r="AA521" s="224">
        <f t="shared" si="7"/>
        <v>0</v>
      </c>
      <c r="AB521" s="225" t="str">
        <f t="shared" si="10"/>
        <v/>
      </c>
      <c r="AC521" s="234" t="str">
        <f t="array" ref="AC521">INDEX(_Rge_Data_3rd_CY,$B521,AC$1)</f>
        <v/>
      </c>
      <c r="AD521" s="234">
        <f t="array" ref="AD521">INDEX(_Rge_Data_3rd_CY,$B521,AD$1)</f>
        <v>0</v>
      </c>
      <c r="AE521" s="234">
        <f t="array" ref="AE521">INDEX(_Rge_Data_3rd_CY,$B521,AE$1)</f>
        <v>0</v>
      </c>
      <c r="AF521" s="234">
        <f t="array" ref="AF521">INDEX(_Rge_Data_3rd_CY,$B521,AF$1)</f>
        <v>0</v>
      </c>
      <c r="AG521" s="234">
        <f t="array" ref="AG521">INDEX(_Rge_Data_3rd_CY,$B521,AG$1)</f>
        <v>0</v>
      </c>
      <c r="AH521" s="234">
        <f t="array" ref="AH521">INDEX(_Rge_Data_3rd_CY,$B521,AH$1)</f>
        <v>0</v>
      </c>
      <c r="AI521" s="234" t="str">
        <f t="array" ref="AI521">INDEX(_Rge_Data_3rd_CY,$B521,AI$1)</f>
        <v/>
      </c>
      <c r="AJ521" s="234">
        <f t="array" ref="AJ521">INDEX(_Rge_Data_3rd_CY,$B521,AJ$1)</f>
        <v>0</v>
      </c>
      <c r="AK521" s="234">
        <f t="array" ref="AK521">INDEX(_Rge_Data_3rd_CY,$B521,AK$1)</f>
        <v>0</v>
      </c>
      <c r="AL521" s="234">
        <f t="shared" si="11"/>
        <v>0</v>
      </c>
      <c r="AM521" s="235">
        <f t="shared" si="8"/>
        <v>0</v>
      </c>
      <c r="AN521" s="236">
        <f>IFERROR(IF(AND($E521="OPEN",$AA521&gt;0),$AA521*_SoP*$AM521,IF(AND($E521="CLOSED",$AA521&gt;0),$AA521*_SoL*$AM521,0)),0)</f>
        <v>0</v>
      </c>
      <c r="AO521" s="236">
        <f>IFERROR(IF($AA521&lt;0,$AA521*_SoL,0),0)</f>
        <v>0</v>
      </c>
      <c r="AP521" s="237">
        <f t="shared" si="12"/>
        <v>0</v>
      </c>
      <c r="AQ521" s="237">
        <f t="shared" si="13"/>
        <v>0</v>
      </c>
      <c r="AR521" s="237">
        <f t="shared" si="14"/>
        <v>0</v>
      </c>
      <c r="AS521" s="237">
        <f t="shared" si="15"/>
        <v>0</v>
      </c>
      <c r="AT521" s="237">
        <f t="shared" si="16"/>
        <v>0</v>
      </c>
      <c r="AU521" s="236">
        <f t="shared" si="17"/>
        <v>0</v>
      </c>
      <c r="AV521" s="236">
        <f t="shared" si="18"/>
        <v>0</v>
      </c>
      <c r="AW521" s="238"/>
    </row>
    <row r="522" ht="24.75" customHeight="1">
      <c r="A522" s="185"/>
      <c r="B522" s="230">
        <f t="shared" si="19"/>
        <v>515</v>
      </c>
      <c r="C522" s="185"/>
      <c r="D522" s="231" t="str">
        <f t="array" ref="D522">INDEX(_Rge_Projectdata_3rd,$B522,MATCH("Project-ID",_Rge_Headline_Projectdata,0))</f>
        <v/>
      </c>
      <c r="E522" s="232" t="str">
        <f t="array" ref="E522">INDEX(_Rge_Data_3rd_CY,$B522,E$1)</f>
        <v>Open</v>
      </c>
      <c r="F522" s="221" t="str">
        <f t="array" ref="F522">INDEX(_Rge_Data_3rd_CY,$B522,F$1)</f>
        <v/>
      </c>
      <c r="G522" s="221">
        <f t="array" ref="G522">INDEX(_Rge_Data_3rd_CY,$B522,G$1)</f>
        <v>0</v>
      </c>
      <c r="H522" s="221">
        <f t="array" ref="H522">INDEX(_Rge_Data_3rd_CY,$B522,H$1)</f>
        <v>0</v>
      </c>
      <c r="I522" s="221">
        <f t="array" ref="I522">INDEX(_Rge_Data_3rd_CY,$B522,I$1)</f>
        <v>0</v>
      </c>
      <c r="J522" s="221">
        <f t="array" ref="J522">INDEX(_Rge_Data_3rd_CY,$B522,J$1)</f>
        <v>0</v>
      </c>
      <c r="K522" s="221">
        <f t="array" ref="K522">INDEX(_Rge_Data_3rd_CY,$B522,K$1)</f>
        <v>0</v>
      </c>
      <c r="L522" s="221" t="str">
        <f t="array" ref="L522">INDEX(_Rge_Data_3rd_CY,$B522,L$1)</f>
        <v/>
      </c>
      <c r="M522" s="221">
        <f t="array" ref="M522">INDEX(_Rge_Data_3rd_CY,$B522,M$1)</f>
        <v>0</v>
      </c>
      <c r="N522" s="221">
        <f t="array" ref="N522">INDEX(_Rge_Data_3rd_CY,$B522,N$1)</f>
        <v>0</v>
      </c>
      <c r="O522" s="221">
        <f t="shared" si="5"/>
        <v>0</v>
      </c>
      <c r="P522" s="222">
        <f t="shared" si="6"/>
        <v>0</v>
      </c>
      <c r="Q522" s="233" t="str">
        <f t="shared" si="9"/>
        <v>Y</v>
      </c>
      <c r="R522" s="224" t="str">
        <f t="array" ref="R522">INDEX(_Rge_Data_3rd_CY,$B522,R$1)</f>
        <v/>
      </c>
      <c r="S522" s="224">
        <f t="array" ref="S522">INDEX(_Rge_Data_3rd_CY,$B522,S$1)</f>
        <v>0</v>
      </c>
      <c r="T522" s="224">
        <f t="array" ref="T522">INDEX(_Rge_Data_3rd_CY,$B522,T$1)</f>
        <v>0</v>
      </c>
      <c r="U522" s="224">
        <f t="array" ref="U522">INDEX(_Rge_Data_3rd_CY,$B522,U$1)</f>
        <v>0</v>
      </c>
      <c r="V522" s="224">
        <f t="array" ref="V522">INDEX(_Rge_Data_3rd_CY,$B522,V$1)</f>
        <v>0</v>
      </c>
      <c r="W522" s="224">
        <f t="array" ref="W522">INDEX(_Rge_Data_3rd_CY,$B522,W$1)</f>
        <v>0</v>
      </c>
      <c r="X522" s="224" t="str">
        <f t="array" ref="X522">INDEX(_Rge_Data_3rd_CY,$B522,X$1)</f>
        <v/>
      </c>
      <c r="Y522" s="224">
        <f t="array" ref="Y522">INDEX(_Rge_Data_3rd_CY,$B522,Y$1)</f>
        <v>0</v>
      </c>
      <c r="Z522" s="224">
        <f t="array" ref="Z522">INDEX(_Rge_Data_3rd_CY,$B522,Z$1)</f>
        <v>0</v>
      </c>
      <c r="AA522" s="224">
        <f t="shared" si="7"/>
        <v>0</v>
      </c>
      <c r="AB522" s="225" t="str">
        <f t="shared" si="10"/>
        <v/>
      </c>
      <c r="AC522" s="234" t="str">
        <f t="array" ref="AC522">INDEX(_Rge_Data_3rd_CY,$B522,AC$1)</f>
        <v/>
      </c>
      <c r="AD522" s="234">
        <f t="array" ref="AD522">INDEX(_Rge_Data_3rd_CY,$B522,AD$1)</f>
        <v>0</v>
      </c>
      <c r="AE522" s="234">
        <f t="array" ref="AE522">INDEX(_Rge_Data_3rd_CY,$B522,AE$1)</f>
        <v>0</v>
      </c>
      <c r="AF522" s="234">
        <f t="array" ref="AF522">INDEX(_Rge_Data_3rd_CY,$B522,AF$1)</f>
        <v>0</v>
      </c>
      <c r="AG522" s="234">
        <f t="array" ref="AG522">INDEX(_Rge_Data_3rd_CY,$B522,AG$1)</f>
        <v>0</v>
      </c>
      <c r="AH522" s="234">
        <f t="array" ref="AH522">INDEX(_Rge_Data_3rd_CY,$B522,AH$1)</f>
        <v>0</v>
      </c>
      <c r="AI522" s="234" t="str">
        <f t="array" ref="AI522">INDEX(_Rge_Data_3rd_CY,$B522,AI$1)</f>
        <v/>
      </c>
      <c r="AJ522" s="234">
        <f t="array" ref="AJ522">INDEX(_Rge_Data_3rd_CY,$B522,AJ$1)</f>
        <v>0</v>
      </c>
      <c r="AK522" s="234">
        <f t="array" ref="AK522">INDEX(_Rge_Data_3rd_CY,$B522,AK$1)</f>
        <v>0</v>
      </c>
      <c r="AL522" s="234">
        <f t="shared" si="11"/>
        <v>0</v>
      </c>
      <c r="AM522" s="235">
        <f t="shared" si="8"/>
        <v>0</v>
      </c>
      <c r="AN522" s="236">
        <f>IFERROR(IF(AND($E522="OPEN",$AA522&gt;0),$AA522*_SoP*$AM522,IF(AND($E522="CLOSED",$AA522&gt;0),$AA522*_SoL*$AM522,0)),0)</f>
        <v>0</v>
      </c>
      <c r="AO522" s="236">
        <f>IFERROR(IF($AA522&lt;0,$AA522*_SoL,0),0)</f>
        <v>0</v>
      </c>
      <c r="AP522" s="237">
        <f t="shared" si="12"/>
        <v>0</v>
      </c>
      <c r="AQ522" s="237">
        <f t="shared" si="13"/>
        <v>0</v>
      </c>
      <c r="AR522" s="237">
        <f t="shared" si="14"/>
        <v>0</v>
      </c>
      <c r="AS522" s="237">
        <f t="shared" si="15"/>
        <v>0</v>
      </c>
      <c r="AT522" s="237">
        <f t="shared" si="16"/>
        <v>0</v>
      </c>
      <c r="AU522" s="236">
        <f t="shared" si="17"/>
        <v>0</v>
      </c>
      <c r="AV522" s="236">
        <f t="shared" si="18"/>
        <v>0</v>
      </c>
      <c r="AW522" s="238"/>
    </row>
    <row r="523" ht="24.75" customHeight="1">
      <c r="A523" s="185"/>
      <c r="B523" s="230">
        <f t="shared" si="19"/>
        <v>516</v>
      </c>
      <c r="C523" s="185"/>
      <c r="D523" s="231" t="str">
        <f t="array" ref="D523">INDEX(_Rge_Projectdata_3rd,$B523,MATCH("Project-ID",_Rge_Headline_Projectdata,0))</f>
        <v/>
      </c>
      <c r="E523" s="232" t="str">
        <f t="array" ref="E523">INDEX(_Rge_Data_3rd_CY,$B523,E$1)</f>
        <v>Open</v>
      </c>
      <c r="F523" s="221" t="str">
        <f t="array" ref="F523">INDEX(_Rge_Data_3rd_CY,$B523,F$1)</f>
        <v/>
      </c>
      <c r="G523" s="221">
        <f t="array" ref="G523">INDEX(_Rge_Data_3rd_CY,$B523,G$1)</f>
        <v>0</v>
      </c>
      <c r="H523" s="221">
        <f t="array" ref="H523">INDEX(_Rge_Data_3rd_CY,$B523,H$1)</f>
        <v>0</v>
      </c>
      <c r="I523" s="221">
        <f t="array" ref="I523">INDEX(_Rge_Data_3rd_CY,$B523,I$1)</f>
        <v>0</v>
      </c>
      <c r="J523" s="221">
        <f t="array" ref="J523">INDEX(_Rge_Data_3rd_CY,$B523,J$1)</f>
        <v>0</v>
      </c>
      <c r="K523" s="221">
        <f t="array" ref="K523">INDEX(_Rge_Data_3rd_CY,$B523,K$1)</f>
        <v>0</v>
      </c>
      <c r="L523" s="221" t="str">
        <f t="array" ref="L523">INDEX(_Rge_Data_3rd_CY,$B523,L$1)</f>
        <v/>
      </c>
      <c r="M523" s="221">
        <f t="array" ref="M523">INDEX(_Rge_Data_3rd_CY,$B523,M$1)</f>
        <v>0</v>
      </c>
      <c r="N523" s="221">
        <f t="array" ref="N523">INDEX(_Rge_Data_3rd_CY,$B523,N$1)</f>
        <v>0</v>
      </c>
      <c r="O523" s="221">
        <f t="shared" si="5"/>
        <v>0</v>
      </c>
      <c r="P523" s="222">
        <f t="shared" si="6"/>
        <v>0</v>
      </c>
      <c r="Q523" s="233" t="str">
        <f t="shared" si="9"/>
        <v>Y</v>
      </c>
      <c r="R523" s="224" t="str">
        <f t="array" ref="R523">INDEX(_Rge_Data_3rd_CY,$B523,R$1)</f>
        <v/>
      </c>
      <c r="S523" s="224">
        <f t="array" ref="S523">INDEX(_Rge_Data_3rd_CY,$B523,S$1)</f>
        <v>0</v>
      </c>
      <c r="T523" s="224">
        <f t="array" ref="T523">INDEX(_Rge_Data_3rd_CY,$B523,T$1)</f>
        <v>0</v>
      </c>
      <c r="U523" s="224">
        <f t="array" ref="U523">INDEX(_Rge_Data_3rd_CY,$B523,U$1)</f>
        <v>0</v>
      </c>
      <c r="V523" s="224">
        <f t="array" ref="V523">INDEX(_Rge_Data_3rd_CY,$B523,V$1)</f>
        <v>0</v>
      </c>
      <c r="W523" s="224">
        <f t="array" ref="W523">INDEX(_Rge_Data_3rd_CY,$B523,W$1)</f>
        <v>0</v>
      </c>
      <c r="X523" s="224" t="str">
        <f t="array" ref="X523">INDEX(_Rge_Data_3rd_CY,$B523,X$1)</f>
        <v/>
      </c>
      <c r="Y523" s="224">
        <f t="array" ref="Y523">INDEX(_Rge_Data_3rd_CY,$B523,Y$1)</f>
        <v>0</v>
      </c>
      <c r="Z523" s="224">
        <f t="array" ref="Z523">INDEX(_Rge_Data_3rd_CY,$B523,Z$1)</f>
        <v>0</v>
      </c>
      <c r="AA523" s="224">
        <f t="shared" si="7"/>
        <v>0</v>
      </c>
      <c r="AB523" s="225" t="str">
        <f t="shared" si="10"/>
        <v/>
      </c>
      <c r="AC523" s="234" t="str">
        <f t="array" ref="AC523">INDEX(_Rge_Data_3rd_CY,$B523,AC$1)</f>
        <v/>
      </c>
      <c r="AD523" s="234">
        <f t="array" ref="AD523">INDEX(_Rge_Data_3rd_CY,$B523,AD$1)</f>
        <v>0</v>
      </c>
      <c r="AE523" s="234">
        <f t="array" ref="AE523">INDEX(_Rge_Data_3rd_CY,$B523,AE$1)</f>
        <v>0</v>
      </c>
      <c r="AF523" s="234">
        <f t="array" ref="AF523">INDEX(_Rge_Data_3rd_CY,$B523,AF$1)</f>
        <v>0</v>
      </c>
      <c r="AG523" s="234">
        <f t="array" ref="AG523">INDEX(_Rge_Data_3rd_CY,$B523,AG$1)</f>
        <v>0</v>
      </c>
      <c r="AH523" s="234">
        <f t="array" ref="AH523">INDEX(_Rge_Data_3rd_CY,$B523,AH$1)</f>
        <v>0</v>
      </c>
      <c r="AI523" s="234" t="str">
        <f t="array" ref="AI523">INDEX(_Rge_Data_3rd_CY,$B523,AI$1)</f>
        <v/>
      </c>
      <c r="AJ523" s="234">
        <f t="array" ref="AJ523">INDEX(_Rge_Data_3rd_CY,$B523,AJ$1)</f>
        <v>0</v>
      </c>
      <c r="AK523" s="234">
        <f t="array" ref="AK523">INDEX(_Rge_Data_3rd_CY,$B523,AK$1)</f>
        <v>0</v>
      </c>
      <c r="AL523" s="234">
        <f t="shared" si="11"/>
        <v>0</v>
      </c>
      <c r="AM523" s="235">
        <f t="shared" si="8"/>
        <v>0</v>
      </c>
      <c r="AN523" s="236">
        <f>IFERROR(IF(AND($E523="OPEN",$AA523&gt;0),$AA523*_SoP*$AM523,IF(AND($E523="CLOSED",$AA523&gt;0),$AA523*_SoL*$AM523,0)),0)</f>
        <v>0</v>
      </c>
      <c r="AO523" s="236">
        <f>IFERROR(IF($AA523&lt;0,$AA523*_SoL,0),0)</f>
        <v>0</v>
      </c>
      <c r="AP523" s="237">
        <f t="shared" si="12"/>
        <v>0</v>
      </c>
      <c r="AQ523" s="237">
        <f t="shared" si="13"/>
        <v>0</v>
      </c>
      <c r="AR523" s="237">
        <f t="shared" si="14"/>
        <v>0</v>
      </c>
      <c r="AS523" s="237">
        <f t="shared" si="15"/>
        <v>0</v>
      </c>
      <c r="AT523" s="237">
        <f t="shared" si="16"/>
        <v>0</v>
      </c>
      <c r="AU523" s="236">
        <f t="shared" si="17"/>
        <v>0</v>
      </c>
      <c r="AV523" s="236">
        <f t="shared" si="18"/>
        <v>0</v>
      </c>
      <c r="AW523" s="238"/>
    </row>
    <row r="524" ht="24.75" customHeight="1">
      <c r="A524" s="185"/>
      <c r="B524" s="230">
        <f t="shared" si="19"/>
        <v>517</v>
      </c>
      <c r="C524" s="185"/>
      <c r="D524" s="231" t="str">
        <f t="array" ref="D524">INDEX(_Rge_Projectdata_3rd,$B524,MATCH("Project-ID",_Rge_Headline_Projectdata,0))</f>
        <v/>
      </c>
      <c r="E524" s="232" t="str">
        <f t="array" ref="E524">INDEX(_Rge_Data_3rd_CY,$B524,E$1)</f>
        <v>Open</v>
      </c>
      <c r="F524" s="221" t="str">
        <f t="array" ref="F524">INDEX(_Rge_Data_3rd_CY,$B524,F$1)</f>
        <v/>
      </c>
      <c r="G524" s="221">
        <f t="array" ref="G524">INDEX(_Rge_Data_3rd_CY,$B524,G$1)</f>
        <v>0</v>
      </c>
      <c r="H524" s="221">
        <f t="array" ref="H524">INDEX(_Rge_Data_3rd_CY,$B524,H$1)</f>
        <v>0</v>
      </c>
      <c r="I524" s="221">
        <f t="array" ref="I524">INDEX(_Rge_Data_3rd_CY,$B524,I$1)</f>
        <v>0</v>
      </c>
      <c r="J524" s="221">
        <f t="array" ref="J524">INDEX(_Rge_Data_3rd_CY,$B524,J$1)</f>
        <v>0</v>
      </c>
      <c r="K524" s="221">
        <f t="array" ref="K524">INDEX(_Rge_Data_3rd_CY,$B524,K$1)</f>
        <v>0</v>
      </c>
      <c r="L524" s="221" t="str">
        <f t="array" ref="L524">INDEX(_Rge_Data_3rd_CY,$B524,L$1)</f>
        <v/>
      </c>
      <c r="M524" s="221">
        <f t="array" ref="M524">INDEX(_Rge_Data_3rd_CY,$B524,M$1)</f>
        <v>0</v>
      </c>
      <c r="N524" s="221">
        <f t="array" ref="N524">INDEX(_Rge_Data_3rd_CY,$B524,N$1)</f>
        <v>0</v>
      </c>
      <c r="O524" s="221">
        <f t="shared" si="5"/>
        <v>0</v>
      </c>
      <c r="P524" s="222">
        <f t="shared" si="6"/>
        <v>0</v>
      </c>
      <c r="Q524" s="233" t="str">
        <f t="shared" si="9"/>
        <v>Y</v>
      </c>
      <c r="R524" s="224" t="str">
        <f t="array" ref="R524">INDEX(_Rge_Data_3rd_CY,$B524,R$1)</f>
        <v/>
      </c>
      <c r="S524" s="224">
        <f t="array" ref="S524">INDEX(_Rge_Data_3rd_CY,$B524,S$1)</f>
        <v>0</v>
      </c>
      <c r="T524" s="224">
        <f t="array" ref="T524">INDEX(_Rge_Data_3rd_CY,$B524,T$1)</f>
        <v>0</v>
      </c>
      <c r="U524" s="224">
        <f t="array" ref="U524">INDEX(_Rge_Data_3rd_CY,$B524,U$1)</f>
        <v>0</v>
      </c>
      <c r="V524" s="224">
        <f t="array" ref="V524">INDEX(_Rge_Data_3rd_CY,$B524,V$1)</f>
        <v>0</v>
      </c>
      <c r="W524" s="224">
        <f t="array" ref="W524">INDEX(_Rge_Data_3rd_CY,$B524,W$1)</f>
        <v>0</v>
      </c>
      <c r="X524" s="224" t="str">
        <f t="array" ref="X524">INDEX(_Rge_Data_3rd_CY,$B524,X$1)</f>
        <v/>
      </c>
      <c r="Y524" s="224">
        <f t="array" ref="Y524">INDEX(_Rge_Data_3rd_CY,$B524,Y$1)</f>
        <v>0</v>
      </c>
      <c r="Z524" s="224">
        <f t="array" ref="Z524">INDEX(_Rge_Data_3rd_CY,$B524,Z$1)</f>
        <v>0</v>
      </c>
      <c r="AA524" s="224">
        <f t="shared" si="7"/>
        <v>0</v>
      </c>
      <c r="AB524" s="225" t="str">
        <f t="shared" si="10"/>
        <v/>
      </c>
      <c r="AC524" s="234" t="str">
        <f t="array" ref="AC524">INDEX(_Rge_Data_3rd_CY,$B524,AC$1)</f>
        <v/>
      </c>
      <c r="AD524" s="234">
        <f t="array" ref="AD524">INDEX(_Rge_Data_3rd_CY,$B524,AD$1)</f>
        <v>0</v>
      </c>
      <c r="AE524" s="234">
        <f t="array" ref="AE524">INDEX(_Rge_Data_3rd_CY,$B524,AE$1)</f>
        <v>0</v>
      </c>
      <c r="AF524" s="234">
        <f t="array" ref="AF524">INDEX(_Rge_Data_3rd_CY,$B524,AF$1)</f>
        <v>0</v>
      </c>
      <c r="AG524" s="234">
        <f t="array" ref="AG524">INDEX(_Rge_Data_3rd_CY,$B524,AG$1)</f>
        <v>0</v>
      </c>
      <c r="AH524" s="234">
        <f t="array" ref="AH524">INDEX(_Rge_Data_3rd_CY,$B524,AH$1)</f>
        <v>0</v>
      </c>
      <c r="AI524" s="234" t="str">
        <f t="array" ref="AI524">INDEX(_Rge_Data_3rd_CY,$B524,AI$1)</f>
        <v/>
      </c>
      <c r="AJ524" s="234">
        <f t="array" ref="AJ524">INDEX(_Rge_Data_3rd_CY,$B524,AJ$1)</f>
        <v>0</v>
      </c>
      <c r="AK524" s="234">
        <f t="array" ref="AK524">INDEX(_Rge_Data_3rd_CY,$B524,AK$1)</f>
        <v>0</v>
      </c>
      <c r="AL524" s="234">
        <f t="shared" si="11"/>
        <v>0</v>
      </c>
      <c r="AM524" s="235">
        <f t="shared" si="8"/>
        <v>0</v>
      </c>
      <c r="AN524" s="236">
        <f>IFERROR(IF(AND($E524="OPEN",$AA524&gt;0),$AA524*_SoP*$AM524,IF(AND($E524="CLOSED",$AA524&gt;0),$AA524*_SoL*$AM524,0)),0)</f>
        <v>0</v>
      </c>
      <c r="AO524" s="236">
        <f>IFERROR(IF($AA524&lt;0,$AA524*_SoL,0),0)</f>
        <v>0</v>
      </c>
      <c r="AP524" s="237">
        <f t="shared" si="12"/>
        <v>0</v>
      </c>
      <c r="AQ524" s="237">
        <f t="shared" si="13"/>
        <v>0</v>
      </c>
      <c r="AR524" s="237">
        <f t="shared" si="14"/>
        <v>0</v>
      </c>
      <c r="AS524" s="237">
        <f t="shared" si="15"/>
        <v>0</v>
      </c>
      <c r="AT524" s="237">
        <f t="shared" si="16"/>
        <v>0</v>
      </c>
      <c r="AU524" s="236">
        <f t="shared" si="17"/>
        <v>0</v>
      </c>
      <c r="AV524" s="236">
        <f t="shared" si="18"/>
        <v>0</v>
      </c>
      <c r="AW524" s="238"/>
    </row>
    <row r="525" ht="24.75" customHeight="1">
      <c r="A525" s="185"/>
      <c r="B525" s="230">
        <f t="shared" si="19"/>
        <v>518</v>
      </c>
      <c r="C525" s="185"/>
      <c r="D525" s="231" t="str">
        <f t="array" ref="D525">INDEX(_Rge_Projectdata_3rd,$B525,MATCH("Project-ID",_Rge_Headline_Projectdata,0))</f>
        <v/>
      </c>
      <c r="E525" s="232" t="str">
        <f t="array" ref="E525">INDEX(_Rge_Data_3rd_CY,$B525,E$1)</f>
        <v>Open</v>
      </c>
      <c r="F525" s="221" t="str">
        <f t="array" ref="F525">INDEX(_Rge_Data_3rd_CY,$B525,F$1)</f>
        <v/>
      </c>
      <c r="G525" s="221">
        <f t="array" ref="G525">INDEX(_Rge_Data_3rd_CY,$B525,G$1)</f>
        <v>0</v>
      </c>
      <c r="H525" s="221">
        <f t="array" ref="H525">INDEX(_Rge_Data_3rd_CY,$B525,H$1)</f>
        <v>0</v>
      </c>
      <c r="I525" s="221">
        <f t="array" ref="I525">INDEX(_Rge_Data_3rd_CY,$B525,I$1)</f>
        <v>0</v>
      </c>
      <c r="J525" s="221">
        <f t="array" ref="J525">INDEX(_Rge_Data_3rd_CY,$B525,J$1)</f>
        <v>0</v>
      </c>
      <c r="K525" s="221">
        <f t="array" ref="K525">INDEX(_Rge_Data_3rd_CY,$B525,K$1)</f>
        <v>0</v>
      </c>
      <c r="L525" s="221" t="str">
        <f t="array" ref="L525">INDEX(_Rge_Data_3rd_CY,$B525,L$1)</f>
        <v/>
      </c>
      <c r="M525" s="221">
        <f t="array" ref="M525">INDEX(_Rge_Data_3rd_CY,$B525,M$1)</f>
        <v>0</v>
      </c>
      <c r="N525" s="221">
        <f t="array" ref="N525">INDEX(_Rge_Data_3rd_CY,$B525,N$1)</f>
        <v>0</v>
      </c>
      <c r="O525" s="221">
        <f t="shared" si="5"/>
        <v>0</v>
      </c>
      <c r="P525" s="222">
        <f t="shared" si="6"/>
        <v>0</v>
      </c>
      <c r="Q525" s="233" t="str">
        <f t="shared" si="9"/>
        <v>Y</v>
      </c>
      <c r="R525" s="224" t="str">
        <f t="array" ref="R525">INDEX(_Rge_Data_3rd_CY,$B525,R$1)</f>
        <v/>
      </c>
      <c r="S525" s="224">
        <f t="array" ref="S525">INDEX(_Rge_Data_3rd_CY,$B525,S$1)</f>
        <v>0</v>
      </c>
      <c r="T525" s="224">
        <f t="array" ref="T525">INDEX(_Rge_Data_3rd_CY,$B525,T$1)</f>
        <v>0</v>
      </c>
      <c r="U525" s="224">
        <f t="array" ref="U525">INDEX(_Rge_Data_3rd_CY,$B525,U$1)</f>
        <v>0</v>
      </c>
      <c r="V525" s="224">
        <f t="array" ref="V525">INDEX(_Rge_Data_3rd_CY,$B525,V$1)</f>
        <v>0</v>
      </c>
      <c r="W525" s="224">
        <f t="array" ref="W525">INDEX(_Rge_Data_3rd_CY,$B525,W$1)</f>
        <v>0</v>
      </c>
      <c r="X525" s="224" t="str">
        <f t="array" ref="X525">INDEX(_Rge_Data_3rd_CY,$B525,X$1)</f>
        <v/>
      </c>
      <c r="Y525" s="224">
        <f t="array" ref="Y525">INDEX(_Rge_Data_3rd_CY,$B525,Y$1)</f>
        <v>0</v>
      </c>
      <c r="Z525" s="224">
        <f t="array" ref="Z525">INDEX(_Rge_Data_3rd_CY,$B525,Z$1)</f>
        <v>0</v>
      </c>
      <c r="AA525" s="224">
        <f t="shared" si="7"/>
        <v>0</v>
      </c>
      <c r="AB525" s="225" t="str">
        <f t="shared" si="10"/>
        <v/>
      </c>
      <c r="AC525" s="234" t="str">
        <f t="array" ref="AC525">INDEX(_Rge_Data_3rd_CY,$B525,AC$1)</f>
        <v/>
      </c>
      <c r="AD525" s="234">
        <f t="array" ref="AD525">INDEX(_Rge_Data_3rd_CY,$B525,AD$1)</f>
        <v>0</v>
      </c>
      <c r="AE525" s="234">
        <f t="array" ref="AE525">INDEX(_Rge_Data_3rd_CY,$B525,AE$1)</f>
        <v>0</v>
      </c>
      <c r="AF525" s="234">
        <f t="array" ref="AF525">INDEX(_Rge_Data_3rd_CY,$B525,AF$1)</f>
        <v>0</v>
      </c>
      <c r="AG525" s="234">
        <f t="array" ref="AG525">INDEX(_Rge_Data_3rd_CY,$B525,AG$1)</f>
        <v>0</v>
      </c>
      <c r="AH525" s="234">
        <f t="array" ref="AH525">INDEX(_Rge_Data_3rd_CY,$B525,AH$1)</f>
        <v>0</v>
      </c>
      <c r="AI525" s="234" t="str">
        <f t="array" ref="AI525">INDEX(_Rge_Data_3rd_CY,$B525,AI$1)</f>
        <v/>
      </c>
      <c r="AJ525" s="234">
        <f t="array" ref="AJ525">INDEX(_Rge_Data_3rd_CY,$B525,AJ$1)</f>
        <v>0</v>
      </c>
      <c r="AK525" s="234">
        <f t="array" ref="AK525">INDEX(_Rge_Data_3rd_CY,$B525,AK$1)</f>
        <v>0</v>
      </c>
      <c r="AL525" s="234">
        <f t="shared" si="11"/>
        <v>0</v>
      </c>
      <c r="AM525" s="235">
        <f t="shared" si="8"/>
        <v>0</v>
      </c>
      <c r="AN525" s="236">
        <f>IFERROR(IF(AND($E525="OPEN",$AA525&gt;0),$AA525*_SoP*$AM525,IF(AND($E525="CLOSED",$AA525&gt;0),$AA525*_SoL*$AM525,0)),0)</f>
        <v>0</v>
      </c>
      <c r="AO525" s="236">
        <f>IFERROR(IF($AA525&lt;0,$AA525*_SoL,0),0)</f>
        <v>0</v>
      </c>
      <c r="AP525" s="237">
        <f t="shared" si="12"/>
        <v>0</v>
      </c>
      <c r="AQ525" s="237">
        <f t="shared" si="13"/>
        <v>0</v>
      </c>
      <c r="AR525" s="237">
        <f t="shared" si="14"/>
        <v>0</v>
      </c>
      <c r="AS525" s="237">
        <f t="shared" si="15"/>
        <v>0</v>
      </c>
      <c r="AT525" s="237">
        <f t="shared" si="16"/>
        <v>0</v>
      </c>
      <c r="AU525" s="236">
        <f t="shared" si="17"/>
        <v>0</v>
      </c>
      <c r="AV525" s="236">
        <f t="shared" si="18"/>
        <v>0</v>
      </c>
      <c r="AW525" s="238"/>
    </row>
    <row r="526" ht="24.75" customHeight="1">
      <c r="A526" s="185"/>
      <c r="B526" s="230">
        <f t="shared" si="19"/>
        <v>519</v>
      </c>
      <c r="C526" s="185"/>
      <c r="D526" s="231" t="str">
        <f t="array" ref="D526">INDEX(_Rge_Projectdata_3rd,$B526,MATCH("Project-ID",_Rge_Headline_Projectdata,0))</f>
        <v/>
      </c>
      <c r="E526" s="232" t="str">
        <f t="array" ref="E526">INDEX(_Rge_Data_3rd_CY,$B526,E$1)</f>
        <v>Open</v>
      </c>
      <c r="F526" s="221" t="str">
        <f t="array" ref="F526">INDEX(_Rge_Data_3rd_CY,$B526,F$1)</f>
        <v/>
      </c>
      <c r="G526" s="221">
        <f t="array" ref="G526">INDEX(_Rge_Data_3rd_CY,$B526,G$1)</f>
        <v>0</v>
      </c>
      <c r="H526" s="221">
        <f t="array" ref="H526">INDEX(_Rge_Data_3rd_CY,$B526,H$1)</f>
        <v>0</v>
      </c>
      <c r="I526" s="221">
        <f t="array" ref="I526">INDEX(_Rge_Data_3rd_CY,$B526,I$1)</f>
        <v>0</v>
      </c>
      <c r="J526" s="221">
        <f t="array" ref="J526">INDEX(_Rge_Data_3rd_CY,$B526,J$1)</f>
        <v>0</v>
      </c>
      <c r="K526" s="221">
        <f t="array" ref="K526">INDEX(_Rge_Data_3rd_CY,$B526,K$1)</f>
        <v>0</v>
      </c>
      <c r="L526" s="221" t="str">
        <f t="array" ref="L526">INDEX(_Rge_Data_3rd_CY,$B526,L$1)</f>
        <v/>
      </c>
      <c r="M526" s="221">
        <f t="array" ref="M526">INDEX(_Rge_Data_3rd_CY,$B526,M$1)</f>
        <v>0</v>
      </c>
      <c r="N526" s="221">
        <f t="array" ref="N526">INDEX(_Rge_Data_3rd_CY,$B526,N$1)</f>
        <v>0</v>
      </c>
      <c r="O526" s="221">
        <f t="shared" si="5"/>
        <v>0</v>
      </c>
      <c r="P526" s="222">
        <f t="shared" si="6"/>
        <v>0</v>
      </c>
      <c r="Q526" s="233" t="str">
        <f t="shared" si="9"/>
        <v>Y</v>
      </c>
      <c r="R526" s="224" t="str">
        <f t="array" ref="R526">INDEX(_Rge_Data_3rd_CY,$B526,R$1)</f>
        <v/>
      </c>
      <c r="S526" s="224">
        <f t="array" ref="S526">INDEX(_Rge_Data_3rd_CY,$B526,S$1)</f>
        <v>0</v>
      </c>
      <c r="T526" s="224">
        <f t="array" ref="T526">INDEX(_Rge_Data_3rd_CY,$B526,T$1)</f>
        <v>0</v>
      </c>
      <c r="U526" s="224">
        <f t="array" ref="U526">INDEX(_Rge_Data_3rd_CY,$B526,U$1)</f>
        <v>0</v>
      </c>
      <c r="V526" s="224">
        <f t="array" ref="V526">INDEX(_Rge_Data_3rd_CY,$B526,V$1)</f>
        <v>0</v>
      </c>
      <c r="W526" s="224">
        <f t="array" ref="W526">INDEX(_Rge_Data_3rd_CY,$B526,W$1)</f>
        <v>0</v>
      </c>
      <c r="X526" s="224" t="str">
        <f t="array" ref="X526">INDEX(_Rge_Data_3rd_CY,$B526,X$1)</f>
        <v/>
      </c>
      <c r="Y526" s="224">
        <f t="array" ref="Y526">INDEX(_Rge_Data_3rd_CY,$B526,Y$1)</f>
        <v>0</v>
      </c>
      <c r="Z526" s="224">
        <f t="array" ref="Z526">INDEX(_Rge_Data_3rd_CY,$B526,Z$1)</f>
        <v>0</v>
      </c>
      <c r="AA526" s="224">
        <f t="shared" si="7"/>
        <v>0</v>
      </c>
      <c r="AB526" s="225" t="str">
        <f t="shared" si="10"/>
        <v/>
      </c>
      <c r="AC526" s="234" t="str">
        <f t="array" ref="AC526">INDEX(_Rge_Data_3rd_CY,$B526,AC$1)</f>
        <v/>
      </c>
      <c r="AD526" s="234">
        <f t="array" ref="AD526">INDEX(_Rge_Data_3rd_CY,$B526,AD$1)</f>
        <v>0</v>
      </c>
      <c r="AE526" s="234">
        <f t="array" ref="AE526">INDEX(_Rge_Data_3rd_CY,$B526,AE$1)</f>
        <v>0</v>
      </c>
      <c r="AF526" s="234">
        <f t="array" ref="AF526">INDEX(_Rge_Data_3rd_CY,$B526,AF$1)</f>
        <v>0</v>
      </c>
      <c r="AG526" s="234">
        <f t="array" ref="AG526">INDEX(_Rge_Data_3rd_CY,$B526,AG$1)</f>
        <v>0</v>
      </c>
      <c r="AH526" s="234">
        <f t="array" ref="AH526">INDEX(_Rge_Data_3rd_CY,$B526,AH$1)</f>
        <v>0</v>
      </c>
      <c r="AI526" s="234" t="str">
        <f t="array" ref="AI526">INDEX(_Rge_Data_3rd_CY,$B526,AI$1)</f>
        <v/>
      </c>
      <c r="AJ526" s="234">
        <f t="array" ref="AJ526">INDEX(_Rge_Data_3rd_CY,$B526,AJ$1)</f>
        <v>0</v>
      </c>
      <c r="AK526" s="234">
        <f t="array" ref="AK526">INDEX(_Rge_Data_3rd_CY,$B526,AK$1)</f>
        <v>0</v>
      </c>
      <c r="AL526" s="234">
        <f t="shared" si="11"/>
        <v>0</v>
      </c>
      <c r="AM526" s="235">
        <f t="shared" si="8"/>
        <v>0</v>
      </c>
      <c r="AN526" s="236">
        <f>IFERROR(IF(AND($E526="OPEN",$AA526&gt;0),$AA526*_SoP*$AM526,IF(AND($E526="CLOSED",$AA526&gt;0),$AA526*_SoL*$AM526,0)),0)</f>
        <v>0</v>
      </c>
      <c r="AO526" s="236">
        <f>IFERROR(IF($AA526&lt;0,$AA526*_SoL,0),0)</f>
        <v>0</v>
      </c>
      <c r="AP526" s="237">
        <f t="shared" si="12"/>
        <v>0</v>
      </c>
      <c r="AQ526" s="237">
        <f t="shared" si="13"/>
        <v>0</v>
      </c>
      <c r="AR526" s="237">
        <f t="shared" si="14"/>
        <v>0</v>
      </c>
      <c r="AS526" s="237">
        <f t="shared" si="15"/>
        <v>0</v>
      </c>
      <c r="AT526" s="237">
        <f t="shared" si="16"/>
        <v>0</v>
      </c>
      <c r="AU526" s="236">
        <f t="shared" si="17"/>
        <v>0</v>
      </c>
      <c r="AV526" s="236">
        <f t="shared" si="18"/>
        <v>0</v>
      </c>
      <c r="AW526" s="238"/>
    </row>
    <row r="527" ht="24.75" customHeight="1">
      <c r="A527" s="185"/>
      <c r="B527" s="230">
        <f t="shared" si="19"/>
        <v>520</v>
      </c>
      <c r="C527" s="185"/>
      <c r="D527" s="231" t="str">
        <f t="array" ref="D527">INDEX(_Rge_Projectdata_3rd,$B527,MATCH("Project-ID",_Rge_Headline_Projectdata,0))</f>
        <v/>
      </c>
      <c r="E527" s="232" t="str">
        <f t="array" ref="E527">INDEX(_Rge_Data_3rd_CY,$B527,E$1)</f>
        <v>Open</v>
      </c>
      <c r="F527" s="221" t="str">
        <f t="array" ref="F527">INDEX(_Rge_Data_3rd_CY,$B527,F$1)</f>
        <v/>
      </c>
      <c r="G527" s="221">
        <f t="array" ref="G527">INDEX(_Rge_Data_3rd_CY,$B527,G$1)</f>
        <v>0</v>
      </c>
      <c r="H527" s="221">
        <f t="array" ref="H527">INDEX(_Rge_Data_3rd_CY,$B527,H$1)</f>
        <v>0</v>
      </c>
      <c r="I527" s="221">
        <f t="array" ref="I527">INDEX(_Rge_Data_3rd_CY,$B527,I$1)</f>
        <v>0</v>
      </c>
      <c r="J527" s="221">
        <f t="array" ref="J527">INDEX(_Rge_Data_3rd_CY,$B527,J$1)</f>
        <v>0</v>
      </c>
      <c r="K527" s="221">
        <f t="array" ref="K527">INDEX(_Rge_Data_3rd_CY,$B527,K$1)</f>
        <v>0</v>
      </c>
      <c r="L527" s="221" t="str">
        <f t="array" ref="L527">INDEX(_Rge_Data_3rd_CY,$B527,L$1)</f>
        <v/>
      </c>
      <c r="M527" s="221">
        <f t="array" ref="M527">INDEX(_Rge_Data_3rd_CY,$B527,M$1)</f>
        <v>0</v>
      </c>
      <c r="N527" s="221">
        <f t="array" ref="N527">INDEX(_Rge_Data_3rd_CY,$B527,N$1)</f>
        <v>0</v>
      </c>
      <c r="O527" s="221">
        <f t="shared" si="5"/>
        <v>0</v>
      </c>
      <c r="P527" s="222">
        <f t="shared" si="6"/>
        <v>0</v>
      </c>
      <c r="Q527" s="233" t="str">
        <f t="shared" si="9"/>
        <v>Y</v>
      </c>
      <c r="R527" s="224" t="str">
        <f t="array" ref="R527">INDEX(_Rge_Data_3rd_CY,$B527,R$1)</f>
        <v/>
      </c>
      <c r="S527" s="224">
        <f t="array" ref="S527">INDEX(_Rge_Data_3rd_CY,$B527,S$1)</f>
        <v>0</v>
      </c>
      <c r="T527" s="224">
        <f t="array" ref="T527">INDEX(_Rge_Data_3rd_CY,$B527,T$1)</f>
        <v>0</v>
      </c>
      <c r="U527" s="224">
        <f t="array" ref="U527">INDEX(_Rge_Data_3rd_CY,$B527,U$1)</f>
        <v>0</v>
      </c>
      <c r="V527" s="224">
        <f t="array" ref="V527">INDEX(_Rge_Data_3rd_CY,$B527,V$1)</f>
        <v>0</v>
      </c>
      <c r="W527" s="224">
        <f t="array" ref="W527">INDEX(_Rge_Data_3rd_CY,$B527,W$1)</f>
        <v>0</v>
      </c>
      <c r="X527" s="224" t="str">
        <f t="array" ref="X527">INDEX(_Rge_Data_3rd_CY,$B527,X$1)</f>
        <v/>
      </c>
      <c r="Y527" s="224">
        <f t="array" ref="Y527">INDEX(_Rge_Data_3rd_CY,$B527,Y$1)</f>
        <v>0</v>
      </c>
      <c r="Z527" s="224">
        <f t="array" ref="Z527">INDEX(_Rge_Data_3rd_CY,$B527,Z$1)</f>
        <v>0</v>
      </c>
      <c r="AA527" s="224">
        <f t="shared" si="7"/>
        <v>0</v>
      </c>
      <c r="AB527" s="225" t="str">
        <f t="shared" si="10"/>
        <v/>
      </c>
      <c r="AC527" s="234" t="str">
        <f t="array" ref="AC527">INDEX(_Rge_Data_3rd_CY,$B527,AC$1)</f>
        <v/>
      </c>
      <c r="AD527" s="234">
        <f t="array" ref="AD527">INDEX(_Rge_Data_3rd_CY,$B527,AD$1)</f>
        <v>0</v>
      </c>
      <c r="AE527" s="234">
        <f t="array" ref="AE527">INDEX(_Rge_Data_3rd_CY,$B527,AE$1)</f>
        <v>0</v>
      </c>
      <c r="AF527" s="234">
        <f t="array" ref="AF527">INDEX(_Rge_Data_3rd_CY,$B527,AF$1)</f>
        <v>0</v>
      </c>
      <c r="AG527" s="234">
        <f t="array" ref="AG527">INDEX(_Rge_Data_3rd_CY,$B527,AG$1)</f>
        <v>0</v>
      </c>
      <c r="AH527" s="234">
        <f t="array" ref="AH527">INDEX(_Rge_Data_3rd_CY,$B527,AH$1)</f>
        <v>0</v>
      </c>
      <c r="AI527" s="234" t="str">
        <f t="array" ref="AI527">INDEX(_Rge_Data_3rd_CY,$B527,AI$1)</f>
        <v/>
      </c>
      <c r="AJ527" s="234">
        <f t="array" ref="AJ527">INDEX(_Rge_Data_3rd_CY,$B527,AJ$1)</f>
        <v>0</v>
      </c>
      <c r="AK527" s="234">
        <f t="array" ref="AK527">INDEX(_Rge_Data_3rd_CY,$B527,AK$1)</f>
        <v>0</v>
      </c>
      <c r="AL527" s="234">
        <f t="shared" si="11"/>
        <v>0</v>
      </c>
      <c r="AM527" s="235">
        <f t="shared" si="8"/>
        <v>0</v>
      </c>
      <c r="AN527" s="236">
        <f>IFERROR(IF(AND($E527="OPEN",$AA527&gt;0),$AA527*_SoP*$AM527,IF(AND($E527="CLOSED",$AA527&gt;0),$AA527*_SoL*$AM527,0)),0)</f>
        <v>0</v>
      </c>
      <c r="AO527" s="236">
        <f>IFERROR(IF($AA527&lt;0,$AA527*_SoL,0),0)</f>
        <v>0</v>
      </c>
      <c r="AP527" s="237">
        <f t="shared" si="12"/>
        <v>0</v>
      </c>
      <c r="AQ527" s="237">
        <f t="shared" si="13"/>
        <v>0</v>
      </c>
      <c r="AR527" s="237">
        <f t="shared" si="14"/>
        <v>0</v>
      </c>
      <c r="AS527" s="237">
        <f t="shared" si="15"/>
        <v>0</v>
      </c>
      <c r="AT527" s="237">
        <f t="shared" si="16"/>
        <v>0</v>
      </c>
      <c r="AU527" s="236">
        <f t="shared" si="17"/>
        <v>0</v>
      </c>
      <c r="AV527" s="236">
        <f t="shared" si="18"/>
        <v>0</v>
      </c>
      <c r="AW527" s="238"/>
    </row>
    <row r="528" ht="24.75" customHeight="1">
      <c r="A528" s="185"/>
      <c r="B528" s="230">
        <f t="shared" si="19"/>
        <v>521</v>
      </c>
      <c r="C528" s="185"/>
      <c r="D528" s="231" t="str">
        <f t="array" ref="D528">INDEX(_Rge_Projectdata_3rd,$B528,MATCH("Project-ID",_Rge_Headline_Projectdata,0))</f>
        <v/>
      </c>
      <c r="E528" s="232" t="str">
        <f t="array" ref="E528">INDEX(_Rge_Data_3rd_CY,$B528,E$1)</f>
        <v>Open</v>
      </c>
      <c r="F528" s="221" t="str">
        <f t="array" ref="F528">INDEX(_Rge_Data_3rd_CY,$B528,F$1)</f>
        <v/>
      </c>
      <c r="G528" s="221">
        <f t="array" ref="G528">INDEX(_Rge_Data_3rd_CY,$B528,G$1)</f>
        <v>0</v>
      </c>
      <c r="H528" s="221">
        <f t="array" ref="H528">INDEX(_Rge_Data_3rd_CY,$B528,H$1)</f>
        <v>0</v>
      </c>
      <c r="I528" s="221">
        <f t="array" ref="I528">INDEX(_Rge_Data_3rd_CY,$B528,I$1)</f>
        <v>0</v>
      </c>
      <c r="J528" s="221">
        <f t="array" ref="J528">INDEX(_Rge_Data_3rd_CY,$B528,J$1)</f>
        <v>0</v>
      </c>
      <c r="K528" s="221">
        <f t="array" ref="K528">INDEX(_Rge_Data_3rd_CY,$B528,K$1)</f>
        <v>0</v>
      </c>
      <c r="L528" s="221" t="str">
        <f t="array" ref="L528">INDEX(_Rge_Data_3rd_CY,$B528,L$1)</f>
        <v/>
      </c>
      <c r="M528" s="221">
        <f t="array" ref="M528">INDEX(_Rge_Data_3rd_CY,$B528,M$1)</f>
        <v>0</v>
      </c>
      <c r="N528" s="221">
        <f t="array" ref="N528">INDEX(_Rge_Data_3rd_CY,$B528,N$1)</f>
        <v>0</v>
      </c>
      <c r="O528" s="221">
        <f t="shared" si="5"/>
        <v>0</v>
      </c>
      <c r="P528" s="222">
        <f t="shared" si="6"/>
        <v>0</v>
      </c>
      <c r="Q528" s="233" t="str">
        <f t="shared" si="9"/>
        <v>Y</v>
      </c>
      <c r="R528" s="224" t="str">
        <f t="array" ref="R528">INDEX(_Rge_Data_3rd_CY,$B528,R$1)</f>
        <v/>
      </c>
      <c r="S528" s="224">
        <f t="array" ref="S528">INDEX(_Rge_Data_3rd_CY,$B528,S$1)</f>
        <v>0</v>
      </c>
      <c r="T528" s="224">
        <f t="array" ref="T528">INDEX(_Rge_Data_3rd_CY,$B528,T$1)</f>
        <v>0</v>
      </c>
      <c r="U528" s="224">
        <f t="array" ref="U528">INDEX(_Rge_Data_3rd_CY,$B528,U$1)</f>
        <v>0</v>
      </c>
      <c r="V528" s="224">
        <f t="array" ref="V528">INDEX(_Rge_Data_3rd_CY,$B528,V$1)</f>
        <v>0</v>
      </c>
      <c r="W528" s="224">
        <f t="array" ref="W528">INDEX(_Rge_Data_3rd_CY,$B528,W$1)</f>
        <v>0</v>
      </c>
      <c r="X528" s="224" t="str">
        <f t="array" ref="X528">INDEX(_Rge_Data_3rd_CY,$B528,X$1)</f>
        <v/>
      </c>
      <c r="Y528" s="224">
        <f t="array" ref="Y528">INDEX(_Rge_Data_3rd_CY,$B528,Y$1)</f>
        <v>0</v>
      </c>
      <c r="Z528" s="224">
        <f t="array" ref="Z528">INDEX(_Rge_Data_3rd_CY,$B528,Z$1)</f>
        <v>0</v>
      </c>
      <c r="AA528" s="224">
        <f t="shared" si="7"/>
        <v>0</v>
      </c>
      <c r="AB528" s="225" t="str">
        <f t="shared" si="10"/>
        <v/>
      </c>
      <c r="AC528" s="234" t="str">
        <f t="array" ref="AC528">INDEX(_Rge_Data_3rd_CY,$B528,AC$1)</f>
        <v/>
      </c>
      <c r="AD528" s="234">
        <f t="array" ref="AD528">INDEX(_Rge_Data_3rd_CY,$B528,AD$1)</f>
        <v>0</v>
      </c>
      <c r="AE528" s="234">
        <f t="array" ref="AE528">INDEX(_Rge_Data_3rd_CY,$B528,AE$1)</f>
        <v>0</v>
      </c>
      <c r="AF528" s="234">
        <f t="array" ref="AF528">INDEX(_Rge_Data_3rd_CY,$B528,AF$1)</f>
        <v>0</v>
      </c>
      <c r="AG528" s="234">
        <f t="array" ref="AG528">INDEX(_Rge_Data_3rd_CY,$B528,AG$1)</f>
        <v>0</v>
      </c>
      <c r="AH528" s="234">
        <f t="array" ref="AH528">INDEX(_Rge_Data_3rd_CY,$B528,AH$1)</f>
        <v>0</v>
      </c>
      <c r="AI528" s="234" t="str">
        <f t="array" ref="AI528">INDEX(_Rge_Data_3rd_CY,$B528,AI$1)</f>
        <v/>
      </c>
      <c r="AJ528" s="234">
        <f t="array" ref="AJ528">INDEX(_Rge_Data_3rd_CY,$B528,AJ$1)</f>
        <v>0</v>
      </c>
      <c r="AK528" s="234">
        <f t="array" ref="AK528">INDEX(_Rge_Data_3rd_CY,$B528,AK$1)</f>
        <v>0</v>
      </c>
      <c r="AL528" s="234">
        <f t="shared" si="11"/>
        <v>0</v>
      </c>
      <c r="AM528" s="235">
        <f t="shared" si="8"/>
        <v>0</v>
      </c>
      <c r="AN528" s="236">
        <f>IFERROR(IF(AND($E528="OPEN",$AA528&gt;0),$AA528*_SoP*$AM528,IF(AND($E528="CLOSED",$AA528&gt;0),$AA528*_SoL*$AM528,0)),0)</f>
        <v>0</v>
      </c>
      <c r="AO528" s="236">
        <f>IFERROR(IF($AA528&lt;0,$AA528*_SoL,0),0)</f>
        <v>0</v>
      </c>
      <c r="AP528" s="237">
        <f t="shared" si="12"/>
        <v>0</v>
      </c>
      <c r="AQ528" s="237">
        <f t="shared" si="13"/>
        <v>0</v>
      </c>
      <c r="AR528" s="237">
        <f t="shared" si="14"/>
        <v>0</v>
      </c>
      <c r="AS528" s="237">
        <f t="shared" si="15"/>
        <v>0</v>
      </c>
      <c r="AT528" s="237">
        <f t="shared" si="16"/>
        <v>0</v>
      </c>
      <c r="AU528" s="236">
        <f t="shared" si="17"/>
        <v>0</v>
      </c>
      <c r="AV528" s="236">
        <f t="shared" si="18"/>
        <v>0</v>
      </c>
      <c r="AW528" s="238"/>
    </row>
    <row r="529" ht="24.75" customHeight="1">
      <c r="A529" s="185"/>
      <c r="B529" s="230">
        <f t="shared" si="19"/>
        <v>522</v>
      </c>
      <c r="C529" s="185"/>
      <c r="D529" s="231" t="str">
        <f t="array" ref="D529">INDEX(_Rge_Projectdata_3rd,$B529,MATCH("Project-ID",_Rge_Headline_Projectdata,0))</f>
        <v/>
      </c>
      <c r="E529" s="232" t="str">
        <f t="array" ref="E529">INDEX(_Rge_Data_3rd_CY,$B529,E$1)</f>
        <v>Open</v>
      </c>
      <c r="F529" s="221" t="str">
        <f t="array" ref="F529">INDEX(_Rge_Data_3rd_CY,$B529,F$1)</f>
        <v/>
      </c>
      <c r="G529" s="221">
        <f t="array" ref="G529">INDEX(_Rge_Data_3rd_CY,$B529,G$1)</f>
        <v>0</v>
      </c>
      <c r="H529" s="221">
        <f t="array" ref="H529">INDEX(_Rge_Data_3rd_CY,$B529,H$1)</f>
        <v>0</v>
      </c>
      <c r="I529" s="221">
        <f t="array" ref="I529">INDEX(_Rge_Data_3rd_CY,$B529,I$1)</f>
        <v>0</v>
      </c>
      <c r="J529" s="221">
        <f t="array" ref="J529">INDEX(_Rge_Data_3rd_CY,$B529,J$1)</f>
        <v>0</v>
      </c>
      <c r="K529" s="221">
        <f t="array" ref="K529">INDEX(_Rge_Data_3rd_CY,$B529,K$1)</f>
        <v>0</v>
      </c>
      <c r="L529" s="221" t="str">
        <f t="array" ref="L529">INDEX(_Rge_Data_3rd_CY,$B529,L$1)</f>
        <v/>
      </c>
      <c r="M529" s="221">
        <f t="array" ref="M529">INDEX(_Rge_Data_3rd_CY,$B529,M$1)</f>
        <v>0</v>
      </c>
      <c r="N529" s="221">
        <f t="array" ref="N529">INDEX(_Rge_Data_3rd_CY,$B529,N$1)</f>
        <v>0</v>
      </c>
      <c r="O529" s="221">
        <f t="shared" si="5"/>
        <v>0</v>
      </c>
      <c r="P529" s="222">
        <f t="shared" si="6"/>
        <v>0</v>
      </c>
      <c r="Q529" s="233" t="str">
        <f t="shared" si="9"/>
        <v>Y</v>
      </c>
      <c r="R529" s="224" t="str">
        <f t="array" ref="R529">INDEX(_Rge_Data_3rd_CY,$B529,R$1)</f>
        <v/>
      </c>
      <c r="S529" s="224">
        <f t="array" ref="S529">INDEX(_Rge_Data_3rd_CY,$B529,S$1)</f>
        <v>0</v>
      </c>
      <c r="T529" s="224">
        <f t="array" ref="T529">INDEX(_Rge_Data_3rd_CY,$B529,T$1)</f>
        <v>0</v>
      </c>
      <c r="U529" s="224">
        <f t="array" ref="U529">INDEX(_Rge_Data_3rd_CY,$B529,U$1)</f>
        <v>0</v>
      </c>
      <c r="V529" s="224">
        <f t="array" ref="V529">INDEX(_Rge_Data_3rd_CY,$B529,V$1)</f>
        <v>0</v>
      </c>
      <c r="W529" s="224">
        <f t="array" ref="W529">INDEX(_Rge_Data_3rd_CY,$B529,W$1)</f>
        <v>0</v>
      </c>
      <c r="X529" s="224" t="str">
        <f t="array" ref="X529">INDEX(_Rge_Data_3rd_CY,$B529,X$1)</f>
        <v/>
      </c>
      <c r="Y529" s="224">
        <f t="array" ref="Y529">INDEX(_Rge_Data_3rd_CY,$B529,Y$1)</f>
        <v>0</v>
      </c>
      <c r="Z529" s="224">
        <f t="array" ref="Z529">INDEX(_Rge_Data_3rd_CY,$B529,Z$1)</f>
        <v>0</v>
      </c>
      <c r="AA529" s="224">
        <f t="shared" si="7"/>
        <v>0</v>
      </c>
      <c r="AB529" s="225" t="str">
        <f t="shared" si="10"/>
        <v/>
      </c>
      <c r="AC529" s="234" t="str">
        <f t="array" ref="AC529">INDEX(_Rge_Data_3rd_CY,$B529,AC$1)</f>
        <v/>
      </c>
      <c r="AD529" s="234">
        <f t="array" ref="AD529">INDEX(_Rge_Data_3rd_CY,$B529,AD$1)</f>
        <v>0</v>
      </c>
      <c r="AE529" s="234">
        <f t="array" ref="AE529">INDEX(_Rge_Data_3rd_CY,$B529,AE$1)</f>
        <v>0</v>
      </c>
      <c r="AF529" s="234">
        <f t="array" ref="AF529">INDEX(_Rge_Data_3rd_CY,$B529,AF$1)</f>
        <v>0</v>
      </c>
      <c r="AG529" s="234">
        <f t="array" ref="AG529">INDEX(_Rge_Data_3rd_CY,$B529,AG$1)</f>
        <v>0</v>
      </c>
      <c r="AH529" s="234">
        <f t="array" ref="AH529">INDEX(_Rge_Data_3rd_CY,$B529,AH$1)</f>
        <v>0</v>
      </c>
      <c r="AI529" s="234" t="str">
        <f t="array" ref="AI529">INDEX(_Rge_Data_3rd_CY,$B529,AI$1)</f>
        <v/>
      </c>
      <c r="AJ529" s="234">
        <f t="array" ref="AJ529">INDEX(_Rge_Data_3rd_CY,$B529,AJ$1)</f>
        <v>0</v>
      </c>
      <c r="AK529" s="234">
        <f t="array" ref="AK529">INDEX(_Rge_Data_3rd_CY,$B529,AK$1)</f>
        <v>0</v>
      </c>
      <c r="AL529" s="234">
        <f t="shared" si="11"/>
        <v>0</v>
      </c>
      <c r="AM529" s="235">
        <f t="shared" si="8"/>
        <v>0</v>
      </c>
      <c r="AN529" s="236">
        <f>IFERROR(IF(AND($E529="OPEN",$AA529&gt;0),$AA529*_SoP*$AM529,IF(AND($E529="CLOSED",$AA529&gt;0),$AA529*_SoL*$AM529,0)),0)</f>
        <v>0</v>
      </c>
      <c r="AO529" s="236">
        <f>IFERROR(IF($AA529&lt;0,$AA529*_SoL,0),0)</f>
        <v>0</v>
      </c>
      <c r="AP529" s="237">
        <f t="shared" si="12"/>
        <v>0</v>
      </c>
      <c r="AQ529" s="237">
        <f t="shared" si="13"/>
        <v>0</v>
      </c>
      <c r="AR529" s="237">
        <f t="shared" si="14"/>
        <v>0</v>
      </c>
      <c r="AS529" s="237">
        <f t="shared" si="15"/>
        <v>0</v>
      </c>
      <c r="AT529" s="237">
        <f t="shared" si="16"/>
        <v>0</v>
      </c>
      <c r="AU529" s="236">
        <f t="shared" si="17"/>
        <v>0</v>
      </c>
      <c r="AV529" s="236">
        <f t="shared" si="18"/>
        <v>0</v>
      </c>
      <c r="AW529" s="238"/>
    </row>
    <row r="530" ht="24.75" customHeight="1">
      <c r="A530" s="185"/>
      <c r="B530" s="230">
        <f t="shared" si="19"/>
        <v>523</v>
      </c>
      <c r="C530" s="185"/>
      <c r="D530" s="231" t="str">
        <f t="array" ref="D530">INDEX(_Rge_Projectdata_3rd,$B530,MATCH("Project-ID",_Rge_Headline_Projectdata,0))</f>
        <v/>
      </c>
      <c r="E530" s="232" t="str">
        <f t="array" ref="E530">INDEX(_Rge_Data_3rd_CY,$B530,E$1)</f>
        <v>Open</v>
      </c>
      <c r="F530" s="221" t="str">
        <f t="array" ref="F530">INDEX(_Rge_Data_3rd_CY,$B530,F$1)</f>
        <v/>
      </c>
      <c r="G530" s="221">
        <f t="array" ref="G530">INDEX(_Rge_Data_3rd_CY,$B530,G$1)</f>
        <v>0</v>
      </c>
      <c r="H530" s="221">
        <f t="array" ref="H530">INDEX(_Rge_Data_3rd_CY,$B530,H$1)</f>
        <v>0</v>
      </c>
      <c r="I530" s="221">
        <f t="array" ref="I530">INDEX(_Rge_Data_3rd_CY,$B530,I$1)</f>
        <v>0</v>
      </c>
      <c r="J530" s="221">
        <f t="array" ref="J530">INDEX(_Rge_Data_3rd_CY,$B530,J$1)</f>
        <v>0</v>
      </c>
      <c r="K530" s="221">
        <f t="array" ref="K530">INDEX(_Rge_Data_3rd_CY,$B530,K$1)</f>
        <v>0</v>
      </c>
      <c r="L530" s="221" t="str">
        <f t="array" ref="L530">INDEX(_Rge_Data_3rd_CY,$B530,L$1)</f>
        <v/>
      </c>
      <c r="M530" s="221">
        <f t="array" ref="M530">INDEX(_Rge_Data_3rd_CY,$B530,M$1)</f>
        <v>0</v>
      </c>
      <c r="N530" s="221">
        <f t="array" ref="N530">INDEX(_Rge_Data_3rd_CY,$B530,N$1)</f>
        <v>0</v>
      </c>
      <c r="O530" s="221">
        <f t="shared" si="5"/>
        <v>0</v>
      </c>
      <c r="P530" s="222">
        <f t="shared" si="6"/>
        <v>0</v>
      </c>
      <c r="Q530" s="233" t="str">
        <f t="shared" si="9"/>
        <v>Y</v>
      </c>
      <c r="R530" s="224" t="str">
        <f t="array" ref="R530">INDEX(_Rge_Data_3rd_CY,$B530,R$1)</f>
        <v/>
      </c>
      <c r="S530" s="224">
        <f t="array" ref="S530">INDEX(_Rge_Data_3rd_CY,$B530,S$1)</f>
        <v>0</v>
      </c>
      <c r="T530" s="224">
        <f t="array" ref="T530">INDEX(_Rge_Data_3rd_CY,$B530,T$1)</f>
        <v>0</v>
      </c>
      <c r="U530" s="224">
        <f t="array" ref="U530">INDEX(_Rge_Data_3rd_CY,$B530,U$1)</f>
        <v>0</v>
      </c>
      <c r="V530" s="224">
        <f t="array" ref="V530">INDEX(_Rge_Data_3rd_CY,$B530,V$1)</f>
        <v>0</v>
      </c>
      <c r="W530" s="224">
        <f t="array" ref="W530">INDEX(_Rge_Data_3rd_CY,$B530,W$1)</f>
        <v>0</v>
      </c>
      <c r="X530" s="224" t="str">
        <f t="array" ref="X530">INDEX(_Rge_Data_3rd_CY,$B530,X$1)</f>
        <v/>
      </c>
      <c r="Y530" s="224">
        <f t="array" ref="Y530">INDEX(_Rge_Data_3rd_CY,$B530,Y$1)</f>
        <v>0</v>
      </c>
      <c r="Z530" s="224">
        <f t="array" ref="Z530">INDEX(_Rge_Data_3rd_CY,$B530,Z$1)</f>
        <v>0</v>
      </c>
      <c r="AA530" s="224">
        <f t="shared" si="7"/>
        <v>0</v>
      </c>
      <c r="AB530" s="225" t="str">
        <f t="shared" si="10"/>
        <v/>
      </c>
      <c r="AC530" s="234" t="str">
        <f t="array" ref="AC530">INDEX(_Rge_Data_3rd_CY,$B530,AC$1)</f>
        <v/>
      </c>
      <c r="AD530" s="234">
        <f t="array" ref="AD530">INDEX(_Rge_Data_3rd_CY,$B530,AD$1)</f>
        <v>0</v>
      </c>
      <c r="AE530" s="234">
        <f t="array" ref="AE530">INDEX(_Rge_Data_3rd_CY,$B530,AE$1)</f>
        <v>0</v>
      </c>
      <c r="AF530" s="234">
        <f t="array" ref="AF530">INDEX(_Rge_Data_3rd_CY,$B530,AF$1)</f>
        <v>0</v>
      </c>
      <c r="AG530" s="234">
        <f t="array" ref="AG530">INDEX(_Rge_Data_3rd_CY,$B530,AG$1)</f>
        <v>0</v>
      </c>
      <c r="AH530" s="234">
        <f t="array" ref="AH530">INDEX(_Rge_Data_3rd_CY,$B530,AH$1)</f>
        <v>0</v>
      </c>
      <c r="AI530" s="234" t="str">
        <f t="array" ref="AI530">INDEX(_Rge_Data_3rd_CY,$B530,AI$1)</f>
        <v/>
      </c>
      <c r="AJ530" s="234">
        <f t="array" ref="AJ530">INDEX(_Rge_Data_3rd_CY,$B530,AJ$1)</f>
        <v>0</v>
      </c>
      <c r="AK530" s="234">
        <f t="array" ref="AK530">INDEX(_Rge_Data_3rd_CY,$B530,AK$1)</f>
        <v>0</v>
      </c>
      <c r="AL530" s="234">
        <f t="shared" si="11"/>
        <v>0</v>
      </c>
      <c r="AM530" s="235">
        <f t="shared" si="8"/>
        <v>0</v>
      </c>
      <c r="AN530" s="236">
        <f>IFERROR(IF(AND($E530="OPEN",$AA530&gt;0),$AA530*_SoP*$AM530,IF(AND($E530="CLOSED",$AA530&gt;0),$AA530*_SoL*$AM530,0)),0)</f>
        <v>0</v>
      </c>
      <c r="AO530" s="236">
        <f>IFERROR(IF($AA530&lt;0,$AA530*_SoL,0),0)</f>
        <v>0</v>
      </c>
      <c r="AP530" s="237">
        <f t="shared" si="12"/>
        <v>0</v>
      </c>
      <c r="AQ530" s="237">
        <f t="shared" si="13"/>
        <v>0</v>
      </c>
      <c r="AR530" s="237">
        <f t="shared" si="14"/>
        <v>0</v>
      </c>
      <c r="AS530" s="237">
        <f t="shared" si="15"/>
        <v>0</v>
      </c>
      <c r="AT530" s="237">
        <f t="shared" si="16"/>
        <v>0</v>
      </c>
      <c r="AU530" s="236">
        <f t="shared" si="17"/>
        <v>0</v>
      </c>
      <c r="AV530" s="236">
        <f t="shared" si="18"/>
        <v>0</v>
      </c>
      <c r="AW530" s="238"/>
    </row>
    <row r="531" ht="24.75" customHeight="1">
      <c r="A531" s="185"/>
      <c r="B531" s="230">
        <f t="shared" si="19"/>
        <v>524</v>
      </c>
      <c r="C531" s="185"/>
      <c r="D531" s="231" t="str">
        <f t="array" ref="D531">INDEX(_Rge_Projectdata_3rd,$B531,MATCH("Project-ID",_Rge_Headline_Projectdata,0))</f>
        <v/>
      </c>
      <c r="E531" s="232" t="str">
        <f t="array" ref="E531">INDEX(_Rge_Data_3rd_CY,$B531,E$1)</f>
        <v>Open</v>
      </c>
      <c r="F531" s="221" t="str">
        <f t="array" ref="F531">INDEX(_Rge_Data_3rd_CY,$B531,F$1)</f>
        <v/>
      </c>
      <c r="G531" s="221">
        <f t="array" ref="G531">INDEX(_Rge_Data_3rd_CY,$B531,G$1)</f>
        <v>0</v>
      </c>
      <c r="H531" s="221">
        <f t="array" ref="H531">INDEX(_Rge_Data_3rd_CY,$B531,H$1)</f>
        <v>0</v>
      </c>
      <c r="I531" s="221">
        <f t="array" ref="I531">INDEX(_Rge_Data_3rd_CY,$B531,I$1)</f>
        <v>0</v>
      </c>
      <c r="J531" s="221">
        <f t="array" ref="J531">INDEX(_Rge_Data_3rd_CY,$B531,J$1)</f>
        <v>0</v>
      </c>
      <c r="K531" s="221">
        <f t="array" ref="K531">INDEX(_Rge_Data_3rd_CY,$B531,K$1)</f>
        <v>0</v>
      </c>
      <c r="L531" s="221" t="str">
        <f t="array" ref="L531">INDEX(_Rge_Data_3rd_CY,$B531,L$1)</f>
        <v/>
      </c>
      <c r="M531" s="221">
        <f t="array" ref="M531">INDEX(_Rge_Data_3rd_CY,$B531,M$1)</f>
        <v>0</v>
      </c>
      <c r="N531" s="221">
        <f t="array" ref="N531">INDEX(_Rge_Data_3rd_CY,$B531,N$1)</f>
        <v>0</v>
      </c>
      <c r="O531" s="221">
        <f t="shared" si="5"/>
        <v>0</v>
      </c>
      <c r="P531" s="222">
        <f t="shared" si="6"/>
        <v>0</v>
      </c>
      <c r="Q531" s="233" t="str">
        <f t="shared" si="9"/>
        <v>Y</v>
      </c>
      <c r="R531" s="224" t="str">
        <f t="array" ref="R531">INDEX(_Rge_Data_3rd_CY,$B531,R$1)</f>
        <v/>
      </c>
      <c r="S531" s="224">
        <f t="array" ref="S531">INDEX(_Rge_Data_3rd_CY,$B531,S$1)</f>
        <v>0</v>
      </c>
      <c r="T531" s="224">
        <f t="array" ref="T531">INDEX(_Rge_Data_3rd_CY,$B531,T$1)</f>
        <v>0</v>
      </c>
      <c r="U531" s="224">
        <f t="array" ref="U531">INDEX(_Rge_Data_3rd_CY,$B531,U$1)</f>
        <v>0</v>
      </c>
      <c r="V531" s="224">
        <f t="array" ref="V531">INDEX(_Rge_Data_3rd_CY,$B531,V$1)</f>
        <v>0</v>
      </c>
      <c r="W531" s="224">
        <f t="array" ref="W531">INDEX(_Rge_Data_3rd_CY,$B531,W$1)</f>
        <v>0</v>
      </c>
      <c r="X531" s="224" t="str">
        <f t="array" ref="X531">INDEX(_Rge_Data_3rd_CY,$B531,X$1)</f>
        <v/>
      </c>
      <c r="Y531" s="224">
        <f t="array" ref="Y531">INDEX(_Rge_Data_3rd_CY,$B531,Y$1)</f>
        <v>0</v>
      </c>
      <c r="Z531" s="224">
        <f t="array" ref="Z531">INDEX(_Rge_Data_3rd_CY,$B531,Z$1)</f>
        <v>0</v>
      </c>
      <c r="AA531" s="224">
        <f t="shared" si="7"/>
        <v>0</v>
      </c>
      <c r="AB531" s="225" t="str">
        <f t="shared" si="10"/>
        <v/>
      </c>
      <c r="AC531" s="234" t="str">
        <f t="array" ref="AC531">INDEX(_Rge_Data_3rd_CY,$B531,AC$1)</f>
        <v/>
      </c>
      <c r="AD531" s="234">
        <f t="array" ref="AD531">INDEX(_Rge_Data_3rd_CY,$B531,AD$1)</f>
        <v>0</v>
      </c>
      <c r="AE531" s="234">
        <f t="array" ref="AE531">INDEX(_Rge_Data_3rd_CY,$B531,AE$1)</f>
        <v>0</v>
      </c>
      <c r="AF531" s="234">
        <f t="array" ref="AF531">INDEX(_Rge_Data_3rd_CY,$B531,AF$1)</f>
        <v>0</v>
      </c>
      <c r="AG531" s="234">
        <f t="array" ref="AG531">INDEX(_Rge_Data_3rd_CY,$B531,AG$1)</f>
        <v>0</v>
      </c>
      <c r="AH531" s="234">
        <f t="array" ref="AH531">INDEX(_Rge_Data_3rd_CY,$B531,AH$1)</f>
        <v>0</v>
      </c>
      <c r="AI531" s="234" t="str">
        <f t="array" ref="AI531">INDEX(_Rge_Data_3rd_CY,$B531,AI$1)</f>
        <v/>
      </c>
      <c r="AJ531" s="234">
        <f t="array" ref="AJ531">INDEX(_Rge_Data_3rd_CY,$B531,AJ$1)</f>
        <v>0</v>
      </c>
      <c r="AK531" s="234">
        <f t="array" ref="AK531">INDEX(_Rge_Data_3rd_CY,$B531,AK$1)</f>
        <v>0</v>
      </c>
      <c r="AL531" s="234">
        <f t="shared" si="11"/>
        <v>0</v>
      </c>
      <c r="AM531" s="235">
        <f t="shared" si="8"/>
        <v>0</v>
      </c>
      <c r="AN531" s="236">
        <f>IFERROR(IF(AND($E531="OPEN",$AA531&gt;0),$AA531*_SoP*$AM531,IF(AND($E531="CLOSED",$AA531&gt;0),$AA531*_SoL*$AM531,0)),0)</f>
        <v>0</v>
      </c>
      <c r="AO531" s="236">
        <f>IFERROR(IF($AA531&lt;0,$AA531*_SoL,0),0)</f>
        <v>0</v>
      </c>
      <c r="AP531" s="237">
        <f t="shared" si="12"/>
        <v>0</v>
      </c>
      <c r="AQ531" s="237">
        <f t="shared" si="13"/>
        <v>0</v>
      </c>
      <c r="AR531" s="237">
        <f t="shared" si="14"/>
        <v>0</v>
      </c>
      <c r="AS531" s="237">
        <f t="shared" si="15"/>
        <v>0</v>
      </c>
      <c r="AT531" s="237">
        <f t="shared" si="16"/>
        <v>0</v>
      </c>
      <c r="AU531" s="236">
        <f t="shared" si="17"/>
        <v>0</v>
      </c>
      <c r="AV531" s="236">
        <f t="shared" si="18"/>
        <v>0</v>
      </c>
      <c r="AW531" s="238"/>
    </row>
    <row r="532" ht="24.75" customHeight="1">
      <c r="A532" s="185"/>
      <c r="B532" s="230">
        <f t="shared" si="19"/>
        <v>525</v>
      </c>
      <c r="C532" s="185"/>
      <c r="D532" s="231" t="str">
        <f t="array" ref="D532">INDEX(_Rge_Projectdata_3rd,$B532,MATCH("Project-ID",_Rge_Headline_Projectdata,0))</f>
        <v/>
      </c>
      <c r="E532" s="232" t="str">
        <f t="array" ref="E532">INDEX(_Rge_Data_3rd_CY,$B532,E$1)</f>
        <v>Open</v>
      </c>
      <c r="F532" s="221" t="str">
        <f t="array" ref="F532">INDEX(_Rge_Data_3rd_CY,$B532,F$1)</f>
        <v/>
      </c>
      <c r="G532" s="221">
        <f t="array" ref="G532">INDEX(_Rge_Data_3rd_CY,$B532,G$1)</f>
        <v>0</v>
      </c>
      <c r="H532" s="221">
        <f t="array" ref="H532">INDEX(_Rge_Data_3rd_CY,$B532,H$1)</f>
        <v>0</v>
      </c>
      <c r="I532" s="221">
        <f t="array" ref="I532">INDEX(_Rge_Data_3rd_CY,$B532,I$1)</f>
        <v>0</v>
      </c>
      <c r="J532" s="221">
        <f t="array" ref="J532">INDEX(_Rge_Data_3rd_CY,$B532,J$1)</f>
        <v>0</v>
      </c>
      <c r="K532" s="221">
        <f t="array" ref="K532">INDEX(_Rge_Data_3rd_CY,$B532,K$1)</f>
        <v>0</v>
      </c>
      <c r="L532" s="221" t="str">
        <f t="array" ref="L532">INDEX(_Rge_Data_3rd_CY,$B532,L$1)</f>
        <v/>
      </c>
      <c r="M532" s="221">
        <f t="array" ref="M532">INDEX(_Rge_Data_3rd_CY,$B532,M$1)</f>
        <v>0</v>
      </c>
      <c r="N532" s="221">
        <f t="array" ref="N532">INDEX(_Rge_Data_3rd_CY,$B532,N$1)</f>
        <v>0</v>
      </c>
      <c r="O532" s="221">
        <f t="shared" si="5"/>
        <v>0</v>
      </c>
      <c r="P532" s="222">
        <f t="shared" si="6"/>
        <v>0</v>
      </c>
      <c r="Q532" s="233" t="str">
        <f t="shared" si="9"/>
        <v>Y</v>
      </c>
      <c r="R532" s="224" t="str">
        <f t="array" ref="R532">INDEX(_Rge_Data_3rd_CY,$B532,R$1)</f>
        <v/>
      </c>
      <c r="S532" s="224">
        <f t="array" ref="S532">INDEX(_Rge_Data_3rd_CY,$B532,S$1)</f>
        <v>0</v>
      </c>
      <c r="T532" s="224">
        <f t="array" ref="T532">INDEX(_Rge_Data_3rd_CY,$B532,T$1)</f>
        <v>0</v>
      </c>
      <c r="U532" s="224">
        <f t="array" ref="U532">INDEX(_Rge_Data_3rd_CY,$B532,U$1)</f>
        <v>0</v>
      </c>
      <c r="V532" s="224">
        <f t="array" ref="V532">INDEX(_Rge_Data_3rd_CY,$B532,V$1)</f>
        <v>0</v>
      </c>
      <c r="W532" s="224">
        <f t="array" ref="W532">INDEX(_Rge_Data_3rd_CY,$B532,W$1)</f>
        <v>0</v>
      </c>
      <c r="X532" s="224" t="str">
        <f t="array" ref="X532">INDEX(_Rge_Data_3rd_CY,$B532,X$1)</f>
        <v/>
      </c>
      <c r="Y532" s="224">
        <f t="array" ref="Y532">INDEX(_Rge_Data_3rd_CY,$B532,Y$1)</f>
        <v>0</v>
      </c>
      <c r="Z532" s="224">
        <f t="array" ref="Z532">INDEX(_Rge_Data_3rd_CY,$B532,Z$1)</f>
        <v>0</v>
      </c>
      <c r="AA532" s="224">
        <f t="shared" si="7"/>
        <v>0</v>
      </c>
      <c r="AB532" s="225" t="str">
        <f t="shared" si="10"/>
        <v/>
      </c>
      <c r="AC532" s="234" t="str">
        <f t="array" ref="AC532">INDEX(_Rge_Data_3rd_CY,$B532,AC$1)</f>
        <v/>
      </c>
      <c r="AD532" s="234">
        <f t="array" ref="AD532">INDEX(_Rge_Data_3rd_CY,$B532,AD$1)</f>
        <v>0</v>
      </c>
      <c r="AE532" s="234">
        <f t="array" ref="AE532">INDEX(_Rge_Data_3rd_CY,$B532,AE$1)</f>
        <v>0</v>
      </c>
      <c r="AF532" s="234">
        <f t="array" ref="AF532">INDEX(_Rge_Data_3rd_CY,$B532,AF$1)</f>
        <v>0</v>
      </c>
      <c r="AG532" s="234">
        <f t="array" ref="AG532">INDEX(_Rge_Data_3rd_CY,$B532,AG$1)</f>
        <v>0</v>
      </c>
      <c r="AH532" s="234">
        <f t="array" ref="AH532">INDEX(_Rge_Data_3rd_CY,$B532,AH$1)</f>
        <v>0</v>
      </c>
      <c r="AI532" s="234" t="str">
        <f t="array" ref="AI532">INDEX(_Rge_Data_3rd_CY,$B532,AI$1)</f>
        <v/>
      </c>
      <c r="AJ532" s="234">
        <f t="array" ref="AJ532">INDEX(_Rge_Data_3rd_CY,$B532,AJ$1)</f>
        <v>0</v>
      </c>
      <c r="AK532" s="234">
        <f t="array" ref="AK532">INDEX(_Rge_Data_3rd_CY,$B532,AK$1)</f>
        <v>0</v>
      </c>
      <c r="AL532" s="234">
        <f t="shared" si="11"/>
        <v>0</v>
      </c>
      <c r="AM532" s="235">
        <f t="shared" si="8"/>
        <v>0</v>
      </c>
      <c r="AN532" s="236">
        <f>IFERROR(IF(AND($E532="OPEN",$AA532&gt;0),$AA532*_SoP*$AM532,IF(AND($E532="CLOSED",$AA532&gt;0),$AA532*_SoL*$AM532,0)),0)</f>
        <v>0</v>
      </c>
      <c r="AO532" s="236">
        <f>IFERROR(IF($AA532&lt;0,$AA532*_SoL,0),0)</f>
        <v>0</v>
      </c>
      <c r="AP532" s="237">
        <f t="shared" si="12"/>
        <v>0</v>
      </c>
      <c r="AQ532" s="237">
        <f t="shared" si="13"/>
        <v>0</v>
      </c>
      <c r="AR532" s="237">
        <f t="shared" si="14"/>
        <v>0</v>
      </c>
      <c r="AS532" s="237">
        <f t="shared" si="15"/>
        <v>0</v>
      </c>
      <c r="AT532" s="237">
        <f t="shared" si="16"/>
        <v>0</v>
      </c>
      <c r="AU532" s="236">
        <f t="shared" si="17"/>
        <v>0</v>
      </c>
      <c r="AV532" s="236">
        <f t="shared" si="18"/>
        <v>0</v>
      </c>
      <c r="AW532" s="238"/>
    </row>
    <row r="533" ht="24.75" customHeight="1">
      <c r="A533" s="185"/>
      <c r="B533" s="230">
        <f t="shared" si="19"/>
        <v>526</v>
      </c>
      <c r="C533" s="185"/>
      <c r="D533" s="231" t="str">
        <f t="array" ref="D533">INDEX(_Rge_Projectdata_3rd,$B533,MATCH("Project-ID",_Rge_Headline_Projectdata,0))</f>
        <v/>
      </c>
      <c r="E533" s="232" t="str">
        <f t="array" ref="E533">INDEX(_Rge_Data_3rd_CY,$B533,E$1)</f>
        <v>Open</v>
      </c>
      <c r="F533" s="221" t="str">
        <f t="array" ref="F533">INDEX(_Rge_Data_3rd_CY,$B533,F$1)</f>
        <v/>
      </c>
      <c r="G533" s="221">
        <f t="array" ref="G533">INDEX(_Rge_Data_3rd_CY,$B533,G$1)</f>
        <v>0</v>
      </c>
      <c r="H533" s="221">
        <f t="array" ref="H533">INDEX(_Rge_Data_3rd_CY,$B533,H$1)</f>
        <v>0</v>
      </c>
      <c r="I533" s="221">
        <f t="array" ref="I533">INDEX(_Rge_Data_3rd_CY,$B533,I$1)</f>
        <v>0</v>
      </c>
      <c r="J533" s="221">
        <f t="array" ref="J533">INDEX(_Rge_Data_3rd_CY,$B533,J$1)</f>
        <v>0</v>
      </c>
      <c r="K533" s="221">
        <f t="array" ref="K533">INDEX(_Rge_Data_3rd_CY,$B533,K$1)</f>
        <v>0</v>
      </c>
      <c r="L533" s="221" t="str">
        <f t="array" ref="L533">INDEX(_Rge_Data_3rd_CY,$B533,L$1)</f>
        <v/>
      </c>
      <c r="M533" s="221">
        <f t="array" ref="M533">INDEX(_Rge_Data_3rd_CY,$B533,M$1)</f>
        <v>0</v>
      </c>
      <c r="N533" s="221">
        <f t="array" ref="N533">INDEX(_Rge_Data_3rd_CY,$B533,N$1)</f>
        <v>0</v>
      </c>
      <c r="O533" s="221">
        <f t="shared" si="5"/>
        <v>0</v>
      </c>
      <c r="P533" s="222">
        <f t="shared" si="6"/>
        <v>0</v>
      </c>
      <c r="Q533" s="233" t="str">
        <f t="shared" si="9"/>
        <v>Y</v>
      </c>
      <c r="R533" s="224" t="str">
        <f t="array" ref="R533">INDEX(_Rge_Data_3rd_CY,$B533,R$1)</f>
        <v/>
      </c>
      <c r="S533" s="224">
        <f t="array" ref="S533">INDEX(_Rge_Data_3rd_CY,$B533,S$1)</f>
        <v>0</v>
      </c>
      <c r="T533" s="224">
        <f t="array" ref="T533">INDEX(_Rge_Data_3rd_CY,$B533,T$1)</f>
        <v>0</v>
      </c>
      <c r="U533" s="224">
        <f t="array" ref="U533">INDEX(_Rge_Data_3rd_CY,$B533,U$1)</f>
        <v>0</v>
      </c>
      <c r="V533" s="224">
        <f t="array" ref="V533">INDEX(_Rge_Data_3rd_CY,$B533,V$1)</f>
        <v>0</v>
      </c>
      <c r="W533" s="224">
        <f t="array" ref="W533">INDEX(_Rge_Data_3rd_CY,$B533,W$1)</f>
        <v>0</v>
      </c>
      <c r="X533" s="224" t="str">
        <f t="array" ref="X533">INDEX(_Rge_Data_3rd_CY,$B533,X$1)</f>
        <v/>
      </c>
      <c r="Y533" s="224">
        <f t="array" ref="Y533">INDEX(_Rge_Data_3rd_CY,$B533,Y$1)</f>
        <v>0</v>
      </c>
      <c r="Z533" s="224">
        <f t="array" ref="Z533">INDEX(_Rge_Data_3rd_CY,$B533,Z$1)</f>
        <v>0</v>
      </c>
      <c r="AA533" s="224">
        <f t="shared" si="7"/>
        <v>0</v>
      </c>
      <c r="AB533" s="225" t="str">
        <f t="shared" si="10"/>
        <v/>
      </c>
      <c r="AC533" s="234" t="str">
        <f t="array" ref="AC533">INDEX(_Rge_Data_3rd_CY,$B533,AC$1)</f>
        <v/>
      </c>
      <c r="AD533" s="234">
        <f t="array" ref="AD533">INDEX(_Rge_Data_3rd_CY,$B533,AD$1)</f>
        <v>0</v>
      </c>
      <c r="AE533" s="234">
        <f t="array" ref="AE533">INDEX(_Rge_Data_3rd_CY,$B533,AE$1)</f>
        <v>0</v>
      </c>
      <c r="AF533" s="234">
        <f t="array" ref="AF533">INDEX(_Rge_Data_3rd_CY,$B533,AF$1)</f>
        <v>0</v>
      </c>
      <c r="AG533" s="234">
        <f t="array" ref="AG533">INDEX(_Rge_Data_3rd_CY,$B533,AG$1)</f>
        <v>0</v>
      </c>
      <c r="AH533" s="234">
        <f t="array" ref="AH533">INDEX(_Rge_Data_3rd_CY,$B533,AH$1)</f>
        <v>0</v>
      </c>
      <c r="AI533" s="234" t="str">
        <f t="array" ref="AI533">INDEX(_Rge_Data_3rd_CY,$B533,AI$1)</f>
        <v/>
      </c>
      <c r="AJ533" s="234">
        <f t="array" ref="AJ533">INDEX(_Rge_Data_3rd_CY,$B533,AJ$1)</f>
        <v>0</v>
      </c>
      <c r="AK533" s="234">
        <f t="array" ref="AK533">INDEX(_Rge_Data_3rd_CY,$B533,AK$1)</f>
        <v>0</v>
      </c>
      <c r="AL533" s="234">
        <f t="shared" si="11"/>
        <v>0</v>
      </c>
      <c r="AM533" s="235">
        <f t="shared" si="8"/>
        <v>0</v>
      </c>
      <c r="AN533" s="236">
        <f>IFERROR(IF(AND($E533="OPEN",$AA533&gt;0),$AA533*_SoP*$AM533,IF(AND($E533="CLOSED",$AA533&gt;0),$AA533*_SoL*$AM533,0)),0)</f>
        <v>0</v>
      </c>
      <c r="AO533" s="236">
        <f>IFERROR(IF($AA533&lt;0,$AA533*_SoL,0),0)</f>
        <v>0</v>
      </c>
      <c r="AP533" s="237">
        <f t="shared" si="12"/>
        <v>0</v>
      </c>
      <c r="AQ533" s="237">
        <f t="shared" si="13"/>
        <v>0</v>
      </c>
      <c r="AR533" s="237">
        <f t="shared" si="14"/>
        <v>0</v>
      </c>
      <c r="AS533" s="237">
        <f t="shared" si="15"/>
        <v>0</v>
      </c>
      <c r="AT533" s="237">
        <f t="shared" si="16"/>
        <v>0</v>
      </c>
      <c r="AU533" s="236">
        <f t="shared" si="17"/>
        <v>0</v>
      </c>
      <c r="AV533" s="236">
        <f t="shared" si="18"/>
        <v>0</v>
      </c>
      <c r="AW533" s="238"/>
    </row>
    <row r="534" ht="24.75" customHeight="1">
      <c r="A534" s="185"/>
      <c r="B534" s="230">
        <f t="shared" si="19"/>
        <v>527</v>
      </c>
      <c r="C534" s="185"/>
      <c r="D534" s="231" t="str">
        <f t="array" ref="D534">INDEX(_Rge_Projectdata_3rd,$B534,MATCH("Project-ID",_Rge_Headline_Projectdata,0))</f>
        <v/>
      </c>
      <c r="E534" s="232" t="str">
        <f t="array" ref="E534">INDEX(_Rge_Data_3rd_CY,$B534,E$1)</f>
        <v>Open</v>
      </c>
      <c r="F534" s="221" t="str">
        <f t="array" ref="F534">INDEX(_Rge_Data_3rd_CY,$B534,F$1)</f>
        <v/>
      </c>
      <c r="G534" s="221">
        <f t="array" ref="G534">INDEX(_Rge_Data_3rd_CY,$B534,G$1)</f>
        <v>0</v>
      </c>
      <c r="H534" s="221">
        <f t="array" ref="H534">INDEX(_Rge_Data_3rd_CY,$B534,H$1)</f>
        <v>0</v>
      </c>
      <c r="I534" s="221">
        <f t="array" ref="I534">INDEX(_Rge_Data_3rd_CY,$B534,I$1)</f>
        <v>0</v>
      </c>
      <c r="J534" s="221">
        <f t="array" ref="J534">INDEX(_Rge_Data_3rd_CY,$B534,J$1)</f>
        <v>0</v>
      </c>
      <c r="K534" s="221">
        <f t="array" ref="K534">INDEX(_Rge_Data_3rd_CY,$B534,K$1)</f>
        <v>0</v>
      </c>
      <c r="L534" s="221" t="str">
        <f t="array" ref="L534">INDEX(_Rge_Data_3rd_CY,$B534,L$1)</f>
        <v/>
      </c>
      <c r="M534" s="221">
        <f t="array" ref="M534">INDEX(_Rge_Data_3rd_CY,$B534,M$1)</f>
        <v>0</v>
      </c>
      <c r="N534" s="221">
        <f t="array" ref="N534">INDEX(_Rge_Data_3rd_CY,$B534,N$1)</f>
        <v>0</v>
      </c>
      <c r="O534" s="221">
        <f t="shared" si="5"/>
        <v>0</v>
      </c>
      <c r="P534" s="222">
        <f t="shared" si="6"/>
        <v>0</v>
      </c>
      <c r="Q534" s="233" t="str">
        <f t="shared" si="9"/>
        <v>Y</v>
      </c>
      <c r="R534" s="224" t="str">
        <f t="array" ref="R534">INDEX(_Rge_Data_3rd_CY,$B534,R$1)</f>
        <v/>
      </c>
      <c r="S534" s="224">
        <f t="array" ref="S534">INDEX(_Rge_Data_3rd_CY,$B534,S$1)</f>
        <v>0</v>
      </c>
      <c r="T534" s="224">
        <f t="array" ref="T534">INDEX(_Rge_Data_3rd_CY,$B534,T$1)</f>
        <v>0</v>
      </c>
      <c r="U534" s="224">
        <f t="array" ref="U534">INDEX(_Rge_Data_3rd_CY,$B534,U$1)</f>
        <v>0</v>
      </c>
      <c r="V534" s="224">
        <f t="array" ref="V534">INDEX(_Rge_Data_3rd_CY,$B534,V$1)</f>
        <v>0</v>
      </c>
      <c r="W534" s="224">
        <f t="array" ref="W534">INDEX(_Rge_Data_3rd_CY,$B534,W$1)</f>
        <v>0</v>
      </c>
      <c r="X534" s="224" t="str">
        <f t="array" ref="X534">INDEX(_Rge_Data_3rd_CY,$B534,X$1)</f>
        <v/>
      </c>
      <c r="Y534" s="224">
        <f t="array" ref="Y534">INDEX(_Rge_Data_3rd_CY,$B534,Y$1)</f>
        <v>0</v>
      </c>
      <c r="Z534" s="224">
        <f t="array" ref="Z534">INDEX(_Rge_Data_3rd_CY,$B534,Z$1)</f>
        <v>0</v>
      </c>
      <c r="AA534" s="224">
        <f t="shared" si="7"/>
        <v>0</v>
      </c>
      <c r="AB534" s="225" t="str">
        <f t="shared" si="10"/>
        <v/>
      </c>
      <c r="AC534" s="234" t="str">
        <f t="array" ref="AC534">INDEX(_Rge_Data_3rd_CY,$B534,AC$1)</f>
        <v/>
      </c>
      <c r="AD534" s="234">
        <f t="array" ref="AD534">INDEX(_Rge_Data_3rd_CY,$B534,AD$1)</f>
        <v>0</v>
      </c>
      <c r="AE534" s="234">
        <f t="array" ref="AE534">INDEX(_Rge_Data_3rd_CY,$B534,AE$1)</f>
        <v>0</v>
      </c>
      <c r="AF534" s="234">
        <f t="array" ref="AF534">INDEX(_Rge_Data_3rd_CY,$B534,AF$1)</f>
        <v>0</v>
      </c>
      <c r="AG534" s="234">
        <f t="array" ref="AG534">INDEX(_Rge_Data_3rd_CY,$B534,AG$1)</f>
        <v>0</v>
      </c>
      <c r="AH534" s="234">
        <f t="array" ref="AH534">INDEX(_Rge_Data_3rd_CY,$B534,AH$1)</f>
        <v>0</v>
      </c>
      <c r="AI534" s="234" t="str">
        <f t="array" ref="AI534">INDEX(_Rge_Data_3rd_CY,$B534,AI$1)</f>
        <v/>
      </c>
      <c r="AJ534" s="234">
        <f t="array" ref="AJ534">INDEX(_Rge_Data_3rd_CY,$B534,AJ$1)</f>
        <v>0</v>
      </c>
      <c r="AK534" s="234">
        <f t="array" ref="AK534">INDEX(_Rge_Data_3rd_CY,$B534,AK$1)</f>
        <v>0</v>
      </c>
      <c r="AL534" s="234">
        <f t="shared" si="11"/>
        <v>0</v>
      </c>
      <c r="AM534" s="235">
        <f t="shared" si="8"/>
        <v>0</v>
      </c>
      <c r="AN534" s="236">
        <f>IFERROR(IF(AND($E534="OPEN",$AA534&gt;0),$AA534*_SoP*$AM534,IF(AND($E534="CLOSED",$AA534&gt;0),$AA534*_SoL*$AM534,0)),0)</f>
        <v>0</v>
      </c>
      <c r="AO534" s="236">
        <f>IFERROR(IF($AA534&lt;0,$AA534*_SoL,0),0)</f>
        <v>0</v>
      </c>
      <c r="AP534" s="237">
        <f t="shared" si="12"/>
        <v>0</v>
      </c>
      <c r="AQ534" s="237">
        <f t="shared" si="13"/>
        <v>0</v>
      </c>
      <c r="AR534" s="237">
        <f t="shared" si="14"/>
        <v>0</v>
      </c>
      <c r="AS534" s="237">
        <f t="shared" si="15"/>
        <v>0</v>
      </c>
      <c r="AT534" s="237">
        <f t="shared" si="16"/>
        <v>0</v>
      </c>
      <c r="AU534" s="236">
        <f t="shared" si="17"/>
        <v>0</v>
      </c>
      <c r="AV534" s="236">
        <f t="shared" si="18"/>
        <v>0</v>
      </c>
      <c r="AW534" s="238"/>
    </row>
    <row r="535" ht="24.75" customHeight="1">
      <c r="A535" s="185"/>
      <c r="B535" s="230">
        <f t="shared" si="19"/>
        <v>528</v>
      </c>
      <c r="C535" s="185"/>
      <c r="D535" s="231" t="str">
        <f t="array" ref="D535">INDEX(_Rge_Projectdata_3rd,$B535,MATCH("Project-ID",_Rge_Headline_Projectdata,0))</f>
        <v/>
      </c>
      <c r="E535" s="232" t="str">
        <f t="array" ref="E535">INDEX(_Rge_Data_3rd_CY,$B535,E$1)</f>
        <v>Open</v>
      </c>
      <c r="F535" s="221" t="str">
        <f t="array" ref="F535">INDEX(_Rge_Data_3rd_CY,$B535,F$1)</f>
        <v/>
      </c>
      <c r="G535" s="221">
        <f t="array" ref="G535">INDEX(_Rge_Data_3rd_CY,$B535,G$1)</f>
        <v>0</v>
      </c>
      <c r="H535" s="221">
        <f t="array" ref="H535">INDEX(_Rge_Data_3rd_CY,$B535,H$1)</f>
        <v>0</v>
      </c>
      <c r="I535" s="221">
        <f t="array" ref="I535">INDEX(_Rge_Data_3rd_CY,$B535,I$1)</f>
        <v>0</v>
      </c>
      <c r="J535" s="221">
        <f t="array" ref="J535">INDEX(_Rge_Data_3rd_CY,$B535,J$1)</f>
        <v>0</v>
      </c>
      <c r="K535" s="221">
        <f t="array" ref="K535">INDEX(_Rge_Data_3rd_CY,$B535,K$1)</f>
        <v>0</v>
      </c>
      <c r="L535" s="221" t="str">
        <f t="array" ref="L535">INDEX(_Rge_Data_3rd_CY,$B535,L$1)</f>
        <v/>
      </c>
      <c r="M535" s="221">
        <f t="array" ref="M535">INDEX(_Rge_Data_3rd_CY,$B535,M$1)</f>
        <v>0</v>
      </c>
      <c r="N535" s="221">
        <f t="array" ref="N535">INDEX(_Rge_Data_3rd_CY,$B535,N$1)</f>
        <v>0</v>
      </c>
      <c r="O535" s="221">
        <f t="shared" si="5"/>
        <v>0</v>
      </c>
      <c r="P535" s="222">
        <f t="shared" si="6"/>
        <v>0</v>
      </c>
      <c r="Q535" s="233" t="str">
        <f t="shared" si="9"/>
        <v>Y</v>
      </c>
      <c r="R535" s="224" t="str">
        <f t="array" ref="R535">INDEX(_Rge_Data_3rd_CY,$B535,R$1)</f>
        <v/>
      </c>
      <c r="S535" s="224">
        <f t="array" ref="S535">INDEX(_Rge_Data_3rd_CY,$B535,S$1)</f>
        <v>0</v>
      </c>
      <c r="T535" s="224">
        <f t="array" ref="T535">INDEX(_Rge_Data_3rd_CY,$B535,T$1)</f>
        <v>0</v>
      </c>
      <c r="U535" s="224">
        <f t="array" ref="U535">INDEX(_Rge_Data_3rd_CY,$B535,U$1)</f>
        <v>0</v>
      </c>
      <c r="V535" s="224">
        <f t="array" ref="V535">INDEX(_Rge_Data_3rd_CY,$B535,V$1)</f>
        <v>0</v>
      </c>
      <c r="W535" s="224">
        <f t="array" ref="W535">INDEX(_Rge_Data_3rd_CY,$B535,W$1)</f>
        <v>0</v>
      </c>
      <c r="X535" s="224" t="str">
        <f t="array" ref="X535">INDEX(_Rge_Data_3rd_CY,$B535,X$1)</f>
        <v/>
      </c>
      <c r="Y535" s="224">
        <f t="array" ref="Y535">INDEX(_Rge_Data_3rd_CY,$B535,Y$1)</f>
        <v>0</v>
      </c>
      <c r="Z535" s="224">
        <f t="array" ref="Z535">INDEX(_Rge_Data_3rd_CY,$B535,Z$1)</f>
        <v>0</v>
      </c>
      <c r="AA535" s="224">
        <f t="shared" si="7"/>
        <v>0</v>
      </c>
      <c r="AB535" s="225" t="str">
        <f t="shared" si="10"/>
        <v/>
      </c>
      <c r="AC535" s="234" t="str">
        <f t="array" ref="AC535">INDEX(_Rge_Data_3rd_CY,$B535,AC$1)</f>
        <v/>
      </c>
      <c r="AD535" s="234">
        <f t="array" ref="AD535">INDEX(_Rge_Data_3rd_CY,$B535,AD$1)</f>
        <v>0</v>
      </c>
      <c r="AE535" s="234">
        <f t="array" ref="AE535">INDEX(_Rge_Data_3rd_CY,$B535,AE$1)</f>
        <v>0</v>
      </c>
      <c r="AF535" s="234">
        <f t="array" ref="AF535">INDEX(_Rge_Data_3rd_CY,$B535,AF$1)</f>
        <v>0</v>
      </c>
      <c r="AG535" s="234">
        <f t="array" ref="AG535">INDEX(_Rge_Data_3rd_CY,$B535,AG$1)</f>
        <v>0</v>
      </c>
      <c r="AH535" s="234">
        <f t="array" ref="AH535">INDEX(_Rge_Data_3rd_CY,$B535,AH$1)</f>
        <v>0</v>
      </c>
      <c r="AI535" s="234" t="str">
        <f t="array" ref="AI535">INDEX(_Rge_Data_3rd_CY,$B535,AI$1)</f>
        <v/>
      </c>
      <c r="AJ535" s="234">
        <f t="array" ref="AJ535">INDEX(_Rge_Data_3rd_CY,$B535,AJ$1)</f>
        <v>0</v>
      </c>
      <c r="AK535" s="234">
        <f t="array" ref="AK535">INDEX(_Rge_Data_3rd_CY,$B535,AK$1)</f>
        <v>0</v>
      </c>
      <c r="AL535" s="234">
        <f t="shared" si="11"/>
        <v>0</v>
      </c>
      <c r="AM535" s="235">
        <f t="shared" si="8"/>
        <v>0</v>
      </c>
      <c r="AN535" s="236">
        <f>IFERROR(IF(AND($E535="OPEN",$AA535&gt;0),$AA535*_SoP*$AM535,IF(AND($E535="CLOSED",$AA535&gt;0),$AA535*_SoL*$AM535,0)),0)</f>
        <v>0</v>
      </c>
      <c r="AO535" s="236">
        <f>IFERROR(IF($AA535&lt;0,$AA535*_SoL,0),0)</f>
        <v>0</v>
      </c>
      <c r="AP535" s="237">
        <f t="shared" si="12"/>
        <v>0</v>
      </c>
      <c r="AQ535" s="237">
        <f t="shared" si="13"/>
        <v>0</v>
      </c>
      <c r="AR535" s="237">
        <f t="shared" si="14"/>
        <v>0</v>
      </c>
      <c r="AS535" s="237">
        <f t="shared" si="15"/>
        <v>0</v>
      </c>
      <c r="AT535" s="237">
        <f t="shared" si="16"/>
        <v>0</v>
      </c>
      <c r="AU535" s="236">
        <f t="shared" si="17"/>
        <v>0</v>
      </c>
      <c r="AV535" s="236">
        <f t="shared" si="18"/>
        <v>0</v>
      </c>
      <c r="AW535" s="238"/>
    </row>
    <row r="536" ht="24.75" customHeight="1">
      <c r="A536" s="185"/>
      <c r="B536" s="230">
        <f t="shared" si="19"/>
        <v>529</v>
      </c>
      <c r="C536" s="185"/>
      <c r="D536" s="231" t="str">
        <f t="array" ref="D536">INDEX(_Rge_Projectdata_3rd,$B536,MATCH("Project-ID",_Rge_Headline_Projectdata,0))</f>
        <v/>
      </c>
      <c r="E536" s="232" t="str">
        <f t="array" ref="E536">INDEX(_Rge_Data_3rd_CY,$B536,E$1)</f>
        <v>Open</v>
      </c>
      <c r="F536" s="221" t="str">
        <f t="array" ref="F536">INDEX(_Rge_Data_3rd_CY,$B536,F$1)</f>
        <v/>
      </c>
      <c r="G536" s="221">
        <f t="array" ref="G536">INDEX(_Rge_Data_3rd_CY,$B536,G$1)</f>
        <v>0</v>
      </c>
      <c r="H536" s="221">
        <f t="array" ref="H536">INDEX(_Rge_Data_3rd_CY,$B536,H$1)</f>
        <v>0</v>
      </c>
      <c r="I536" s="221">
        <f t="array" ref="I536">INDEX(_Rge_Data_3rd_CY,$B536,I$1)</f>
        <v>0</v>
      </c>
      <c r="J536" s="221">
        <f t="array" ref="J536">INDEX(_Rge_Data_3rd_CY,$B536,J$1)</f>
        <v>0</v>
      </c>
      <c r="K536" s="221">
        <f t="array" ref="K536">INDEX(_Rge_Data_3rd_CY,$B536,K$1)</f>
        <v>0</v>
      </c>
      <c r="L536" s="221" t="str">
        <f t="array" ref="L536">INDEX(_Rge_Data_3rd_CY,$B536,L$1)</f>
        <v/>
      </c>
      <c r="M536" s="221">
        <f t="array" ref="M536">INDEX(_Rge_Data_3rd_CY,$B536,M$1)</f>
        <v>0</v>
      </c>
      <c r="N536" s="221">
        <f t="array" ref="N536">INDEX(_Rge_Data_3rd_CY,$B536,N$1)</f>
        <v>0</v>
      </c>
      <c r="O536" s="221">
        <f t="shared" si="5"/>
        <v>0</v>
      </c>
      <c r="P536" s="222">
        <f t="shared" si="6"/>
        <v>0</v>
      </c>
      <c r="Q536" s="233" t="str">
        <f t="shared" si="9"/>
        <v>Y</v>
      </c>
      <c r="R536" s="224" t="str">
        <f t="array" ref="R536">INDEX(_Rge_Data_3rd_CY,$B536,R$1)</f>
        <v/>
      </c>
      <c r="S536" s="224">
        <f t="array" ref="S536">INDEX(_Rge_Data_3rd_CY,$B536,S$1)</f>
        <v>0</v>
      </c>
      <c r="T536" s="224">
        <f t="array" ref="T536">INDEX(_Rge_Data_3rd_CY,$B536,T$1)</f>
        <v>0</v>
      </c>
      <c r="U536" s="224">
        <f t="array" ref="U536">INDEX(_Rge_Data_3rd_CY,$B536,U$1)</f>
        <v>0</v>
      </c>
      <c r="V536" s="224">
        <f t="array" ref="V536">INDEX(_Rge_Data_3rd_CY,$B536,V$1)</f>
        <v>0</v>
      </c>
      <c r="W536" s="224">
        <f t="array" ref="W536">INDEX(_Rge_Data_3rd_CY,$B536,W$1)</f>
        <v>0</v>
      </c>
      <c r="X536" s="224" t="str">
        <f t="array" ref="X536">INDEX(_Rge_Data_3rd_CY,$B536,X$1)</f>
        <v/>
      </c>
      <c r="Y536" s="224">
        <f t="array" ref="Y536">INDEX(_Rge_Data_3rd_CY,$B536,Y$1)</f>
        <v>0</v>
      </c>
      <c r="Z536" s="224">
        <f t="array" ref="Z536">INDEX(_Rge_Data_3rd_CY,$B536,Z$1)</f>
        <v>0</v>
      </c>
      <c r="AA536" s="224">
        <f t="shared" si="7"/>
        <v>0</v>
      </c>
      <c r="AB536" s="225" t="str">
        <f t="shared" si="10"/>
        <v/>
      </c>
      <c r="AC536" s="234" t="str">
        <f t="array" ref="AC536">INDEX(_Rge_Data_3rd_CY,$B536,AC$1)</f>
        <v/>
      </c>
      <c r="AD536" s="234">
        <f t="array" ref="AD536">INDEX(_Rge_Data_3rd_CY,$B536,AD$1)</f>
        <v>0</v>
      </c>
      <c r="AE536" s="234">
        <f t="array" ref="AE536">INDEX(_Rge_Data_3rd_CY,$B536,AE$1)</f>
        <v>0</v>
      </c>
      <c r="AF536" s="234">
        <f t="array" ref="AF536">INDEX(_Rge_Data_3rd_CY,$B536,AF$1)</f>
        <v>0</v>
      </c>
      <c r="AG536" s="234">
        <f t="array" ref="AG536">INDEX(_Rge_Data_3rd_CY,$B536,AG$1)</f>
        <v>0</v>
      </c>
      <c r="AH536" s="234">
        <f t="array" ref="AH536">INDEX(_Rge_Data_3rd_CY,$B536,AH$1)</f>
        <v>0</v>
      </c>
      <c r="AI536" s="234" t="str">
        <f t="array" ref="AI536">INDEX(_Rge_Data_3rd_CY,$B536,AI$1)</f>
        <v/>
      </c>
      <c r="AJ536" s="234">
        <f t="array" ref="AJ536">INDEX(_Rge_Data_3rd_CY,$B536,AJ$1)</f>
        <v>0</v>
      </c>
      <c r="AK536" s="234">
        <f t="array" ref="AK536">INDEX(_Rge_Data_3rd_CY,$B536,AK$1)</f>
        <v>0</v>
      </c>
      <c r="AL536" s="234">
        <f t="shared" si="11"/>
        <v>0</v>
      </c>
      <c r="AM536" s="235">
        <f t="shared" si="8"/>
        <v>0</v>
      </c>
      <c r="AN536" s="236">
        <f>IFERROR(IF(AND($E536="OPEN",$AA536&gt;0),$AA536*_SoP*$AM536,IF(AND($E536="CLOSED",$AA536&gt;0),$AA536*_SoL*$AM536,0)),0)</f>
        <v>0</v>
      </c>
      <c r="AO536" s="236">
        <f>IFERROR(IF($AA536&lt;0,$AA536*_SoL,0),0)</f>
        <v>0</v>
      </c>
      <c r="AP536" s="237">
        <f t="shared" si="12"/>
        <v>0</v>
      </c>
      <c r="AQ536" s="237">
        <f t="shared" si="13"/>
        <v>0</v>
      </c>
      <c r="AR536" s="237">
        <f t="shared" si="14"/>
        <v>0</v>
      </c>
      <c r="AS536" s="237">
        <f t="shared" si="15"/>
        <v>0</v>
      </c>
      <c r="AT536" s="237">
        <f t="shared" si="16"/>
        <v>0</v>
      </c>
      <c r="AU536" s="236">
        <f t="shared" si="17"/>
        <v>0</v>
      </c>
      <c r="AV536" s="236">
        <f t="shared" si="18"/>
        <v>0</v>
      </c>
      <c r="AW536" s="238"/>
    </row>
    <row r="537" ht="24.75" customHeight="1">
      <c r="A537" s="185"/>
      <c r="B537" s="230">
        <f t="shared" si="19"/>
        <v>530</v>
      </c>
      <c r="C537" s="185"/>
      <c r="D537" s="231" t="str">
        <f t="array" ref="D537">INDEX(_Rge_Projectdata_3rd,$B537,MATCH("Project-ID",_Rge_Headline_Projectdata,0))</f>
        <v/>
      </c>
      <c r="E537" s="232" t="str">
        <f t="array" ref="E537">INDEX(_Rge_Data_3rd_CY,$B537,E$1)</f>
        <v>Open</v>
      </c>
      <c r="F537" s="221" t="str">
        <f t="array" ref="F537">INDEX(_Rge_Data_3rd_CY,$B537,F$1)</f>
        <v/>
      </c>
      <c r="G537" s="221">
        <f t="array" ref="G537">INDEX(_Rge_Data_3rd_CY,$B537,G$1)</f>
        <v>0</v>
      </c>
      <c r="H537" s="221">
        <f t="array" ref="H537">INDEX(_Rge_Data_3rd_CY,$B537,H$1)</f>
        <v>0</v>
      </c>
      <c r="I537" s="221">
        <f t="array" ref="I537">INDEX(_Rge_Data_3rd_CY,$B537,I$1)</f>
        <v>0</v>
      </c>
      <c r="J537" s="221">
        <f t="array" ref="J537">INDEX(_Rge_Data_3rd_CY,$B537,J$1)</f>
        <v>0</v>
      </c>
      <c r="K537" s="221">
        <f t="array" ref="K537">INDEX(_Rge_Data_3rd_CY,$B537,K$1)</f>
        <v>0</v>
      </c>
      <c r="L537" s="221" t="str">
        <f t="array" ref="L537">INDEX(_Rge_Data_3rd_CY,$B537,L$1)</f>
        <v/>
      </c>
      <c r="M537" s="221">
        <f t="array" ref="M537">INDEX(_Rge_Data_3rd_CY,$B537,M$1)</f>
        <v>0</v>
      </c>
      <c r="N537" s="221">
        <f t="array" ref="N537">INDEX(_Rge_Data_3rd_CY,$B537,N$1)</f>
        <v>0</v>
      </c>
      <c r="O537" s="221">
        <f t="shared" si="5"/>
        <v>0</v>
      </c>
      <c r="P537" s="222">
        <f t="shared" si="6"/>
        <v>0</v>
      </c>
      <c r="Q537" s="233" t="str">
        <f t="shared" si="9"/>
        <v>Y</v>
      </c>
      <c r="R537" s="224" t="str">
        <f t="array" ref="R537">INDEX(_Rge_Data_3rd_CY,$B537,R$1)</f>
        <v/>
      </c>
      <c r="S537" s="224">
        <f t="array" ref="S537">INDEX(_Rge_Data_3rd_CY,$B537,S$1)</f>
        <v>0</v>
      </c>
      <c r="T537" s="224">
        <f t="array" ref="T537">INDEX(_Rge_Data_3rd_CY,$B537,T$1)</f>
        <v>0</v>
      </c>
      <c r="U537" s="224">
        <f t="array" ref="U537">INDEX(_Rge_Data_3rd_CY,$B537,U$1)</f>
        <v>0</v>
      </c>
      <c r="V537" s="224">
        <f t="array" ref="V537">INDEX(_Rge_Data_3rd_CY,$B537,V$1)</f>
        <v>0</v>
      </c>
      <c r="W537" s="224">
        <f t="array" ref="W537">INDEX(_Rge_Data_3rd_CY,$B537,W$1)</f>
        <v>0</v>
      </c>
      <c r="X537" s="224" t="str">
        <f t="array" ref="X537">INDEX(_Rge_Data_3rd_CY,$B537,X$1)</f>
        <v/>
      </c>
      <c r="Y537" s="224">
        <f t="array" ref="Y537">INDEX(_Rge_Data_3rd_CY,$B537,Y$1)</f>
        <v>0</v>
      </c>
      <c r="Z537" s="224">
        <f t="array" ref="Z537">INDEX(_Rge_Data_3rd_CY,$B537,Z$1)</f>
        <v>0</v>
      </c>
      <c r="AA537" s="224">
        <f t="shared" si="7"/>
        <v>0</v>
      </c>
      <c r="AB537" s="225" t="str">
        <f t="shared" si="10"/>
        <v/>
      </c>
      <c r="AC537" s="234" t="str">
        <f t="array" ref="AC537">INDEX(_Rge_Data_3rd_CY,$B537,AC$1)</f>
        <v/>
      </c>
      <c r="AD537" s="234">
        <f t="array" ref="AD537">INDEX(_Rge_Data_3rd_CY,$B537,AD$1)</f>
        <v>0</v>
      </c>
      <c r="AE537" s="234">
        <f t="array" ref="AE537">INDEX(_Rge_Data_3rd_CY,$B537,AE$1)</f>
        <v>0</v>
      </c>
      <c r="AF537" s="234">
        <f t="array" ref="AF537">INDEX(_Rge_Data_3rd_CY,$B537,AF$1)</f>
        <v>0</v>
      </c>
      <c r="AG537" s="234">
        <f t="array" ref="AG537">INDEX(_Rge_Data_3rd_CY,$B537,AG$1)</f>
        <v>0</v>
      </c>
      <c r="AH537" s="234">
        <f t="array" ref="AH537">INDEX(_Rge_Data_3rd_CY,$B537,AH$1)</f>
        <v>0</v>
      </c>
      <c r="AI537" s="234" t="str">
        <f t="array" ref="AI537">INDEX(_Rge_Data_3rd_CY,$B537,AI$1)</f>
        <v/>
      </c>
      <c r="AJ537" s="234">
        <f t="array" ref="AJ537">INDEX(_Rge_Data_3rd_CY,$B537,AJ$1)</f>
        <v>0</v>
      </c>
      <c r="AK537" s="234">
        <f t="array" ref="AK537">INDEX(_Rge_Data_3rd_CY,$B537,AK$1)</f>
        <v>0</v>
      </c>
      <c r="AL537" s="234">
        <f t="shared" si="11"/>
        <v>0</v>
      </c>
      <c r="AM537" s="235">
        <f t="shared" si="8"/>
        <v>0</v>
      </c>
      <c r="AN537" s="236">
        <f>IFERROR(IF(AND($E537="OPEN",$AA537&gt;0),$AA537*_SoP*$AM537,IF(AND($E537="CLOSED",$AA537&gt;0),$AA537*_SoL*$AM537,0)),0)</f>
        <v>0</v>
      </c>
      <c r="AO537" s="236">
        <f>IFERROR(IF($AA537&lt;0,$AA537*_SoL,0),0)</f>
        <v>0</v>
      </c>
      <c r="AP537" s="237">
        <f t="shared" si="12"/>
        <v>0</v>
      </c>
      <c r="AQ537" s="237">
        <f t="shared" si="13"/>
        <v>0</v>
      </c>
      <c r="AR537" s="237">
        <f t="shared" si="14"/>
        <v>0</v>
      </c>
      <c r="AS537" s="237">
        <f t="shared" si="15"/>
        <v>0</v>
      </c>
      <c r="AT537" s="237">
        <f t="shared" si="16"/>
        <v>0</v>
      </c>
      <c r="AU537" s="236">
        <f t="shared" si="17"/>
        <v>0</v>
      </c>
      <c r="AV537" s="236">
        <f t="shared" si="18"/>
        <v>0</v>
      </c>
      <c r="AW537" s="238"/>
    </row>
    <row r="538" ht="24.75" customHeight="1">
      <c r="A538" s="185"/>
      <c r="B538" s="230">
        <f t="shared" si="19"/>
        <v>531</v>
      </c>
      <c r="C538" s="185"/>
      <c r="D538" s="231" t="str">
        <f t="array" ref="D538">INDEX(_Rge_Projectdata_3rd,$B538,MATCH("Project-ID",_Rge_Headline_Projectdata,0))</f>
        <v/>
      </c>
      <c r="E538" s="232" t="str">
        <f t="array" ref="E538">INDEX(_Rge_Data_3rd_CY,$B538,E$1)</f>
        <v>Open</v>
      </c>
      <c r="F538" s="221" t="str">
        <f t="array" ref="F538">INDEX(_Rge_Data_3rd_CY,$B538,F$1)</f>
        <v/>
      </c>
      <c r="G538" s="221">
        <f t="array" ref="G538">INDEX(_Rge_Data_3rd_CY,$B538,G$1)</f>
        <v>0</v>
      </c>
      <c r="H538" s="221">
        <f t="array" ref="H538">INDEX(_Rge_Data_3rd_CY,$B538,H$1)</f>
        <v>0</v>
      </c>
      <c r="I538" s="221">
        <f t="array" ref="I538">INDEX(_Rge_Data_3rd_CY,$B538,I$1)</f>
        <v>0</v>
      </c>
      <c r="J538" s="221">
        <f t="array" ref="J538">INDEX(_Rge_Data_3rd_CY,$B538,J$1)</f>
        <v>0</v>
      </c>
      <c r="K538" s="221">
        <f t="array" ref="K538">INDEX(_Rge_Data_3rd_CY,$B538,K$1)</f>
        <v>0</v>
      </c>
      <c r="L538" s="221" t="str">
        <f t="array" ref="L538">INDEX(_Rge_Data_3rd_CY,$B538,L$1)</f>
        <v/>
      </c>
      <c r="M538" s="221">
        <f t="array" ref="M538">INDEX(_Rge_Data_3rd_CY,$B538,M$1)</f>
        <v>0</v>
      </c>
      <c r="N538" s="221">
        <f t="array" ref="N538">INDEX(_Rge_Data_3rd_CY,$B538,N$1)</f>
        <v>0</v>
      </c>
      <c r="O538" s="221">
        <f t="shared" si="5"/>
        <v>0</v>
      </c>
      <c r="P538" s="222">
        <f t="shared" si="6"/>
        <v>0</v>
      </c>
      <c r="Q538" s="233" t="str">
        <f t="shared" si="9"/>
        <v>Y</v>
      </c>
      <c r="R538" s="224" t="str">
        <f t="array" ref="R538">INDEX(_Rge_Data_3rd_CY,$B538,R$1)</f>
        <v/>
      </c>
      <c r="S538" s="224">
        <f t="array" ref="S538">INDEX(_Rge_Data_3rd_CY,$B538,S$1)</f>
        <v>0</v>
      </c>
      <c r="T538" s="224">
        <f t="array" ref="T538">INDEX(_Rge_Data_3rd_CY,$B538,T$1)</f>
        <v>0</v>
      </c>
      <c r="U538" s="224">
        <f t="array" ref="U538">INDEX(_Rge_Data_3rd_CY,$B538,U$1)</f>
        <v>0</v>
      </c>
      <c r="V538" s="224">
        <f t="array" ref="V538">INDEX(_Rge_Data_3rd_CY,$B538,V$1)</f>
        <v>0</v>
      </c>
      <c r="W538" s="224">
        <f t="array" ref="W538">INDEX(_Rge_Data_3rd_CY,$B538,W$1)</f>
        <v>0</v>
      </c>
      <c r="X538" s="224" t="str">
        <f t="array" ref="X538">INDEX(_Rge_Data_3rd_CY,$B538,X$1)</f>
        <v/>
      </c>
      <c r="Y538" s="224">
        <f t="array" ref="Y538">INDEX(_Rge_Data_3rd_CY,$B538,Y$1)</f>
        <v>0</v>
      </c>
      <c r="Z538" s="224">
        <f t="array" ref="Z538">INDEX(_Rge_Data_3rd_CY,$B538,Z$1)</f>
        <v>0</v>
      </c>
      <c r="AA538" s="224">
        <f t="shared" si="7"/>
        <v>0</v>
      </c>
      <c r="AB538" s="225" t="str">
        <f t="shared" si="10"/>
        <v/>
      </c>
      <c r="AC538" s="234" t="str">
        <f t="array" ref="AC538">INDEX(_Rge_Data_3rd_CY,$B538,AC$1)</f>
        <v/>
      </c>
      <c r="AD538" s="234">
        <f t="array" ref="AD538">INDEX(_Rge_Data_3rd_CY,$B538,AD$1)</f>
        <v>0</v>
      </c>
      <c r="AE538" s="234">
        <f t="array" ref="AE538">INDEX(_Rge_Data_3rd_CY,$B538,AE$1)</f>
        <v>0</v>
      </c>
      <c r="AF538" s="234">
        <f t="array" ref="AF538">INDEX(_Rge_Data_3rd_CY,$B538,AF$1)</f>
        <v>0</v>
      </c>
      <c r="AG538" s="234">
        <f t="array" ref="AG538">INDEX(_Rge_Data_3rd_CY,$B538,AG$1)</f>
        <v>0</v>
      </c>
      <c r="AH538" s="234">
        <f t="array" ref="AH538">INDEX(_Rge_Data_3rd_CY,$B538,AH$1)</f>
        <v>0</v>
      </c>
      <c r="AI538" s="234" t="str">
        <f t="array" ref="AI538">INDEX(_Rge_Data_3rd_CY,$B538,AI$1)</f>
        <v/>
      </c>
      <c r="AJ538" s="234">
        <f t="array" ref="AJ538">INDEX(_Rge_Data_3rd_CY,$B538,AJ$1)</f>
        <v>0</v>
      </c>
      <c r="AK538" s="234">
        <f t="array" ref="AK538">INDEX(_Rge_Data_3rd_CY,$B538,AK$1)</f>
        <v>0</v>
      </c>
      <c r="AL538" s="234">
        <f t="shared" si="11"/>
        <v>0</v>
      </c>
      <c r="AM538" s="235">
        <f t="shared" si="8"/>
        <v>0</v>
      </c>
      <c r="AN538" s="236">
        <f>IFERROR(IF(AND($E538="OPEN",$AA538&gt;0),$AA538*_SoP*$AM538,IF(AND($E538="CLOSED",$AA538&gt;0),$AA538*_SoL*$AM538,0)),0)</f>
        <v>0</v>
      </c>
      <c r="AO538" s="236">
        <f>IFERROR(IF($AA538&lt;0,$AA538*_SoL,0),0)</f>
        <v>0</v>
      </c>
      <c r="AP538" s="237">
        <f t="shared" si="12"/>
        <v>0</v>
      </c>
      <c r="AQ538" s="237">
        <f t="shared" si="13"/>
        <v>0</v>
      </c>
      <c r="AR538" s="237">
        <f t="shared" si="14"/>
        <v>0</v>
      </c>
      <c r="AS538" s="237">
        <f t="shared" si="15"/>
        <v>0</v>
      </c>
      <c r="AT538" s="237">
        <f t="shared" si="16"/>
        <v>0</v>
      </c>
      <c r="AU538" s="236">
        <f t="shared" si="17"/>
        <v>0</v>
      </c>
      <c r="AV538" s="236">
        <f t="shared" si="18"/>
        <v>0</v>
      </c>
      <c r="AW538" s="238"/>
    </row>
    <row r="539" ht="24.75" customHeight="1">
      <c r="A539" s="185"/>
      <c r="B539" s="230">
        <f t="shared" si="19"/>
        <v>532</v>
      </c>
      <c r="C539" s="185"/>
      <c r="D539" s="231" t="str">
        <f t="array" ref="D539">INDEX(_Rge_Projectdata_3rd,$B539,MATCH("Project-ID",_Rge_Headline_Projectdata,0))</f>
        <v/>
      </c>
      <c r="E539" s="232" t="str">
        <f t="array" ref="E539">INDEX(_Rge_Data_3rd_CY,$B539,E$1)</f>
        <v>Open</v>
      </c>
      <c r="F539" s="221" t="str">
        <f t="array" ref="F539">INDEX(_Rge_Data_3rd_CY,$B539,F$1)</f>
        <v/>
      </c>
      <c r="G539" s="221">
        <f t="array" ref="G539">INDEX(_Rge_Data_3rd_CY,$B539,G$1)</f>
        <v>0</v>
      </c>
      <c r="H539" s="221">
        <f t="array" ref="H539">INDEX(_Rge_Data_3rd_CY,$B539,H$1)</f>
        <v>0</v>
      </c>
      <c r="I539" s="221">
        <f t="array" ref="I539">INDEX(_Rge_Data_3rd_CY,$B539,I$1)</f>
        <v>0</v>
      </c>
      <c r="J539" s="221">
        <f t="array" ref="J539">INDEX(_Rge_Data_3rd_CY,$B539,J$1)</f>
        <v>0</v>
      </c>
      <c r="K539" s="221">
        <f t="array" ref="K539">INDEX(_Rge_Data_3rd_CY,$B539,K$1)</f>
        <v>0</v>
      </c>
      <c r="L539" s="221" t="str">
        <f t="array" ref="L539">INDEX(_Rge_Data_3rd_CY,$B539,L$1)</f>
        <v/>
      </c>
      <c r="M539" s="221">
        <f t="array" ref="M539">INDEX(_Rge_Data_3rd_CY,$B539,M$1)</f>
        <v>0</v>
      </c>
      <c r="N539" s="221">
        <f t="array" ref="N539">INDEX(_Rge_Data_3rd_CY,$B539,N$1)</f>
        <v>0</v>
      </c>
      <c r="O539" s="221">
        <f t="shared" si="5"/>
        <v>0</v>
      </c>
      <c r="P539" s="222">
        <f t="shared" si="6"/>
        <v>0</v>
      </c>
      <c r="Q539" s="233" t="str">
        <f t="shared" si="9"/>
        <v>Y</v>
      </c>
      <c r="R539" s="224" t="str">
        <f t="array" ref="R539">INDEX(_Rge_Data_3rd_CY,$B539,R$1)</f>
        <v/>
      </c>
      <c r="S539" s="224">
        <f t="array" ref="S539">INDEX(_Rge_Data_3rd_CY,$B539,S$1)</f>
        <v>0</v>
      </c>
      <c r="T539" s="224">
        <f t="array" ref="T539">INDEX(_Rge_Data_3rd_CY,$B539,T$1)</f>
        <v>0</v>
      </c>
      <c r="U539" s="224">
        <f t="array" ref="U539">INDEX(_Rge_Data_3rd_CY,$B539,U$1)</f>
        <v>0</v>
      </c>
      <c r="V539" s="224">
        <f t="array" ref="V539">INDEX(_Rge_Data_3rd_CY,$B539,V$1)</f>
        <v>0</v>
      </c>
      <c r="W539" s="224">
        <f t="array" ref="W539">INDEX(_Rge_Data_3rd_CY,$B539,W$1)</f>
        <v>0</v>
      </c>
      <c r="X539" s="224" t="str">
        <f t="array" ref="X539">INDEX(_Rge_Data_3rd_CY,$B539,X$1)</f>
        <v/>
      </c>
      <c r="Y539" s="224">
        <f t="array" ref="Y539">INDEX(_Rge_Data_3rd_CY,$B539,Y$1)</f>
        <v>0</v>
      </c>
      <c r="Z539" s="224">
        <f t="array" ref="Z539">INDEX(_Rge_Data_3rd_CY,$B539,Z$1)</f>
        <v>0</v>
      </c>
      <c r="AA539" s="224">
        <f t="shared" si="7"/>
        <v>0</v>
      </c>
      <c r="AB539" s="225" t="str">
        <f t="shared" si="10"/>
        <v/>
      </c>
      <c r="AC539" s="234" t="str">
        <f t="array" ref="AC539">INDEX(_Rge_Data_3rd_CY,$B539,AC$1)</f>
        <v/>
      </c>
      <c r="AD539" s="234">
        <f t="array" ref="AD539">INDEX(_Rge_Data_3rd_CY,$B539,AD$1)</f>
        <v>0</v>
      </c>
      <c r="AE539" s="234">
        <f t="array" ref="AE539">INDEX(_Rge_Data_3rd_CY,$B539,AE$1)</f>
        <v>0</v>
      </c>
      <c r="AF539" s="234">
        <f t="array" ref="AF539">INDEX(_Rge_Data_3rd_CY,$B539,AF$1)</f>
        <v>0</v>
      </c>
      <c r="AG539" s="234">
        <f t="array" ref="AG539">INDEX(_Rge_Data_3rd_CY,$B539,AG$1)</f>
        <v>0</v>
      </c>
      <c r="AH539" s="234">
        <f t="array" ref="AH539">INDEX(_Rge_Data_3rd_CY,$B539,AH$1)</f>
        <v>0</v>
      </c>
      <c r="AI539" s="234" t="str">
        <f t="array" ref="AI539">INDEX(_Rge_Data_3rd_CY,$B539,AI$1)</f>
        <v/>
      </c>
      <c r="AJ539" s="234">
        <f t="array" ref="AJ539">INDEX(_Rge_Data_3rd_CY,$B539,AJ$1)</f>
        <v>0</v>
      </c>
      <c r="AK539" s="234">
        <f t="array" ref="AK539">INDEX(_Rge_Data_3rd_CY,$B539,AK$1)</f>
        <v>0</v>
      </c>
      <c r="AL539" s="234">
        <f t="shared" si="11"/>
        <v>0</v>
      </c>
      <c r="AM539" s="235">
        <f t="shared" si="8"/>
        <v>0</v>
      </c>
      <c r="AN539" s="236">
        <f>IFERROR(IF(AND($E539="OPEN",$AA539&gt;0),$AA539*_SoP*$AM539,IF(AND($E539="CLOSED",$AA539&gt;0),$AA539*_SoL*$AM539,0)),0)</f>
        <v>0</v>
      </c>
      <c r="AO539" s="236">
        <f>IFERROR(IF($AA539&lt;0,$AA539*_SoL,0),0)</f>
        <v>0</v>
      </c>
      <c r="AP539" s="237">
        <f t="shared" si="12"/>
        <v>0</v>
      </c>
      <c r="AQ539" s="237">
        <f t="shared" si="13"/>
        <v>0</v>
      </c>
      <c r="AR539" s="237">
        <f t="shared" si="14"/>
        <v>0</v>
      </c>
      <c r="AS539" s="237">
        <f t="shared" si="15"/>
        <v>0</v>
      </c>
      <c r="AT539" s="237">
        <f t="shared" si="16"/>
        <v>0</v>
      </c>
      <c r="AU539" s="236">
        <f t="shared" si="17"/>
        <v>0</v>
      </c>
      <c r="AV539" s="236">
        <f t="shared" si="18"/>
        <v>0</v>
      </c>
      <c r="AW539" s="238"/>
    </row>
    <row r="540" ht="24.75" customHeight="1">
      <c r="A540" s="185"/>
      <c r="B540" s="230">
        <f t="shared" si="19"/>
        <v>533</v>
      </c>
      <c r="C540" s="185"/>
      <c r="D540" s="231" t="str">
        <f t="array" ref="D540">INDEX(_Rge_Projectdata_3rd,$B540,MATCH("Project-ID",_Rge_Headline_Projectdata,0))</f>
        <v/>
      </c>
      <c r="E540" s="232" t="str">
        <f t="array" ref="E540">INDEX(_Rge_Data_3rd_CY,$B540,E$1)</f>
        <v>Open</v>
      </c>
      <c r="F540" s="221" t="str">
        <f t="array" ref="F540">INDEX(_Rge_Data_3rd_CY,$B540,F$1)</f>
        <v/>
      </c>
      <c r="G540" s="221">
        <f t="array" ref="G540">INDEX(_Rge_Data_3rd_CY,$B540,G$1)</f>
        <v>0</v>
      </c>
      <c r="H540" s="221">
        <f t="array" ref="H540">INDEX(_Rge_Data_3rd_CY,$B540,H$1)</f>
        <v>0</v>
      </c>
      <c r="I540" s="221">
        <f t="array" ref="I540">INDEX(_Rge_Data_3rd_CY,$B540,I$1)</f>
        <v>0</v>
      </c>
      <c r="J540" s="221">
        <f t="array" ref="J540">INDEX(_Rge_Data_3rd_CY,$B540,J$1)</f>
        <v>0</v>
      </c>
      <c r="K540" s="221">
        <f t="array" ref="K540">INDEX(_Rge_Data_3rd_CY,$B540,K$1)</f>
        <v>0</v>
      </c>
      <c r="L540" s="221" t="str">
        <f t="array" ref="L540">INDEX(_Rge_Data_3rd_CY,$B540,L$1)</f>
        <v/>
      </c>
      <c r="M540" s="221">
        <f t="array" ref="M540">INDEX(_Rge_Data_3rd_CY,$B540,M$1)</f>
        <v>0</v>
      </c>
      <c r="N540" s="221">
        <f t="array" ref="N540">INDEX(_Rge_Data_3rd_CY,$B540,N$1)</f>
        <v>0</v>
      </c>
      <c r="O540" s="221">
        <f t="shared" si="5"/>
        <v>0</v>
      </c>
      <c r="P540" s="222">
        <f t="shared" si="6"/>
        <v>0</v>
      </c>
      <c r="Q540" s="233" t="str">
        <f t="shared" si="9"/>
        <v>Y</v>
      </c>
      <c r="R540" s="224" t="str">
        <f t="array" ref="R540">INDEX(_Rge_Data_3rd_CY,$B540,R$1)</f>
        <v/>
      </c>
      <c r="S540" s="224">
        <f t="array" ref="S540">INDEX(_Rge_Data_3rd_CY,$B540,S$1)</f>
        <v>0</v>
      </c>
      <c r="T540" s="224">
        <f t="array" ref="T540">INDEX(_Rge_Data_3rd_CY,$B540,T$1)</f>
        <v>0</v>
      </c>
      <c r="U540" s="224">
        <f t="array" ref="U540">INDEX(_Rge_Data_3rd_CY,$B540,U$1)</f>
        <v>0</v>
      </c>
      <c r="V540" s="224">
        <f t="array" ref="V540">INDEX(_Rge_Data_3rd_CY,$B540,V$1)</f>
        <v>0</v>
      </c>
      <c r="W540" s="224">
        <f t="array" ref="W540">INDEX(_Rge_Data_3rd_CY,$B540,W$1)</f>
        <v>0</v>
      </c>
      <c r="X540" s="224" t="str">
        <f t="array" ref="X540">INDEX(_Rge_Data_3rd_CY,$B540,X$1)</f>
        <v/>
      </c>
      <c r="Y540" s="224">
        <f t="array" ref="Y540">INDEX(_Rge_Data_3rd_CY,$B540,Y$1)</f>
        <v>0</v>
      </c>
      <c r="Z540" s="224">
        <f t="array" ref="Z540">INDEX(_Rge_Data_3rd_CY,$B540,Z$1)</f>
        <v>0</v>
      </c>
      <c r="AA540" s="224">
        <f t="shared" si="7"/>
        <v>0</v>
      </c>
      <c r="AB540" s="225" t="str">
        <f t="shared" si="10"/>
        <v/>
      </c>
      <c r="AC540" s="234" t="str">
        <f t="array" ref="AC540">INDEX(_Rge_Data_3rd_CY,$B540,AC$1)</f>
        <v/>
      </c>
      <c r="AD540" s="234">
        <f t="array" ref="AD540">INDEX(_Rge_Data_3rd_CY,$B540,AD$1)</f>
        <v>0</v>
      </c>
      <c r="AE540" s="234">
        <f t="array" ref="AE540">INDEX(_Rge_Data_3rd_CY,$B540,AE$1)</f>
        <v>0</v>
      </c>
      <c r="AF540" s="234">
        <f t="array" ref="AF540">INDEX(_Rge_Data_3rd_CY,$B540,AF$1)</f>
        <v>0</v>
      </c>
      <c r="AG540" s="234">
        <f t="array" ref="AG540">INDEX(_Rge_Data_3rd_CY,$B540,AG$1)</f>
        <v>0</v>
      </c>
      <c r="AH540" s="234">
        <f t="array" ref="AH540">INDEX(_Rge_Data_3rd_CY,$B540,AH$1)</f>
        <v>0</v>
      </c>
      <c r="AI540" s="234" t="str">
        <f t="array" ref="AI540">INDEX(_Rge_Data_3rd_CY,$B540,AI$1)</f>
        <v/>
      </c>
      <c r="AJ540" s="234">
        <f t="array" ref="AJ540">INDEX(_Rge_Data_3rd_CY,$B540,AJ$1)</f>
        <v>0</v>
      </c>
      <c r="AK540" s="234">
        <f t="array" ref="AK540">INDEX(_Rge_Data_3rd_CY,$B540,AK$1)</f>
        <v>0</v>
      </c>
      <c r="AL540" s="234">
        <f t="shared" si="11"/>
        <v>0</v>
      </c>
      <c r="AM540" s="235">
        <f t="shared" si="8"/>
        <v>0</v>
      </c>
      <c r="AN540" s="236">
        <f>IFERROR(IF(AND($E540="OPEN",$AA540&gt;0),$AA540*_SoP*$AM540,IF(AND($E540="CLOSED",$AA540&gt;0),$AA540*_SoL*$AM540,0)),0)</f>
        <v>0</v>
      </c>
      <c r="AO540" s="236">
        <f>IFERROR(IF($AA540&lt;0,$AA540*_SoL,0),0)</f>
        <v>0</v>
      </c>
      <c r="AP540" s="237">
        <f t="shared" si="12"/>
        <v>0</v>
      </c>
      <c r="AQ540" s="237">
        <f t="shared" si="13"/>
        <v>0</v>
      </c>
      <c r="AR540" s="237">
        <f t="shared" si="14"/>
        <v>0</v>
      </c>
      <c r="AS540" s="237">
        <f t="shared" si="15"/>
        <v>0</v>
      </c>
      <c r="AT540" s="237">
        <f t="shared" si="16"/>
        <v>0</v>
      </c>
      <c r="AU540" s="236">
        <f t="shared" si="17"/>
        <v>0</v>
      </c>
      <c r="AV540" s="236">
        <f t="shared" si="18"/>
        <v>0</v>
      </c>
      <c r="AW540" s="238"/>
    </row>
    <row r="541" ht="24.75" customHeight="1">
      <c r="A541" s="185"/>
      <c r="B541" s="230">
        <f t="shared" si="19"/>
        <v>534</v>
      </c>
      <c r="C541" s="185"/>
      <c r="D541" s="231" t="str">
        <f t="array" ref="D541">INDEX(_Rge_Projectdata_3rd,$B541,MATCH("Project-ID",_Rge_Headline_Projectdata,0))</f>
        <v/>
      </c>
      <c r="E541" s="232" t="str">
        <f t="array" ref="E541">INDEX(_Rge_Data_3rd_CY,$B541,E$1)</f>
        <v>Open</v>
      </c>
      <c r="F541" s="221" t="str">
        <f t="array" ref="F541">INDEX(_Rge_Data_3rd_CY,$B541,F$1)</f>
        <v/>
      </c>
      <c r="G541" s="221">
        <f t="array" ref="G541">INDEX(_Rge_Data_3rd_CY,$B541,G$1)</f>
        <v>0</v>
      </c>
      <c r="H541" s="221">
        <f t="array" ref="H541">INDEX(_Rge_Data_3rd_CY,$B541,H$1)</f>
        <v>0</v>
      </c>
      <c r="I541" s="221">
        <f t="array" ref="I541">INDEX(_Rge_Data_3rd_CY,$B541,I$1)</f>
        <v>0</v>
      </c>
      <c r="J541" s="221">
        <f t="array" ref="J541">INDEX(_Rge_Data_3rd_CY,$B541,J$1)</f>
        <v>0</v>
      </c>
      <c r="K541" s="221">
        <f t="array" ref="K541">INDEX(_Rge_Data_3rd_CY,$B541,K$1)</f>
        <v>0</v>
      </c>
      <c r="L541" s="221" t="str">
        <f t="array" ref="L541">INDEX(_Rge_Data_3rd_CY,$B541,L$1)</f>
        <v/>
      </c>
      <c r="M541" s="221">
        <f t="array" ref="M541">INDEX(_Rge_Data_3rd_CY,$B541,M$1)</f>
        <v>0</v>
      </c>
      <c r="N541" s="221">
        <f t="array" ref="N541">INDEX(_Rge_Data_3rd_CY,$B541,N$1)</f>
        <v>0</v>
      </c>
      <c r="O541" s="221">
        <f t="shared" si="5"/>
        <v>0</v>
      </c>
      <c r="P541" s="222">
        <f t="shared" si="6"/>
        <v>0</v>
      </c>
      <c r="Q541" s="233" t="str">
        <f t="shared" si="9"/>
        <v>Y</v>
      </c>
      <c r="R541" s="224" t="str">
        <f t="array" ref="R541">INDEX(_Rge_Data_3rd_CY,$B541,R$1)</f>
        <v/>
      </c>
      <c r="S541" s="224">
        <f t="array" ref="S541">INDEX(_Rge_Data_3rd_CY,$B541,S$1)</f>
        <v>0</v>
      </c>
      <c r="T541" s="224">
        <f t="array" ref="T541">INDEX(_Rge_Data_3rd_CY,$B541,T$1)</f>
        <v>0</v>
      </c>
      <c r="U541" s="224">
        <f t="array" ref="U541">INDEX(_Rge_Data_3rd_CY,$B541,U$1)</f>
        <v>0</v>
      </c>
      <c r="V541" s="224">
        <f t="array" ref="V541">INDEX(_Rge_Data_3rd_CY,$B541,V$1)</f>
        <v>0</v>
      </c>
      <c r="W541" s="224">
        <f t="array" ref="W541">INDEX(_Rge_Data_3rd_CY,$B541,W$1)</f>
        <v>0</v>
      </c>
      <c r="X541" s="224" t="str">
        <f t="array" ref="X541">INDEX(_Rge_Data_3rd_CY,$B541,X$1)</f>
        <v/>
      </c>
      <c r="Y541" s="224">
        <f t="array" ref="Y541">INDEX(_Rge_Data_3rd_CY,$B541,Y$1)</f>
        <v>0</v>
      </c>
      <c r="Z541" s="224">
        <f t="array" ref="Z541">INDEX(_Rge_Data_3rd_CY,$B541,Z$1)</f>
        <v>0</v>
      </c>
      <c r="AA541" s="224">
        <f t="shared" si="7"/>
        <v>0</v>
      </c>
      <c r="AB541" s="225" t="str">
        <f t="shared" si="10"/>
        <v/>
      </c>
      <c r="AC541" s="234" t="str">
        <f t="array" ref="AC541">INDEX(_Rge_Data_3rd_CY,$B541,AC$1)</f>
        <v/>
      </c>
      <c r="AD541" s="234">
        <f t="array" ref="AD541">INDEX(_Rge_Data_3rd_CY,$B541,AD$1)</f>
        <v>0</v>
      </c>
      <c r="AE541" s="234">
        <f t="array" ref="AE541">INDEX(_Rge_Data_3rd_CY,$B541,AE$1)</f>
        <v>0</v>
      </c>
      <c r="AF541" s="234">
        <f t="array" ref="AF541">INDEX(_Rge_Data_3rd_CY,$B541,AF$1)</f>
        <v>0</v>
      </c>
      <c r="AG541" s="234">
        <f t="array" ref="AG541">INDEX(_Rge_Data_3rd_CY,$B541,AG$1)</f>
        <v>0</v>
      </c>
      <c r="AH541" s="234">
        <f t="array" ref="AH541">INDEX(_Rge_Data_3rd_CY,$B541,AH$1)</f>
        <v>0</v>
      </c>
      <c r="AI541" s="234" t="str">
        <f t="array" ref="AI541">INDEX(_Rge_Data_3rd_CY,$B541,AI$1)</f>
        <v/>
      </c>
      <c r="AJ541" s="234">
        <f t="array" ref="AJ541">INDEX(_Rge_Data_3rd_CY,$B541,AJ$1)</f>
        <v>0</v>
      </c>
      <c r="AK541" s="234">
        <f t="array" ref="AK541">INDEX(_Rge_Data_3rd_CY,$B541,AK$1)</f>
        <v>0</v>
      </c>
      <c r="AL541" s="234">
        <f t="shared" si="11"/>
        <v>0</v>
      </c>
      <c r="AM541" s="235">
        <f t="shared" si="8"/>
        <v>0</v>
      </c>
      <c r="AN541" s="236">
        <f>IFERROR(IF(AND($E541="OPEN",$AA541&gt;0),$AA541*_SoP*$AM541,IF(AND($E541="CLOSED",$AA541&gt;0),$AA541*_SoL*$AM541,0)),0)</f>
        <v>0</v>
      </c>
      <c r="AO541" s="236">
        <f>IFERROR(IF($AA541&lt;0,$AA541*_SoL,0),0)</f>
        <v>0</v>
      </c>
      <c r="AP541" s="237">
        <f t="shared" si="12"/>
        <v>0</v>
      </c>
      <c r="AQ541" s="237">
        <f t="shared" si="13"/>
        <v>0</v>
      </c>
      <c r="AR541" s="237">
        <f t="shared" si="14"/>
        <v>0</v>
      </c>
      <c r="AS541" s="237">
        <f t="shared" si="15"/>
        <v>0</v>
      </c>
      <c r="AT541" s="237">
        <f t="shared" si="16"/>
        <v>0</v>
      </c>
      <c r="AU541" s="236">
        <f t="shared" si="17"/>
        <v>0</v>
      </c>
      <c r="AV541" s="236">
        <f t="shared" si="18"/>
        <v>0</v>
      </c>
      <c r="AW541" s="238"/>
    </row>
    <row r="542" ht="24.75" customHeight="1">
      <c r="A542" s="185"/>
      <c r="B542" s="230">
        <f t="shared" si="19"/>
        <v>535</v>
      </c>
      <c r="C542" s="185"/>
      <c r="D542" s="231" t="str">
        <f t="array" ref="D542">INDEX(_Rge_Projectdata_3rd,$B542,MATCH("Project-ID",_Rge_Headline_Projectdata,0))</f>
        <v/>
      </c>
      <c r="E542" s="232" t="str">
        <f t="array" ref="E542">INDEX(_Rge_Data_3rd_CY,$B542,E$1)</f>
        <v>Open</v>
      </c>
      <c r="F542" s="221" t="str">
        <f t="array" ref="F542">INDEX(_Rge_Data_3rd_CY,$B542,F$1)</f>
        <v/>
      </c>
      <c r="G542" s="221">
        <f t="array" ref="G542">INDEX(_Rge_Data_3rd_CY,$B542,G$1)</f>
        <v>0</v>
      </c>
      <c r="H542" s="221">
        <f t="array" ref="H542">INDEX(_Rge_Data_3rd_CY,$B542,H$1)</f>
        <v>0</v>
      </c>
      <c r="I542" s="221">
        <f t="array" ref="I542">INDEX(_Rge_Data_3rd_CY,$B542,I$1)</f>
        <v>0</v>
      </c>
      <c r="J542" s="221">
        <f t="array" ref="J542">INDEX(_Rge_Data_3rd_CY,$B542,J$1)</f>
        <v>0</v>
      </c>
      <c r="K542" s="221">
        <f t="array" ref="K542">INDEX(_Rge_Data_3rd_CY,$B542,K$1)</f>
        <v>0</v>
      </c>
      <c r="L542" s="221" t="str">
        <f t="array" ref="L542">INDEX(_Rge_Data_3rd_CY,$B542,L$1)</f>
        <v/>
      </c>
      <c r="M542" s="221">
        <f t="array" ref="M542">INDEX(_Rge_Data_3rd_CY,$B542,M$1)</f>
        <v>0</v>
      </c>
      <c r="N542" s="221">
        <f t="array" ref="N542">INDEX(_Rge_Data_3rd_CY,$B542,N$1)</f>
        <v>0</v>
      </c>
      <c r="O542" s="221">
        <f t="shared" si="5"/>
        <v>0</v>
      </c>
      <c r="P542" s="222">
        <f t="shared" si="6"/>
        <v>0</v>
      </c>
      <c r="Q542" s="233" t="str">
        <f t="shared" si="9"/>
        <v>Y</v>
      </c>
      <c r="R542" s="224" t="str">
        <f t="array" ref="R542">INDEX(_Rge_Data_3rd_CY,$B542,R$1)</f>
        <v/>
      </c>
      <c r="S542" s="224">
        <f t="array" ref="S542">INDEX(_Rge_Data_3rd_CY,$B542,S$1)</f>
        <v>0</v>
      </c>
      <c r="T542" s="224">
        <f t="array" ref="T542">INDEX(_Rge_Data_3rd_CY,$B542,T$1)</f>
        <v>0</v>
      </c>
      <c r="U542" s="224">
        <f t="array" ref="U542">INDEX(_Rge_Data_3rd_CY,$B542,U$1)</f>
        <v>0</v>
      </c>
      <c r="V542" s="224">
        <f t="array" ref="V542">INDEX(_Rge_Data_3rd_CY,$B542,V$1)</f>
        <v>0</v>
      </c>
      <c r="W542" s="224">
        <f t="array" ref="W542">INDEX(_Rge_Data_3rd_CY,$B542,W$1)</f>
        <v>0</v>
      </c>
      <c r="X542" s="224" t="str">
        <f t="array" ref="X542">INDEX(_Rge_Data_3rd_CY,$B542,X$1)</f>
        <v/>
      </c>
      <c r="Y542" s="224">
        <f t="array" ref="Y542">INDEX(_Rge_Data_3rd_CY,$B542,Y$1)</f>
        <v>0</v>
      </c>
      <c r="Z542" s="224">
        <f t="array" ref="Z542">INDEX(_Rge_Data_3rd_CY,$B542,Z$1)</f>
        <v>0</v>
      </c>
      <c r="AA542" s="224">
        <f t="shared" si="7"/>
        <v>0</v>
      </c>
      <c r="AB542" s="225" t="str">
        <f t="shared" si="10"/>
        <v/>
      </c>
      <c r="AC542" s="234" t="str">
        <f t="array" ref="AC542">INDEX(_Rge_Data_3rd_CY,$B542,AC$1)</f>
        <v/>
      </c>
      <c r="AD542" s="234">
        <f t="array" ref="AD542">INDEX(_Rge_Data_3rd_CY,$B542,AD$1)</f>
        <v>0</v>
      </c>
      <c r="AE542" s="234">
        <f t="array" ref="AE542">INDEX(_Rge_Data_3rd_CY,$B542,AE$1)</f>
        <v>0</v>
      </c>
      <c r="AF542" s="234">
        <f t="array" ref="AF542">INDEX(_Rge_Data_3rd_CY,$B542,AF$1)</f>
        <v>0</v>
      </c>
      <c r="AG542" s="234">
        <f t="array" ref="AG542">INDEX(_Rge_Data_3rd_CY,$B542,AG$1)</f>
        <v>0</v>
      </c>
      <c r="AH542" s="234">
        <f t="array" ref="AH542">INDEX(_Rge_Data_3rd_CY,$B542,AH$1)</f>
        <v>0</v>
      </c>
      <c r="AI542" s="234" t="str">
        <f t="array" ref="AI542">INDEX(_Rge_Data_3rd_CY,$B542,AI$1)</f>
        <v/>
      </c>
      <c r="AJ542" s="234">
        <f t="array" ref="AJ542">INDEX(_Rge_Data_3rd_CY,$B542,AJ$1)</f>
        <v>0</v>
      </c>
      <c r="AK542" s="234">
        <f t="array" ref="AK542">INDEX(_Rge_Data_3rd_CY,$B542,AK$1)</f>
        <v>0</v>
      </c>
      <c r="AL542" s="234">
        <f t="shared" si="11"/>
        <v>0</v>
      </c>
      <c r="AM542" s="235">
        <f t="shared" si="8"/>
        <v>0</v>
      </c>
      <c r="AN542" s="236">
        <f>IFERROR(IF(AND($E542="OPEN",$AA542&gt;0),$AA542*_SoP*$AM542,IF(AND($E542="CLOSED",$AA542&gt;0),$AA542*_SoL*$AM542,0)),0)</f>
        <v>0</v>
      </c>
      <c r="AO542" s="236">
        <f>IFERROR(IF($AA542&lt;0,$AA542*_SoL,0),0)</f>
        <v>0</v>
      </c>
      <c r="AP542" s="237">
        <f t="shared" si="12"/>
        <v>0</v>
      </c>
      <c r="AQ542" s="237">
        <f t="shared" si="13"/>
        <v>0</v>
      </c>
      <c r="AR542" s="237">
        <f t="shared" si="14"/>
        <v>0</v>
      </c>
      <c r="AS542" s="237">
        <f t="shared" si="15"/>
        <v>0</v>
      </c>
      <c r="AT542" s="237">
        <f t="shared" si="16"/>
        <v>0</v>
      </c>
      <c r="AU542" s="236">
        <f t="shared" si="17"/>
        <v>0</v>
      </c>
      <c r="AV542" s="236">
        <f t="shared" si="18"/>
        <v>0</v>
      </c>
      <c r="AW542" s="238"/>
    </row>
    <row r="543" ht="24.75" customHeight="1">
      <c r="A543" s="185"/>
      <c r="B543" s="230">
        <f t="shared" si="19"/>
        <v>536</v>
      </c>
      <c r="C543" s="185"/>
      <c r="D543" s="231" t="str">
        <f t="array" ref="D543">INDEX(_Rge_Projectdata_3rd,$B543,MATCH("Project-ID",_Rge_Headline_Projectdata,0))</f>
        <v/>
      </c>
      <c r="E543" s="232" t="str">
        <f t="array" ref="E543">INDEX(_Rge_Data_3rd_CY,$B543,E$1)</f>
        <v>Open</v>
      </c>
      <c r="F543" s="221" t="str">
        <f t="array" ref="F543">INDEX(_Rge_Data_3rd_CY,$B543,F$1)</f>
        <v/>
      </c>
      <c r="G543" s="221">
        <f t="array" ref="G543">INDEX(_Rge_Data_3rd_CY,$B543,G$1)</f>
        <v>0</v>
      </c>
      <c r="H543" s="221">
        <f t="array" ref="H543">INDEX(_Rge_Data_3rd_CY,$B543,H$1)</f>
        <v>0</v>
      </c>
      <c r="I543" s="221">
        <f t="array" ref="I543">INDEX(_Rge_Data_3rd_CY,$B543,I$1)</f>
        <v>0</v>
      </c>
      <c r="J543" s="221">
        <f t="array" ref="J543">INDEX(_Rge_Data_3rd_CY,$B543,J$1)</f>
        <v>0</v>
      </c>
      <c r="K543" s="221">
        <f t="array" ref="K543">INDEX(_Rge_Data_3rd_CY,$B543,K$1)</f>
        <v>0</v>
      </c>
      <c r="L543" s="221" t="str">
        <f t="array" ref="L543">INDEX(_Rge_Data_3rd_CY,$B543,L$1)</f>
        <v/>
      </c>
      <c r="M543" s="221">
        <f t="array" ref="M543">INDEX(_Rge_Data_3rd_CY,$B543,M$1)</f>
        <v>0</v>
      </c>
      <c r="N543" s="221">
        <f t="array" ref="N543">INDEX(_Rge_Data_3rd_CY,$B543,N$1)</f>
        <v>0</v>
      </c>
      <c r="O543" s="221">
        <f t="shared" si="5"/>
        <v>0</v>
      </c>
      <c r="P543" s="222">
        <f t="shared" si="6"/>
        <v>0</v>
      </c>
      <c r="Q543" s="233" t="str">
        <f t="shared" si="9"/>
        <v>Y</v>
      </c>
      <c r="R543" s="224" t="str">
        <f t="array" ref="R543">INDEX(_Rge_Data_3rd_CY,$B543,R$1)</f>
        <v/>
      </c>
      <c r="S543" s="224">
        <f t="array" ref="S543">INDEX(_Rge_Data_3rd_CY,$B543,S$1)</f>
        <v>0</v>
      </c>
      <c r="T543" s="224">
        <f t="array" ref="T543">INDEX(_Rge_Data_3rd_CY,$B543,T$1)</f>
        <v>0</v>
      </c>
      <c r="U543" s="224">
        <f t="array" ref="U543">INDEX(_Rge_Data_3rd_CY,$B543,U$1)</f>
        <v>0</v>
      </c>
      <c r="V543" s="224">
        <f t="array" ref="V543">INDEX(_Rge_Data_3rd_CY,$B543,V$1)</f>
        <v>0</v>
      </c>
      <c r="W543" s="224">
        <f t="array" ref="W543">INDEX(_Rge_Data_3rd_CY,$B543,W$1)</f>
        <v>0</v>
      </c>
      <c r="X543" s="224" t="str">
        <f t="array" ref="X543">INDEX(_Rge_Data_3rd_CY,$B543,X$1)</f>
        <v/>
      </c>
      <c r="Y543" s="224">
        <f t="array" ref="Y543">INDEX(_Rge_Data_3rd_CY,$B543,Y$1)</f>
        <v>0</v>
      </c>
      <c r="Z543" s="224">
        <f t="array" ref="Z543">INDEX(_Rge_Data_3rd_CY,$B543,Z$1)</f>
        <v>0</v>
      </c>
      <c r="AA543" s="224">
        <f t="shared" si="7"/>
        <v>0</v>
      </c>
      <c r="AB543" s="225" t="str">
        <f t="shared" si="10"/>
        <v/>
      </c>
      <c r="AC543" s="234" t="str">
        <f t="array" ref="AC543">INDEX(_Rge_Data_3rd_CY,$B543,AC$1)</f>
        <v/>
      </c>
      <c r="AD543" s="234">
        <f t="array" ref="AD543">INDEX(_Rge_Data_3rd_CY,$B543,AD$1)</f>
        <v>0</v>
      </c>
      <c r="AE543" s="234">
        <f t="array" ref="AE543">INDEX(_Rge_Data_3rd_CY,$B543,AE$1)</f>
        <v>0</v>
      </c>
      <c r="AF543" s="234">
        <f t="array" ref="AF543">INDEX(_Rge_Data_3rd_CY,$B543,AF$1)</f>
        <v>0</v>
      </c>
      <c r="AG543" s="234">
        <f t="array" ref="AG543">INDEX(_Rge_Data_3rd_CY,$B543,AG$1)</f>
        <v>0</v>
      </c>
      <c r="AH543" s="234">
        <f t="array" ref="AH543">INDEX(_Rge_Data_3rd_CY,$B543,AH$1)</f>
        <v>0</v>
      </c>
      <c r="AI543" s="234" t="str">
        <f t="array" ref="AI543">INDEX(_Rge_Data_3rd_CY,$B543,AI$1)</f>
        <v/>
      </c>
      <c r="AJ543" s="234">
        <f t="array" ref="AJ543">INDEX(_Rge_Data_3rd_CY,$B543,AJ$1)</f>
        <v>0</v>
      </c>
      <c r="AK543" s="234">
        <f t="array" ref="AK543">INDEX(_Rge_Data_3rd_CY,$B543,AK$1)</f>
        <v>0</v>
      </c>
      <c r="AL543" s="234">
        <f t="shared" si="11"/>
        <v>0</v>
      </c>
      <c r="AM543" s="235">
        <f t="shared" si="8"/>
        <v>0</v>
      </c>
      <c r="AN543" s="236">
        <f>IFERROR(IF(AND($E543="OPEN",$AA543&gt;0),$AA543*_SoP*$AM543,IF(AND($E543="CLOSED",$AA543&gt;0),$AA543*_SoL*$AM543,0)),0)</f>
        <v>0</v>
      </c>
      <c r="AO543" s="236">
        <f>IFERROR(IF($AA543&lt;0,$AA543*_SoL,0),0)</f>
        <v>0</v>
      </c>
      <c r="AP543" s="237">
        <f t="shared" si="12"/>
        <v>0</v>
      </c>
      <c r="AQ543" s="237">
        <f t="shared" si="13"/>
        <v>0</v>
      </c>
      <c r="AR543" s="237">
        <f t="shared" si="14"/>
        <v>0</v>
      </c>
      <c r="AS543" s="237">
        <f t="shared" si="15"/>
        <v>0</v>
      </c>
      <c r="AT543" s="237">
        <f t="shared" si="16"/>
        <v>0</v>
      </c>
      <c r="AU543" s="236">
        <f t="shared" si="17"/>
        <v>0</v>
      </c>
      <c r="AV543" s="236">
        <f t="shared" si="18"/>
        <v>0</v>
      </c>
      <c r="AW543" s="238"/>
    </row>
    <row r="544" ht="24.75" customHeight="1">
      <c r="A544" s="185"/>
      <c r="B544" s="230">
        <f t="shared" si="19"/>
        <v>537</v>
      </c>
      <c r="C544" s="185"/>
      <c r="D544" s="231" t="str">
        <f t="array" ref="D544">INDEX(_Rge_Projectdata_3rd,$B544,MATCH("Project-ID",_Rge_Headline_Projectdata,0))</f>
        <v/>
      </c>
      <c r="E544" s="232" t="str">
        <f t="array" ref="E544">INDEX(_Rge_Data_3rd_CY,$B544,E$1)</f>
        <v>Open</v>
      </c>
      <c r="F544" s="221" t="str">
        <f t="array" ref="F544">INDEX(_Rge_Data_3rd_CY,$B544,F$1)</f>
        <v/>
      </c>
      <c r="G544" s="221">
        <f t="array" ref="G544">INDEX(_Rge_Data_3rd_CY,$B544,G$1)</f>
        <v>0</v>
      </c>
      <c r="H544" s="221">
        <f t="array" ref="H544">INDEX(_Rge_Data_3rd_CY,$B544,H$1)</f>
        <v>0</v>
      </c>
      <c r="I544" s="221">
        <f t="array" ref="I544">INDEX(_Rge_Data_3rd_CY,$B544,I$1)</f>
        <v>0</v>
      </c>
      <c r="J544" s="221">
        <f t="array" ref="J544">INDEX(_Rge_Data_3rd_CY,$B544,J$1)</f>
        <v>0</v>
      </c>
      <c r="K544" s="221">
        <f t="array" ref="K544">INDEX(_Rge_Data_3rd_CY,$B544,K$1)</f>
        <v>0</v>
      </c>
      <c r="L544" s="221" t="str">
        <f t="array" ref="L544">INDEX(_Rge_Data_3rd_CY,$B544,L$1)</f>
        <v/>
      </c>
      <c r="M544" s="221">
        <f t="array" ref="M544">INDEX(_Rge_Data_3rd_CY,$B544,M$1)</f>
        <v>0</v>
      </c>
      <c r="N544" s="221">
        <f t="array" ref="N544">INDEX(_Rge_Data_3rd_CY,$B544,N$1)</f>
        <v>0</v>
      </c>
      <c r="O544" s="221">
        <f t="shared" si="5"/>
        <v>0</v>
      </c>
      <c r="P544" s="222">
        <f t="shared" si="6"/>
        <v>0</v>
      </c>
      <c r="Q544" s="233" t="str">
        <f t="shared" si="9"/>
        <v>Y</v>
      </c>
      <c r="R544" s="224" t="str">
        <f t="array" ref="R544">INDEX(_Rge_Data_3rd_CY,$B544,R$1)</f>
        <v/>
      </c>
      <c r="S544" s="224">
        <f t="array" ref="S544">INDEX(_Rge_Data_3rd_CY,$B544,S$1)</f>
        <v>0</v>
      </c>
      <c r="T544" s="224">
        <f t="array" ref="T544">INDEX(_Rge_Data_3rd_CY,$B544,T$1)</f>
        <v>0</v>
      </c>
      <c r="U544" s="224">
        <f t="array" ref="U544">INDEX(_Rge_Data_3rd_CY,$B544,U$1)</f>
        <v>0</v>
      </c>
      <c r="V544" s="224">
        <f t="array" ref="V544">INDEX(_Rge_Data_3rd_CY,$B544,V$1)</f>
        <v>0</v>
      </c>
      <c r="W544" s="224">
        <f t="array" ref="W544">INDEX(_Rge_Data_3rd_CY,$B544,W$1)</f>
        <v>0</v>
      </c>
      <c r="X544" s="224" t="str">
        <f t="array" ref="X544">INDEX(_Rge_Data_3rd_CY,$B544,X$1)</f>
        <v/>
      </c>
      <c r="Y544" s="224">
        <f t="array" ref="Y544">INDEX(_Rge_Data_3rd_CY,$B544,Y$1)</f>
        <v>0</v>
      </c>
      <c r="Z544" s="224">
        <f t="array" ref="Z544">INDEX(_Rge_Data_3rd_CY,$B544,Z$1)</f>
        <v>0</v>
      </c>
      <c r="AA544" s="224">
        <f t="shared" si="7"/>
        <v>0</v>
      </c>
      <c r="AB544" s="225" t="str">
        <f t="shared" si="10"/>
        <v/>
      </c>
      <c r="AC544" s="234" t="str">
        <f t="array" ref="AC544">INDEX(_Rge_Data_3rd_CY,$B544,AC$1)</f>
        <v/>
      </c>
      <c r="AD544" s="234">
        <f t="array" ref="AD544">INDEX(_Rge_Data_3rd_CY,$B544,AD$1)</f>
        <v>0</v>
      </c>
      <c r="AE544" s="234">
        <f t="array" ref="AE544">INDEX(_Rge_Data_3rd_CY,$B544,AE$1)</f>
        <v>0</v>
      </c>
      <c r="AF544" s="234">
        <f t="array" ref="AF544">INDEX(_Rge_Data_3rd_CY,$B544,AF$1)</f>
        <v>0</v>
      </c>
      <c r="AG544" s="234">
        <f t="array" ref="AG544">INDEX(_Rge_Data_3rd_CY,$B544,AG$1)</f>
        <v>0</v>
      </c>
      <c r="AH544" s="234">
        <f t="array" ref="AH544">INDEX(_Rge_Data_3rd_CY,$B544,AH$1)</f>
        <v>0</v>
      </c>
      <c r="AI544" s="234" t="str">
        <f t="array" ref="AI544">INDEX(_Rge_Data_3rd_CY,$B544,AI$1)</f>
        <v/>
      </c>
      <c r="AJ544" s="234">
        <f t="array" ref="AJ544">INDEX(_Rge_Data_3rd_CY,$B544,AJ$1)</f>
        <v>0</v>
      </c>
      <c r="AK544" s="234">
        <f t="array" ref="AK544">INDEX(_Rge_Data_3rd_CY,$B544,AK$1)</f>
        <v>0</v>
      </c>
      <c r="AL544" s="234">
        <f t="shared" si="11"/>
        <v>0</v>
      </c>
      <c r="AM544" s="235">
        <f t="shared" si="8"/>
        <v>0</v>
      </c>
      <c r="AN544" s="236">
        <f>IFERROR(IF(AND($E544="OPEN",$AA544&gt;0),$AA544*_SoP*$AM544,IF(AND($E544="CLOSED",$AA544&gt;0),$AA544*_SoL*$AM544,0)),0)</f>
        <v>0</v>
      </c>
      <c r="AO544" s="236">
        <f>IFERROR(IF($AA544&lt;0,$AA544*_SoL,0),0)</f>
        <v>0</v>
      </c>
      <c r="AP544" s="237">
        <f t="shared" si="12"/>
        <v>0</v>
      </c>
      <c r="AQ544" s="237">
        <f t="shared" si="13"/>
        <v>0</v>
      </c>
      <c r="AR544" s="237">
        <f t="shared" si="14"/>
        <v>0</v>
      </c>
      <c r="AS544" s="237">
        <f t="shared" si="15"/>
        <v>0</v>
      </c>
      <c r="AT544" s="237">
        <f t="shared" si="16"/>
        <v>0</v>
      </c>
      <c r="AU544" s="236">
        <f t="shared" si="17"/>
        <v>0</v>
      </c>
      <c r="AV544" s="236">
        <f t="shared" si="18"/>
        <v>0</v>
      </c>
      <c r="AW544" s="238"/>
    </row>
    <row r="545" ht="24.75" customHeight="1">
      <c r="A545" s="185"/>
      <c r="B545" s="230">
        <f t="shared" si="19"/>
        <v>538</v>
      </c>
      <c r="C545" s="185"/>
      <c r="D545" s="231" t="str">
        <f t="array" ref="D545">INDEX(_Rge_Projectdata_3rd,$B545,MATCH("Project-ID",_Rge_Headline_Projectdata,0))</f>
        <v/>
      </c>
      <c r="E545" s="232" t="str">
        <f t="array" ref="E545">INDEX(_Rge_Data_3rd_CY,$B545,E$1)</f>
        <v>Open</v>
      </c>
      <c r="F545" s="221" t="str">
        <f t="array" ref="F545">INDEX(_Rge_Data_3rd_CY,$B545,F$1)</f>
        <v/>
      </c>
      <c r="G545" s="221">
        <f t="array" ref="G545">INDEX(_Rge_Data_3rd_CY,$B545,G$1)</f>
        <v>0</v>
      </c>
      <c r="H545" s="221">
        <f t="array" ref="H545">INDEX(_Rge_Data_3rd_CY,$B545,H$1)</f>
        <v>0</v>
      </c>
      <c r="I545" s="221">
        <f t="array" ref="I545">INDEX(_Rge_Data_3rd_CY,$B545,I$1)</f>
        <v>0</v>
      </c>
      <c r="J545" s="221">
        <f t="array" ref="J545">INDEX(_Rge_Data_3rd_CY,$B545,J$1)</f>
        <v>0</v>
      </c>
      <c r="K545" s="221">
        <f t="array" ref="K545">INDEX(_Rge_Data_3rd_CY,$B545,K$1)</f>
        <v>0</v>
      </c>
      <c r="L545" s="221" t="str">
        <f t="array" ref="L545">INDEX(_Rge_Data_3rd_CY,$B545,L$1)</f>
        <v/>
      </c>
      <c r="M545" s="221">
        <f t="array" ref="M545">INDEX(_Rge_Data_3rd_CY,$B545,M$1)</f>
        <v>0</v>
      </c>
      <c r="N545" s="221">
        <f t="array" ref="N545">INDEX(_Rge_Data_3rd_CY,$B545,N$1)</f>
        <v>0</v>
      </c>
      <c r="O545" s="221">
        <f t="shared" si="5"/>
        <v>0</v>
      </c>
      <c r="P545" s="222">
        <f t="shared" si="6"/>
        <v>0</v>
      </c>
      <c r="Q545" s="233" t="str">
        <f t="shared" si="9"/>
        <v>Y</v>
      </c>
      <c r="R545" s="224" t="str">
        <f t="array" ref="R545">INDEX(_Rge_Data_3rd_CY,$B545,R$1)</f>
        <v/>
      </c>
      <c r="S545" s="224">
        <f t="array" ref="S545">INDEX(_Rge_Data_3rd_CY,$B545,S$1)</f>
        <v>0</v>
      </c>
      <c r="T545" s="224">
        <f t="array" ref="T545">INDEX(_Rge_Data_3rd_CY,$B545,T$1)</f>
        <v>0</v>
      </c>
      <c r="U545" s="224">
        <f t="array" ref="U545">INDEX(_Rge_Data_3rd_CY,$B545,U$1)</f>
        <v>0</v>
      </c>
      <c r="V545" s="224">
        <f t="array" ref="V545">INDEX(_Rge_Data_3rd_CY,$B545,V$1)</f>
        <v>0</v>
      </c>
      <c r="W545" s="224">
        <f t="array" ref="W545">INDEX(_Rge_Data_3rd_CY,$B545,W$1)</f>
        <v>0</v>
      </c>
      <c r="X545" s="224" t="str">
        <f t="array" ref="X545">INDEX(_Rge_Data_3rd_CY,$B545,X$1)</f>
        <v/>
      </c>
      <c r="Y545" s="224">
        <f t="array" ref="Y545">INDEX(_Rge_Data_3rd_CY,$B545,Y$1)</f>
        <v>0</v>
      </c>
      <c r="Z545" s="224">
        <f t="array" ref="Z545">INDEX(_Rge_Data_3rd_CY,$B545,Z$1)</f>
        <v>0</v>
      </c>
      <c r="AA545" s="224">
        <f t="shared" si="7"/>
        <v>0</v>
      </c>
      <c r="AB545" s="225" t="str">
        <f t="shared" si="10"/>
        <v/>
      </c>
      <c r="AC545" s="234" t="str">
        <f t="array" ref="AC545">INDEX(_Rge_Data_3rd_CY,$B545,AC$1)</f>
        <v/>
      </c>
      <c r="AD545" s="234">
        <f t="array" ref="AD545">INDEX(_Rge_Data_3rd_CY,$B545,AD$1)</f>
        <v>0</v>
      </c>
      <c r="AE545" s="234">
        <f t="array" ref="AE545">INDEX(_Rge_Data_3rd_CY,$B545,AE$1)</f>
        <v>0</v>
      </c>
      <c r="AF545" s="234">
        <f t="array" ref="AF545">INDEX(_Rge_Data_3rd_CY,$B545,AF$1)</f>
        <v>0</v>
      </c>
      <c r="AG545" s="234">
        <f t="array" ref="AG545">INDEX(_Rge_Data_3rd_CY,$B545,AG$1)</f>
        <v>0</v>
      </c>
      <c r="AH545" s="234">
        <f t="array" ref="AH545">INDEX(_Rge_Data_3rd_CY,$B545,AH$1)</f>
        <v>0</v>
      </c>
      <c r="AI545" s="234" t="str">
        <f t="array" ref="AI545">INDEX(_Rge_Data_3rd_CY,$B545,AI$1)</f>
        <v/>
      </c>
      <c r="AJ545" s="234">
        <f t="array" ref="AJ545">INDEX(_Rge_Data_3rd_CY,$B545,AJ$1)</f>
        <v>0</v>
      </c>
      <c r="AK545" s="234">
        <f t="array" ref="AK545">INDEX(_Rge_Data_3rd_CY,$B545,AK$1)</f>
        <v>0</v>
      </c>
      <c r="AL545" s="234">
        <f t="shared" si="11"/>
        <v>0</v>
      </c>
      <c r="AM545" s="235">
        <f t="shared" si="8"/>
        <v>0</v>
      </c>
      <c r="AN545" s="236">
        <f>IFERROR(IF(AND($E545="OPEN",$AA545&gt;0),$AA545*_SoP*$AM545,IF(AND($E545="CLOSED",$AA545&gt;0),$AA545*_SoL*$AM545,0)),0)</f>
        <v>0</v>
      </c>
      <c r="AO545" s="236">
        <f>IFERROR(IF($AA545&lt;0,$AA545*_SoL,0),0)</f>
        <v>0</v>
      </c>
      <c r="AP545" s="237">
        <f t="shared" si="12"/>
        <v>0</v>
      </c>
      <c r="AQ545" s="237">
        <f t="shared" si="13"/>
        <v>0</v>
      </c>
      <c r="AR545" s="237">
        <f t="shared" si="14"/>
        <v>0</v>
      </c>
      <c r="AS545" s="237">
        <f t="shared" si="15"/>
        <v>0</v>
      </c>
      <c r="AT545" s="237">
        <f t="shared" si="16"/>
        <v>0</v>
      </c>
      <c r="AU545" s="236">
        <f t="shared" si="17"/>
        <v>0</v>
      </c>
      <c r="AV545" s="236">
        <f t="shared" si="18"/>
        <v>0</v>
      </c>
      <c r="AW545" s="238"/>
    </row>
    <row r="546" ht="24.75" customHeight="1">
      <c r="A546" s="185"/>
      <c r="B546" s="230">
        <f t="shared" si="19"/>
        <v>539</v>
      </c>
      <c r="C546" s="185"/>
      <c r="D546" s="231" t="str">
        <f t="array" ref="D546">INDEX(_Rge_Projectdata_3rd,$B546,MATCH("Project-ID",_Rge_Headline_Projectdata,0))</f>
        <v/>
      </c>
      <c r="E546" s="232" t="str">
        <f t="array" ref="E546">INDEX(_Rge_Data_3rd_CY,$B546,E$1)</f>
        <v>Open</v>
      </c>
      <c r="F546" s="221" t="str">
        <f t="array" ref="F546">INDEX(_Rge_Data_3rd_CY,$B546,F$1)</f>
        <v/>
      </c>
      <c r="G546" s="221">
        <f t="array" ref="G546">INDEX(_Rge_Data_3rd_CY,$B546,G$1)</f>
        <v>0</v>
      </c>
      <c r="H546" s="221">
        <f t="array" ref="H546">INDEX(_Rge_Data_3rd_CY,$B546,H$1)</f>
        <v>0</v>
      </c>
      <c r="I546" s="221">
        <f t="array" ref="I546">INDEX(_Rge_Data_3rd_CY,$B546,I$1)</f>
        <v>0</v>
      </c>
      <c r="J546" s="221">
        <f t="array" ref="J546">INDEX(_Rge_Data_3rd_CY,$B546,J$1)</f>
        <v>0</v>
      </c>
      <c r="K546" s="221">
        <f t="array" ref="K546">INDEX(_Rge_Data_3rd_CY,$B546,K$1)</f>
        <v>0</v>
      </c>
      <c r="L546" s="221" t="str">
        <f t="array" ref="L546">INDEX(_Rge_Data_3rd_CY,$B546,L$1)</f>
        <v/>
      </c>
      <c r="M546" s="221">
        <f t="array" ref="M546">INDEX(_Rge_Data_3rd_CY,$B546,M$1)</f>
        <v>0</v>
      </c>
      <c r="N546" s="221">
        <f t="array" ref="N546">INDEX(_Rge_Data_3rd_CY,$B546,N$1)</f>
        <v>0</v>
      </c>
      <c r="O546" s="221">
        <f t="shared" si="5"/>
        <v>0</v>
      </c>
      <c r="P546" s="222">
        <f t="shared" si="6"/>
        <v>0</v>
      </c>
      <c r="Q546" s="233" t="str">
        <f t="shared" si="9"/>
        <v>Y</v>
      </c>
      <c r="R546" s="224" t="str">
        <f t="array" ref="R546">INDEX(_Rge_Data_3rd_CY,$B546,R$1)</f>
        <v/>
      </c>
      <c r="S546" s="224">
        <f t="array" ref="S546">INDEX(_Rge_Data_3rd_CY,$B546,S$1)</f>
        <v>0</v>
      </c>
      <c r="T546" s="224">
        <f t="array" ref="T546">INDEX(_Rge_Data_3rd_CY,$B546,T$1)</f>
        <v>0</v>
      </c>
      <c r="U546" s="224">
        <f t="array" ref="U546">INDEX(_Rge_Data_3rd_CY,$B546,U$1)</f>
        <v>0</v>
      </c>
      <c r="V546" s="224">
        <f t="array" ref="V546">INDEX(_Rge_Data_3rd_CY,$B546,V$1)</f>
        <v>0</v>
      </c>
      <c r="W546" s="224">
        <f t="array" ref="W546">INDEX(_Rge_Data_3rd_CY,$B546,W$1)</f>
        <v>0</v>
      </c>
      <c r="X546" s="224" t="str">
        <f t="array" ref="X546">INDEX(_Rge_Data_3rd_CY,$B546,X$1)</f>
        <v/>
      </c>
      <c r="Y546" s="224">
        <f t="array" ref="Y546">INDEX(_Rge_Data_3rd_CY,$B546,Y$1)</f>
        <v>0</v>
      </c>
      <c r="Z546" s="224">
        <f t="array" ref="Z546">INDEX(_Rge_Data_3rd_CY,$B546,Z$1)</f>
        <v>0</v>
      </c>
      <c r="AA546" s="224">
        <f t="shared" si="7"/>
        <v>0</v>
      </c>
      <c r="AB546" s="225" t="str">
        <f t="shared" si="10"/>
        <v/>
      </c>
      <c r="AC546" s="234" t="str">
        <f t="array" ref="AC546">INDEX(_Rge_Data_3rd_CY,$B546,AC$1)</f>
        <v/>
      </c>
      <c r="AD546" s="234">
        <f t="array" ref="AD546">INDEX(_Rge_Data_3rd_CY,$B546,AD$1)</f>
        <v>0</v>
      </c>
      <c r="AE546" s="234">
        <f t="array" ref="AE546">INDEX(_Rge_Data_3rd_CY,$B546,AE$1)</f>
        <v>0</v>
      </c>
      <c r="AF546" s="234">
        <f t="array" ref="AF546">INDEX(_Rge_Data_3rd_CY,$B546,AF$1)</f>
        <v>0</v>
      </c>
      <c r="AG546" s="234">
        <f t="array" ref="AG546">INDEX(_Rge_Data_3rd_CY,$B546,AG$1)</f>
        <v>0</v>
      </c>
      <c r="AH546" s="234">
        <f t="array" ref="AH546">INDEX(_Rge_Data_3rd_CY,$B546,AH$1)</f>
        <v>0</v>
      </c>
      <c r="AI546" s="234" t="str">
        <f t="array" ref="AI546">INDEX(_Rge_Data_3rd_CY,$B546,AI$1)</f>
        <v/>
      </c>
      <c r="AJ546" s="234">
        <f t="array" ref="AJ546">INDEX(_Rge_Data_3rd_CY,$B546,AJ$1)</f>
        <v>0</v>
      </c>
      <c r="AK546" s="234">
        <f t="array" ref="AK546">INDEX(_Rge_Data_3rd_CY,$B546,AK$1)</f>
        <v>0</v>
      </c>
      <c r="AL546" s="234">
        <f t="shared" si="11"/>
        <v>0</v>
      </c>
      <c r="AM546" s="235">
        <f t="shared" si="8"/>
        <v>0</v>
      </c>
      <c r="AN546" s="236">
        <f>IFERROR(IF(AND($E546="OPEN",$AA546&gt;0),$AA546*_SoP*$AM546,IF(AND($E546="CLOSED",$AA546&gt;0),$AA546*_SoL*$AM546,0)),0)</f>
        <v>0</v>
      </c>
      <c r="AO546" s="236">
        <f>IFERROR(IF($AA546&lt;0,$AA546*_SoL,0),0)</f>
        <v>0</v>
      </c>
      <c r="AP546" s="237">
        <f t="shared" si="12"/>
        <v>0</v>
      </c>
      <c r="AQ546" s="237">
        <f t="shared" si="13"/>
        <v>0</v>
      </c>
      <c r="AR546" s="237">
        <f t="shared" si="14"/>
        <v>0</v>
      </c>
      <c r="AS546" s="237">
        <f t="shared" si="15"/>
        <v>0</v>
      </c>
      <c r="AT546" s="237">
        <f t="shared" si="16"/>
        <v>0</v>
      </c>
      <c r="AU546" s="236">
        <f t="shared" si="17"/>
        <v>0</v>
      </c>
      <c r="AV546" s="236">
        <f t="shared" si="18"/>
        <v>0</v>
      </c>
      <c r="AW546" s="238"/>
    </row>
    <row r="547" ht="24.75" customHeight="1">
      <c r="A547" s="185"/>
      <c r="B547" s="230">
        <f t="shared" si="19"/>
        <v>540</v>
      </c>
      <c r="C547" s="185"/>
      <c r="D547" s="231" t="str">
        <f t="array" ref="D547">INDEX(_Rge_Projectdata_3rd,$B547,MATCH("Project-ID",_Rge_Headline_Projectdata,0))</f>
        <v/>
      </c>
      <c r="E547" s="232" t="str">
        <f t="array" ref="E547">INDEX(_Rge_Data_3rd_CY,$B547,E$1)</f>
        <v>Open</v>
      </c>
      <c r="F547" s="221" t="str">
        <f t="array" ref="F547">INDEX(_Rge_Data_3rd_CY,$B547,F$1)</f>
        <v/>
      </c>
      <c r="G547" s="221">
        <f t="array" ref="G547">INDEX(_Rge_Data_3rd_CY,$B547,G$1)</f>
        <v>0</v>
      </c>
      <c r="H547" s="221">
        <f t="array" ref="H547">INDEX(_Rge_Data_3rd_CY,$B547,H$1)</f>
        <v>0</v>
      </c>
      <c r="I547" s="221">
        <f t="array" ref="I547">INDEX(_Rge_Data_3rd_CY,$B547,I$1)</f>
        <v>0</v>
      </c>
      <c r="J547" s="221">
        <f t="array" ref="J547">INDEX(_Rge_Data_3rd_CY,$B547,J$1)</f>
        <v>0</v>
      </c>
      <c r="K547" s="221">
        <f t="array" ref="K547">INDEX(_Rge_Data_3rd_CY,$B547,K$1)</f>
        <v>0</v>
      </c>
      <c r="L547" s="221" t="str">
        <f t="array" ref="L547">INDEX(_Rge_Data_3rd_CY,$B547,L$1)</f>
        <v/>
      </c>
      <c r="M547" s="221">
        <f t="array" ref="M547">INDEX(_Rge_Data_3rd_CY,$B547,M$1)</f>
        <v>0</v>
      </c>
      <c r="N547" s="221">
        <f t="array" ref="N547">INDEX(_Rge_Data_3rd_CY,$B547,N$1)</f>
        <v>0</v>
      </c>
      <c r="O547" s="221">
        <f t="shared" si="5"/>
        <v>0</v>
      </c>
      <c r="P547" s="222">
        <f t="shared" si="6"/>
        <v>0</v>
      </c>
      <c r="Q547" s="233" t="str">
        <f t="shared" si="9"/>
        <v>Y</v>
      </c>
      <c r="R547" s="224" t="str">
        <f t="array" ref="R547">INDEX(_Rge_Data_3rd_CY,$B547,R$1)</f>
        <v/>
      </c>
      <c r="S547" s="224">
        <f t="array" ref="S547">INDEX(_Rge_Data_3rd_CY,$B547,S$1)</f>
        <v>0</v>
      </c>
      <c r="T547" s="224">
        <f t="array" ref="T547">INDEX(_Rge_Data_3rd_CY,$B547,T$1)</f>
        <v>0</v>
      </c>
      <c r="U547" s="224">
        <f t="array" ref="U547">INDEX(_Rge_Data_3rd_CY,$B547,U$1)</f>
        <v>0</v>
      </c>
      <c r="V547" s="224">
        <f t="array" ref="V547">INDEX(_Rge_Data_3rd_CY,$B547,V$1)</f>
        <v>0</v>
      </c>
      <c r="W547" s="224">
        <f t="array" ref="W547">INDEX(_Rge_Data_3rd_CY,$B547,W$1)</f>
        <v>0</v>
      </c>
      <c r="X547" s="224" t="str">
        <f t="array" ref="X547">INDEX(_Rge_Data_3rd_CY,$B547,X$1)</f>
        <v/>
      </c>
      <c r="Y547" s="224">
        <f t="array" ref="Y547">INDEX(_Rge_Data_3rd_CY,$B547,Y$1)</f>
        <v>0</v>
      </c>
      <c r="Z547" s="224">
        <f t="array" ref="Z547">INDEX(_Rge_Data_3rd_CY,$B547,Z$1)</f>
        <v>0</v>
      </c>
      <c r="AA547" s="224">
        <f t="shared" si="7"/>
        <v>0</v>
      </c>
      <c r="AB547" s="225" t="str">
        <f t="shared" si="10"/>
        <v/>
      </c>
      <c r="AC547" s="234" t="str">
        <f t="array" ref="AC547">INDEX(_Rge_Data_3rd_CY,$B547,AC$1)</f>
        <v/>
      </c>
      <c r="AD547" s="234">
        <f t="array" ref="AD547">INDEX(_Rge_Data_3rd_CY,$B547,AD$1)</f>
        <v>0</v>
      </c>
      <c r="AE547" s="234">
        <f t="array" ref="AE547">INDEX(_Rge_Data_3rd_CY,$B547,AE$1)</f>
        <v>0</v>
      </c>
      <c r="AF547" s="234">
        <f t="array" ref="AF547">INDEX(_Rge_Data_3rd_CY,$B547,AF$1)</f>
        <v>0</v>
      </c>
      <c r="AG547" s="234">
        <f t="array" ref="AG547">INDEX(_Rge_Data_3rd_CY,$B547,AG$1)</f>
        <v>0</v>
      </c>
      <c r="AH547" s="234">
        <f t="array" ref="AH547">INDEX(_Rge_Data_3rd_CY,$B547,AH$1)</f>
        <v>0</v>
      </c>
      <c r="AI547" s="234" t="str">
        <f t="array" ref="AI547">INDEX(_Rge_Data_3rd_CY,$B547,AI$1)</f>
        <v/>
      </c>
      <c r="AJ547" s="234">
        <f t="array" ref="AJ547">INDEX(_Rge_Data_3rd_CY,$B547,AJ$1)</f>
        <v>0</v>
      </c>
      <c r="AK547" s="234">
        <f t="array" ref="AK547">INDEX(_Rge_Data_3rd_CY,$B547,AK$1)</f>
        <v>0</v>
      </c>
      <c r="AL547" s="234">
        <f t="shared" si="11"/>
        <v>0</v>
      </c>
      <c r="AM547" s="235">
        <f t="shared" si="8"/>
        <v>0</v>
      </c>
      <c r="AN547" s="236">
        <f>IFERROR(IF(AND($E547="OPEN",$AA547&gt;0),$AA547*_SoP*$AM547,IF(AND($E547="CLOSED",$AA547&gt;0),$AA547*_SoL*$AM547,0)),0)</f>
        <v>0</v>
      </c>
      <c r="AO547" s="236">
        <f>IFERROR(IF($AA547&lt;0,$AA547*_SoL,0),0)</f>
        <v>0</v>
      </c>
      <c r="AP547" s="237">
        <f t="shared" si="12"/>
        <v>0</v>
      </c>
      <c r="AQ547" s="237">
        <f t="shared" si="13"/>
        <v>0</v>
      </c>
      <c r="AR547" s="237">
        <f t="shared" si="14"/>
        <v>0</v>
      </c>
      <c r="AS547" s="237">
        <f t="shared" si="15"/>
        <v>0</v>
      </c>
      <c r="AT547" s="237">
        <f t="shared" si="16"/>
        <v>0</v>
      </c>
      <c r="AU547" s="236">
        <f t="shared" si="17"/>
        <v>0</v>
      </c>
      <c r="AV547" s="236">
        <f t="shared" si="18"/>
        <v>0</v>
      </c>
      <c r="AW547" s="238"/>
    </row>
    <row r="548" ht="24.75" customHeight="1">
      <c r="A548" s="185"/>
      <c r="B548" s="230">
        <f t="shared" si="19"/>
        <v>541</v>
      </c>
      <c r="C548" s="185"/>
      <c r="D548" s="231" t="str">
        <f t="array" ref="D548">INDEX(_Rge_Projectdata_3rd,$B548,MATCH("Project-ID",_Rge_Headline_Projectdata,0))</f>
        <v/>
      </c>
      <c r="E548" s="232" t="str">
        <f t="array" ref="E548">INDEX(_Rge_Data_3rd_CY,$B548,E$1)</f>
        <v>Open</v>
      </c>
      <c r="F548" s="221" t="str">
        <f t="array" ref="F548">INDEX(_Rge_Data_3rd_CY,$B548,F$1)</f>
        <v/>
      </c>
      <c r="G548" s="221">
        <f t="array" ref="G548">INDEX(_Rge_Data_3rd_CY,$B548,G$1)</f>
        <v>0</v>
      </c>
      <c r="H548" s="221">
        <f t="array" ref="H548">INDEX(_Rge_Data_3rd_CY,$B548,H$1)</f>
        <v>0</v>
      </c>
      <c r="I548" s="221">
        <f t="array" ref="I548">INDEX(_Rge_Data_3rd_CY,$B548,I$1)</f>
        <v>0</v>
      </c>
      <c r="J548" s="221">
        <f t="array" ref="J548">INDEX(_Rge_Data_3rd_CY,$B548,J$1)</f>
        <v>0</v>
      </c>
      <c r="K548" s="221">
        <f t="array" ref="K548">INDEX(_Rge_Data_3rd_CY,$B548,K$1)</f>
        <v>0</v>
      </c>
      <c r="L548" s="221" t="str">
        <f t="array" ref="L548">INDEX(_Rge_Data_3rd_CY,$B548,L$1)</f>
        <v/>
      </c>
      <c r="M548" s="221">
        <f t="array" ref="M548">INDEX(_Rge_Data_3rd_CY,$B548,M$1)</f>
        <v>0</v>
      </c>
      <c r="N548" s="221">
        <f t="array" ref="N548">INDEX(_Rge_Data_3rd_CY,$B548,N$1)</f>
        <v>0</v>
      </c>
      <c r="O548" s="221">
        <f t="shared" si="5"/>
        <v>0</v>
      </c>
      <c r="P548" s="222">
        <f t="shared" si="6"/>
        <v>0</v>
      </c>
      <c r="Q548" s="233" t="str">
        <f t="shared" si="9"/>
        <v>Y</v>
      </c>
      <c r="R548" s="224" t="str">
        <f t="array" ref="R548">INDEX(_Rge_Data_3rd_CY,$B548,R$1)</f>
        <v/>
      </c>
      <c r="S548" s="224">
        <f t="array" ref="S548">INDEX(_Rge_Data_3rd_CY,$B548,S$1)</f>
        <v>0</v>
      </c>
      <c r="T548" s="224">
        <f t="array" ref="T548">INDEX(_Rge_Data_3rd_CY,$B548,T$1)</f>
        <v>0</v>
      </c>
      <c r="U548" s="224">
        <f t="array" ref="U548">INDEX(_Rge_Data_3rd_CY,$B548,U$1)</f>
        <v>0</v>
      </c>
      <c r="V548" s="224">
        <f t="array" ref="V548">INDEX(_Rge_Data_3rd_CY,$B548,V$1)</f>
        <v>0</v>
      </c>
      <c r="W548" s="224">
        <f t="array" ref="W548">INDEX(_Rge_Data_3rd_CY,$B548,W$1)</f>
        <v>0</v>
      </c>
      <c r="X548" s="224" t="str">
        <f t="array" ref="X548">INDEX(_Rge_Data_3rd_CY,$B548,X$1)</f>
        <v/>
      </c>
      <c r="Y548" s="224">
        <f t="array" ref="Y548">INDEX(_Rge_Data_3rd_CY,$B548,Y$1)</f>
        <v>0</v>
      </c>
      <c r="Z548" s="224">
        <f t="array" ref="Z548">INDEX(_Rge_Data_3rd_CY,$B548,Z$1)</f>
        <v>0</v>
      </c>
      <c r="AA548" s="224">
        <f t="shared" si="7"/>
        <v>0</v>
      </c>
      <c r="AB548" s="225" t="str">
        <f t="shared" si="10"/>
        <v/>
      </c>
      <c r="AC548" s="234" t="str">
        <f t="array" ref="AC548">INDEX(_Rge_Data_3rd_CY,$B548,AC$1)</f>
        <v/>
      </c>
      <c r="AD548" s="234">
        <f t="array" ref="AD548">INDEX(_Rge_Data_3rd_CY,$B548,AD$1)</f>
        <v>0</v>
      </c>
      <c r="AE548" s="234">
        <f t="array" ref="AE548">INDEX(_Rge_Data_3rd_CY,$B548,AE$1)</f>
        <v>0</v>
      </c>
      <c r="AF548" s="234">
        <f t="array" ref="AF548">INDEX(_Rge_Data_3rd_CY,$B548,AF$1)</f>
        <v>0</v>
      </c>
      <c r="AG548" s="234">
        <f t="array" ref="AG548">INDEX(_Rge_Data_3rd_CY,$B548,AG$1)</f>
        <v>0</v>
      </c>
      <c r="AH548" s="234">
        <f t="array" ref="AH548">INDEX(_Rge_Data_3rd_CY,$B548,AH$1)</f>
        <v>0</v>
      </c>
      <c r="AI548" s="234" t="str">
        <f t="array" ref="AI548">INDEX(_Rge_Data_3rd_CY,$B548,AI$1)</f>
        <v/>
      </c>
      <c r="AJ548" s="234">
        <f t="array" ref="AJ548">INDEX(_Rge_Data_3rd_CY,$B548,AJ$1)</f>
        <v>0</v>
      </c>
      <c r="AK548" s="234">
        <f t="array" ref="AK548">INDEX(_Rge_Data_3rd_CY,$B548,AK$1)</f>
        <v>0</v>
      </c>
      <c r="AL548" s="234">
        <f t="shared" si="11"/>
        <v>0</v>
      </c>
      <c r="AM548" s="235">
        <f t="shared" si="8"/>
        <v>0</v>
      </c>
      <c r="AN548" s="236">
        <f>IFERROR(IF(AND($E548="OPEN",$AA548&gt;0),$AA548*_SoP*$AM548,IF(AND($E548="CLOSED",$AA548&gt;0),$AA548*_SoL*$AM548,0)),0)</f>
        <v>0</v>
      </c>
      <c r="AO548" s="236">
        <f>IFERROR(IF($AA548&lt;0,$AA548*_SoL,0),0)</f>
        <v>0</v>
      </c>
      <c r="AP548" s="237">
        <f t="shared" si="12"/>
        <v>0</v>
      </c>
      <c r="AQ548" s="237">
        <f t="shared" si="13"/>
        <v>0</v>
      </c>
      <c r="AR548" s="237">
        <f t="shared" si="14"/>
        <v>0</v>
      </c>
      <c r="AS548" s="237">
        <f t="shared" si="15"/>
        <v>0</v>
      </c>
      <c r="AT548" s="237">
        <f t="shared" si="16"/>
        <v>0</v>
      </c>
      <c r="AU548" s="236">
        <f t="shared" si="17"/>
        <v>0</v>
      </c>
      <c r="AV548" s="236">
        <f t="shared" si="18"/>
        <v>0</v>
      </c>
      <c r="AW548" s="238"/>
    </row>
    <row r="549" ht="24.75" customHeight="1">
      <c r="A549" s="185"/>
      <c r="B549" s="230">
        <f t="shared" si="19"/>
        <v>542</v>
      </c>
      <c r="C549" s="185"/>
      <c r="D549" s="231" t="str">
        <f t="array" ref="D549">INDEX(_Rge_Projectdata_3rd,$B549,MATCH("Project-ID",_Rge_Headline_Projectdata,0))</f>
        <v/>
      </c>
      <c r="E549" s="232" t="str">
        <f t="array" ref="E549">INDEX(_Rge_Data_3rd_CY,$B549,E$1)</f>
        <v>Open</v>
      </c>
      <c r="F549" s="221" t="str">
        <f t="array" ref="F549">INDEX(_Rge_Data_3rd_CY,$B549,F$1)</f>
        <v/>
      </c>
      <c r="G549" s="221">
        <f t="array" ref="G549">INDEX(_Rge_Data_3rd_CY,$B549,G$1)</f>
        <v>0</v>
      </c>
      <c r="H549" s="221">
        <f t="array" ref="H549">INDEX(_Rge_Data_3rd_CY,$B549,H$1)</f>
        <v>0</v>
      </c>
      <c r="I549" s="221">
        <f t="array" ref="I549">INDEX(_Rge_Data_3rd_CY,$B549,I$1)</f>
        <v>0</v>
      </c>
      <c r="J549" s="221">
        <f t="array" ref="J549">INDEX(_Rge_Data_3rd_CY,$B549,J$1)</f>
        <v>0</v>
      </c>
      <c r="K549" s="221">
        <f t="array" ref="K549">INDEX(_Rge_Data_3rd_CY,$B549,K$1)</f>
        <v>0</v>
      </c>
      <c r="L549" s="221" t="str">
        <f t="array" ref="L549">INDEX(_Rge_Data_3rd_CY,$B549,L$1)</f>
        <v/>
      </c>
      <c r="M549" s="221">
        <f t="array" ref="M549">INDEX(_Rge_Data_3rd_CY,$B549,M$1)</f>
        <v>0</v>
      </c>
      <c r="N549" s="221">
        <f t="array" ref="N549">INDEX(_Rge_Data_3rd_CY,$B549,N$1)</f>
        <v>0</v>
      </c>
      <c r="O549" s="221">
        <f t="shared" si="5"/>
        <v>0</v>
      </c>
      <c r="P549" s="222">
        <f t="shared" si="6"/>
        <v>0</v>
      </c>
      <c r="Q549" s="233" t="str">
        <f t="shared" si="9"/>
        <v>Y</v>
      </c>
      <c r="R549" s="224" t="str">
        <f t="array" ref="R549">INDEX(_Rge_Data_3rd_CY,$B549,R$1)</f>
        <v/>
      </c>
      <c r="S549" s="224">
        <f t="array" ref="S549">INDEX(_Rge_Data_3rd_CY,$B549,S$1)</f>
        <v>0</v>
      </c>
      <c r="T549" s="224">
        <f t="array" ref="T549">INDEX(_Rge_Data_3rd_CY,$B549,T$1)</f>
        <v>0</v>
      </c>
      <c r="U549" s="224">
        <f t="array" ref="U549">INDEX(_Rge_Data_3rd_CY,$B549,U$1)</f>
        <v>0</v>
      </c>
      <c r="V549" s="224">
        <f t="array" ref="V549">INDEX(_Rge_Data_3rd_CY,$B549,V$1)</f>
        <v>0</v>
      </c>
      <c r="W549" s="224">
        <f t="array" ref="W549">INDEX(_Rge_Data_3rd_CY,$B549,W$1)</f>
        <v>0</v>
      </c>
      <c r="X549" s="224" t="str">
        <f t="array" ref="X549">INDEX(_Rge_Data_3rd_CY,$B549,X$1)</f>
        <v/>
      </c>
      <c r="Y549" s="224">
        <f t="array" ref="Y549">INDEX(_Rge_Data_3rd_CY,$B549,Y$1)</f>
        <v>0</v>
      </c>
      <c r="Z549" s="224">
        <f t="array" ref="Z549">INDEX(_Rge_Data_3rd_CY,$B549,Z$1)</f>
        <v>0</v>
      </c>
      <c r="AA549" s="224">
        <f t="shared" si="7"/>
        <v>0</v>
      </c>
      <c r="AB549" s="225" t="str">
        <f t="shared" si="10"/>
        <v/>
      </c>
      <c r="AC549" s="234" t="str">
        <f t="array" ref="AC549">INDEX(_Rge_Data_3rd_CY,$B549,AC$1)</f>
        <v/>
      </c>
      <c r="AD549" s="234">
        <f t="array" ref="AD549">INDEX(_Rge_Data_3rd_CY,$B549,AD$1)</f>
        <v>0</v>
      </c>
      <c r="AE549" s="234">
        <f t="array" ref="AE549">INDEX(_Rge_Data_3rd_CY,$B549,AE$1)</f>
        <v>0</v>
      </c>
      <c r="AF549" s="234">
        <f t="array" ref="AF549">INDEX(_Rge_Data_3rd_CY,$B549,AF$1)</f>
        <v>0</v>
      </c>
      <c r="AG549" s="234">
        <f t="array" ref="AG549">INDEX(_Rge_Data_3rd_CY,$B549,AG$1)</f>
        <v>0</v>
      </c>
      <c r="AH549" s="234">
        <f t="array" ref="AH549">INDEX(_Rge_Data_3rd_CY,$B549,AH$1)</f>
        <v>0</v>
      </c>
      <c r="AI549" s="234" t="str">
        <f t="array" ref="AI549">INDEX(_Rge_Data_3rd_CY,$B549,AI$1)</f>
        <v/>
      </c>
      <c r="AJ549" s="234">
        <f t="array" ref="AJ549">INDEX(_Rge_Data_3rd_CY,$B549,AJ$1)</f>
        <v>0</v>
      </c>
      <c r="AK549" s="234">
        <f t="array" ref="AK549">INDEX(_Rge_Data_3rd_CY,$B549,AK$1)</f>
        <v>0</v>
      </c>
      <c r="AL549" s="234">
        <f t="shared" si="11"/>
        <v>0</v>
      </c>
      <c r="AM549" s="235">
        <f t="shared" si="8"/>
        <v>0</v>
      </c>
      <c r="AN549" s="236">
        <f>IFERROR(IF(AND($E549="OPEN",$AA549&gt;0),$AA549*_SoP*$AM549,IF(AND($E549="CLOSED",$AA549&gt;0),$AA549*_SoL*$AM549,0)),0)</f>
        <v>0</v>
      </c>
      <c r="AO549" s="236">
        <f>IFERROR(IF($AA549&lt;0,$AA549*_SoL,0),0)</f>
        <v>0</v>
      </c>
      <c r="AP549" s="237">
        <f t="shared" si="12"/>
        <v>0</v>
      </c>
      <c r="AQ549" s="237">
        <f t="shared" si="13"/>
        <v>0</v>
      </c>
      <c r="AR549" s="237">
        <f t="shared" si="14"/>
        <v>0</v>
      </c>
      <c r="AS549" s="237">
        <f t="shared" si="15"/>
        <v>0</v>
      </c>
      <c r="AT549" s="237">
        <f t="shared" si="16"/>
        <v>0</v>
      </c>
      <c r="AU549" s="236">
        <f t="shared" si="17"/>
        <v>0</v>
      </c>
      <c r="AV549" s="236">
        <f t="shared" si="18"/>
        <v>0</v>
      </c>
      <c r="AW549" s="238"/>
    </row>
    <row r="550" ht="24.75" customHeight="1">
      <c r="A550" s="185"/>
      <c r="B550" s="230">
        <f t="shared" si="19"/>
        <v>543</v>
      </c>
      <c r="C550" s="185"/>
      <c r="D550" s="231" t="str">
        <f t="array" ref="D550">INDEX(_Rge_Projectdata_3rd,$B550,MATCH("Project-ID",_Rge_Headline_Projectdata,0))</f>
        <v/>
      </c>
      <c r="E550" s="232" t="str">
        <f t="array" ref="E550">INDEX(_Rge_Data_3rd_CY,$B550,E$1)</f>
        <v>Open</v>
      </c>
      <c r="F550" s="221" t="str">
        <f t="array" ref="F550">INDEX(_Rge_Data_3rd_CY,$B550,F$1)</f>
        <v/>
      </c>
      <c r="G550" s="221">
        <f t="array" ref="G550">INDEX(_Rge_Data_3rd_CY,$B550,G$1)</f>
        <v>0</v>
      </c>
      <c r="H550" s="221">
        <f t="array" ref="H550">INDEX(_Rge_Data_3rd_CY,$B550,H$1)</f>
        <v>0</v>
      </c>
      <c r="I550" s="221">
        <f t="array" ref="I550">INDEX(_Rge_Data_3rd_CY,$B550,I$1)</f>
        <v>0</v>
      </c>
      <c r="J550" s="221">
        <f t="array" ref="J550">INDEX(_Rge_Data_3rd_CY,$B550,J$1)</f>
        <v>0</v>
      </c>
      <c r="K550" s="221">
        <f t="array" ref="K550">INDEX(_Rge_Data_3rd_CY,$B550,K$1)</f>
        <v>0</v>
      </c>
      <c r="L550" s="221" t="str">
        <f t="array" ref="L550">INDEX(_Rge_Data_3rd_CY,$B550,L$1)</f>
        <v/>
      </c>
      <c r="M550" s="221">
        <f t="array" ref="M550">INDEX(_Rge_Data_3rd_CY,$B550,M$1)</f>
        <v>0</v>
      </c>
      <c r="N550" s="221">
        <f t="array" ref="N550">INDEX(_Rge_Data_3rd_CY,$B550,N$1)</f>
        <v>0</v>
      </c>
      <c r="O550" s="221">
        <f t="shared" si="5"/>
        <v>0</v>
      </c>
      <c r="P550" s="222">
        <f t="shared" si="6"/>
        <v>0</v>
      </c>
      <c r="Q550" s="233" t="str">
        <f t="shared" si="9"/>
        <v>Y</v>
      </c>
      <c r="R550" s="224" t="str">
        <f t="array" ref="R550">INDEX(_Rge_Data_3rd_CY,$B550,R$1)</f>
        <v/>
      </c>
      <c r="S550" s="224">
        <f t="array" ref="S550">INDEX(_Rge_Data_3rd_CY,$B550,S$1)</f>
        <v>0</v>
      </c>
      <c r="T550" s="224">
        <f t="array" ref="T550">INDEX(_Rge_Data_3rd_CY,$B550,T$1)</f>
        <v>0</v>
      </c>
      <c r="U550" s="224">
        <f t="array" ref="U550">INDEX(_Rge_Data_3rd_CY,$B550,U$1)</f>
        <v>0</v>
      </c>
      <c r="V550" s="224">
        <f t="array" ref="V550">INDEX(_Rge_Data_3rd_CY,$B550,V$1)</f>
        <v>0</v>
      </c>
      <c r="W550" s="224">
        <f t="array" ref="W550">INDEX(_Rge_Data_3rd_CY,$B550,W$1)</f>
        <v>0</v>
      </c>
      <c r="X550" s="224" t="str">
        <f t="array" ref="X550">INDEX(_Rge_Data_3rd_CY,$B550,X$1)</f>
        <v/>
      </c>
      <c r="Y550" s="224">
        <f t="array" ref="Y550">INDEX(_Rge_Data_3rd_CY,$B550,Y$1)</f>
        <v>0</v>
      </c>
      <c r="Z550" s="224">
        <f t="array" ref="Z550">INDEX(_Rge_Data_3rd_CY,$B550,Z$1)</f>
        <v>0</v>
      </c>
      <c r="AA550" s="224">
        <f t="shared" si="7"/>
        <v>0</v>
      </c>
      <c r="AB550" s="225" t="str">
        <f t="shared" si="10"/>
        <v/>
      </c>
      <c r="AC550" s="234" t="str">
        <f t="array" ref="AC550">INDEX(_Rge_Data_3rd_CY,$B550,AC$1)</f>
        <v/>
      </c>
      <c r="AD550" s="234">
        <f t="array" ref="AD550">INDEX(_Rge_Data_3rd_CY,$B550,AD$1)</f>
        <v>0</v>
      </c>
      <c r="AE550" s="234">
        <f t="array" ref="AE550">INDEX(_Rge_Data_3rd_CY,$B550,AE$1)</f>
        <v>0</v>
      </c>
      <c r="AF550" s="234">
        <f t="array" ref="AF550">INDEX(_Rge_Data_3rd_CY,$B550,AF$1)</f>
        <v>0</v>
      </c>
      <c r="AG550" s="234">
        <f t="array" ref="AG550">INDEX(_Rge_Data_3rd_CY,$B550,AG$1)</f>
        <v>0</v>
      </c>
      <c r="AH550" s="234">
        <f t="array" ref="AH550">INDEX(_Rge_Data_3rd_CY,$B550,AH$1)</f>
        <v>0</v>
      </c>
      <c r="AI550" s="234" t="str">
        <f t="array" ref="AI550">INDEX(_Rge_Data_3rd_CY,$B550,AI$1)</f>
        <v/>
      </c>
      <c r="AJ550" s="234">
        <f t="array" ref="AJ550">INDEX(_Rge_Data_3rd_CY,$B550,AJ$1)</f>
        <v>0</v>
      </c>
      <c r="AK550" s="234">
        <f t="array" ref="AK550">INDEX(_Rge_Data_3rd_CY,$B550,AK$1)</f>
        <v>0</v>
      </c>
      <c r="AL550" s="234">
        <f t="shared" si="11"/>
        <v>0</v>
      </c>
      <c r="AM550" s="235">
        <f t="shared" si="8"/>
        <v>0</v>
      </c>
      <c r="AN550" s="236">
        <f>IFERROR(IF(AND($E550="OPEN",$AA550&gt;0),$AA550*_SoP*$AM550,IF(AND($E550="CLOSED",$AA550&gt;0),$AA550*_SoL*$AM550,0)),0)</f>
        <v>0</v>
      </c>
      <c r="AO550" s="236">
        <f>IFERROR(IF($AA550&lt;0,$AA550*_SoL,0),0)</f>
        <v>0</v>
      </c>
      <c r="AP550" s="237">
        <f t="shared" si="12"/>
        <v>0</v>
      </c>
      <c r="AQ550" s="237">
        <f t="shared" si="13"/>
        <v>0</v>
      </c>
      <c r="AR550" s="237">
        <f t="shared" si="14"/>
        <v>0</v>
      </c>
      <c r="AS550" s="237">
        <f t="shared" si="15"/>
        <v>0</v>
      </c>
      <c r="AT550" s="237">
        <f t="shared" si="16"/>
        <v>0</v>
      </c>
      <c r="AU550" s="236">
        <f t="shared" si="17"/>
        <v>0</v>
      </c>
      <c r="AV550" s="236">
        <f t="shared" si="18"/>
        <v>0</v>
      </c>
      <c r="AW550" s="238"/>
    </row>
    <row r="551" ht="24.75" customHeight="1">
      <c r="A551" s="185"/>
      <c r="B551" s="230">
        <f t="shared" si="19"/>
        <v>544</v>
      </c>
      <c r="C551" s="185"/>
      <c r="D551" s="231" t="str">
        <f t="array" ref="D551">INDEX(_Rge_Projectdata_3rd,$B551,MATCH("Project-ID",_Rge_Headline_Projectdata,0))</f>
        <v/>
      </c>
      <c r="E551" s="232" t="str">
        <f t="array" ref="E551">INDEX(_Rge_Data_3rd_CY,$B551,E$1)</f>
        <v>Open</v>
      </c>
      <c r="F551" s="221" t="str">
        <f t="array" ref="F551">INDEX(_Rge_Data_3rd_CY,$B551,F$1)</f>
        <v/>
      </c>
      <c r="G551" s="221">
        <f t="array" ref="G551">INDEX(_Rge_Data_3rd_CY,$B551,G$1)</f>
        <v>0</v>
      </c>
      <c r="H551" s="221">
        <f t="array" ref="H551">INDEX(_Rge_Data_3rd_CY,$B551,H$1)</f>
        <v>0</v>
      </c>
      <c r="I551" s="221">
        <f t="array" ref="I551">INDEX(_Rge_Data_3rd_CY,$B551,I$1)</f>
        <v>0</v>
      </c>
      <c r="J551" s="221">
        <f t="array" ref="J551">INDEX(_Rge_Data_3rd_CY,$B551,J$1)</f>
        <v>0</v>
      </c>
      <c r="K551" s="221">
        <f t="array" ref="K551">INDEX(_Rge_Data_3rd_CY,$B551,K$1)</f>
        <v>0</v>
      </c>
      <c r="L551" s="221" t="str">
        <f t="array" ref="L551">INDEX(_Rge_Data_3rd_CY,$B551,L$1)</f>
        <v/>
      </c>
      <c r="M551" s="221">
        <f t="array" ref="M551">INDEX(_Rge_Data_3rd_CY,$B551,M$1)</f>
        <v>0</v>
      </c>
      <c r="N551" s="221">
        <f t="array" ref="N551">INDEX(_Rge_Data_3rd_CY,$B551,N$1)</f>
        <v>0</v>
      </c>
      <c r="O551" s="221">
        <f t="shared" si="5"/>
        <v>0</v>
      </c>
      <c r="P551" s="222">
        <f t="shared" si="6"/>
        <v>0</v>
      </c>
      <c r="Q551" s="233" t="str">
        <f t="shared" si="9"/>
        <v>Y</v>
      </c>
      <c r="R551" s="224" t="str">
        <f t="array" ref="R551">INDEX(_Rge_Data_3rd_CY,$B551,R$1)</f>
        <v/>
      </c>
      <c r="S551" s="224">
        <f t="array" ref="S551">INDEX(_Rge_Data_3rd_CY,$B551,S$1)</f>
        <v>0</v>
      </c>
      <c r="T551" s="224">
        <f t="array" ref="T551">INDEX(_Rge_Data_3rd_CY,$B551,T$1)</f>
        <v>0</v>
      </c>
      <c r="U551" s="224">
        <f t="array" ref="U551">INDEX(_Rge_Data_3rd_CY,$B551,U$1)</f>
        <v>0</v>
      </c>
      <c r="V551" s="224">
        <f t="array" ref="V551">INDEX(_Rge_Data_3rd_CY,$B551,V$1)</f>
        <v>0</v>
      </c>
      <c r="W551" s="224">
        <f t="array" ref="W551">INDEX(_Rge_Data_3rd_CY,$B551,W$1)</f>
        <v>0</v>
      </c>
      <c r="X551" s="224" t="str">
        <f t="array" ref="X551">INDEX(_Rge_Data_3rd_CY,$B551,X$1)</f>
        <v/>
      </c>
      <c r="Y551" s="224">
        <f t="array" ref="Y551">INDEX(_Rge_Data_3rd_CY,$B551,Y$1)</f>
        <v>0</v>
      </c>
      <c r="Z551" s="224">
        <f t="array" ref="Z551">INDEX(_Rge_Data_3rd_CY,$B551,Z$1)</f>
        <v>0</v>
      </c>
      <c r="AA551" s="224">
        <f t="shared" si="7"/>
        <v>0</v>
      </c>
      <c r="AB551" s="225" t="str">
        <f t="shared" si="10"/>
        <v/>
      </c>
      <c r="AC551" s="234" t="str">
        <f t="array" ref="AC551">INDEX(_Rge_Data_3rd_CY,$B551,AC$1)</f>
        <v/>
      </c>
      <c r="AD551" s="234">
        <f t="array" ref="AD551">INDEX(_Rge_Data_3rd_CY,$B551,AD$1)</f>
        <v>0</v>
      </c>
      <c r="AE551" s="234">
        <f t="array" ref="AE551">INDEX(_Rge_Data_3rd_CY,$B551,AE$1)</f>
        <v>0</v>
      </c>
      <c r="AF551" s="234">
        <f t="array" ref="AF551">INDEX(_Rge_Data_3rd_CY,$B551,AF$1)</f>
        <v>0</v>
      </c>
      <c r="AG551" s="234">
        <f t="array" ref="AG551">INDEX(_Rge_Data_3rd_CY,$B551,AG$1)</f>
        <v>0</v>
      </c>
      <c r="AH551" s="234">
        <f t="array" ref="AH551">INDEX(_Rge_Data_3rd_CY,$B551,AH$1)</f>
        <v>0</v>
      </c>
      <c r="AI551" s="234" t="str">
        <f t="array" ref="AI551">INDEX(_Rge_Data_3rd_CY,$B551,AI$1)</f>
        <v/>
      </c>
      <c r="AJ551" s="234">
        <f t="array" ref="AJ551">INDEX(_Rge_Data_3rd_CY,$B551,AJ$1)</f>
        <v>0</v>
      </c>
      <c r="AK551" s="234">
        <f t="array" ref="AK551">INDEX(_Rge_Data_3rd_CY,$B551,AK$1)</f>
        <v>0</v>
      </c>
      <c r="AL551" s="234">
        <f t="shared" si="11"/>
        <v>0</v>
      </c>
      <c r="AM551" s="235">
        <f t="shared" si="8"/>
        <v>0</v>
      </c>
      <c r="AN551" s="236">
        <f>IFERROR(IF(AND($E551="OPEN",$AA551&gt;0),$AA551*_SoP*$AM551,IF(AND($E551="CLOSED",$AA551&gt;0),$AA551*_SoL*$AM551,0)),0)</f>
        <v>0</v>
      </c>
      <c r="AO551" s="236">
        <f>IFERROR(IF($AA551&lt;0,$AA551*_SoL,0),0)</f>
        <v>0</v>
      </c>
      <c r="AP551" s="237">
        <f t="shared" si="12"/>
        <v>0</v>
      </c>
      <c r="AQ551" s="237">
        <f t="shared" si="13"/>
        <v>0</v>
      </c>
      <c r="AR551" s="237">
        <f t="shared" si="14"/>
        <v>0</v>
      </c>
      <c r="AS551" s="237">
        <f t="shared" si="15"/>
        <v>0</v>
      </c>
      <c r="AT551" s="237">
        <f t="shared" si="16"/>
        <v>0</v>
      </c>
      <c r="AU551" s="236">
        <f t="shared" si="17"/>
        <v>0</v>
      </c>
      <c r="AV551" s="236">
        <f t="shared" si="18"/>
        <v>0</v>
      </c>
      <c r="AW551" s="238"/>
    </row>
    <row r="552" ht="24.75" customHeight="1">
      <c r="A552" s="185"/>
      <c r="B552" s="230">
        <f t="shared" si="19"/>
        <v>545</v>
      </c>
      <c r="C552" s="185"/>
      <c r="D552" s="231" t="str">
        <f t="array" ref="D552">INDEX(_Rge_Projectdata_3rd,$B552,MATCH("Project-ID",_Rge_Headline_Projectdata,0))</f>
        <v/>
      </c>
      <c r="E552" s="232" t="str">
        <f t="array" ref="E552">INDEX(_Rge_Data_3rd_CY,$B552,E$1)</f>
        <v>Open</v>
      </c>
      <c r="F552" s="221" t="str">
        <f t="array" ref="F552">INDEX(_Rge_Data_3rd_CY,$B552,F$1)</f>
        <v/>
      </c>
      <c r="G552" s="221">
        <f t="array" ref="G552">INDEX(_Rge_Data_3rd_CY,$B552,G$1)</f>
        <v>0</v>
      </c>
      <c r="H552" s="221">
        <f t="array" ref="H552">INDEX(_Rge_Data_3rd_CY,$B552,H$1)</f>
        <v>0</v>
      </c>
      <c r="I552" s="221">
        <f t="array" ref="I552">INDEX(_Rge_Data_3rd_CY,$B552,I$1)</f>
        <v>0</v>
      </c>
      <c r="J552" s="221">
        <f t="array" ref="J552">INDEX(_Rge_Data_3rd_CY,$B552,J$1)</f>
        <v>0</v>
      </c>
      <c r="K552" s="221">
        <f t="array" ref="K552">INDEX(_Rge_Data_3rd_CY,$B552,K$1)</f>
        <v>0</v>
      </c>
      <c r="L552" s="221" t="str">
        <f t="array" ref="L552">INDEX(_Rge_Data_3rd_CY,$B552,L$1)</f>
        <v/>
      </c>
      <c r="M552" s="221">
        <f t="array" ref="M552">INDEX(_Rge_Data_3rd_CY,$B552,M$1)</f>
        <v>0</v>
      </c>
      <c r="N552" s="221">
        <f t="array" ref="N552">INDEX(_Rge_Data_3rd_CY,$B552,N$1)</f>
        <v>0</v>
      </c>
      <c r="O552" s="221">
        <f t="shared" si="5"/>
        <v>0</v>
      </c>
      <c r="P552" s="222">
        <f t="shared" si="6"/>
        <v>0</v>
      </c>
      <c r="Q552" s="233" t="str">
        <f t="shared" si="9"/>
        <v>Y</v>
      </c>
      <c r="R552" s="224" t="str">
        <f t="array" ref="R552">INDEX(_Rge_Data_3rd_CY,$B552,R$1)</f>
        <v/>
      </c>
      <c r="S552" s="224">
        <f t="array" ref="S552">INDEX(_Rge_Data_3rd_CY,$B552,S$1)</f>
        <v>0</v>
      </c>
      <c r="T552" s="224">
        <f t="array" ref="T552">INDEX(_Rge_Data_3rd_CY,$B552,T$1)</f>
        <v>0</v>
      </c>
      <c r="U552" s="224">
        <f t="array" ref="U552">INDEX(_Rge_Data_3rd_CY,$B552,U$1)</f>
        <v>0</v>
      </c>
      <c r="V552" s="224">
        <f t="array" ref="V552">INDEX(_Rge_Data_3rd_CY,$B552,V$1)</f>
        <v>0</v>
      </c>
      <c r="W552" s="224">
        <f t="array" ref="W552">INDEX(_Rge_Data_3rd_CY,$B552,W$1)</f>
        <v>0</v>
      </c>
      <c r="X552" s="224" t="str">
        <f t="array" ref="X552">INDEX(_Rge_Data_3rd_CY,$B552,X$1)</f>
        <v/>
      </c>
      <c r="Y552" s="224">
        <f t="array" ref="Y552">INDEX(_Rge_Data_3rd_CY,$B552,Y$1)</f>
        <v>0</v>
      </c>
      <c r="Z552" s="224">
        <f t="array" ref="Z552">INDEX(_Rge_Data_3rd_CY,$B552,Z$1)</f>
        <v>0</v>
      </c>
      <c r="AA552" s="224">
        <f t="shared" si="7"/>
        <v>0</v>
      </c>
      <c r="AB552" s="225" t="str">
        <f t="shared" si="10"/>
        <v/>
      </c>
      <c r="AC552" s="234" t="str">
        <f t="array" ref="AC552">INDEX(_Rge_Data_3rd_CY,$B552,AC$1)</f>
        <v/>
      </c>
      <c r="AD552" s="234">
        <f t="array" ref="AD552">INDEX(_Rge_Data_3rd_CY,$B552,AD$1)</f>
        <v>0</v>
      </c>
      <c r="AE552" s="234">
        <f t="array" ref="AE552">INDEX(_Rge_Data_3rd_CY,$B552,AE$1)</f>
        <v>0</v>
      </c>
      <c r="AF552" s="234">
        <f t="array" ref="AF552">INDEX(_Rge_Data_3rd_CY,$B552,AF$1)</f>
        <v>0</v>
      </c>
      <c r="AG552" s="234">
        <f t="array" ref="AG552">INDEX(_Rge_Data_3rd_CY,$B552,AG$1)</f>
        <v>0</v>
      </c>
      <c r="AH552" s="234">
        <f t="array" ref="AH552">INDEX(_Rge_Data_3rd_CY,$B552,AH$1)</f>
        <v>0</v>
      </c>
      <c r="AI552" s="234" t="str">
        <f t="array" ref="AI552">INDEX(_Rge_Data_3rd_CY,$B552,AI$1)</f>
        <v/>
      </c>
      <c r="AJ552" s="234">
        <f t="array" ref="AJ552">INDEX(_Rge_Data_3rd_CY,$B552,AJ$1)</f>
        <v>0</v>
      </c>
      <c r="AK552" s="234">
        <f t="array" ref="AK552">INDEX(_Rge_Data_3rd_CY,$B552,AK$1)</f>
        <v>0</v>
      </c>
      <c r="AL552" s="234">
        <f t="shared" si="11"/>
        <v>0</v>
      </c>
      <c r="AM552" s="235">
        <f t="shared" si="8"/>
        <v>0</v>
      </c>
      <c r="AN552" s="236">
        <f>IFERROR(IF(AND($E552="OPEN",$AA552&gt;0),$AA552*_SoP*$AM552,IF(AND($E552="CLOSED",$AA552&gt;0),$AA552*_SoL*$AM552,0)),0)</f>
        <v>0</v>
      </c>
      <c r="AO552" s="236">
        <f>IFERROR(IF($AA552&lt;0,$AA552*_SoL,0),0)</f>
        <v>0</v>
      </c>
      <c r="AP552" s="237">
        <f t="shared" si="12"/>
        <v>0</v>
      </c>
      <c r="AQ552" s="237">
        <f t="shared" si="13"/>
        <v>0</v>
      </c>
      <c r="AR552" s="237">
        <f t="shared" si="14"/>
        <v>0</v>
      </c>
      <c r="AS552" s="237">
        <f t="shared" si="15"/>
        <v>0</v>
      </c>
      <c r="AT552" s="237">
        <f t="shared" si="16"/>
        <v>0</v>
      </c>
      <c r="AU552" s="236">
        <f t="shared" si="17"/>
        <v>0</v>
      </c>
      <c r="AV552" s="236">
        <f t="shared" si="18"/>
        <v>0</v>
      </c>
      <c r="AW552" s="238"/>
    </row>
    <row r="553" ht="24.75" customHeight="1">
      <c r="A553" s="185"/>
      <c r="B553" s="230">
        <f t="shared" si="19"/>
        <v>546</v>
      </c>
      <c r="C553" s="185"/>
      <c r="D553" s="231" t="str">
        <f t="array" ref="D553">INDEX(_Rge_Projectdata_3rd,$B553,MATCH("Project-ID",_Rge_Headline_Projectdata,0))</f>
        <v/>
      </c>
      <c r="E553" s="232" t="str">
        <f t="array" ref="E553">INDEX(_Rge_Data_3rd_CY,$B553,E$1)</f>
        <v>Open</v>
      </c>
      <c r="F553" s="221" t="str">
        <f t="array" ref="F553">INDEX(_Rge_Data_3rd_CY,$B553,F$1)</f>
        <v/>
      </c>
      <c r="G553" s="221">
        <f t="array" ref="G553">INDEX(_Rge_Data_3rd_CY,$B553,G$1)</f>
        <v>0</v>
      </c>
      <c r="H553" s="221">
        <f t="array" ref="H553">INDEX(_Rge_Data_3rd_CY,$B553,H$1)</f>
        <v>0</v>
      </c>
      <c r="I553" s="221">
        <f t="array" ref="I553">INDEX(_Rge_Data_3rd_CY,$B553,I$1)</f>
        <v>0</v>
      </c>
      <c r="J553" s="221">
        <f t="array" ref="J553">INDEX(_Rge_Data_3rd_CY,$B553,J$1)</f>
        <v>0</v>
      </c>
      <c r="K553" s="221">
        <f t="array" ref="K553">INDEX(_Rge_Data_3rd_CY,$B553,K$1)</f>
        <v>0</v>
      </c>
      <c r="L553" s="221" t="str">
        <f t="array" ref="L553">INDEX(_Rge_Data_3rd_CY,$B553,L$1)</f>
        <v/>
      </c>
      <c r="M553" s="221">
        <f t="array" ref="M553">INDEX(_Rge_Data_3rd_CY,$B553,M$1)</f>
        <v>0</v>
      </c>
      <c r="N553" s="221">
        <f t="array" ref="N553">INDEX(_Rge_Data_3rd_CY,$B553,N$1)</f>
        <v>0</v>
      </c>
      <c r="O553" s="221">
        <f t="shared" si="5"/>
        <v>0</v>
      </c>
      <c r="P553" s="222">
        <f t="shared" si="6"/>
        <v>0</v>
      </c>
      <c r="Q553" s="233" t="str">
        <f t="shared" si="9"/>
        <v>Y</v>
      </c>
      <c r="R553" s="224" t="str">
        <f t="array" ref="R553">INDEX(_Rge_Data_3rd_CY,$B553,R$1)</f>
        <v/>
      </c>
      <c r="S553" s="224">
        <f t="array" ref="S553">INDEX(_Rge_Data_3rd_CY,$B553,S$1)</f>
        <v>0</v>
      </c>
      <c r="T553" s="224">
        <f t="array" ref="T553">INDEX(_Rge_Data_3rd_CY,$B553,T$1)</f>
        <v>0</v>
      </c>
      <c r="U553" s="224">
        <f t="array" ref="U553">INDEX(_Rge_Data_3rd_CY,$B553,U$1)</f>
        <v>0</v>
      </c>
      <c r="V553" s="224">
        <f t="array" ref="V553">INDEX(_Rge_Data_3rd_CY,$B553,V$1)</f>
        <v>0</v>
      </c>
      <c r="W553" s="224">
        <f t="array" ref="W553">INDEX(_Rge_Data_3rd_CY,$B553,W$1)</f>
        <v>0</v>
      </c>
      <c r="X553" s="224" t="str">
        <f t="array" ref="X553">INDEX(_Rge_Data_3rd_CY,$B553,X$1)</f>
        <v/>
      </c>
      <c r="Y553" s="224">
        <f t="array" ref="Y553">INDEX(_Rge_Data_3rd_CY,$B553,Y$1)</f>
        <v>0</v>
      </c>
      <c r="Z553" s="224">
        <f t="array" ref="Z553">INDEX(_Rge_Data_3rd_CY,$B553,Z$1)</f>
        <v>0</v>
      </c>
      <c r="AA553" s="224">
        <f t="shared" si="7"/>
        <v>0</v>
      </c>
      <c r="AB553" s="225" t="str">
        <f t="shared" si="10"/>
        <v/>
      </c>
      <c r="AC553" s="234" t="str">
        <f t="array" ref="AC553">INDEX(_Rge_Data_3rd_CY,$B553,AC$1)</f>
        <v/>
      </c>
      <c r="AD553" s="234">
        <f t="array" ref="AD553">INDEX(_Rge_Data_3rd_CY,$B553,AD$1)</f>
        <v>0</v>
      </c>
      <c r="AE553" s="234">
        <f t="array" ref="AE553">INDEX(_Rge_Data_3rd_CY,$B553,AE$1)</f>
        <v>0</v>
      </c>
      <c r="AF553" s="234">
        <f t="array" ref="AF553">INDEX(_Rge_Data_3rd_CY,$B553,AF$1)</f>
        <v>0</v>
      </c>
      <c r="AG553" s="234">
        <f t="array" ref="AG553">INDEX(_Rge_Data_3rd_CY,$B553,AG$1)</f>
        <v>0</v>
      </c>
      <c r="AH553" s="234">
        <f t="array" ref="AH553">INDEX(_Rge_Data_3rd_CY,$B553,AH$1)</f>
        <v>0</v>
      </c>
      <c r="AI553" s="234" t="str">
        <f t="array" ref="AI553">INDEX(_Rge_Data_3rd_CY,$B553,AI$1)</f>
        <v/>
      </c>
      <c r="AJ553" s="234">
        <f t="array" ref="AJ553">INDEX(_Rge_Data_3rd_CY,$B553,AJ$1)</f>
        <v>0</v>
      </c>
      <c r="AK553" s="234">
        <f t="array" ref="AK553">INDEX(_Rge_Data_3rd_CY,$B553,AK$1)</f>
        <v>0</v>
      </c>
      <c r="AL553" s="234">
        <f t="shared" si="11"/>
        <v>0</v>
      </c>
      <c r="AM553" s="235">
        <f t="shared" si="8"/>
        <v>0</v>
      </c>
      <c r="AN553" s="236">
        <f>IFERROR(IF(AND($E553="OPEN",$AA553&gt;0),$AA553*_SoP*$AM553,IF(AND($E553="CLOSED",$AA553&gt;0),$AA553*_SoL*$AM553,0)),0)</f>
        <v>0</v>
      </c>
      <c r="AO553" s="236">
        <f>IFERROR(IF($AA553&lt;0,$AA553*_SoL,0),0)</f>
        <v>0</v>
      </c>
      <c r="AP553" s="237">
        <f t="shared" si="12"/>
        <v>0</v>
      </c>
      <c r="AQ553" s="237">
        <f t="shared" si="13"/>
        <v>0</v>
      </c>
      <c r="AR553" s="237">
        <f t="shared" si="14"/>
        <v>0</v>
      </c>
      <c r="AS553" s="237">
        <f t="shared" si="15"/>
        <v>0</v>
      </c>
      <c r="AT553" s="237">
        <f t="shared" si="16"/>
        <v>0</v>
      </c>
      <c r="AU553" s="236">
        <f t="shared" si="17"/>
        <v>0</v>
      </c>
      <c r="AV553" s="236">
        <f t="shared" si="18"/>
        <v>0</v>
      </c>
      <c r="AW553" s="238"/>
    </row>
    <row r="554" ht="24.75" customHeight="1">
      <c r="A554" s="185"/>
      <c r="B554" s="230">
        <f t="shared" si="19"/>
        <v>547</v>
      </c>
      <c r="C554" s="185"/>
      <c r="D554" s="231" t="str">
        <f t="array" ref="D554">INDEX(_Rge_Projectdata_3rd,$B554,MATCH("Project-ID",_Rge_Headline_Projectdata,0))</f>
        <v/>
      </c>
      <c r="E554" s="232" t="str">
        <f t="array" ref="E554">INDEX(_Rge_Data_3rd_CY,$B554,E$1)</f>
        <v>Open</v>
      </c>
      <c r="F554" s="221" t="str">
        <f t="array" ref="F554">INDEX(_Rge_Data_3rd_CY,$B554,F$1)</f>
        <v/>
      </c>
      <c r="G554" s="221">
        <f t="array" ref="G554">INDEX(_Rge_Data_3rd_CY,$B554,G$1)</f>
        <v>0</v>
      </c>
      <c r="H554" s="221">
        <f t="array" ref="H554">INDEX(_Rge_Data_3rd_CY,$B554,H$1)</f>
        <v>0</v>
      </c>
      <c r="I554" s="221">
        <f t="array" ref="I554">INDEX(_Rge_Data_3rd_CY,$B554,I$1)</f>
        <v>0</v>
      </c>
      <c r="J554" s="221">
        <f t="array" ref="J554">INDEX(_Rge_Data_3rd_CY,$B554,J$1)</f>
        <v>0</v>
      </c>
      <c r="K554" s="221">
        <f t="array" ref="K554">INDEX(_Rge_Data_3rd_CY,$B554,K$1)</f>
        <v>0</v>
      </c>
      <c r="L554" s="221" t="str">
        <f t="array" ref="L554">INDEX(_Rge_Data_3rd_CY,$B554,L$1)</f>
        <v/>
      </c>
      <c r="M554" s="221">
        <f t="array" ref="M554">INDEX(_Rge_Data_3rd_CY,$B554,M$1)</f>
        <v>0</v>
      </c>
      <c r="N554" s="221">
        <f t="array" ref="N554">INDEX(_Rge_Data_3rd_CY,$B554,N$1)</f>
        <v>0</v>
      </c>
      <c r="O554" s="221">
        <f t="shared" si="5"/>
        <v>0</v>
      </c>
      <c r="P554" s="222">
        <f t="shared" si="6"/>
        <v>0</v>
      </c>
      <c r="Q554" s="233" t="str">
        <f t="shared" si="9"/>
        <v>Y</v>
      </c>
      <c r="R554" s="224" t="str">
        <f t="array" ref="R554">INDEX(_Rge_Data_3rd_CY,$B554,R$1)</f>
        <v/>
      </c>
      <c r="S554" s="224">
        <f t="array" ref="S554">INDEX(_Rge_Data_3rd_CY,$B554,S$1)</f>
        <v>0</v>
      </c>
      <c r="T554" s="224">
        <f t="array" ref="T554">INDEX(_Rge_Data_3rd_CY,$B554,T$1)</f>
        <v>0</v>
      </c>
      <c r="U554" s="224">
        <f t="array" ref="U554">INDEX(_Rge_Data_3rd_CY,$B554,U$1)</f>
        <v>0</v>
      </c>
      <c r="V554" s="224">
        <f t="array" ref="V554">INDEX(_Rge_Data_3rd_CY,$B554,V$1)</f>
        <v>0</v>
      </c>
      <c r="W554" s="224">
        <f t="array" ref="W554">INDEX(_Rge_Data_3rd_CY,$B554,W$1)</f>
        <v>0</v>
      </c>
      <c r="X554" s="224" t="str">
        <f t="array" ref="X554">INDEX(_Rge_Data_3rd_CY,$B554,X$1)</f>
        <v/>
      </c>
      <c r="Y554" s="224">
        <f t="array" ref="Y554">INDEX(_Rge_Data_3rd_CY,$B554,Y$1)</f>
        <v>0</v>
      </c>
      <c r="Z554" s="224">
        <f t="array" ref="Z554">INDEX(_Rge_Data_3rd_CY,$B554,Z$1)</f>
        <v>0</v>
      </c>
      <c r="AA554" s="224">
        <f t="shared" si="7"/>
        <v>0</v>
      </c>
      <c r="AB554" s="225" t="str">
        <f t="shared" si="10"/>
        <v/>
      </c>
      <c r="AC554" s="234" t="str">
        <f t="array" ref="AC554">INDEX(_Rge_Data_3rd_CY,$B554,AC$1)</f>
        <v/>
      </c>
      <c r="AD554" s="234">
        <f t="array" ref="AD554">INDEX(_Rge_Data_3rd_CY,$B554,AD$1)</f>
        <v>0</v>
      </c>
      <c r="AE554" s="234">
        <f t="array" ref="AE554">INDEX(_Rge_Data_3rd_CY,$B554,AE$1)</f>
        <v>0</v>
      </c>
      <c r="AF554" s="234">
        <f t="array" ref="AF554">INDEX(_Rge_Data_3rd_CY,$B554,AF$1)</f>
        <v>0</v>
      </c>
      <c r="AG554" s="234">
        <f t="array" ref="AG554">INDEX(_Rge_Data_3rd_CY,$B554,AG$1)</f>
        <v>0</v>
      </c>
      <c r="AH554" s="234">
        <f t="array" ref="AH554">INDEX(_Rge_Data_3rd_CY,$B554,AH$1)</f>
        <v>0</v>
      </c>
      <c r="AI554" s="234" t="str">
        <f t="array" ref="AI554">INDEX(_Rge_Data_3rd_CY,$B554,AI$1)</f>
        <v/>
      </c>
      <c r="AJ554" s="234">
        <f t="array" ref="AJ554">INDEX(_Rge_Data_3rd_CY,$B554,AJ$1)</f>
        <v>0</v>
      </c>
      <c r="AK554" s="234">
        <f t="array" ref="AK554">INDEX(_Rge_Data_3rd_CY,$B554,AK$1)</f>
        <v>0</v>
      </c>
      <c r="AL554" s="234">
        <f t="shared" si="11"/>
        <v>0</v>
      </c>
      <c r="AM554" s="235">
        <f t="shared" si="8"/>
        <v>0</v>
      </c>
      <c r="AN554" s="236">
        <f>IFERROR(IF(AND($E554="OPEN",$AA554&gt;0),$AA554*_SoP*$AM554,IF(AND($E554="CLOSED",$AA554&gt;0),$AA554*_SoL*$AM554,0)),0)</f>
        <v>0</v>
      </c>
      <c r="AO554" s="236">
        <f>IFERROR(IF($AA554&lt;0,$AA554*_SoL,0),0)</f>
        <v>0</v>
      </c>
      <c r="AP554" s="237">
        <f t="shared" si="12"/>
        <v>0</v>
      </c>
      <c r="AQ554" s="237">
        <f t="shared" si="13"/>
        <v>0</v>
      </c>
      <c r="AR554" s="237">
        <f t="shared" si="14"/>
        <v>0</v>
      </c>
      <c r="AS554" s="237">
        <f t="shared" si="15"/>
        <v>0</v>
      </c>
      <c r="AT554" s="237">
        <f t="shared" si="16"/>
        <v>0</v>
      </c>
      <c r="AU554" s="236">
        <f t="shared" si="17"/>
        <v>0</v>
      </c>
      <c r="AV554" s="236">
        <f t="shared" si="18"/>
        <v>0</v>
      </c>
      <c r="AW554" s="238"/>
    </row>
    <row r="555" ht="24.75" customHeight="1">
      <c r="A555" s="185"/>
      <c r="B555" s="230">
        <f t="shared" si="19"/>
        <v>548</v>
      </c>
      <c r="C555" s="185"/>
      <c r="D555" s="231" t="str">
        <f t="array" ref="D555">INDEX(_Rge_Projectdata_3rd,$B555,MATCH("Project-ID",_Rge_Headline_Projectdata,0))</f>
        <v/>
      </c>
      <c r="E555" s="232" t="str">
        <f t="array" ref="E555">INDEX(_Rge_Data_3rd_CY,$B555,E$1)</f>
        <v>Open</v>
      </c>
      <c r="F555" s="221" t="str">
        <f t="array" ref="F555">INDEX(_Rge_Data_3rd_CY,$B555,F$1)</f>
        <v/>
      </c>
      <c r="G555" s="221">
        <f t="array" ref="G555">INDEX(_Rge_Data_3rd_CY,$B555,G$1)</f>
        <v>0</v>
      </c>
      <c r="H555" s="221">
        <f t="array" ref="H555">INDEX(_Rge_Data_3rd_CY,$B555,H$1)</f>
        <v>0</v>
      </c>
      <c r="I555" s="221">
        <f t="array" ref="I555">INDEX(_Rge_Data_3rd_CY,$B555,I$1)</f>
        <v>0</v>
      </c>
      <c r="J555" s="221">
        <f t="array" ref="J555">INDEX(_Rge_Data_3rd_CY,$B555,J$1)</f>
        <v>0</v>
      </c>
      <c r="K555" s="221">
        <f t="array" ref="K555">INDEX(_Rge_Data_3rd_CY,$B555,K$1)</f>
        <v>0</v>
      </c>
      <c r="L555" s="221" t="str">
        <f t="array" ref="L555">INDEX(_Rge_Data_3rd_CY,$B555,L$1)</f>
        <v/>
      </c>
      <c r="M555" s="221">
        <f t="array" ref="M555">INDEX(_Rge_Data_3rd_CY,$B555,M$1)</f>
        <v>0</v>
      </c>
      <c r="N555" s="221">
        <f t="array" ref="N555">INDEX(_Rge_Data_3rd_CY,$B555,N$1)</f>
        <v>0</v>
      </c>
      <c r="O555" s="221">
        <f t="shared" si="5"/>
        <v>0</v>
      </c>
      <c r="P555" s="222">
        <f t="shared" si="6"/>
        <v>0</v>
      </c>
      <c r="Q555" s="233" t="str">
        <f t="shared" si="9"/>
        <v>Y</v>
      </c>
      <c r="R555" s="224" t="str">
        <f t="array" ref="R555">INDEX(_Rge_Data_3rd_CY,$B555,R$1)</f>
        <v/>
      </c>
      <c r="S555" s="224">
        <f t="array" ref="S555">INDEX(_Rge_Data_3rd_CY,$B555,S$1)</f>
        <v>0</v>
      </c>
      <c r="T555" s="224">
        <f t="array" ref="T555">INDEX(_Rge_Data_3rd_CY,$B555,T$1)</f>
        <v>0</v>
      </c>
      <c r="U555" s="224">
        <f t="array" ref="U555">INDEX(_Rge_Data_3rd_CY,$B555,U$1)</f>
        <v>0</v>
      </c>
      <c r="V555" s="224">
        <f t="array" ref="V555">INDEX(_Rge_Data_3rd_CY,$B555,V$1)</f>
        <v>0</v>
      </c>
      <c r="W555" s="224">
        <f t="array" ref="W555">INDEX(_Rge_Data_3rd_CY,$B555,W$1)</f>
        <v>0</v>
      </c>
      <c r="X555" s="224" t="str">
        <f t="array" ref="X555">INDEX(_Rge_Data_3rd_CY,$B555,X$1)</f>
        <v/>
      </c>
      <c r="Y555" s="224">
        <f t="array" ref="Y555">INDEX(_Rge_Data_3rd_CY,$B555,Y$1)</f>
        <v>0</v>
      </c>
      <c r="Z555" s="224">
        <f t="array" ref="Z555">INDEX(_Rge_Data_3rd_CY,$B555,Z$1)</f>
        <v>0</v>
      </c>
      <c r="AA555" s="224">
        <f t="shared" si="7"/>
        <v>0</v>
      </c>
      <c r="AB555" s="225" t="str">
        <f t="shared" si="10"/>
        <v/>
      </c>
      <c r="AC555" s="234" t="str">
        <f t="array" ref="AC555">INDEX(_Rge_Data_3rd_CY,$B555,AC$1)</f>
        <v/>
      </c>
      <c r="AD555" s="234">
        <f t="array" ref="AD555">INDEX(_Rge_Data_3rd_CY,$B555,AD$1)</f>
        <v>0</v>
      </c>
      <c r="AE555" s="234">
        <f t="array" ref="AE555">INDEX(_Rge_Data_3rd_CY,$B555,AE$1)</f>
        <v>0</v>
      </c>
      <c r="AF555" s="234">
        <f t="array" ref="AF555">INDEX(_Rge_Data_3rd_CY,$B555,AF$1)</f>
        <v>0</v>
      </c>
      <c r="AG555" s="234">
        <f t="array" ref="AG555">INDEX(_Rge_Data_3rd_CY,$B555,AG$1)</f>
        <v>0</v>
      </c>
      <c r="AH555" s="234">
        <f t="array" ref="AH555">INDEX(_Rge_Data_3rd_CY,$B555,AH$1)</f>
        <v>0</v>
      </c>
      <c r="AI555" s="234" t="str">
        <f t="array" ref="AI555">INDEX(_Rge_Data_3rd_CY,$B555,AI$1)</f>
        <v/>
      </c>
      <c r="AJ555" s="234">
        <f t="array" ref="AJ555">INDEX(_Rge_Data_3rd_CY,$B555,AJ$1)</f>
        <v>0</v>
      </c>
      <c r="AK555" s="234">
        <f t="array" ref="AK555">INDEX(_Rge_Data_3rd_CY,$B555,AK$1)</f>
        <v>0</v>
      </c>
      <c r="AL555" s="234">
        <f t="shared" si="11"/>
        <v>0</v>
      </c>
      <c r="AM555" s="235">
        <f t="shared" si="8"/>
        <v>0</v>
      </c>
      <c r="AN555" s="236">
        <f>IFERROR(IF(AND($E555="OPEN",$AA555&gt;0),$AA555*_SoP*$AM555,IF(AND($E555="CLOSED",$AA555&gt;0),$AA555*_SoL*$AM555,0)),0)</f>
        <v>0</v>
      </c>
      <c r="AO555" s="236">
        <f>IFERROR(IF($AA555&lt;0,$AA555*_SoL,0),0)</f>
        <v>0</v>
      </c>
      <c r="AP555" s="237">
        <f t="shared" si="12"/>
        <v>0</v>
      </c>
      <c r="AQ555" s="237">
        <f t="shared" si="13"/>
        <v>0</v>
      </c>
      <c r="AR555" s="237">
        <f t="shared" si="14"/>
        <v>0</v>
      </c>
      <c r="AS555" s="237">
        <f t="shared" si="15"/>
        <v>0</v>
      </c>
      <c r="AT555" s="237">
        <f t="shared" si="16"/>
        <v>0</v>
      </c>
      <c r="AU555" s="236">
        <f t="shared" si="17"/>
        <v>0</v>
      </c>
      <c r="AV555" s="236">
        <f t="shared" si="18"/>
        <v>0</v>
      </c>
      <c r="AW555" s="238"/>
    </row>
    <row r="556" ht="24.75" customHeight="1">
      <c r="A556" s="185"/>
      <c r="B556" s="230">
        <f t="shared" si="19"/>
        <v>549</v>
      </c>
      <c r="C556" s="185"/>
      <c r="D556" s="231" t="str">
        <f t="array" ref="D556">INDEX(_Rge_Projectdata_3rd,$B556,MATCH("Project-ID",_Rge_Headline_Projectdata,0))</f>
        <v/>
      </c>
      <c r="E556" s="232" t="str">
        <f t="array" ref="E556">INDEX(_Rge_Data_3rd_CY,$B556,E$1)</f>
        <v>Open</v>
      </c>
      <c r="F556" s="221" t="str">
        <f t="array" ref="F556">INDEX(_Rge_Data_3rd_CY,$B556,F$1)</f>
        <v/>
      </c>
      <c r="G556" s="221">
        <f t="array" ref="G556">INDEX(_Rge_Data_3rd_CY,$B556,G$1)</f>
        <v>0</v>
      </c>
      <c r="H556" s="221">
        <f t="array" ref="H556">INDEX(_Rge_Data_3rd_CY,$B556,H$1)</f>
        <v>0</v>
      </c>
      <c r="I556" s="221">
        <f t="array" ref="I556">INDEX(_Rge_Data_3rd_CY,$B556,I$1)</f>
        <v>0</v>
      </c>
      <c r="J556" s="221">
        <f t="array" ref="J556">INDEX(_Rge_Data_3rd_CY,$B556,J$1)</f>
        <v>0</v>
      </c>
      <c r="K556" s="221">
        <f t="array" ref="K556">INDEX(_Rge_Data_3rd_CY,$B556,K$1)</f>
        <v>0</v>
      </c>
      <c r="L556" s="221" t="str">
        <f t="array" ref="L556">INDEX(_Rge_Data_3rd_CY,$B556,L$1)</f>
        <v/>
      </c>
      <c r="M556" s="221">
        <f t="array" ref="M556">INDEX(_Rge_Data_3rd_CY,$B556,M$1)</f>
        <v>0</v>
      </c>
      <c r="N556" s="221">
        <f t="array" ref="N556">INDEX(_Rge_Data_3rd_CY,$B556,N$1)</f>
        <v>0</v>
      </c>
      <c r="O556" s="221">
        <f t="shared" si="5"/>
        <v>0</v>
      </c>
      <c r="P556" s="222">
        <f t="shared" si="6"/>
        <v>0</v>
      </c>
      <c r="Q556" s="233" t="str">
        <f t="shared" si="9"/>
        <v>Y</v>
      </c>
      <c r="R556" s="224" t="str">
        <f t="array" ref="R556">INDEX(_Rge_Data_3rd_CY,$B556,R$1)</f>
        <v/>
      </c>
      <c r="S556" s="224">
        <f t="array" ref="S556">INDEX(_Rge_Data_3rd_CY,$B556,S$1)</f>
        <v>0</v>
      </c>
      <c r="T556" s="224">
        <f t="array" ref="T556">INDEX(_Rge_Data_3rd_CY,$B556,T$1)</f>
        <v>0</v>
      </c>
      <c r="U556" s="224">
        <f t="array" ref="U556">INDEX(_Rge_Data_3rd_CY,$B556,U$1)</f>
        <v>0</v>
      </c>
      <c r="V556" s="224">
        <f t="array" ref="V556">INDEX(_Rge_Data_3rd_CY,$B556,V$1)</f>
        <v>0</v>
      </c>
      <c r="W556" s="224">
        <f t="array" ref="W556">INDEX(_Rge_Data_3rd_CY,$B556,W$1)</f>
        <v>0</v>
      </c>
      <c r="X556" s="224" t="str">
        <f t="array" ref="X556">INDEX(_Rge_Data_3rd_CY,$B556,X$1)</f>
        <v/>
      </c>
      <c r="Y556" s="224">
        <f t="array" ref="Y556">INDEX(_Rge_Data_3rd_CY,$B556,Y$1)</f>
        <v>0</v>
      </c>
      <c r="Z556" s="224">
        <f t="array" ref="Z556">INDEX(_Rge_Data_3rd_CY,$B556,Z$1)</f>
        <v>0</v>
      </c>
      <c r="AA556" s="224">
        <f t="shared" si="7"/>
        <v>0</v>
      </c>
      <c r="AB556" s="225" t="str">
        <f t="shared" si="10"/>
        <v/>
      </c>
      <c r="AC556" s="234" t="str">
        <f t="array" ref="AC556">INDEX(_Rge_Data_3rd_CY,$B556,AC$1)</f>
        <v/>
      </c>
      <c r="AD556" s="234">
        <f t="array" ref="AD556">INDEX(_Rge_Data_3rd_CY,$B556,AD$1)</f>
        <v>0</v>
      </c>
      <c r="AE556" s="234">
        <f t="array" ref="AE556">INDEX(_Rge_Data_3rd_CY,$B556,AE$1)</f>
        <v>0</v>
      </c>
      <c r="AF556" s="234">
        <f t="array" ref="AF556">INDEX(_Rge_Data_3rd_CY,$B556,AF$1)</f>
        <v>0</v>
      </c>
      <c r="AG556" s="234">
        <f t="array" ref="AG556">INDEX(_Rge_Data_3rd_CY,$B556,AG$1)</f>
        <v>0</v>
      </c>
      <c r="AH556" s="234">
        <f t="array" ref="AH556">INDEX(_Rge_Data_3rd_CY,$B556,AH$1)</f>
        <v>0</v>
      </c>
      <c r="AI556" s="234" t="str">
        <f t="array" ref="AI556">INDEX(_Rge_Data_3rd_CY,$B556,AI$1)</f>
        <v/>
      </c>
      <c r="AJ556" s="234">
        <f t="array" ref="AJ556">INDEX(_Rge_Data_3rd_CY,$B556,AJ$1)</f>
        <v>0</v>
      </c>
      <c r="AK556" s="234">
        <f t="array" ref="AK556">INDEX(_Rge_Data_3rd_CY,$B556,AK$1)</f>
        <v>0</v>
      </c>
      <c r="AL556" s="234">
        <f t="shared" si="11"/>
        <v>0</v>
      </c>
      <c r="AM556" s="235">
        <f t="shared" si="8"/>
        <v>0</v>
      </c>
      <c r="AN556" s="236">
        <f>IFERROR(IF(AND($E556="OPEN",$AA556&gt;0),$AA556*_SoP*$AM556,IF(AND($E556="CLOSED",$AA556&gt;0),$AA556*_SoL*$AM556,0)),0)</f>
        <v>0</v>
      </c>
      <c r="AO556" s="236">
        <f>IFERROR(IF($AA556&lt;0,$AA556*_SoL,0),0)</f>
        <v>0</v>
      </c>
      <c r="AP556" s="237">
        <f t="shared" si="12"/>
        <v>0</v>
      </c>
      <c r="AQ556" s="237">
        <f t="shared" si="13"/>
        <v>0</v>
      </c>
      <c r="AR556" s="237">
        <f t="shared" si="14"/>
        <v>0</v>
      </c>
      <c r="AS556" s="237">
        <f t="shared" si="15"/>
        <v>0</v>
      </c>
      <c r="AT556" s="237">
        <f t="shared" si="16"/>
        <v>0</v>
      </c>
      <c r="AU556" s="236">
        <f t="shared" si="17"/>
        <v>0</v>
      </c>
      <c r="AV556" s="236">
        <f t="shared" si="18"/>
        <v>0</v>
      </c>
      <c r="AW556" s="238"/>
    </row>
    <row r="557" ht="24.75" customHeight="1">
      <c r="A557" s="185"/>
      <c r="B557" s="230">
        <f t="shared" si="19"/>
        <v>550</v>
      </c>
      <c r="C557" s="185"/>
      <c r="D557" s="231" t="str">
        <f t="array" ref="D557">INDEX(_Rge_Projectdata_3rd,$B557,MATCH("Project-ID",_Rge_Headline_Projectdata,0))</f>
        <v/>
      </c>
      <c r="E557" s="232" t="str">
        <f t="array" ref="E557">INDEX(_Rge_Data_3rd_CY,$B557,E$1)</f>
        <v>Open</v>
      </c>
      <c r="F557" s="221" t="str">
        <f t="array" ref="F557">INDEX(_Rge_Data_3rd_CY,$B557,F$1)</f>
        <v/>
      </c>
      <c r="G557" s="221">
        <f t="array" ref="G557">INDEX(_Rge_Data_3rd_CY,$B557,G$1)</f>
        <v>0</v>
      </c>
      <c r="H557" s="221">
        <f t="array" ref="H557">INDEX(_Rge_Data_3rd_CY,$B557,H$1)</f>
        <v>0</v>
      </c>
      <c r="I557" s="221">
        <f t="array" ref="I557">INDEX(_Rge_Data_3rd_CY,$B557,I$1)</f>
        <v>0</v>
      </c>
      <c r="J557" s="221">
        <f t="array" ref="J557">INDEX(_Rge_Data_3rd_CY,$B557,J$1)</f>
        <v>0</v>
      </c>
      <c r="K557" s="221">
        <f t="array" ref="K557">INDEX(_Rge_Data_3rd_CY,$B557,K$1)</f>
        <v>0</v>
      </c>
      <c r="L557" s="221" t="str">
        <f t="array" ref="L557">INDEX(_Rge_Data_3rd_CY,$B557,L$1)</f>
        <v/>
      </c>
      <c r="M557" s="221">
        <f t="array" ref="M557">INDEX(_Rge_Data_3rd_CY,$B557,M$1)</f>
        <v>0</v>
      </c>
      <c r="N557" s="221">
        <f t="array" ref="N557">INDEX(_Rge_Data_3rd_CY,$B557,N$1)</f>
        <v>0</v>
      </c>
      <c r="O557" s="221">
        <f t="shared" si="5"/>
        <v>0</v>
      </c>
      <c r="P557" s="222">
        <f t="shared" si="6"/>
        <v>0</v>
      </c>
      <c r="Q557" s="233" t="str">
        <f t="shared" si="9"/>
        <v>Y</v>
      </c>
      <c r="R557" s="224" t="str">
        <f t="array" ref="R557">INDEX(_Rge_Data_3rd_CY,$B557,R$1)</f>
        <v/>
      </c>
      <c r="S557" s="224">
        <f t="array" ref="S557">INDEX(_Rge_Data_3rd_CY,$B557,S$1)</f>
        <v>0</v>
      </c>
      <c r="T557" s="224">
        <f t="array" ref="T557">INDEX(_Rge_Data_3rd_CY,$B557,T$1)</f>
        <v>0</v>
      </c>
      <c r="U557" s="224">
        <f t="array" ref="U557">INDEX(_Rge_Data_3rd_CY,$B557,U$1)</f>
        <v>0</v>
      </c>
      <c r="V557" s="224">
        <f t="array" ref="V557">INDEX(_Rge_Data_3rd_CY,$B557,V$1)</f>
        <v>0</v>
      </c>
      <c r="W557" s="224">
        <f t="array" ref="W557">INDEX(_Rge_Data_3rd_CY,$B557,W$1)</f>
        <v>0</v>
      </c>
      <c r="X557" s="224" t="str">
        <f t="array" ref="X557">INDEX(_Rge_Data_3rd_CY,$B557,X$1)</f>
        <v/>
      </c>
      <c r="Y557" s="224">
        <f t="array" ref="Y557">INDEX(_Rge_Data_3rd_CY,$B557,Y$1)</f>
        <v>0</v>
      </c>
      <c r="Z557" s="224">
        <f t="array" ref="Z557">INDEX(_Rge_Data_3rd_CY,$B557,Z$1)</f>
        <v>0</v>
      </c>
      <c r="AA557" s="224">
        <f t="shared" si="7"/>
        <v>0</v>
      </c>
      <c r="AB557" s="225" t="str">
        <f t="shared" si="10"/>
        <v/>
      </c>
      <c r="AC557" s="234" t="str">
        <f t="array" ref="AC557">INDEX(_Rge_Data_3rd_CY,$B557,AC$1)</f>
        <v/>
      </c>
      <c r="AD557" s="234">
        <f t="array" ref="AD557">INDEX(_Rge_Data_3rd_CY,$B557,AD$1)</f>
        <v>0</v>
      </c>
      <c r="AE557" s="234">
        <f t="array" ref="AE557">INDEX(_Rge_Data_3rd_CY,$B557,AE$1)</f>
        <v>0</v>
      </c>
      <c r="AF557" s="234">
        <f t="array" ref="AF557">INDEX(_Rge_Data_3rd_CY,$B557,AF$1)</f>
        <v>0</v>
      </c>
      <c r="AG557" s="234">
        <f t="array" ref="AG557">INDEX(_Rge_Data_3rd_CY,$B557,AG$1)</f>
        <v>0</v>
      </c>
      <c r="AH557" s="234">
        <f t="array" ref="AH557">INDEX(_Rge_Data_3rd_CY,$B557,AH$1)</f>
        <v>0</v>
      </c>
      <c r="AI557" s="234" t="str">
        <f t="array" ref="AI557">INDEX(_Rge_Data_3rd_CY,$B557,AI$1)</f>
        <v/>
      </c>
      <c r="AJ557" s="234">
        <f t="array" ref="AJ557">INDEX(_Rge_Data_3rd_CY,$B557,AJ$1)</f>
        <v>0</v>
      </c>
      <c r="AK557" s="234">
        <f t="array" ref="AK557">INDEX(_Rge_Data_3rd_CY,$B557,AK$1)</f>
        <v>0</v>
      </c>
      <c r="AL557" s="234">
        <f t="shared" si="11"/>
        <v>0</v>
      </c>
      <c r="AM557" s="235">
        <f t="shared" si="8"/>
        <v>0</v>
      </c>
      <c r="AN557" s="236">
        <f>IFERROR(IF(AND($E557="OPEN",$AA557&gt;0),$AA557*_SoP*$AM557,IF(AND($E557="CLOSED",$AA557&gt;0),$AA557*_SoL*$AM557,0)),0)</f>
        <v>0</v>
      </c>
      <c r="AO557" s="236">
        <f>IFERROR(IF($AA557&lt;0,$AA557*_SoL,0),0)</f>
        <v>0</v>
      </c>
      <c r="AP557" s="237">
        <f t="shared" si="12"/>
        <v>0</v>
      </c>
      <c r="AQ557" s="237">
        <f t="shared" si="13"/>
        <v>0</v>
      </c>
      <c r="AR557" s="237">
        <f t="shared" si="14"/>
        <v>0</v>
      </c>
      <c r="AS557" s="237">
        <f t="shared" si="15"/>
        <v>0</v>
      </c>
      <c r="AT557" s="237">
        <f t="shared" si="16"/>
        <v>0</v>
      </c>
      <c r="AU557" s="236">
        <f t="shared" si="17"/>
        <v>0</v>
      </c>
      <c r="AV557" s="236">
        <f t="shared" si="18"/>
        <v>0</v>
      </c>
      <c r="AW557" s="238"/>
    </row>
    <row r="558" ht="24.75" customHeight="1">
      <c r="A558" s="185"/>
      <c r="B558" s="230">
        <f t="shared" si="19"/>
        <v>551</v>
      </c>
      <c r="C558" s="185"/>
      <c r="D558" s="231" t="str">
        <f t="array" ref="D558">INDEX(_Rge_Projectdata_3rd,$B558,MATCH("Project-ID",_Rge_Headline_Projectdata,0))</f>
        <v/>
      </c>
      <c r="E558" s="232" t="str">
        <f t="array" ref="E558">INDEX(_Rge_Data_3rd_CY,$B558,E$1)</f>
        <v>Open</v>
      </c>
      <c r="F558" s="221" t="str">
        <f t="array" ref="F558">INDEX(_Rge_Data_3rd_CY,$B558,F$1)</f>
        <v/>
      </c>
      <c r="G558" s="221">
        <f t="array" ref="G558">INDEX(_Rge_Data_3rd_CY,$B558,G$1)</f>
        <v>0</v>
      </c>
      <c r="H558" s="221">
        <f t="array" ref="H558">INDEX(_Rge_Data_3rd_CY,$B558,H$1)</f>
        <v>0</v>
      </c>
      <c r="I558" s="221">
        <f t="array" ref="I558">INDEX(_Rge_Data_3rd_CY,$B558,I$1)</f>
        <v>0</v>
      </c>
      <c r="J558" s="221">
        <f t="array" ref="J558">INDEX(_Rge_Data_3rd_CY,$B558,J$1)</f>
        <v>0</v>
      </c>
      <c r="K558" s="221">
        <f t="array" ref="K558">INDEX(_Rge_Data_3rd_CY,$B558,K$1)</f>
        <v>0</v>
      </c>
      <c r="L558" s="221" t="str">
        <f t="array" ref="L558">INDEX(_Rge_Data_3rd_CY,$B558,L$1)</f>
        <v/>
      </c>
      <c r="M558" s="221">
        <f t="array" ref="M558">INDEX(_Rge_Data_3rd_CY,$B558,M$1)</f>
        <v>0</v>
      </c>
      <c r="N558" s="221">
        <f t="array" ref="N558">INDEX(_Rge_Data_3rd_CY,$B558,N$1)</f>
        <v>0</v>
      </c>
      <c r="O558" s="221">
        <f t="shared" si="5"/>
        <v>0</v>
      </c>
      <c r="P558" s="222">
        <f t="shared" si="6"/>
        <v>0</v>
      </c>
      <c r="Q558" s="233" t="str">
        <f t="shared" si="9"/>
        <v>Y</v>
      </c>
      <c r="R558" s="224" t="str">
        <f t="array" ref="R558">INDEX(_Rge_Data_3rd_CY,$B558,R$1)</f>
        <v/>
      </c>
      <c r="S558" s="224">
        <f t="array" ref="S558">INDEX(_Rge_Data_3rd_CY,$B558,S$1)</f>
        <v>0</v>
      </c>
      <c r="T558" s="224">
        <f t="array" ref="T558">INDEX(_Rge_Data_3rd_CY,$B558,T$1)</f>
        <v>0</v>
      </c>
      <c r="U558" s="224">
        <f t="array" ref="U558">INDEX(_Rge_Data_3rd_CY,$B558,U$1)</f>
        <v>0</v>
      </c>
      <c r="V558" s="224">
        <f t="array" ref="V558">INDEX(_Rge_Data_3rd_CY,$B558,V$1)</f>
        <v>0</v>
      </c>
      <c r="W558" s="224">
        <f t="array" ref="W558">INDEX(_Rge_Data_3rd_CY,$B558,W$1)</f>
        <v>0</v>
      </c>
      <c r="X558" s="224" t="str">
        <f t="array" ref="X558">INDEX(_Rge_Data_3rd_CY,$B558,X$1)</f>
        <v/>
      </c>
      <c r="Y558" s="224">
        <f t="array" ref="Y558">INDEX(_Rge_Data_3rd_CY,$B558,Y$1)</f>
        <v>0</v>
      </c>
      <c r="Z558" s="224">
        <f t="array" ref="Z558">INDEX(_Rge_Data_3rd_CY,$B558,Z$1)</f>
        <v>0</v>
      </c>
      <c r="AA558" s="224">
        <f t="shared" si="7"/>
        <v>0</v>
      </c>
      <c r="AB558" s="225" t="str">
        <f t="shared" si="10"/>
        <v/>
      </c>
      <c r="AC558" s="234" t="str">
        <f t="array" ref="AC558">INDEX(_Rge_Data_3rd_CY,$B558,AC$1)</f>
        <v/>
      </c>
      <c r="AD558" s="234">
        <f t="array" ref="AD558">INDEX(_Rge_Data_3rd_CY,$B558,AD$1)</f>
        <v>0</v>
      </c>
      <c r="AE558" s="234">
        <f t="array" ref="AE558">INDEX(_Rge_Data_3rd_CY,$B558,AE$1)</f>
        <v>0</v>
      </c>
      <c r="AF558" s="234">
        <f t="array" ref="AF558">INDEX(_Rge_Data_3rd_CY,$B558,AF$1)</f>
        <v>0</v>
      </c>
      <c r="AG558" s="234">
        <f t="array" ref="AG558">INDEX(_Rge_Data_3rd_CY,$B558,AG$1)</f>
        <v>0</v>
      </c>
      <c r="AH558" s="234">
        <f t="array" ref="AH558">INDEX(_Rge_Data_3rd_CY,$B558,AH$1)</f>
        <v>0</v>
      </c>
      <c r="AI558" s="234" t="str">
        <f t="array" ref="AI558">INDEX(_Rge_Data_3rd_CY,$B558,AI$1)</f>
        <v/>
      </c>
      <c r="AJ558" s="234">
        <f t="array" ref="AJ558">INDEX(_Rge_Data_3rd_CY,$B558,AJ$1)</f>
        <v>0</v>
      </c>
      <c r="AK558" s="234">
        <f t="array" ref="AK558">INDEX(_Rge_Data_3rd_CY,$B558,AK$1)</f>
        <v>0</v>
      </c>
      <c r="AL558" s="234">
        <f t="shared" si="11"/>
        <v>0</v>
      </c>
      <c r="AM558" s="235">
        <f t="shared" si="8"/>
        <v>0</v>
      </c>
      <c r="AN558" s="236">
        <f>IFERROR(IF(AND($E558="OPEN",$AA558&gt;0),$AA558*_SoP*$AM558,IF(AND($E558="CLOSED",$AA558&gt;0),$AA558*_SoL*$AM558,0)),0)</f>
        <v>0</v>
      </c>
      <c r="AO558" s="236">
        <f>IFERROR(IF($AA558&lt;0,$AA558*_SoL,0),0)</f>
        <v>0</v>
      </c>
      <c r="AP558" s="237">
        <f t="shared" si="12"/>
        <v>0</v>
      </c>
      <c r="AQ558" s="237">
        <f t="shared" si="13"/>
        <v>0</v>
      </c>
      <c r="AR558" s="237">
        <f t="shared" si="14"/>
        <v>0</v>
      </c>
      <c r="AS558" s="237">
        <f t="shared" si="15"/>
        <v>0</v>
      </c>
      <c r="AT558" s="237">
        <f t="shared" si="16"/>
        <v>0</v>
      </c>
      <c r="AU558" s="236">
        <f t="shared" si="17"/>
        <v>0</v>
      </c>
      <c r="AV558" s="236">
        <f t="shared" si="18"/>
        <v>0</v>
      </c>
      <c r="AW558" s="238"/>
    </row>
    <row r="559" ht="24.75" customHeight="1">
      <c r="A559" s="185"/>
      <c r="B559" s="230">
        <f t="shared" si="19"/>
        <v>552</v>
      </c>
      <c r="C559" s="185"/>
      <c r="D559" s="231" t="str">
        <f t="array" ref="D559">INDEX(_Rge_Projectdata_3rd,$B559,MATCH("Project-ID",_Rge_Headline_Projectdata,0))</f>
        <v/>
      </c>
      <c r="E559" s="232" t="str">
        <f t="array" ref="E559">INDEX(_Rge_Data_3rd_CY,$B559,E$1)</f>
        <v>Open</v>
      </c>
      <c r="F559" s="221" t="str">
        <f t="array" ref="F559">INDEX(_Rge_Data_3rd_CY,$B559,F$1)</f>
        <v/>
      </c>
      <c r="G559" s="221">
        <f t="array" ref="G559">INDEX(_Rge_Data_3rd_CY,$B559,G$1)</f>
        <v>0</v>
      </c>
      <c r="H559" s="221">
        <f t="array" ref="H559">INDEX(_Rge_Data_3rd_CY,$B559,H$1)</f>
        <v>0</v>
      </c>
      <c r="I559" s="221">
        <f t="array" ref="I559">INDEX(_Rge_Data_3rd_CY,$B559,I$1)</f>
        <v>0</v>
      </c>
      <c r="J559" s="221">
        <f t="array" ref="J559">INDEX(_Rge_Data_3rd_CY,$B559,J$1)</f>
        <v>0</v>
      </c>
      <c r="K559" s="221">
        <f t="array" ref="K559">INDEX(_Rge_Data_3rd_CY,$B559,K$1)</f>
        <v>0</v>
      </c>
      <c r="L559" s="221" t="str">
        <f t="array" ref="L559">INDEX(_Rge_Data_3rd_CY,$B559,L$1)</f>
        <v/>
      </c>
      <c r="M559" s="221">
        <f t="array" ref="M559">INDEX(_Rge_Data_3rd_CY,$B559,M$1)</f>
        <v>0</v>
      </c>
      <c r="N559" s="221">
        <f t="array" ref="N559">INDEX(_Rge_Data_3rd_CY,$B559,N$1)</f>
        <v>0</v>
      </c>
      <c r="O559" s="221">
        <f t="shared" si="5"/>
        <v>0</v>
      </c>
      <c r="P559" s="222">
        <f t="shared" si="6"/>
        <v>0</v>
      </c>
      <c r="Q559" s="233" t="str">
        <f t="shared" si="9"/>
        <v>Y</v>
      </c>
      <c r="R559" s="224" t="str">
        <f t="array" ref="R559">INDEX(_Rge_Data_3rd_CY,$B559,R$1)</f>
        <v/>
      </c>
      <c r="S559" s="224">
        <f t="array" ref="S559">INDEX(_Rge_Data_3rd_CY,$B559,S$1)</f>
        <v>0</v>
      </c>
      <c r="T559" s="224">
        <f t="array" ref="T559">INDEX(_Rge_Data_3rd_CY,$B559,T$1)</f>
        <v>0</v>
      </c>
      <c r="U559" s="224">
        <f t="array" ref="U559">INDEX(_Rge_Data_3rd_CY,$B559,U$1)</f>
        <v>0</v>
      </c>
      <c r="V559" s="224">
        <f t="array" ref="V559">INDEX(_Rge_Data_3rd_CY,$B559,V$1)</f>
        <v>0</v>
      </c>
      <c r="W559" s="224">
        <f t="array" ref="W559">INDEX(_Rge_Data_3rd_CY,$B559,W$1)</f>
        <v>0</v>
      </c>
      <c r="X559" s="224" t="str">
        <f t="array" ref="X559">INDEX(_Rge_Data_3rd_CY,$B559,X$1)</f>
        <v/>
      </c>
      <c r="Y559" s="224">
        <f t="array" ref="Y559">INDEX(_Rge_Data_3rd_CY,$B559,Y$1)</f>
        <v>0</v>
      </c>
      <c r="Z559" s="224">
        <f t="array" ref="Z559">INDEX(_Rge_Data_3rd_CY,$B559,Z$1)</f>
        <v>0</v>
      </c>
      <c r="AA559" s="224">
        <f t="shared" si="7"/>
        <v>0</v>
      </c>
      <c r="AB559" s="225" t="str">
        <f t="shared" si="10"/>
        <v/>
      </c>
      <c r="AC559" s="234" t="str">
        <f t="array" ref="AC559">INDEX(_Rge_Data_3rd_CY,$B559,AC$1)</f>
        <v/>
      </c>
      <c r="AD559" s="234">
        <f t="array" ref="AD559">INDEX(_Rge_Data_3rd_CY,$B559,AD$1)</f>
        <v>0</v>
      </c>
      <c r="AE559" s="234">
        <f t="array" ref="AE559">INDEX(_Rge_Data_3rd_CY,$B559,AE$1)</f>
        <v>0</v>
      </c>
      <c r="AF559" s="234">
        <f t="array" ref="AF559">INDEX(_Rge_Data_3rd_CY,$B559,AF$1)</f>
        <v>0</v>
      </c>
      <c r="AG559" s="234">
        <f t="array" ref="AG559">INDEX(_Rge_Data_3rd_CY,$B559,AG$1)</f>
        <v>0</v>
      </c>
      <c r="AH559" s="234">
        <f t="array" ref="AH559">INDEX(_Rge_Data_3rd_CY,$B559,AH$1)</f>
        <v>0</v>
      </c>
      <c r="AI559" s="234" t="str">
        <f t="array" ref="AI559">INDEX(_Rge_Data_3rd_CY,$B559,AI$1)</f>
        <v/>
      </c>
      <c r="AJ559" s="234">
        <f t="array" ref="AJ559">INDEX(_Rge_Data_3rd_CY,$B559,AJ$1)</f>
        <v>0</v>
      </c>
      <c r="AK559" s="234">
        <f t="array" ref="AK559">INDEX(_Rge_Data_3rd_CY,$B559,AK$1)</f>
        <v>0</v>
      </c>
      <c r="AL559" s="234">
        <f t="shared" si="11"/>
        <v>0</v>
      </c>
      <c r="AM559" s="235">
        <f t="shared" si="8"/>
        <v>0</v>
      </c>
      <c r="AN559" s="236">
        <f>IFERROR(IF(AND($E559="OPEN",$AA559&gt;0),$AA559*_SoP*$AM559,IF(AND($E559="CLOSED",$AA559&gt;0),$AA559*_SoL*$AM559,0)),0)</f>
        <v>0</v>
      </c>
      <c r="AO559" s="236">
        <f>IFERROR(IF($AA559&lt;0,$AA559*_SoL,0),0)</f>
        <v>0</v>
      </c>
      <c r="AP559" s="237">
        <f t="shared" si="12"/>
        <v>0</v>
      </c>
      <c r="AQ559" s="237">
        <f t="shared" si="13"/>
        <v>0</v>
      </c>
      <c r="AR559" s="237">
        <f t="shared" si="14"/>
        <v>0</v>
      </c>
      <c r="AS559" s="237">
        <f t="shared" si="15"/>
        <v>0</v>
      </c>
      <c r="AT559" s="237">
        <f t="shared" si="16"/>
        <v>0</v>
      </c>
      <c r="AU559" s="236">
        <f t="shared" si="17"/>
        <v>0</v>
      </c>
      <c r="AV559" s="236">
        <f t="shared" si="18"/>
        <v>0</v>
      </c>
      <c r="AW559" s="238"/>
    </row>
    <row r="560" ht="24.75" customHeight="1">
      <c r="A560" s="185"/>
      <c r="B560" s="230">
        <f t="shared" si="19"/>
        <v>553</v>
      </c>
      <c r="C560" s="185"/>
      <c r="D560" s="231" t="str">
        <f t="array" ref="D560">INDEX(_Rge_Projectdata_3rd,$B560,MATCH("Project-ID",_Rge_Headline_Projectdata,0))</f>
        <v/>
      </c>
      <c r="E560" s="232" t="str">
        <f t="array" ref="E560">INDEX(_Rge_Data_3rd_CY,$B560,E$1)</f>
        <v>Open</v>
      </c>
      <c r="F560" s="221" t="str">
        <f t="array" ref="F560">INDEX(_Rge_Data_3rd_CY,$B560,F$1)</f>
        <v/>
      </c>
      <c r="G560" s="221">
        <f t="array" ref="G560">INDEX(_Rge_Data_3rd_CY,$B560,G$1)</f>
        <v>0</v>
      </c>
      <c r="H560" s="221">
        <f t="array" ref="H560">INDEX(_Rge_Data_3rd_CY,$B560,H$1)</f>
        <v>0</v>
      </c>
      <c r="I560" s="221">
        <f t="array" ref="I560">INDEX(_Rge_Data_3rd_CY,$B560,I$1)</f>
        <v>0</v>
      </c>
      <c r="J560" s="221">
        <f t="array" ref="J560">INDEX(_Rge_Data_3rd_CY,$B560,J$1)</f>
        <v>0</v>
      </c>
      <c r="K560" s="221">
        <f t="array" ref="K560">INDEX(_Rge_Data_3rd_CY,$B560,K$1)</f>
        <v>0</v>
      </c>
      <c r="L560" s="221" t="str">
        <f t="array" ref="L560">INDEX(_Rge_Data_3rd_CY,$B560,L$1)</f>
        <v/>
      </c>
      <c r="M560" s="221">
        <f t="array" ref="M560">INDEX(_Rge_Data_3rd_CY,$B560,M$1)</f>
        <v>0</v>
      </c>
      <c r="N560" s="221">
        <f t="array" ref="N560">INDEX(_Rge_Data_3rd_CY,$B560,N$1)</f>
        <v>0</v>
      </c>
      <c r="O560" s="221">
        <f t="shared" si="5"/>
        <v>0</v>
      </c>
      <c r="P560" s="222">
        <f t="shared" si="6"/>
        <v>0</v>
      </c>
      <c r="Q560" s="233" t="str">
        <f t="shared" si="9"/>
        <v>Y</v>
      </c>
      <c r="R560" s="224" t="str">
        <f t="array" ref="R560">INDEX(_Rge_Data_3rd_CY,$B560,R$1)</f>
        <v/>
      </c>
      <c r="S560" s="224">
        <f t="array" ref="S560">INDEX(_Rge_Data_3rd_CY,$B560,S$1)</f>
        <v>0</v>
      </c>
      <c r="T560" s="224">
        <f t="array" ref="T560">INDEX(_Rge_Data_3rd_CY,$B560,T$1)</f>
        <v>0</v>
      </c>
      <c r="U560" s="224">
        <f t="array" ref="U560">INDEX(_Rge_Data_3rd_CY,$B560,U$1)</f>
        <v>0</v>
      </c>
      <c r="V560" s="224">
        <f t="array" ref="V560">INDEX(_Rge_Data_3rd_CY,$B560,V$1)</f>
        <v>0</v>
      </c>
      <c r="W560" s="224">
        <f t="array" ref="W560">INDEX(_Rge_Data_3rd_CY,$B560,W$1)</f>
        <v>0</v>
      </c>
      <c r="X560" s="224" t="str">
        <f t="array" ref="X560">INDEX(_Rge_Data_3rd_CY,$B560,X$1)</f>
        <v/>
      </c>
      <c r="Y560" s="224">
        <f t="array" ref="Y560">INDEX(_Rge_Data_3rd_CY,$B560,Y$1)</f>
        <v>0</v>
      </c>
      <c r="Z560" s="224">
        <f t="array" ref="Z560">INDEX(_Rge_Data_3rd_CY,$B560,Z$1)</f>
        <v>0</v>
      </c>
      <c r="AA560" s="224">
        <f t="shared" si="7"/>
        <v>0</v>
      </c>
      <c r="AB560" s="225" t="str">
        <f t="shared" si="10"/>
        <v/>
      </c>
      <c r="AC560" s="234" t="str">
        <f t="array" ref="AC560">INDEX(_Rge_Data_3rd_CY,$B560,AC$1)</f>
        <v/>
      </c>
      <c r="AD560" s="234">
        <f t="array" ref="AD560">INDEX(_Rge_Data_3rd_CY,$B560,AD$1)</f>
        <v>0</v>
      </c>
      <c r="AE560" s="234">
        <f t="array" ref="AE560">INDEX(_Rge_Data_3rd_CY,$B560,AE$1)</f>
        <v>0</v>
      </c>
      <c r="AF560" s="234">
        <f t="array" ref="AF560">INDEX(_Rge_Data_3rd_CY,$B560,AF$1)</f>
        <v>0</v>
      </c>
      <c r="AG560" s="234">
        <f t="array" ref="AG560">INDEX(_Rge_Data_3rd_CY,$B560,AG$1)</f>
        <v>0</v>
      </c>
      <c r="AH560" s="234">
        <f t="array" ref="AH560">INDEX(_Rge_Data_3rd_CY,$B560,AH$1)</f>
        <v>0</v>
      </c>
      <c r="AI560" s="234" t="str">
        <f t="array" ref="AI560">INDEX(_Rge_Data_3rd_CY,$B560,AI$1)</f>
        <v/>
      </c>
      <c r="AJ560" s="234">
        <f t="array" ref="AJ560">INDEX(_Rge_Data_3rd_CY,$B560,AJ$1)</f>
        <v>0</v>
      </c>
      <c r="AK560" s="234">
        <f t="array" ref="AK560">INDEX(_Rge_Data_3rd_CY,$B560,AK$1)</f>
        <v>0</v>
      </c>
      <c r="AL560" s="234">
        <f t="shared" si="11"/>
        <v>0</v>
      </c>
      <c r="AM560" s="235">
        <f t="shared" si="8"/>
        <v>0</v>
      </c>
      <c r="AN560" s="236">
        <f>IFERROR(IF(AND($E560="OPEN",$AA560&gt;0),$AA560*_SoP*$AM560,IF(AND($E560="CLOSED",$AA560&gt;0),$AA560*_SoL*$AM560,0)),0)</f>
        <v>0</v>
      </c>
      <c r="AO560" s="236">
        <f>IFERROR(IF($AA560&lt;0,$AA560*_SoL,0),0)</f>
        <v>0</v>
      </c>
      <c r="AP560" s="237">
        <f t="shared" si="12"/>
        <v>0</v>
      </c>
      <c r="AQ560" s="237">
        <f t="shared" si="13"/>
        <v>0</v>
      </c>
      <c r="AR560" s="237">
        <f t="shared" si="14"/>
        <v>0</v>
      </c>
      <c r="AS560" s="237">
        <f t="shared" si="15"/>
        <v>0</v>
      </c>
      <c r="AT560" s="237">
        <f t="shared" si="16"/>
        <v>0</v>
      </c>
      <c r="AU560" s="236">
        <f t="shared" si="17"/>
        <v>0</v>
      </c>
      <c r="AV560" s="236">
        <f t="shared" si="18"/>
        <v>0</v>
      </c>
      <c r="AW560" s="238"/>
    </row>
    <row r="561" ht="24.75" customHeight="1">
      <c r="A561" s="185"/>
      <c r="B561" s="230">
        <f t="shared" si="19"/>
        <v>554</v>
      </c>
      <c r="C561" s="185"/>
      <c r="D561" s="231" t="str">
        <f t="array" ref="D561">INDEX(_Rge_Projectdata_3rd,$B561,MATCH("Project-ID",_Rge_Headline_Projectdata,0))</f>
        <v/>
      </c>
      <c r="E561" s="232" t="str">
        <f t="array" ref="E561">INDEX(_Rge_Data_3rd_CY,$B561,E$1)</f>
        <v>Open</v>
      </c>
      <c r="F561" s="221" t="str">
        <f t="array" ref="F561">INDEX(_Rge_Data_3rd_CY,$B561,F$1)</f>
        <v/>
      </c>
      <c r="G561" s="221">
        <f t="array" ref="G561">INDEX(_Rge_Data_3rd_CY,$B561,G$1)</f>
        <v>0</v>
      </c>
      <c r="H561" s="221">
        <f t="array" ref="H561">INDEX(_Rge_Data_3rd_CY,$B561,H$1)</f>
        <v>0</v>
      </c>
      <c r="I561" s="221">
        <f t="array" ref="I561">INDEX(_Rge_Data_3rd_CY,$B561,I$1)</f>
        <v>0</v>
      </c>
      <c r="J561" s="221">
        <f t="array" ref="J561">INDEX(_Rge_Data_3rd_CY,$B561,J$1)</f>
        <v>0</v>
      </c>
      <c r="K561" s="221">
        <f t="array" ref="K561">INDEX(_Rge_Data_3rd_CY,$B561,K$1)</f>
        <v>0</v>
      </c>
      <c r="L561" s="221" t="str">
        <f t="array" ref="L561">INDEX(_Rge_Data_3rd_CY,$B561,L$1)</f>
        <v/>
      </c>
      <c r="M561" s="221">
        <f t="array" ref="M561">INDEX(_Rge_Data_3rd_CY,$B561,M$1)</f>
        <v>0</v>
      </c>
      <c r="N561" s="221">
        <f t="array" ref="N561">INDEX(_Rge_Data_3rd_CY,$B561,N$1)</f>
        <v>0</v>
      </c>
      <c r="O561" s="221">
        <f t="shared" si="5"/>
        <v>0</v>
      </c>
      <c r="P561" s="222">
        <f t="shared" si="6"/>
        <v>0</v>
      </c>
      <c r="Q561" s="233" t="str">
        <f t="shared" si="9"/>
        <v>Y</v>
      </c>
      <c r="R561" s="224" t="str">
        <f t="array" ref="R561">INDEX(_Rge_Data_3rd_CY,$B561,R$1)</f>
        <v/>
      </c>
      <c r="S561" s="224">
        <f t="array" ref="S561">INDEX(_Rge_Data_3rd_CY,$B561,S$1)</f>
        <v>0</v>
      </c>
      <c r="T561" s="224">
        <f t="array" ref="T561">INDEX(_Rge_Data_3rd_CY,$B561,T$1)</f>
        <v>0</v>
      </c>
      <c r="U561" s="224">
        <f t="array" ref="U561">INDEX(_Rge_Data_3rd_CY,$B561,U$1)</f>
        <v>0</v>
      </c>
      <c r="V561" s="224">
        <f t="array" ref="V561">INDEX(_Rge_Data_3rd_CY,$B561,V$1)</f>
        <v>0</v>
      </c>
      <c r="W561" s="224">
        <f t="array" ref="W561">INDEX(_Rge_Data_3rd_CY,$B561,W$1)</f>
        <v>0</v>
      </c>
      <c r="X561" s="224" t="str">
        <f t="array" ref="X561">INDEX(_Rge_Data_3rd_CY,$B561,X$1)</f>
        <v/>
      </c>
      <c r="Y561" s="224">
        <f t="array" ref="Y561">INDEX(_Rge_Data_3rd_CY,$B561,Y$1)</f>
        <v>0</v>
      </c>
      <c r="Z561" s="224">
        <f t="array" ref="Z561">INDEX(_Rge_Data_3rd_CY,$B561,Z$1)</f>
        <v>0</v>
      </c>
      <c r="AA561" s="224">
        <f t="shared" si="7"/>
        <v>0</v>
      </c>
      <c r="AB561" s="225" t="str">
        <f t="shared" si="10"/>
        <v/>
      </c>
      <c r="AC561" s="234" t="str">
        <f t="array" ref="AC561">INDEX(_Rge_Data_3rd_CY,$B561,AC$1)</f>
        <v/>
      </c>
      <c r="AD561" s="234">
        <f t="array" ref="AD561">INDEX(_Rge_Data_3rd_CY,$B561,AD$1)</f>
        <v>0</v>
      </c>
      <c r="AE561" s="234">
        <f t="array" ref="AE561">INDEX(_Rge_Data_3rd_CY,$B561,AE$1)</f>
        <v>0</v>
      </c>
      <c r="AF561" s="234">
        <f t="array" ref="AF561">INDEX(_Rge_Data_3rd_CY,$B561,AF$1)</f>
        <v>0</v>
      </c>
      <c r="AG561" s="234">
        <f t="array" ref="AG561">INDEX(_Rge_Data_3rd_CY,$B561,AG$1)</f>
        <v>0</v>
      </c>
      <c r="AH561" s="234">
        <f t="array" ref="AH561">INDEX(_Rge_Data_3rd_CY,$B561,AH$1)</f>
        <v>0</v>
      </c>
      <c r="AI561" s="234" t="str">
        <f t="array" ref="AI561">INDEX(_Rge_Data_3rd_CY,$B561,AI$1)</f>
        <v/>
      </c>
      <c r="AJ561" s="234">
        <f t="array" ref="AJ561">INDEX(_Rge_Data_3rd_CY,$B561,AJ$1)</f>
        <v>0</v>
      </c>
      <c r="AK561" s="234">
        <f t="array" ref="AK561">INDEX(_Rge_Data_3rd_CY,$B561,AK$1)</f>
        <v>0</v>
      </c>
      <c r="AL561" s="234">
        <f t="shared" si="11"/>
        <v>0</v>
      </c>
      <c r="AM561" s="235">
        <f t="shared" si="8"/>
        <v>0</v>
      </c>
      <c r="AN561" s="236">
        <f>IFERROR(IF(AND($E561="OPEN",$AA561&gt;0),$AA561*_SoP*$AM561,IF(AND($E561="CLOSED",$AA561&gt;0),$AA561*_SoL*$AM561,0)),0)</f>
        <v>0</v>
      </c>
      <c r="AO561" s="236">
        <f>IFERROR(IF($AA561&lt;0,$AA561*_SoL,0),0)</f>
        <v>0</v>
      </c>
      <c r="AP561" s="237">
        <f t="shared" si="12"/>
        <v>0</v>
      </c>
      <c r="AQ561" s="237">
        <f t="shared" si="13"/>
        <v>0</v>
      </c>
      <c r="AR561" s="237">
        <f t="shared" si="14"/>
        <v>0</v>
      </c>
      <c r="AS561" s="237">
        <f t="shared" si="15"/>
        <v>0</v>
      </c>
      <c r="AT561" s="237">
        <f t="shared" si="16"/>
        <v>0</v>
      </c>
      <c r="AU561" s="236">
        <f t="shared" si="17"/>
        <v>0</v>
      </c>
      <c r="AV561" s="236">
        <f t="shared" si="18"/>
        <v>0</v>
      </c>
      <c r="AW561" s="238"/>
    </row>
    <row r="562" ht="24.75" customHeight="1">
      <c r="A562" s="185"/>
      <c r="B562" s="230">
        <f t="shared" si="19"/>
        <v>555</v>
      </c>
      <c r="C562" s="185"/>
      <c r="D562" s="231" t="str">
        <f t="array" ref="D562">INDEX(_Rge_Projectdata_3rd,$B562,MATCH("Project-ID",_Rge_Headline_Projectdata,0))</f>
        <v/>
      </c>
      <c r="E562" s="232" t="str">
        <f t="array" ref="E562">INDEX(_Rge_Data_3rd_CY,$B562,E$1)</f>
        <v>Open</v>
      </c>
      <c r="F562" s="221" t="str">
        <f t="array" ref="F562">INDEX(_Rge_Data_3rd_CY,$B562,F$1)</f>
        <v/>
      </c>
      <c r="G562" s="221">
        <f t="array" ref="G562">INDEX(_Rge_Data_3rd_CY,$B562,G$1)</f>
        <v>0</v>
      </c>
      <c r="H562" s="221">
        <f t="array" ref="H562">INDEX(_Rge_Data_3rd_CY,$B562,H$1)</f>
        <v>0</v>
      </c>
      <c r="I562" s="221">
        <f t="array" ref="I562">INDEX(_Rge_Data_3rd_CY,$B562,I$1)</f>
        <v>0</v>
      </c>
      <c r="J562" s="221">
        <f t="array" ref="J562">INDEX(_Rge_Data_3rd_CY,$B562,J$1)</f>
        <v>0</v>
      </c>
      <c r="K562" s="221">
        <f t="array" ref="K562">INDEX(_Rge_Data_3rd_CY,$B562,K$1)</f>
        <v>0</v>
      </c>
      <c r="L562" s="221" t="str">
        <f t="array" ref="L562">INDEX(_Rge_Data_3rd_CY,$B562,L$1)</f>
        <v/>
      </c>
      <c r="M562" s="221">
        <f t="array" ref="M562">INDEX(_Rge_Data_3rd_CY,$B562,M$1)</f>
        <v>0</v>
      </c>
      <c r="N562" s="221">
        <f t="array" ref="N562">INDEX(_Rge_Data_3rd_CY,$B562,N$1)</f>
        <v>0</v>
      </c>
      <c r="O562" s="221">
        <f t="shared" si="5"/>
        <v>0</v>
      </c>
      <c r="P562" s="222">
        <f t="shared" si="6"/>
        <v>0</v>
      </c>
      <c r="Q562" s="233" t="str">
        <f t="shared" si="9"/>
        <v>Y</v>
      </c>
      <c r="R562" s="224" t="str">
        <f t="array" ref="R562">INDEX(_Rge_Data_3rd_CY,$B562,R$1)</f>
        <v/>
      </c>
      <c r="S562" s="224">
        <f t="array" ref="S562">INDEX(_Rge_Data_3rd_CY,$B562,S$1)</f>
        <v>0</v>
      </c>
      <c r="T562" s="224">
        <f t="array" ref="T562">INDEX(_Rge_Data_3rd_CY,$B562,T$1)</f>
        <v>0</v>
      </c>
      <c r="U562" s="224">
        <f t="array" ref="U562">INDEX(_Rge_Data_3rd_CY,$B562,U$1)</f>
        <v>0</v>
      </c>
      <c r="V562" s="224">
        <f t="array" ref="V562">INDEX(_Rge_Data_3rd_CY,$B562,V$1)</f>
        <v>0</v>
      </c>
      <c r="W562" s="224">
        <f t="array" ref="W562">INDEX(_Rge_Data_3rd_CY,$B562,W$1)</f>
        <v>0</v>
      </c>
      <c r="X562" s="224" t="str">
        <f t="array" ref="X562">INDEX(_Rge_Data_3rd_CY,$B562,X$1)</f>
        <v/>
      </c>
      <c r="Y562" s="224">
        <f t="array" ref="Y562">INDEX(_Rge_Data_3rd_CY,$B562,Y$1)</f>
        <v>0</v>
      </c>
      <c r="Z562" s="224">
        <f t="array" ref="Z562">INDEX(_Rge_Data_3rd_CY,$B562,Z$1)</f>
        <v>0</v>
      </c>
      <c r="AA562" s="224">
        <f t="shared" si="7"/>
        <v>0</v>
      </c>
      <c r="AB562" s="225" t="str">
        <f t="shared" si="10"/>
        <v/>
      </c>
      <c r="AC562" s="234" t="str">
        <f t="array" ref="AC562">INDEX(_Rge_Data_3rd_CY,$B562,AC$1)</f>
        <v/>
      </c>
      <c r="AD562" s="234">
        <f t="array" ref="AD562">INDEX(_Rge_Data_3rd_CY,$B562,AD$1)</f>
        <v>0</v>
      </c>
      <c r="AE562" s="234">
        <f t="array" ref="AE562">INDEX(_Rge_Data_3rd_CY,$B562,AE$1)</f>
        <v>0</v>
      </c>
      <c r="AF562" s="234">
        <f t="array" ref="AF562">INDEX(_Rge_Data_3rd_CY,$B562,AF$1)</f>
        <v>0</v>
      </c>
      <c r="AG562" s="234">
        <f t="array" ref="AG562">INDEX(_Rge_Data_3rd_CY,$B562,AG$1)</f>
        <v>0</v>
      </c>
      <c r="AH562" s="234">
        <f t="array" ref="AH562">INDEX(_Rge_Data_3rd_CY,$B562,AH$1)</f>
        <v>0</v>
      </c>
      <c r="AI562" s="234" t="str">
        <f t="array" ref="AI562">INDEX(_Rge_Data_3rd_CY,$B562,AI$1)</f>
        <v/>
      </c>
      <c r="AJ562" s="234">
        <f t="array" ref="AJ562">INDEX(_Rge_Data_3rd_CY,$B562,AJ$1)</f>
        <v>0</v>
      </c>
      <c r="AK562" s="234">
        <f t="array" ref="AK562">INDEX(_Rge_Data_3rd_CY,$B562,AK$1)</f>
        <v>0</v>
      </c>
      <c r="AL562" s="234">
        <f t="shared" si="11"/>
        <v>0</v>
      </c>
      <c r="AM562" s="235">
        <f t="shared" si="8"/>
        <v>0</v>
      </c>
      <c r="AN562" s="236">
        <f>IFERROR(IF(AND($E562="OPEN",$AA562&gt;0),$AA562*_SoP*$AM562,IF(AND($E562="CLOSED",$AA562&gt;0),$AA562*_SoL*$AM562,0)),0)</f>
        <v>0</v>
      </c>
      <c r="AO562" s="236">
        <f>IFERROR(IF($AA562&lt;0,$AA562*_SoL,0),0)</f>
        <v>0</v>
      </c>
      <c r="AP562" s="237">
        <f t="shared" si="12"/>
        <v>0</v>
      </c>
      <c r="AQ562" s="237">
        <f t="shared" si="13"/>
        <v>0</v>
      </c>
      <c r="AR562" s="237">
        <f t="shared" si="14"/>
        <v>0</v>
      </c>
      <c r="AS562" s="237">
        <f t="shared" si="15"/>
        <v>0</v>
      </c>
      <c r="AT562" s="237">
        <f t="shared" si="16"/>
        <v>0</v>
      </c>
      <c r="AU562" s="236">
        <f t="shared" si="17"/>
        <v>0</v>
      </c>
      <c r="AV562" s="236">
        <f t="shared" si="18"/>
        <v>0</v>
      </c>
      <c r="AW562" s="238"/>
    </row>
    <row r="563" ht="24.75" customHeight="1">
      <c r="A563" s="185"/>
      <c r="B563" s="230">
        <f t="shared" si="19"/>
        <v>556</v>
      </c>
      <c r="C563" s="185"/>
      <c r="D563" s="231" t="str">
        <f t="array" ref="D563">INDEX(_Rge_Projectdata_3rd,$B563,MATCH("Project-ID",_Rge_Headline_Projectdata,0))</f>
        <v/>
      </c>
      <c r="E563" s="232" t="str">
        <f t="array" ref="E563">INDEX(_Rge_Data_3rd_CY,$B563,E$1)</f>
        <v>Open</v>
      </c>
      <c r="F563" s="221" t="str">
        <f t="array" ref="F563">INDEX(_Rge_Data_3rd_CY,$B563,F$1)</f>
        <v/>
      </c>
      <c r="G563" s="221">
        <f t="array" ref="G563">INDEX(_Rge_Data_3rd_CY,$B563,G$1)</f>
        <v>0</v>
      </c>
      <c r="H563" s="221">
        <f t="array" ref="H563">INDEX(_Rge_Data_3rd_CY,$B563,H$1)</f>
        <v>0</v>
      </c>
      <c r="I563" s="221">
        <f t="array" ref="I563">INDEX(_Rge_Data_3rd_CY,$B563,I$1)</f>
        <v>0</v>
      </c>
      <c r="J563" s="221">
        <f t="array" ref="J563">INDEX(_Rge_Data_3rd_CY,$B563,J$1)</f>
        <v>0</v>
      </c>
      <c r="K563" s="221">
        <f t="array" ref="K563">INDEX(_Rge_Data_3rd_CY,$B563,K$1)</f>
        <v>0</v>
      </c>
      <c r="L563" s="221" t="str">
        <f t="array" ref="L563">INDEX(_Rge_Data_3rd_CY,$B563,L$1)</f>
        <v/>
      </c>
      <c r="M563" s="221">
        <f t="array" ref="M563">INDEX(_Rge_Data_3rd_CY,$B563,M$1)</f>
        <v>0</v>
      </c>
      <c r="N563" s="221">
        <f t="array" ref="N563">INDEX(_Rge_Data_3rd_CY,$B563,N$1)</f>
        <v>0</v>
      </c>
      <c r="O563" s="221">
        <f t="shared" si="5"/>
        <v>0</v>
      </c>
      <c r="P563" s="222">
        <f t="shared" si="6"/>
        <v>0</v>
      </c>
      <c r="Q563" s="233" t="str">
        <f t="shared" si="9"/>
        <v>Y</v>
      </c>
      <c r="R563" s="224" t="str">
        <f t="array" ref="R563">INDEX(_Rge_Data_3rd_CY,$B563,R$1)</f>
        <v/>
      </c>
      <c r="S563" s="224">
        <f t="array" ref="S563">INDEX(_Rge_Data_3rd_CY,$B563,S$1)</f>
        <v>0</v>
      </c>
      <c r="T563" s="224">
        <f t="array" ref="T563">INDEX(_Rge_Data_3rd_CY,$B563,T$1)</f>
        <v>0</v>
      </c>
      <c r="U563" s="224">
        <f t="array" ref="U563">INDEX(_Rge_Data_3rd_CY,$B563,U$1)</f>
        <v>0</v>
      </c>
      <c r="V563" s="224">
        <f t="array" ref="V563">INDEX(_Rge_Data_3rd_CY,$B563,V$1)</f>
        <v>0</v>
      </c>
      <c r="W563" s="224">
        <f t="array" ref="W563">INDEX(_Rge_Data_3rd_CY,$B563,W$1)</f>
        <v>0</v>
      </c>
      <c r="X563" s="224" t="str">
        <f t="array" ref="X563">INDEX(_Rge_Data_3rd_CY,$B563,X$1)</f>
        <v/>
      </c>
      <c r="Y563" s="224">
        <f t="array" ref="Y563">INDEX(_Rge_Data_3rd_CY,$B563,Y$1)</f>
        <v>0</v>
      </c>
      <c r="Z563" s="224">
        <f t="array" ref="Z563">INDEX(_Rge_Data_3rd_CY,$B563,Z$1)</f>
        <v>0</v>
      </c>
      <c r="AA563" s="224">
        <f t="shared" si="7"/>
        <v>0</v>
      </c>
      <c r="AB563" s="225" t="str">
        <f t="shared" si="10"/>
        <v/>
      </c>
      <c r="AC563" s="234" t="str">
        <f t="array" ref="AC563">INDEX(_Rge_Data_3rd_CY,$B563,AC$1)</f>
        <v/>
      </c>
      <c r="AD563" s="234">
        <f t="array" ref="AD563">INDEX(_Rge_Data_3rd_CY,$B563,AD$1)</f>
        <v>0</v>
      </c>
      <c r="AE563" s="234">
        <f t="array" ref="AE563">INDEX(_Rge_Data_3rd_CY,$B563,AE$1)</f>
        <v>0</v>
      </c>
      <c r="AF563" s="234">
        <f t="array" ref="AF563">INDEX(_Rge_Data_3rd_CY,$B563,AF$1)</f>
        <v>0</v>
      </c>
      <c r="AG563" s="234">
        <f t="array" ref="AG563">INDEX(_Rge_Data_3rd_CY,$B563,AG$1)</f>
        <v>0</v>
      </c>
      <c r="AH563" s="234">
        <f t="array" ref="AH563">INDEX(_Rge_Data_3rd_CY,$B563,AH$1)</f>
        <v>0</v>
      </c>
      <c r="AI563" s="234" t="str">
        <f t="array" ref="AI563">INDEX(_Rge_Data_3rd_CY,$B563,AI$1)</f>
        <v/>
      </c>
      <c r="AJ563" s="234">
        <f t="array" ref="AJ563">INDEX(_Rge_Data_3rd_CY,$B563,AJ$1)</f>
        <v>0</v>
      </c>
      <c r="AK563" s="234">
        <f t="array" ref="AK563">INDEX(_Rge_Data_3rd_CY,$B563,AK$1)</f>
        <v>0</v>
      </c>
      <c r="AL563" s="234">
        <f t="shared" si="11"/>
        <v>0</v>
      </c>
      <c r="AM563" s="235">
        <f t="shared" si="8"/>
        <v>0</v>
      </c>
      <c r="AN563" s="236">
        <f>IFERROR(IF(AND($E563="OPEN",$AA563&gt;0),$AA563*_SoP*$AM563,IF(AND($E563="CLOSED",$AA563&gt;0),$AA563*_SoL*$AM563,0)),0)</f>
        <v>0</v>
      </c>
      <c r="AO563" s="236">
        <f>IFERROR(IF($AA563&lt;0,$AA563*_SoL,0),0)</f>
        <v>0</v>
      </c>
      <c r="AP563" s="237">
        <f t="shared" si="12"/>
        <v>0</v>
      </c>
      <c r="AQ563" s="237">
        <f t="shared" si="13"/>
        <v>0</v>
      </c>
      <c r="AR563" s="237">
        <f t="shared" si="14"/>
        <v>0</v>
      </c>
      <c r="AS563" s="237">
        <f t="shared" si="15"/>
        <v>0</v>
      </c>
      <c r="AT563" s="237">
        <f t="shared" si="16"/>
        <v>0</v>
      </c>
      <c r="AU563" s="236">
        <f t="shared" si="17"/>
        <v>0</v>
      </c>
      <c r="AV563" s="236">
        <f t="shared" si="18"/>
        <v>0</v>
      </c>
      <c r="AW563" s="238"/>
    </row>
    <row r="564" ht="24.75" customHeight="1">
      <c r="A564" s="185"/>
      <c r="B564" s="230">
        <f t="shared" si="19"/>
        <v>557</v>
      </c>
      <c r="C564" s="185"/>
      <c r="D564" s="231" t="str">
        <f t="array" ref="D564">INDEX(_Rge_Projectdata_3rd,$B564,MATCH("Project-ID",_Rge_Headline_Projectdata,0))</f>
        <v/>
      </c>
      <c r="E564" s="232" t="str">
        <f t="array" ref="E564">INDEX(_Rge_Data_3rd_CY,$B564,E$1)</f>
        <v>Open</v>
      </c>
      <c r="F564" s="221" t="str">
        <f t="array" ref="F564">INDEX(_Rge_Data_3rd_CY,$B564,F$1)</f>
        <v/>
      </c>
      <c r="G564" s="221">
        <f t="array" ref="G564">INDEX(_Rge_Data_3rd_CY,$B564,G$1)</f>
        <v>0</v>
      </c>
      <c r="H564" s="221">
        <f t="array" ref="H564">INDEX(_Rge_Data_3rd_CY,$B564,H$1)</f>
        <v>0</v>
      </c>
      <c r="I564" s="221">
        <f t="array" ref="I564">INDEX(_Rge_Data_3rd_CY,$B564,I$1)</f>
        <v>0</v>
      </c>
      <c r="J564" s="221">
        <f t="array" ref="J564">INDEX(_Rge_Data_3rd_CY,$B564,J$1)</f>
        <v>0</v>
      </c>
      <c r="K564" s="221">
        <f t="array" ref="K564">INDEX(_Rge_Data_3rd_CY,$B564,K$1)</f>
        <v>0</v>
      </c>
      <c r="L564" s="221" t="str">
        <f t="array" ref="L564">INDEX(_Rge_Data_3rd_CY,$B564,L$1)</f>
        <v/>
      </c>
      <c r="M564" s="221">
        <f t="array" ref="M564">INDEX(_Rge_Data_3rd_CY,$B564,M$1)</f>
        <v>0</v>
      </c>
      <c r="N564" s="221">
        <f t="array" ref="N564">INDEX(_Rge_Data_3rd_CY,$B564,N$1)</f>
        <v>0</v>
      </c>
      <c r="O564" s="221">
        <f t="shared" si="5"/>
        <v>0</v>
      </c>
      <c r="P564" s="222">
        <f t="shared" si="6"/>
        <v>0</v>
      </c>
      <c r="Q564" s="233" t="str">
        <f t="shared" si="9"/>
        <v>Y</v>
      </c>
      <c r="R564" s="224" t="str">
        <f t="array" ref="R564">INDEX(_Rge_Data_3rd_CY,$B564,R$1)</f>
        <v/>
      </c>
      <c r="S564" s="224">
        <f t="array" ref="S564">INDEX(_Rge_Data_3rd_CY,$B564,S$1)</f>
        <v>0</v>
      </c>
      <c r="T564" s="224">
        <f t="array" ref="T564">INDEX(_Rge_Data_3rd_CY,$B564,T$1)</f>
        <v>0</v>
      </c>
      <c r="U564" s="224">
        <f t="array" ref="U564">INDEX(_Rge_Data_3rd_CY,$B564,U$1)</f>
        <v>0</v>
      </c>
      <c r="V564" s="224">
        <f t="array" ref="V564">INDEX(_Rge_Data_3rd_CY,$B564,V$1)</f>
        <v>0</v>
      </c>
      <c r="W564" s="224">
        <f t="array" ref="W564">INDEX(_Rge_Data_3rd_CY,$B564,W$1)</f>
        <v>0</v>
      </c>
      <c r="X564" s="224" t="str">
        <f t="array" ref="X564">INDEX(_Rge_Data_3rd_CY,$B564,X$1)</f>
        <v/>
      </c>
      <c r="Y564" s="224">
        <f t="array" ref="Y564">INDEX(_Rge_Data_3rd_CY,$B564,Y$1)</f>
        <v>0</v>
      </c>
      <c r="Z564" s="224">
        <f t="array" ref="Z564">INDEX(_Rge_Data_3rd_CY,$B564,Z$1)</f>
        <v>0</v>
      </c>
      <c r="AA564" s="224">
        <f t="shared" si="7"/>
        <v>0</v>
      </c>
      <c r="AB564" s="225" t="str">
        <f t="shared" si="10"/>
        <v/>
      </c>
      <c r="AC564" s="234" t="str">
        <f t="array" ref="AC564">INDEX(_Rge_Data_3rd_CY,$B564,AC$1)</f>
        <v/>
      </c>
      <c r="AD564" s="234">
        <f t="array" ref="AD564">INDEX(_Rge_Data_3rd_CY,$B564,AD$1)</f>
        <v>0</v>
      </c>
      <c r="AE564" s="234">
        <f t="array" ref="AE564">INDEX(_Rge_Data_3rd_CY,$B564,AE$1)</f>
        <v>0</v>
      </c>
      <c r="AF564" s="234">
        <f t="array" ref="AF564">INDEX(_Rge_Data_3rd_CY,$B564,AF$1)</f>
        <v>0</v>
      </c>
      <c r="AG564" s="234">
        <f t="array" ref="AG564">INDEX(_Rge_Data_3rd_CY,$B564,AG$1)</f>
        <v>0</v>
      </c>
      <c r="AH564" s="234">
        <f t="array" ref="AH564">INDEX(_Rge_Data_3rd_CY,$B564,AH$1)</f>
        <v>0</v>
      </c>
      <c r="AI564" s="234" t="str">
        <f t="array" ref="AI564">INDEX(_Rge_Data_3rd_CY,$B564,AI$1)</f>
        <v/>
      </c>
      <c r="AJ564" s="234">
        <f t="array" ref="AJ564">INDEX(_Rge_Data_3rd_CY,$B564,AJ$1)</f>
        <v>0</v>
      </c>
      <c r="AK564" s="234">
        <f t="array" ref="AK564">INDEX(_Rge_Data_3rd_CY,$B564,AK$1)</f>
        <v>0</v>
      </c>
      <c r="AL564" s="234">
        <f t="shared" si="11"/>
        <v>0</v>
      </c>
      <c r="AM564" s="235">
        <f t="shared" si="8"/>
        <v>0</v>
      </c>
      <c r="AN564" s="236">
        <f>IFERROR(IF(AND($E564="OPEN",$AA564&gt;0),$AA564*_SoP*$AM564,IF(AND($E564="CLOSED",$AA564&gt;0),$AA564*_SoL*$AM564,0)),0)</f>
        <v>0</v>
      </c>
      <c r="AO564" s="236">
        <f>IFERROR(IF($AA564&lt;0,$AA564*_SoL,0),0)</f>
        <v>0</v>
      </c>
      <c r="AP564" s="237">
        <f t="shared" si="12"/>
        <v>0</v>
      </c>
      <c r="AQ564" s="237">
        <f t="shared" si="13"/>
        <v>0</v>
      </c>
      <c r="AR564" s="237">
        <f t="shared" si="14"/>
        <v>0</v>
      </c>
      <c r="AS564" s="237">
        <f t="shared" si="15"/>
        <v>0</v>
      </c>
      <c r="AT564" s="237">
        <f t="shared" si="16"/>
        <v>0</v>
      </c>
      <c r="AU564" s="236">
        <f t="shared" si="17"/>
        <v>0</v>
      </c>
      <c r="AV564" s="236">
        <f t="shared" si="18"/>
        <v>0</v>
      </c>
      <c r="AW564" s="238"/>
    </row>
    <row r="565" ht="24.75" customHeight="1">
      <c r="A565" s="185"/>
      <c r="B565" s="230">
        <f t="shared" si="19"/>
        <v>558</v>
      </c>
      <c r="C565" s="185"/>
      <c r="D565" s="231" t="str">
        <f t="array" ref="D565">INDEX(_Rge_Projectdata_3rd,$B565,MATCH("Project-ID",_Rge_Headline_Projectdata,0))</f>
        <v/>
      </c>
      <c r="E565" s="232" t="str">
        <f t="array" ref="E565">INDEX(_Rge_Data_3rd_CY,$B565,E$1)</f>
        <v>Open</v>
      </c>
      <c r="F565" s="221" t="str">
        <f t="array" ref="F565">INDEX(_Rge_Data_3rd_CY,$B565,F$1)</f>
        <v/>
      </c>
      <c r="G565" s="221">
        <f t="array" ref="G565">INDEX(_Rge_Data_3rd_CY,$B565,G$1)</f>
        <v>0</v>
      </c>
      <c r="H565" s="221">
        <f t="array" ref="H565">INDEX(_Rge_Data_3rd_CY,$B565,H$1)</f>
        <v>0</v>
      </c>
      <c r="I565" s="221">
        <f t="array" ref="I565">INDEX(_Rge_Data_3rd_CY,$B565,I$1)</f>
        <v>0</v>
      </c>
      <c r="J565" s="221">
        <f t="array" ref="J565">INDEX(_Rge_Data_3rd_CY,$B565,J$1)</f>
        <v>0</v>
      </c>
      <c r="K565" s="221">
        <f t="array" ref="K565">INDEX(_Rge_Data_3rd_CY,$B565,K$1)</f>
        <v>0</v>
      </c>
      <c r="L565" s="221" t="str">
        <f t="array" ref="L565">INDEX(_Rge_Data_3rd_CY,$B565,L$1)</f>
        <v/>
      </c>
      <c r="M565" s="221">
        <f t="array" ref="M565">INDEX(_Rge_Data_3rd_CY,$B565,M$1)</f>
        <v>0</v>
      </c>
      <c r="N565" s="221">
        <f t="array" ref="N565">INDEX(_Rge_Data_3rd_CY,$B565,N$1)</f>
        <v>0</v>
      </c>
      <c r="O565" s="221">
        <f t="shared" si="5"/>
        <v>0</v>
      </c>
      <c r="P565" s="222">
        <f t="shared" si="6"/>
        <v>0</v>
      </c>
      <c r="Q565" s="233" t="str">
        <f t="shared" si="9"/>
        <v>Y</v>
      </c>
      <c r="R565" s="224" t="str">
        <f t="array" ref="R565">INDEX(_Rge_Data_3rd_CY,$B565,R$1)</f>
        <v/>
      </c>
      <c r="S565" s="224">
        <f t="array" ref="S565">INDEX(_Rge_Data_3rd_CY,$B565,S$1)</f>
        <v>0</v>
      </c>
      <c r="T565" s="224">
        <f t="array" ref="T565">INDEX(_Rge_Data_3rd_CY,$B565,T$1)</f>
        <v>0</v>
      </c>
      <c r="U565" s="224">
        <f t="array" ref="U565">INDEX(_Rge_Data_3rd_CY,$B565,U$1)</f>
        <v>0</v>
      </c>
      <c r="V565" s="224">
        <f t="array" ref="V565">INDEX(_Rge_Data_3rd_CY,$B565,V$1)</f>
        <v>0</v>
      </c>
      <c r="W565" s="224">
        <f t="array" ref="W565">INDEX(_Rge_Data_3rd_CY,$B565,W$1)</f>
        <v>0</v>
      </c>
      <c r="X565" s="224" t="str">
        <f t="array" ref="X565">INDEX(_Rge_Data_3rd_CY,$B565,X$1)</f>
        <v/>
      </c>
      <c r="Y565" s="224">
        <f t="array" ref="Y565">INDEX(_Rge_Data_3rd_CY,$B565,Y$1)</f>
        <v>0</v>
      </c>
      <c r="Z565" s="224">
        <f t="array" ref="Z565">INDEX(_Rge_Data_3rd_CY,$B565,Z$1)</f>
        <v>0</v>
      </c>
      <c r="AA565" s="224">
        <f t="shared" si="7"/>
        <v>0</v>
      </c>
      <c r="AB565" s="225" t="str">
        <f t="shared" si="10"/>
        <v/>
      </c>
      <c r="AC565" s="234" t="str">
        <f t="array" ref="AC565">INDEX(_Rge_Data_3rd_CY,$B565,AC$1)</f>
        <v/>
      </c>
      <c r="AD565" s="234">
        <f t="array" ref="AD565">INDEX(_Rge_Data_3rd_CY,$B565,AD$1)</f>
        <v>0</v>
      </c>
      <c r="AE565" s="234">
        <f t="array" ref="AE565">INDEX(_Rge_Data_3rd_CY,$B565,AE$1)</f>
        <v>0</v>
      </c>
      <c r="AF565" s="234">
        <f t="array" ref="AF565">INDEX(_Rge_Data_3rd_CY,$B565,AF$1)</f>
        <v>0</v>
      </c>
      <c r="AG565" s="234">
        <f t="array" ref="AG565">INDEX(_Rge_Data_3rd_CY,$B565,AG$1)</f>
        <v>0</v>
      </c>
      <c r="AH565" s="234">
        <f t="array" ref="AH565">INDEX(_Rge_Data_3rd_CY,$B565,AH$1)</f>
        <v>0</v>
      </c>
      <c r="AI565" s="234" t="str">
        <f t="array" ref="AI565">INDEX(_Rge_Data_3rd_CY,$B565,AI$1)</f>
        <v/>
      </c>
      <c r="AJ565" s="234">
        <f t="array" ref="AJ565">INDEX(_Rge_Data_3rd_CY,$B565,AJ$1)</f>
        <v>0</v>
      </c>
      <c r="AK565" s="234">
        <f t="array" ref="AK565">INDEX(_Rge_Data_3rd_CY,$B565,AK$1)</f>
        <v>0</v>
      </c>
      <c r="AL565" s="234">
        <f t="shared" si="11"/>
        <v>0</v>
      </c>
      <c r="AM565" s="235">
        <f t="shared" si="8"/>
        <v>0</v>
      </c>
      <c r="AN565" s="236">
        <f>IFERROR(IF(AND($E565="OPEN",$AA565&gt;0),$AA565*_SoP*$AM565,IF(AND($E565="CLOSED",$AA565&gt;0),$AA565*_SoL*$AM565,0)),0)</f>
        <v>0</v>
      </c>
      <c r="AO565" s="236">
        <f>IFERROR(IF($AA565&lt;0,$AA565*_SoL,0),0)</f>
        <v>0</v>
      </c>
      <c r="AP565" s="237">
        <f t="shared" si="12"/>
        <v>0</v>
      </c>
      <c r="AQ565" s="237">
        <f t="shared" si="13"/>
        <v>0</v>
      </c>
      <c r="AR565" s="237">
        <f t="shared" si="14"/>
        <v>0</v>
      </c>
      <c r="AS565" s="237">
        <f t="shared" si="15"/>
        <v>0</v>
      </c>
      <c r="AT565" s="237">
        <f t="shared" si="16"/>
        <v>0</v>
      </c>
      <c r="AU565" s="236">
        <f t="shared" si="17"/>
        <v>0</v>
      </c>
      <c r="AV565" s="236">
        <f t="shared" si="18"/>
        <v>0</v>
      </c>
      <c r="AW565" s="238"/>
    </row>
    <row r="566" ht="24.75" customHeight="1">
      <c r="A566" s="185"/>
      <c r="B566" s="230">
        <f t="shared" si="19"/>
        <v>559</v>
      </c>
      <c r="C566" s="185"/>
      <c r="D566" s="231" t="str">
        <f t="array" ref="D566">INDEX(_Rge_Projectdata_3rd,$B566,MATCH("Project-ID",_Rge_Headline_Projectdata,0))</f>
        <v/>
      </c>
      <c r="E566" s="232" t="str">
        <f t="array" ref="E566">INDEX(_Rge_Data_3rd_CY,$B566,E$1)</f>
        <v>Open</v>
      </c>
      <c r="F566" s="221" t="str">
        <f t="array" ref="F566">INDEX(_Rge_Data_3rd_CY,$B566,F$1)</f>
        <v/>
      </c>
      <c r="G566" s="221">
        <f t="array" ref="G566">INDEX(_Rge_Data_3rd_CY,$B566,G$1)</f>
        <v>0</v>
      </c>
      <c r="H566" s="221">
        <f t="array" ref="H566">INDEX(_Rge_Data_3rd_CY,$B566,H$1)</f>
        <v>0</v>
      </c>
      <c r="I566" s="221">
        <f t="array" ref="I566">INDEX(_Rge_Data_3rd_CY,$B566,I$1)</f>
        <v>0</v>
      </c>
      <c r="J566" s="221">
        <f t="array" ref="J566">INDEX(_Rge_Data_3rd_CY,$B566,J$1)</f>
        <v>0</v>
      </c>
      <c r="K566" s="221">
        <f t="array" ref="K566">INDEX(_Rge_Data_3rd_CY,$B566,K$1)</f>
        <v>0</v>
      </c>
      <c r="L566" s="221" t="str">
        <f t="array" ref="L566">INDEX(_Rge_Data_3rd_CY,$B566,L$1)</f>
        <v/>
      </c>
      <c r="M566" s="221">
        <f t="array" ref="M566">INDEX(_Rge_Data_3rd_CY,$B566,M$1)</f>
        <v>0</v>
      </c>
      <c r="N566" s="221">
        <f t="array" ref="N566">INDEX(_Rge_Data_3rd_CY,$B566,N$1)</f>
        <v>0</v>
      </c>
      <c r="O566" s="221">
        <f t="shared" si="5"/>
        <v>0</v>
      </c>
      <c r="P566" s="222">
        <f t="shared" si="6"/>
        <v>0</v>
      </c>
      <c r="Q566" s="233" t="str">
        <f t="shared" si="9"/>
        <v>Y</v>
      </c>
      <c r="R566" s="224" t="str">
        <f t="array" ref="R566">INDEX(_Rge_Data_3rd_CY,$B566,R$1)</f>
        <v/>
      </c>
      <c r="S566" s="224">
        <f t="array" ref="S566">INDEX(_Rge_Data_3rd_CY,$B566,S$1)</f>
        <v>0</v>
      </c>
      <c r="T566" s="224">
        <f t="array" ref="T566">INDEX(_Rge_Data_3rd_CY,$B566,T$1)</f>
        <v>0</v>
      </c>
      <c r="U566" s="224">
        <f t="array" ref="U566">INDEX(_Rge_Data_3rd_CY,$B566,U$1)</f>
        <v>0</v>
      </c>
      <c r="V566" s="224">
        <f t="array" ref="V566">INDEX(_Rge_Data_3rd_CY,$B566,V$1)</f>
        <v>0</v>
      </c>
      <c r="W566" s="224">
        <f t="array" ref="W566">INDEX(_Rge_Data_3rd_CY,$B566,W$1)</f>
        <v>0</v>
      </c>
      <c r="X566" s="224" t="str">
        <f t="array" ref="X566">INDEX(_Rge_Data_3rd_CY,$B566,X$1)</f>
        <v/>
      </c>
      <c r="Y566" s="224">
        <f t="array" ref="Y566">INDEX(_Rge_Data_3rd_CY,$B566,Y$1)</f>
        <v>0</v>
      </c>
      <c r="Z566" s="224">
        <f t="array" ref="Z566">INDEX(_Rge_Data_3rd_CY,$B566,Z$1)</f>
        <v>0</v>
      </c>
      <c r="AA566" s="224">
        <f t="shared" si="7"/>
        <v>0</v>
      </c>
      <c r="AB566" s="225" t="str">
        <f t="shared" si="10"/>
        <v/>
      </c>
      <c r="AC566" s="234" t="str">
        <f t="array" ref="AC566">INDEX(_Rge_Data_3rd_CY,$B566,AC$1)</f>
        <v/>
      </c>
      <c r="AD566" s="234">
        <f t="array" ref="AD566">INDEX(_Rge_Data_3rd_CY,$B566,AD$1)</f>
        <v>0</v>
      </c>
      <c r="AE566" s="234">
        <f t="array" ref="AE566">INDEX(_Rge_Data_3rd_CY,$B566,AE$1)</f>
        <v>0</v>
      </c>
      <c r="AF566" s="234">
        <f t="array" ref="AF566">INDEX(_Rge_Data_3rd_CY,$B566,AF$1)</f>
        <v>0</v>
      </c>
      <c r="AG566" s="234">
        <f t="array" ref="AG566">INDEX(_Rge_Data_3rd_CY,$B566,AG$1)</f>
        <v>0</v>
      </c>
      <c r="AH566" s="234">
        <f t="array" ref="AH566">INDEX(_Rge_Data_3rd_CY,$B566,AH$1)</f>
        <v>0</v>
      </c>
      <c r="AI566" s="234" t="str">
        <f t="array" ref="AI566">INDEX(_Rge_Data_3rd_CY,$B566,AI$1)</f>
        <v/>
      </c>
      <c r="AJ566" s="234">
        <f t="array" ref="AJ566">INDEX(_Rge_Data_3rd_CY,$B566,AJ$1)</f>
        <v>0</v>
      </c>
      <c r="AK566" s="234">
        <f t="array" ref="AK566">INDEX(_Rge_Data_3rd_CY,$B566,AK$1)</f>
        <v>0</v>
      </c>
      <c r="AL566" s="234">
        <f t="shared" si="11"/>
        <v>0</v>
      </c>
      <c r="AM566" s="235">
        <f t="shared" si="8"/>
        <v>0</v>
      </c>
      <c r="AN566" s="236">
        <f>IFERROR(IF(AND($E566="OPEN",$AA566&gt;0),$AA566*_SoP*$AM566,IF(AND($E566="CLOSED",$AA566&gt;0),$AA566*_SoL*$AM566,0)),0)</f>
        <v>0</v>
      </c>
      <c r="AO566" s="236">
        <f>IFERROR(IF($AA566&lt;0,$AA566*_SoL,0),0)</f>
        <v>0</v>
      </c>
      <c r="AP566" s="237">
        <f t="shared" si="12"/>
        <v>0</v>
      </c>
      <c r="AQ566" s="237">
        <f t="shared" si="13"/>
        <v>0</v>
      </c>
      <c r="AR566" s="237">
        <f t="shared" si="14"/>
        <v>0</v>
      </c>
      <c r="AS566" s="237">
        <f t="shared" si="15"/>
        <v>0</v>
      </c>
      <c r="AT566" s="237">
        <f t="shared" si="16"/>
        <v>0</v>
      </c>
      <c r="AU566" s="236">
        <f t="shared" si="17"/>
        <v>0</v>
      </c>
      <c r="AV566" s="236">
        <f t="shared" si="18"/>
        <v>0</v>
      </c>
      <c r="AW566" s="238"/>
    </row>
    <row r="567" ht="24.75" customHeight="1">
      <c r="A567" s="185"/>
      <c r="B567" s="230">
        <f t="shared" si="19"/>
        <v>560</v>
      </c>
      <c r="C567" s="185"/>
      <c r="D567" s="231" t="str">
        <f t="array" ref="D567">INDEX(_Rge_Projectdata_3rd,$B567,MATCH("Project-ID",_Rge_Headline_Projectdata,0))</f>
        <v/>
      </c>
      <c r="E567" s="232" t="str">
        <f t="array" ref="E567">INDEX(_Rge_Data_3rd_CY,$B567,E$1)</f>
        <v>Open</v>
      </c>
      <c r="F567" s="221" t="str">
        <f t="array" ref="F567">INDEX(_Rge_Data_3rd_CY,$B567,F$1)</f>
        <v/>
      </c>
      <c r="G567" s="221">
        <f t="array" ref="G567">INDEX(_Rge_Data_3rd_CY,$B567,G$1)</f>
        <v>0</v>
      </c>
      <c r="H567" s="221">
        <f t="array" ref="H567">INDEX(_Rge_Data_3rd_CY,$B567,H$1)</f>
        <v>0</v>
      </c>
      <c r="I567" s="221">
        <f t="array" ref="I567">INDEX(_Rge_Data_3rd_CY,$B567,I$1)</f>
        <v>0</v>
      </c>
      <c r="J567" s="221">
        <f t="array" ref="J567">INDEX(_Rge_Data_3rd_CY,$B567,J$1)</f>
        <v>0</v>
      </c>
      <c r="K567" s="221">
        <f t="array" ref="K567">INDEX(_Rge_Data_3rd_CY,$B567,K$1)</f>
        <v>0</v>
      </c>
      <c r="L567" s="221" t="str">
        <f t="array" ref="L567">INDEX(_Rge_Data_3rd_CY,$B567,L$1)</f>
        <v/>
      </c>
      <c r="M567" s="221">
        <f t="array" ref="M567">INDEX(_Rge_Data_3rd_CY,$B567,M$1)</f>
        <v>0</v>
      </c>
      <c r="N567" s="221">
        <f t="array" ref="N567">INDEX(_Rge_Data_3rd_CY,$B567,N$1)</f>
        <v>0</v>
      </c>
      <c r="O567" s="221">
        <f t="shared" si="5"/>
        <v>0</v>
      </c>
      <c r="P567" s="222">
        <f t="shared" si="6"/>
        <v>0</v>
      </c>
      <c r="Q567" s="233" t="str">
        <f t="shared" si="9"/>
        <v>Y</v>
      </c>
      <c r="R567" s="224" t="str">
        <f t="array" ref="R567">INDEX(_Rge_Data_3rd_CY,$B567,R$1)</f>
        <v/>
      </c>
      <c r="S567" s="224">
        <f t="array" ref="S567">INDEX(_Rge_Data_3rd_CY,$B567,S$1)</f>
        <v>0</v>
      </c>
      <c r="T567" s="224">
        <f t="array" ref="T567">INDEX(_Rge_Data_3rd_CY,$B567,T$1)</f>
        <v>0</v>
      </c>
      <c r="U567" s="224">
        <f t="array" ref="U567">INDEX(_Rge_Data_3rd_CY,$B567,U$1)</f>
        <v>0</v>
      </c>
      <c r="V567" s="224">
        <f t="array" ref="V567">INDEX(_Rge_Data_3rd_CY,$B567,V$1)</f>
        <v>0</v>
      </c>
      <c r="W567" s="224">
        <f t="array" ref="W567">INDEX(_Rge_Data_3rd_CY,$B567,W$1)</f>
        <v>0</v>
      </c>
      <c r="X567" s="224" t="str">
        <f t="array" ref="X567">INDEX(_Rge_Data_3rd_CY,$B567,X$1)</f>
        <v/>
      </c>
      <c r="Y567" s="224">
        <f t="array" ref="Y567">INDEX(_Rge_Data_3rd_CY,$B567,Y$1)</f>
        <v>0</v>
      </c>
      <c r="Z567" s="224">
        <f t="array" ref="Z567">INDEX(_Rge_Data_3rd_CY,$B567,Z$1)</f>
        <v>0</v>
      </c>
      <c r="AA567" s="224">
        <f t="shared" si="7"/>
        <v>0</v>
      </c>
      <c r="AB567" s="225" t="str">
        <f t="shared" si="10"/>
        <v/>
      </c>
      <c r="AC567" s="234" t="str">
        <f t="array" ref="AC567">INDEX(_Rge_Data_3rd_CY,$B567,AC$1)</f>
        <v/>
      </c>
      <c r="AD567" s="234">
        <f t="array" ref="AD567">INDEX(_Rge_Data_3rd_CY,$B567,AD$1)</f>
        <v>0</v>
      </c>
      <c r="AE567" s="234">
        <f t="array" ref="AE567">INDEX(_Rge_Data_3rd_CY,$B567,AE$1)</f>
        <v>0</v>
      </c>
      <c r="AF567" s="234">
        <f t="array" ref="AF567">INDEX(_Rge_Data_3rd_CY,$B567,AF$1)</f>
        <v>0</v>
      </c>
      <c r="AG567" s="234">
        <f t="array" ref="AG567">INDEX(_Rge_Data_3rd_CY,$B567,AG$1)</f>
        <v>0</v>
      </c>
      <c r="AH567" s="234">
        <f t="array" ref="AH567">INDEX(_Rge_Data_3rd_CY,$B567,AH$1)</f>
        <v>0</v>
      </c>
      <c r="AI567" s="234" t="str">
        <f t="array" ref="AI567">INDEX(_Rge_Data_3rd_CY,$B567,AI$1)</f>
        <v/>
      </c>
      <c r="AJ567" s="234">
        <f t="array" ref="AJ567">INDEX(_Rge_Data_3rd_CY,$B567,AJ$1)</f>
        <v>0</v>
      </c>
      <c r="AK567" s="234">
        <f t="array" ref="AK567">INDEX(_Rge_Data_3rd_CY,$B567,AK$1)</f>
        <v>0</v>
      </c>
      <c r="AL567" s="234">
        <f t="shared" si="11"/>
        <v>0</v>
      </c>
      <c r="AM567" s="235">
        <f t="shared" si="8"/>
        <v>0</v>
      </c>
      <c r="AN567" s="236">
        <f>IFERROR(IF(AND($E567="OPEN",$AA567&gt;0),$AA567*_SoP*$AM567,IF(AND($E567="CLOSED",$AA567&gt;0),$AA567*_SoL*$AM567,0)),0)</f>
        <v>0</v>
      </c>
      <c r="AO567" s="236">
        <f>IFERROR(IF($AA567&lt;0,$AA567*_SoL,0),0)</f>
        <v>0</v>
      </c>
      <c r="AP567" s="237">
        <f t="shared" si="12"/>
        <v>0</v>
      </c>
      <c r="AQ567" s="237">
        <f t="shared" si="13"/>
        <v>0</v>
      </c>
      <c r="AR567" s="237">
        <f t="shared" si="14"/>
        <v>0</v>
      </c>
      <c r="AS567" s="237">
        <f t="shared" si="15"/>
        <v>0</v>
      </c>
      <c r="AT567" s="237">
        <f t="shared" si="16"/>
        <v>0</v>
      </c>
      <c r="AU567" s="236">
        <f t="shared" si="17"/>
        <v>0</v>
      </c>
      <c r="AV567" s="236">
        <f t="shared" si="18"/>
        <v>0</v>
      </c>
      <c r="AW567" s="238"/>
    </row>
    <row r="568" ht="24.75" customHeight="1">
      <c r="A568" s="185"/>
      <c r="B568" s="230">
        <f t="shared" si="19"/>
        <v>561</v>
      </c>
      <c r="C568" s="185"/>
      <c r="D568" s="231" t="str">
        <f t="array" ref="D568">INDEX(_Rge_Projectdata_3rd,$B568,MATCH("Project-ID",_Rge_Headline_Projectdata,0))</f>
        <v/>
      </c>
      <c r="E568" s="232" t="str">
        <f t="array" ref="E568">INDEX(_Rge_Data_3rd_CY,$B568,E$1)</f>
        <v>Open</v>
      </c>
      <c r="F568" s="221" t="str">
        <f t="array" ref="F568">INDEX(_Rge_Data_3rd_CY,$B568,F$1)</f>
        <v/>
      </c>
      <c r="G568" s="221">
        <f t="array" ref="G568">INDEX(_Rge_Data_3rd_CY,$B568,G$1)</f>
        <v>0</v>
      </c>
      <c r="H568" s="221">
        <f t="array" ref="H568">INDEX(_Rge_Data_3rd_CY,$B568,H$1)</f>
        <v>0</v>
      </c>
      <c r="I568" s="221">
        <f t="array" ref="I568">INDEX(_Rge_Data_3rd_CY,$B568,I$1)</f>
        <v>0</v>
      </c>
      <c r="J568" s="221">
        <f t="array" ref="J568">INDEX(_Rge_Data_3rd_CY,$B568,J$1)</f>
        <v>0</v>
      </c>
      <c r="K568" s="221">
        <f t="array" ref="K568">INDEX(_Rge_Data_3rd_CY,$B568,K$1)</f>
        <v>0</v>
      </c>
      <c r="L568" s="221" t="str">
        <f t="array" ref="L568">INDEX(_Rge_Data_3rd_CY,$B568,L$1)</f>
        <v/>
      </c>
      <c r="M568" s="221">
        <f t="array" ref="M568">INDEX(_Rge_Data_3rd_CY,$B568,M$1)</f>
        <v>0</v>
      </c>
      <c r="N568" s="221">
        <f t="array" ref="N568">INDEX(_Rge_Data_3rd_CY,$B568,N$1)</f>
        <v>0</v>
      </c>
      <c r="O568" s="221">
        <f t="shared" si="5"/>
        <v>0</v>
      </c>
      <c r="P568" s="222">
        <f t="shared" si="6"/>
        <v>0</v>
      </c>
      <c r="Q568" s="233" t="str">
        <f t="shared" si="9"/>
        <v>Y</v>
      </c>
      <c r="R568" s="224" t="str">
        <f t="array" ref="R568">INDEX(_Rge_Data_3rd_CY,$B568,R$1)</f>
        <v/>
      </c>
      <c r="S568" s="224">
        <f t="array" ref="S568">INDEX(_Rge_Data_3rd_CY,$B568,S$1)</f>
        <v>0</v>
      </c>
      <c r="T568" s="224">
        <f t="array" ref="T568">INDEX(_Rge_Data_3rd_CY,$B568,T$1)</f>
        <v>0</v>
      </c>
      <c r="U568" s="224">
        <f t="array" ref="U568">INDEX(_Rge_Data_3rd_CY,$B568,U$1)</f>
        <v>0</v>
      </c>
      <c r="V568" s="224">
        <f t="array" ref="V568">INDEX(_Rge_Data_3rd_CY,$B568,V$1)</f>
        <v>0</v>
      </c>
      <c r="W568" s="224">
        <f t="array" ref="W568">INDEX(_Rge_Data_3rd_CY,$B568,W$1)</f>
        <v>0</v>
      </c>
      <c r="X568" s="224" t="str">
        <f t="array" ref="X568">INDEX(_Rge_Data_3rd_CY,$B568,X$1)</f>
        <v/>
      </c>
      <c r="Y568" s="224">
        <f t="array" ref="Y568">INDEX(_Rge_Data_3rd_CY,$B568,Y$1)</f>
        <v>0</v>
      </c>
      <c r="Z568" s="224">
        <f t="array" ref="Z568">INDEX(_Rge_Data_3rd_CY,$B568,Z$1)</f>
        <v>0</v>
      </c>
      <c r="AA568" s="224">
        <f t="shared" si="7"/>
        <v>0</v>
      </c>
      <c r="AB568" s="225" t="str">
        <f t="shared" si="10"/>
        <v/>
      </c>
      <c r="AC568" s="234" t="str">
        <f t="array" ref="AC568">INDEX(_Rge_Data_3rd_CY,$B568,AC$1)</f>
        <v/>
      </c>
      <c r="AD568" s="234">
        <f t="array" ref="AD568">INDEX(_Rge_Data_3rd_CY,$B568,AD$1)</f>
        <v>0</v>
      </c>
      <c r="AE568" s="234">
        <f t="array" ref="AE568">INDEX(_Rge_Data_3rd_CY,$B568,AE$1)</f>
        <v>0</v>
      </c>
      <c r="AF568" s="234">
        <f t="array" ref="AF568">INDEX(_Rge_Data_3rd_CY,$B568,AF$1)</f>
        <v>0</v>
      </c>
      <c r="AG568" s="234">
        <f t="array" ref="AG568">INDEX(_Rge_Data_3rd_CY,$B568,AG$1)</f>
        <v>0</v>
      </c>
      <c r="AH568" s="234">
        <f t="array" ref="AH568">INDEX(_Rge_Data_3rd_CY,$B568,AH$1)</f>
        <v>0</v>
      </c>
      <c r="AI568" s="234" t="str">
        <f t="array" ref="AI568">INDEX(_Rge_Data_3rd_CY,$B568,AI$1)</f>
        <v/>
      </c>
      <c r="AJ568" s="234">
        <f t="array" ref="AJ568">INDEX(_Rge_Data_3rd_CY,$B568,AJ$1)</f>
        <v>0</v>
      </c>
      <c r="AK568" s="234">
        <f t="array" ref="AK568">INDEX(_Rge_Data_3rd_CY,$B568,AK$1)</f>
        <v>0</v>
      </c>
      <c r="AL568" s="234">
        <f t="shared" si="11"/>
        <v>0</v>
      </c>
      <c r="AM568" s="235">
        <f t="shared" si="8"/>
        <v>0</v>
      </c>
      <c r="AN568" s="236">
        <f>IFERROR(IF(AND($E568="OPEN",$AA568&gt;0),$AA568*_SoP*$AM568,IF(AND($E568="CLOSED",$AA568&gt;0),$AA568*_SoL*$AM568,0)),0)</f>
        <v>0</v>
      </c>
      <c r="AO568" s="236">
        <f>IFERROR(IF($AA568&lt;0,$AA568*_SoL,0),0)</f>
        <v>0</v>
      </c>
      <c r="AP568" s="237">
        <f t="shared" si="12"/>
        <v>0</v>
      </c>
      <c r="AQ568" s="237">
        <f t="shared" si="13"/>
        <v>0</v>
      </c>
      <c r="AR568" s="237">
        <f t="shared" si="14"/>
        <v>0</v>
      </c>
      <c r="AS568" s="237">
        <f t="shared" si="15"/>
        <v>0</v>
      </c>
      <c r="AT568" s="237">
        <f t="shared" si="16"/>
        <v>0</v>
      </c>
      <c r="AU568" s="236">
        <f t="shared" si="17"/>
        <v>0</v>
      </c>
      <c r="AV568" s="236">
        <f t="shared" si="18"/>
        <v>0</v>
      </c>
      <c r="AW568" s="238"/>
    </row>
    <row r="569" ht="24.75" customHeight="1">
      <c r="A569" s="185"/>
      <c r="B569" s="230">
        <f t="shared" si="19"/>
        <v>562</v>
      </c>
      <c r="C569" s="185"/>
      <c r="D569" s="231" t="str">
        <f t="array" ref="D569">INDEX(_Rge_Projectdata_3rd,$B569,MATCH("Project-ID",_Rge_Headline_Projectdata,0))</f>
        <v/>
      </c>
      <c r="E569" s="232" t="str">
        <f t="array" ref="E569">INDEX(_Rge_Data_3rd_CY,$B569,E$1)</f>
        <v>Open</v>
      </c>
      <c r="F569" s="221" t="str">
        <f t="array" ref="F569">INDEX(_Rge_Data_3rd_CY,$B569,F$1)</f>
        <v/>
      </c>
      <c r="G569" s="221">
        <f t="array" ref="G569">INDEX(_Rge_Data_3rd_CY,$B569,G$1)</f>
        <v>0</v>
      </c>
      <c r="H569" s="221">
        <f t="array" ref="H569">INDEX(_Rge_Data_3rd_CY,$B569,H$1)</f>
        <v>0</v>
      </c>
      <c r="I569" s="221">
        <f t="array" ref="I569">INDEX(_Rge_Data_3rd_CY,$B569,I$1)</f>
        <v>0</v>
      </c>
      <c r="J569" s="221">
        <f t="array" ref="J569">INDEX(_Rge_Data_3rd_CY,$B569,J$1)</f>
        <v>0</v>
      </c>
      <c r="K569" s="221">
        <f t="array" ref="K569">INDEX(_Rge_Data_3rd_CY,$B569,K$1)</f>
        <v>0</v>
      </c>
      <c r="L569" s="221" t="str">
        <f t="array" ref="L569">INDEX(_Rge_Data_3rd_CY,$B569,L$1)</f>
        <v/>
      </c>
      <c r="M569" s="221">
        <f t="array" ref="M569">INDEX(_Rge_Data_3rd_CY,$B569,M$1)</f>
        <v>0</v>
      </c>
      <c r="N569" s="221">
        <f t="array" ref="N569">INDEX(_Rge_Data_3rd_CY,$B569,N$1)</f>
        <v>0</v>
      </c>
      <c r="O569" s="221">
        <f t="shared" si="5"/>
        <v>0</v>
      </c>
      <c r="P569" s="222">
        <f t="shared" si="6"/>
        <v>0</v>
      </c>
      <c r="Q569" s="233" t="str">
        <f t="shared" si="9"/>
        <v>Y</v>
      </c>
      <c r="R569" s="224" t="str">
        <f t="array" ref="R569">INDEX(_Rge_Data_3rd_CY,$B569,R$1)</f>
        <v/>
      </c>
      <c r="S569" s="224">
        <f t="array" ref="S569">INDEX(_Rge_Data_3rd_CY,$B569,S$1)</f>
        <v>0</v>
      </c>
      <c r="T569" s="224">
        <f t="array" ref="T569">INDEX(_Rge_Data_3rd_CY,$B569,T$1)</f>
        <v>0</v>
      </c>
      <c r="U569" s="224">
        <f t="array" ref="U569">INDEX(_Rge_Data_3rd_CY,$B569,U$1)</f>
        <v>0</v>
      </c>
      <c r="V569" s="224">
        <f t="array" ref="V569">INDEX(_Rge_Data_3rd_CY,$B569,V$1)</f>
        <v>0</v>
      </c>
      <c r="W569" s="224">
        <f t="array" ref="W569">INDEX(_Rge_Data_3rd_CY,$B569,W$1)</f>
        <v>0</v>
      </c>
      <c r="X569" s="224" t="str">
        <f t="array" ref="X569">INDEX(_Rge_Data_3rd_CY,$B569,X$1)</f>
        <v/>
      </c>
      <c r="Y569" s="224">
        <f t="array" ref="Y569">INDEX(_Rge_Data_3rd_CY,$B569,Y$1)</f>
        <v>0</v>
      </c>
      <c r="Z569" s="224">
        <f t="array" ref="Z569">INDEX(_Rge_Data_3rd_CY,$B569,Z$1)</f>
        <v>0</v>
      </c>
      <c r="AA569" s="224">
        <f t="shared" si="7"/>
        <v>0</v>
      </c>
      <c r="AB569" s="225" t="str">
        <f t="shared" si="10"/>
        <v/>
      </c>
      <c r="AC569" s="234" t="str">
        <f t="array" ref="AC569">INDEX(_Rge_Data_3rd_CY,$B569,AC$1)</f>
        <v/>
      </c>
      <c r="AD569" s="234">
        <f t="array" ref="AD569">INDEX(_Rge_Data_3rd_CY,$B569,AD$1)</f>
        <v>0</v>
      </c>
      <c r="AE569" s="234">
        <f t="array" ref="AE569">INDEX(_Rge_Data_3rd_CY,$B569,AE$1)</f>
        <v>0</v>
      </c>
      <c r="AF569" s="234">
        <f t="array" ref="AF569">INDEX(_Rge_Data_3rd_CY,$B569,AF$1)</f>
        <v>0</v>
      </c>
      <c r="AG569" s="234">
        <f t="array" ref="AG569">INDEX(_Rge_Data_3rd_CY,$B569,AG$1)</f>
        <v>0</v>
      </c>
      <c r="AH569" s="234">
        <f t="array" ref="AH569">INDEX(_Rge_Data_3rd_CY,$B569,AH$1)</f>
        <v>0</v>
      </c>
      <c r="AI569" s="234" t="str">
        <f t="array" ref="AI569">INDEX(_Rge_Data_3rd_CY,$B569,AI$1)</f>
        <v/>
      </c>
      <c r="AJ569" s="234">
        <f t="array" ref="AJ569">INDEX(_Rge_Data_3rd_CY,$B569,AJ$1)</f>
        <v>0</v>
      </c>
      <c r="AK569" s="234">
        <f t="array" ref="AK569">INDEX(_Rge_Data_3rd_CY,$B569,AK$1)</f>
        <v>0</v>
      </c>
      <c r="AL569" s="234">
        <f t="shared" si="11"/>
        <v>0</v>
      </c>
      <c r="AM569" s="235">
        <f t="shared" si="8"/>
        <v>0</v>
      </c>
      <c r="AN569" s="236">
        <f>IFERROR(IF(AND($E569="OPEN",$AA569&gt;0),$AA569*_SoP*$AM569,IF(AND($E569="CLOSED",$AA569&gt;0),$AA569*_SoL*$AM569,0)),0)</f>
        <v>0</v>
      </c>
      <c r="AO569" s="236">
        <f>IFERROR(IF($AA569&lt;0,$AA569*_SoL,0),0)</f>
        <v>0</v>
      </c>
      <c r="AP569" s="237">
        <f t="shared" si="12"/>
        <v>0</v>
      </c>
      <c r="AQ569" s="237">
        <f t="shared" si="13"/>
        <v>0</v>
      </c>
      <c r="AR569" s="237">
        <f t="shared" si="14"/>
        <v>0</v>
      </c>
      <c r="AS569" s="237">
        <f t="shared" si="15"/>
        <v>0</v>
      </c>
      <c r="AT569" s="237">
        <f t="shared" si="16"/>
        <v>0</v>
      </c>
      <c r="AU569" s="236">
        <f t="shared" si="17"/>
        <v>0</v>
      </c>
      <c r="AV569" s="236">
        <f t="shared" si="18"/>
        <v>0</v>
      </c>
      <c r="AW569" s="238"/>
    </row>
    <row r="570" ht="24.75" customHeight="1">
      <c r="A570" s="185"/>
      <c r="B570" s="230">
        <f t="shared" si="19"/>
        <v>563</v>
      </c>
      <c r="C570" s="185"/>
      <c r="D570" s="231" t="str">
        <f t="array" ref="D570">INDEX(_Rge_Projectdata_3rd,$B570,MATCH("Project-ID",_Rge_Headline_Projectdata,0))</f>
        <v/>
      </c>
      <c r="E570" s="232" t="str">
        <f t="array" ref="E570">INDEX(_Rge_Data_3rd_CY,$B570,E$1)</f>
        <v>Open</v>
      </c>
      <c r="F570" s="221" t="str">
        <f t="array" ref="F570">INDEX(_Rge_Data_3rd_CY,$B570,F$1)</f>
        <v/>
      </c>
      <c r="G570" s="221">
        <f t="array" ref="G570">INDEX(_Rge_Data_3rd_CY,$B570,G$1)</f>
        <v>0</v>
      </c>
      <c r="H570" s="221">
        <f t="array" ref="H570">INDEX(_Rge_Data_3rd_CY,$B570,H$1)</f>
        <v>0</v>
      </c>
      <c r="I570" s="221">
        <f t="array" ref="I570">INDEX(_Rge_Data_3rd_CY,$B570,I$1)</f>
        <v>0</v>
      </c>
      <c r="J570" s="221">
        <f t="array" ref="J570">INDEX(_Rge_Data_3rd_CY,$B570,J$1)</f>
        <v>0</v>
      </c>
      <c r="K570" s="221">
        <f t="array" ref="K570">INDEX(_Rge_Data_3rd_CY,$B570,K$1)</f>
        <v>0</v>
      </c>
      <c r="L570" s="221" t="str">
        <f t="array" ref="L570">INDEX(_Rge_Data_3rd_CY,$B570,L$1)</f>
        <v/>
      </c>
      <c r="M570" s="221">
        <f t="array" ref="M570">INDEX(_Rge_Data_3rd_CY,$B570,M$1)</f>
        <v>0</v>
      </c>
      <c r="N570" s="221">
        <f t="array" ref="N570">INDEX(_Rge_Data_3rd_CY,$B570,N$1)</f>
        <v>0</v>
      </c>
      <c r="O570" s="221">
        <f t="shared" si="5"/>
        <v>0</v>
      </c>
      <c r="P570" s="222">
        <f t="shared" si="6"/>
        <v>0</v>
      </c>
      <c r="Q570" s="233" t="str">
        <f t="shared" si="9"/>
        <v>Y</v>
      </c>
      <c r="R570" s="224" t="str">
        <f t="array" ref="R570">INDEX(_Rge_Data_3rd_CY,$B570,R$1)</f>
        <v/>
      </c>
      <c r="S570" s="224">
        <f t="array" ref="S570">INDEX(_Rge_Data_3rd_CY,$B570,S$1)</f>
        <v>0</v>
      </c>
      <c r="T570" s="224">
        <f t="array" ref="T570">INDEX(_Rge_Data_3rd_CY,$B570,T$1)</f>
        <v>0</v>
      </c>
      <c r="U570" s="224">
        <f t="array" ref="U570">INDEX(_Rge_Data_3rd_CY,$B570,U$1)</f>
        <v>0</v>
      </c>
      <c r="V570" s="224">
        <f t="array" ref="V570">INDEX(_Rge_Data_3rd_CY,$B570,V$1)</f>
        <v>0</v>
      </c>
      <c r="W570" s="224">
        <f t="array" ref="W570">INDEX(_Rge_Data_3rd_CY,$B570,W$1)</f>
        <v>0</v>
      </c>
      <c r="X570" s="224" t="str">
        <f t="array" ref="X570">INDEX(_Rge_Data_3rd_CY,$B570,X$1)</f>
        <v/>
      </c>
      <c r="Y570" s="224">
        <f t="array" ref="Y570">INDEX(_Rge_Data_3rd_CY,$B570,Y$1)</f>
        <v>0</v>
      </c>
      <c r="Z570" s="224">
        <f t="array" ref="Z570">INDEX(_Rge_Data_3rd_CY,$B570,Z$1)</f>
        <v>0</v>
      </c>
      <c r="AA570" s="224">
        <f t="shared" si="7"/>
        <v>0</v>
      </c>
      <c r="AB570" s="225" t="str">
        <f t="shared" si="10"/>
        <v/>
      </c>
      <c r="AC570" s="234" t="str">
        <f t="array" ref="AC570">INDEX(_Rge_Data_3rd_CY,$B570,AC$1)</f>
        <v/>
      </c>
      <c r="AD570" s="234">
        <f t="array" ref="AD570">INDEX(_Rge_Data_3rd_CY,$B570,AD$1)</f>
        <v>0</v>
      </c>
      <c r="AE570" s="234">
        <f t="array" ref="AE570">INDEX(_Rge_Data_3rd_CY,$B570,AE$1)</f>
        <v>0</v>
      </c>
      <c r="AF570" s="234">
        <f t="array" ref="AF570">INDEX(_Rge_Data_3rd_CY,$B570,AF$1)</f>
        <v>0</v>
      </c>
      <c r="AG570" s="234">
        <f t="array" ref="AG570">INDEX(_Rge_Data_3rd_CY,$B570,AG$1)</f>
        <v>0</v>
      </c>
      <c r="AH570" s="234">
        <f t="array" ref="AH570">INDEX(_Rge_Data_3rd_CY,$B570,AH$1)</f>
        <v>0</v>
      </c>
      <c r="AI570" s="234" t="str">
        <f t="array" ref="AI570">INDEX(_Rge_Data_3rd_CY,$B570,AI$1)</f>
        <v/>
      </c>
      <c r="AJ570" s="234">
        <f t="array" ref="AJ570">INDEX(_Rge_Data_3rd_CY,$B570,AJ$1)</f>
        <v>0</v>
      </c>
      <c r="AK570" s="234">
        <f t="array" ref="AK570">INDEX(_Rge_Data_3rd_CY,$B570,AK$1)</f>
        <v>0</v>
      </c>
      <c r="AL570" s="234">
        <f t="shared" si="11"/>
        <v>0</v>
      </c>
      <c r="AM570" s="235">
        <f t="shared" si="8"/>
        <v>0</v>
      </c>
      <c r="AN570" s="236">
        <f>IFERROR(IF(AND($E570="OPEN",$AA570&gt;0),$AA570*_SoP*$AM570,IF(AND($E570="CLOSED",$AA570&gt;0),$AA570*_SoL*$AM570,0)),0)</f>
        <v>0</v>
      </c>
      <c r="AO570" s="236">
        <f>IFERROR(IF($AA570&lt;0,$AA570*_SoL,0),0)</f>
        <v>0</v>
      </c>
      <c r="AP570" s="237">
        <f t="shared" si="12"/>
        <v>0</v>
      </c>
      <c r="AQ570" s="237">
        <f t="shared" si="13"/>
        <v>0</v>
      </c>
      <c r="AR570" s="237">
        <f t="shared" si="14"/>
        <v>0</v>
      </c>
      <c r="AS570" s="237">
        <f t="shared" si="15"/>
        <v>0</v>
      </c>
      <c r="AT570" s="237">
        <f t="shared" si="16"/>
        <v>0</v>
      </c>
      <c r="AU570" s="236">
        <f t="shared" si="17"/>
        <v>0</v>
      </c>
      <c r="AV570" s="236">
        <f t="shared" si="18"/>
        <v>0</v>
      </c>
      <c r="AW570" s="238"/>
    </row>
    <row r="571" ht="24.75" customHeight="1">
      <c r="A571" s="185"/>
      <c r="B571" s="230">
        <f t="shared" si="19"/>
        <v>564</v>
      </c>
      <c r="C571" s="185"/>
      <c r="D571" s="231" t="str">
        <f t="array" ref="D571">INDEX(_Rge_Projectdata_3rd,$B571,MATCH("Project-ID",_Rge_Headline_Projectdata,0))</f>
        <v/>
      </c>
      <c r="E571" s="232" t="str">
        <f t="array" ref="E571">INDEX(_Rge_Data_3rd_CY,$B571,E$1)</f>
        <v>Open</v>
      </c>
      <c r="F571" s="221" t="str">
        <f t="array" ref="F571">INDEX(_Rge_Data_3rd_CY,$B571,F$1)</f>
        <v/>
      </c>
      <c r="G571" s="221">
        <f t="array" ref="G571">INDEX(_Rge_Data_3rd_CY,$B571,G$1)</f>
        <v>0</v>
      </c>
      <c r="H571" s="221">
        <f t="array" ref="H571">INDEX(_Rge_Data_3rd_CY,$B571,H$1)</f>
        <v>0</v>
      </c>
      <c r="I571" s="221">
        <f t="array" ref="I571">INDEX(_Rge_Data_3rd_CY,$B571,I$1)</f>
        <v>0</v>
      </c>
      <c r="J571" s="221">
        <f t="array" ref="J571">INDEX(_Rge_Data_3rd_CY,$B571,J$1)</f>
        <v>0</v>
      </c>
      <c r="K571" s="221">
        <f t="array" ref="K571">INDEX(_Rge_Data_3rd_CY,$B571,K$1)</f>
        <v>0</v>
      </c>
      <c r="L571" s="221" t="str">
        <f t="array" ref="L571">INDEX(_Rge_Data_3rd_CY,$B571,L$1)</f>
        <v/>
      </c>
      <c r="M571" s="221">
        <f t="array" ref="M571">INDEX(_Rge_Data_3rd_CY,$B571,M$1)</f>
        <v>0</v>
      </c>
      <c r="N571" s="221">
        <f t="array" ref="N571">INDEX(_Rge_Data_3rd_CY,$B571,N$1)</f>
        <v>0</v>
      </c>
      <c r="O571" s="221">
        <f t="shared" si="5"/>
        <v>0</v>
      </c>
      <c r="P571" s="222">
        <f t="shared" si="6"/>
        <v>0</v>
      </c>
      <c r="Q571" s="233" t="str">
        <f t="shared" si="9"/>
        <v>Y</v>
      </c>
      <c r="R571" s="224" t="str">
        <f t="array" ref="R571">INDEX(_Rge_Data_3rd_CY,$B571,R$1)</f>
        <v/>
      </c>
      <c r="S571" s="224">
        <f t="array" ref="S571">INDEX(_Rge_Data_3rd_CY,$B571,S$1)</f>
        <v>0</v>
      </c>
      <c r="T571" s="224">
        <f t="array" ref="T571">INDEX(_Rge_Data_3rd_CY,$B571,T$1)</f>
        <v>0</v>
      </c>
      <c r="U571" s="224">
        <f t="array" ref="U571">INDEX(_Rge_Data_3rd_CY,$B571,U$1)</f>
        <v>0</v>
      </c>
      <c r="V571" s="224">
        <f t="array" ref="V571">INDEX(_Rge_Data_3rd_CY,$B571,V$1)</f>
        <v>0</v>
      </c>
      <c r="W571" s="224">
        <f t="array" ref="W571">INDEX(_Rge_Data_3rd_CY,$B571,W$1)</f>
        <v>0</v>
      </c>
      <c r="X571" s="224" t="str">
        <f t="array" ref="X571">INDEX(_Rge_Data_3rd_CY,$B571,X$1)</f>
        <v/>
      </c>
      <c r="Y571" s="224">
        <f t="array" ref="Y571">INDEX(_Rge_Data_3rd_CY,$B571,Y$1)</f>
        <v>0</v>
      </c>
      <c r="Z571" s="224">
        <f t="array" ref="Z571">INDEX(_Rge_Data_3rd_CY,$B571,Z$1)</f>
        <v>0</v>
      </c>
      <c r="AA571" s="224">
        <f t="shared" si="7"/>
        <v>0</v>
      </c>
      <c r="AB571" s="225" t="str">
        <f t="shared" si="10"/>
        <v/>
      </c>
      <c r="AC571" s="234" t="str">
        <f t="array" ref="AC571">INDEX(_Rge_Data_3rd_CY,$B571,AC$1)</f>
        <v/>
      </c>
      <c r="AD571" s="234">
        <f t="array" ref="AD571">INDEX(_Rge_Data_3rd_CY,$B571,AD$1)</f>
        <v>0</v>
      </c>
      <c r="AE571" s="234">
        <f t="array" ref="AE571">INDEX(_Rge_Data_3rd_CY,$B571,AE$1)</f>
        <v>0</v>
      </c>
      <c r="AF571" s="234">
        <f t="array" ref="AF571">INDEX(_Rge_Data_3rd_CY,$B571,AF$1)</f>
        <v>0</v>
      </c>
      <c r="AG571" s="234">
        <f t="array" ref="AG571">INDEX(_Rge_Data_3rd_CY,$B571,AG$1)</f>
        <v>0</v>
      </c>
      <c r="AH571" s="234">
        <f t="array" ref="AH571">INDEX(_Rge_Data_3rd_CY,$B571,AH$1)</f>
        <v>0</v>
      </c>
      <c r="AI571" s="234" t="str">
        <f t="array" ref="AI571">INDEX(_Rge_Data_3rd_CY,$B571,AI$1)</f>
        <v/>
      </c>
      <c r="AJ571" s="234">
        <f t="array" ref="AJ571">INDEX(_Rge_Data_3rd_CY,$B571,AJ$1)</f>
        <v>0</v>
      </c>
      <c r="AK571" s="234">
        <f t="array" ref="AK571">INDEX(_Rge_Data_3rd_CY,$B571,AK$1)</f>
        <v>0</v>
      </c>
      <c r="AL571" s="234">
        <f t="shared" si="11"/>
        <v>0</v>
      </c>
      <c r="AM571" s="235">
        <f t="shared" si="8"/>
        <v>0</v>
      </c>
      <c r="AN571" s="236">
        <f>IFERROR(IF(AND($E571="OPEN",$AA571&gt;0),$AA571*_SoP*$AM571,IF(AND($E571="CLOSED",$AA571&gt;0),$AA571*_SoL*$AM571,0)),0)</f>
        <v>0</v>
      </c>
      <c r="AO571" s="236">
        <f>IFERROR(IF($AA571&lt;0,$AA571*_SoL,0),0)</f>
        <v>0</v>
      </c>
      <c r="AP571" s="237">
        <f t="shared" si="12"/>
        <v>0</v>
      </c>
      <c r="AQ571" s="237">
        <f t="shared" si="13"/>
        <v>0</v>
      </c>
      <c r="AR571" s="237">
        <f t="shared" si="14"/>
        <v>0</v>
      </c>
      <c r="AS571" s="237">
        <f t="shared" si="15"/>
        <v>0</v>
      </c>
      <c r="AT571" s="237">
        <f t="shared" si="16"/>
        <v>0</v>
      </c>
      <c r="AU571" s="236">
        <f t="shared" si="17"/>
        <v>0</v>
      </c>
      <c r="AV571" s="236">
        <f t="shared" si="18"/>
        <v>0</v>
      </c>
      <c r="AW571" s="238"/>
    </row>
    <row r="572" ht="24.75" customHeight="1">
      <c r="A572" s="185"/>
      <c r="B572" s="230">
        <f t="shared" si="19"/>
        <v>565</v>
      </c>
      <c r="C572" s="185"/>
      <c r="D572" s="231" t="str">
        <f t="array" ref="D572">INDEX(_Rge_Projectdata_3rd,$B572,MATCH("Project-ID",_Rge_Headline_Projectdata,0))</f>
        <v/>
      </c>
      <c r="E572" s="232" t="str">
        <f t="array" ref="E572">INDEX(_Rge_Data_3rd_CY,$B572,E$1)</f>
        <v>Open</v>
      </c>
      <c r="F572" s="221" t="str">
        <f t="array" ref="F572">INDEX(_Rge_Data_3rd_CY,$B572,F$1)</f>
        <v/>
      </c>
      <c r="G572" s="221">
        <f t="array" ref="G572">INDEX(_Rge_Data_3rd_CY,$B572,G$1)</f>
        <v>0</v>
      </c>
      <c r="H572" s="221">
        <f t="array" ref="H572">INDEX(_Rge_Data_3rd_CY,$B572,H$1)</f>
        <v>0</v>
      </c>
      <c r="I572" s="221">
        <f t="array" ref="I572">INDEX(_Rge_Data_3rd_CY,$B572,I$1)</f>
        <v>0</v>
      </c>
      <c r="J572" s="221">
        <f t="array" ref="J572">INDEX(_Rge_Data_3rd_CY,$B572,J$1)</f>
        <v>0</v>
      </c>
      <c r="K572" s="221">
        <f t="array" ref="K572">INDEX(_Rge_Data_3rd_CY,$B572,K$1)</f>
        <v>0</v>
      </c>
      <c r="L572" s="221" t="str">
        <f t="array" ref="L572">INDEX(_Rge_Data_3rd_CY,$B572,L$1)</f>
        <v/>
      </c>
      <c r="M572" s="221">
        <f t="array" ref="M572">INDEX(_Rge_Data_3rd_CY,$B572,M$1)</f>
        <v>0</v>
      </c>
      <c r="N572" s="221">
        <f t="array" ref="N572">INDEX(_Rge_Data_3rd_CY,$B572,N$1)</f>
        <v>0</v>
      </c>
      <c r="O572" s="221">
        <f t="shared" si="5"/>
        <v>0</v>
      </c>
      <c r="P572" s="222">
        <f t="shared" si="6"/>
        <v>0</v>
      </c>
      <c r="Q572" s="233" t="str">
        <f t="shared" si="9"/>
        <v>Y</v>
      </c>
      <c r="R572" s="224" t="str">
        <f t="array" ref="R572">INDEX(_Rge_Data_3rd_CY,$B572,R$1)</f>
        <v/>
      </c>
      <c r="S572" s="224">
        <f t="array" ref="S572">INDEX(_Rge_Data_3rd_CY,$B572,S$1)</f>
        <v>0</v>
      </c>
      <c r="T572" s="224">
        <f t="array" ref="T572">INDEX(_Rge_Data_3rd_CY,$B572,T$1)</f>
        <v>0</v>
      </c>
      <c r="U572" s="224">
        <f t="array" ref="U572">INDEX(_Rge_Data_3rd_CY,$B572,U$1)</f>
        <v>0</v>
      </c>
      <c r="V572" s="224">
        <f t="array" ref="V572">INDEX(_Rge_Data_3rd_CY,$B572,V$1)</f>
        <v>0</v>
      </c>
      <c r="W572" s="224">
        <f t="array" ref="W572">INDEX(_Rge_Data_3rd_CY,$B572,W$1)</f>
        <v>0</v>
      </c>
      <c r="X572" s="224" t="str">
        <f t="array" ref="X572">INDEX(_Rge_Data_3rd_CY,$B572,X$1)</f>
        <v/>
      </c>
      <c r="Y572" s="224">
        <f t="array" ref="Y572">INDEX(_Rge_Data_3rd_CY,$B572,Y$1)</f>
        <v>0</v>
      </c>
      <c r="Z572" s="224">
        <f t="array" ref="Z572">INDEX(_Rge_Data_3rd_CY,$B572,Z$1)</f>
        <v>0</v>
      </c>
      <c r="AA572" s="224">
        <f t="shared" si="7"/>
        <v>0</v>
      </c>
      <c r="AB572" s="225" t="str">
        <f t="shared" si="10"/>
        <v/>
      </c>
      <c r="AC572" s="234" t="str">
        <f t="array" ref="AC572">INDEX(_Rge_Data_3rd_CY,$B572,AC$1)</f>
        <v/>
      </c>
      <c r="AD572" s="234">
        <f t="array" ref="AD572">INDEX(_Rge_Data_3rd_CY,$B572,AD$1)</f>
        <v>0</v>
      </c>
      <c r="AE572" s="234">
        <f t="array" ref="AE572">INDEX(_Rge_Data_3rd_CY,$B572,AE$1)</f>
        <v>0</v>
      </c>
      <c r="AF572" s="234">
        <f t="array" ref="AF572">INDEX(_Rge_Data_3rd_CY,$B572,AF$1)</f>
        <v>0</v>
      </c>
      <c r="AG572" s="234">
        <f t="array" ref="AG572">INDEX(_Rge_Data_3rd_CY,$B572,AG$1)</f>
        <v>0</v>
      </c>
      <c r="AH572" s="234">
        <f t="array" ref="AH572">INDEX(_Rge_Data_3rd_CY,$B572,AH$1)</f>
        <v>0</v>
      </c>
      <c r="AI572" s="234" t="str">
        <f t="array" ref="AI572">INDEX(_Rge_Data_3rd_CY,$B572,AI$1)</f>
        <v/>
      </c>
      <c r="AJ572" s="234">
        <f t="array" ref="AJ572">INDEX(_Rge_Data_3rd_CY,$B572,AJ$1)</f>
        <v>0</v>
      </c>
      <c r="AK572" s="234">
        <f t="array" ref="AK572">INDEX(_Rge_Data_3rd_CY,$B572,AK$1)</f>
        <v>0</v>
      </c>
      <c r="AL572" s="234">
        <f t="shared" si="11"/>
        <v>0</v>
      </c>
      <c r="AM572" s="235">
        <f t="shared" si="8"/>
        <v>0</v>
      </c>
      <c r="AN572" s="236">
        <f>IFERROR(IF(AND($E572="OPEN",$AA572&gt;0),$AA572*_SoP*$AM572,IF(AND($E572="CLOSED",$AA572&gt;0),$AA572*_SoL*$AM572,0)),0)</f>
        <v>0</v>
      </c>
      <c r="AO572" s="236">
        <f>IFERROR(IF($AA572&lt;0,$AA572*_SoL,0),0)</f>
        <v>0</v>
      </c>
      <c r="AP572" s="237">
        <f t="shared" si="12"/>
        <v>0</v>
      </c>
      <c r="AQ572" s="237">
        <f t="shared" si="13"/>
        <v>0</v>
      </c>
      <c r="AR572" s="237">
        <f t="shared" si="14"/>
        <v>0</v>
      </c>
      <c r="AS572" s="237">
        <f t="shared" si="15"/>
        <v>0</v>
      </c>
      <c r="AT572" s="237">
        <f t="shared" si="16"/>
        <v>0</v>
      </c>
      <c r="AU572" s="236">
        <f t="shared" si="17"/>
        <v>0</v>
      </c>
      <c r="AV572" s="236">
        <f t="shared" si="18"/>
        <v>0</v>
      </c>
      <c r="AW572" s="238"/>
    </row>
    <row r="573" ht="24.75" customHeight="1">
      <c r="A573" s="185"/>
      <c r="B573" s="230">
        <f t="shared" si="19"/>
        <v>566</v>
      </c>
      <c r="C573" s="185"/>
      <c r="D573" s="231" t="str">
        <f t="array" ref="D573">INDEX(_Rge_Projectdata_3rd,$B573,MATCH("Project-ID",_Rge_Headline_Projectdata,0))</f>
        <v/>
      </c>
      <c r="E573" s="232" t="str">
        <f t="array" ref="E573">INDEX(_Rge_Data_3rd_CY,$B573,E$1)</f>
        <v>Open</v>
      </c>
      <c r="F573" s="221" t="str">
        <f t="array" ref="F573">INDEX(_Rge_Data_3rd_CY,$B573,F$1)</f>
        <v/>
      </c>
      <c r="G573" s="221">
        <f t="array" ref="G573">INDEX(_Rge_Data_3rd_CY,$B573,G$1)</f>
        <v>0</v>
      </c>
      <c r="H573" s="221">
        <f t="array" ref="H573">INDEX(_Rge_Data_3rd_CY,$B573,H$1)</f>
        <v>0</v>
      </c>
      <c r="I573" s="221">
        <f t="array" ref="I573">INDEX(_Rge_Data_3rd_CY,$B573,I$1)</f>
        <v>0</v>
      </c>
      <c r="J573" s="221">
        <f t="array" ref="J573">INDEX(_Rge_Data_3rd_CY,$B573,J$1)</f>
        <v>0</v>
      </c>
      <c r="K573" s="221">
        <f t="array" ref="K573">INDEX(_Rge_Data_3rd_CY,$B573,K$1)</f>
        <v>0</v>
      </c>
      <c r="L573" s="221" t="str">
        <f t="array" ref="L573">INDEX(_Rge_Data_3rd_CY,$B573,L$1)</f>
        <v/>
      </c>
      <c r="M573" s="221">
        <f t="array" ref="M573">INDEX(_Rge_Data_3rd_CY,$B573,M$1)</f>
        <v>0</v>
      </c>
      <c r="N573" s="221">
        <f t="array" ref="N573">INDEX(_Rge_Data_3rd_CY,$B573,N$1)</f>
        <v>0</v>
      </c>
      <c r="O573" s="221">
        <f t="shared" si="5"/>
        <v>0</v>
      </c>
      <c r="P573" s="222">
        <f t="shared" si="6"/>
        <v>0</v>
      </c>
      <c r="Q573" s="233" t="str">
        <f t="shared" si="9"/>
        <v>Y</v>
      </c>
      <c r="R573" s="224" t="str">
        <f t="array" ref="R573">INDEX(_Rge_Data_3rd_CY,$B573,R$1)</f>
        <v/>
      </c>
      <c r="S573" s="224">
        <f t="array" ref="S573">INDEX(_Rge_Data_3rd_CY,$B573,S$1)</f>
        <v>0</v>
      </c>
      <c r="T573" s="224">
        <f t="array" ref="T573">INDEX(_Rge_Data_3rd_CY,$B573,T$1)</f>
        <v>0</v>
      </c>
      <c r="U573" s="224">
        <f t="array" ref="U573">INDEX(_Rge_Data_3rd_CY,$B573,U$1)</f>
        <v>0</v>
      </c>
      <c r="V573" s="224">
        <f t="array" ref="V573">INDEX(_Rge_Data_3rd_CY,$B573,V$1)</f>
        <v>0</v>
      </c>
      <c r="W573" s="224">
        <f t="array" ref="W573">INDEX(_Rge_Data_3rd_CY,$B573,W$1)</f>
        <v>0</v>
      </c>
      <c r="X573" s="224" t="str">
        <f t="array" ref="X573">INDEX(_Rge_Data_3rd_CY,$B573,X$1)</f>
        <v/>
      </c>
      <c r="Y573" s="224">
        <f t="array" ref="Y573">INDEX(_Rge_Data_3rd_CY,$B573,Y$1)</f>
        <v>0</v>
      </c>
      <c r="Z573" s="224">
        <f t="array" ref="Z573">INDEX(_Rge_Data_3rd_CY,$B573,Z$1)</f>
        <v>0</v>
      </c>
      <c r="AA573" s="224">
        <f t="shared" si="7"/>
        <v>0</v>
      </c>
      <c r="AB573" s="225" t="str">
        <f t="shared" si="10"/>
        <v/>
      </c>
      <c r="AC573" s="234" t="str">
        <f t="array" ref="AC573">INDEX(_Rge_Data_3rd_CY,$B573,AC$1)</f>
        <v/>
      </c>
      <c r="AD573" s="234">
        <f t="array" ref="AD573">INDEX(_Rge_Data_3rd_CY,$B573,AD$1)</f>
        <v>0</v>
      </c>
      <c r="AE573" s="234">
        <f t="array" ref="AE573">INDEX(_Rge_Data_3rd_CY,$B573,AE$1)</f>
        <v>0</v>
      </c>
      <c r="AF573" s="234">
        <f t="array" ref="AF573">INDEX(_Rge_Data_3rd_CY,$B573,AF$1)</f>
        <v>0</v>
      </c>
      <c r="AG573" s="234">
        <f t="array" ref="AG573">INDEX(_Rge_Data_3rd_CY,$B573,AG$1)</f>
        <v>0</v>
      </c>
      <c r="AH573" s="234">
        <f t="array" ref="AH573">INDEX(_Rge_Data_3rd_CY,$B573,AH$1)</f>
        <v>0</v>
      </c>
      <c r="AI573" s="234" t="str">
        <f t="array" ref="AI573">INDEX(_Rge_Data_3rd_CY,$B573,AI$1)</f>
        <v/>
      </c>
      <c r="AJ573" s="234">
        <f t="array" ref="AJ573">INDEX(_Rge_Data_3rd_CY,$B573,AJ$1)</f>
        <v>0</v>
      </c>
      <c r="AK573" s="234">
        <f t="array" ref="AK573">INDEX(_Rge_Data_3rd_CY,$B573,AK$1)</f>
        <v>0</v>
      </c>
      <c r="AL573" s="234">
        <f t="shared" si="11"/>
        <v>0</v>
      </c>
      <c r="AM573" s="235">
        <f t="shared" si="8"/>
        <v>0</v>
      </c>
      <c r="AN573" s="236">
        <f>IFERROR(IF(AND($E573="OPEN",$AA573&gt;0),$AA573*_SoP*$AM573,IF(AND($E573="CLOSED",$AA573&gt;0),$AA573*_SoL*$AM573,0)),0)</f>
        <v>0</v>
      </c>
      <c r="AO573" s="236">
        <f>IFERROR(IF($AA573&lt;0,$AA573*_SoL,0),0)</f>
        <v>0</v>
      </c>
      <c r="AP573" s="237">
        <f t="shared" si="12"/>
        <v>0</v>
      </c>
      <c r="AQ573" s="237">
        <f t="shared" si="13"/>
        <v>0</v>
      </c>
      <c r="AR573" s="237">
        <f t="shared" si="14"/>
        <v>0</v>
      </c>
      <c r="AS573" s="237">
        <f t="shared" si="15"/>
        <v>0</v>
      </c>
      <c r="AT573" s="237">
        <f t="shared" si="16"/>
        <v>0</v>
      </c>
      <c r="AU573" s="236">
        <f t="shared" si="17"/>
        <v>0</v>
      </c>
      <c r="AV573" s="236">
        <f t="shared" si="18"/>
        <v>0</v>
      </c>
      <c r="AW573" s="238"/>
    </row>
    <row r="574" ht="24.75" customHeight="1">
      <c r="A574" s="185"/>
      <c r="B574" s="230">
        <f t="shared" si="19"/>
        <v>567</v>
      </c>
      <c r="C574" s="185"/>
      <c r="D574" s="231" t="str">
        <f t="array" ref="D574">INDEX(_Rge_Projectdata_3rd,$B574,MATCH("Project-ID",_Rge_Headline_Projectdata,0))</f>
        <v/>
      </c>
      <c r="E574" s="232" t="str">
        <f t="array" ref="E574">INDEX(_Rge_Data_3rd_CY,$B574,E$1)</f>
        <v>Open</v>
      </c>
      <c r="F574" s="221" t="str">
        <f t="array" ref="F574">INDEX(_Rge_Data_3rd_CY,$B574,F$1)</f>
        <v/>
      </c>
      <c r="G574" s="221">
        <f t="array" ref="G574">INDEX(_Rge_Data_3rd_CY,$B574,G$1)</f>
        <v>0</v>
      </c>
      <c r="H574" s="221">
        <f t="array" ref="H574">INDEX(_Rge_Data_3rd_CY,$B574,H$1)</f>
        <v>0</v>
      </c>
      <c r="I574" s="221">
        <f t="array" ref="I574">INDEX(_Rge_Data_3rd_CY,$B574,I$1)</f>
        <v>0</v>
      </c>
      <c r="J574" s="221">
        <f t="array" ref="J574">INDEX(_Rge_Data_3rd_CY,$B574,J$1)</f>
        <v>0</v>
      </c>
      <c r="K574" s="221">
        <f t="array" ref="K574">INDEX(_Rge_Data_3rd_CY,$B574,K$1)</f>
        <v>0</v>
      </c>
      <c r="L574" s="221" t="str">
        <f t="array" ref="L574">INDEX(_Rge_Data_3rd_CY,$B574,L$1)</f>
        <v/>
      </c>
      <c r="M574" s="221">
        <f t="array" ref="M574">INDEX(_Rge_Data_3rd_CY,$B574,M$1)</f>
        <v>0</v>
      </c>
      <c r="N574" s="221">
        <f t="array" ref="N574">INDEX(_Rge_Data_3rd_CY,$B574,N$1)</f>
        <v>0</v>
      </c>
      <c r="O574" s="221">
        <f t="shared" si="5"/>
        <v>0</v>
      </c>
      <c r="P574" s="222">
        <f t="shared" si="6"/>
        <v>0</v>
      </c>
      <c r="Q574" s="233" t="str">
        <f t="shared" si="9"/>
        <v>Y</v>
      </c>
      <c r="R574" s="224" t="str">
        <f t="array" ref="R574">INDEX(_Rge_Data_3rd_CY,$B574,R$1)</f>
        <v/>
      </c>
      <c r="S574" s="224">
        <f t="array" ref="S574">INDEX(_Rge_Data_3rd_CY,$B574,S$1)</f>
        <v>0</v>
      </c>
      <c r="T574" s="224">
        <f t="array" ref="T574">INDEX(_Rge_Data_3rd_CY,$B574,T$1)</f>
        <v>0</v>
      </c>
      <c r="U574" s="224">
        <f t="array" ref="U574">INDEX(_Rge_Data_3rd_CY,$B574,U$1)</f>
        <v>0</v>
      </c>
      <c r="V574" s="224">
        <f t="array" ref="V574">INDEX(_Rge_Data_3rd_CY,$B574,V$1)</f>
        <v>0</v>
      </c>
      <c r="W574" s="224">
        <f t="array" ref="W574">INDEX(_Rge_Data_3rd_CY,$B574,W$1)</f>
        <v>0</v>
      </c>
      <c r="X574" s="224" t="str">
        <f t="array" ref="X574">INDEX(_Rge_Data_3rd_CY,$B574,X$1)</f>
        <v/>
      </c>
      <c r="Y574" s="224">
        <f t="array" ref="Y574">INDEX(_Rge_Data_3rd_CY,$B574,Y$1)</f>
        <v>0</v>
      </c>
      <c r="Z574" s="224">
        <f t="array" ref="Z574">INDEX(_Rge_Data_3rd_CY,$B574,Z$1)</f>
        <v>0</v>
      </c>
      <c r="AA574" s="224">
        <f t="shared" si="7"/>
        <v>0</v>
      </c>
      <c r="AB574" s="225" t="str">
        <f t="shared" si="10"/>
        <v/>
      </c>
      <c r="AC574" s="234" t="str">
        <f t="array" ref="AC574">INDEX(_Rge_Data_3rd_CY,$B574,AC$1)</f>
        <v/>
      </c>
      <c r="AD574" s="234">
        <f t="array" ref="AD574">INDEX(_Rge_Data_3rd_CY,$B574,AD$1)</f>
        <v>0</v>
      </c>
      <c r="AE574" s="234">
        <f t="array" ref="AE574">INDEX(_Rge_Data_3rd_CY,$B574,AE$1)</f>
        <v>0</v>
      </c>
      <c r="AF574" s="234">
        <f t="array" ref="AF574">INDEX(_Rge_Data_3rd_CY,$B574,AF$1)</f>
        <v>0</v>
      </c>
      <c r="AG574" s="234">
        <f t="array" ref="AG574">INDEX(_Rge_Data_3rd_CY,$B574,AG$1)</f>
        <v>0</v>
      </c>
      <c r="AH574" s="234">
        <f t="array" ref="AH574">INDEX(_Rge_Data_3rd_CY,$B574,AH$1)</f>
        <v>0</v>
      </c>
      <c r="AI574" s="234" t="str">
        <f t="array" ref="AI574">INDEX(_Rge_Data_3rd_CY,$B574,AI$1)</f>
        <v/>
      </c>
      <c r="AJ574" s="234">
        <f t="array" ref="AJ574">INDEX(_Rge_Data_3rd_CY,$B574,AJ$1)</f>
        <v>0</v>
      </c>
      <c r="AK574" s="234">
        <f t="array" ref="AK574">INDEX(_Rge_Data_3rd_CY,$B574,AK$1)</f>
        <v>0</v>
      </c>
      <c r="AL574" s="234">
        <f t="shared" si="11"/>
        <v>0</v>
      </c>
      <c r="AM574" s="235">
        <f t="shared" si="8"/>
        <v>0</v>
      </c>
      <c r="AN574" s="236">
        <f>IFERROR(IF(AND($E574="OPEN",$AA574&gt;0),$AA574*_SoP*$AM574,IF(AND($E574="CLOSED",$AA574&gt;0),$AA574*_SoL*$AM574,0)),0)</f>
        <v>0</v>
      </c>
      <c r="AO574" s="236">
        <f>IFERROR(IF($AA574&lt;0,$AA574*_SoL,0),0)</f>
        <v>0</v>
      </c>
      <c r="AP574" s="237">
        <f t="shared" si="12"/>
        <v>0</v>
      </c>
      <c r="AQ574" s="237">
        <f t="shared" si="13"/>
        <v>0</v>
      </c>
      <c r="AR574" s="237">
        <f t="shared" si="14"/>
        <v>0</v>
      </c>
      <c r="AS574" s="237">
        <f t="shared" si="15"/>
        <v>0</v>
      </c>
      <c r="AT574" s="237">
        <f t="shared" si="16"/>
        <v>0</v>
      </c>
      <c r="AU574" s="236">
        <f t="shared" si="17"/>
        <v>0</v>
      </c>
      <c r="AV574" s="236">
        <f t="shared" si="18"/>
        <v>0</v>
      </c>
      <c r="AW574" s="238"/>
    </row>
    <row r="575" ht="24.75" customHeight="1">
      <c r="A575" s="185"/>
      <c r="B575" s="230">
        <f t="shared" si="19"/>
        <v>568</v>
      </c>
      <c r="C575" s="185"/>
      <c r="D575" s="231" t="str">
        <f t="array" ref="D575">INDEX(_Rge_Projectdata_3rd,$B575,MATCH("Project-ID",_Rge_Headline_Projectdata,0))</f>
        <v/>
      </c>
      <c r="E575" s="232" t="str">
        <f t="array" ref="E575">INDEX(_Rge_Data_3rd_CY,$B575,E$1)</f>
        <v>Open</v>
      </c>
      <c r="F575" s="221" t="str">
        <f t="array" ref="F575">INDEX(_Rge_Data_3rd_CY,$B575,F$1)</f>
        <v/>
      </c>
      <c r="G575" s="221">
        <f t="array" ref="G575">INDEX(_Rge_Data_3rd_CY,$B575,G$1)</f>
        <v>0</v>
      </c>
      <c r="H575" s="221">
        <f t="array" ref="H575">INDEX(_Rge_Data_3rd_CY,$B575,H$1)</f>
        <v>0</v>
      </c>
      <c r="I575" s="221">
        <f t="array" ref="I575">INDEX(_Rge_Data_3rd_CY,$B575,I$1)</f>
        <v>0</v>
      </c>
      <c r="J575" s="221">
        <f t="array" ref="J575">INDEX(_Rge_Data_3rd_CY,$B575,J$1)</f>
        <v>0</v>
      </c>
      <c r="K575" s="221">
        <f t="array" ref="K575">INDEX(_Rge_Data_3rd_CY,$B575,K$1)</f>
        <v>0</v>
      </c>
      <c r="L575" s="221" t="str">
        <f t="array" ref="L575">INDEX(_Rge_Data_3rd_CY,$B575,L$1)</f>
        <v/>
      </c>
      <c r="M575" s="221">
        <f t="array" ref="M575">INDEX(_Rge_Data_3rd_CY,$B575,M$1)</f>
        <v>0</v>
      </c>
      <c r="N575" s="221">
        <f t="array" ref="N575">INDEX(_Rge_Data_3rd_CY,$B575,N$1)</f>
        <v>0</v>
      </c>
      <c r="O575" s="221">
        <f t="shared" si="5"/>
        <v>0</v>
      </c>
      <c r="P575" s="222">
        <f t="shared" si="6"/>
        <v>0</v>
      </c>
      <c r="Q575" s="233" t="str">
        <f t="shared" si="9"/>
        <v>Y</v>
      </c>
      <c r="R575" s="224" t="str">
        <f t="array" ref="R575">INDEX(_Rge_Data_3rd_CY,$B575,R$1)</f>
        <v/>
      </c>
      <c r="S575" s="224">
        <f t="array" ref="S575">INDEX(_Rge_Data_3rd_CY,$B575,S$1)</f>
        <v>0</v>
      </c>
      <c r="T575" s="224">
        <f t="array" ref="T575">INDEX(_Rge_Data_3rd_CY,$B575,T$1)</f>
        <v>0</v>
      </c>
      <c r="U575" s="224">
        <f t="array" ref="U575">INDEX(_Rge_Data_3rd_CY,$B575,U$1)</f>
        <v>0</v>
      </c>
      <c r="V575" s="224">
        <f t="array" ref="V575">INDEX(_Rge_Data_3rd_CY,$B575,V$1)</f>
        <v>0</v>
      </c>
      <c r="W575" s="224">
        <f t="array" ref="W575">INDEX(_Rge_Data_3rd_CY,$B575,W$1)</f>
        <v>0</v>
      </c>
      <c r="X575" s="224" t="str">
        <f t="array" ref="X575">INDEX(_Rge_Data_3rd_CY,$B575,X$1)</f>
        <v/>
      </c>
      <c r="Y575" s="224">
        <f t="array" ref="Y575">INDEX(_Rge_Data_3rd_CY,$B575,Y$1)</f>
        <v>0</v>
      </c>
      <c r="Z575" s="224">
        <f t="array" ref="Z575">INDEX(_Rge_Data_3rd_CY,$B575,Z$1)</f>
        <v>0</v>
      </c>
      <c r="AA575" s="224">
        <f t="shared" si="7"/>
        <v>0</v>
      </c>
      <c r="AB575" s="225" t="str">
        <f t="shared" si="10"/>
        <v/>
      </c>
      <c r="AC575" s="234" t="str">
        <f t="array" ref="AC575">INDEX(_Rge_Data_3rd_CY,$B575,AC$1)</f>
        <v/>
      </c>
      <c r="AD575" s="234">
        <f t="array" ref="AD575">INDEX(_Rge_Data_3rd_CY,$B575,AD$1)</f>
        <v>0</v>
      </c>
      <c r="AE575" s="234">
        <f t="array" ref="AE575">INDEX(_Rge_Data_3rd_CY,$B575,AE$1)</f>
        <v>0</v>
      </c>
      <c r="AF575" s="234">
        <f t="array" ref="AF575">INDEX(_Rge_Data_3rd_CY,$B575,AF$1)</f>
        <v>0</v>
      </c>
      <c r="AG575" s="234">
        <f t="array" ref="AG575">INDEX(_Rge_Data_3rd_CY,$B575,AG$1)</f>
        <v>0</v>
      </c>
      <c r="AH575" s="234">
        <f t="array" ref="AH575">INDEX(_Rge_Data_3rd_CY,$B575,AH$1)</f>
        <v>0</v>
      </c>
      <c r="AI575" s="234" t="str">
        <f t="array" ref="AI575">INDEX(_Rge_Data_3rd_CY,$B575,AI$1)</f>
        <v/>
      </c>
      <c r="AJ575" s="234">
        <f t="array" ref="AJ575">INDEX(_Rge_Data_3rd_CY,$B575,AJ$1)</f>
        <v>0</v>
      </c>
      <c r="AK575" s="234">
        <f t="array" ref="AK575">INDEX(_Rge_Data_3rd_CY,$B575,AK$1)</f>
        <v>0</v>
      </c>
      <c r="AL575" s="234">
        <f t="shared" si="11"/>
        <v>0</v>
      </c>
      <c r="AM575" s="235">
        <f t="shared" si="8"/>
        <v>0</v>
      </c>
      <c r="AN575" s="236">
        <f>IFERROR(IF(AND($E575="OPEN",$AA575&gt;0),$AA575*_SoP*$AM575,IF(AND($E575="CLOSED",$AA575&gt;0),$AA575*_SoL*$AM575,0)),0)</f>
        <v>0</v>
      </c>
      <c r="AO575" s="236">
        <f>IFERROR(IF($AA575&lt;0,$AA575*_SoL,0),0)</f>
        <v>0</v>
      </c>
      <c r="AP575" s="237">
        <f t="shared" si="12"/>
        <v>0</v>
      </c>
      <c r="AQ575" s="237">
        <f t="shared" si="13"/>
        <v>0</v>
      </c>
      <c r="AR575" s="237">
        <f t="shared" si="14"/>
        <v>0</v>
      </c>
      <c r="AS575" s="237">
        <f t="shared" si="15"/>
        <v>0</v>
      </c>
      <c r="AT575" s="237">
        <f t="shared" si="16"/>
        <v>0</v>
      </c>
      <c r="AU575" s="236">
        <f t="shared" si="17"/>
        <v>0</v>
      </c>
      <c r="AV575" s="236">
        <f t="shared" si="18"/>
        <v>0</v>
      </c>
      <c r="AW575" s="238"/>
    </row>
    <row r="576" ht="24.75" customHeight="1">
      <c r="A576" s="185"/>
      <c r="B576" s="230">
        <f t="shared" si="19"/>
        <v>569</v>
      </c>
      <c r="C576" s="185"/>
      <c r="D576" s="231" t="str">
        <f t="array" ref="D576">INDEX(_Rge_Projectdata_3rd,$B576,MATCH("Project-ID",_Rge_Headline_Projectdata,0))</f>
        <v/>
      </c>
      <c r="E576" s="232" t="str">
        <f t="array" ref="E576">INDEX(_Rge_Data_3rd_CY,$B576,E$1)</f>
        <v>Open</v>
      </c>
      <c r="F576" s="221" t="str">
        <f t="array" ref="F576">INDEX(_Rge_Data_3rd_CY,$B576,F$1)</f>
        <v/>
      </c>
      <c r="G576" s="221">
        <f t="array" ref="G576">INDEX(_Rge_Data_3rd_CY,$B576,G$1)</f>
        <v>0</v>
      </c>
      <c r="H576" s="221">
        <f t="array" ref="H576">INDEX(_Rge_Data_3rd_CY,$B576,H$1)</f>
        <v>0</v>
      </c>
      <c r="I576" s="221">
        <f t="array" ref="I576">INDEX(_Rge_Data_3rd_CY,$B576,I$1)</f>
        <v>0</v>
      </c>
      <c r="J576" s="221">
        <f t="array" ref="J576">INDEX(_Rge_Data_3rd_CY,$B576,J$1)</f>
        <v>0</v>
      </c>
      <c r="K576" s="221">
        <f t="array" ref="K576">INDEX(_Rge_Data_3rd_CY,$B576,K$1)</f>
        <v>0</v>
      </c>
      <c r="L576" s="221" t="str">
        <f t="array" ref="L576">INDEX(_Rge_Data_3rd_CY,$B576,L$1)</f>
        <v/>
      </c>
      <c r="M576" s="221">
        <f t="array" ref="M576">INDEX(_Rge_Data_3rd_CY,$B576,M$1)</f>
        <v>0</v>
      </c>
      <c r="N576" s="221">
        <f t="array" ref="N576">INDEX(_Rge_Data_3rd_CY,$B576,N$1)</f>
        <v>0</v>
      </c>
      <c r="O576" s="221">
        <f t="shared" si="5"/>
        <v>0</v>
      </c>
      <c r="P576" s="222">
        <f t="shared" si="6"/>
        <v>0</v>
      </c>
      <c r="Q576" s="233" t="str">
        <f t="shared" si="9"/>
        <v>Y</v>
      </c>
      <c r="R576" s="224" t="str">
        <f t="array" ref="R576">INDEX(_Rge_Data_3rd_CY,$B576,R$1)</f>
        <v/>
      </c>
      <c r="S576" s="224">
        <f t="array" ref="S576">INDEX(_Rge_Data_3rd_CY,$B576,S$1)</f>
        <v>0</v>
      </c>
      <c r="T576" s="224">
        <f t="array" ref="T576">INDEX(_Rge_Data_3rd_CY,$B576,T$1)</f>
        <v>0</v>
      </c>
      <c r="U576" s="224">
        <f t="array" ref="U576">INDEX(_Rge_Data_3rd_CY,$B576,U$1)</f>
        <v>0</v>
      </c>
      <c r="V576" s="224">
        <f t="array" ref="V576">INDEX(_Rge_Data_3rd_CY,$B576,V$1)</f>
        <v>0</v>
      </c>
      <c r="W576" s="224">
        <f t="array" ref="W576">INDEX(_Rge_Data_3rd_CY,$B576,W$1)</f>
        <v>0</v>
      </c>
      <c r="X576" s="224" t="str">
        <f t="array" ref="X576">INDEX(_Rge_Data_3rd_CY,$B576,X$1)</f>
        <v/>
      </c>
      <c r="Y576" s="224">
        <f t="array" ref="Y576">INDEX(_Rge_Data_3rd_CY,$B576,Y$1)</f>
        <v>0</v>
      </c>
      <c r="Z576" s="224">
        <f t="array" ref="Z576">INDEX(_Rge_Data_3rd_CY,$B576,Z$1)</f>
        <v>0</v>
      </c>
      <c r="AA576" s="224">
        <f t="shared" si="7"/>
        <v>0</v>
      </c>
      <c r="AB576" s="225" t="str">
        <f t="shared" si="10"/>
        <v/>
      </c>
      <c r="AC576" s="234" t="str">
        <f t="array" ref="AC576">INDEX(_Rge_Data_3rd_CY,$B576,AC$1)</f>
        <v/>
      </c>
      <c r="AD576" s="234">
        <f t="array" ref="AD576">INDEX(_Rge_Data_3rd_CY,$B576,AD$1)</f>
        <v>0</v>
      </c>
      <c r="AE576" s="234">
        <f t="array" ref="AE576">INDEX(_Rge_Data_3rd_CY,$B576,AE$1)</f>
        <v>0</v>
      </c>
      <c r="AF576" s="234">
        <f t="array" ref="AF576">INDEX(_Rge_Data_3rd_CY,$B576,AF$1)</f>
        <v>0</v>
      </c>
      <c r="AG576" s="234">
        <f t="array" ref="AG576">INDEX(_Rge_Data_3rd_CY,$B576,AG$1)</f>
        <v>0</v>
      </c>
      <c r="AH576" s="234">
        <f t="array" ref="AH576">INDEX(_Rge_Data_3rd_CY,$B576,AH$1)</f>
        <v>0</v>
      </c>
      <c r="AI576" s="234" t="str">
        <f t="array" ref="AI576">INDEX(_Rge_Data_3rd_CY,$B576,AI$1)</f>
        <v/>
      </c>
      <c r="AJ576" s="234">
        <f t="array" ref="AJ576">INDEX(_Rge_Data_3rd_CY,$B576,AJ$1)</f>
        <v>0</v>
      </c>
      <c r="AK576" s="234">
        <f t="array" ref="AK576">INDEX(_Rge_Data_3rd_CY,$B576,AK$1)</f>
        <v>0</v>
      </c>
      <c r="AL576" s="234">
        <f t="shared" si="11"/>
        <v>0</v>
      </c>
      <c r="AM576" s="235">
        <f t="shared" si="8"/>
        <v>0</v>
      </c>
      <c r="AN576" s="236">
        <f>IFERROR(IF(AND($E576="OPEN",$AA576&gt;0),$AA576*_SoP*$AM576,IF(AND($E576="CLOSED",$AA576&gt;0),$AA576*_SoL*$AM576,0)),0)</f>
        <v>0</v>
      </c>
      <c r="AO576" s="236">
        <f>IFERROR(IF($AA576&lt;0,$AA576*_SoL,0),0)</f>
        <v>0</v>
      </c>
      <c r="AP576" s="237">
        <f t="shared" si="12"/>
        <v>0</v>
      </c>
      <c r="AQ576" s="237">
        <f t="shared" si="13"/>
        <v>0</v>
      </c>
      <c r="AR576" s="237">
        <f t="shared" si="14"/>
        <v>0</v>
      </c>
      <c r="AS576" s="237">
        <f t="shared" si="15"/>
        <v>0</v>
      </c>
      <c r="AT576" s="237">
        <f t="shared" si="16"/>
        <v>0</v>
      </c>
      <c r="AU576" s="236">
        <f t="shared" si="17"/>
        <v>0</v>
      </c>
      <c r="AV576" s="236">
        <f t="shared" si="18"/>
        <v>0</v>
      </c>
      <c r="AW576" s="238"/>
    </row>
    <row r="577" ht="24.75" customHeight="1">
      <c r="A577" s="185"/>
      <c r="B577" s="230">
        <f t="shared" si="19"/>
        <v>570</v>
      </c>
      <c r="C577" s="185"/>
      <c r="D577" s="231" t="str">
        <f t="array" ref="D577">INDEX(_Rge_Projectdata_3rd,$B577,MATCH("Project-ID",_Rge_Headline_Projectdata,0))</f>
        <v/>
      </c>
      <c r="E577" s="232" t="str">
        <f t="array" ref="E577">INDEX(_Rge_Data_3rd_CY,$B577,E$1)</f>
        <v>Open</v>
      </c>
      <c r="F577" s="221" t="str">
        <f t="array" ref="F577">INDEX(_Rge_Data_3rd_CY,$B577,F$1)</f>
        <v/>
      </c>
      <c r="G577" s="221">
        <f t="array" ref="G577">INDEX(_Rge_Data_3rd_CY,$B577,G$1)</f>
        <v>0</v>
      </c>
      <c r="H577" s="221">
        <f t="array" ref="H577">INDEX(_Rge_Data_3rd_CY,$B577,H$1)</f>
        <v>0</v>
      </c>
      <c r="I577" s="221">
        <f t="array" ref="I577">INDEX(_Rge_Data_3rd_CY,$B577,I$1)</f>
        <v>0</v>
      </c>
      <c r="J577" s="221">
        <f t="array" ref="J577">INDEX(_Rge_Data_3rd_CY,$B577,J$1)</f>
        <v>0</v>
      </c>
      <c r="K577" s="221">
        <f t="array" ref="K577">INDEX(_Rge_Data_3rd_CY,$B577,K$1)</f>
        <v>0</v>
      </c>
      <c r="L577" s="221" t="str">
        <f t="array" ref="L577">INDEX(_Rge_Data_3rd_CY,$B577,L$1)</f>
        <v/>
      </c>
      <c r="M577" s="221">
        <f t="array" ref="M577">INDEX(_Rge_Data_3rd_CY,$B577,M$1)</f>
        <v>0</v>
      </c>
      <c r="N577" s="221">
        <f t="array" ref="N577">INDEX(_Rge_Data_3rd_CY,$B577,N$1)</f>
        <v>0</v>
      </c>
      <c r="O577" s="221">
        <f t="shared" si="5"/>
        <v>0</v>
      </c>
      <c r="P577" s="222">
        <f t="shared" si="6"/>
        <v>0</v>
      </c>
      <c r="Q577" s="233" t="str">
        <f t="shared" si="9"/>
        <v>Y</v>
      </c>
      <c r="R577" s="224" t="str">
        <f t="array" ref="R577">INDEX(_Rge_Data_3rd_CY,$B577,R$1)</f>
        <v/>
      </c>
      <c r="S577" s="224">
        <f t="array" ref="S577">INDEX(_Rge_Data_3rd_CY,$B577,S$1)</f>
        <v>0</v>
      </c>
      <c r="T577" s="224">
        <f t="array" ref="T577">INDEX(_Rge_Data_3rd_CY,$B577,T$1)</f>
        <v>0</v>
      </c>
      <c r="U577" s="224">
        <f t="array" ref="U577">INDEX(_Rge_Data_3rd_CY,$B577,U$1)</f>
        <v>0</v>
      </c>
      <c r="V577" s="224">
        <f t="array" ref="V577">INDEX(_Rge_Data_3rd_CY,$B577,V$1)</f>
        <v>0</v>
      </c>
      <c r="W577" s="224">
        <f t="array" ref="W577">INDEX(_Rge_Data_3rd_CY,$B577,W$1)</f>
        <v>0</v>
      </c>
      <c r="X577" s="224" t="str">
        <f t="array" ref="X577">INDEX(_Rge_Data_3rd_CY,$B577,X$1)</f>
        <v/>
      </c>
      <c r="Y577" s="224">
        <f t="array" ref="Y577">INDEX(_Rge_Data_3rd_CY,$B577,Y$1)</f>
        <v>0</v>
      </c>
      <c r="Z577" s="224">
        <f t="array" ref="Z577">INDEX(_Rge_Data_3rd_CY,$B577,Z$1)</f>
        <v>0</v>
      </c>
      <c r="AA577" s="224">
        <f t="shared" si="7"/>
        <v>0</v>
      </c>
      <c r="AB577" s="225" t="str">
        <f t="shared" si="10"/>
        <v/>
      </c>
      <c r="AC577" s="234" t="str">
        <f t="array" ref="AC577">INDEX(_Rge_Data_3rd_CY,$B577,AC$1)</f>
        <v/>
      </c>
      <c r="AD577" s="234">
        <f t="array" ref="AD577">INDEX(_Rge_Data_3rd_CY,$B577,AD$1)</f>
        <v>0</v>
      </c>
      <c r="AE577" s="234">
        <f t="array" ref="AE577">INDEX(_Rge_Data_3rd_CY,$B577,AE$1)</f>
        <v>0</v>
      </c>
      <c r="AF577" s="234">
        <f t="array" ref="AF577">INDEX(_Rge_Data_3rd_CY,$B577,AF$1)</f>
        <v>0</v>
      </c>
      <c r="AG577" s="234">
        <f t="array" ref="AG577">INDEX(_Rge_Data_3rd_CY,$B577,AG$1)</f>
        <v>0</v>
      </c>
      <c r="AH577" s="234">
        <f t="array" ref="AH577">INDEX(_Rge_Data_3rd_CY,$B577,AH$1)</f>
        <v>0</v>
      </c>
      <c r="AI577" s="234" t="str">
        <f t="array" ref="AI577">INDEX(_Rge_Data_3rd_CY,$B577,AI$1)</f>
        <v/>
      </c>
      <c r="AJ577" s="234">
        <f t="array" ref="AJ577">INDEX(_Rge_Data_3rd_CY,$B577,AJ$1)</f>
        <v>0</v>
      </c>
      <c r="AK577" s="234">
        <f t="array" ref="AK577">INDEX(_Rge_Data_3rd_CY,$B577,AK$1)</f>
        <v>0</v>
      </c>
      <c r="AL577" s="234">
        <f t="shared" si="11"/>
        <v>0</v>
      </c>
      <c r="AM577" s="235">
        <f t="shared" si="8"/>
        <v>0</v>
      </c>
      <c r="AN577" s="236">
        <f>IFERROR(IF(AND($E577="OPEN",$AA577&gt;0),$AA577*_SoP*$AM577,IF(AND($E577="CLOSED",$AA577&gt;0),$AA577*_SoL*$AM577,0)),0)</f>
        <v>0</v>
      </c>
      <c r="AO577" s="236">
        <f>IFERROR(IF($AA577&lt;0,$AA577*_SoL,0),0)</f>
        <v>0</v>
      </c>
      <c r="AP577" s="237">
        <f t="shared" si="12"/>
        <v>0</v>
      </c>
      <c r="AQ577" s="237">
        <f t="shared" si="13"/>
        <v>0</v>
      </c>
      <c r="AR577" s="237">
        <f t="shared" si="14"/>
        <v>0</v>
      </c>
      <c r="AS577" s="237">
        <f t="shared" si="15"/>
        <v>0</v>
      </c>
      <c r="AT577" s="237">
        <f t="shared" si="16"/>
        <v>0</v>
      </c>
      <c r="AU577" s="236">
        <f t="shared" si="17"/>
        <v>0</v>
      </c>
      <c r="AV577" s="236">
        <f t="shared" si="18"/>
        <v>0</v>
      </c>
      <c r="AW577" s="238"/>
    </row>
    <row r="578" ht="24.75" customHeight="1">
      <c r="A578" s="185"/>
      <c r="B578" s="230">
        <f t="shared" si="19"/>
        <v>571</v>
      </c>
      <c r="C578" s="185"/>
      <c r="D578" s="231" t="str">
        <f t="array" ref="D578">INDEX(_Rge_Projectdata_3rd,$B578,MATCH("Project-ID",_Rge_Headline_Projectdata,0))</f>
        <v/>
      </c>
      <c r="E578" s="232" t="str">
        <f t="array" ref="E578">INDEX(_Rge_Data_3rd_CY,$B578,E$1)</f>
        <v>Open</v>
      </c>
      <c r="F578" s="221" t="str">
        <f t="array" ref="F578">INDEX(_Rge_Data_3rd_CY,$B578,F$1)</f>
        <v/>
      </c>
      <c r="G578" s="221">
        <f t="array" ref="G578">INDEX(_Rge_Data_3rd_CY,$B578,G$1)</f>
        <v>0</v>
      </c>
      <c r="H578" s="221">
        <f t="array" ref="H578">INDEX(_Rge_Data_3rd_CY,$B578,H$1)</f>
        <v>0</v>
      </c>
      <c r="I578" s="221">
        <f t="array" ref="I578">INDEX(_Rge_Data_3rd_CY,$B578,I$1)</f>
        <v>0</v>
      </c>
      <c r="J578" s="221">
        <f t="array" ref="J578">INDEX(_Rge_Data_3rd_CY,$B578,J$1)</f>
        <v>0</v>
      </c>
      <c r="K578" s="221">
        <f t="array" ref="K578">INDEX(_Rge_Data_3rd_CY,$B578,K$1)</f>
        <v>0</v>
      </c>
      <c r="L578" s="221" t="str">
        <f t="array" ref="L578">INDEX(_Rge_Data_3rd_CY,$B578,L$1)</f>
        <v/>
      </c>
      <c r="M578" s="221">
        <f t="array" ref="M578">INDEX(_Rge_Data_3rd_CY,$B578,M$1)</f>
        <v>0</v>
      </c>
      <c r="N578" s="221">
        <f t="array" ref="N578">INDEX(_Rge_Data_3rd_CY,$B578,N$1)</f>
        <v>0</v>
      </c>
      <c r="O578" s="221">
        <f t="shared" si="5"/>
        <v>0</v>
      </c>
      <c r="P578" s="222">
        <f t="shared" si="6"/>
        <v>0</v>
      </c>
      <c r="Q578" s="233" t="str">
        <f t="shared" si="9"/>
        <v>Y</v>
      </c>
      <c r="R578" s="224" t="str">
        <f t="array" ref="R578">INDEX(_Rge_Data_3rd_CY,$B578,R$1)</f>
        <v/>
      </c>
      <c r="S578" s="224">
        <f t="array" ref="S578">INDEX(_Rge_Data_3rd_CY,$B578,S$1)</f>
        <v>0</v>
      </c>
      <c r="T578" s="224">
        <f t="array" ref="T578">INDEX(_Rge_Data_3rd_CY,$B578,T$1)</f>
        <v>0</v>
      </c>
      <c r="U578" s="224">
        <f t="array" ref="U578">INDEX(_Rge_Data_3rd_CY,$B578,U$1)</f>
        <v>0</v>
      </c>
      <c r="V578" s="224">
        <f t="array" ref="V578">INDEX(_Rge_Data_3rd_CY,$B578,V$1)</f>
        <v>0</v>
      </c>
      <c r="W578" s="224">
        <f t="array" ref="W578">INDEX(_Rge_Data_3rd_CY,$B578,W$1)</f>
        <v>0</v>
      </c>
      <c r="X578" s="224" t="str">
        <f t="array" ref="X578">INDEX(_Rge_Data_3rd_CY,$B578,X$1)</f>
        <v/>
      </c>
      <c r="Y578" s="224">
        <f t="array" ref="Y578">INDEX(_Rge_Data_3rd_CY,$B578,Y$1)</f>
        <v>0</v>
      </c>
      <c r="Z578" s="224">
        <f t="array" ref="Z578">INDEX(_Rge_Data_3rd_CY,$B578,Z$1)</f>
        <v>0</v>
      </c>
      <c r="AA578" s="224">
        <f t="shared" si="7"/>
        <v>0</v>
      </c>
      <c r="AB578" s="225" t="str">
        <f t="shared" si="10"/>
        <v/>
      </c>
      <c r="AC578" s="234" t="str">
        <f t="array" ref="AC578">INDEX(_Rge_Data_3rd_CY,$B578,AC$1)</f>
        <v/>
      </c>
      <c r="AD578" s="234">
        <f t="array" ref="AD578">INDEX(_Rge_Data_3rd_CY,$B578,AD$1)</f>
        <v>0</v>
      </c>
      <c r="AE578" s="234">
        <f t="array" ref="AE578">INDEX(_Rge_Data_3rd_CY,$B578,AE$1)</f>
        <v>0</v>
      </c>
      <c r="AF578" s="234">
        <f t="array" ref="AF578">INDEX(_Rge_Data_3rd_CY,$B578,AF$1)</f>
        <v>0</v>
      </c>
      <c r="AG578" s="234">
        <f t="array" ref="AG578">INDEX(_Rge_Data_3rd_CY,$B578,AG$1)</f>
        <v>0</v>
      </c>
      <c r="AH578" s="234">
        <f t="array" ref="AH578">INDEX(_Rge_Data_3rd_CY,$B578,AH$1)</f>
        <v>0</v>
      </c>
      <c r="AI578" s="234" t="str">
        <f t="array" ref="AI578">INDEX(_Rge_Data_3rd_CY,$B578,AI$1)</f>
        <v/>
      </c>
      <c r="AJ578" s="234">
        <f t="array" ref="AJ578">INDEX(_Rge_Data_3rd_CY,$B578,AJ$1)</f>
        <v>0</v>
      </c>
      <c r="AK578" s="234">
        <f t="array" ref="AK578">INDEX(_Rge_Data_3rd_CY,$B578,AK$1)</f>
        <v>0</v>
      </c>
      <c r="AL578" s="234">
        <f t="shared" si="11"/>
        <v>0</v>
      </c>
      <c r="AM578" s="235">
        <f t="shared" si="8"/>
        <v>0</v>
      </c>
      <c r="AN578" s="236">
        <f>IFERROR(IF(AND($E578="OPEN",$AA578&gt;0),$AA578*_SoP*$AM578,IF(AND($E578="CLOSED",$AA578&gt;0),$AA578*_SoL*$AM578,0)),0)</f>
        <v>0</v>
      </c>
      <c r="AO578" s="236">
        <f>IFERROR(IF($AA578&lt;0,$AA578*_SoL,0),0)</f>
        <v>0</v>
      </c>
      <c r="AP578" s="237">
        <f t="shared" si="12"/>
        <v>0</v>
      </c>
      <c r="AQ578" s="237">
        <f t="shared" si="13"/>
        <v>0</v>
      </c>
      <c r="AR578" s="237">
        <f t="shared" si="14"/>
        <v>0</v>
      </c>
      <c r="AS578" s="237">
        <f t="shared" si="15"/>
        <v>0</v>
      </c>
      <c r="AT578" s="237">
        <f t="shared" si="16"/>
        <v>0</v>
      </c>
      <c r="AU578" s="236">
        <f t="shared" si="17"/>
        <v>0</v>
      </c>
      <c r="AV578" s="236">
        <f t="shared" si="18"/>
        <v>0</v>
      </c>
      <c r="AW578" s="238"/>
    </row>
    <row r="579" ht="24.75" customHeight="1">
      <c r="A579" s="185"/>
      <c r="B579" s="230">
        <f t="shared" si="19"/>
        <v>572</v>
      </c>
      <c r="C579" s="185"/>
      <c r="D579" s="231" t="str">
        <f t="array" ref="D579">INDEX(_Rge_Projectdata_3rd,$B579,MATCH("Project-ID",_Rge_Headline_Projectdata,0))</f>
        <v/>
      </c>
      <c r="E579" s="232" t="str">
        <f t="array" ref="E579">INDEX(_Rge_Data_3rd_CY,$B579,E$1)</f>
        <v>Open</v>
      </c>
      <c r="F579" s="221" t="str">
        <f t="array" ref="F579">INDEX(_Rge_Data_3rd_CY,$B579,F$1)</f>
        <v/>
      </c>
      <c r="G579" s="221">
        <f t="array" ref="G579">INDEX(_Rge_Data_3rd_CY,$B579,G$1)</f>
        <v>0</v>
      </c>
      <c r="H579" s="221">
        <f t="array" ref="H579">INDEX(_Rge_Data_3rd_CY,$B579,H$1)</f>
        <v>0</v>
      </c>
      <c r="I579" s="221">
        <f t="array" ref="I579">INDEX(_Rge_Data_3rd_CY,$B579,I$1)</f>
        <v>0</v>
      </c>
      <c r="J579" s="221">
        <f t="array" ref="J579">INDEX(_Rge_Data_3rd_CY,$B579,J$1)</f>
        <v>0</v>
      </c>
      <c r="K579" s="221">
        <f t="array" ref="K579">INDEX(_Rge_Data_3rd_CY,$B579,K$1)</f>
        <v>0</v>
      </c>
      <c r="L579" s="221" t="str">
        <f t="array" ref="L579">INDEX(_Rge_Data_3rd_CY,$B579,L$1)</f>
        <v/>
      </c>
      <c r="M579" s="221">
        <f t="array" ref="M579">INDEX(_Rge_Data_3rd_CY,$B579,M$1)</f>
        <v>0</v>
      </c>
      <c r="N579" s="221">
        <f t="array" ref="N579">INDEX(_Rge_Data_3rd_CY,$B579,N$1)</f>
        <v>0</v>
      </c>
      <c r="O579" s="221">
        <f t="shared" si="5"/>
        <v>0</v>
      </c>
      <c r="P579" s="222">
        <f t="shared" si="6"/>
        <v>0</v>
      </c>
      <c r="Q579" s="233" t="str">
        <f t="shared" si="9"/>
        <v>Y</v>
      </c>
      <c r="R579" s="224" t="str">
        <f t="array" ref="R579">INDEX(_Rge_Data_3rd_CY,$B579,R$1)</f>
        <v/>
      </c>
      <c r="S579" s="224">
        <f t="array" ref="S579">INDEX(_Rge_Data_3rd_CY,$B579,S$1)</f>
        <v>0</v>
      </c>
      <c r="T579" s="224">
        <f t="array" ref="T579">INDEX(_Rge_Data_3rd_CY,$B579,T$1)</f>
        <v>0</v>
      </c>
      <c r="U579" s="224">
        <f t="array" ref="U579">INDEX(_Rge_Data_3rd_CY,$B579,U$1)</f>
        <v>0</v>
      </c>
      <c r="V579" s="224">
        <f t="array" ref="V579">INDEX(_Rge_Data_3rd_CY,$B579,V$1)</f>
        <v>0</v>
      </c>
      <c r="W579" s="224">
        <f t="array" ref="W579">INDEX(_Rge_Data_3rd_CY,$B579,W$1)</f>
        <v>0</v>
      </c>
      <c r="X579" s="224" t="str">
        <f t="array" ref="X579">INDEX(_Rge_Data_3rd_CY,$B579,X$1)</f>
        <v/>
      </c>
      <c r="Y579" s="224">
        <f t="array" ref="Y579">INDEX(_Rge_Data_3rd_CY,$B579,Y$1)</f>
        <v>0</v>
      </c>
      <c r="Z579" s="224">
        <f t="array" ref="Z579">INDEX(_Rge_Data_3rd_CY,$B579,Z$1)</f>
        <v>0</v>
      </c>
      <c r="AA579" s="224">
        <f t="shared" si="7"/>
        <v>0</v>
      </c>
      <c r="AB579" s="225" t="str">
        <f t="shared" si="10"/>
        <v/>
      </c>
      <c r="AC579" s="234" t="str">
        <f t="array" ref="AC579">INDEX(_Rge_Data_3rd_CY,$B579,AC$1)</f>
        <v/>
      </c>
      <c r="AD579" s="234">
        <f t="array" ref="AD579">INDEX(_Rge_Data_3rd_CY,$B579,AD$1)</f>
        <v>0</v>
      </c>
      <c r="AE579" s="234">
        <f t="array" ref="AE579">INDEX(_Rge_Data_3rd_CY,$B579,AE$1)</f>
        <v>0</v>
      </c>
      <c r="AF579" s="234">
        <f t="array" ref="AF579">INDEX(_Rge_Data_3rd_CY,$B579,AF$1)</f>
        <v>0</v>
      </c>
      <c r="AG579" s="234">
        <f t="array" ref="AG579">INDEX(_Rge_Data_3rd_CY,$B579,AG$1)</f>
        <v>0</v>
      </c>
      <c r="AH579" s="234">
        <f t="array" ref="AH579">INDEX(_Rge_Data_3rd_CY,$B579,AH$1)</f>
        <v>0</v>
      </c>
      <c r="AI579" s="234" t="str">
        <f t="array" ref="AI579">INDEX(_Rge_Data_3rd_CY,$B579,AI$1)</f>
        <v/>
      </c>
      <c r="AJ579" s="234">
        <f t="array" ref="AJ579">INDEX(_Rge_Data_3rd_CY,$B579,AJ$1)</f>
        <v>0</v>
      </c>
      <c r="AK579" s="234">
        <f t="array" ref="AK579">INDEX(_Rge_Data_3rd_CY,$B579,AK$1)</f>
        <v>0</v>
      </c>
      <c r="AL579" s="234">
        <f t="shared" si="11"/>
        <v>0</v>
      </c>
      <c r="AM579" s="235">
        <f t="shared" si="8"/>
        <v>0</v>
      </c>
      <c r="AN579" s="236">
        <f>IFERROR(IF(AND($E579="OPEN",$AA579&gt;0),$AA579*_SoP*$AM579,IF(AND($E579="CLOSED",$AA579&gt;0),$AA579*_SoL*$AM579,0)),0)</f>
        <v>0</v>
      </c>
      <c r="AO579" s="236">
        <f>IFERROR(IF($AA579&lt;0,$AA579*_SoL,0),0)</f>
        <v>0</v>
      </c>
      <c r="AP579" s="237">
        <f t="shared" si="12"/>
        <v>0</v>
      </c>
      <c r="AQ579" s="237">
        <f t="shared" si="13"/>
        <v>0</v>
      </c>
      <c r="AR579" s="237">
        <f t="shared" si="14"/>
        <v>0</v>
      </c>
      <c r="AS579" s="237">
        <f t="shared" si="15"/>
        <v>0</v>
      </c>
      <c r="AT579" s="237">
        <f t="shared" si="16"/>
        <v>0</v>
      </c>
      <c r="AU579" s="236">
        <f t="shared" si="17"/>
        <v>0</v>
      </c>
      <c r="AV579" s="236">
        <f t="shared" si="18"/>
        <v>0</v>
      </c>
      <c r="AW579" s="238"/>
    </row>
    <row r="580" ht="24.75" customHeight="1">
      <c r="A580" s="185"/>
      <c r="B580" s="230">
        <f t="shared" si="19"/>
        <v>573</v>
      </c>
      <c r="C580" s="185"/>
      <c r="D580" s="231" t="str">
        <f t="array" ref="D580">INDEX(_Rge_Projectdata_3rd,$B580,MATCH("Project-ID",_Rge_Headline_Projectdata,0))</f>
        <v/>
      </c>
      <c r="E580" s="232" t="str">
        <f t="array" ref="E580">INDEX(_Rge_Data_3rd_CY,$B580,E$1)</f>
        <v>Open</v>
      </c>
      <c r="F580" s="221" t="str">
        <f t="array" ref="F580">INDEX(_Rge_Data_3rd_CY,$B580,F$1)</f>
        <v/>
      </c>
      <c r="G580" s="221">
        <f t="array" ref="G580">INDEX(_Rge_Data_3rd_CY,$B580,G$1)</f>
        <v>0</v>
      </c>
      <c r="H580" s="221">
        <f t="array" ref="H580">INDEX(_Rge_Data_3rd_CY,$B580,H$1)</f>
        <v>0</v>
      </c>
      <c r="I580" s="221">
        <f t="array" ref="I580">INDEX(_Rge_Data_3rd_CY,$B580,I$1)</f>
        <v>0</v>
      </c>
      <c r="J580" s="221">
        <f t="array" ref="J580">INDEX(_Rge_Data_3rd_CY,$B580,J$1)</f>
        <v>0</v>
      </c>
      <c r="K580" s="221">
        <f t="array" ref="K580">INDEX(_Rge_Data_3rd_CY,$B580,K$1)</f>
        <v>0</v>
      </c>
      <c r="L580" s="221" t="str">
        <f t="array" ref="L580">INDEX(_Rge_Data_3rd_CY,$B580,L$1)</f>
        <v/>
      </c>
      <c r="M580" s="221">
        <f t="array" ref="M580">INDEX(_Rge_Data_3rd_CY,$B580,M$1)</f>
        <v>0</v>
      </c>
      <c r="N580" s="221">
        <f t="array" ref="N580">INDEX(_Rge_Data_3rd_CY,$B580,N$1)</f>
        <v>0</v>
      </c>
      <c r="O580" s="221">
        <f t="shared" si="5"/>
        <v>0</v>
      </c>
      <c r="P580" s="222">
        <f t="shared" si="6"/>
        <v>0</v>
      </c>
      <c r="Q580" s="233" t="str">
        <f t="shared" si="9"/>
        <v>Y</v>
      </c>
      <c r="R580" s="224" t="str">
        <f t="array" ref="R580">INDEX(_Rge_Data_3rd_CY,$B580,R$1)</f>
        <v/>
      </c>
      <c r="S580" s="224">
        <f t="array" ref="S580">INDEX(_Rge_Data_3rd_CY,$B580,S$1)</f>
        <v>0</v>
      </c>
      <c r="T580" s="224">
        <f t="array" ref="T580">INDEX(_Rge_Data_3rd_CY,$B580,T$1)</f>
        <v>0</v>
      </c>
      <c r="U580" s="224">
        <f t="array" ref="U580">INDEX(_Rge_Data_3rd_CY,$B580,U$1)</f>
        <v>0</v>
      </c>
      <c r="V580" s="224">
        <f t="array" ref="V580">INDEX(_Rge_Data_3rd_CY,$B580,V$1)</f>
        <v>0</v>
      </c>
      <c r="W580" s="224">
        <f t="array" ref="W580">INDEX(_Rge_Data_3rd_CY,$B580,W$1)</f>
        <v>0</v>
      </c>
      <c r="X580" s="224" t="str">
        <f t="array" ref="X580">INDEX(_Rge_Data_3rd_CY,$B580,X$1)</f>
        <v/>
      </c>
      <c r="Y580" s="224">
        <f t="array" ref="Y580">INDEX(_Rge_Data_3rd_CY,$B580,Y$1)</f>
        <v>0</v>
      </c>
      <c r="Z580" s="224">
        <f t="array" ref="Z580">INDEX(_Rge_Data_3rd_CY,$B580,Z$1)</f>
        <v>0</v>
      </c>
      <c r="AA580" s="224">
        <f t="shared" si="7"/>
        <v>0</v>
      </c>
      <c r="AB580" s="225" t="str">
        <f t="shared" si="10"/>
        <v/>
      </c>
      <c r="AC580" s="234" t="str">
        <f t="array" ref="AC580">INDEX(_Rge_Data_3rd_CY,$B580,AC$1)</f>
        <v/>
      </c>
      <c r="AD580" s="234">
        <f t="array" ref="AD580">INDEX(_Rge_Data_3rd_CY,$B580,AD$1)</f>
        <v>0</v>
      </c>
      <c r="AE580" s="234">
        <f t="array" ref="AE580">INDEX(_Rge_Data_3rd_CY,$B580,AE$1)</f>
        <v>0</v>
      </c>
      <c r="AF580" s="234">
        <f t="array" ref="AF580">INDEX(_Rge_Data_3rd_CY,$B580,AF$1)</f>
        <v>0</v>
      </c>
      <c r="AG580" s="234">
        <f t="array" ref="AG580">INDEX(_Rge_Data_3rd_CY,$B580,AG$1)</f>
        <v>0</v>
      </c>
      <c r="AH580" s="234">
        <f t="array" ref="AH580">INDEX(_Rge_Data_3rd_CY,$B580,AH$1)</f>
        <v>0</v>
      </c>
      <c r="AI580" s="234" t="str">
        <f t="array" ref="AI580">INDEX(_Rge_Data_3rd_CY,$B580,AI$1)</f>
        <v/>
      </c>
      <c r="AJ580" s="234">
        <f t="array" ref="AJ580">INDEX(_Rge_Data_3rd_CY,$B580,AJ$1)</f>
        <v>0</v>
      </c>
      <c r="AK580" s="234">
        <f t="array" ref="AK580">INDEX(_Rge_Data_3rd_CY,$B580,AK$1)</f>
        <v>0</v>
      </c>
      <c r="AL580" s="234">
        <f t="shared" si="11"/>
        <v>0</v>
      </c>
      <c r="AM580" s="235">
        <f t="shared" si="8"/>
        <v>0</v>
      </c>
      <c r="AN580" s="236">
        <f>IFERROR(IF(AND($E580="OPEN",$AA580&gt;0),$AA580*_SoP*$AM580,IF(AND($E580="CLOSED",$AA580&gt;0),$AA580*_SoL*$AM580,0)),0)</f>
        <v>0</v>
      </c>
      <c r="AO580" s="236">
        <f>IFERROR(IF($AA580&lt;0,$AA580*_SoL,0),0)</f>
        <v>0</v>
      </c>
      <c r="AP580" s="237">
        <f t="shared" si="12"/>
        <v>0</v>
      </c>
      <c r="AQ580" s="237">
        <f t="shared" si="13"/>
        <v>0</v>
      </c>
      <c r="AR580" s="237">
        <f t="shared" si="14"/>
        <v>0</v>
      </c>
      <c r="AS580" s="237">
        <f t="shared" si="15"/>
        <v>0</v>
      </c>
      <c r="AT580" s="237">
        <f t="shared" si="16"/>
        <v>0</v>
      </c>
      <c r="AU580" s="236">
        <f t="shared" si="17"/>
        <v>0</v>
      </c>
      <c r="AV580" s="236">
        <f t="shared" si="18"/>
        <v>0</v>
      </c>
      <c r="AW580" s="238"/>
    </row>
    <row r="581" ht="24.75" customHeight="1">
      <c r="A581" s="185"/>
      <c r="B581" s="230">
        <f t="shared" si="19"/>
        <v>574</v>
      </c>
      <c r="C581" s="185"/>
      <c r="D581" s="231" t="str">
        <f t="array" ref="D581">INDEX(_Rge_Projectdata_3rd,$B581,MATCH("Project-ID",_Rge_Headline_Projectdata,0))</f>
        <v/>
      </c>
      <c r="E581" s="232" t="str">
        <f t="array" ref="E581">INDEX(_Rge_Data_3rd_CY,$B581,E$1)</f>
        <v>Open</v>
      </c>
      <c r="F581" s="221" t="str">
        <f t="array" ref="F581">INDEX(_Rge_Data_3rd_CY,$B581,F$1)</f>
        <v/>
      </c>
      <c r="G581" s="221">
        <f t="array" ref="G581">INDEX(_Rge_Data_3rd_CY,$B581,G$1)</f>
        <v>0</v>
      </c>
      <c r="H581" s="221">
        <f t="array" ref="H581">INDEX(_Rge_Data_3rd_CY,$B581,H$1)</f>
        <v>0</v>
      </c>
      <c r="I581" s="221">
        <f t="array" ref="I581">INDEX(_Rge_Data_3rd_CY,$B581,I$1)</f>
        <v>0</v>
      </c>
      <c r="J581" s="221">
        <f t="array" ref="J581">INDEX(_Rge_Data_3rd_CY,$B581,J$1)</f>
        <v>0</v>
      </c>
      <c r="K581" s="221">
        <f t="array" ref="K581">INDEX(_Rge_Data_3rd_CY,$B581,K$1)</f>
        <v>0</v>
      </c>
      <c r="L581" s="221" t="str">
        <f t="array" ref="L581">INDEX(_Rge_Data_3rd_CY,$B581,L$1)</f>
        <v/>
      </c>
      <c r="M581" s="221">
        <f t="array" ref="M581">INDEX(_Rge_Data_3rd_CY,$B581,M$1)</f>
        <v>0</v>
      </c>
      <c r="N581" s="221">
        <f t="array" ref="N581">INDEX(_Rge_Data_3rd_CY,$B581,N$1)</f>
        <v>0</v>
      </c>
      <c r="O581" s="221">
        <f t="shared" si="5"/>
        <v>0</v>
      </c>
      <c r="P581" s="222">
        <f t="shared" si="6"/>
        <v>0</v>
      </c>
      <c r="Q581" s="233" t="str">
        <f t="shared" si="9"/>
        <v>Y</v>
      </c>
      <c r="R581" s="224" t="str">
        <f t="array" ref="R581">INDEX(_Rge_Data_3rd_CY,$B581,R$1)</f>
        <v/>
      </c>
      <c r="S581" s="224">
        <f t="array" ref="S581">INDEX(_Rge_Data_3rd_CY,$B581,S$1)</f>
        <v>0</v>
      </c>
      <c r="T581" s="224">
        <f t="array" ref="T581">INDEX(_Rge_Data_3rd_CY,$B581,T$1)</f>
        <v>0</v>
      </c>
      <c r="U581" s="224">
        <f t="array" ref="U581">INDEX(_Rge_Data_3rd_CY,$B581,U$1)</f>
        <v>0</v>
      </c>
      <c r="V581" s="224">
        <f t="array" ref="V581">INDEX(_Rge_Data_3rd_CY,$B581,V$1)</f>
        <v>0</v>
      </c>
      <c r="W581" s="224">
        <f t="array" ref="W581">INDEX(_Rge_Data_3rd_CY,$B581,W$1)</f>
        <v>0</v>
      </c>
      <c r="X581" s="224" t="str">
        <f t="array" ref="X581">INDEX(_Rge_Data_3rd_CY,$B581,X$1)</f>
        <v/>
      </c>
      <c r="Y581" s="224">
        <f t="array" ref="Y581">INDEX(_Rge_Data_3rd_CY,$B581,Y$1)</f>
        <v>0</v>
      </c>
      <c r="Z581" s="224">
        <f t="array" ref="Z581">INDEX(_Rge_Data_3rd_CY,$B581,Z$1)</f>
        <v>0</v>
      </c>
      <c r="AA581" s="224">
        <f t="shared" si="7"/>
        <v>0</v>
      </c>
      <c r="AB581" s="225" t="str">
        <f t="shared" si="10"/>
        <v/>
      </c>
      <c r="AC581" s="234" t="str">
        <f t="array" ref="AC581">INDEX(_Rge_Data_3rd_CY,$B581,AC$1)</f>
        <v/>
      </c>
      <c r="AD581" s="234">
        <f t="array" ref="AD581">INDEX(_Rge_Data_3rd_CY,$B581,AD$1)</f>
        <v>0</v>
      </c>
      <c r="AE581" s="234">
        <f t="array" ref="AE581">INDEX(_Rge_Data_3rd_CY,$B581,AE$1)</f>
        <v>0</v>
      </c>
      <c r="AF581" s="234">
        <f t="array" ref="AF581">INDEX(_Rge_Data_3rd_CY,$B581,AF$1)</f>
        <v>0</v>
      </c>
      <c r="AG581" s="234">
        <f t="array" ref="AG581">INDEX(_Rge_Data_3rd_CY,$B581,AG$1)</f>
        <v>0</v>
      </c>
      <c r="AH581" s="234">
        <f t="array" ref="AH581">INDEX(_Rge_Data_3rd_CY,$B581,AH$1)</f>
        <v>0</v>
      </c>
      <c r="AI581" s="234" t="str">
        <f t="array" ref="AI581">INDEX(_Rge_Data_3rd_CY,$B581,AI$1)</f>
        <v/>
      </c>
      <c r="AJ581" s="234">
        <f t="array" ref="AJ581">INDEX(_Rge_Data_3rd_CY,$B581,AJ$1)</f>
        <v>0</v>
      </c>
      <c r="AK581" s="234">
        <f t="array" ref="AK581">INDEX(_Rge_Data_3rd_CY,$B581,AK$1)</f>
        <v>0</v>
      </c>
      <c r="AL581" s="234">
        <f t="shared" si="11"/>
        <v>0</v>
      </c>
      <c r="AM581" s="235">
        <f t="shared" si="8"/>
        <v>0</v>
      </c>
      <c r="AN581" s="236">
        <f>IFERROR(IF(AND($E581="OPEN",$AA581&gt;0),$AA581*_SoP*$AM581,IF(AND($E581="CLOSED",$AA581&gt;0),$AA581*_SoL*$AM581,0)),0)</f>
        <v>0</v>
      </c>
      <c r="AO581" s="236">
        <f>IFERROR(IF($AA581&lt;0,$AA581*_SoL,0),0)</f>
        <v>0</v>
      </c>
      <c r="AP581" s="237">
        <f t="shared" si="12"/>
        <v>0</v>
      </c>
      <c r="AQ581" s="237">
        <f t="shared" si="13"/>
        <v>0</v>
      </c>
      <c r="AR581" s="237">
        <f t="shared" si="14"/>
        <v>0</v>
      </c>
      <c r="AS581" s="237">
        <f t="shared" si="15"/>
        <v>0</v>
      </c>
      <c r="AT581" s="237">
        <f t="shared" si="16"/>
        <v>0</v>
      </c>
      <c r="AU581" s="236">
        <f t="shared" si="17"/>
        <v>0</v>
      </c>
      <c r="AV581" s="236">
        <f t="shared" si="18"/>
        <v>0</v>
      </c>
      <c r="AW581" s="238"/>
    </row>
    <row r="582" ht="24.75" customHeight="1">
      <c r="A582" s="185"/>
      <c r="B582" s="230">
        <f t="shared" si="19"/>
        <v>575</v>
      </c>
      <c r="C582" s="185"/>
      <c r="D582" s="231" t="str">
        <f t="array" ref="D582">INDEX(_Rge_Projectdata_3rd,$B582,MATCH("Project-ID",_Rge_Headline_Projectdata,0))</f>
        <v/>
      </c>
      <c r="E582" s="232" t="str">
        <f t="array" ref="E582">INDEX(_Rge_Data_3rd_CY,$B582,E$1)</f>
        <v>Open</v>
      </c>
      <c r="F582" s="221" t="str">
        <f t="array" ref="F582">INDEX(_Rge_Data_3rd_CY,$B582,F$1)</f>
        <v/>
      </c>
      <c r="G582" s="221">
        <f t="array" ref="G582">INDEX(_Rge_Data_3rd_CY,$B582,G$1)</f>
        <v>0</v>
      </c>
      <c r="H582" s="221">
        <f t="array" ref="H582">INDEX(_Rge_Data_3rd_CY,$B582,H$1)</f>
        <v>0</v>
      </c>
      <c r="I582" s="221">
        <f t="array" ref="I582">INDEX(_Rge_Data_3rd_CY,$B582,I$1)</f>
        <v>0</v>
      </c>
      <c r="J582" s="221">
        <f t="array" ref="J582">INDEX(_Rge_Data_3rd_CY,$B582,J$1)</f>
        <v>0</v>
      </c>
      <c r="K582" s="221">
        <f t="array" ref="K582">INDEX(_Rge_Data_3rd_CY,$B582,K$1)</f>
        <v>0</v>
      </c>
      <c r="L582" s="221" t="str">
        <f t="array" ref="L582">INDEX(_Rge_Data_3rd_CY,$B582,L$1)</f>
        <v/>
      </c>
      <c r="M582" s="221">
        <f t="array" ref="M582">INDEX(_Rge_Data_3rd_CY,$B582,M$1)</f>
        <v>0</v>
      </c>
      <c r="N582" s="221">
        <f t="array" ref="N582">INDEX(_Rge_Data_3rd_CY,$B582,N$1)</f>
        <v>0</v>
      </c>
      <c r="O582" s="221">
        <f t="shared" si="5"/>
        <v>0</v>
      </c>
      <c r="P582" s="222">
        <f t="shared" si="6"/>
        <v>0</v>
      </c>
      <c r="Q582" s="233" t="str">
        <f t="shared" si="9"/>
        <v>Y</v>
      </c>
      <c r="R582" s="224" t="str">
        <f t="array" ref="R582">INDEX(_Rge_Data_3rd_CY,$B582,R$1)</f>
        <v/>
      </c>
      <c r="S582" s="224">
        <f t="array" ref="S582">INDEX(_Rge_Data_3rd_CY,$B582,S$1)</f>
        <v>0</v>
      </c>
      <c r="T582" s="224">
        <f t="array" ref="T582">INDEX(_Rge_Data_3rd_CY,$B582,T$1)</f>
        <v>0</v>
      </c>
      <c r="U582" s="224">
        <f t="array" ref="U582">INDEX(_Rge_Data_3rd_CY,$B582,U$1)</f>
        <v>0</v>
      </c>
      <c r="V582" s="224">
        <f t="array" ref="V582">INDEX(_Rge_Data_3rd_CY,$B582,V$1)</f>
        <v>0</v>
      </c>
      <c r="W582" s="224">
        <f t="array" ref="W582">INDEX(_Rge_Data_3rd_CY,$B582,W$1)</f>
        <v>0</v>
      </c>
      <c r="X582" s="224" t="str">
        <f t="array" ref="X582">INDEX(_Rge_Data_3rd_CY,$B582,X$1)</f>
        <v/>
      </c>
      <c r="Y582" s="224">
        <f t="array" ref="Y582">INDEX(_Rge_Data_3rd_CY,$B582,Y$1)</f>
        <v>0</v>
      </c>
      <c r="Z582" s="224">
        <f t="array" ref="Z582">INDEX(_Rge_Data_3rd_CY,$B582,Z$1)</f>
        <v>0</v>
      </c>
      <c r="AA582" s="224">
        <f t="shared" si="7"/>
        <v>0</v>
      </c>
      <c r="AB582" s="225" t="str">
        <f t="shared" si="10"/>
        <v/>
      </c>
      <c r="AC582" s="234" t="str">
        <f t="array" ref="AC582">INDEX(_Rge_Data_3rd_CY,$B582,AC$1)</f>
        <v/>
      </c>
      <c r="AD582" s="234">
        <f t="array" ref="AD582">INDEX(_Rge_Data_3rd_CY,$B582,AD$1)</f>
        <v>0</v>
      </c>
      <c r="AE582" s="234">
        <f t="array" ref="AE582">INDEX(_Rge_Data_3rd_CY,$B582,AE$1)</f>
        <v>0</v>
      </c>
      <c r="AF582" s="234">
        <f t="array" ref="AF582">INDEX(_Rge_Data_3rd_CY,$B582,AF$1)</f>
        <v>0</v>
      </c>
      <c r="AG582" s="234">
        <f t="array" ref="AG582">INDEX(_Rge_Data_3rd_CY,$B582,AG$1)</f>
        <v>0</v>
      </c>
      <c r="AH582" s="234">
        <f t="array" ref="AH582">INDEX(_Rge_Data_3rd_CY,$B582,AH$1)</f>
        <v>0</v>
      </c>
      <c r="AI582" s="234" t="str">
        <f t="array" ref="AI582">INDEX(_Rge_Data_3rd_CY,$B582,AI$1)</f>
        <v/>
      </c>
      <c r="AJ582" s="234">
        <f t="array" ref="AJ582">INDEX(_Rge_Data_3rd_CY,$B582,AJ$1)</f>
        <v>0</v>
      </c>
      <c r="AK582" s="234">
        <f t="array" ref="AK582">INDEX(_Rge_Data_3rd_CY,$B582,AK$1)</f>
        <v>0</v>
      </c>
      <c r="AL582" s="234">
        <f t="shared" si="11"/>
        <v>0</v>
      </c>
      <c r="AM582" s="235">
        <f t="shared" si="8"/>
        <v>0</v>
      </c>
      <c r="AN582" s="236">
        <f>IFERROR(IF(AND($E582="OPEN",$AA582&gt;0),$AA582*_SoP*$AM582,IF(AND($E582="CLOSED",$AA582&gt;0),$AA582*_SoL*$AM582,0)),0)</f>
        <v>0</v>
      </c>
      <c r="AO582" s="236">
        <f>IFERROR(IF($AA582&lt;0,$AA582*_SoL,0),0)</f>
        <v>0</v>
      </c>
      <c r="AP582" s="237">
        <f t="shared" si="12"/>
        <v>0</v>
      </c>
      <c r="AQ582" s="237">
        <f t="shared" si="13"/>
        <v>0</v>
      </c>
      <c r="AR582" s="237">
        <f t="shared" si="14"/>
        <v>0</v>
      </c>
      <c r="AS582" s="237">
        <f t="shared" si="15"/>
        <v>0</v>
      </c>
      <c r="AT582" s="237">
        <f t="shared" si="16"/>
        <v>0</v>
      </c>
      <c r="AU582" s="236">
        <f t="shared" si="17"/>
        <v>0</v>
      </c>
      <c r="AV582" s="236">
        <f t="shared" si="18"/>
        <v>0</v>
      </c>
      <c r="AW582" s="238"/>
    </row>
    <row r="583" ht="24.75" customHeight="1">
      <c r="A583" s="185"/>
      <c r="B583" s="230">
        <f t="shared" si="19"/>
        <v>576</v>
      </c>
      <c r="C583" s="185"/>
      <c r="D583" s="231" t="str">
        <f t="array" ref="D583">INDEX(_Rge_Projectdata_3rd,$B583,MATCH("Project-ID",_Rge_Headline_Projectdata,0))</f>
        <v/>
      </c>
      <c r="E583" s="232" t="str">
        <f t="array" ref="E583">INDEX(_Rge_Data_3rd_CY,$B583,E$1)</f>
        <v>Open</v>
      </c>
      <c r="F583" s="221" t="str">
        <f t="array" ref="F583">INDEX(_Rge_Data_3rd_CY,$B583,F$1)</f>
        <v/>
      </c>
      <c r="G583" s="221">
        <f t="array" ref="G583">INDEX(_Rge_Data_3rd_CY,$B583,G$1)</f>
        <v>0</v>
      </c>
      <c r="H583" s="221">
        <f t="array" ref="H583">INDEX(_Rge_Data_3rd_CY,$B583,H$1)</f>
        <v>0</v>
      </c>
      <c r="I583" s="221">
        <f t="array" ref="I583">INDEX(_Rge_Data_3rd_CY,$B583,I$1)</f>
        <v>0</v>
      </c>
      <c r="J583" s="221">
        <f t="array" ref="J583">INDEX(_Rge_Data_3rd_CY,$B583,J$1)</f>
        <v>0</v>
      </c>
      <c r="K583" s="221">
        <f t="array" ref="K583">INDEX(_Rge_Data_3rd_CY,$B583,K$1)</f>
        <v>0</v>
      </c>
      <c r="L583" s="221" t="str">
        <f t="array" ref="L583">INDEX(_Rge_Data_3rd_CY,$B583,L$1)</f>
        <v/>
      </c>
      <c r="M583" s="221">
        <f t="array" ref="M583">INDEX(_Rge_Data_3rd_CY,$B583,M$1)</f>
        <v>0</v>
      </c>
      <c r="N583" s="221">
        <f t="array" ref="N583">INDEX(_Rge_Data_3rd_CY,$B583,N$1)</f>
        <v>0</v>
      </c>
      <c r="O583" s="221">
        <f t="shared" si="5"/>
        <v>0</v>
      </c>
      <c r="P583" s="222">
        <f t="shared" si="6"/>
        <v>0</v>
      </c>
      <c r="Q583" s="233" t="str">
        <f t="shared" si="9"/>
        <v>Y</v>
      </c>
      <c r="R583" s="224" t="str">
        <f t="array" ref="R583">INDEX(_Rge_Data_3rd_CY,$B583,R$1)</f>
        <v/>
      </c>
      <c r="S583" s="224">
        <f t="array" ref="S583">INDEX(_Rge_Data_3rd_CY,$B583,S$1)</f>
        <v>0</v>
      </c>
      <c r="T583" s="224">
        <f t="array" ref="T583">INDEX(_Rge_Data_3rd_CY,$B583,T$1)</f>
        <v>0</v>
      </c>
      <c r="U583" s="224">
        <f t="array" ref="U583">INDEX(_Rge_Data_3rd_CY,$B583,U$1)</f>
        <v>0</v>
      </c>
      <c r="V583" s="224">
        <f t="array" ref="V583">INDEX(_Rge_Data_3rd_CY,$B583,V$1)</f>
        <v>0</v>
      </c>
      <c r="W583" s="224">
        <f t="array" ref="W583">INDEX(_Rge_Data_3rd_CY,$B583,W$1)</f>
        <v>0</v>
      </c>
      <c r="X583" s="224" t="str">
        <f t="array" ref="X583">INDEX(_Rge_Data_3rd_CY,$B583,X$1)</f>
        <v/>
      </c>
      <c r="Y583" s="224">
        <f t="array" ref="Y583">INDEX(_Rge_Data_3rd_CY,$B583,Y$1)</f>
        <v>0</v>
      </c>
      <c r="Z583" s="224">
        <f t="array" ref="Z583">INDEX(_Rge_Data_3rd_CY,$B583,Z$1)</f>
        <v>0</v>
      </c>
      <c r="AA583" s="224">
        <f t="shared" si="7"/>
        <v>0</v>
      </c>
      <c r="AB583" s="225" t="str">
        <f t="shared" si="10"/>
        <v/>
      </c>
      <c r="AC583" s="234" t="str">
        <f t="array" ref="AC583">INDEX(_Rge_Data_3rd_CY,$B583,AC$1)</f>
        <v/>
      </c>
      <c r="AD583" s="234">
        <f t="array" ref="AD583">INDEX(_Rge_Data_3rd_CY,$B583,AD$1)</f>
        <v>0</v>
      </c>
      <c r="AE583" s="234">
        <f t="array" ref="AE583">INDEX(_Rge_Data_3rd_CY,$B583,AE$1)</f>
        <v>0</v>
      </c>
      <c r="AF583" s="234">
        <f t="array" ref="AF583">INDEX(_Rge_Data_3rd_CY,$B583,AF$1)</f>
        <v>0</v>
      </c>
      <c r="AG583" s="234">
        <f t="array" ref="AG583">INDEX(_Rge_Data_3rd_CY,$B583,AG$1)</f>
        <v>0</v>
      </c>
      <c r="AH583" s="234">
        <f t="array" ref="AH583">INDEX(_Rge_Data_3rd_CY,$B583,AH$1)</f>
        <v>0</v>
      </c>
      <c r="AI583" s="234" t="str">
        <f t="array" ref="AI583">INDEX(_Rge_Data_3rd_CY,$B583,AI$1)</f>
        <v/>
      </c>
      <c r="AJ583" s="234">
        <f t="array" ref="AJ583">INDEX(_Rge_Data_3rd_CY,$B583,AJ$1)</f>
        <v>0</v>
      </c>
      <c r="AK583" s="234">
        <f t="array" ref="AK583">INDEX(_Rge_Data_3rd_CY,$B583,AK$1)</f>
        <v>0</v>
      </c>
      <c r="AL583" s="234">
        <f t="shared" si="11"/>
        <v>0</v>
      </c>
      <c r="AM583" s="235">
        <f t="shared" si="8"/>
        <v>0</v>
      </c>
      <c r="AN583" s="236">
        <f>IFERROR(IF(AND($E583="OPEN",$AA583&gt;0),$AA583*_SoP*$AM583,IF(AND($E583="CLOSED",$AA583&gt;0),$AA583*_SoL*$AM583,0)),0)</f>
        <v>0</v>
      </c>
      <c r="AO583" s="236">
        <f>IFERROR(IF($AA583&lt;0,$AA583*_SoL,0),0)</f>
        <v>0</v>
      </c>
      <c r="AP583" s="237">
        <f t="shared" si="12"/>
        <v>0</v>
      </c>
      <c r="AQ583" s="237">
        <f t="shared" si="13"/>
        <v>0</v>
      </c>
      <c r="AR583" s="237">
        <f t="shared" si="14"/>
        <v>0</v>
      </c>
      <c r="AS583" s="237">
        <f t="shared" si="15"/>
        <v>0</v>
      </c>
      <c r="AT583" s="237">
        <f t="shared" si="16"/>
        <v>0</v>
      </c>
      <c r="AU583" s="236">
        <f t="shared" si="17"/>
        <v>0</v>
      </c>
      <c r="AV583" s="236">
        <f t="shared" si="18"/>
        <v>0</v>
      </c>
      <c r="AW583" s="238"/>
    </row>
    <row r="584" ht="24.75" customHeight="1">
      <c r="A584" s="185"/>
      <c r="B584" s="230">
        <f t="shared" si="19"/>
        <v>577</v>
      </c>
      <c r="C584" s="185"/>
      <c r="D584" s="231" t="str">
        <f t="array" ref="D584">INDEX(_Rge_Projectdata_3rd,$B584,MATCH("Project-ID",_Rge_Headline_Projectdata,0))</f>
        <v/>
      </c>
      <c r="E584" s="232" t="str">
        <f t="array" ref="E584">INDEX(_Rge_Data_3rd_CY,$B584,E$1)</f>
        <v>Open</v>
      </c>
      <c r="F584" s="221" t="str">
        <f t="array" ref="F584">INDEX(_Rge_Data_3rd_CY,$B584,F$1)</f>
        <v/>
      </c>
      <c r="G584" s="221">
        <f t="array" ref="G584">INDEX(_Rge_Data_3rd_CY,$B584,G$1)</f>
        <v>0</v>
      </c>
      <c r="H584" s="221">
        <f t="array" ref="H584">INDEX(_Rge_Data_3rd_CY,$B584,H$1)</f>
        <v>0</v>
      </c>
      <c r="I584" s="221">
        <f t="array" ref="I584">INDEX(_Rge_Data_3rd_CY,$B584,I$1)</f>
        <v>0</v>
      </c>
      <c r="J584" s="221">
        <f t="array" ref="J584">INDEX(_Rge_Data_3rd_CY,$B584,J$1)</f>
        <v>0</v>
      </c>
      <c r="K584" s="221">
        <f t="array" ref="K584">INDEX(_Rge_Data_3rd_CY,$B584,K$1)</f>
        <v>0</v>
      </c>
      <c r="L584" s="221" t="str">
        <f t="array" ref="L584">INDEX(_Rge_Data_3rd_CY,$B584,L$1)</f>
        <v/>
      </c>
      <c r="M584" s="221">
        <f t="array" ref="M584">INDEX(_Rge_Data_3rd_CY,$B584,M$1)</f>
        <v>0</v>
      </c>
      <c r="N584" s="221">
        <f t="array" ref="N584">INDEX(_Rge_Data_3rd_CY,$B584,N$1)</f>
        <v>0</v>
      </c>
      <c r="O584" s="221">
        <f t="shared" si="5"/>
        <v>0</v>
      </c>
      <c r="P584" s="222">
        <f t="shared" si="6"/>
        <v>0</v>
      </c>
      <c r="Q584" s="233" t="str">
        <f t="shared" si="9"/>
        <v>Y</v>
      </c>
      <c r="R584" s="224" t="str">
        <f t="array" ref="R584">INDEX(_Rge_Data_3rd_CY,$B584,R$1)</f>
        <v/>
      </c>
      <c r="S584" s="224">
        <f t="array" ref="S584">INDEX(_Rge_Data_3rd_CY,$B584,S$1)</f>
        <v>0</v>
      </c>
      <c r="T584" s="224">
        <f t="array" ref="T584">INDEX(_Rge_Data_3rd_CY,$B584,T$1)</f>
        <v>0</v>
      </c>
      <c r="U584" s="224">
        <f t="array" ref="U584">INDEX(_Rge_Data_3rd_CY,$B584,U$1)</f>
        <v>0</v>
      </c>
      <c r="V584" s="224">
        <f t="array" ref="V584">INDEX(_Rge_Data_3rd_CY,$B584,V$1)</f>
        <v>0</v>
      </c>
      <c r="W584" s="224">
        <f t="array" ref="W584">INDEX(_Rge_Data_3rd_CY,$B584,W$1)</f>
        <v>0</v>
      </c>
      <c r="X584" s="224" t="str">
        <f t="array" ref="X584">INDEX(_Rge_Data_3rd_CY,$B584,X$1)</f>
        <v/>
      </c>
      <c r="Y584" s="224">
        <f t="array" ref="Y584">INDEX(_Rge_Data_3rd_CY,$B584,Y$1)</f>
        <v>0</v>
      </c>
      <c r="Z584" s="224">
        <f t="array" ref="Z584">INDEX(_Rge_Data_3rd_CY,$B584,Z$1)</f>
        <v>0</v>
      </c>
      <c r="AA584" s="224">
        <f t="shared" si="7"/>
        <v>0</v>
      </c>
      <c r="AB584" s="225" t="str">
        <f t="shared" si="10"/>
        <v/>
      </c>
      <c r="AC584" s="234" t="str">
        <f t="array" ref="AC584">INDEX(_Rge_Data_3rd_CY,$B584,AC$1)</f>
        <v/>
      </c>
      <c r="AD584" s="234">
        <f t="array" ref="AD584">INDEX(_Rge_Data_3rd_CY,$B584,AD$1)</f>
        <v>0</v>
      </c>
      <c r="AE584" s="234">
        <f t="array" ref="AE584">INDEX(_Rge_Data_3rd_CY,$B584,AE$1)</f>
        <v>0</v>
      </c>
      <c r="AF584" s="234">
        <f t="array" ref="AF584">INDEX(_Rge_Data_3rd_CY,$B584,AF$1)</f>
        <v>0</v>
      </c>
      <c r="AG584" s="234">
        <f t="array" ref="AG584">INDEX(_Rge_Data_3rd_CY,$B584,AG$1)</f>
        <v>0</v>
      </c>
      <c r="AH584" s="234">
        <f t="array" ref="AH584">INDEX(_Rge_Data_3rd_CY,$B584,AH$1)</f>
        <v>0</v>
      </c>
      <c r="AI584" s="234" t="str">
        <f t="array" ref="AI584">INDEX(_Rge_Data_3rd_CY,$B584,AI$1)</f>
        <v/>
      </c>
      <c r="AJ584" s="234">
        <f t="array" ref="AJ584">INDEX(_Rge_Data_3rd_CY,$B584,AJ$1)</f>
        <v>0</v>
      </c>
      <c r="AK584" s="234">
        <f t="array" ref="AK584">INDEX(_Rge_Data_3rd_CY,$B584,AK$1)</f>
        <v>0</v>
      </c>
      <c r="AL584" s="234">
        <f t="shared" si="11"/>
        <v>0</v>
      </c>
      <c r="AM584" s="235">
        <f t="shared" si="8"/>
        <v>0</v>
      </c>
      <c r="AN584" s="236">
        <f>IFERROR(IF(AND($E584="OPEN",$AA584&gt;0),$AA584*_SoP*$AM584,IF(AND($E584="CLOSED",$AA584&gt;0),$AA584*_SoL*$AM584,0)),0)</f>
        <v>0</v>
      </c>
      <c r="AO584" s="236">
        <f>IFERROR(IF($AA584&lt;0,$AA584*_SoL,0),0)</f>
        <v>0</v>
      </c>
      <c r="AP584" s="237">
        <f t="shared" si="12"/>
        <v>0</v>
      </c>
      <c r="AQ584" s="237">
        <f t="shared" si="13"/>
        <v>0</v>
      </c>
      <c r="AR584" s="237">
        <f t="shared" si="14"/>
        <v>0</v>
      </c>
      <c r="AS584" s="237">
        <f t="shared" si="15"/>
        <v>0</v>
      </c>
      <c r="AT584" s="237">
        <f t="shared" si="16"/>
        <v>0</v>
      </c>
      <c r="AU584" s="236">
        <f t="shared" si="17"/>
        <v>0</v>
      </c>
      <c r="AV584" s="236">
        <f t="shared" si="18"/>
        <v>0</v>
      </c>
      <c r="AW584" s="238"/>
    </row>
    <row r="585" ht="24.75" customHeight="1">
      <c r="A585" s="185"/>
      <c r="B585" s="230">
        <f t="shared" si="19"/>
        <v>578</v>
      </c>
      <c r="C585" s="185"/>
      <c r="D585" s="231" t="str">
        <f t="array" ref="D585">INDEX(_Rge_Projectdata_3rd,$B585,MATCH("Project-ID",_Rge_Headline_Projectdata,0))</f>
        <v/>
      </c>
      <c r="E585" s="232" t="str">
        <f t="array" ref="E585">INDEX(_Rge_Data_3rd_CY,$B585,E$1)</f>
        <v>Open</v>
      </c>
      <c r="F585" s="221" t="str">
        <f t="array" ref="F585">INDEX(_Rge_Data_3rd_CY,$B585,F$1)</f>
        <v/>
      </c>
      <c r="G585" s="221">
        <f t="array" ref="G585">INDEX(_Rge_Data_3rd_CY,$B585,G$1)</f>
        <v>0</v>
      </c>
      <c r="H585" s="221">
        <f t="array" ref="H585">INDEX(_Rge_Data_3rd_CY,$B585,H$1)</f>
        <v>0</v>
      </c>
      <c r="I585" s="221">
        <f t="array" ref="I585">INDEX(_Rge_Data_3rd_CY,$B585,I$1)</f>
        <v>0</v>
      </c>
      <c r="J585" s="221">
        <f t="array" ref="J585">INDEX(_Rge_Data_3rd_CY,$B585,J$1)</f>
        <v>0</v>
      </c>
      <c r="K585" s="221">
        <f t="array" ref="K585">INDEX(_Rge_Data_3rd_CY,$B585,K$1)</f>
        <v>0</v>
      </c>
      <c r="L585" s="221" t="str">
        <f t="array" ref="L585">INDEX(_Rge_Data_3rd_CY,$B585,L$1)</f>
        <v/>
      </c>
      <c r="M585" s="221">
        <f t="array" ref="M585">INDEX(_Rge_Data_3rd_CY,$B585,M$1)</f>
        <v>0</v>
      </c>
      <c r="N585" s="221">
        <f t="array" ref="N585">INDEX(_Rge_Data_3rd_CY,$B585,N$1)</f>
        <v>0</v>
      </c>
      <c r="O585" s="221">
        <f t="shared" si="5"/>
        <v>0</v>
      </c>
      <c r="P585" s="222">
        <f t="shared" si="6"/>
        <v>0</v>
      </c>
      <c r="Q585" s="233" t="str">
        <f t="shared" si="9"/>
        <v>Y</v>
      </c>
      <c r="R585" s="224" t="str">
        <f t="array" ref="R585">INDEX(_Rge_Data_3rd_CY,$B585,R$1)</f>
        <v/>
      </c>
      <c r="S585" s="224">
        <f t="array" ref="S585">INDEX(_Rge_Data_3rd_CY,$B585,S$1)</f>
        <v>0</v>
      </c>
      <c r="T585" s="224">
        <f t="array" ref="T585">INDEX(_Rge_Data_3rd_CY,$B585,T$1)</f>
        <v>0</v>
      </c>
      <c r="U585" s="224">
        <f t="array" ref="U585">INDEX(_Rge_Data_3rd_CY,$B585,U$1)</f>
        <v>0</v>
      </c>
      <c r="V585" s="224">
        <f t="array" ref="V585">INDEX(_Rge_Data_3rd_CY,$B585,V$1)</f>
        <v>0</v>
      </c>
      <c r="W585" s="224">
        <f t="array" ref="W585">INDEX(_Rge_Data_3rd_CY,$B585,W$1)</f>
        <v>0</v>
      </c>
      <c r="X585" s="224" t="str">
        <f t="array" ref="X585">INDEX(_Rge_Data_3rd_CY,$B585,X$1)</f>
        <v/>
      </c>
      <c r="Y585" s="224">
        <f t="array" ref="Y585">INDEX(_Rge_Data_3rd_CY,$B585,Y$1)</f>
        <v>0</v>
      </c>
      <c r="Z585" s="224">
        <f t="array" ref="Z585">INDEX(_Rge_Data_3rd_CY,$B585,Z$1)</f>
        <v>0</v>
      </c>
      <c r="AA585" s="224">
        <f t="shared" si="7"/>
        <v>0</v>
      </c>
      <c r="AB585" s="225" t="str">
        <f t="shared" si="10"/>
        <v/>
      </c>
      <c r="AC585" s="234" t="str">
        <f t="array" ref="AC585">INDEX(_Rge_Data_3rd_CY,$B585,AC$1)</f>
        <v/>
      </c>
      <c r="AD585" s="234">
        <f t="array" ref="AD585">INDEX(_Rge_Data_3rd_CY,$B585,AD$1)</f>
        <v>0</v>
      </c>
      <c r="AE585" s="234">
        <f t="array" ref="AE585">INDEX(_Rge_Data_3rd_CY,$B585,AE$1)</f>
        <v>0</v>
      </c>
      <c r="AF585" s="234">
        <f t="array" ref="AF585">INDEX(_Rge_Data_3rd_CY,$B585,AF$1)</f>
        <v>0</v>
      </c>
      <c r="AG585" s="234">
        <f t="array" ref="AG585">INDEX(_Rge_Data_3rd_CY,$B585,AG$1)</f>
        <v>0</v>
      </c>
      <c r="AH585" s="234">
        <f t="array" ref="AH585">INDEX(_Rge_Data_3rd_CY,$B585,AH$1)</f>
        <v>0</v>
      </c>
      <c r="AI585" s="234" t="str">
        <f t="array" ref="AI585">INDEX(_Rge_Data_3rd_CY,$B585,AI$1)</f>
        <v/>
      </c>
      <c r="AJ585" s="234">
        <f t="array" ref="AJ585">INDEX(_Rge_Data_3rd_CY,$B585,AJ$1)</f>
        <v>0</v>
      </c>
      <c r="AK585" s="234">
        <f t="array" ref="AK585">INDEX(_Rge_Data_3rd_CY,$B585,AK$1)</f>
        <v>0</v>
      </c>
      <c r="AL585" s="234">
        <f t="shared" si="11"/>
        <v>0</v>
      </c>
      <c r="AM585" s="235">
        <f t="shared" si="8"/>
        <v>0</v>
      </c>
      <c r="AN585" s="236">
        <f>IFERROR(IF(AND($E585="OPEN",$AA585&gt;0),$AA585*_SoP*$AM585,IF(AND($E585="CLOSED",$AA585&gt;0),$AA585*_SoL*$AM585,0)),0)</f>
        <v>0</v>
      </c>
      <c r="AO585" s="236">
        <f>IFERROR(IF($AA585&lt;0,$AA585*_SoL,0),0)</f>
        <v>0</v>
      </c>
      <c r="AP585" s="237">
        <f t="shared" si="12"/>
        <v>0</v>
      </c>
      <c r="AQ585" s="237">
        <f t="shared" si="13"/>
        <v>0</v>
      </c>
      <c r="AR585" s="237">
        <f t="shared" si="14"/>
        <v>0</v>
      </c>
      <c r="AS585" s="237">
        <f t="shared" si="15"/>
        <v>0</v>
      </c>
      <c r="AT585" s="237">
        <f t="shared" si="16"/>
        <v>0</v>
      </c>
      <c r="AU585" s="236">
        <f t="shared" si="17"/>
        <v>0</v>
      </c>
      <c r="AV585" s="236">
        <f t="shared" si="18"/>
        <v>0</v>
      </c>
      <c r="AW585" s="238"/>
    </row>
    <row r="586" ht="24.75" customHeight="1">
      <c r="A586" s="185"/>
      <c r="B586" s="230">
        <f t="shared" si="19"/>
        <v>579</v>
      </c>
      <c r="C586" s="185"/>
      <c r="D586" s="231" t="str">
        <f t="array" ref="D586">INDEX(_Rge_Projectdata_3rd,$B586,MATCH("Project-ID",_Rge_Headline_Projectdata,0))</f>
        <v/>
      </c>
      <c r="E586" s="232" t="str">
        <f t="array" ref="E586">INDEX(_Rge_Data_3rd_CY,$B586,E$1)</f>
        <v>Open</v>
      </c>
      <c r="F586" s="221" t="str">
        <f t="array" ref="F586">INDEX(_Rge_Data_3rd_CY,$B586,F$1)</f>
        <v/>
      </c>
      <c r="G586" s="221">
        <f t="array" ref="G586">INDEX(_Rge_Data_3rd_CY,$B586,G$1)</f>
        <v>0</v>
      </c>
      <c r="H586" s="221">
        <f t="array" ref="H586">INDEX(_Rge_Data_3rd_CY,$B586,H$1)</f>
        <v>0</v>
      </c>
      <c r="I586" s="221">
        <f t="array" ref="I586">INDEX(_Rge_Data_3rd_CY,$B586,I$1)</f>
        <v>0</v>
      </c>
      <c r="J586" s="221">
        <f t="array" ref="J586">INDEX(_Rge_Data_3rd_CY,$B586,J$1)</f>
        <v>0</v>
      </c>
      <c r="K586" s="221">
        <f t="array" ref="K586">INDEX(_Rge_Data_3rd_CY,$B586,K$1)</f>
        <v>0</v>
      </c>
      <c r="L586" s="221" t="str">
        <f t="array" ref="L586">INDEX(_Rge_Data_3rd_CY,$B586,L$1)</f>
        <v/>
      </c>
      <c r="M586" s="221">
        <f t="array" ref="M586">INDEX(_Rge_Data_3rd_CY,$B586,M$1)</f>
        <v>0</v>
      </c>
      <c r="N586" s="221">
        <f t="array" ref="N586">INDEX(_Rge_Data_3rd_CY,$B586,N$1)</f>
        <v>0</v>
      </c>
      <c r="O586" s="221">
        <f t="shared" si="5"/>
        <v>0</v>
      </c>
      <c r="P586" s="222">
        <f t="shared" si="6"/>
        <v>0</v>
      </c>
      <c r="Q586" s="233" t="str">
        <f t="shared" si="9"/>
        <v>Y</v>
      </c>
      <c r="R586" s="224" t="str">
        <f t="array" ref="R586">INDEX(_Rge_Data_3rd_CY,$B586,R$1)</f>
        <v/>
      </c>
      <c r="S586" s="224">
        <f t="array" ref="S586">INDEX(_Rge_Data_3rd_CY,$B586,S$1)</f>
        <v>0</v>
      </c>
      <c r="T586" s="224">
        <f t="array" ref="T586">INDEX(_Rge_Data_3rd_CY,$B586,T$1)</f>
        <v>0</v>
      </c>
      <c r="U586" s="224">
        <f t="array" ref="U586">INDEX(_Rge_Data_3rd_CY,$B586,U$1)</f>
        <v>0</v>
      </c>
      <c r="V586" s="224">
        <f t="array" ref="V586">INDEX(_Rge_Data_3rd_CY,$B586,V$1)</f>
        <v>0</v>
      </c>
      <c r="W586" s="224">
        <f t="array" ref="W586">INDEX(_Rge_Data_3rd_CY,$B586,W$1)</f>
        <v>0</v>
      </c>
      <c r="X586" s="224" t="str">
        <f t="array" ref="X586">INDEX(_Rge_Data_3rd_CY,$B586,X$1)</f>
        <v/>
      </c>
      <c r="Y586" s="224">
        <f t="array" ref="Y586">INDEX(_Rge_Data_3rd_CY,$B586,Y$1)</f>
        <v>0</v>
      </c>
      <c r="Z586" s="224">
        <f t="array" ref="Z586">INDEX(_Rge_Data_3rd_CY,$B586,Z$1)</f>
        <v>0</v>
      </c>
      <c r="AA586" s="224">
        <f t="shared" si="7"/>
        <v>0</v>
      </c>
      <c r="AB586" s="225" t="str">
        <f t="shared" si="10"/>
        <v/>
      </c>
      <c r="AC586" s="234" t="str">
        <f t="array" ref="AC586">INDEX(_Rge_Data_3rd_CY,$B586,AC$1)</f>
        <v/>
      </c>
      <c r="AD586" s="234">
        <f t="array" ref="AD586">INDEX(_Rge_Data_3rd_CY,$B586,AD$1)</f>
        <v>0</v>
      </c>
      <c r="AE586" s="234">
        <f t="array" ref="AE586">INDEX(_Rge_Data_3rd_CY,$B586,AE$1)</f>
        <v>0</v>
      </c>
      <c r="AF586" s="234">
        <f t="array" ref="AF586">INDEX(_Rge_Data_3rd_CY,$B586,AF$1)</f>
        <v>0</v>
      </c>
      <c r="AG586" s="234">
        <f t="array" ref="AG586">INDEX(_Rge_Data_3rd_CY,$B586,AG$1)</f>
        <v>0</v>
      </c>
      <c r="AH586" s="234">
        <f t="array" ref="AH586">INDEX(_Rge_Data_3rd_CY,$B586,AH$1)</f>
        <v>0</v>
      </c>
      <c r="AI586" s="234" t="str">
        <f t="array" ref="AI586">INDEX(_Rge_Data_3rd_CY,$B586,AI$1)</f>
        <v/>
      </c>
      <c r="AJ586" s="234">
        <f t="array" ref="AJ586">INDEX(_Rge_Data_3rd_CY,$B586,AJ$1)</f>
        <v>0</v>
      </c>
      <c r="AK586" s="234">
        <f t="array" ref="AK586">INDEX(_Rge_Data_3rd_CY,$B586,AK$1)</f>
        <v>0</v>
      </c>
      <c r="AL586" s="234">
        <f t="shared" si="11"/>
        <v>0</v>
      </c>
      <c r="AM586" s="235">
        <f t="shared" si="8"/>
        <v>0</v>
      </c>
      <c r="AN586" s="236">
        <f>IFERROR(IF(AND($E586="OPEN",$AA586&gt;0),$AA586*_SoP*$AM586,IF(AND($E586="CLOSED",$AA586&gt;0),$AA586*_SoL*$AM586,0)),0)</f>
        <v>0</v>
      </c>
      <c r="AO586" s="236">
        <f>IFERROR(IF($AA586&lt;0,$AA586*_SoL,0),0)</f>
        <v>0</v>
      </c>
      <c r="AP586" s="237">
        <f t="shared" si="12"/>
        <v>0</v>
      </c>
      <c r="AQ586" s="237">
        <f t="shared" si="13"/>
        <v>0</v>
      </c>
      <c r="AR586" s="237">
        <f t="shared" si="14"/>
        <v>0</v>
      </c>
      <c r="AS586" s="237">
        <f t="shared" si="15"/>
        <v>0</v>
      </c>
      <c r="AT586" s="237">
        <f t="shared" si="16"/>
        <v>0</v>
      </c>
      <c r="AU586" s="236">
        <f t="shared" si="17"/>
        <v>0</v>
      </c>
      <c r="AV586" s="236">
        <f t="shared" si="18"/>
        <v>0</v>
      </c>
      <c r="AW586" s="238"/>
    </row>
    <row r="587" ht="24.75" customHeight="1">
      <c r="A587" s="185"/>
      <c r="B587" s="230">
        <f t="shared" si="19"/>
        <v>580</v>
      </c>
      <c r="C587" s="185"/>
      <c r="D587" s="231" t="str">
        <f t="array" ref="D587">INDEX(_Rge_Projectdata_3rd,$B587,MATCH("Project-ID",_Rge_Headline_Projectdata,0))</f>
        <v/>
      </c>
      <c r="E587" s="232" t="str">
        <f t="array" ref="E587">INDEX(_Rge_Data_3rd_CY,$B587,E$1)</f>
        <v>Open</v>
      </c>
      <c r="F587" s="221" t="str">
        <f t="array" ref="F587">INDEX(_Rge_Data_3rd_CY,$B587,F$1)</f>
        <v/>
      </c>
      <c r="G587" s="221">
        <f t="array" ref="G587">INDEX(_Rge_Data_3rd_CY,$B587,G$1)</f>
        <v>0</v>
      </c>
      <c r="H587" s="221">
        <f t="array" ref="H587">INDEX(_Rge_Data_3rd_CY,$B587,H$1)</f>
        <v>0</v>
      </c>
      <c r="I587" s="221">
        <f t="array" ref="I587">INDEX(_Rge_Data_3rd_CY,$B587,I$1)</f>
        <v>0</v>
      </c>
      <c r="J587" s="221">
        <f t="array" ref="J587">INDEX(_Rge_Data_3rd_CY,$B587,J$1)</f>
        <v>0</v>
      </c>
      <c r="K587" s="221">
        <f t="array" ref="K587">INDEX(_Rge_Data_3rd_CY,$B587,K$1)</f>
        <v>0</v>
      </c>
      <c r="L587" s="221" t="str">
        <f t="array" ref="L587">INDEX(_Rge_Data_3rd_CY,$B587,L$1)</f>
        <v/>
      </c>
      <c r="M587" s="221">
        <f t="array" ref="M587">INDEX(_Rge_Data_3rd_CY,$B587,M$1)</f>
        <v>0</v>
      </c>
      <c r="N587" s="221">
        <f t="array" ref="N587">INDEX(_Rge_Data_3rd_CY,$B587,N$1)</f>
        <v>0</v>
      </c>
      <c r="O587" s="221">
        <f t="shared" si="5"/>
        <v>0</v>
      </c>
      <c r="P587" s="222">
        <f t="shared" si="6"/>
        <v>0</v>
      </c>
      <c r="Q587" s="233" t="str">
        <f t="shared" si="9"/>
        <v>Y</v>
      </c>
      <c r="R587" s="224" t="str">
        <f t="array" ref="R587">INDEX(_Rge_Data_3rd_CY,$B587,R$1)</f>
        <v/>
      </c>
      <c r="S587" s="224">
        <f t="array" ref="S587">INDEX(_Rge_Data_3rd_CY,$B587,S$1)</f>
        <v>0</v>
      </c>
      <c r="T587" s="224">
        <f t="array" ref="T587">INDEX(_Rge_Data_3rd_CY,$B587,T$1)</f>
        <v>0</v>
      </c>
      <c r="U587" s="224">
        <f t="array" ref="U587">INDEX(_Rge_Data_3rd_CY,$B587,U$1)</f>
        <v>0</v>
      </c>
      <c r="V587" s="224">
        <f t="array" ref="V587">INDEX(_Rge_Data_3rd_CY,$B587,V$1)</f>
        <v>0</v>
      </c>
      <c r="W587" s="224">
        <f t="array" ref="W587">INDEX(_Rge_Data_3rd_CY,$B587,W$1)</f>
        <v>0</v>
      </c>
      <c r="X587" s="224" t="str">
        <f t="array" ref="X587">INDEX(_Rge_Data_3rd_CY,$B587,X$1)</f>
        <v/>
      </c>
      <c r="Y587" s="224">
        <f t="array" ref="Y587">INDEX(_Rge_Data_3rd_CY,$B587,Y$1)</f>
        <v>0</v>
      </c>
      <c r="Z587" s="224">
        <f t="array" ref="Z587">INDEX(_Rge_Data_3rd_CY,$B587,Z$1)</f>
        <v>0</v>
      </c>
      <c r="AA587" s="224">
        <f t="shared" si="7"/>
        <v>0</v>
      </c>
      <c r="AB587" s="225" t="str">
        <f t="shared" si="10"/>
        <v/>
      </c>
      <c r="AC587" s="234" t="str">
        <f t="array" ref="AC587">INDEX(_Rge_Data_3rd_CY,$B587,AC$1)</f>
        <v/>
      </c>
      <c r="AD587" s="234">
        <f t="array" ref="AD587">INDEX(_Rge_Data_3rd_CY,$B587,AD$1)</f>
        <v>0</v>
      </c>
      <c r="AE587" s="234">
        <f t="array" ref="AE587">INDEX(_Rge_Data_3rd_CY,$B587,AE$1)</f>
        <v>0</v>
      </c>
      <c r="AF587" s="234">
        <f t="array" ref="AF587">INDEX(_Rge_Data_3rd_CY,$B587,AF$1)</f>
        <v>0</v>
      </c>
      <c r="AG587" s="234">
        <f t="array" ref="AG587">INDEX(_Rge_Data_3rd_CY,$B587,AG$1)</f>
        <v>0</v>
      </c>
      <c r="AH587" s="234">
        <f t="array" ref="AH587">INDEX(_Rge_Data_3rd_CY,$B587,AH$1)</f>
        <v>0</v>
      </c>
      <c r="AI587" s="234" t="str">
        <f t="array" ref="AI587">INDEX(_Rge_Data_3rd_CY,$B587,AI$1)</f>
        <v/>
      </c>
      <c r="AJ587" s="234">
        <f t="array" ref="AJ587">INDEX(_Rge_Data_3rd_CY,$B587,AJ$1)</f>
        <v>0</v>
      </c>
      <c r="AK587" s="234">
        <f t="array" ref="AK587">INDEX(_Rge_Data_3rd_CY,$B587,AK$1)</f>
        <v>0</v>
      </c>
      <c r="AL587" s="234">
        <f t="shared" si="11"/>
        <v>0</v>
      </c>
      <c r="AM587" s="235">
        <f t="shared" si="8"/>
        <v>0</v>
      </c>
      <c r="AN587" s="236">
        <f>IFERROR(IF(AND($E587="OPEN",$AA587&gt;0),$AA587*_SoP*$AM587,IF(AND($E587="CLOSED",$AA587&gt;0),$AA587*_SoL*$AM587,0)),0)</f>
        <v>0</v>
      </c>
      <c r="AO587" s="236">
        <f>IFERROR(IF($AA587&lt;0,$AA587*_SoL,0),0)</f>
        <v>0</v>
      </c>
      <c r="AP587" s="237">
        <f t="shared" si="12"/>
        <v>0</v>
      </c>
      <c r="AQ587" s="237">
        <f t="shared" si="13"/>
        <v>0</v>
      </c>
      <c r="AR587" s="237">
        <f t="shared" si="14"/>
        <v>0</v>
      </c>
      <c r="AS587" s="237">
        <f t="shared" si="15"/>
        <v>0</v>
      </c>
      <c r="AT587" s="237">
        <f t="shared" si="16"/>
        <v>0</v>
      </c>
      <c r="AU587" s="236">
        <f t="shared" si="17"/>
        <v>0</v>
      </c>
      <c r="AV587" s="236">
        <f t="shared" si="18"/>
        <v>0</v>
      </c>
      <c r="AW587" s="238"/>
    </row>
    <row r="588" ht="24.75" customHeight="1">
      <c r="A588" s="185"/>
      <c r="B588" s="230">
        <f t="shared" si="19"/>
        <v>581</v>
      </c>
      <c r="C588" s="185"/>
      <c r="D588" s="231" t="str">
        <f t="array" ref="D588">INDEX(_Rge_Projectdata_3rd,$B588,MATCH("Project-ID",_Rge_Headline_Projectdata,0))</f>
        <v/>
      </c>
      <c r="E588" s="232" t="str">
        <f t="array" ref="E588">INDEX(_Rge_Data_3rd_CY,$B588,E$1)</f>
        <v>Open</v>
      </c>
      <c r="F588" s="221" t="str">
        <f t="array" ref="F588">INDEX(_Rge_Data_3rd_CY,$B588,F$1)</f>
        <v/>
      </c>
      <c r="G588" s="221">
        <f t="array" ref="G588">INDEX(_Rge_Data_3rd_CY,$B588,G$1)</f>
        <v>0</v>
      </c>
      <c r="H588" s="221">
        <f t="array" ref="H588">INDEX(_Rge_Data_3rd_CY,$B588,H$1)</f>
        <v>0</v>
      </c>
      <c r="I588" s="221">
        <f t="array" ref="I588">INDEX(_Rge_Data_3rd_CY,$B588,I$1)</f>
        <v>0</v>
      </c>
      <c r="J588" s="221">
        <f t="array" ref="J588">INDEX(_Rge_Data_3rd_CY,$B588,J$1)</f>
        <v>0</v>
      </c>
      <c r="K588" s="221">
        <f t="array" ref="K588">INDEX(_Rge_Data_3rd_CY,$B588,K$1)</f>
        <v>0</v>
      </c>
      <c r="L588" s="221" t="str">
        <f t="array" ref="L588">INDEX(_Rge_Data_3rd_CY,$B588,L$1)</f>
        <v/>
      </c>
      <c r="M588" s="221">
        <f t="array" ref="M588">INDEX(_Rge_Data_3rd_CY,$B588,M$1)</f>
        <v>0</v>
      </c>
      <c r="N588" s="221">
        <f t="array" ref="N588">INDEX(_Rge_Data_3rd_CY,$B588,N$1)</f>
        <v>0</v>
      </c>
      <c r="O588" s="221">
        <f t="shared" si="5"/>
        <v>0</v>
      </c>
      <c r="P588" s="222">
        <f t="shared" si="6"/>
        <v>0</v>
      </c>
      <c r="Q588" s="233" t="str">
        <f t="shared" si="9"/>
        <v>Y</v>
      </c>
      <c r="R588" s="224" t="str">
        <f t="array" ref="R588">INDEX(_Rge_Data_3rd_CY,$B588,R$1)</f>
        <v/>
      </c>
      <c r="S588" s="224">
        <f t="array" ref="S588">INDEX(_Rge_Data_3rd_CY,$B588,S$1)</f>
        <v>0</v>
      </c>
      <c r="T588" s="224">
        <f t="array" ref="T588">INDEX(_Rge_Data_3rd_CY,$B588,T$1)</f>
        <v>0</v>
      </c>
      <c r="U588" s="224">
        <f t="array" ref="U588">INDEX(_Rge_Data_3rd_CY,$B588,U$1)</f>
        <v>0</v>
      </c>
      <c r="V588" s="224">
        <f t="array" ref="V588">INDEX(_Rge_Data_3rd_CY,$B588,V$1)</f>
        <v>0</v>
      </c>
      <c r="W588" s="224">
        <f t="array" ref="W588">INDEX(_Rge_Data_3rd_CY,$B588,W$1)</f>
        <v>0</v>
      </c>
      <c r="X588" s="224" t="str">
        <f t="array" ref="X588">INDEX(_Rge_Data_3rd_CY,$B588,X$1)</f>
        <v/>
      </c>
      <c r="Y588" s="224">
        <f t="array" ref="Y588">INDEX(_Rge_Data_3rd_CY,$B588,Y$1)</f>
        <v>0</v>
      </c>
      <c r="Z588" s="224">
        <f t="array" ref="Z588">INDEX(_Rge_Data_3rd_CY,$B588,Z$1)</f>
        <v>0</v>
      </c>
      <c r="AA588" s="224">
        <f t="shared" si="7"/>
        <v>0</v>
      </c>
      <c r="AB588" s="225" t="str">
        <f t="shared" si="10"/>
        <v/>
      </c>
      <c r="AC588" s="234" t="str">
        <f t="array" ref="AC588">INDEX(_Rge_Data_3rd_CY,$B588,AC$1)</f>
        <v/>
      </c>
      <c r="AD588" s="234">
        <f t="array" ref="AD588">INDEX(_Rge_Data_3rd_CY,$B588,AD$1)</f>
        <v>0</v>
      </c>
      <c r="AE588" s="234">
        <f t="array" ref="AE588">INDEX(_Rge_Data_3rd_CY,$B588,AE$1)</f>
        <v>0</v>
      </c>
      <c r="AF588" s="234">
        <f t="array" ref="AF588">INDEX(_Rge_Data_3rd_CY,$B588,AF$1)</f>
        <v>0</v>
      </c>
      <c r="AG588" s="234">
        <f t="array" ref="AG588">INDEX(_Rge_Data_3rd_CY,$B588,AG$1)</f>
        <v>0</v>
      </c>
      <c r="AH588" s="234">
        <f t="array" ref="AH588">INDEX(_Rge_Data_3rd_CY,$B588,AH$1)</f>
        <v>0</v>
      </c>
      <c r="AI588" s="234" t="str">
        <f t="array" ref="AI588">INDEX(_Rge_Data_3rd_CY,$B588,AI$1)</f>
        <v/>
      </c>
      <c r="AJ588" s="234">
        <f t="array" ref="AJ588">INDEX(_Rge_Data_3rd_CY,$B588,AJ$1)</f>
        <v>0</v>
      </c>
      <c r="AK588" s="234">
        <f t="array" ref="AK588">INDEX(_Rge_Data_3rd_CY,$B588,AK$1)</f>
        <v>0</v>
      </c>
      <c r="AL588" s="234">
        <f t="shared" si="11"/>
        <v>0</v>
      </c>
      <c r="AM588" s="235">
        <f t="shared" si="8"/>
        <v>0</v>
      </c>
      <c r="AN588" s="236">
        <f>IFERROR(IF(AND($E588="OPEN",$AA588&gt;0),$AA588*_SoP*$AM588,IF(AND($E588="CLOSED",$AA588&gt;0),$AA588*_SoL*$AM588,0)),0)</f>
        <v>0</v>
      </c>
      <c r="AO588" s="236">
        <f>IFERROR(IF($AA588&lt;0,$AA588*_SoL,0),0)</f>
        <v>0</v>
      </c>
      <c r="AP588" s="237">
        <f t="shared" si="12"/>
        <v>0</v>
      </c>
      <c r="AQ588" s="237">
        <f t="shared" si="13"/>
        <v>0</v>
      </c>
      <c r="AR588" s="237">
        <f t="shared" si="14"/>
        <v>0</v>
      </c>
      <c r="AS588" s="237">
        <f t="shared" si="15"/>
        <v>0</v>
      </c>
      <c r="AT588" s="237">
        <f t="shared" si="16"/>
        <v>0</v>
      </c>
      <c r="AU588" s="236">
        <f t="shared" si="17"/>
        <v>0</v>
      </c>
      <c r="AV588" s="236">
        <f t="shared" si="18"/>
        <v>0</v>
      </c>
      <c r="AW588" s="238"/>
    </row>
    <row r="589" ht="24.75" customHeight="1">
      <c r="A589" s="185"/>
      <c r="B589" s="230">
        <f t="shared" si="19"/>
        <v>582</v>
      </c>
      <c r="C589" s="185"/>
      <c r="D589" s="231" t="str">
        <f t="array" ref="D589">INDEX(_Rge_Projectdata_3rd,$B589,MATCH("Project-ID",_Rge_Headline_Projectdata,0))</f>
        <v/>
      </c>
      <c r="E589" s="232" t="str">
        <f t="array" ref="E589">INDEX(_Rge_Data_3rd_CY,$B589,E$1)</f>
        <v>Open</v>
      </c>
      <c r="F589" s="221" t="str">
        <f t="array" ref="F589">INDEX(_Rge_Data_3rd_CY,$B589,F$1)</f>
        <v/>
      </c>
      <c r="G589" s="221">
        <f t="array" ref="G589">INDEX(_Rge_Data_3rd_CY,$B589,G$1)</f>
        <v>0</v>
      </c>
      <c r="H589" s="221">
        <f t="array" ref="H589">INDEX(_Rge_Data_3rd_CY,$B589,H$1)</f>
        <v>0</v>
      </c>
      <c r="I589" s="221">
        <f t="array" ref="I589">INDEX(_Rge_Data_3rd_CY,$B589,I$1)</f>
        <v>0</v>
      </c>
      <c r="J589" s="221">
        <f t="array" ref="J589">INDEX(_Rge_Data_3rd_CY,$B589,J$1)</f>
        <v>0</v>
      </c>
      <c r="K589" s="221">
        <f t="array" ref="K589">INDEX(_Rge_Data_3rd_CY,$B589,K$1)</f>
        <v>0</v>
      </c>
      <c r="L589" s="221" t="str">
        <f t="array" ref="L589">INDEX(_Rge_Data_3rd_CY,$B589,L$1)</f>
        <v/>
      </c>
      <c r="M589" s="221">
        <f t="array" ref="M589">INDEX(_Rge_Data_3rd_CY,$B589,M$1)</f>
        <v>0</v>
      </c>
      <c r="N589" s="221">
        <f t="array" ref="N589">INDEX(_Rge_Data_3rd_CY,$B589,N$1)</f>
        <v>0</v>
      </c>
      <c r="O589" s="221">
        <f t="shared" si="5"/>
        <v>0</v>
      </c>
      <c r="P589" s="222">
        <f t="shared" si="6"/>
        <v>0</v>
      </c>
      <c r="Q589" s="233" t="str">
        <f t="shared" si="9"/>
        <v>Y</v>
      </c>
      <c r="R589" s="224" t="str">
        <f t="array" ref="R589">INDEX(_Rge_Data_3rd_CY,$B589,R$1)</f>
        <v/>
      </c>
      <c r="S589" s="224">
        <f t="array" ref="S589">INDEX(_Rge_Data_3rd_CY,$B589,S$1)</f>
        <v>0</v>
      </c>
      <c r="T589" s="224">
        <f t="array" ref="T589">INDEX(_Rge_Data_3rd_CY,$B589,T$1)</f>
        <v>0</v>
      </c>
      <c r="U589" s="224">
        <f t="array" ref="U589">INDEX(_Rge_Data_3rd_CY,$B589,U$1)</f>
        <v>0</v>
      </c>
      <c r="V589" s="224">
        <f t="array" ref="V589">INDEX(_Rge_Data_3rd_CY,$B589,V$1)</f>
        <v>0</v>
      </c>
      <c r="W589" s="224">
        <f t="array" ref="W589">INDEX(_Rge_Data_3rd_CY,$B589,W$1)</f>
        <v>0</v>
      </c>
      <c r="X589" s="224" t="str">
        <f t="array" ref="X589">INDEX(_Rge_Data_3rd_CY,$B589,X$1)</f>
        <v/>
      </c>
      <c r="Y589" s="224">
        <f t="array" ref="Y589">INDEX(_Rge_Data_3rd_CY,$B589,Y$1)</f>
        <v>0</v>
      </c>
      <c r="Z589" s="224">
        <f t="array" ref="Z589">INDEX(_Rge_Data_3rd_CY,$B589,Z$1)</f>
        <v>0</v>
      </c>
      <c r="AA589" s="224">
        <f t="shared" si="7"/>
        <v>0</v>
      </c>
      <c r="AB589" s="225" t="str">
        <f t="shared" si="10"/>
        <v/>
      </c>
      <c r="AC589" s="234" t="str">
        <f t="array" ref="AC589">INDEX(_Rge_Data_3rd_CY,$B589,AC$1)</f>
        <v/>
      </c>
      <c r="AD589" s="234">
        <f t="array" ref="AD589">INDEX(_Rge_Data_3rd_CY,$B589,AD$1)</f>
        <v>0</v>
      </c>
      <c r="AE589" s="234">
        <f t="array" ref="AE589">INDEX(_Rge_Data_3rd_CY,$B589,AE$1)</f>
        <v>0</v>
      </c>
      <c r="AF589" s="234">
        <f t="array" ref="AF589">INDEX(_Rge_Data_3rd_CY,$B589,AF$1)</f>
        <v>0</v>
      </c>
      <c r="AG589" s="234">
        <f t="array" ref="AG589">INDEX(_Rge_Data_3rd_CY,$B589,AG$1)</f>
        <v>0</v>
      </c>
      <c r="AH589" s="234">
        <f t="array" ref="AH589">INDEX(_Rge_Data_3rd_CY,$B589,AH$1)</f>
        <v>0</v>
      </c>
      <c r="AI589" s="234" t="str">
        <f t="array" ref="AI589">INDEX(_Rge_Data_3rd_CY,$B589,AI$1)</f>
        <v/>
      </c>
      <c r="AJ589" s="234">
        <f t="array" ref="AJ589">INDEX(_Rge_Data_3rd_CY,$B589,AJ$1)</f>
        <v>0</v>
      </c>
      <c r="AK589" s="234">
        <f t="array" ref="AK589">INDEX(_Rge_Data_3rd_CY,$B589,AK$1)</f>
        <v>0</v>
      </c>
      <c r="AL589" s="234">
        <f t="shared" si="11"/>
        <v>0</v>
      </c>
      <c r="AM589" s="235">
        <f t="shared" si="8"/>
        <v>0</v>
      </c>
      <c r="AN589" s="236">
        <f>IFERROR(IF(AND($E589="OPEN",$AA589&gt;0),$AA589*_SoP*$AM589,IF(AND($E589="CLOSED",$AA589&gt;0),$AA589*_SoL*$AM589,0)),0)</f>
        <v>0</v>
      </c>
      <c r="AO589" s="236">
        <f>IFERROR(IF($AA589&lt;0,$AA589*_SoL,0),0)</f>
        <v>0</v>
      </c>
      <c r="AP589" s="237">
        <f t="shared" si="12"/>
        <v>0</v>
      </c>
      <c r="AQ589" s="237">
        <f t="shared" si="13"/>
        <v>0</v>
      </c>
      <c r="AR589" s="237">
        <f t="shared" si="14"/>
        <v>0</v>
      </c>
      <c r="AS589" s="237">
        <f t="shared" si="15"/>
        <v>0</v>
      </c>
      <c r="AT589" s="237">
        <f t="shared" si="16"/>
        <v>0</v>
      </c>
      <c r="AU589" s="236">
        <f t="shared" si="17"/>
        <v>0</v>
      </c>
      <c r="AV589" s="236">
        <f t="shared" si="18"/>
        <v>0</v>
      </c>
      <c r="AW589" s="238"/>
    </row>
    <row r="590" ht="24.75" customHeight="1">
      <c r="A590" s="185"/>
      <c r="B590" s="230">
        <f t="shared" si="19"/>
        <v>583</v>
      </c>
      <c r="C590" s="185"/>
      <c r="D590" s="231" t="str">
        <f t="array" ref="D590">INDEX(_Rge_Projectdata_3rd,$B590,MATCH("Project-ID",_Rge_Headline_Projectdata,0))</f>
        <v/>
      </c>
      <c r="E590" s="232" t="str">
        <f t="array" ref="E590">INDEX(_Rge_Data_3rd_CY,$B590,E$1)</f>
        <v>Open</v>
      </c>
      <c r="F590" s="221" t="str">
        <f t="array" ref="F590">INDEX(_Rge_Data_3rd_CY,$B590,F$1)</f>
        <v/>
      </c>
      <c r="G590" s="221">
        <f t="array" ref="G590">INDEX(_Rge_Data_3rd_CY,$B590,G$1)</f>
        <v>0</v>
      </c>
      <c r="H590" s="221">
        <f t="array" ref="H590">INDEX(_Rge_Data_3rd_CY,$B590,H$1)</f>
        <v>0</v>
      </c>
      <c r="I590" s="221">
        <f t="array" ref="I590">INDEX(_Rge_Data_3rd_CY,$B590,I$1)</f>
        <v>0</v>
      </c>
      <c r="J590" s="221">
        <f t="array" ref="J590">INDEX(_Rge_Data_3rd_CY,$B590,J$1)</f>
        <v>0</v>
      </c>
      <c r="K590" s="221">
        <f t="array" ref="K590">INDEX(_Rge_Data_3rd_CY,$B590,K$1)</f>
        <v>0</v>
      </c>
      <c r="L590" s="221" t="str">
        <f t="array" ref="L590">INDEX(_Rge_Data_3rd_CY,$B590,L$1)</f>
        <v/>
      </c>
      <c r="M590" s="221">
        <f t="array" ref="M590">INDEX(_Rge_Data_3rd_CY,$B590,M$1)</f>
        <v>0</v>
      </c>
      <c r="N590" s="221">
        <f t="array" ref="N590">INDEX(_Rge_Data_3rd_CY,$B590,N$1)</f>
        <v>0</v>
      </c>
      <c r="O590" s="221">
        <f t="shared" si="5"/>
        <v>0</v>
      </c>
      <c r="P590" s="222">
        <f t="shared" si="6"/>
        <v>0</v>
      </c>
      <c r="Q590" s="233" t="str">
        <f t="shared" si="9"/>
        <v>Y</v>
      </c>
      <c r="R590" s="224" t="str">
        <f t="array" ref="R590">INDEX(_Rge_Data_3rd_CY,$B590,R$1)</f>
        <v/>
      </c>
      <c r="S590" s="224">
        <f t="array" ref="S590">INDEX(_Rge_Data_3rd_CY,$B590,S$1)</f>
        <v>0</v>
      </c>
      <c r="T590" s="224">
        <f t="array" ref="T590">INDEX(_Rge_Data_3rd_CY,$B590,T$1)</f>
        <v>0</v>
      </c>
      <c r="U590" s="224">
        <f t="array" ref="U590">INDEX(_Rge_Data_3rd_CY,$B590,U$1)</f>
        <v>0</v>
      </c>
      <c r="V590" s="224">
        <f t="array" ref="V590">INDEX(_Rge_Data_3rd_CY,$B590,V$1)</f>
        <v>0</v>
      </c>
      <c r="W590" s="224">
        <f t="array" ref="W590">INDEX(_Rge_Data_3rd_CY,$B590,W$1)</f>
        <v>0</v>
      </c>
      <c r="X590" s="224" t="str">
        <f t="array" ref="X590">INDEX(_Rge_Data_3rd_CY,$B590,X$1)</f>
        <v/>
      </c>
      <c r="Y590" s="224">
        <f t="array" ref="Y590">INDEX(_Rge_Data_3rd_CY,$B590,Y$1)</f>
        <v>0</v>
      </c>
      <c r="Z590" s="224">
        <f t="array" ref="Z590">INDEX(_Rge_Data_3rd_CY,$B590,Z$1)</f>
        <v>0</v>
      </c>
      <c r="AA590" s="224">
        <f t="shared" si="7"/>
        <v>0</v>
      </c>
      <c r="AB590" s="225" t="str">
        <f t="shared" si="10"/>
        <v/>
      </c>
      <c r="AC590" s="234" t="str">
        <f t="array" ref="AC590">INDEX(_Rge_Data_3rd_CY,$B590,AC$1)</f>
        <v/>
      </c>
      <c r="AD590" s="234">
        <f t="array" ref="AD590">INDEX(_Rge_Data_3rd_CY,$B590,AD$1)</f>
        <v>0</v>
      </c>
      <c r="AE590" s="234">
        <f t="array" ref="AE590">INDEX(_Rge_Data_3rd_CY,$B590,AE$1)</f>
        <v>0</v>
      </c>
      <c r="AF590" s="234">
        <f t="array" ref="AF590">INDEX(_Rge_Data_3rd_CY,$B590,AF$1)</f>
        <v>0</v>
      </c>
      <c r="AG590" s="234">
        <f t="array" ref="AG590">INDEX(_Rge_Data_3rd_CY,$B590,AG$1)</f>
        <v>0</v>
      </c>
      <c r="AH590" s="234">
        <f t="array" ref="AH590">INDEX(_Rge_Data_3rd_CY,$B590,AH$1)</f>
        <v>0</v>
      </c>
      <c r="AI590" s="234" t="str">
        <f t="array" ref="AI590">INDEX(_Rge_Data_3rd_CY,$B590,AI$1)</f>
        <v/>
      </c>
      <c r="AJ590" s="234">
        <f t="array" ref="AJ590">INDEX(_Rge_Data_3rd_CY,$B590,AJ$1)</f>
        <v>0</v>
      </c>
      <c r="AK590" s="234">
        <f t="array" ref="AK590">INDEX(_Rge_Data_3rd_CY,$B590,AK$1)</f>
        <v>0</v>
      </c>
      <c r="AL590" s="234">
        <f t="shared" si="11"/>
        <v>0</v>
      </c>
      <c r="AM590" s="235">
        <f t="shared" si="8"/>
        <v>0</v>
      </c>
      <c r="AN590" s="236">
        <f>IFERROR(IF(AND($E590="OPEN",$AA590&gt;0),$AA590*_SoP*$AM590,IF(AND($E590="CLOSED",$AA590&gt;0),$AA590*_SoL*$AM590,0)),0)</f>
        <v>0</v>
      </c>
      <c r="AO590" s="236">
        <f>IFERROR(IF($AA590&lt;0,$AA590*_SoL,0),0)</f>
        <v>0</v>
      </c>
      <c r="AP590" s="237">
        <f t="shared" si="12"/>
        <v>0</v>
      </c>
      <c r="AQ590" s="237">
        <f t="shared" si="13"/>
        <v>0</v>
      </c>
      <c r="AR590" s="237">
        <f t="shared" si="14"/>
        <v>0</v>
      </c>
      <c r="AS590" s="237">
        <f t="shared" si="15"/>
        <v>0</v>
      </c>
      <c r="AT590" s="237">
        <f t="shared" si="16"/>
        <v>0</v>
      </c>
      <c r="AU590" s="236">
        <f t="shared" si="17"/>
        <v>0</v>
      </c>
      <c r="AV590" s="236">
        <f t="shared" si="18"/>
        <v>0</v>
      </c>
      <c r="AW590" s="238"/>
    </row>
    <row r="591" ht="24.75" customHeight="1">
      <c r="A591" s="185"/>
      <c r="B591" s="230">
        <f t="shared" si="19"/>
        <v>584</v>
      </c>
      <c r="C591" s="185"/>
      <c r="D591" s="231" t="str">
        <f t="array" ref="D591">INDEX(_Rge_Projectdata_3rd,$B591,MATCH("Project-ID",_Rge_Headline_Projectdata,0))</f>
        <v/>
      </c>
      <c r="E591" s="232" t="str">
        <f t="array" ref="E591">INDEX(_Rge_Data_3rd_CY,$B591,E$1)</f>
        <v>Open</v>
      </c>
      <c r="F591" s="221" t="str">
        <f t="array" ref="F591">INDEX(_Rge_Data_3rd_CY,$B591,F$1)</f>
        <v/>
      </c>
      <c r="G591" s="221">
        <f t="array" ref="G591">INDEX(_Rge_Data_3rd_CY,$B591,G$1)</f>
        <v>0</v>
      </c>
      <c r="H591" s="221">
        <f t="array" ref="H591">INDEX(_Rge_Data_3rd_CY,$B591,H$1)</f>
        <v>0</v>
      </c>
      <c r="I591" s="221">
        <f t="array" ref="I591">INDEX(_Rge_Data_3rd_CY,$B591,I$1)</f>
        <v>0</v>
      </c>
      <c r="J591" s="221">
        <f t="array" ref="J591">INDEX(_Rge_Data_3rd_CY,$B591,J$1)</f>
        <v>0</v>
      </c>
      <c r="K591" s="221">
        <f t="array" ref="K591">INDEX(_Rge_Data_3rd_CY,$B591,K$1)</f>
        <v>0</v>
      </c>
      <c r="L591" s="221" t="str">
        <f t="array" ref="L591">INDEX(_Rge_Data_3rd_CY,$B591,L$1)</f>
        <v/>
      </c>
      <c r="M591" s="221">
        <f t="array" ref="M591">INDEX(_Rge_Data_3rd_CY,$B591,M$1)</f>
        <v>0</v>
      </c>
      <c r="N591" s="221">
        <f t="array" ref="N591">INDEX(_Rge_Data_3rd_CY,$B591,N$1)</f>
        <v>0</v>
      </c>
      <c r="O591" s="221">
        <f t="shared" si="5"/>
        <v>0</v>
      </c>
      <c r="P591" s="222">
        <f t="shared" si="6"/>
        <v>0</v>
      </c>
      <c r="Q591" s="233" t="str">
        <f t="shared" si="9"/>
        <v>Y</v>
      </c>
      <c r="R591" s="224" t="str">
        <f t="array" ref="R591">INDEX(_Rge_Data_3rd_CY,$B591,R$1)</f>
        <v/>
      </c>
      <c r="S591" s="224">
        <f t="array" ref="S591">INDEX(_Rge_Data_3rd_CY,$B591,S$1)</f>
        <v>0</v>
      </c>
      <c r="T591" s="224">
        <f t="array" ref="T591">INDEX(_Rge_Data_3rd_CY,$B591,T$1)</f>
        <v>0</v>
      </c>
      <c r="U591" s="224">
        <f t="array" ref="U591">INDEX(_Rge_Data_3rd_CY,$B591,U$1)</f>
        <v>0</v>
      </c>
      <c r="V591" s="224">
        <f t="array" ref="V591">INDEX(_Rge_Data_3rd_CY,$B591,V$1)</f>
        <v>0</v>
      </c>
      <c r="W591" s="224">
        <f t="array" ref="W591">INDEX(_Rge_Data_3rd_CY,$B591,W$1)</f>
        <v>0</v>
      </c>
      <c r="X591" s="224" t="str">
        <f t="array" ref="X591">INDEX(_Rge_Data_3rd_CY,$B591,X$1)</f>
        <v/>
      </c>
      <c r="Y591" s="224">
        <f t="array" ref="Y591">INDEX(_Rge_Data_3rd_CY,$B591,Y$1)</f>
        <v>0</v>
      </c>
      <c r="Z591" s="224">
        <f t="array" ref="Z591">INDEX(_Rge_Data_3rd_CY,$B591,Z$1)</f>
        <v>0</v>
      </c>
      <c r="AA591" s="224">
        <f t="shared" si="7"/>
        <v>0</v>
      </c>
      <c r="AB591" s="225" t="str">
        <f t="shared" si="10"/>
        <v/>
      </c>
      <c r="AC591" s="234" t="str">
        <f t="array" ref="AC591">INDEX(_Rge_Data_3rd_CY,$B591,AC$1)</f>
        <v/>
      </c>
      <c r="AD591" s="234">
        <f t="array" ref="AD591">INDEX(_Rge_Data_3rd_CY,$B591,AD$1)</f>
        <v>0</v>
      </c>
      <c r="AE591" s="234">
        <f t="array" ref="AE591">INDEX(_Rge_Data_3rd_CY,$B591,AE$1)</f>
        <v>0</v>
      </c>
      <c r="AF591" s="234">
        <f t="array" ref="AF591">INDEX(_Rge_Data_3rd_CY,$B591,AF$1)</f>
        <v>0</v>
      </c>
      <c r="AG591" s="234">
        <f t="array" ref="AG591">INDEX(_Rge_Data_3rd_CY,$B591,AG$1)</f>
        <v>0</v>
      </c>
      <c r="AH591" s="234">
        <f t="array" ref="AH591">INDEX(_Rge_Data_3rd_CY,$B591,AH$1)</f>
        <v>0</v>
      </c>
      <c r="AI591" s="234" t="str">
        <f t="array" ref="AI591">INDEX(_Rge_Data_3rd_CY,$B591,AI$1)</f>
        <v/>
      </c>
      <c r="AJ591" s="234">
        <f t="array" ref="AJ591">INDEX(_Rge_Data_3rd_CY,$B591,AJ$1)</f>
        <v>0</v>
      </c>
      <c r="AK591" s="234">
        <f t="array" ref="AK591">INDEX(_Rge_Data_3rd_CY,$B591,AK$1)</f>
        <v>0</v>
      </c>
      <c r="AL591" s="234">
        <f t="shared" si="11"/>
        <v>0</v>
      </c>
      <c r="AM591" s="235">
        <f t="shared" si="8"/>
        <v>0</v>
      </c>
      <c r="AN591" s="236">
        <f>IFERROR(IF(AND($E591="OPEN",$AA591&gt;0),$AA591*_SoP*$AM591,IF(AND($E591="CLOSED",$AA591&gt;0),$AA591*_SoL*$AM591,0)),0)</f>
        <v>0</v>
      </c>
      <c r="AO591" s="236">
        <f>IFERROR(IF($AA591&lt;0,$AA591*_SoL,0),0)</f>
        <v>0</v>
      </c>
      <c r="AP591" s="237">
        <f t="shared" si="12"/>
        <v>0</v>
      </c>
      <c r="AQ591" s="237">
        <f t="shared" si="13"/>
        <v>0</v>
      </c>
      <c r="AR591" s="237">
        <f t="shared" si="14"/>
        <v>0</v>
      </c>
      <c r="AS591" s="237">
        <f t="shared" si="15"/>
        <v>0</v>
      </c>
      <c r="AT591" s="237">
        <f t="shared" si="16"/>
        <v>0</v>
      </c>
      <c r="AU591" s="236">
        <f t="shared" si="17"/>
        <v>0</v>
      </c>
      <c r="AV591" s="236">
        <f t="shared" si="18"/>
        <v>0</v>
      </c>
      <c r="AW591" s="238"/>
    </row>
    <row r="592" ht="24.75" customHeight="1">
      <c r="A592" s="185"/>
      <c r="B592" s="230">
        <f t="shared" si="19"/>
        <v>585</v>
      </c>
      <c r="C592" s="185"/>
      <c r="D592" s="231" t="str">
        <f t="array" ref="D592">INDEX(_Rge_Projectdata_3rd,$B592,MATCH("Project-ID",_Rge_Headline_Projectdata,0))</f>
        <v/>
      </c>
      <c r="E592" s="232" t="str">
        <f t="array" ref="E592">INDEX(_Rge_Data_3rd_CY,$B592,E$1)</f>
        <v>Open</v>
      </c>
      <c r="F592" s="221" t="str">
        <f t="array" ref="F592">INDEX(_Rge_Data_3rd_CY,$B592,F$1)</f>
        <v/>
      </c>
      <c r="G592" s="221">
        <f t="array" ref="G592">INDEX(_Rge_Data_3rd_CY,$B592,G$1)</f>
        <v>0</v>
      </c>
      <c r="H592" s="221">
        <f t="array" ref="H592">INDEX(_Rge_Data_3rd_CY,$B592,H$1)</f>
        <v>0</v>
      </c>
      <c r="I592" s="221">
        <f t="array" ref="I592">INDEX(_Rge_Data_3rd_CY,$B592,I$1)</f>
        <v>0</v>
      </c>
      <c r="J592" s="221">
        <f t="array" ref="J592">INDEX(_Rge_Data_3rd_CY,$B592,J$1)</f>
        <v>0</v>
      </c>
      <c r="K592" s="221">
        <f t="array" ref="K592">INDEX(_Rge_Data_3rd_CY,$B592,K$1)</f>
        <v>0</v>
      </c>
      <c r="L592" s="221" t="str">
        <f t="array" ref="L592">INDEX(_Rge_Data_3rd_CY,$B592,L$1)</f>
        <v/>
      </c>
      <c r="M592" s="221">
        <f t="array" ref="M592">INDEX(_Rge_Data_3rd_CY,$B592,M$1)</f>
        <v>0</v>
      </c>
      <c r="N592" s="221">
        <f t="array" ref="N592">INDEX(_Rge_Data_3rd_CY,$B592,N$1)</f>
        <v>0</v>
      </c>
      <c r="O592" s="221">
        <f t="shared" si="5"/>
        <v>0</v>
      </c>
      <c r="P592" s="222">
        <f t="shared" si="6"/>
        <v>0</v>
      </c>
      <c r="Q592" s="233" t="str">
        <f t="shared" si="9"/>
        <v>Y</v>
      </c>
      <c r="R592" s="224" t="str">
        <f t="array" ref="R592">INDEX(_Rge_Data_3rd_CY,$B592,R$1)</f>
        <v/>
      </c>
      <c r="S592" s="224">
        <f t="array" ref="S592">INDEX(_Rge_Data_3rd_CY,$B592,S$1)</f>
        <v>0</v>
      </c>
      <c r="T592" s="224">
        <f t="array" ref="T592">INDEX(_Rge_Data_3rd_CY,$B592,T$1)</f>
        <v>0</v>
      </c>
      <c r="U592" s="224">
        <f t="array" ref="U592">INDEX(_Rge_Data_3rd_CY,$B592,U$1)</f>
        <v>0</v>
      </c>
      <c r="V592" s="224">
        <f t="array" ref="V592">INDEX(_Rge_Data_3rd_CY,$B592,V$1)</f>
        <v>0</v>
      </c>
      <c r="W592" s="224">
        <f t="array" ref="W592">INDEX(_Rge_Data_3rd_CY,$B592,W$1)</f>
        <v>0</v>
      </c>
      <c r="X592" s="224" t="str">
        <f t="array" ref="X592">INDEX(_Rge_Data_3rd_CY,$B592,X$1)</f>
        <v/>
      </c>
      <c r="Y592" s="224">
        <f t="array" ref="Y592">INDEX(_Rge_Data_3rd_CY,$B592,Y$1)</f>
        <v>0</v>
      </c>
      <c r="Z592" s="224">
        <f t="array" ref="Z592">INDEX(_Rge_Data_3rd_CY,$B592,Z$1)</f>
        <v>0</v>
      </c>
      <c r="AA592" s="224">
        <f t="shared" si="7"/>
        <v>0</v>
      </c>
      <c r="AB592" s="225" t="str">
        <f t="shared" si="10"/>
        <v/>
      </c>
      <c r="AC592" s="234" t="str">
        <f t="array" ref="AC592">INDEX(_Rge_Data_3rd_CY,$B592,AC$1)</f>
        <v/>
      </c>
      <c r="AD592" s="234">
        <f t="array" ref="AD592">INDEX(_Rge_Data_3rd_CY,$B592,AD$1)</f>
        <v>0</v>
      </c>
      <c r="AE592" s="234">
        <f t="array" ref="AE592">INDEX(_Rge_Data_3rd_CY,$B592,AE$1)</f>
        <v>0</v>
      </c>
      <c r="AF592" s="234">
        <f t="array" ref="AF592">INDEX(_Rge_Data_3rd_CY,$B592,AF$1)</f>
        <v>0</v>
      </c>
      <c r="AG592" s="234">
        <f t="array" ref="AG592">INDEX(_Rge_Data_3rd_CY,$B592,AG$1)</f>
        <v>0</v>
      </c>
      <c r="AH592" s="234">
        <f t="array" ref="AH592">INDEX(_Rge_Data_3rd_CY,$B592,AH$1)</f>
        <v>0</v>
      </c>
      <c r="AI592" s="234" t="str">
        <f t="array" ref="AI592">INDEX(_Rge_Data_3rd_CY,$B592,AI$1)</f>
        <v/>
      </c>
      <c r="AJ592" s="234">
        <f t="array" ref="AJ592">INDEX(_Rge_Data_3rd_CY,$B592,AJ$1)</f>
        <v>0</v>
      </c>
      <c r="AK592" s="234">
        <f t="array" ref="AK592">INDEX(_Rge_Data_3rd_CY,$B592,AK$1)</f>
        <v>0</v>
      </c>
      <c r="AL592" s="234">
        <f t="shared" si="11"/>
        <v>0</v>
      </c>
      <c r="AM592" s="235">
        <f t="shared" si="8"/>
        <v>0</v>
      </c>
      <c r="AN592" s="236">
        <f>IFERROR(IF(AND($E592="OPEN",$AA592&gt;0),$AA592*_SoP*$AM592,IF(AND($E592="CLOSED",$AA592&gt;0),$AA592*_SoL*$AM592,0)),0)</f>
        <v>0</v>
      </c>
      <c r="AO592" s="236">
        <f>IFERROR(IF($AA592&lt;0,$AA592*_SoL,0),0)</f>
        <v>0</v>
      </c>
      <c r="AP592" s="237">
        <f t="shared" si="12"/>
        <v>0</v>
      </c>
      <c r="AQ592" s="237">
        <f t="shared" si="13"/>
        <v>0</v>
      </c>
      <c r="AR592" s="237">
        <f t="shared" si="14"/>
        <v>0</v>
      </c>
      <c r="AS592" s="237">
        <f t="shared" si="15"/>
        <v>0</v>
      </c>
      <c r="AT592" s="237">
        <f t="shared" si="16"/>
        <v>0</v>
      </c>
      <c r="AU592" s="236">
        <f t="shared" si="17"/>
        <v>0</v>
      </c>
      <c r="AV592" s="236">
        <f t="shared" si="18"/>
        <v>0</v>
      </c>
      <c r="AW592" s="238"/>
    </row>
    <row r="593" ht="24.75" customHeight="1">
      <c r="A593" s="185"/>
      <c r="B593" s="230">
        <f t="shared" si="19"/>
        <v>586</v>
      </c>
      <c r="C593" s="185"/>
      <c r="D593" s="231" t="str">
        <f t="array" ref="D593">INDEX(_Rge_Projectdata_3rd,$B593,MATCH("Project-ID",_Rge_Headline_Projectdata,0))</f>
        <v/>
      </c>
      <c r="E593" s="232" t="str">
        <f t="array" ref="E593">INDEX(_Rge_Data_3rd_CY,$B593,E$1)</f>
        <v>Open</v>
      </c>
      <c r="F593" s="221" t="str">
        <f t="array" ref="F593">INDEX(_Rge_Data_3rd_CY,$B593,F$1)</f>
        <v/>
      </c>
      <c r="G593" s="221">
        <f t="array" ref="G593">INDEX(_Rge_Data_3rd_CY,$B593,G$1)</f>
        <v>0</v>
      </c>
      <c r="H593" s="221">
        <f t="array" ref="H593">INDEX(_Rge_Data_3rd_CY,$B593,H$1)</f>
        <v>0</v>
      </c>
      <c r="I593" s="221">
        <f t="array" ref="I593">INDEX(_Rge_Data_3rd_CY,$B593,I$1)</f>
        <v>0</v>
      </c>
      <c r="J593" s="221">
        <f t="array" ref="J593">INDEX(_Rge_Data_3rd_CY,$B593,J$1)</f>
        <v>0</v>
      </c>
      <c r="K593" s="221">
        <f t="array" ref="K593">INDEX(_Rge_Data_3rd_CY,$B593,K$1)</f>
        <v>0</v>
      </c>
      <c r="L593" s="221" t="str">
        <f t="array" ref="L593">INDEX(_Rge_Data_3rd_CY,$B593,L$1)</f>
        <v/>
      </c>
      <c r="M593" s="221">
        <f t="array" ref="M593">INDEX(_Rge_Data_3rd_CY,$B593,M$1)</f>
        <v>0</v>
      </c>
      <c r="N593" s="221">
        <f t="array" ref="N593">INDEX(_Rge_Data_3rd_CY,$B593,N$1)</f>
        <v>0</v>
      </c>
      <c r="O593" s="221">
        <f t="shared" si="5"/>
        <v>0</v>
      </c>
      <c r="P593" s="222">
        <f t="shared" si="6"/>
        <v>0</v>
      </c>
      <c r="Q593" s="233" t="str">
        <f t="shared" si="9"/>
        <v>Y</v>
      </c>
      <c r="R593" s="224" t="str">
        <f t="array" ref="R593">INDEX(_Rge_Data_3rd_CY,$B593,R$1)</f>
        <v/>
      </c>
      <c r="S593" s="224">
        <f t="array" ref="S593">INDEX(_Rge_Data_3rd_CY,$B593,S$1)</f>
        <v>0</v>
      </c>
      <c r="T593" s="224">
        <f t="array" ref="T593">INDEX(_Rge_Data_3rd_CY,$B593,T$1)</f>
        <v>0</v>
      </c>
      <c r="U593" s="224">
        <f t="array" ref="U593">INDEX(_Rge_Data_3rd_CY,$B593,U$1)</f>
        <v>0</v>
      </c>
      <c r="V593" s="224">
        <f t="array" ref="V593">INDEX(_Rge_Data_3rd_CY,$B593,V$1)</f>
        <v>0</v>
      </c>
      <c r="W593" s="224">
        <f t="array" ref="W593">INDEX(_Rge_Data_3rd_CY,$B593,W$1)</f>
        <v>0</v>
      </c>
      <c r="X593" s="224" t="str">
        <f t="array" ref="X593">INDEX(_Rge_Data_3rd_CY,$B593,X$1)</f>
        <v/>
      </c>
      <c r="Y593" s="224">
        <f t="array" ref="Y593">INDEX(_Rge_Data_3rd_CY,$B593,Y$1)</f>
        <v>0</v>
      </c>
      <c r="Z593" s="224">
        <f t="array" ref="Z593">INDEX(_Rge_Data_3rd_CY,$B593,Z$1)</f>
        <v>0</v>
      </c>
      <c r="AA593" s="224">
        <f t="shared" si="7"/>
        <v>0</v>
      </c>
      <c r="AB593" s="225" t="str">
        <f t="shared" si="10"/>
        <v/>
      </c>
      <c r="AC593" s="234" t="str">
        <f t="array" ref="AC593">INDEX(_Rge_Data_3rd_CY,$B593,AC$1)</f>
        <v/>
      </c>
      <c r="AD593" s="234">
        <f t="array" ref="AD593">INDEX(_Rge_Data_3rd_CY,$B593,AD$1)</f>
        <v>0</v>
      </c>
      <c r="AE593" s="234">
        <f t="array" ref="AE593">INDEX(_Rge_Data_3rd_CY,$B593,AE$1)</f>
        <v>0</v>
      </c>
      <c r="AF593" s="234">
        <f t="array" ref="AF593">INDEX(_Rge_Data_3rd_CY,$B593,AF$1)</f>
        <v>0</v>
      </c>
      <c r="AG593" s="234">
        <f t="array" ref="AG593">INDEX(_Rge_Data_3rd_CY,$B593,AG$1)</f>
        <v>0</v>
      </c>
      <c r="AH593" s="234">
        <f t="array" ref="AH593">INDEX(_Rge_Data_3rd_CY,$B593,AH$1)</f>
        <v>0</v>
      </c>
      <c r="AI593" s="234" t="str">
        <f t="array" ref="AI593">INDEX(_Rge_Data_3rd_CY,$B593,AI$1)</f>
        <v/>
      </c>
      <c r="AJ593" s="234">
        <f t="array" ref="AJ593">INDEX(_Rge_Data_3rd_CY,$B593,AJ$1)</f>
        <v>0</v>
      </c>
      <c r="AK593" s="234">
        <f t="array" ref="AK593">INDEX(_Rge_Data_3rd_CY,$B593,AK$1)</f>
        <v>0</v>
      </c>
      <c r="AL593" s="234">
        <f t="shared" si="11"/>
        <v>0</v>
      </c>
      <c r="AM593" s="235">
        <f t="shared" si="8"/>
        <v>0</v>
      </c>
      <c r="AN593" s="236">
        <f>IFERROR(IF(AND($E593="OPEN",$AA593&gt;0),$AA593*_SoP*$AM593,IF(AND($E593="CLOSED",$AA593&gt;0),$AA593*_SoL*$AM593,0)),0)</f>
        <v>0</v>
      </c>
      <c r="AO593" s="236">
        <f>IFERROR(IF($AA593&lt;0,$AA593*_SoL,0),0)</f>
        <v>0</v>
      </c>
      <c r="AP593" s="237">
        <f t="shared" si="12"/>
        <v>0</v>
      </c>
      <c r="AQ593" s="237">
        <f t="shared" si="13"/>
        <v>0</v>
      </c>
      <c r="AR593" s="237">
        <f t="shared" si="14"/>
        <v>0</v>
      </c>
      <c r="AS593" s="237">
        <f t="shared" si="15"/>
        <v>0</v>
      </c>
      <c r="AT593" s="237">
        <f t="shared" si="16"/>
        <v>0</v>
      </c>
      <c r="AU593" s="236">
        <f t="shared" si="17"/>
        <v>0</v>
      </c>
      <c r="AV593" s="236">
        <f t="shared" si="18"/>
        <v>0</v>
      </c>
      <c r="AW593" s="238"/>
    </row>
    <row r="594" ht="24.75" customHeight="1">
      <c r="A594" s="185"/>
      <c r="B594" s="230">
        <f t="shared" si="19"/>
        <v>587</v>
      </c>
      <c r="C594" s="185"/>
      <c r="D594" s="231" t="str">
        <f t="array" ref="D594">INDEX(_Rge_Projectdata_3rd,$B594,MATCH("Project-ID",_Rge_Headline_Projectdata,0))</f>
        <v/>
      </c>
      <c r="E594" s="232" t="str">
        <f t="array" ref="E594">INDEX(_Rge_Data_3rd_CY,$B594,E$1)</f>
        <v>Open</v>
      </c>
      <c r="F594" s="221" t="str">
        <f t="array" ref="F594">INDEX(_Rge_Data_3rd_CY,$B594,F$1)</f>
        <v/>
      </c>
      <c r="G594" s="221">
        <f t="array" ref="G594">INDEX(_Rge_Data_3rd_CY,$B594,G$1)</f>
        <v>0</v>
      </c>
      <c r="H594" s="221">
        <f t="array" ref="H594">INDEX(_Rge_Data_3rd_CY,$B594,H$1)</f>
        <v>0</v>
      </c>
      <c r="I594" s="221">
        <f t="array" ref="I594">INDEX(_Rge_Data_3rd_CY,$B594,I$1)</f>
        <v>0</v>
      </c>
      <c r="J594" s="221">
        <f t="array" ref="J594">INDEX(_Rge_Data_3rd_CY,$B594,J$1)</f>
        <v>0</v>
      </c>
      <c r="K594" s="221">
        <f t="array" ref="K594">INDEX(_Rge_Data_3rd_CY,$B594,K$1)</f>
        <v>0</v>
      </c>
      <c r="L594" s="221" t="str">
        <f t="array" ref="L594">INDEX(_Rge_Data_3rd_CY,$B594,L$1)</f>
        <v/>
      </c>
      <c r="M594" s="221">
        <f t="array" ref="M594">INDEX(_Rge_Data_3rd_CY,$B594,M$1)</f>
        <v>0</v>
      </c>
      <c r="N594" s="221">
        <f t="array" ref="N594">INDEX(_Rge_Data_3rd_CY,$B594,N$1)</f>
        <v>0</v>
      </c>
      <c r="O594" s="221">
        <f t="shared" si="5"/>
        <v>0</v>
      </c>
      <c r="P594" s="222">
        <f t="shared" si="6"/>
        <v>0</v>
      </c>
      <c r="Q594" s="233" t="str">
        <f t="shared" si="9"/>
        <v>Y</v>
      </c>
      <c r="R594" s="224" t="str">
        <f t="array" ref="R594">INDEX(_Rge_Data_3rd_CY,$B594,R$1)</f>
        <v/>
      </c>
      <c r="S594" s="224">
        <f t="array" ref="S594">INDEX(_Rge_Data_3rd_CY,$B594,S$1)</f>
        <v>0</v>
      </c>
      <c r="T594" s="224">
        <f t="array" ref="T594">INDEX(_Rge_Data_3rd_CY,$B594,T$1)</f>
        <v>0</v>
      </c>
      <c r="U594" s="224">
        <f t="array" ref="U594">INDEX(_Rge_Data_3rd_CY,$B594,U$1)</f>
        <v>0</v>
      </c>
      <c r="V594" s="224">
        <f t="array" ref="V594">INDEX(_Rge_Data_3rd_CY,$B594,V$1)</f>
        <v>0</v>
      </c>
      <c r="W594" s="224">
        <f t="array" ref="W594">INDEX(_Rge_Data_3rd_CY,$B594,W$1)</f>
        <v>0</v>
      </c>
      <c r="X594" s="224" t="str">
        <f t="array" ref="X594">INDEX(_Rge_Data_3rd_CY,$B594,X$1)</f>
        <v/>
      </c>
      <c r="Y594" s="224">
        <f t="array" ref="Y594">INDEX(_Rge_Data_3rd_CY,$B594,Y$1)</f>
        <v>0</v>
      </c>
      <c r="Z594" s="224">
        <f t="array" ref="Z594">INDEX(_Rge_Data_3rd_CY,$B594,Z$1)</f>
        <v>0</v>
      </c>
      <c r="AA594" s="224">
        <f t="shared" si="7"/>
        <v>0</v>
      </c>
      <c r="AB594" s="225" t="str">
        <f t="shared" si="10"/>
        <v/>
      </c>
      <c r="AC594" s="234" t="str">
        <f t="array" ref="AC594">INDEX(_Rge_Data_3rd_CY,$B594,AC$1)</f>
        <v/>
      </c>
      <c r="AD594" s="234">
        <f t="array" ref="AD594">INDEX(_Rge_Data_3rd_CY,$B594,AD$1)</f>
        <v>0</v>
      </c>
      <c r="AE594" s="234">
        <f t="array" ref="AE594">INDEX(_Rge_Data_3rd_CY,$B594,AE$1)</f>
        <v>0</v>
      </c>
      <c r="AF594" s="234">
        <f t="array" ref="AF594">INDEX(_Rge_Data_3rd_CY,$B594,AF$1)</f>
        <v>0</v>
      </c>
      <c r="AG594" s="234">
        <f t="array" ref="AG594">INDEX(_Rge_Data_3rd_CY,$B594,AG$1)</f>
        <v>0</v>
      </c>
      <c r="AH594" s="234">
        <f t="array" ref="AH594">INDEX(_Rge_Data_3rd_CY,$B594,AH$1)</f>
        <v>0</v>
      </c>
      <c r="AI594" s="234" t="str">
        <f t="array" ref="AI594">INDEX(_Rge_Data_3rd_CY,$B594,AI$1)</f>
        <v/>
      </c>
      <c r="AJ594" s="234">
        <f t="array" ref="AJ594">INDEX(_Rge_Data_3rd_CY,$B594,AJ$1)</f>
        <v>0</v>
      </c>
      <c r="AK594" s="234">
        <f t="array" ref="AK594">INDEX(_Rge_Data_3rd_CY,$B594,AK$1)</f>
        <v>0</v>
      </c>
      <c r="AL594" s="234">
        <f t="shared" si="11"/>
        <v>0</v>
      </c>
      <c r="AM594" s="235">
        <f t="shared" si="8"/>
        <v>0</v>
      </c>
      <c r="AN594" s="236">
        <f>IFERROR(IF(AND($E594="OPEN",$AA594&gt;0),$AA594*_SoP*$AM594,IF(AND($E594="CLOSED",$AA594&gt;0),$AA594*_SoL*$AM594,0)),0)</f>
        <v>0</v>
      </c>
      <c r="AO594" s="236">
        <f>IFERROR(IF($AA594&lt;0,$AA594*_SoL,0),0)</f>
        <v>0</v>
      </c>
      <c r="AP594" s="237">
        <f t="shared" si="12"/>
        <v>0</v>
      </c>
      <c r="AQ594" s="237">
        <f t="shared" si="13"/>
        <v>0</v>
      </c>
      <c r="AR594" s="237">
        <f t="shared" si="14"/>
        <v>0</v>
      </c>
      <c r="AS594" s="237">
        <f t="shared" si="15"/>
        <v>0</v>
      </c>
      <c r="AT594" s="237">
        <f t="shared" si="16"/>
        <v>0</v>
      </c>
      <c r="AU594" s="236">
        <f t="shared" si="17"/>
        <v>0</v>
      </c>
      <c r="AV594" s="236">
        <f t="shared" si="18"/>
        <v>0</v>
      </c>
      <c r="AW594" s="238"/>
    </row>
    <row r="595" ht="24.75" customHeight="1">
      <c r="A595" s="185"/>
      <c r="B595" s="230">
        <f t="shared" si="19"/>
        <v>588</v>
      </c>
      <c r="C595" s="185"/>
      <c r="D595" s="231" t="str">
        <f t="array" ref="D595">INDEX(_Rge_Projectdata_3rd,$B595,MATCH("Project-ID",_Rge_Headline_Projectdata,0))</f>
        <v/>
      </c>
      <c r="E595" s="232" t="str">
        <f t="array" ref="E595">INDEX(_Rge_Data_3rd_CY,$B595,E$1)</f>
        <v>Open</v>
      </c>
      <c r="F595" s="221" t="str">
        <f t="array" ref="F595">INDEX(_Rge_Data_3rd_CY,$B595,F$1)</f>
        <v/>
      </c>
      <c r="G595" s="221">
        <f t="array" ref="G595">INDEX(_Rge_Data_3rd_CY,$B595,G$1)</f>
        <v>0</v>
      </c>
      <c r="H595" s="221">
        <f t="array" ref="H595">INDEX(_Rge_Data_3rd_CY,$B595,H$1)</f>
        <v>0</v>
      </c>
      <c r="I595" s="221">
        <f t="array" ref="I595">INDEX(_Rge_Data_3rd_CY,$B595,I$1)</f>
        <v>0</v>
      </c>
      <c r="J595" s="221">
        <f t="array" ref="J595">INDEX(_Rge_Data_3rd_CY,$B595,J$1)</f>
        <v>0</v>
      </c>
      <c r="K595" s="221">
        <f t="array" ref="K595">INDEX(_Rge_Data_3rd_CY,$B595,K$1)</f>
        <v>0</v>
      </c>
      <c r="L595" s="221" t="str">
        <f t="array" ref="L595">INDEX(_Rge_Data_3rd_CY,$B595,L$1)</f>
        <v/>
      </c>
      <c r="M595" s="221">
        <f t="array" ref="M595">INDEX(_Rge_Data_3rd_CY,$B595,M$1)</f>
        <v>0</v>
      </c>
      <c r="N595" s="221">
        <f t="array" ref="N595">INDEX(_Rge_Data_3rd_CY,$B595,N$1)</f>
        <v>0</v>
      </c>
      <c r="O595" s="221">
        <f t="shared" si="5"/>
        <v>0</v>
      </c>
      <c r="P595" s="222">
        <f t="shared" si="6"/>
        <v>0</v>
      </c>
      <c r="Q595" s="233" t="str">
        <f t="shared" si="9"/>
        <v>Y</v>
      </c>
      <c r="R595" s="224" t="str">
        <f t="array" ref="R595">INDEX(_Rge_Data_3rd_CY,$B595,R$1)</f>
        <v/>
      </c>
      <c r="S595" s="224">
        <f t="array" ref="S595">INDEX(_Rge_Data_3rd_CY,$B595,S$1)</f>
        <v>0</v>
      </c>
      <c r="T595" s="224">
        <f t="array" ref="T595">INDEX(_Rge_Data_3rd_CY,$B595,T$1)</f>
        <v>0</v>
      </c>
      <c r="U595" s="224">
        <f t="array" ref="U595">INDEX(_Rge_Data_3rd_CY,$B595,U$1)</f>
        <v>0</v>
      </c>
      <c r="V595" s="224">
        <f t="array" ref="V595">INDEX(_Rge_Data_3rd_CY,$B595,V$1)</f>
        <v>0</v>
      </c>
      <c r="W595" s="224">
        <f t="array" ref="W595">INDEX(_Rge_Data_3rd_CY,$B595,W$1)</f>
        <v>0</v>
      </c>
      <c r="X595" s="224" t="str">
        <f t="array" ref="X595">INDEX(_Rge_Data_3rd_CY,$B595,X$1)</f>
        <v/>
      </c>
      <c r="Y595" s="224">
        <f t="array" ref="Y595">INDEX(_Rge_Data_3rd_CY,$B595,Y$1)</f>
        <v>0</v>
      </c>
      <c r="Z595" s="224">
        <f t="array" ref="Z595">INDEX(_Rge_Data_3rd_CY,$B595,Z$1)</f>
        <v>0</v>
      </c>
      <c r="AA595" s="224">
        <f t="shared" si="7"/>
        <v>0</v>
      </c>
      <c r="AB595" s="225" t="str">
        <f t="shared" si="10"/>
        <v/>
      </c>
      <c r="AC595" s="234" t="str">
        <f t="array" ref="AC595">INDEX(_Rge_Data_3rd_CY,$B595,AC$1)</f>
        <v/>
      </c>
      <c r="AD595" s="234">
        <f t="array" ref="AD595">INDEX(_Rge_Data_3rd_CY,$B595,AD$1)</f>
        <v>0</v>
      </c>
      <c r="AE595" s="234">
        <f t="array" ref="AE595">INDEX(_Rge_Data_3rd_CY,$B595,AE$1)</f>
        <v>0</v>
      </c>
      <c r="AF595" s="234">
        <f t="array" ref="AF595">INDEX(_Rge_Data_3rd_CY,$B595,AF$1)</f>
        <v>0</v>
      </c>
      <c r="AG595" s="234">
        <f t="array" ref="AG595">INDEX(_Rge_Data_3rd_CY,$B595,AG$1)</f>
        <v>0</v>
      </c>
      <c r="AH595" s="234">
        <f t="array" ref="AH595">INDEX(_Rge_Data_3rd_CY,$B595,AH$1)</f>
        <v>0</v>
      </c>
      <c r="AI595" s="234" t="str">
        <f t="array" ref="AI595">INDEX(_Rge_Data_3rd_CY,$B595,AI$1)</f>
        <v/>
      </c>
      <c r="AJ595" s="234">
        <f t="array" ref="AJ595">INDEX(_Rge_Data_3rd_CY,$B595,AJ$1)</f>
        <v>0</v>
      </c>
      <c r="AK595" s="234">
        <f t="array" ref="AK595">INDEX(_Rge_Data_3rd_CY,$B595,AK$1)</f>
        <v>0</v>
      </c>
      <c r="AL595" s="234">
        <f t="shared" si="11"/>
        <v>0</v>
      </c>
      <c r="AM595" s="235">
        <f t="shared" si="8"/>
        <v>0</v>
      </c>
      <c r="AN595" s="236">
        <f>IFERROR(IF(AND($E595="OPEN",$AA595&gt;0),$AA595*_SoP*$AM595,IF(AND($E595="CLOSED",$AA595&gt;0),$AA595*_SoL*$AM595,0)),0)</f>
        <v>0</v>
      </c>
      <c r="AO595" s="236">
        <f>IFERROR(IF($AA595&lt;0,$AA595*_SoL,0),0)</f>
        <v>0</v>
      </c>
      <c r="AP595" s="237">
        <f t="shared" si="12"/>
        <v>0</v>
      </c>
      <c r="AQ595" s="237">
        <f t="shared" si="13"/>
        <v>0</v>
      </c>
      <c r="AR595" s="237">
        <f t="shared" si="14"/>
        <v>0</v>
      </c>
      <c r="AS595" s="237">
        <f t="shared" si="15"/>
        <v>0</v>
      </c>
      <c r="AT595" s="237">
        <f t="shared" si="16"/>
        <v>0</v>
      </c>
      <c r="AU595" s="236">
        <f t="shared" si="17"/>
        <v>0</v>
      </c>
      <c r="AV595" s="236">
        <f t="shared" si="18"/>
        <v>0</v>
      </c>
      <c r="AW595" s="238"/>
    </row>
    <row r="596" ht="24.75" customHeight="1">
      <c r="A596" s="185"/>
      <c r="B596" s="230">
        <f t="shared" si="19"/>
        <v>589</v>
      </c>
      <c r="C596" s="185"/>
      <c r="D596" s="231" t="str">
        <f t="array" ref="D596">INDEX(_Rge_Projectdata_3rd,$B596,MATCH("Project-ID",_Rge_Headline_Projectdata,0))</f>
        <v/>
      </c>
      <c r="E596" s="232" t="str">
        <f t="array" ref="E596">INDEX(_Rge_Data_3rd_CY,$B596,E$1)</f>
        <v>Open</v>
      </c>
      <c r="F596" s="221" t="str">
        <f t="array" ref="F596">INDEX(_Rge_Data_3rd_CY,$B596,F$1)</f>
        <v/>
      </c>
      <c r="G596" s="221">
        <f t="array" ref="G596">INDEX(_Rge_Data_3rd_CY,$B596,G$1)</f>
        <v>0</v>
      </c>
      <c r="H596" s="221">
        <f t="array" ref="H596">INDEX(_Rge_Data_3rd_CY,$B596,H$1)</f>
        <v>0</v>
      </c>
      <c r="I596" s="221">
        <f t="array" ref="I596">INDEX(_Rge_Data_3rd_CY,$B596,I$1)</f>
        <v>0</v>
      </c>
      <c r="J596" s="221">
        <f t="array" ref="J596">INDEX(_Rge_Data_3rd_CY,$B596,J$1)</f>
        <v>0</v>
      </c>
      <c r="K596" s="221">
        <f t="array" ref="K596">INDEX(_Rge_Data_3rd_CY,$B596,K$1)</f>
        <v>0</v>
      </c>
      <c r="L596" s="221" t="str">
        <f t="array" ref="L596">INDEX(_Rge_Data_3rd_CY,$B596,L$1)</f>
        <v/>
      </c>
      <c r="M596" s="221">
        <f t="array" ref="M596">INDEX(_Rge_Data_3rd_CY,$B596,M$1)</f>
        <v>0</v>
      </c>
      <c r="N596" s="221">
        <f t="array" ref="N596">INDEX(_Rge_Data_3rd_CY,$B596,N$1)</f>
        <v>0</v>
      </c>
      <c r="O596" s="221">
        <f t="shared" si="5"/>
        <v>0</v>
      </c>
      <c r="P596" s="222">
        <f t="shared" si="6"/>
        <v>0</v>
      </c>
      <c r="Q596" s="233" t="str">
        <f t="shared" si="9"/>
        <v>Y</v>
      </c>
      <c r="R596" s="224" t="str">
        <f t="array" ref="R596">INDEX(_Rge_Data_3rd_CY,$B596,R$1)</f>
        <v/>
      </c>
      <c r="S596" s="224">
        <f t="array" ref="S596">INDEX(_Rge_Data_3rd_CY,$B596,S$1)</f>
        <v>0</v>
      </c>
      <c r="T596" s="224">
        <f t="array" ref="T596">INDEX(_Rge_Data_3rd_CY,$B596,T$1)</f>
        <v>0</v>
      </c>
      <c r="U596" s="224">
        <f t="array" ref="U596">INDEX(_Rge_Data_3rd_CY,$B596,U$1)</f>
        <v>0</v>
      </c>
      <c r="V596" s="224">
        <f t="array" ref="V596">INDEX(_Rge_Data_3rd_CY,$B596,V$1)</f>
        <v>0</v>
      </c>
      <c r="W596" s="224">
        <f t="array" ref="W596">INDEX(_Rge_Data_3rd_CY,$B596,W$1)</f>
        <v>0</v>
      </c>
      <c r="X596" s="224" t="str">
        <f t="array" ref="X596">INDEX(_Rge_Data_3rd_CY,$B596,X$1)</f>
        <v/>
      </c>
      <c r="Y596" s="224">
        <f t="array" ref="Y596">INDEX(_Rge_Data_3rd_CY,$B596,Y$1)</f>
        <v>0</v>
      </c>
      <c r="Z596" s="224">
        <f t="array" ref="Z596">INDEX(_Rge_Data_3rd_CY,$B596,Z$1)</f>
        <v>0</v>
      </c>
      <c r="AA596" s="224">
        <f t="shared" si="7"/>
        <v>0</v>
      </c>
      <c r="AB596" s="225" t="str">
        <f t="shared" si="10"/>
        <v/>
      </c>
      <c r="AC596" s="234" t="str">
        <f t="array" ref="AC596">INDEX(_Rge_Data_3rd_CY,$B596,AC$1)</f>
        <v/>
      </c>
      <c r="AD596" s="234">
        <f t="array" ref="AD596">INDEX(_Rge_Data_3rd_CY,$B596,AD$1)</f>
        <v>0</v>
      </c>
      <c r="AE596" s="234">
        <f t="array" ref="AE596">INDEX(_Rge_Data_3rd_CY,$B596,AE$1)</f>
        <v>0</v>
      </c>
      <c r="AF596" s="234">
        <f t="array" ref="AF596">INDEX(_Rge_Data_3rd_CY,$B596,AF$1)</f>
        <v>0</v>
      </c>
      <c r="AG596" s="234">
        <f t="array" ref="AG596">INDEX(_Rge_Data_3rd_CY,$B596,AG$1)</f>
        <v>0</v>
      </c>
      <c r="AH596" s="234">
        <f t="array" ref="AH596">INDEX(_Rge_Data_3rd_CY,$B596,AH$1)</f>
        <v>0</v>
      </c>
      <c r="AI596" s="234" t="str">
        <f t="array" ref="AI596">INDEX(_Rge_Data_3rd_CY,$B596,AI$1)</f>
        <v/>
      </c>
      <c r="AJ596" s="234">
        <f t="array" ref="AJ596">INDEX(_Rge_Data_3rd_CY,$B596,AJ$1)</f>
        <v>0</v>
      </c>
      <c r="AK596" s="234">
        <f t="array" ref="AK596">INDEX(_Rge_Data_3rd_CY,$B596,AK$1)</f>
        <v>0</v>
      </c>
      <c r="AL596" s="234">
        <f t="shared" si="11"/>
        <v>0</v>
      </c>
      <c r="AM596" s="235">
        <f t="shared" si="8"/>
        <v>0</v>
      </c>
      <c r="AN596" s="236">
        <f>IFERROR(IF(AND($E596="OPEN",$AA596&gt;0),$AA596*_SoP*$AM596,IF(AND($E596="CLOSED",$AA596&gt;0),$AA596*_SoL*$AM596,0)),0)</f>
        <v>0</v>
      </c>
      <c r="AO596" s="236">
        <f>IFERROR(IF($AA596&lt;0,$AA596*_SoL,0),0)</f>
        <v>0</v>
      </c>
      <c r="AP596" s="237">
        <f t="shared" si="12"/>
        <v>0</v>
      </c>
      <c r="AQ596" s="237">
        <f t="shared" si="13"/>
        <v>0</v>
      </c>
      <c r="AR596" s="237">
        <f t="shared" si="14"/>
        <v>0</v>
      </c>
      <c r="AS596" s="237">
        <f t="shared" si="15"/>
        <v>0</v>
      </c>
      <c r="AT596" s="237">
        <f t="shared" si="16"/>
        <v>0</v>
      </c>
      <c r="AU596" s="236">
        <f t="shared" si="17"/>
        <v>0</v>
      </c>
      <c r="AV596" s="236">
        <f t="shared" si="18"/>
        <v>0</v>
      </c>
      <c r="AW596" s="238"/>
    </row>
    <row r="597" ht="24.75" customHeight="1">
      <c r="A597" s="185"/>
      <c r="B597" s="230">
        <f t="shared" si="19"/>
        <v>590</v>
      </c>
      <c r="C597" s="185"/>
      <c r="D597" s="231" t="str">
        <f t="array" ref="D597">INDEX(_Rge_Projectdata_3rd,$B597,MATCH("Project-ID",_Rge_Headline_Projectdata,0))</f>
        <v/>
      </c>
      <c r="E597" s="232" t="str">
        <f t="array" ref="E597">INDEX(_Rge_Data_3rd_CY,$B597,E$1)</f>
        <v>Open</v>
      </c>
      <c r="F597" s="221" t="str">
        <f t="array" ref="F597">INDEX(_Rge_Data_3rd_CY,$B597,F$1)</f>
        <v/>
      </c>
      <c r="G597" s="221">
        <f t="array" ref="G597">INDEX(_Rge_Data_3rd_CY,$B597,G$1)</f>
        <v>0</v>
      </c>
      <c r="H597" s="221">
        <f t="array" ref="H597">INDEX(_Rge_Data_3rd_CY,$B597,H$1)</f>
        <v>0</v>
      </c>
      <c r="I597" s="221">
        <f t="array" ref="I597">INDEX(_Rge_Data_3rd_CY,$B597,I$1)</f>
        <v>0</v>
      </c>
      <c r="J597" s="221">
        <f t="array" ref="J597">INDEX(_Rge_Data_3rd_CY,$B597,J$1)</f>
        <v>0</v>
      </c>
      <c r="K597" s="221">
        <f t="array" ref="K597">INDEX(_Rge_Data_3rd_CY,$B597,K$1)</f>
        <v>0</v>
      </c>
      <c r="L597" s="221" t="str">
        <f t="array" ref="L597">INDEX(_Rge_Data_3rd_CY,$B597,L$1)</f>
        <v/>
      </c>
      <c r="M597" s="221">
        <f t="array" ref="M597">INDEX(_Rge_Data_3rd_CY,$B597,M$1)</f>
        <v>0</v>
      </c>
      <c r="N597" s="221">
        <f t="array" ref="N597">INDEX(_Rge_Data_3rd_CY,$B597,N$1)</f>
        <v>0</v>
      </c>
      <c r="O597" s="221">
        <f t="shared" si="5"/>
        <v>0</v>
      </c>
      <c r="P597" s="222">
        <f t="shared" si="6"/>
        <v>0</v>
      </c>
      <c r="Q597" s="233" t="str">
        <f t="shared" si="9"/>
        <v>Y</v>
      </c>
      <c r="R597" s="224" t="str">
        <f t="array" ref="R597">INDEX(_Rge_Data_3rd_CY,$B597,R$1)</f>
        <v/>
      </c>
      <c r="S597" s="224">
        <f t="array" ref="S597">INDEX(_Rge_Data_3rd_CY,$B597,S$1)</f>
        <v>0</v>
      </c>
      <c r="T597" s="224">
        <f t="array" ref="T597">INDEX(_Rge_Data_3rd_CY,$B597,T$1)</f>
        <v>0</v>
      </c>
      <c r="U597" s="224">
        <f t="array" ref="U597">INDEX(_Rge_Data_3rd_CY,$B597,U$1)</f>
        <v>0</v>
      </c>
      <c r="V597" s="224">
        <f t="array" ref="V597">INDEX(_Rge_Data_3rd_CY,$B597,V$1)</f>
        <v>0</v>
      </c>
      <c r="W597" s="224">
        <f t="array" ref="W597">INDEX(_Rge_Data_3rd_CY,$B597,W$1)</f>
        <v>0</v>
      </c>
      <c r="X597" s="224" t="str">
        <f t="array" ref="X597">INDEX(_Rge_Data_3rd_CY,$B597,X$1)</f>
        <v/>
      </c>
      <c r="Y597" s="224">
        <f t="array" ref="Y597">INDEX(_Rge_Data_3rd_CY,$B597,Y$1)</f>
        <v>0</v>
      </c>
      <c r="Z597" s="224">
        <f t="array" ref="Z597">INDEX(_Rge_Data_3rd_CY,$B597,Z$1)</f>
        <v>0</v>
      </c>
      <c r="AA597" s="224">
        <f t="shared" si="7"/>
        <v>0</v>
      </c>
      <c r="AB597" s="225" t="str">
        <f t="shared" si="10"/>
        <v/>
      </c>
      <c r="AC597" s="234" t="str">
        <f t="array" ref="AC597">INDEX(_Rge_Data_3rd_CY,$B597,AC$1)</f>
        <v/>
      </c>
      <c r="AD597" s="234">
        <f t="array" ref="AD597">INDEX(_Rge_Data_3rd_CY,$B597,AD$1)</f>
        <v>0</v>
      </c>
      <c r="AE597" s="234">
        <f t="array" ref="AE597">INDEX(_Rge_Data_3rd_CY,$B597,AE$1)</f>
        <v>0</v>
      </c>
      <c r="AF597" s="234">
        <f t="array" ref="AF597">INDEX(_Rge_Data_3rd_CY,$B597,AF$1)</f>
        <v>0</v>
      </c>
      <c r="AG597" s="234">
        <f t="array" ref="AG597">INDEX(_Rge_Data_3rd_CY,$B597,AG$1)</f>
        <v>0</v>
      </c>
      <c r="AH597" s="234">
        <f t="array" ref="AH597">INDEX(_Rge_Data_3rd_CY,$B597,AH$1)</f>
        <v>0</v>
      </c>
      <c r="AI597" s="234" t="str">
        <f t="array" ref="AI597">INDEX(_Rge_Data_3rd_CY,$B597,AI$1)</f>
        <v/>
      </c>
      <c r="AJ597" s="234">
        <f t="array" ref="AJ597">INDEX(_Rge_Data_3rd_CY,$B597,AJ$1)</f>
        <v>0</v>
      </c>
      <c r="AK597" s="234">
        <f t="array" ref="AK597">INDEX(_Rge_Data_3rd_CY,$B597,AK$1)</f>
        <v>0</v>
      </c>
      <c r="AL597" s="234">
        <f t="shared" si="11"/>
        <v>0</v>
      </c>
      <c r="AM597" s="235">
        <f t="shared" si="8"/>
        <v>0</v>
      </c>
      <c r="AN597" s="236">
        <f>IFERROR(IF(AND($E597="OPEN",$AA597&gt;0),$AA597*_SoP*$AM597,IF(AND($E597="CLOSED",$AA597&gt;0),$AA597*_SoL*$AM597,0)),0)</f>
        <v>0</v>
      </c>
      <c r="AO597" s="236">
        <f>IFERROR(IF($AA597&lt;0,$AA597*_SoL,0),0)</f>
        <v>0</v>
      </c>
      <c r="AP597" s="237">
        <f t="shared" si="12"/>
        <v>0</v>
      </c>
      <c r="AQ597" s="237">
        <f t="shared" si="13"/>
        <v>0</v>
      </c>
      <c r="AR597" s="237">
        <f t="shared" si="14"/>
        <v>0</v>
      </c>
      <c r="AS597" s="237">
        <f t="shared" si="15"/>
        <v>0</v>
      </c>
      <c r="AT597" s="237">
        <f t="shared" si="16"/>
        <v>0</v>
      </c>
      <c r="AU597" s="236">
        <f t="shared" si="17"/>
        <v>0</v>
      </c>
      <c r="AV597" s="236">
        <f t="shared" si="18"/>
        <v>0</v>
      </c>
      <c r="AW597" s="238"/>
    </row>
    <row r="598" ht="24.75" customHeight="1">
      <c r="A598" s="185"/>
      <c r="B598" s="230">
        <f t="shared" si="19"/>
        <v>591</v>
      </c>
      <c r="C598" s="185"/>
      <c r="D598" s="231" t="str">
        <f t="array" ref="D598">INDEX(_Rge_Projectdata_3rd,$B598,MATCH("Project-ID",_Rge_Headline_Projectdata,0))</f>
        <v/>
      </c>
      <c r="E598" s="232" t="str">
        <f t="array" ref="E598">INDEX(_Rge_Data_3rd_CY,$B598,E$1)</f>
        <v>Open</v>
      </c>
      <c r="F598" s="221" t="str">
        <f t="array" ref="F598">INDEX(_Rge_Data_3rd_CY,$B598,F$1)</f>
        <v/>
      </c>
      <c r="G598" s="221">
        <f t="array" ref="G598">INDEX(_Rge_Data_3rd_CY,$B598,G$1)</f>
        <v>0</v>
      </c>
      <c r="H598" s="221">
        <f t="array" ref="H598">INDEX(_Rge_Data_3rd_CY,$B598,H$1)</f>
        <v>0</v>
      </c>
      <c r="I598" s="221">
        <f t="array" ref="I598">INDEX(_Rge_Data_3rd_CY,$B598,I$1)</f>
        <v>0</v>
      </c>
      <c r="J598" s="221">
        <f t="array" ref="J598">INDEX(_Rge_Data_3rd_CY,$B598,J$1)</f>
        <v>0</v>
      </c>
      <c r="K598" s="221">
        <f t="array" ref="K598">INDEX(_Rge_Data_3rd_CY,$B598,K$1)</f>
        <v>0</v>
      </c>
      <c r="L598" s="221" t="str">
        <f t="array" ref="L598">INDEX(_Rge_Data_3rd_CY,$B598,L$1)</f>
        <v/>
      </c>
      <c r="M598" s="221">
        <f t="array" ref="M598">INDEX(_Rge_Data_3rd_CY,$B598,M$1)</f>
        <v>0</v>
      </c>
      <c r="N598" s="221">
        <f t="array" ref="N598">INDEX(_Rge_Data_3rd_CY,$B598,N$1)</f>
        <v>0</v>
      </c>
      <c r="O598" s="221">
        <f t="shared" si="5"/>
        <v>0</v>
      </c>
      <c r="P598" s="222">
        <f t="shared" si="6"/>
        <v>0</v>
      </c>
      <c r="Q598" s="233" t="str">
        <f t="shared" si="9"/>
        <v>Y</v>
      </c>
      <c r="R598" s="224" t="str">
        <f t="array" ref="R598">INDEX(_Rge_Data_3rd_CY,$B598,R$1)</f>
        <v/>
      </c>
      <c r="S598" s="224">
        <f t="array" ref="S598">INDEX(_Rge_Data_3rd_CY,$B598,S$1)</f>
        <v>0</v>
      </c>
      <c r="T598" s="224">
        <f t="array" ref="T598">INDEX(_Rge_Data_3rd_CY,$B598,T$1)</f>
        <v>0</v>
      </c>
      <c r="U598" s="224">
        <f t="array" ref="U598">INDEX(_Rge_Data_3rd_CY,$B598,U$1)</f>
        <v>0</v>
      </c>
      <c r="V598" s="224">
        <f t="array" ref="V598">INDEX(_Rge_Data_3rd_CY,$B598,V$1)</f>
        <v>0</v>
      </c>
      <c r="W598" s="224">
        <f t="array" ref="W598">INDEX(_Rge_Data_3rd_CY,$B598,W$1)</f>
        <v>0</v>
      </c>
      <c r="X598" s="224" t="str">
        <f t="array" ref="X598">INDEX(_Rge_Data_3rd_CY,$B598,X$1)</f>
        <v/>
      </c>
      <c r="Y598" s="224">
        <f t="array" ref="Y598">INDEX(_Rge_Data_3rd_CY,$B598,Y$1)</f>
        <v>0</v>
      </c>
      <c r="Z598" s="224">
        <f t="array" ref="Z598">INDEX(_Rge_Data_3rd_CY,$B598,Z$1)</f>
        <v>0</v>
      </c>
      <c r="AA598" s="224">
        <f t="shared" si="7"/>
        <v>0</v>
      </c>
      <c r="AB598" s="225" t="str">
        <f t="shared" si="10"/>
        <v/>
      </c>
      <c r="AC598" s="234" t="str">
        <f t="array" ref="AC598">INDEX(_Rge_Data_3rd_CY,$B598,AC$1)</f>
        <v/>
      </c>
      <c r="AD598" s="234">
        <f t="array" ref="AD598">INDEX(_Rge_Data_3rd_CY,$B598,AD$1)</f>
        <v>0</v>
      </c>
      <c r="AE598" s="234">
        <f t="array" ref="AE598">INDEX(_Rge_Data_3rd_CY,$B598,AE$1)</f>
        <v>0</v>
      </c>
      <c r="AF598" s="234">
        <f t="array" ref="AF598">INDEX(_Rge_Data_3rd_CY,$B598,AF$1)</f>
        <v>0</v>
      </c>
      <c r="AG598" s="234">
        <f t="array" ref="AG598">INDEX(_Rge_Data_3rd_CY,$B598,AG$1)</f>
        <v>0</v>
      </c>
      <c r="AH598" s="234">
        <f t="array" ref="AH598">INDEX(_Rge_Data_3rd_CY,$B598,AH$1)</f>
        <v>0</v>
      </c>
      <c r="AI598" s="234" t="str">
        <f t="array" ref="AI598">INDEX(_Rge_Data_3rd_CY,$B598,AI$1)</f>
        <v/>
      </c>
      <c r="AJ598" s="234">
        <f t="array" ref="AJ598">INDEX(_Rge_Data_3rd_CY,$B598,AJ$1)</f>
        <v>0</v>
      </c>
      <c r="AK598" s="234">
        <f t="array" ref="AK598">INDEX(_Rge_Data_3rd_CY,$B598,AK$1)</f>
        <v>0</v>
      </c>
      <c r="AL598" s="234">
        <f t="shared" si="11"/>
        <v>0</v>
      </c>
      <c r="AM598" s="235">
        <f t="shared" si="8"/>
        <v>0</v>
      </c>
      <c r="AN598" s="236">
        <f>IFERROR(IF(AND($E598="OPEN",$AA598&gt;0),$AA598*_SoP*$AM598,IF(AND($E598="CLOSED",$AA598&gt;0),$AA598*_SoL*$AM598,0)),0)</f>
        <v>0</v>
      </c>
      <c r="AO598" s="236">
        <f>IFERROR(IF($AA598&lt;0,$AA598*_SoL,0),0)</f>
        <v>0</v>
      </c>
      <c r="AP598" s="237">
        <f t="shared" si="12"/>
        <v>0</v>
      </c>
      <c r="AQ598" s="237">
        <f t="shared" si="13"/>
        <v>0</v>
      </c>
      <c r="AR598" s="237">
        <f t="shared" si="14"/>
        <v>0</v>
      </c>
      <c r="AS598" s="237">
        <f t="shared" si="15"/>
        <v>0</v>
      </c>
      <c r="AT598" s="237">
        <f t="shared" si="16"/>
        <v>0</v>
      </c>
      <c r="AU598" s="236">
        <f t="shared" si="17"/>
        <v>0</v>
      </c>
      <c r="AV598" s="236">
        <f t="shared" si="18"/>
        <v>0</v>
      </c>
      <c r="AW598" s="238"/>
    </row>
    <row r="599" ht="24.75" customHeight="1">
      <c r="A599" s="185"/>
      <c r="B599" s="230">
        <f t="shared" si="19"/>
        <v>592</v>
      </c>
      <c r="C599" s="185"/>
      <c r="D599" s="231" t="str">
        <f t="array" ref="D599">INDEX(_Rge_Projectdata_3rd,$B599,MATCH("Project-ID",_Rge_Headline_Projectdata,0))</f>
        <v/>
      </c>
      <c r="E599" s="232" t="str">
        <f t="array" ref="E599">INDEX(_Rge_Data_3rd_CY,$B599,E$1)</f>
        <v>Open</v>
      </c>
      <c r="F599" s="221" t="str">
        <f t="array" ref="F599">INDEX(_Rge_Data_3rd_CY,$B599,F$1)</f>
        <v/>
      </c>
      <c r="G599" s="221">
        <f t="array" ref="G599">INDEX(_Rge_Data_3rd_CY,$B599,G$1)</f>
        <v>0</v>
      </c>
      <c r="H599" s="221">
        <f t="array" ref="H599">INDEX(_Rge_Data_3rd_CY,$B599,H$1)</f>
        <v>0</v>
      </c>
      <c r="I599" s="221">
        <f t="array" ref="I599">INDEX(_Rge_Data_3rd_CY,$B599,I$1)</f>
        <v>0</v>
      </c>
      <c r="J599" s="221">
        <f t="array" ref="J599">INDEX(_Rge_Data_3rd_CY,$B599,J$1)</f>
        <v>0</v>
      </c>
      <c r="K599" s="221">
        <f t="array" ref="K599">INDEX(_Rge_Data_3rd_CY,$B599,K$1)</f>
        <v>0</v>
      </c>
      <c r="L599" s="221" t="str">
        <f t="array" ref="L599">INDEX(_Rge_Data_3rd_CY,$B599,L$1)</f>
        <v/>
      </c>
      <c r="M599" s="221">
        <f t="array" ref="M599">INDEX(_Rge_Data_3rd_CY,$B599,M$1)</f>
        <v>0</v>
      </c>
      <c r="N599" s="221">
        <f t="array" ref="N599">INDEX(_Rge_Data_3rd_CY,$B599,N$1)</f>
        <v>0</v>
      </c>
      <c r="O599" s="221">
        <f t="shared" si="5"/>
        <v>0</v>
      </c>
      <c r="P599" s="222">
        <f t="shared" si="6"/>
        <v>0</v>
      </c>
      <c r="Q599" s="233" t="str">
        <f t="shared" si="9"/>
        <v>Y</v>
      </c>
      <c r="R599" s="224" t="str">
        <f t="array" ref="R599">INDEX(_Rge_Data_3rd_CY,$B599,R$1)</f>
        <v/>
      </c>
      <c r="S599" s="224">
        <f t="array" ref="S599">INDEX(_Rge_Data_3rd_CY,$B599,S$1)</f>
        <v>0</v>
      </c>
      <c r="T599" s="224">
        <f t="array" ref="T599">INDEX(_Rge_Data_3rd_CY,$B599,T$1)</f>
        <v>0</v>
      </c>
      <c r="U599" s="224">
        <f t="array" ref="U599">INDEX(_Rge_Data_3rd_CY,$B599,U$1)</f>
        <v>0</v>
      </c>
      <c r="V599" s="224">
        <f t="array" ref="V599">INDEX(_Rge_Data_3rd_CY,$B599,V$1)</f>
        <v>0</v>
      </c>
      <c r="W599" s="224">
        <f t="array" ref="W599">INDEX(_Rge_Data_3rd_CY,$B599,W$1)</f>
        <v>0</v>
      </c>
      <c r="X599" s="224" t="str">
        <f t="array" ref="X599">INDEX(_Rge_Data_3rd_CY,$B599,X$1)</f>
        <v/>
      </c>
      <c r="Y599" s="224">
        <f t="array" ref="Y599">INDEX(_Rge_Data_3rd_CY,$B599,Y$1)</f>
        <v>0</v>
      </c>
      <c r="Z599" s="224">
        <f t="array" ref="Z599">INDEX(_Rge_Data_3rd_CY,$B599,Z$1)</f>
        <v>0</v>
      </c>
      <c r="AA599" s="224">
        <f t="shared" si="7"/>
        <v>0</v>
      </c>
      <c r="AB599" s="225" t="str">
        <f t="shared" si="10"/>
        <v/>
      </c>
      <c r="AC599" s="234" t="str">
        <f t="array" ref="AC599">INDEX(_Rge_Data_3rd_CY,$B599,AC$1)</f>
        <v/>
      </c>
      <c r="AD599" s="234">
        <f t="array" ref="AD599">INDEX(_Rge_Data_3rd_CY,$B599,AD$1)</f>
        <v>0</v>
      </c>
      <c r="AE599" s="234">
        <f t="array" ref="AE599">INDEX(_Rge_Data_3rd_CY,$B599,AE$1)</f>
        <v>0</v>
      </c>
      <c r="AF599" s="234">
        <f t="array" ref="AF599">INDEX(_Rge_Data_3rd_CY,$B599,AF$1)</f>
        <v>0</v>
      </c>
      <c r="AG599" s="234">
        <f t="array" ref="AG599">INDEX(_Rge_Data_3rd_CY,$B599,AG$1)</f>
        <v>0</v>
      </c>
      <c r="AH599" s="234">
        <f t="array" ref="AH599">INDEX(_Rge_Data_3rd_CY,$B599,AH$1)</f>
        <v>0</v>
      </c>
      <c r="AI599" s="234" t="str">
        <f t="array" ref="AI599">INDEX(_Rge_Data_3rd_CY,$B599,AI$1)</f>
        <v/>
      </c>
      <c r="AJ599" s="234">
        <f t="array" ref="AJ599">INDEX(_Rge_Data_3rd_CY,$B599,AJ$1)</f>
        <v>0</v>
      </c>
      <c r="AK599" s="234">
        <f t="array" ref="AK599">INDEX(_Rge_Data_3rd_CY,$B599,AK$1)</f>
        <v>0</v>
      </c>
      <c r="AL599" s="234">
        <f t="shared" si="11"/>
        <v>0</v>
      </c>
      <c r="AM599" s="235">
        <f t="shared" si="8"/>
        <v>0</v>
      </c>
      <c r="AN599" s="236">
        <f>IFERROR(IF(AND($E599="OPEN",$AA599&gt;0),$AA599*_SoP*$AM599,IF(AND($E599="CLOSED",$AA599&gt;0),$AA599*_SoL*$AM599,0)),0)</f>
        <v>0</v>
      </c>
      <c r="AO599" s="236">
        <f>IFERROR(IF($AA599&lt;0,$AA599*_SoL,0),0)</f>
        <v>0</v>
      </c>
      <c r="AP599" s="237">
        <f t="shared" si="12"/>
        <v>0</v>
      </c>
      <c r="AQ599" s="237">
        <f t="shared" si="13"/>
        <v>0</v>
      </c>
      <c r="AR599" s="237">
        <f t="shared" si="14"/>
        <v>0</v>
      </c>
      <c r="AS599" s="237">
        <f t="shared" si="15"/>
        <v>0</v>
      </c>
      <c r="AT599" s="237">
        <f t="shared" si="16"/>
        <v>0</v>
      </c>
      <c r="AU599" s="236">
        <f t="shared" si="17"/>
        <v>0</v>
      </c>
      <c r="AV599" s="236">
        <f t="shared" si="18"/>
        <v>0</v>
      </c>
      <c r="AW599" s="238"/>
    </row>
    <row r="600" ht="24.75" customHeight="1">
      <c r="A600" s="185"/>
      <c r="B600" s="230">
        <f t="shared" si="19"/>
        <v>593</v>
      </c>
      <c r="C600" s="185"/>
      <c r="D600" s="231" t="str">
        <f t="array" ref="D600">INDEX(_Rge_Projectdata_3rd,$B600,MATCH("Project-ID",_Rge_Headline_Projectdata,0))</f>
        <v/>
      </c>
      <c r="E600" s="232" t="str">
        <f t="array" ref="E600">INDEX(_Rge_Data_3rd_CY,$B600,E$1)</f>
        <v>Open</v>
      </c>
      <c r="F600" s="221" t="str">
        <f t="array" ref="F600">INDEX(_Rge_Data_3rd_CY,$B600,F$1)</f>
        <v/>
      </c>
      <c r="G600" s="221">
        <f t="array" ref="G600">INDEX(_Rge_Data_3rd_CY,$B600,G$1)</f>
        <v>0</v>
      </c>
      <c r="H600" s="221">
        <f t="array" ref="H600">INDEX(_Rge_Data_3rd_CY,$B600,H$1)</f>
        <v>0</v>
      </c>
      <c r="I600" s="221">
        <f t="array" ref="I600">INDEX(_Rge_Data_3rd_CY,$B600,I$1)</f>
        <v>0</v>
      </c>
      <c r="J600" s="221">
        <f t="array" ref="J600">INDEX(_Rge_Data_3rd_CY,$B600,J$1)</f>
        <v>0</v>
      </c>
      <c r="K600" s="221">
        <f t="array" ref="K600">INDEX(_Rge_Data_3rd_CY,$B600,K$1)</f>
        <v>0</v>
      </c>
      <c r="L600" s="221" t="str">
        <f t="array" ref="L600">INDEX(_Rge_Data_3rd_CY,$B600,L$1)</f>
        <v/>
      </c>
      <c r="M600" s="221">
        <f t="array" ref="M600">INDEX(_Rge_Data_3rd_CY,$B600,M$1)</f>
        <v>0</v>
      </c>
      <c r="N600" s="221">
        <f t="array" ref="N600">INDEX(_Rge_Data_3rd_CY,$B600,N$1)</f>
        <v>0</v>
      </c>
      <c r="O600" s="221">
        <f t="shared" si="5"/>
        <v>0</v>
      </c>
      <c r="P600" s="222">
        <f t="shared" si="6"/>
        <v>0</v>
      </c>
      <c r="Q600" s="233" t="str">
        <f t="shared" si="9"/>
        <v>Y</v>
      </c>
      <c r="R600" s="224" t="str">
        <f t="array" ref="R600">INDEX(_Rge_Data_3rd_CY,$B600,R$1)</f>
        <v/>
      </c>
      <c r="S600" s="224">
        <f t="array" ref="S600">INDEX(_Rge_Data_3rd_CY,$B600,S$1)</f>
        <v>0</v>
      </c>
      <c r="T600" s="224">
        <f t="array" ref="T600">INDEX(_Rge_Data_3rd_CY,$B600,T$1)</f>
        <v>0</v>
      </c>
      <c r="U600" s="224">
        <f t="array" ref="U600">INDEX(_Rge_Data_3rd_CY,$B600,U$1)</f>
        <v>0</v>
      </c>
      <c r="V600" s="224">
        <f t="array" ref="V600">INDEX(_Rge_Data_3rd_CY,$B600,V$1)</f>
        <v>0</v>
      </c>
      <c r="W600" s="224">
        <f t="array" ref="W600">INDEX(_Rge_Data_3rd_CY,$B600,W$1)</f>
        <v>0</v>
      </c>
      <c r="X600" s="224" t="str">
        <f t="array" ref="X600">INDEX(_Rge_Data_3rd_CY,$B600,X$1)</f>
        <v/>
      </c>
      <c r="Y600" s="224">
        <f t="array" ref="Y600">INDEX(_Rge_Data_3rd_CY,$B600,Y$1)</f>
        <v>0</v>
      </c>
      <c r="Z600" s="224">
        <f t="array" ref="Z600">INDEX(_Rge_Data_3rd_CY,$B600,Z$1)</f>
        <v>0</v>
      </c>
      <c r="AA600" s="224">
        <f t="shared" si="7"/>
        <v>0</v>
      </c>
      <c r="AB600" s="225" t="str">
        <f t="shared" si="10"/>
        <v/>
      </c>
      <c r="AC600" s="234" t="str">
        <f t="array" ref="AC600">INDEX(_Rge_Data_3rd_CY,$B600,AC$1)</f>
        <v/>
      </c>
      <c r="AD600" s="234">
        <f t="array" ref="AD600">INDEX(_Rge_Data_3rd_CY,$B600,AD$1)</f>
        <v>0</v>
      </c>
      <c r="AE600" s="234">
        <f t="array" ref="AE600">INDEX(_Rge_Data_3rd_CY,$B600,AE$1)</f>
        <v>0</v>
      </c>
      <c r="AF600" s="234">
        <f t="array" ref="AF600">INDEX(_Rge_Data_3rd_CY,$B600,AF$1)</f>
        <v>0</v>
      </c>
      <c r="AG600" s="234">
        <f t="array" ref="AG600">INDEX(_Rge_Data_3rd_CY,$B600,AG$1)</f>
        <v>0</v>
      </c>
      <c r="AH600" s="234">
        <f t="array" ref="AH600">INDEX(_Rge_Data_3rd_CY,$B600,AH$1)</f>
        <v>0</v>
      </c>
      <c r="AI600" s="234" t="str">
        <f t="array" ref="AI600">INDEX(_Rge_Data_3rd_CY,$B600,AI$1)</f>
        <v/>
      </c>
      <c r="AJ600" s="234">
        <f t="array" ref="AJ600">INDEX(_Rge_Data_3rd_CY,$B600,AJ$1)</f>
        <v>0</v>
      </c>
      <c r="AK600" s="234">
        <f t="array" ref="AK600">INDEX(_Rge_Data_3rd_CY,$B600,AK$1)</f>
        <v>0</v>
      </c>
      <c r="AL600" s="234">
        <f t="shared" si="11"/>
        <v>0</v>
      </c>
      <c r="AM600" s="235">
        <f t="shared" si="8"/>
        <v>0</v>
      </c>
      <c r="AN600" s="236">
        <f>IFERROR(IF(AND($E600="OPEN",$AA600&gt;0),$AA600*_SoP*$AM600,IF(AND($E600="CLOSED",$AA600&gt;0),$AA600*_SoL*$AM600,0)),0)</f>
        <v>0</v>
      </c>
      <c r="AO600" s="236">
        <f>IFERROR(IF($AA600&lt;0,$AA600*_SoL,0),0)</f>
        <v>0</v>
      </c>
      <c r="AP600" s="237">
        <f t="shared" si="12"/>
        <v>0</v>
      </c>
      <c r="AQ600" s="237">
        <f t="shared" si="13"/>
        <v>0</v>
      </c>
      <c r="AR600" s="237">
        <f t="shared" si="14"/>
        <v>0</v>
      </c>
      <c r="AS600" s="237">
        <f t="shared" si="15"/>
        <v>0</v>
      </c>
      <c r="AT600" s="237">
        <f t="shared" si="16"/>
        <v>0</v>
      </c>
      <c r="AU600" s="236">
        <f t="shared" si="17"/>
        <v>0</v>
      </c>
      <c r="AV600" s="236">
        <f t="shared" si="18"/>
        <v>0</v>
      </c>
      <c r="AW600" s="238"/>
    </row>
    <row r="601" ht="24.75" customHeight="1">
      <c r="A601" s="185"/>
      <c r="B601" s="230">
        <f t="shared" si="19"/>
        <v>594</v>
      </c>
      <c r="C601" s="185"/>
      <c r="D601" s="231" t="str">
        <f t="array" ref="D601">INDEX(_Rge_Projectdata_3rd,$B601,MATCH("Project-ID",_Rge_Headline_Projectdata,0))</f>
        <v/>
      </c>
      <c r="E601" s="232" t="str">
        <f t="array" ref="E601">INDEX(_Rge_Data_3rd_CY,$B601,E$1)</f>
        <v>Open</v>
      </c>
      <c r="F601" s="221" t="str">
        <f t="array" ref="F601">INDEX(_Rge_Data_3rd_CY,$B601,F$1)</f>
        <v/>
      </c>
      <c r="G601" s="221">
        <f t="array" ref="G601">INDEX(_Rge_Data_3rd_CY,$B601,G$1)</f>
        <v>0</v>
      </c>
      <c r="H601" s="221">
        <f t="array" ref="H601">INDEX(_Rge_Data_3rd_CY,$B601,H$1)</f>
        <v>0</v>
      </c>
      <c r="I601" s="221">
        <f t="array" ref="I601">INDEX(_Rge_Data_3rd_CY,$B601,I$1)</f>
        <v>0</v>
      </c>
      <c r="J601" s="221">
        <f t="array" ref="J601">INDEX(_Rge_Data_3rd_CY,$B601,J$1)</f>
        <v>0</v>
      </c>
      <c r="K601" s="221">
        <f t="array" ref="K601">INDEX(_Rge_Data_3rd_CY,$B601,K$1)</f>
        <v>0</v>
      </c>
      <c r="L601" s="221" t="str">
        <f t="array" ref="L601">INDEX(_Rge_Data_3rd_CY,$B601,L$1)</f>
        <v/>
      </c>
      <c r="M601" s="221">
        <f t="array" ref="M601">INDEX(_Rge_Data_3rd_CY,$B601,M$1)</f>
        <v>0</v>
      </c>
      <c r="N601" s="221">
        <f t="array" ref="N601">INDEX(_Rge_Data_3rd_CY,$B601,N$1)</f>
        <v>0</v>
      </c>
      <c r="O601" s="221">
        <f t="shared" si="5"/>
        <v>0</v>
      </c>
      <c r="P601" s="222">
        <f t="shared" si="6"/>
        <v>0</v>
      </c>
      <c r="Q601" s="233" t="str">
        <f t="shared" si="9"/>
        <v>Y</v>
      </c>
      <c r="R601" s="224" t="str">
        <f t="array" ref="R601">INDEX(_Rge_Data_3rd_CY,$B601,R$1)</f>
        <v/>
      </c>
      <c r="S601" s="224">
        <f t="array" ref="S601">INDEX(_Rge_Data_3rd_CY,$B601,S$1)</f>
        <v>0</v>
      </c>
      <c r="T601" s="224">
        <f t="array" ref="T601">INDEX(_Rge_Data_3rd_CY,$B601,T$1)</f>
        <v>0</v>
      </c>
      <c r="U601" s="224">
        <f t="array" ref="U601">INDEX(_Rge_Data_3rd_CY,$B601,U$1)</f>
        <v>0</v>
      </c>
      <c r="V601" s="224">
        <f t="array" ref="V601">INDEX(_Rge_Data_3rd_CY,$B601,V$1)</f>
        <v>0</v>
      </c>
      <c r="W601" s="224">
        <f t="array" ref="W601">INDEX(_Rge_Data_3rd_CY,$B601,W$1)</f>
        <v>0</v>
      </c>
      <c r="X601" s="224" t="str">
        <f t="array" ref="X601">INDEX(_Rge_Data_3rd_CY,$B601,X$1)</f>
        <v/>
      </c>
      <c r="Y601" s="224">
        <f t="array" ref="Y601">INDEX(_Rge_Data_3rd_CY,$B601,Y$1)</f>
        <v>0</v>
      </c>
      <c r="Z601" s="224">
        <f t="array" ref="Z601">INDEX(_Rge_Data_3rd_CY,$B601,Z$1)</f>
        <v>0</v>
      </c>
      <c r="AA601" s="224">
        <f t="shared" si="7"/>
        <v>0</v>
      </c>
      <c r="AB601" s="225" t="str">
        <f t="shared" si="10"/>
        <v/>
      </c>
      <c r="AC601" s="234" t="str">
        <f t="array" ref="AC601">INDEX(_Rge_Data_3rd_CY,$B601,AC$1)</f>
        <v/>
      </c>
      <c r="AD601" s="234">
        <f t="array" ref="AD601">INDEX(_Rge_Data_3rd_CY,$B601,AD$1)</f>
        <v>0</v>
      </c>
      <c r="AE601" s="234">
        <f t="array" ref="AE601">INDEX(_Rge_Data_3rd_CY,$B601,AE$1)</f>
        <v>0</v>
      </c>
      <c r="AF601" s="234">
        <f t="array" ref="AF601">INDEX(_Rge_Data_3rd_CY,$B601,AF$1)</f>
        <v>0</v>
      </c>
      <c r="AG601" s="234">
        <f t="array" ref="AG601">INDEX(_Rge_Data_3rd_CY,$B601,AG$1)</f>
        <v>0</v>
      </c>
      <c r="AH601" s="234">
        <f t="array" ref="AH601">INDEX(_Rge_Data_3rd_CY,$B601,AH$1)</f>
        <v>0</v>
      </c>
      <c r="AI601" s="234" t="str">
        <f t="array" ref="AI601">INDEX(_Rge_Data_3rd_CY,$B601,AI$1)</f>
        <v/>
      </c>
      <c r="AJ601" s="234">
        <f t="array" ref="AJ601">INDEX(_Rge_Data_3rd_CY,$B601,AJ$1)</f>
        <v>0</v>
      </c>
      <c r="AK601" s="234">
        <f t="array" ref="AK601">INDEX(_Rge_Data_3rd_CY,$B601,AK$1)</f>
        <v>0</v>
      </c>
      <c r="AL601" s="234">
        <f t="shared" si="11"/>
        <v>0</v>
      </c>
      <c r="AM601" s="235">
        <f t="shared" si="8"/>
        <v>0</v>
      </c>
      <c r="AN601" s="236">
        <f>IFERROR(IF(AND($E601="OPEN",$AA601&gt;0),$AA601*_SoP*$AM601,IF(AND($E601="CLOSED",$AA601&gt;0),$AA601*_SoL*$AM601,0)),0)</f>
        <v>0</v>
      </c>
      <c r="AO601" s="236">
        <f>IFERROR(IF($AA601&lt;0,$AA601*_SoL,0),0)</f>
        <v>0</v>
      </c>
      <c r="AP601" s="237">
        <f t="shared" si="12"/>
        <v>0</v>
      </c>
      <c r="AQ601" s="237">
        <f t="shared" si="13"/>
        <v>0</v>
      </c>
      <c r="AR601" s="237">
        <f t="shared" si="14"/>
        <v>0</v>
      </c>
      <c r="AS601" s="237">
        <f t="shared" si="15"/>
        <v>0</v>
      </c>
      <c r="AT601" s="237">
        <f t="shared" si="16"/>
        <v>0</v>
      </c>
      <c r="AU601" s="236">
        <f t="shared" si="17"/>
        <v>0</v>
      </c>
      <c r="AV601" s="236">
        <f t="shared" si="18"/>
        <v>0</v>
      </c>
      <c r="AW601" s="238"/>
    </row>
    <row r="602" ht="24.75" customHeight="1">
      <c r="A602" s="185"/>
      <c r="B602" s="230">
        <f t="shared" si="19"/>
        <v>595</v>
      </c>
      <c r="C602" s="185"/>
      <c r="D602" s="231" t="str">
        <f t="array" ref="D602">INDEX(_Rge_Projectdata_3rd,$B602,MATCH("Project-ID",_Rge_Headline_Projectdata,0))</f>
        <v/>
      </c>
      <c r="E602" s="232" t="str">
        <f t="array" ref="E602">INDEX(_Rge_Data_3rd_CY,$B602,E$1)</f>
        <v>Open</v>
      </c>
      <c r="F602" s="221" t="str">
        <f t="array" ref="F602">INDEX(_Rge_Data_3rd_CY,$B602,F$1)</f>
        <v/>
      </c>
      <c r="G602" s="221">
        <f t="array" ref="G602">INDEX(_Rge_Data_3rd_CY,$B602,G$1)</f>
        <v>0</v>
      </c>
      <c r="H602" s="221">
        <f t="array" ref="H602">INDEX(_Rge_Data_3rd_CY,$B602,H$1)</f>
        <v>0</v>
      </c>
      <c r="I602" s="221">
        <f t="array" ref="I602">INDEX(_Rge_Data_3rd_CY,$B602,I$1)</f>
        <v>0</v>
      </c>
      <c r="J602" s="221">
        <f t="array" ref="J602">INDEX(_Rge_Data_3rd_CY,$B602,J$1)</f>
        <v>0</v>
      </c>
      <c r="K602" s="221">
        <f t="array" ref="K602">INDEX(_Rge_Data_3rd_CY,$B602,K$1)</f>
        <v>0</v>
      </c>
      <c r="L602" s="221" t="str">
        <f t="array" ref="L602">INDEX(_Rge_Data_3rd_CY,$B602,L$1)</f>
        <v/>
      </c>
      <c r="M602" s="221">
        <f t="array" ref="M602">INDEX(_Rge_Data_3rd_CY,$B602,M$1)</f>
        <v>0</v>
      </c>
      <c r="N602" s="221">
        <f t="array" ref="N602">INDEX(_Rge_Data_3rd_CY,$B602,N$1)</f>
        <v>0</v>
      </c>
      <c r="O602" s="221">
        <f t="shared" si="5"/>
        <v>0</v>
      </c>
      <c r="P602" s="222">
        <f t="shared" si="6"/>
        <v>0</v>
      </c>
      <c r="Q602" s="233" t="str">
        <f t="shared" si="9"/>
        <v>Y</v>
      </c>
      <c r="R602" s="224" t="str">
        <f t="array" ref="R602">INDEX(_Rge_Data_3rd_CY,$B602,R$1)</f>
        <v/>
      </c>
      <c r="S602" s="224">
        <f t="array" ref="S602">INDEX(_Rge_Data_3rd_CY,$B602,S$1)</f>
        <v>0</v>
      </c>
      <c r="T602" s="224">
        <f t="array" ref="T602">INDEX(_Rge_Data_3rd_CY,$B602,T$1)</f>
        <v>0</v>
      </c>
      <c r="U602" s="224">
        <f t="array" ref="U602">INDEX(_Rge_Data_3rd_CY,$B602,U$1)</f>
        <v>0</v>
      </c>
      <c r="V602" s="224">
        <f t="array" ref="V602">INDEX(_Rge_Data_3rd_CY,$B602,V$1)</f>
        <v>0</v>
      </c>
      <c r="W602" s="224">
        <f t="array" ref="W602">INDEX(_Rge_Data_3rd_CY,$B602,W$1)</f>
        <v>0</v>
      </c>
      <c r="X602" s="224" t="str">
        <f t="array" ref="X602">INDEX(_Rge_Data_3rd_CY,$B602,X$1)</f>
        <v/>
      </c>
      <c r="Y602" s="224">
        <f t="array" ref="Y602">INDEX(_Rge_Data_3rd_CY,$B602,Y$1)</f>
        <v>0</v>
      </c>
      <c r="Z602" s="224">
        <f t="array" ref="Z602">INDEX(_Rge_Data_3rd_CY,$B602,Z$1)</f>
        <v>0</v>
      </c>
      <c r="AA602" s="224">
        <f t="shared" si="7"/>
        <v>0</v>
      </c>
      <c r="AB602" s="225" t="str">
        <f t="shared" si="10"/>
        <v/>
      </c>
      <c r="AC602" s="234" t="str">
        <f t="array" ref="AC602">INDEX(_Rge_Data_3rd_CY,$B602,AC$1)</f>
        <v/>
      </c>
      <c r="AD602" s="234">
        <f t="array" ref="AD602">INDEX(_Rge_Data_3rd_CY,$B602,AD$1)</f>
        <v>0</v>
      </c>
      <c r="AE602" s="234">
        <f t="array" ref="AE602">INDEX(_Rge_Data_3rd_CY,$B602,AE$1)</f>
        <v>0</v>
      </c>
      <c r="AF602" s="234">
        <f t="array" ref="AF602">INDEX(_Rge_Data_3rd_CY,$B602,AF$1)</f>
        <v>0</v>
      </c>
      <c r="AG602" s="234">
        <f t="array" ref="AG602">INDEX(_Rge_Data_3rd_CY,$B602,AG$1)</f>
        <v>0</v>
      </c>
      <c r="AH602" s="234">
        <f t="array" ref="AH602">INDEX(_Rge_Data_3rd_CY,$B602,AH$1)</f>
        <v>0</v>
      </c>
      <c r="AI602" s="234" t="str">
        <f t="array" ref="AI602">INDEX(_Rge_Data_3rd_CY,$B602,AI$1)</f>
        <v/>
      </c>
      <c r="AJ602" s="234">
        <f t="array" ref="AJ602">INDEX(_Rge_Data_3rd_CY,$B602,AJ$1)</f>
        <v>0</v>
      </c>
      <c r="AK602" s="234">
        <f t="array" ref="AK602">INDEX(_Rge_Data_3rd_CY,$B602,AK$1)</f>
        <v>0</v>
      </c>
      <c r="AL602" s="234">
        <f t="shared" si="11"/>
        <v>0</v>
      </c>
      <c r="AM602" s="235">
        <f t="shared" si="8"/>
        <v>0</v>
      </c>
      <c r="AN602" s="236">
        <f>IFERROR(IF(AND($E602="OPEN",$AA602&gt;0),$AA602*_SoP*$AM602,IF(AND($E602="CLOSED",$AA602&gt;0),$AA602*_SoL*$AM602,0)),0)</f>
        <v>0</v>
      </c>
      <c r="AO602" s="236">
        <f>IFERROR(IF($AA602&lt;0,$AA602*_SoL,0),0)</f>
        <v>0</v>
      </c>
      <c r="AP602" s="237">
        <f t="shared" si="12"/>
        <v>0</v>
      </c>
      <c r="AQ602" s="237">
        <f t="shared" si="13"/>
        <v>0</v>
      </c>
      <c r="AR602" s="237">
        <f t="shared" si="14"/>
        <v>0</v>
      </c>
      <c r="AS602" s="237">
        <f t="shared" si="15"/>
        <v>0</v>
      </c>
      <c r="AT602" s="237">
        <f t="shared" si="16"/>
        <v>0</v>
      </c>
      <c r="AU602" s="236">
        <f t="shared" si="17"/>
        <v>0</v>
      </c>
      <c r="AV602" s="236">
        <f t="shared" si="18"/>
        <v>0</v>
      </c>
      <c r="AW602" s="238"/>
    </row>
    <row r="603" ht="24.75" customHeight="1">
      <c r="A603" s="185"/>
      <c r="B603" s="230">
        <f t="shared" si="19"/>
        <v>596</v>
      </c>
      <c r="C603" s="185"/>
      <c r="D603" s="231" t="str">
        <f t="array" ref="D603">INDEX(_Rge_Projectdata_3rd,$B603,MATCH("Project-ID",_Rge_Headline_Projectdata,0))</f>
        <v/>
      </c>
      <c r="E603" s="232" t="str">
        <f t="array" ref="E603">INDEX(_Rge_Data_3rd_CY,$B603,E$1)</f>
        <v>Open</v>
      </c>
      <c r="F603" s="221" t="str">
        <f t="array" ref="F603">INDEX(_Rge_Data_3rd_CY,$B603,F$1)</f>
        <v/>
      </c>
      <c r="G603" s="221">
        <f t="array" ref="G603">INDEX(_Rge_Data_3rd_CY,$B603,G$1)</f>
        <v>0</v>
      </c>
      <c r="H603" s="221">
        <f t="array" ref="H603">INDEX(_Rge_Data_3rd_CY,$B603,H$1)</f>
        <v>0</v>
      </c>
      <c r="I603" s="221">
        <f t="array" ref="I603">INDEX(_Rge_Data_3rd_CY,$B603,I$1)</f>
        <v>0</v>
      </c>
      <c r="J603" s="221">
        <f t="array" ref="J603">INDEX(_Rge_Data_3rd_CY,$B603,J$1)</f>
        <v>0</v>
      </c>
      <c r="K603" s="221">
        <f t="array" ref="K603">INDEX(_Rge_Data_3rd_CY,$B603,K$1)</f>
        <v>0</v>
      </c>
      <c r="L603" s="221" t="str">
        <f t="array" ref="L603">INDEX(_Rge_Data_3rd_CY,$B603,L$1)</f>
        <v/>
      </c>
      <c r="M603" s="221">
        <f t="array" ref="M603">INDEX(_Rge_Data_3rd_CY,$B603,M$1)</f>
        <v>0</v>
      </c>
      <c r="N603" s="221">
        <f t="array" ref="N603">INDEX(_Rge_Data_3rd_CY,$B603,N$1)</f>
        <v>0</v>
      </c>
      <c r="O603" s="221">
        <f t="shared" si="5"/>
        <v>0</v>
      </c>
      <c r="P603" s="222">
        <f t="shared" si="6"/>
        <v>0</v>
      </c>
      <c r="Q603" s="233" t="str">
        <f t="shared" si="9"/>
        <v>Y</v>
      </c>
      <c r="R603" s="224" t="str">
        <f t="array" ref="R603">INDEX(_Rge_Data_3rd_CY,$B603,R$1)</f>
        <v/>
      </c>
      <c r="S603" s="224">
        <f t="array" ref="S603">INDEX(_Rge_Data_3rd_CY,$B603,S$1)</f>
        <v>0</v>
      </c>
      <c r="T603" s="224">
        <f t="array" ref="T603">INDEX(_Rge_Data_3rd_CY,$B603,T$1)</f>
        <v>0</v>
      </c>
      <c r="U603" s="224">
        <f t="array" ref="U603">INDEX(_Rge_Data_3rd_CY,$B603,U$1)</f>
        <v>0</v>
      </c>
      <c r="V603" s="224">
        <f t="array" ref="V603">INDEX(_Rge_Data_3rd_CY,$B603,V$1)</f>
        <v>0</v>
      </c>
      <c r="W603" s="224">
        <f t="array" ref="W603">INDEX(_Rge_Data_3rd_CY,$B603,W$1)</f>
        <v>0</v>
      </c>
      <c r="X603" s="224" t="str">
        <f t="array" ref="X603">INDEX(_Rge_Data_3rd_CY,$B603,X$1)</f>
        <v/>
      </c>
      <c r="Y603" s="224">
        <f t="array" ref="Y603">INDEX(_Rge_Data_3rd_CY,$B603,Y$1)</f>
        <v>0</v>
      </c>
      <c r="Z603" s="224">
        <f t="array" ref="Z603">INDEX(_Rge_Data_3rd_CY,$B603,Z$1)</f>
        <v>0</v>
      </c>
      <c r="AA603" s="224">
        <f t="shared" si="7"/>
        <v>0</v>
      </c>
      <c r="AB603" s="225" t="str">
        <f t="shared" si="10"/>
        <v/>
      </c>
      <c r="AC603" s="234" t="str">
        <f t="array" ref="AC603">INDEX(_Rge_Data_3rd_CY,$B603,AC$1)</f>
        <v/>
      </c>
      <c r="AD603" s="234">
        <f t="array" ref="AD603">INDEX(_Rge_Data_3rd_CY,$B603,AD$1)</f>
        <v>0</v>
      </c>
      <c r="AE603" s="234">
        <f t="array" ref="AE603">INDEX(_Rge_Data_3rd_CY,$B603,AE$1)</f>
        <v>0</v>
      </c>
      <c r="AF603" s="234">
        <f t="array" ref="AF603">INDEX(_Rge_Data_3rd_CY,$B603,AF$1)</f>
        <v>0</v>
      </c>
      <c r="AG603" s="234">
        <f t="array" ref="AG603">INDEX(_Rge_Data_3rd_CY,$B603,AG$1)</f>
        <v>0</v>
      </c>
      <c r="AH603" s="234">
        <f t="array" ref="AH603">INDEX(_Rge_Data_3rd_CY,$B603,AH$1)</f>
        <v>0</v>
      </c>
      <c r="AI603" s="234" t="str">
        <f t="array" ref="AI603">INDEX(_Rge_Data_3rd_CY,$B603,AI$1)</f>
        <v/>
      </c>
      <c r="AJ603" s="234">
        <f t="array" ref="AJ603">INDEX(_Rge_Data_3rd_CY,$B603,AJ$1)</f>
        <v>0</v>
      </c>
      <c r="AK603" s="234">
        <f t="array" ref="AK603">INDEX(_Rge_Data_3rd_CY,$B603,AK$1)</f>
        <v>0</v>
      </c>
      <c r="AL603" s="234">
        <f t="shared" si="11"/>
        <v>0</v>
      </c>
      <c r="AM603" s="235">
        <f t="shared" si="8"/>
        <v>0</v>
      </c>
      <c r="AN603" s="236">
        <f>IFERROR(IF(AND($E603="OPEN",$AA603&gt;0),$AA603*_SoP*$AM603,IF(AND($E603="CLOSED",$AA603&gt;0),$AA603*_SoL*$AM603,0)),0)</f>
        <v>0</v>
      </c>
      <c r="AO603" s="236">
        <f>IFERROR(IF($AA603&lt;0,$AA603*_SoL,0),0)</f>
        <v>0</v>
      </c>
      <c r="AP603" s="237">
        <f t="shared" si="12"/>
        <v>0</v>
      </c>
      <c r="AQ603" s="237">
        <f t="shared" si="13"/>
        <v>0</v>
      </c>
      <c r="AR603" s="237">
        <f t="shared" si="14"/>
        <v>0</v>
      </c>
      <c r="AS603" s="237">
        <f t="shared" si="15"/>
        <v>0</v>
      </c>
      <c r="AT603" s="237">
        <f t="shared" si="16"/>
        <v>0</v>
      </c>
      <c r="AU603" s="236">
        <f t="shared" si="17"/>
        <v>0</v>
      </c>
      <c r="AV603" s="236">
        <f t="shared" si="18"/>
        <v>0</v>
      </c>
      <c r="AW603" s="238"/>
    </row>
    <row r="604" ht="24.75" customHeight="1">
      <c r="A604" s="185"/>
      <c r="B604" s="230">
        <f t="shared" si="19"/>
        <v>597</v>
      </c>
      <c r="C604" s="185"/>
      <c r="D604" s="231" t="str">
        <f t="array" ref="D604">INDEX(_Rge_Projectdata_3rd,$B604,MATCH("Project-ID",_Rge_Headline_Projectdata,0))</f>
        <v/>
      </c>
      <c r="E604" s="232" t="str">
        <f t="array" ref="E604">INDEX(_Rge_Data_3rd_CY,$B604,E$1)</f>
        <v>Open</v>
      </c>
      <c r="F604" s="221" t="str">
        <f t="array" ref="F604">INDEX(_Rge_Data_3rd_CY,$B604,F$1)</f>
        <v/>
      </c>
      <c r="G604" s="221">
        <f t="array" ref="G604">INDEX(_Rge_Data_3rd_CY,$B604,G$1)</f>
        <v>0</v>
      </c>
      <c r="H604" s="221">
        <f t="array" ref="H604">INDEX(_Rge_Data_3rd_CY,$B604,H$1)</f>
        <v>0</v>
      </c>
      <c r="I604" s="221">
        <f t="array" ref="I604">INDEX(_Rge_Data_3rd_CY,$B604,I$1)</f>
        <v>0</v>
      </c>
      <c r="J604" s="221">
        <f t="array" ref="J604">INDEX(_Rge_Data_3rd_CY,$B604,J$1)</f>
        <v>0</v>
      </c>
      <c r="K604" s="221">
        <f t="array" ref="K604">INDEX(_Rge_Data_3rd_CY,$B604,K$1)</f>
        <v>0</v>
      </c>
      <c r="L604" s="221" t="str">
        <f t="array" ref="L604">INDEX(_Rge_Data_3rd_CY,$B604,L$1)</f>
        <v/>
      </c>
      <c r="M604" s="221">
        <f t="array" ref="M604">INDEX(_Rge_Data_3rd_CY,$B604,M$1)</f>
        <v>0</v>
      </c>
      <c r="N604" s="221">
        <f t="array" ref="N604">INDEX(_Rge_Data_3rd_CY,$B604,N$1)</f>
        <v>0</v>
      </c>
      <c r="O604" s="221">
        <f t="shared" si="5"/>
        <v>0</v>
      </c>
      <c r="P604" s="222">
        <f t="shared" si="6"/>
        <v>0</v>
      </c>
      <c r="Q604" s="233" t="str">
        <f t="shared" si="9"/>
        <v>Y</v>
      </c>
      <c r="R604" s="224" t="str">
        <f t="array" ref="R604">INDEX(_Rge_Data_3rd_CY,$B604,R$1)</f>
        <v/>
      </c>
      <c r="S604" s="224">
        <f t="array" ref="S604">INDEX(_Rge_Data_3rd_CY,$B604,S$1)</f>
        <v>0</v>
      </c>
      <c r="T604" s="224">
        <f t="array" ref="T604">INDEX(_Rge_Data_3rd_CY,$B604,T$1)</f>
        <v>0</v>
      </c>
      <c r="U604" s="224">
        <f t="array" ref="U604">INDEX(_Rge_Data_3rd_CY,$B604,U$1)</f>
        <v>0</v>
      </c>
      <c r="V604" s="224">
        <f t="array" ref="V604">INDEX(_Rge_Data_3rd_CY,$B604,V$1)</f>
        <v>0</v>
      </c>
      <c r="W604" s="224">
        <f t="array" ref="W604">INDEX(_Rge_Data_3rd_CY,$B604,W$1)</f>
        <v>0</v>
      </c>
      <c r="X604" s="224" t="str">
        <f t="array" ref="X604">INDEX(_Rge_Data_3rd_CY,$B604,X$1)</f>
        <v/>
      </c>
      <c r="Y604" s="224">
        <f t="array" ref="Y604">INDEX(_Rge_Data_3rd_CY,$B604,Y$1)</f>
        <v>0</v>
      </c>
      <c r="Z604" s="224">
        <f t="array" ref="Z604">INDEX(_Rge_Data_3rd_CY,$B604,Z$1)</f>
        <v>0</v>
      </c>
      <c r="AA604" s="224">
        <f t="shared" si="7"/>
        <v>0</v>
      </c>
      <c r="AB604" s="225" t="str">
        <f t="shared" si="10"/>
        <v/>
      </c>
      <c r="AC604" s="234" t="str">
        <f t="array" ref="AC604">INDEX(_Rge_Data_3rd_CY,$B604,AC$1)</f>
        <v/>
      </c>
      <c r="AD604" s="234">
        <f t="array" ref="AD604">INDEX(_Rge_Data_3rd_CY,$B604,AD$1)</f>
        <v>0</v>
      </c>
      <c r="AE604" s="234">
        <f t="array" ref="AE604">INDEX(_Rge_Data_3rd_CY,$B604,AE$1)</f>
        <v>0</v>
      </c>
      <c r="AF604" s="234">
        <f t="array" ref="AF604">INDEX(_Rge_Data_3rd_CY,$B604,AF$1)</f>
        <v>0</v>
      </c>
      <c r="AG604" s="234">
        <f t="array" ref="AG604">INDEX(_Rge_Data_3rd_CY,$B604,AG$1)</f>
        <v>0</v>
      </c>
      <c r="AH604" s="234">
        <f t="array" ref="AH604">INDEX(_Rge_Data_3rd_CY,$B604,AH$1)</f>
        <v>0</v>
      </c>
      <c r="AI604" s="234" t="str">
        <f t="array" ref="AI604">INDEX(_Rge_Data_3rd_CY,$B604,AI$1)</f>
        <v/>
      </c>
      <c r="AJ604" s="234">
        <f t="array" ref="AJ604">INDEX(_Rge_Data_3rd_CY,$B604,AJ$1)</f>
        <v>0</v>
      </c>
      <c r="AK604" s="234">
        <f t="array" ref="AK604">INDEX(_Rge_Data_3rd_CY,$B604,AK$1)</f>
        <v>0</v>
      </c>
      <c r="AL604" s="234">
        <f t="shared" si="11"/>
        <v>0</v>
      </c>
      <c r="AM604" s="235">
        <f t="shared" si="8"/>
        <v>0</v>
      </c>
      <c r="AN604" s="236">
        <f>IFERROR(IF(AND($E604="OPEN",$AA604&gt;0),$AA604*_SoP*$AM604,IF(AND($E604="CLOSED",$AA604&gt;0),$AA604*_SoL*$AM604,0)),0)</f>
        <v>0</v>
      </c>
      <c r="AO604" s="236">
        <f>IFERROR(IF($AA604&lt;0,$AA604*_SoL,0),0)</f>
        <v>0</v>
      </c>
      <c r="AP604" s="237">
        <f t="shared" si="12"/>
        <v>0</v>
      </c>
      <c r="AQ604" s="237">
        <f t="shared" si="13"/>
        <v>0</v>
      </c>
      <c r="AR604" s="237">
        <f t="shared" si="14"/>
        <v>0</v>
      </c>
      <c r="AS604" s="237">
        <f t="shared" si="15"/>
        <v>0</v>
      </c>
      <c r="AT604" s="237">
        <f t="shared" si="16"/>
        <v>0</v>
      </c>
      <c r="AU604" s="236">
        <f t="shared" si="17"/>
        <v>0</v>
      </c>
      <c r="AV604" s="236">
        <f t="shared" si="18"/>
        <v>0</v>
      </c>
      <c r="AW604" s="238"/>
    </row>
    <row r="605" ht="24.75" customHeight="1">
      <c r="A605" s="185"/>
      <c r="B605" s="230">
        <f t="shared" si="19"/>
        <v>598</v>
      </c>
      <c r="C605" s="185"/>
      <c r="D605" s="231" t="str">
        <f t="array" ref="D605">INDEX(_Rge_Projectdata_3rd,$B605,MATCH("Project-ID",_Rge_Headline_Projectdata,0))</f>
        <v/>
      </c>
      <c r="E605" s="232" t="str">
        <f t="array" ref="E605">INDEX(_Rge_Data_3rd_CY,$B605,E$1)</f>
        <v>Open</v>
      </c>
      <c r="F605" s="221" t="str">
        <f t="array" ref="F605">INDEX(_Rge_Data_3rd_CY,$B605,F$1)</f>
        <v/>
      </c>
      <c r="G605" s="221">
        <f t="array" ref="G605">INDEX(_Rge_Data_3rd_CY,$B605,G$1)</f>
        <v>0</v>
      </c>
      <c r="H605" s="221">
        <f t="array" ref="H605">INDEX(_Rge_Data_3rd_CY,$B605,H$1)</f>
        <v>0</v>
      </c>
      <c r="I605" s="221">
        <f t="array" ref="I605">INDEX(_Rge_Data_3rd_CY,$B605,I$1)</f>
        <v>0</v>
      </c>
      <c r="J605" s="221">
        <f t="array" ref="J605">INDEX(_Rge_Data_3rd_CY,$B605,J$1)</f>
        <v>0</v>
      </c>
      <c r="K605" s="221">
        <f t="array" ref="K605">INDEX(_Rge_Data_3rd_CY,$B605,K$1)</f>
        <v>0</v>
      </c>
      <c r="L605" s="221" t="str">
        <f t="array" ref="L605">INDEX(_Rge_Data_3rd_CY,$B605,L$1)</f>
        <v/>
      </c>
      <c r="M605" s="221">
        <f t="array" ref="M605">INDEX(_Rge_Data_3rd_CY,$B605,M$1)</f>
        <v>0</v>
      </c>
      <c r="N605" s="221">
        <f t="array" ref="N605">INDEX(_Rge_Data_3rd_CY,$B605,N$1)</f>
        <v>0</v>
      </c>
      <c r="O605" s="221">
        <f t="shared" si="5"/>
        <v>0</v>
      </c>
      <c r="P605" s="222">
        <f t="shared" si="6"/>
        <v>0</v>
      </c>
      <c r="Q605" s="233" t="str">
        <f t="shared" si="9"/>
        <v>Y</v>
      </c>
      <c r="R605" s="224" t="str">
        <f t="array" ref="R605">INDEX(_Rge_Data_3rd_CY,$B605,R$1)</f>
        <v/>
      </c>
      <c r="S605" s="224">
        <f t="array" ref="S605">INDEX(_Rge_Data_3rd_CY,$B605,S$1)</f>
        <v>0</v>
      </c>
      <c r="T605" s="224">
        <f t="array" ref="T605">INDEX(_Rge_Data_3rd_CY,$B605,T$1)</f>
        <v>0</v>
      </c>
      <c r="U605" s="224">
        <f t="array" ref="U605">INDEX(_Rge_Data_3rd_CY,$B605,U$1)</f>
        <v>0</v>
      </c>
      <c r="V605" s="224">
        <f t="array" ref="V605">INDEX(_Rge_Data_3rd_CY,$B605,V$1)</f>
        <v>0</v>
      </c>
      <c r="W605" s="224">
        <f t="array" ref="W605">INDEX(_Rge_Data_3rd_CY,$B605,W$1)</f>
        <v>0</v>
      </c>
      <c r="X605" s="224" t="str">
        <f t="array" ref="X605">INDEX(_Rge_Data_3rd_CY,$B605,X$1)</f>
        <v/>
      </c>
      <c r="Y605" s="224">
        <f t="array" ref="Y605">INDEX(_Rge_Data_3rd_CY,$B605,Y$1)</f>
        <v>0</v>
      </c>
      <c r="Z605" s="224">
        <f t="array" ref="Z605">INDEX(_Rge_Data_3rd_CY,$B605,Z$1)</f>
        <v>0</v>
      </c>
      <c r="AA605" s="224">
        <f t="shared" si="7"/>
        <v>0</v>
      </c>
      <c r="AB605" s="225" t="str">
        <f t="shared" si="10"/>
        <v/>
      </c>
      <c r="AC605" s="234" t="str">
        <f t="array" ref="AC605">INDEX(_Rge_Data_3rd_CY,$B605,AC$1)</f>
        <v/>
      </c>
      <c r="AD605" s="234">
        <f t="array" ref="AD605">INDEX(_Rge_Data_3rd_CY,$B605,AD$1)</f>
        <v>0</v>
      </c>
      <c r="AE605" s="234">
        <f t="array" ref="AE605">INDEX(_Rge_Data_3rd_CY,$B605,AE$1)</f>
        <v>0</v>
      </c>
      <c r="AF605" s="234">
        <f t="array" ref="AF605">INDEX(_Rge_Data_3rd_CY,$B605,AF$1)</f>
        <v>0</v>
      </c>
      <c r="AG605" s="234">
        <f t="array" ref="AG605">INDEX(_Rge_Data_3rd_CY,$B605,AG$1)</f>
        <v>0</v>
      </c>
      <c r="AH605" s="234">
        <f t="array" ref="AH605">INDEX(_Rge_Data_3rd_CY,$B605,AH$1)</f>
        <v>0</v>
      </c>
      <c r="AI605" s="234" t="str">
        <f t="array" ref="AI605">INDEX(_Rge_Data_3rd_CY,$B605,AI$1)</f>
        <v/>
      </c>
      <c r="AJ605" s="234">
        <f t="array" ref="AJ605">INDEX(_Rge_Data_3rd_CY,$B605,AJ$1)</f>
        <v>0</v>
      </c>
      <c r="AK605" s="234">
        <f t="array" ref="AK605">INDEX(_Rge_Data_3rd_CY,$B605,AK$1)</f>
        <v>0</v>
      </c>
      <c r="AL605" s="234">
        <f t="shared" si="11"/>
        <v>0</v>
      </c>
      <c r="AM605" s="235">
        <f t="shared" si="8"/>
        <v>0</v>
      </c>
      <c r="AN605" s="236">
        <f>IFERROR(IF(AND($E605="OPEN",$AA605&gt;0),$AA605*_SoP*$AM605,IF(AND($E605="CLOSED",$AA605&gt;0),$AA605*_SoL*$AM605,0)),0)</f>
        <v>0</v>
      </c>
      <c r="AO605" s="236">
        <f>IFERROR(IF($AA605&lt;0,$AA605*_SoL,0),0)</f>
        <v>0</v>
      </c>
      <c r="AP605" s="237">
        <f t="shared" si="12"/>
        <v>0</v>
      </c>
      <c r="AQ605" s="237">
        <f t="shared" si="13"/>
        <v>0</v>
      </c>
      <c r="AR605" s="237">
        <f t="shared" si="14"/>
        <v>0</v>
      </c>
      <c r="AS605" s="237">
        <f t="shared" si="15"/>
        <v>0</v>
      </c>
      <c r="AT605" s="237">
        <f t="shared" si="16"/>
        <v>0</v>
      </c>
      <c r="AU605" s="236">
        <f t="shared" si="17"/>
        <v>0</v>
      </c>
      <c r="AV605" s="236">
        <f t="shared" si="18"/>
        <v>0</v>
      </c>
      <c r="AW605" s="238"/>
    </row>
    <row r="606" ht="24.75" customHeight="1">
      <c r="A606" s="185"/>
      <c r="B606" s="230">
        <f t="shared" si="19"/>
        <v>599</v>
      </c>
      <c r="C606" s="185"/>
      <c r="D606" s="231" t="str">
        <f t="array" ref="D606">INDEX(_Rge_Projectdata_3rd,$B606,MATCH("Project-ID",_Rge_Headline_Projectdata,0))</f>
        <v/>
      </c>
      <c r="E606" s="232" t="str">
        <f t="array" ref="E606">INDEX(_Rge_Data_3rd_CY,$B606,E$1)</f>
        <v>Open</v>
      </c>
      <c r="F606" s="221" t="str">
        <f t="array" ref="F606">INDEX(_Rge_Data_3rd_CY,$B606,F$1)</f>
        <v/>
      </c>
      <c r="G606" s="221">
        <f t="array" ref="G606">INDEX(_Rge_Data_3rd_CY,$B606,G$1)</f>
        <v>0</v>
      </c>
      <c r="H606" s="221">
        <f t="array" ref="H606">INDEX(_Rge_Data_3rd_CY,$B606,H$1)</f>
        <v>0</v>
      </c>
      <c r="I606" s="221">
        <f t="array" ref="I606">INDEX(_Rge_Data_3rd_CY,$B606,I$1)</f>
        <v>0</v>
      </c>
      <c r="J606" s="221">
        <f t="array" ref="J606">INDEX(_Rge_Data_3rd_CY,$B606,J$1)</f>
        <v>0</v>
      </c>
      <c r="K606" s="221">
        <f t="array" ref="K606">INDEX(_Rge_Data_3rd_CY,$B606,K$1)</f>
        <v>0</v>
      </c>
      <c r="L606" s="221" t="str">
        <f t="array" ref="L606">INDEX(_Rge_Data_3rd_CY,$B606,L$1)</f>
        <v/>
      </c>
      <c r="M606" s="221">
        <f t="array" ref="M606">INDEX(_Rge_Data_3rd_CY,$B606,M$1)</f>
        <v>0</v>
      </c>
      <c r="N606" s="221">
        <f t="array" ref="N606">INDEX(_Rge_Data_3rd_CY,$B606,N$1)</f>
        <v>0</v>
      </c>
      <c r="O606" s="221">
        <f t="shared" si="5"/>
        <v>0</v>
      </c>
      <c r="P606" s="222">
        <f t="shared" si="6"/>
        <v>0</v>
      </c>
      <c r="Q606" s="233" t="str">
        <f t="shared" si="9"/>
        <v>Y</v>
      </c>
      <c r="R606" s="224" t="str">
        <f t="array" ref="R606">INDEX(_Rge_Data_3rd_CY,$B606,R$1)</f>
        <v/>
      </c>
      <c r="S606" s="224">
        <f t="array" ref="S606">INDEX(_Rge_Data_3rd_CY,$B606,S$1)</f>
        <v>0</v>
      </c>
      <c r="T606" s="224">
        <f t="array" ref="T606">INDEX(_Rge_Data_3rd_CY,$B606,T$1)</f>
        <v>0</v>
      </c>
      <c r="U606" s="224">
        <f t="array" ref="U606">INDEX(_Rge_Data_3rd_CY,$B606,U$1)</f>
        <v>0</v>
      </c>
      <c r="V606" s="224">
        <f t="array" ref="V606">INDEX(_Rge_Data_3rd_CY,$B606,V$1)</f>
        <v>0</v>
      </c>
      <c r="W606" s="224">
        <f t="array" ref="W606">INDEX(_Rge_Data_3rd_CY,$B606,W$1)</f>
        <v>0</v>
      </c>
      <c r="X606" s="224" t="str">
        <f t="array" ref="X606">INDEX(_Rge_Data_3rd_CY,$B606,X$1)</f>
        <v/>
      </c>
      <c r="Y606" s="224">
        <f t="array" ref="Y606">INDEX(_Rge_Data_3rd_CY,$B606,Y$1)</f>
        <v>0</v>
      </c>
      <c r="Z606" s="224">
        <f t="array" ref="Z606">INDEX(_Rge_Data_3rd_CY,$B606,Z$1)</f>
        <v>0</v>
      </c>
      <c r="AA606" s="224">
        <f t="shared" si="7"/>
        <v>0</v>
      </c>
      <c r="AB606" s="225" t="str">
        <f t="shared" si="10"/>
        <v/>
      </c>
      <c r="AC606" s="234" t="str">
        <f t="array" ref="AC606">INDEX(_Rge_Data_3rd_CY,$B606,AC$1)</f>
        <v/>
      </c>
      <c r="AD606" s="234">
        <f t="array" ref="AD606">INDEX(_Rge_Data_3rd_CY,$B606,AD$1)</f>
        <v>0</v>
      </c>
      <c r="AE606" s="234">
        <f t="array" ref="AE606">INDEX(_Rge_Data_3rd_CY,$B606,AE$1)</f>
        <v>0</v>
      </c>
      <c r="AF606" s="234">
        <f t="array" ref="AF606">INDEX(_Rge_Data_3rd_CY,$B606,AF$1)</f>
        <v>0</v>
      </c>
      <c r="AG606" s="234">
        <f t="array" ref="AG606">INDEX(_Rge_Data_3rd_CY,$B606,AG$1)</f>
        <v>0</v>
      </c>
      <c r="AH606" s="234">
        <f t="array" ref="AH606">INDEX(_Rge_Data_3rd_CY,$B606,AH$1)</f>
        <v>0</v>
      </c>
      <c r="AI606" s="234" t="str">
        <f t="array" ref="AI606">INDEX(_Rge_Data_3rd_CY,$B606,AI$1)</f>
        <v/>
      </c>
      <c r="AJ606" s="234">
        <f t="array" ref="AJ606">INDEX(_Rge_Data_3rd_CY,$B606,AJ$1)</f>
        <v>0</v>
      </c>
      <c r="AK606" s="234">
        <f t="array" ref="AK606">INDEX(_Rge_Data_3rd_CY,$B606,AK$1)</f>
        <v>0</v>
      </c>
      <c r="AL606" s="234">
        <f t="shared" si="11"/>
        <v>0</v>
      </c>
      <c r="AM606" s="235">
        <f t="shared" si="8"/>
        <v>0</v>
      </c>
      <c r="AN606" s="236">
        <f>IFERROR(IF(AND($E606="OPEN",$AA606&gt;0),$AA606*_SoP*$AM606,IF(AND($E606="CLOSED",$AA606&gt;0),$AA606*_SoL*$AM606,0)),0)</f>
        <v>0</v>
      </c>
      <c r="AO606" s="236">
        <f>IFERROR(IF($AA606&lt;0,$AA606*_SoL,0),0)</f>
        <v>0</v>
      </c>
      <c r="AP606" s="237">
        <f t="shared" si="12"/>
        <v>0</v>
      </c>
      <c r="AQ606" s="237">
        <f t="shared" si="13"/>
        <v>0</v>
      </c>
      <c r="AR606" s="237">
        <f t="shared" si="14"/>
        <v>0</v>
      </c>
      <c r="AS606" s="237">
        <f t="shared" si="15"/>
        <v>0</v>
      </c>
      <c r="AT606" s="237">
        <f t="shared" si="16"/>
        <v>0</v>
      </c>
      <c r="AU606" s="236">
        <f t="shared" si="17"/>
        <v>0</v>
      </c>
      <c r="AV606" s="236">
        <f t="shared" si="18"/>
        <v>0</v>
      </c>
      <c r="AW606" s="238"/>
    </row>
    <row r="607" ht="24.75" customHeight="1">
      <c r="A607" s="185"/>
      <c r="B607" s="230">
        <f t="shared" si="19"/>
        <v>600</v>
      </c>
      <c r="C607" s="185"/>
      <c r="D607" s="231" t="str">
        <f t="array" ref="D607">INDEX(_Rge_Projectdata_3rd,$B607,MATCH("Project-ID",_Rge_Headline_Projectdata,0))</f>
        <v/>
      </c>
      <c r="E607" s="232" t="str">
        <f t="array" ref="E607">INDEX(_Rge_Data_3rd_CY,$B607,E$1)</f>
        <v>Open</v>
      </c>
      <c r="F607" s="221" t="str">
        <f t="array" ref="F607">INDEX(_Rge_Data_3rd_CY,$B607,F$1)</f>
        <v/>
      </c>
      <c r="G607" s="221">
        <f t="array" ref="G607">INDEX(_Rge_Data_3rd_CY,$B607,G$1)</f>
        <v>0</v>
      </c>
      <c r="H607" s="221">
        <f t="array" ref="H607">INDEX(_Rge_Data_3rd_CY,$B607,H$1)</f>
        <v>0</v>
      </c>
      <c r="I607" s="221">
        <f t="array" ref="I607">INDEX(_Rge_Data_3rd_CY,$B607,I$1)</f>
        <v>0</v>
      </c>
      <c r="J607" s="221">
        <f t="array" ref="J607">INDEX(_Rge_Data_3rd_CY,$B607,J$1)</f>
        <v>0</v>
      </c>
      <c r="K607" s="221">
        <f t="array" ref="K607">INDEX(_Rge_Data_3rd_CY,$B607,K$1)</f>
        <v>0</v>
      </c>
      <c r="L607" s="221" t="str">
        <f t="array" ref="L607">INDEX(_Rge_Data_3rd_CY,$B607,L$1)</f>
        <v/>
      </c>
      <c r="M607" s="221">
        <f t="array" ref="M607">INDEX(_Rge_Data_3rd_CY,$B607,M$1)</f>
        <v>0</v>
      </c>
      <c r="N607" s="221">
        <f t="array" ref="N607">INDEX(_Rge_Data_3rd_CY,$B607,N$1)</f>
        <v>0</v>
      </c>
      <c r="O607" s="221">
        <f t="shared" si="5"/>
        <v>0</v>
      </c>
      <c r="P607" s="222">
        <f t="shared" si="6"/>
        <v>0</v>
      </c>
      <c r="Q607" s="233" t="str">
        <f t="shared" si="9"/>
        <v>Y</v>
      </c>
      <c r="R607" s="224" t="str">
        <f t="array" ref="R607">INDEX(_Rge_Data_3rd_CY,$B607,R$1)</f>
        <v/>
      </c>
      <c r="S607" s="224">
        <f t="array" ref="S607">INDEX(_Rge_Data_3rd_CY,$B607,S$1)</f>
        <v>0</v>
      </c>
      <c r="T607" s="224">
        <f t="array" ref="T607">INDEX(_Rge_Data_3rd_CY,$B607,T$1)</f>
        <v>0</v>
      </c>
      <c r="U607" s="224">
        <f t="array" ref="U607">INDEX(_Rge_Data_3rd_CY,$B607,U$1)</f>
        <v>0</v>
      </c>
      <c r="V607" s="224">
        <f t="array" ref="V607">INDEX(_Rge_Data_3rd_CY,$B607,V$1)</f>
        <v>0</v>
      </c>
      <c r="W607" s="224">
        <f t="array" ref="W607">INDEX(_Rge_Data_3rd_CY,$B607,W$1)</f>
        <v>0</v>
      </c>
      <c r="X607" s="224" t="str">
        <f t="array" ref="X607">INDEX(_Rge_Data_3rd_CY,$B607,X$1)</f>
        <v/>
      </c>
      <c r="Y607" s="224">
        <f t="array" ref="Y607">INDEX(_Rge_Data_3rd_CY,$B607,Y$1)</f>
        <v>0</v>
      </c>
      <c r="Z607" s="224">
        <f t="array" ref="Z607">INDEX(_Rge_Data_3rd_CY,$B607,Z$1)</f>
        <v>0</v>
      </c>
      <c r="AA607" s="224">
        <f t="shared" si="7"/>
        <v>0</v>
      </c>
      <c r="AB607" s="225" t="str">
        <f t="shared" si="10"/>
        <v/>
      </c>
      <c r="AC607" s="234" t="str">
        <f t="array" ref="AC607">INDEX(_Rge_Data_3rd_CY,$B607,AC$1)</f>
        <v/>
      </c>
      <c r="AD607" s="234">
        <f t="array" ref="AD607">INDEX(_Rge_Data_3rd_CY,$B607,AD$1)</f>
        <v>0</v>
      </c>
      <c r="AE607" s="234">
        <f t="array" ref="AE607">INDEX(_Rge_Data_3rd_CY,$B607,AE$1)</f>
        <v>0</v>
      </c>
      <c r="AF607" s="234">
        <f t="array" ref="AF607">INDEX(_Rge_Data_3rd_CY,$B607,AF$1)</f>
        <v>0</v>
      </c>
      <c r="AG607" s="234">
        <f t="array" ref="AG607">INDEX(_Rge_Data_3rd_CY,$B607,AG$1)</f>
        <v>0</v>
      </c>
      <c r="AH607" s="234">
        <f t="array" ref="AH607">INDEX(_Rge_Data_3rd_CY,$B607,AH$1)</f>
        <v>0</v>
      </c>
      <c r="AI607" s="234" t="str">
        <f t="array" ref="AI607">INDEX(_Rge_Data_3rd_CY,$B607,AI$1)</f>
        <v/>
      </c>
      <c r="AJ607" s="234">
        <f t="array" ref="AJ607">INDEX(_Rge_Data_3rd_CY,$B607,AJ$1)</f>
        <v>0</v>
      </c>
      <c r="AK607" s="234">
        <f t="array" ref="AK607">INDEX(_Rge_Data_3rd_CY,$B607,AK$1)</f>
        <v>0</v>
      </c>
      <c r="AL607" s="234">
        <f t="shared" si="11"/>
        <v>0</v>
      </c>
      <c r="AM607" s="235">
        <f t="shared" si="8"/>
        <v>0</v>
      </c>
      <c r="AN607" s="236">
        <f>IFERROR(IF(AND($E607="OPEN",$AA607&gt;0),$AA607*_SoP*$AM607,IF(AND($E607="CLOSED",$AA607&gt;0),$AA607*_SoL*$AM607,0)),0)</f>
        <v>0</v>
      </c>
      <c r="AO607" s="236">
        <f>IFERROR(IF($AA607&lt;0,$AA607*_SoL,0),0)</f>
        <v>0</v>
      </c>
      <c r="AP607" s="237">
        <f t="shared" si="12"/>
        <v>0</v>
      </c>
      <c r="AQ607" s="237">
        <f t="shared" si="13"/>
        <v>0</v>
      </c>
      <c r="AR607" s="237">
        <f t="shared" si="14"/>
        <v>0</v>
      </c>
      <c r="AS607" s="237">
        <f t="shared" si="15"/>
        <v>0</v>
      </c>
      <c r="AT607" s="237">
        <f t="shared" si="16"/>
        <v>0</v>
      </c>
      <c r="AU607" s="236">
        <f t="shared" si="17"/>
        <v>0</v>
      </c>
      <c r="AV607" s="236">
        <f t="shared" si="18"/>
        <v>0</v>
      </c>
      <c r="AW607" s="238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5"/>
      <c r="B613" s="185"/>
      <c r="C613" s="185"/>
      <c r="D613" s="198" t="s">
        <v>163</v>
      </c>
      <c r="E613" s="239"/>
      <c r="F613" s="200" t="s">
        <v>164</v>
      </c>
      <c r="G613" s="201"/>
      <c r="H613" s="201"/>
      <c r="I613" s="201"/>
      <c r="J613" s="201"/>
      <c r="K613" s="201"/>
      <c r="L613" s="201"/>
      <c r="M613" s="201"/>
      <c r="N613" s="201"/>
      <c r="O613" s="201"/>
      <c r="P613" s="202"/>
      <c r="Q613" s="201"/>
      <c r="R613" s="203" t="s">
        <v>165</v>
      </c>
      <c r="S613" s="204"/>
      <c r="T613" s="204"/>
      <c r="U613" s="204"/>
      <c r="V613" s="204"/>
      <c r="W613" s="204"/>
      <c r="X613" s="204"/>
      <c r="Y613" s="204"/>
      <c r="Z613" s="204"/>
      <c r="AA613" s="204"/>
      <c r="AB613" s="205"/>
      <c r="AC613" s="240" t="s">
        <v>166</v>
      </c>
      <c r="AD613" s="240"/>
      <c r="AE613" s="240"/>
      <c r="AF613" s="240"/>
      <c r="AG613" s="240"/>
      <c r="AH613" s="240"/>
      <c r="AI613" s="240"/>
      <c r="AJ613" s="240"/>
      <c r="AK613" s="240"/>
      <c r="AL613" s="240"/>
      <c r="AM613" s="240"/>
      <c r="AN613" s="240"/>
      <c r="AO613" s="240"/>
      <c r="AP613" s="240"/>
      <c r="AQ613" s="240"/>
      <c r="AR613" s="240"/>
      <c r="AS613" s="240"/>
      <c r="AT613" s="240"/>
      <c r="AU613" s="240"/>
      <c r="AV613" s="241"/>
      <c r="AW613" s="185"/>
    </row>
    <row r="614" ht="24.75" customHeight="1">
      <c r="A614" s="181"/>
      <c r="B614" s="181"/>
      <c r="C614" s="185"/>
      <c r="D614" s="242"/>
      <c r="E614" s="243" t="s">
        <v>77</v>
      </c>
      <c r="F614" s="211" t="str">
        <f t="shared" ref="F614:AQ614" si="20">F$5</f>
        <v>BUDCV</v>
      </c>
      <c r="G614" s="211" t="str">
        <f t="shared" si="20"/>
        <v>BUDDMC</v>
      </c>
      <c r="H614" s="211" t="str">
        <f t="shared" si="20"/>
        <v>BUDTSC</v>
      </c>
      <c r="I614" s="211" t="str">
        <f t="shared" si="20"/>
        <v>BUDTRC</v>
      </c>
      <c r="J614" s="211" t="str">
        <f t="shared" si="20"/>
        <v>BUDINC</v>
      </c>
      <c r="K614" s="211" t="str">
        <f t="shared" si="20"/>
        <v>BUDTSE</v>
      </c>
      <c r="L614" s="211" t="str">
        <f t="shared" si="20"/>
        <v>BUDPMC</v>
      </c>
      <c r="M614" s="211" t="str">
        <f t="shared" si="20"/>
        <v>BUDOC</v>
      </c>
      <c r="N614" s="211" t="str">
        <f t="shared" si="20"/>
        <v>BUDPC</v>
      </c>
      <c r="O614" s="211" t="str">
        <f t="shared" si="20"/>
        <v>BUDGP</v>
      </c>
      <c r="P614" s="211" t="str">
        <f t="shared" si="20"/>
        <v>BUDGP%</v>
      </c>
      <c r="Q614" s="244" t="str">
        <f t="shared" si="20"/>
        <v>Check</v>
      </c>
      <c r="R614" s="245" t="str">
        <f t="shared" si="20"/>
        <v>FORCV</v>
      </c>
      <c r="S614" s="246" t="str">
        <f t="shared" si="20"/>
        <v>FORDMC</v>
      </c>
      <c r="T614" s="246" t="str">
        <f t="shared" si="20"/>
        <v>FORTSC</v>
      </c>
      <c r="U614" s="246" t="str">
        <f t="shared" si="20"/>
        <v>FORTRC</v>
      </c>
      <c r="V614" s="246" t="str">
        <f t="shared" si="20"/>
        <v>FORINC</v>
      </c>
      <c r="W614" s="246" t="str">
        <f t="shared" si="20"/>
        <v>FORTSE</v>
      </c>
      <c r="X614" s="246" t="str">
        <f t="shared" si="20"/>
        <v>FORPMC</v>
      </c>
      <c r="Y614" s="246" t="str">
        <f t="shared" si="20"/>
        <v>FOROC</v>
      </c>
      <c r="Z614" s="246" t="str">
        <f t="shared" si="20"/>
        <v>FORPC</v>
      </c>
      <c r="AA614" s="246" t="str">
        <f t="shared" si="20"/>
        <v>FORGP</v>
      </c>
      <c r="AB614" s="247" t="str">
        <f t="shared" si="20"/>
        <v>FORGP%</v>
      </c>
      <c r="AC614" s="248" t="str">
        <f t="shared" si="20"/>
        <v>ACTIS</v>
      </c>
      <c r="AD614" s="249" t="str">
        <f t="shared" si="20"/>
        <v>ACTDMC</v>
      </c>
      <c r="AE614" s="249" t="str">
        <f t="shared" si="20"/>
        <v>ACTTSC</v>
      </c>
      <c r="AF614" s="249" t="str">
        <f t="shared" si="20"/>
        <v>ACTTRC</v>
      </c>
      <c r="AG614" s="249" t="str">
        <f t="shared" si="20"/>
        <v>ACTINC</v>
      </c>
      <c r="AH614" s="249" t="str">
        <f t="shared" si="20"/>
        <v>ACTTSE</v>
      </c>
      <c r="AI614" s="249" t="str">
        <f t="shared" si="20"/>
        <v>ACTPMC</v>
      </c>
      <c r="AJ614" s="249" t="str">
        <f t="shared" si="20"/>
        <v>ACTOC</v>
      </c>
      <c r="AK614" s="249" t="str">
        <f t="shared" si="20"/>
        <v>ACTPC</v>
      </c>
      <c r="AL614" s="249" t="str">
        <f t="shared" si="20"/>
        <v>ACTNS</v>
      </c>
      <c r="AM614" s="249" t="str">
        <f t="shared" si="20"/>
        <v>ACTSC%</v>
      </c>
      <c r="AN614" s="249" t="str">
        <f t="shared" si="20"/>
        <v>ACTSP</v>
      </c>
      <c r="AO614" s="249" t="str">
        <f t="shared" si="20"/>
        <v>ACTSL</v>
      </c>
      <c r="AP614" s="249" t="str">
        <f t="shared" si="20"/>
        <v>ACTGC</v>
      </c>
      <c r="AQ614" s="249" t="str">
        <f t="shared" si="20"/>
        <v>ACTGP</v>
      </c>
      <c r="AR614" s="249" t="s">
        <v>182</v>
      </c>
      <c r="AS614" s="248" t="s">
        <v>188</v>
      </c>
      <c r="AT614" s="250" t="s">
        <v>189</v>
      </c>
      <c r="AU614" s="213" t="s">
        <v>185</v>
      </c>
      <c r="AV614" s="213" t="s">
        <v>186</v>
      </c>
      <c r="AW614" s="181"/>
    </row>
    <row r="615" ht="69.0" customHeight="1">
      <c r="A615" s="214"/>
      <c r="B615" s="214"/>
      <c r="C615" s="214"/>
      <c r="D615" s="251"/>
      <c r="E615" s="252" t="str">
        <f>VLOOKUP(E614,_Rge_Partnercode,3,)</f>
        <v>Project status</v>
      </c>
      <c r="F615" s="253" t="str">
        <f>VLOOKUP(F614,_Rge_Partnercode,3,)</f>
        <v>Budgeted contract value</v>
      </c>
      <c r="G615" s="253" t="str">
        <f>VLOOKUP(G614,_Rge_Partnercode,3,)</f>
        <v>Budgeted Direct material costs</v>
      </c>
      <c r="H615" s="253" t="str">
        <f>VLOOKUP(H614,_Rge_Partnercode,3,)</f>
        <v>Budgeted Technical services</v>
      </c>
      <c r="I615" s="253" t="str">
        <f>VLOOKUP(I614,_Rge_Partnercode,3,)</f>
        <v>Budgeted Transportation service costs</v>
      </c>
      <c r="J615" s="253" t="str">
        <f>VLOOKUP(J614,_Rge_Partnercode,3,)</f>
        <v>Budgeted Installation service costs</v>
      </c>
      <c r="K615" s="253" t="str">
        <f>VLOOKUP(K614,_Rge_Partnercode,3,)</f>
        <v>Budgeted Testing service costs</v>
      </c>
      <c r="L615" s="253" t="str">
        <f>VLOOKUP(L614,_Rge_Partnercode,3,)</f>
        <v>Budgeted Project management costs (working hours)</v>
      </c>
      <c r="M615" s="253" t="str">
        <f>VLOOKUP(M614,_Rge_Partnercode,3,)</f>
        <v>Budgeted Commission / License fees / other costs</v>
      </c>
      <c r="N615" s="253" t="str">
        <f>VLOOKUP(N614,_Rge_Partnercode,3,)</f>
        <v>Budgeted project costs</v>
      </c>
      <c r="O615" s="253" t="str">
        <f>VLOOKUP(O614,_Rge_Partnercode,3,)</f>
        <v>Budgeted gross profit</v>
      </c>
      <c r="P615" s="253" t="str">
        <f>VLOOKUP(P614,_Rge_Partnercode,3,)</f>
        <v>Budgeted gross profit in %</v>
      </c>
      <c r="Q615" s="254"/>
      <c r="R615" s="255" t="str">
        <f>VLOOKUP(R614,_Rge_Partnercode,3,)</f>
        <v>Forecasted contract value</v>
      </c>
      <c r="S615" s="256" t="str">
        <f>VLOOKUP(S614,_Rge_Partnercode,3,)</f>
        <v>Forecasted Direct material costs</v>
      </c>
      <c r="T615" s="256" t="str">
        <f>VLOOKUP(T614,_Rge_Partnercode,3,)</f>
        <v>Forecasted Technical services</v>
      </c>
      <c r="U615" s="256" t="str">
        <f>VLOOKUP(U614,_Rge_Partnercode,3,)</f>
        <v>Forecasted Transportation service costs</v>
      </c>
      <c r="V615" s="256" t="str">
        <f>VLOOKUP(V614,_Rge_Partnercode,3,)</f>
        <v>Forecasted Installation service costs</v>
      </c>
      <c r="W615" s="256" t="str">
        <f>VLOOKUP(W614,_Rge_Partnercode,3,)</f>
        <v>Forecasted Testing service costs</v>
      </c>
      <c r="X615" s="256" t="str">
        <f>VLOOKUP(X614,_Rge_Partnercode,3,)</f>
        <v>Forecasted Project management costs (working hours)</v>
      </c>
      <c r="Y615" s="256" t="str">
        <f>VLOOKUP(Y614,_Rge_Partnercode,3,)</f>
        <v>Forecasted Commission / License fees / other costs</v>
      </c>
      <c r="Z615" s="256" t="str">
        <f>VLOOKUP(Z614,_Rge_Partnercode,3,)</f>
        <v>Forecasted project costs</v>
      </c>
      <c r="AA615" s="256" t="str">
        <f>VLOOKUP(AA614,_Rge_Partnercode,3,)</f>
        <v>Forecasted gross profit</v>
      </c>
      <c r="AB615" s="257" t="str">
        <f>VLOOKUP(AB614,_Rge_Partnercode,3,)</f>
        <v>Forecasted gross profit in %</v>
      </c>
      <c r="AC615" s="258" t="str">
        <f>VLOOKUP(AC614,_Rge_Partnercode,3,)</f>
        <v>Actual invoiced sales</v>
      </c>
      <c r="AD615" s="259" t="str">
        <f>VLOOKUP(AD614,_Rge_Partnercode,3,)</f>
        <v>Actual Direct material costs</v>
      </c>
      <c r="AE615" s="259" t="str">
        <f>VLOOKUP(AE614,_Rge_Partnercode,3,)</f>
        <v>Actual Technical services</v>
      </c>
      <c r="AF615" s="259" t="str">
        <f>VLOOKUP(AF614,_Rge_Partnercode,3,)</f>
        <v>Actual Transportation service costs</v>
      </c>
      <c r="AG615" s="259" t="str">
        <f>VLOOKUP(AG614,_Rge_Partnercode,3,)</f>
        <v>Actual Installation service costs</v>
      </c>
      <c r="AH615" s="259" t="str">
        <f>VLOOKUP(AH614,_Rge_Partnercode,3,)</f>
        <v>Actual Testing service costs</v>
      </c>
      <c r="AI615" s="259" t="str">
        <f>VLOOKUP(AI614,_Rge_Partnercode,3,)</f>
        <v>Actual Project management costs (working hours)</v>
      </c>
      <c r="AJ615" s="259" t="str">
        <f>VLOOKUP(AJ614,_Rge_Partnercode,3,)</f>
        <v>Actual Commission / License fees / other costs</v>
      </c>
      <c r="AK615" s="259" t="str">
        <f>VLOOKUP(AK614,_Rge_Partnercode,3,)</f>
        <v>Actual project costs</v>
      </c>
      <c r="AL615" s="259" t="str">
        <f>VLOOKUP(AL614,_Rge_Partnercode,3,)</f>
        <v>Actual net sales</v>
      </c>
      <c r="AM615" s="259" t="str">
        <f>VLOOKUP(AM614,_Rge_Partnercode,3,)</f>
        <v>Actual status of completion in %</v>
      </c>
      <c r="AN615" s="259" t="str">
        <f>VLOOKUP(AN614,_Rge_Partnercode,3,)</f>
        <v>Actual Share of profit</v>
      </c>
      <c r="AO615" s="259" t="str">
        <f>VLOOKUP(AO614,_Rge_Partnercode,3,)</f>
        <v>Actual Share of loss</v>
      </c>
      <c r="AP615" s="259" t="str">
        <f>VLOOKUP(AP614,_Rge_Partnercode,3,)</f>
        <v>Actual gross capitalization</v>
      </c>
      <c r="AQ615" s="259" t="str">
        <f>VLOOKUP(AQ614,_Rge_Partnercode,3,)</f>
        <v>Actual gross passivation</v>
      </c>
      <c r="AR615" s="259" t="str">
        <f>VLOOKUP(AR614,_Rge_Partnercode,3,)</f>
        <v>Actual net value</v>
      </c>
      <c r="AS615" s="258" t="str">
        <f>VLOOKUP(AS614,_Rge_Partnercode,3,)</f>
        <v>Actual Acc. 1285</v>
      </c>
      <c r="AT615" s="260" t="str">
        <f>VLOOKUP(AT614,_Rge_Partnercode,3,)</f>
        <v>Actual Acc. 2285</v>
      </c>
      <c r="AU615" s="219" t="str">
        <f>VLOOKUP(AU614,_Rge_Partnercode,3,)</f>
        <v>Actual Volume still to be invoiced</v>
      </c>
      <c r="AV615" s="219" t="str">
        <f>VLOOKUP(AV614,_Rge_Partnercode,3,)</f>
        <v>Actual Order backlog</v>
      </c>
      <c r="AW615" s="214"/>
    </row>
    <row r="616" ht="33.0" customHeight="1">
      <c r="A616" s="40"/>
      <c r="B616" s="40"/>
      <c r="C616" s="9"/>
      <c r="D616" s="261" t="s">
        <v>190</v>
      </c>
      <c r="E616" s="262"/>
      <c r="F616" s="263">
        <f t="shared" ref="F616:N616" si="21">SUM(F617:F716)</f>
        <v>0</v>
      </c>
      <c r="G616" s="263">
        <f t="shared" si="21"/>
        <v>0</v>
      </c>
      <c r="H616" s="263">
        <f t="shared" si="21"/>
        <v>0</v>
      </c>
      <c r="I616" s="263">
        <f t="shared" si="21"/>
        <v>0</v>
      </c>
      <c r="J616" s="263">
        <f t="shared" si="21"/>
        <v>0</v>
      </c>
      <c r="K616" s="263">
        <f t="shared" si="21"/>
        <v>0</v>
      </c>
      <c r="L616" s="263">
        <f t="shared" si="21"/>
        <v>0</v>
      </c>
      <c r="M616" s="263">
        <f t="shared" si="21"/>
        <v>0</v>
      </c>
      <c r="N616" s="263">
        <f t="shared" si="21"/>
        <v>0</v>
      </c>
      <c r="O616" s="263">
        <f t="shared" ref="O616:O716" si="25">F616-N616</f>
        <v>0</v>
      </c>
      <c r="P616" s="264">
        <f t="shared" ref="P616:P716" si="26">IFERROR(O616/F616,0)</f>
        <v>0</v>
      </c>
      <c r="Q616" s="265"/>
      <c r="R616" s="266">
        <f t="shared" ref="R616:Z616" si="22">SUM(R617:R716)</f>
        <v>0</v>
      </c>
      <c r="S616" s="267">
        <f t="shared" si="22"/>
        <v>0</v>
      </c>
      <c r="T616" s="267">
        <f t="shared" si="22"/>
        <v>0</v>
      </c>
      <c r="U616" s="267">
        <f t="shared" si="22"/>
        <v>0</v>
      </c>
      <c r="V616" s="267">
        <f t="shared" si="22"/>
        <v>0</v>
      </c>
      <c r="W616" s="267">
        <f t="shared" si="22"/>
        <v>0</v>
      </c>
      <c r="X616" s="267">
        <f t="shared" si="22"/>
        <v>0</v>
      </c>
      <c r="Y616" s="267">
        <f t="shared" si="22"/>
        <v>0</v>
      </c>
      <c r="Z616" s="267">
        <f t="shared" si="22"/>
        <v>0</v>
      </c>
      <c r="AA616" s="267">
        <f t="shared" ref="AA616:AA716" si="27">R616-Z616</f>
        <v>0</v>
      </c>
      <c r="AB616" s="268">
        <f>IFERROR(AA616/R616,0)</f>
        <v>0</v>
      </c>
      <c r="AC616" s="269">
        <f t="shared" ref="AC616:AL616" si="23">SUM(AC617:AC716)</f>
        <v>0</v>
      </c>
      <c r="AD616" s="270">
        <f t="shared" si="23"/>
        <v>0</v>
      </c>
      <c r="AE616" s="270">
        <f t="shared" si="23"/>
        <v>0</v>
      </c>
      <c r="AF616" s="270">
        <f t="shared" si="23"/>
        <v>0</v>
      </c>
      <c r="AG616" s="270">
        <f t="shared" si="23"/>
        <v>0</v>
      </c>
      <c r="AH616" s="270">
        <f t="shared" si="23"/>
        <v>0</v>
      </c>
      <c r="AI616" s="270">
        <f t="shared" si="23"/>
        <v>0</v>
      </c>
      <c r="AJ616" s="270">
        <f t="shared" si="23"/>
        <v>0</v>
      </c>
      <c r="AK616" s="270">
        <f t="shared" si="23"/>
        <v>0</v>
      </c>
      <c r="AL616" s="270">
        <f t="shared" si="23"/>
        <v>0</v>
      </c>
      <c r="AM616" s="271">
        <f t="shared" ref="AM616:AM716" si="28">IFERROR(AK616/Z616,0)</f>
        <v>0</v>
      </c>
      <c r="AN616" s="272">
        <f t="shared" ref="AN616:AV616" si="24">SUM(AN617:AN716)</f>
        <v>0</v>
      </c>
      <c r="AO616" s="272">
        <f t="shared" si="24"/>
        <v>0</v>
      </c>
      <c r="AP616" s="272">
        <f t="shared" si="24"/>
        <v>0</v>
      </c>
      <c r="AQ616" s="272">
        <f t="shared" si="24"/>
        <v>0</v>
      </c>
      <c r="AR616" s="272">
        <f t="shared" si="24"/>
        <v>0</v>
      </c>
      <c r="AS616" s="273">
        <f t="shared" si="24"/>
        <v>0</v>
      </c>
      <c r="AT616" s="274">
        <f t="shared" si="24"/>
        <v>0</v>
      </c>
      <c r="AU616" s="272">
        <f t="shared" si="24"/>
        <v>0</v>
      </c>
      <c r="AV616" s="272">
        <f t="shared" si="24"/>
        <v>0</v>
      </c>
      <c r="AW616" s="229"/>
    </row>
    <row r="617" ht="24.75" customHeight="1">
      <c r="A617" s="185"/>
      <c r="B617" s="230">
        <v>1.0</v>
      </c>
      <c r="C617" s="185"/>
      <c r="D617" s="275" t="str">
        <f t="shared" ref="D617:D716" si="29">IFERROR(VLOOKUP(#REF!,_Rge_Mappingtable,2,),"")</f>
        <v/>
      </c>
      <c r="E617" s="276" t="str">
        <f t="array" ref="E617">INDEX(_Rge_Data_IC_CY,$B617,E$1)</f>
        <v>Closed</v>
      </c>
      <c r="F617" s="277" t="str">
        <f t="array" ref="F617">INDEX(_Rge_Data_IC_CY,$B617,F$1)</f>
        <v/>
      </c>
      <c r="G617" s="277">
        <f t="array" ref="G617">INDEX(_Rge_Data_IC_CY,$B617,G$1)</f>
        <v>0</v>
      </c>
      <c r="H617" s="277">
        <f t="array" ref="H617">INDEX(_Rge_Data_IC_CY,$B617,H$1)</f>
        <v>0</v>
      </c>
      <c r="I617" s="277">
        <f t="array" ref="I617">INDEX(_Rge_Data_IC_CY,$B617,I$1)</f>
        <v>0</v>
      </c>
      <c r="J617" s="277">
        <f t="array" ref="J617">INDEX(_Rge_Data_IC_CY,$B617,J$1)</f>
        <v>0</v>
      </c>
      <c r="K617" s="277">
        <f t="array" ref="K617">INDEX(_Rge_Data_IC_CY,$B617,K$1)</f>
        <v>0</v>
      </c>
      <c r="L617" s="277" t="str">
        <f t="array" ref="L617">INDEX(_Rge_Data_IC_CY,$B617,L$1)</f>
        <v/>
      </c>
      <c r="M617" s="277">
        <f t="array" ref="M617">INDEX(_Rge_Data_IC_CY,$B617,M$1)</f>
        <v>0</v>
      </c>
      <c r="N617" s="277">
        <f t="array" ref="N617">INDEX(_Rge_Data_IC_CY,$B617,N$1)</f>
        <v>0</v>
      </c>
      <c r="O617" s="277">
        <f t="shared" si="25"/>
        <v>0</v>
      </c>
      <c r="P617" s="278">
        <f t="shared" si="26"/>
        <v>0</v>
      </c>
      <c r="Q617" s="279" t="str">
        <f t="shared" ref="Q617:Q716" si="30">IF(AND(F617&lt;&gt;0,R617=0),"N","Y")</f>
        <v>Y</v>
      </c>
      <c r="R617" s="280" t="str">
        <f t="array" ref="R617">INDEX(_Rge_Data_IC_CY,$B617,R$1)</f>
        <v/>
      </c>
      <c r="S617" s="281">
        <f t="array" ref="S617">INDEX(_Rge_Data_IC_CY,$B617,S$1)</f>
        <v>0</v>
      </c>
      <c r="T617" s="281">
        <f t="array" ref="T617">INDEX(_Rge_Data_IC_CY,$B617,T$1)</f>
        <v>0</v>
      </c>
      <c r="U617" s="281">
        <f t="array" ref="U617">INDEX(_Rge_Data_IC_CY,$B617,U$1)</f>
        <v>0</v>
      </c>
      <c r="V617" s="281">
        <f t="array" ref="V617">INDEX(_Rge_Data_IC_CY,$B617,V$1)</f>
        <v>0</v>
      </c>
      <c r="W617" s="281">
        <f t="array" ref="W617">INDEX(_Rge_Data_IC_CY,$B617,W$1)</f>
        <v>0</v>
      </c>
      <c r="X617" s="281" t="str">
        <f t="array" ref="X617">INDEX(_Rge_Data_IC_CY,$B617,X$1)</f>
        <v/>
      </c>
      <c r="Y617" s="281">
        <f t="array" ref="Y617">INDEX(_Rge_Data_IC_CY,$B617,Y$1)</f>
        <v>0</v>
      </c>
      <c r="Z617" s="281">
        <f t="array" ref="Z617">INDEX(_Rge_Data_IC_CY,$B617,Z$1)</f>
        <v>0</v>
      </c>
      <c r="AA617" s="281">
        <f t="shared" si="27"/>
        <v>0</v>
      </c>
      <c r="AB617" s="282" t="str">
        <f t="shared" ref="AB617:AB716" si="31">IFERROR(AA617/R617,)</f>
        <v/>
      </c>
      <c r="AC617" s="283" t="str">
        <f t="array" ref="AC617">INDEX(_Rge_Data_IC_CY,$B617,AC$1)</f>
        <v/>
      </c>
      <c r="AD617" s="284">
        <f t="array" ref="AD617">INDEX(_Rge_Data_IC_CY,$B617,AD$1)</f>
        <v>0</v>
      </c>
      <c r="AE617" s="284">
        <f t="array" ref="AE617">INDEX(_Rge_Data_IC_CY,$B617,AE$1)</f>
        <v>0</v>
      </c>
      <c r="AF617" s="284">
        <f t="array" ref="AF617">INDEX(_Rge_Data_IC_CY,$B617,AF$1)</f>
        <v>0</v>
      </c>
      <c r="AG617" s="284">
        <f t="array" ref="AG617">INDEX(_Rge_Data_IC_CY,$B617,AG$1)</f>
        <v>0</v>
      </c>
      <c r="AH617" s="284">
        <f t="array" ref="AH617">INDEX(_Rge_Data_IC_CY,$B617,AH$1)</f>
        <v>0</v>
      </c>
      <c r="AI617" s="284" t="str">
        <f t="array" ref="AI617">INDEX(_Rge_Data_IC_CY,$B617,AI$1)</f>
        <v/>
      </c>
      <c r="AJ617" s="284">
        <f t="array" ref="AJ617">INDEX(_Rge_Data_IC_CY,$B617,AJ$1)</f>
        <v>0</v>
      </c>
      <c r="AK617" s="284">
        <f t="array" ref="AK617">INDEX(_Rge_Data_IC_CY,$B617,AK$1)</f>
        <v>0</v>
      </c>
      <c r="AL617" s="234">
        <f t="shared" ref="AL617:AL716" si="32">AK617+AN617+AO617</f>
        <v>0</v>
      </c>
      <c r="AM617" s="285">
        <f t="shared" si="28"/>
        <v>0</v>
      </c>
      <c r="AN617" s="286">
        <f>IFERROR(IF(AND($E617="OPEN",$AA617&gt;0),$AA617*_SoP*$AM617,IF(AND($E617="CLOSED",$AA617&gt;0),$AA617*_SoL*$AM617,0)),0)</f>
        <v>0</v>
      </c>
      <c r="AO617" s="286">
        <f>IFERROR(IF($AA617&lt;0,$AA617*_SoL,0),0)</f>
        <v>0</v>
      </c>
      <c r="AP617" s="287">
        <f t="shared" ref="AP617:AP716" si="33">AK617+AN617</f>
        <v>0</v>
      </c>
      <c r="AQ617" s="287">
        <f t="shared" ref="AQ617:AQ716" si="34">AC617-AO617</f>
        <v>0</v>
      </c>
      <c r="AR617" s="287">
        <f t="shared" ref="AR617:AR716" si="35">AP617-AQ617</f>
        <v>0</v>
      </c>
      <c r="AS617" s="288">
        <f t="shared" ref="AS617:AS716" si="36">IF($AR617&gt;=0,$AR617,0)</f>
        <v>0</v>
      </c>
      <c r="AT617" s="289">
        <f t="shared" ref="AT617:AT716" si="37">IF($AR617&lt;=0,-$AR617,0)</f>
        <v>0</v>
      </c>
      <c r="AU617" s="290">
        <f t="shared" ref="AU617:AU716" si="38">IF((R617-AC617)&lt;0,0,R617-AC617)</f>
        <v>0</v>
      </c>
      <c r="AV617" s="290">
        <f t="shared" ref="AV617:AV716" si="39">IF(AM617&gt;1,0,R617-AM617*R617)</f>
        <v>0</v>
      </c>
      <c r="AW617" s="238"/>
    </row>
    <row r="618" ht="24.75" customHeight="1">
      <c r="A618" s="185"/>
      <c r="B618" s="230">
        <f t="shared" ref="B618:B716" si="40">B617+1</f>
        <v>2</v>
      </c>
      <c r="C618" s="185"/>
      <c r="D618" s="275" t="str">
        <f t="shared" si="29"/>
        <v/>
      </c>
      <c r="E618" s="276" t="str">
        <f t="array" ref="E618">INDEX(_Rge_Data_IC_CY,$B618,E$1)</f>
        <v>Closed</v>
      </c>
      <c r="F618" s="277" t="str">
        <f t="array" ref="F618">INDEX(_Rge_Data_IC_CY,$B618,F$1)</f>
        <v/>
      </c>
      <c r="G618" s="277">
        <f t="array" ref="G618">INDEX(_Rge_Data_IC_CY,$B618,G$1)</f>
        <v>0</v>
      </c>
      <c r="H618" s="277">
        <f t="array" ref="H618">INDEX(_Rge_Data_IC_CY,$B618,H$1)</f>
        <v>0</v>
      </c>
      <c r="I618" s="277">
        <f t="array" ref="I618">INDEX(_Rge_Data_IC_CY,$B618,I$1)</f>
        <v>0</v>
      </c>
      <c r="J618" s="277">
        <f t="array" ref="J618">INDEX(_Rge_Data_IC_CY,$B618,J$1)</f>
        <v>0</v>
      </c>
      <c r="K618" s="277">
        <f t="array" ref="K618">INDEX(_Rge_Data_IC_CY,$B618,K$1)</f>
        <v>0</v>
      </c>
      <c r="L618" s="277" t="str">
        <f t="array" ref="L618">INDEX(_Rge_Data_IC_CY,$B618,L$1)</f>
        <v/>
      </c>
      <c r="M618" s="277">
        <f t="array" ref="M618">INDEX(_Rge_Data_IC_CY,$B618,M$1)</f>
        <v>0</v>
      </c>
      <c r="N618" s="277">
        <f t="array" ref="N618">INDEX(_Rge_Data_IC_CY,$B618,N$1)</f>
        <v>0</v>
      </c>
      <c r="O618" s="277">
        <f t="shared" si="25"/>
        <v>0</v>
      </c>
      <c r="P618" s="278">
        <f t="shared" si="26"/>
        <v>0</v>
      </c>
      <c r="Q618" s="279" t="str">
        <f t="shared" si="30"/>
        <v>Y</v>
      </c>
      <c r="R618" s="280" t="str">
        <f t="array" ref="R618">INDEX(_Rge_Data_IC_CY,$B618,R$1)</f>
        <v/>
      </c>
      <c r="S618" s="281">
        <f t="array" ref="S618">INDEX(_Rge_Data_IC_CY,$B618,S$1)</f>
        <v>0</v>
      </c>
      <c r="T618" s="281">
        <f t="array" ref="T618">INDEX(_Rge_Data_IC_CY,$B618,T$1)</f>
        <v>0</v>
      </c>
      <c r="U618" s="281">
        <f t="array" ref="U618">INDEX(_Rge_Data_IC_CY,$B618,U$1)</f>
        <v>0</v>
      </c>
      <c r="V618" s="281">
        <f t="array" ref="V618">INDEX(_Rge_Data_IC_CY,$B618,V$1)</f>
        <v>0</v>
      </c>
      <c r="W618" s="281">
        <f t="array" ref="W618">INDEX(_Rge_Data_IC_CY,$B618,W$1)</f>
        <v>0</v>
      </c>
      <c r="X618" s="281" t="str">
        <f t="array" ref="X618">INDEX(_Rge_Data_IC_CY,$B618,X$1)</f>
        <v/>
      </c>
      <c r="Y618" s="281">
        <f t="array" ref="Y618">INDEX(_Rge_Data_IC_CY,$B618,Y$1)</f>
        <v>0</v>
      </c>
      <c r="Z618" s="281">
        <f t="array" ref="Z618">INDEX(_Rge_Data_IC_CY,$B618,Z$1)</f>
        <v>0</v>
      </c>
      <c r="AA618" s="281">
        <f t="shared" si="27"/>
        <v>0</v>
      </c>
      <c r="AB618" s="282" t="str">
        <f t="shared" si="31"/>
        <v/>
      </c>
      <c r="AC618" s="283" t="str">
        <f t="array" ref="AC618">INDEX(_Rge_Data_IC_CY,$B618,AC$1)</f>
        <v/>
      </c>
      <c r="AD618" s="284">
        <f t="array" ref="AD618">INDEX(_Rge_Data_IC_CY,$B618,AD$1)</f>
        <v>0</v>
      </c>
      <c r="AE618" s="284">
        <f t="array" ref="AE618">INDEX(_Rge_Data_IC_CY,$B618,AE$1)</f>
        <v>0</v>
      </c>
      <c r="AF618" s="284">
        <f t="array" ref="AF618">INDEX(_Rge_Data_IC_CY,$B618,AF$1)</f>
        <v>0</v>
      </c>
      <c r="AG618" s="284">
        <f t="array" ref="AG618">INDEX(_Rge_Data_IC_CY,$B618,AG$1)</f>
        <v>0</v>
      </c>
      <c r="AH618" s="284">
        <f t="array" ref="AH618">INDEX(_Rge_Data_IC_CY,$B618,AH$1)</f>
        <v>0</v>
      </c>
      <c r="AI618" s="284" t="str">
        <f t="array" ref="AI618">INDEX(_Rge_Data_IC_CY,$B618,AI$1)</f>
        <v/>
      </c>
      <c r="AJ618" s="284">
        <f t="array" ref="AJ618">INDEX(_Rge_Data_IC_CY,$B618,AJ$1)</f>
        <v>0</v>
      </c>
      <c r="AK618" s="284">
        <f t="array" ref="AK618">INDEX(_Rge_Data_IC_CY,$B618,AK$1)</f>
        <v>0</v>
      </c>
      <c r="AL618" s="234">
        <f t="shared" si="32"/>
        <v>0</v>
      </c>
      <c r="AM618" s="285">
        <f t="shared" si="28"/>
        <v>0</v>
      </c>
      <c r="AN618" s="286">
        <f>IFERROR(IF(AND($E618="OPEN",$AA618&gt;0),$AA618*_SoP*$AM618,IF(AND($E618="CLOSED",$AA618&gt;0),$AA618*_SoL*$AM618,0)),0)</f>
        <v>0</v>
      </c>
      <c r="AO618" s="286">
        <f>IFERROR(IF($AA618&lt;0,$AA618*_SoL,0),0)</f>
        <v>0</v>
      </c>
      <c r="AP618" s="287">
        <f t="shared" si="33"/>
        <v>0</v>
      </c>
      <c r="AQ618" s="287">
        <f t="shared" si="34"/>
        <v>0</v>
      </c>
      <c r="AR618" s="287">
        <f t="shared" si="35"/>
        <v>0</v>
      </c>
      <c r="AS618" s="288">
        <f t="shared" si="36"/>
        <v>0</v>
      </c>
      <c r="AT618" s="289">
        <f t="shared" si="37"/>
        <v>0</v>
      </c>
      <c r="AU618" s="290">
        <f t="shared" si="38"/>
        <v>0</v>
      </c>
      <c r="AV618" s="290">
        <f t="shared" si="39"/>
        <v>0</v>
      </c>
      <c r="AW618" s="238"/>
    </row>
    <row r="619" ht="24.75" customHeight="1">
      <c r="A619" s="185"/>
      <c r="B619" s="230">
        <f t="shared" si="40"/>
        <v>3</v>
      </c>
      <c r="C619" s="185"/>
      <c r="D619" s="275" t="str">
        <f t="shared" si="29"/>
        <v/>
      </c>
      <c r="E619" s="276" t="str">
        <f t="array" ref="E619">INDEX(_Rge_Data_IC_CY,$B619,E$1)</f>
        <v>Closed</v>
      </c>
      <c r="F619" s="277" t="str">
        <f t="array" ref="F619">INDEX(_Rge_Data_IC_CY,$B619,F$1)</f>
        <v/>
      </c>
      <c r="G619" s="277">
        <f t="array" ref="G619">INDEX(_Rge_Data_IC_CY,$B619,G$1)</f>
        <v>0</v>
      </c>
      <c r="H619" s="277">
        <f t="array" ref="H619">INDEX(_Rge_Data_IC_CY,$B619,H$1)</f>
        <v>0</v>
      </c>
      <c r="I619" s="277">
        <f t="array" ref="I619">INDEX(_Rge_Data_IC_CY,$B619,I$1)</f>
        <v>0</v>
      </c>
      <c r="J619" s="277">
        <f t="array" ref="J619">INDEX(_Rge_Data_IC_CY,$B619,J$1)</f>
        <v>0</v>
      </c>
      <c r="K619" s="277">
        <f t="array" ref="K619">INDEX(_Rge_Data_IC_CY,$B619,K$1)</f>
        <v>0</v>
      </c>
      <c r="L619" s="277" t="str">
        <f t="array" ref="L619">INDEX(_Rge_Data_IC_CY,$B619,L$1)</f>
        <v/>
      </c>
      <c r="M619" s="277">
        <f t="array" ref="M619">INDEX(_Rge_Data_IC_CY,$B619,M$1)</f>
        <v>0</v>
      </c>
      <c r="N619" s="277">
        <f t="array" ref="N619">INDEX(_Rge_Data_IC_CY,$B619,N$1)</f>
        <v>0</v>
      </c>
      <c r="O619" s="277">
        <f t="shared" si="25"/>
        <v>0</v>
      </c>
      <c r="P619" s="278">
        <f t="shared" si="26"/>
        <v>0</v>
      </c>
      <c r="Q619" s="279" t="str">
        <f t="shared" si="30"/>
        <v>Y</v>
      </c>
      <c r="R619" s="280" t="str">
        <f t="array" ref="R619">INDEX(_Rge_Data_IC_CY,$B619,R$1)</f>
        <v/>
      </c>
      <c r="S619" s="281">
        <f t="array" ref="S619">INDEX(_Rge_Data_IC_CY,$B619,S$1)</f>
        <v>0</v>
      </c>
      <c r="T619" s="281">
        <f t="array" ref="T619">INDEX(_Rge_Data_IC_CY,$B619,T$1)</f>
        <v>0</v>
      </c>
      <c r="U619" s="281">
        <f t="array" ref="U619">INDEX(_Rge_Data_IC_CY,$B619,U$1)</f>
        <v>0</v>
      </c>
      <c r="V619" s="281">
        <f t="array" ref="V619">INDEX(_Rge_Data_IC_CY,$B619,V$1)</f>
        <v>0</v>
      </c>
      <c r="W619" s="281">
        <f t="array" ref="W619">INDEX(_Rge_Data_IC_CY,$B619,W$1)</f>
        <v>0</v>
      </c>
      <c r="X619" s="281" t="str">
        <f t="array" ref="X619">INDEX(_Rge_Data_IC_CY,$B619,X$1)</f>
        <v/>
      </c>
      <c r="Y619" s="281">
        <f t="array" ref="Y619">INDEX(_Rge_Data_IC_CY,$B619,Y$1)</f>
        <v>0</v>
      </c>
      <c r="Z619" s="281">
        <f t="array" ref="Z619">INDEX(_Rge_Data_IC_CY,$B619,Z$1)</f>
        <v>0</v>
      </c>
      <c r="AA619" s="281">
        <f t="shared" si="27"/>
        <v>0</v>
      </c>
      <c r="AB619" s="282" t="str">
        <f t="shared" si="31"/>
        <v/>
      </c>
      <c r="AC619" s="283" t="str">
        <f t="array" ref="AC619">INDEX(_Rge_Data_IC_CY,$B619,AC$1)</f>
        <v/>
      </c>
      <c r="AD619" s="284">
        <f t="array" ref="AD619">INDEX(_Rge_Data_IC_CY,$B619,AD$1)</f>
        <v>0</v>
      </c>
      <c r="AE619" s="284">
        <f t="array" ref="AE619">INDEX(_Rge_Data_IC_CY,$B619,AE$1)</f>
        <v>0</v>
      </c>
      <c r="AF619" s="284">
        <f t="array" ref="AF619">INDEX(_Rge_Data_IC_CY,$B619,AF$1)</f>
        <v>0</v>
      </c>
      <c r="AG619" s="284">
        <f t="array" ref="AG619">INDEX(_Rge_Data_IC_CY,$B619,AG$1)</f>
        <v>0</v>
      </c>
      <c r="AH619" s="284">
        <f t="array" ref="AH619">INDEX(_Rge_Data_IC_CY,$B619,AH$1)</f>
        <v>0</v>
      </c>
      <c r="AI619" s="284" t="str">
        <f t="array" ref="AI619">INDEX(_Rge_Data_IC_CY,$B619,AI$1)</f>
        <v/>
      </c>
      <c r="AJ619" s="284">
        <f t="array" ref="AJ619">INDEX(_Rge_Data_IC_CY,$B619,AJ$1)</f>
        <v>0</v>
      </c>
      <c r="AK619" s="284">
        <f t="array" ref="AK619">INDEX(_Rge_Data_IC_CY,$B619,AK$1)</f>
        <v>0</v>
      </c>
      <c r="AL619" s="234">
        <f t="shared" si="32"/>
        <v>0</v>
      </c>
      <c r="AM619" s="285">
        <f t="shared" si="28"/>
        <v>0</v>
      </c>
      <c r="AN619" s="286">
        <f>IFERROR(IF(AND($E619="OPEN",$AA619&gt;0),$AA619*_SoP*$AM619,IF(AND($E619="CLOSED",$AA619&gt;0),$AA619*_SoL*$AM619,0)),0)</f>
        <v>0</v>
      </c>
      <c r="AO619" s="286">
        <f>IFERROR(IF($AA619&lt;0,$AA619*_SoL,0),0)</f>
        <v>0</v>
      </c>
      <c r="AP619" s="287">
        <f t="shared" si="33"/>
        <v>0</v>
      </c>
      <c r="AQ619" s="287">
        <f t="shared" si="34"/>
        <v>0</v>
      </c>
      <c r="AR619" s="287">
        <f t="shared" si="35"/>
        <v>0</v>
      </c>
      <c r="AS619" s="288">
        <f t="shared" si="36"/>
        <v>0</v>
      </c>
      <c r="AT619" s="289">
        <f t="shared" si="37"/>
        <v>0</v>
      </c>
      <c r="AU619" s="290">
        <f t="shared" si="38"/>
        <v>0</v>
      </c>
      <c r="AV619" s="290">
        <f t="shared" si="39"/>
        <v>0</v>
      </c>
      <c r="AW619" s="238"/>
    </row>
    <row r="620" ht="24.75" customHeight="1">
      <c r="A620" s="185"/>
      <c r="B620" s="230">
        <f t="shared" si="40"/>
        <v>4</v>
      </c>
      <c r="C620" s="185"/>
      <c r="D620" s="275" t="str">
        <f t="shared" si="29"/>
        <v/>
      </c>
      <c r="E620" s="276" t="str">
        <f t="array" ref="E620">INDEX(_Rge_Data_IC_CY,$B620,E$1)</f>
        <v>Closed</v>
      </c>
      <c r="F620" s="277" t="str">
        <f t="array" ref="F620">INDEX(_Rge_Data_IC_CY,$B620,F$1)</f>
        <v/>
      </c>
      <c r="G620" s="277">
        <f t="array" ref="G620">INDEX(_Rge_Data_IC_CY,$B620,G$1)</f>
        <v>0</v>
      </c>
      <c r="H620" s="277">
        <f t="array" ref="H620">INDEX(_Rge_Data_IC_CY,$B620,H$1)</f>
        <v>0</v>
      </c>
      <c r="I620" s="277">
        <f t="array" ref="I620">INDEX(_Rge_Data_IC_CY,$B620,I$1)</f>
        <v>0</v>
      </c>
      <c r="J620" s="277">
        <f t="array" ref="J620">INDEX(_Rge_Data_IC_CY,$B620,J$1)</f>
        <v>0</v>
      </c>
      <c r="K620" s="277">
        <f t="array" ref="K620">INDEX(_Rge_Data_IC_CY,$B620,K$1)</f>
        <v>0</v>
      </c>
      <c r="L620" s="277" t="str">
        <f t="array" ref="L620">INDEX(_Rge_Data_IC_CY,$B620,L$1)</f>
        <v/>
      </c>
      <c r="M620" s="277">
        <f t="array" ref="M620">INDEX(_Rge_Data_IC_CY,$B620,M$1)</f>
        <v>0</v>
      </c>
      <c r="N620" s="277">
        <f t="array" ref="N620">INDEX(_Rge_Data_IC_CY,$B620,N$1)</f>
        <v>0</v>
      </c>
      <c r="O620" s="277">
        <f t="shared" si="25"/>
        <v>0</v>
      </c>
      <c r="P620" s="278">
        <f t="shared" si="26"/>
        <v>0</v>
      </c>
      <c r="Q620" s="279" t="str">
        <f t="shared" si="30"/>
        <v>Y</v>
      </c>
      <c r="R620" s="280" t="str">
        <f t="array" ref="R620">INDEX(_Rge_Data_IC_CY,$B620,R$1)</f>
        <v/>
      </c>
      <c r="S620" s="281">
        <f t="array" ref="S620">INDEX(_Rge_Data_IC_CY,$B620,S$1)</f>
        <v>0</v>
      </c>
      <c r="T620" s="281">
        <f t="array" ref="T620">INDEX(_Rge_Data_IC_CY,$B620,T$1)</f>
        <v>0</v>
      </c>
      <c r="U620" s="281">
        <f t="array" ref="U620">INDEX(_Rge_Data_IC_CY,$B620,U$1)</f>
        <v>0</v>
      </c>
      <c r="V620" s="281">
        <f t="array" ref="V620">INDEX(_Rge_Data_IC_CY,$B620,V$1)</f>
        <v>0</v>
      </c>
      <c r="W620" s="281">
        <f t="array" ref="W620">INDEX(_Rge_Data_IC_CY,$B620,W$1)</f>
        <v>0</v>
      </c>
      <c r="X620" s="281" t="str">
        <f t="array" ref="X620">INDEX(_Rge_Data_IC_CY,$B620,X$1)</f>
        <v/>
      </c>
      <c r="Y620" s="281">
        <f t="array" ref="Y620">INDEX(_Rge_Data_IC_CY,$B620,Y$1)</f>
        <v>0</v>
      </c>
      <c r="Z620" s="281">
        <f t="array" ref="Z620">INDEX(_Rge_Data_IC_CY,$B620,Z$1)</f>
        <v>0</v>
      </c>
      <c r="AA620" s="281">
        <f t="shared" si="27"/>
        <v>0</v>
      </c>
      <c r="AB620" s="282" t="str">
        <f t="shared" si="31"/>
        <v/>
      </c>
      <c r="AC620" s="283" t="str">
        <f t="array" ref="AC620">INDEX(_Rge_Data_IC_CY,$B620,AC$1)</f>
        <v/>
      </c>
      <c r="AD620" s="284">
        <f t="array" ref="AD620">INDEX(_Rge_Data_IC_CY,$B620,AD$1)</f>
        <v>0</v>
      </c>
      <c r="AE620" s="284">
        <f t="array" ref="AE620">INDEX(_Rge_Data_IC_CY,$B620,AE$1)</f>
        <v>0</v>
      </c>
      <c r="AF620" s="284">
        <f t="array" ref="AF620">INDEX(_Rge_Data_IC_CY,$B620,AF$1)</f>
        <v>0</v>
      </c>
      <c r="AG620" s="284">
        <f t="array" ref="AG620">INDEX(_Rge_Data_IC_CY,$B620,AG$1)</f>
        <v>0</v>
      </c>
      <c r="AH620" s="284">
        <f t="array" ref="AH620">INDEX(_Rge_Data_IC_CY,$B620,AH$1)</f>
        <v>0</v>
      </c>
      <c r="AI620" s="284" t="str">
        <f t="array" ref="AI620">INDEX(_Rge_Data_IC_CY,$B620,AI$1)</f>
        <v/>
      </c>
      <c r="AJ620" s="284">
        <f t="array" ref="AJ620">INDEX(_Rge_Data_IC_CY,$B620,AJ$1)</f>
        <v>0</v>
      </c>
      <c r="AK620" s="284">
        <f t="array" ref="AK620">INDEX(_Rge_Data_IC_CY,$B620,AK$1)</f>
        <v>0</v>
      </c>
      <c r="AL620" s="234">
        <f t="shared" si="32"/>
        <v>0</v>
      </c>
      <c r="AM620" s="285">
        <f t="shared" si="28"/>
        <v>0</v>
      </c>
      <c r="AN620" s="286">
        <f>IFERROR(IF(AND($E620="OPEN",$AA620&gt;0),$AA620*_SoP*$AM620,IF(AND($E620="CLOSED",$AA620&gt;0),$AA620*_SoL*$AM620,0)),0)</f>
        <v>0</v>
      </c>
      <c r="AO620" s="286">
        <f>IFERROR(IF($AA620&lt;0,$AA620*_SoL,0),0)</f>
        <v>0</v>
      </c>
      <c r="AP620" s="287">
        <f t="shared" si="33"/>
        <v>0</v>
      </c>
      <c r="AQ620" s="287">
        <f t="shared" si="34"/>
        <v>0</v>
      </c>
      <c r="AR620" s="287">
        <f t="shared" si="35"/>
        <v>0</v>
      </c>
      <c r="AS620" s="288">
        <f t="shared" si="36"/>
        <v>0</v>
      </c>
      <c r="AT620" s="289">
        <f t="shared" si="37"/>
        <v>0</v>
      </c>
      <c r="AU620" s="290">
        <f t="shared" si="38"/>
        <v>0</v>
      </c>
      <c r="AV620" s="290">
        <f t="shared" si="39"/>
        <v>0</v>
      </c>
      <c r="AW620" s="238"/>
    </row>
    <row r="621" ht="24.75" customHeight="1">
      <c r="A621" s="185"/>
      <c r="B621" s="230">
        <f t="shared" si="40"/>
        <v>5</v>
      </c>
      <c r="C621" s="185"/>
      <c r="D621" s="275" t="str">
        <f t="shared" si="29"/>
        <v/>
      </c>
      <c r="E621" s="276" t="str">
        <f t="array" ref="E621">INDEX(_Rge_Data_IC_CY,$B621,E$1)</f>
        <v>Closed</v>
      </c>
      <c r="F621" s="277" t="str">
        <f t="array" ref="F621">INDEX(_Rge_Data_IC_CY,$B621,F$1)</f>
        <v/>
      </c>
      <c r="G621" s="277">
        <f t="array" ref="G621">INDEX(_Rge_Data_IC_CY,$B621,G$1)</f>
        <v>0</v>
      </c>
      <c r="H621" s="277">
        <f t="array" ref="H621">INDEX(_Rge_Data_IC_CY,$B621,H$1)</f>
        <v>0</v>
      </c>
      <c r="I621" s="277">
        <f t="array" ref="I621">INDEX(_Rge_Data_IC_CY,$B621,I$1)</f>
        <v>0</v>
      </c>
      <c r="J621" s="277">
        <f t="array" ref="J621">INDEX(_Rge_Data_IC_CY,$B621,J$1)</f>
        <v>0</v>
      </c>
      <c r="K621" s="277">
        <f t="array" ref="K621">INDEX(_Rge_Data_IC_CY,$B621,K$1)</f>
        <v>0</v>
      </c>
      <c r="L621" s="277" t="str">
        <f t="array" ref="L621">INDEX(_Rge_Data_IC_CY,$B621,L$1)</f>
        <v/>
      </c>
      <c r="M621" s="277">
        <f t="array" ref="M621">INDEX(_Rge_Data_IC_CY,$B621,M$1)</f>
        <v>0</v>
      </c>
      <c r="N621" s="277">
        <f t="array" ref="N621">INDEX(_Rge_Data_IC_CY,$B621,N$1)</f>
        <v>0</v>
      </c>
      <c r="O621" s="277">
        <f t="shared" si="25"/>
        <v>0</v>
      </c>
      <c r="P621" s="278">
        <f t="shared" si="26"/>
        <v>0</v>
      </c>
      <c r="Q621" s="279" t="str">
        <f t="shared" si="30"/>
        <v>Y</v>
      </c>
      <c r="R621" s="280" t="str">
        <f t="array" ref="R621">INDEX(_Rge_Data_IC_CY,$B621,R$1)</f>
        <v/>
      </c>
      <c r="S621" s="281">
        <f t="array" ref="S621">INDEX(_Rge_Data_IC_CY,$B621,S$1)</f>
        <v>0</v>
      </c>
      <c r="T621" s="281">
        <f t="array" ref="T621">INDEX(_Rge_Data_IC_CY,$B621,T$1)</f>
        <v>0</v>
      </c>
      <c r="U621" s="281">
        <f t="array" ref="U621">INDEX(_Rge_Data_IC_CY,$B621,U$1)</f>
        <v>0</v>
      </c>
      <c r="V621" s="281">
        <f t="array" ref="V621">INDEX(_Rge_Data_IC_CY,$B621,V$1)</f>
        <v>0</v>
      </c>
      <c r="W621" s="281">
        <f t="array" ref="W621">INDEX(_Rge_Data_IC_CY,$B621,W$1)</f>
        <v>0</v>
      </c>
      <c r="X621" s="281" t="str">
        <f t="array" ref="X621">INDEX(_Rge_Data_IC_CY,$B621,X$1)</f>
        <v/>
      </c>
      <c r="Y621" s="281">
        <f t="array" ref="Y621">INDEX(_Rge_Data_IC_CY,$B621,Y$1)</f>
        <v>0</v>
      </c>
      <c r="Z621" s="281">
        <f t="array" ref="Z621">INDEX(_Rge_Data_IC_CY,$B621,Z$1)</f>
        <v>0</v>
      </c>
      <c r="AA621" s="281">
        <f t="shared" si="27"/>
        <v>0</v>
      </c>
      <c r="AB621" s="282" t="str">
        <f t="shared" si="31"/>
        <v/>
      </c>
      <c r="AC621" s="283" t="str">
        <f t="array" ref="AC621">INDEX(_Rge_Data_IC_CY,$B621,AC$1)</f>
        <v/>
      </c>
      <c r="AD621" s="284">
        <f t="array" ref="AD621">INDEX(_Rge_Data_IC_CY,$B621,AD$1)</f>
        <v>0</v>
      </c>
      <c r="AE621" s="284">
        <f t="array" ref="AE621">INDEX(_Rge_Data_IC_CY,$B621,AE$1)</f>
        <v>0</v>
      </c>
      <c r="AF621" s="284">
        <f t="array" ref="AF621">INDEX(_Rge_Data_IC_CY,$B621,AF$1)</f>
        <v>0</v>
      </c>
      <c r="AG621" s="284">
        <f t="array" ref="AG621">INDEX(_Rge_Data_IC_CY,$B621,AG$1)</f>
        <v>0</v>
      </c>
      <c r="AH621" s="284">
        <f t="array" ref="AH621">INDEX(_Rge_Data_IC_CY,$B621,AH$1)</f>
        <v>0</v>
      </c>
      <c r="AI621" s="284" t="str">
        <f t="array" ref="AI621">INDEX(_Rge_Data_IC_CY,$B621,AI$1)</f>
        <v/>
      </c>
      <c r="AJ621" s="284">
        <f t="array" ref="AJ621">INDEX(_Rge_Data_IC_CY,$B621,AJ$1)</f>
        <v>0</v>
      </c>
      <c r="AK621" s="284">
        <f t="array" ref="AK621">INDEX(_Rge_Data_IC_CY,$B621,AK$1)</f>
        <v>0</v>
      </c>
      <c r="AL621" s="234">
        <f t="shared" si="32"/>
        <v>0</v>
      </c>
      <c r="AM621" s="285">
        <f t="shared" si="28"/>
        <v>0</v>
      </c>
      <c r="AN621" s="286">
        <f>IFERROR(IF(AND($E621="OPEN",$AA621&gt;0),$AA621*_SoP*$AM621,IF(AND($E621="CLOSED",$AA621&gt;0),$AA621*_SoL*$AM621,0)),0)</f>
        <v>0</v>
      </c>
      <c r="AO621" s="286">
        <f>IFERROR(IF($AA621&lt;0,$AA621*_SoL,0),0)</f>
        <v>0</v>
      </c>
      <c r="AP621" s="287">
        <f t="shared" si="33"/>
        <v>0</v>
      </c>
      <c r="AQ621" s="287">
        <f t="shared" si="34"/>
        <v>0</v>
      </c>
      <c r="AR621" s="287">
        <f t="shared" si="35"/>
        <v>0</v>
      </c>
      <c r="AS621" s="288">
        <f t="shared" si="36"/>
        <v>0</v>
      </c>
      <c r="AT621" s="289">
        <f t="shared" si="37"/>
        <v>0</v>
      </c>
      <c r="AU621" s="290">
        <f t="shared" si="38"/>
        <v>0</v>
      </c>
      <c r="AV621" s="290">
        <f t="shared" si="39"/>
        <v>0</v>
      </c>
      <c r="AW621" s="238"/>
    </row>
    <row r="622" ht="24.75" customHeight="1">
      <c r="A622" s="185"/>
      <c r="B622" s="230">
        <f t="shared" si="40"/>
        <v>6</v>
      </c>
      <c r="C622" s="185"/>
      <c r="D622" s="275" t="str">
        <f t="shared" si="29"/>
        <v/>
      </c>
      <c r="E622" s="276" t="str">
        <f t="array" ref="E622">INDEX(_Rge_Data_IC_CY,$B622,E$1)</f>
        <v>Closed</v>
      </c>
      <c r="F622" s="277" t="str">
        <f t="array" ref="F622">INDEX(_Rge_Data_IC_CY,$B622,F$1)</f>
        <v/>
      </c>
      <c r="G622" s="277">
        <f t="array" ref="G622">INDEX(_Rge_Data_IC_CY,$B622,G$1)</f>
        <v>0</v>
      </c>
      <c r="H622" s="277">
        <f t="array" ref="H622">INDEX(_Rge_Data_IC_CY,$B622,H$1)</f>
        <v>0</v>
      </c>
      <c r="I622" s="277">
        <f t="array" ref="I622">INDEX(_Rge_Data_IC_CY,$B622,I$1)</f>
        <v>0</v>
      </c>
      <c r="J622" s="277">
        <f t="array" ref="J622">INDEX(_Rge_Data_IC_CY,$B622,J$1)</f>
        <v>0</v>
      </c>
      <c r="K622" s="277">
        <f t="array" ref="K622">INDEX(_Rge_Data_IC_CY,$B622,K$1)</f>
        <v>0</v>
      </c>
      <c r="L622" s="277" t="str">
        <f t="array" ref="L622">INDEX(_Rge_Data_IC_CY,$B622,L$1)</f>
        <v/>
      </c>
      <c r="M622" s="277">
        <f t="array" ref="M622">INDEX(_Rge_Data_IC_CY,$B622,M$1)</f>
        <v>0</v>
      </c>
      <c r="N622" s="277">
        <f t="array" ref="N622">INDEX(_Rge_Data_IC_CY,$B622,N$1)</f>
        <v>0</v>
      </c>
      <c r="O622" s="277">
        <f t="shared" si="25"/>
        <v>0</v>
      </c>
      <c r="P622" s="278">
        <f t="shared" si="26"/>
        <v>0</v>
      </c>
      <c r="Q622" s="279" t="str">
        <f t="shared" si="30"/>
        <v>Y</v>
      </c>
      <c r="R622" s="280" t="str">
        <f t="array" ref="R622">INDEX(_Rge_Data_IC_CY,$B622,R$1)</f>
        <v/>
      </c>
      <c r="S622" s="281">
        <f t="array" ref="S622">INDEX(_Rge_Data_IC_CY,$B622,S$1)</f>
        <v>0</v>
      </c>
      <c r="T622" s="281">
        <f t="array" ref="T622">INDEX(_Rge_Data_IC_CY,$B622,T$1)</f>
        <v>0</v>
      </c>
      <c r="U622" s="281">
        <f t="array" ref="U622">INDEX(_Rge_Data_IC_CY,$B622,U$1)</f>
        <v>0</v>
      </c>
      <c r="V622" s="281">
        <f t="array" ref="V622">INDEX(_Rge_Data_IC_CY,$B622,V$1)</f>
        <v>0</v>
      </c>
      <c r="W622" s="281">
        <f t="array" ref="W622">INDEX(_Rge_Data_IC_CY,$B622,W$1)</f>
        <v>0</v>
      </c>
      <c r="X622" s="281" t="str">
        <f t="array" ref="X622">INDEX(_Rge_Data_IC_CY,$B622,X$1)</f>
        <v/>
      </c>
      <c r="Y622" s="281">
        <f t="array" ref="Y622">INDEX(_Rge_Data_IC_CY,$B622,Y$1)</f>
        <v>0</v>
      </c>
      <c r="Z622" s="281">
        <f t="array" ref="Z622">INDEX(_Rge_Data_IC_CY,$B622,Z$1)</f>
        <v>0</v>
      </c>
      <c r="AA622" s="281">
        <f t="shared" si="27"/>
        <v>0</v>
      </c>
      <c r="AB622" s="282" t="str">
        <f t="shared" si="31"/>
        <v/>
      </c>
      <c r="AC622" s="283" t="str">
        <f t="array" ref="AC622">INDEX(_Rge_Data_IC_CY,$B622,AC$1)</f>
        <v/>
      </c>
      <c r="AD622" s="284">
        <f t="array" ref="AD622">INDEX(_Rge_Data_IC_CY,$B622,AD$1)</f>
        <v>0</v>
      </c>
      <c r="AE622" s="284">
        <f t="array" ref="AE622">INDEX(_Rge_Data_IC_CY,$B622,AE$1)</f>
        <v>0</v>
      </c>
      <c r="AF622" s="284">
        <f t="array" ref="AF622">INDEX(_Rge_Data_IC_CY,$B622,AF$1)</f>
        <v>0</v>
      </c>
      <c r="AG622" s="284">
        <f t="array" ref="AG622">INDEX(_Rge_Data_IC_CY,$B622,AG$1)</f>
        <v>0</v>
      </c>
      <c r="AH622" s="284">
        <f t="array" ref="AH622">INDEX(_Rge_Data_IC_CY,$B622,AH$1)</f>
        <v>0</v>
      </c>
      <c r="AI622" s="284" t="str">
        <f t="array" ref="AI622">INDEX(_Rge_Data_IC_CY,$B622,AI$1)</f>
        <v/>
      </c>
      <c r="AJ622" s="284">
        <f t="array" ref="AJ622">INDEX(_Rge_Data_IC_CY,$B622,AJ$1)</f>
        <v>0</v>
      </c>
      <c r="AK622" s="284">
        <f t="array" ref="AK622">INDEX(_Rge_Data_IC_CY,$B622,AK$1)</f>
        <v>0</v>
      </c>
      <c r="AL622" s="234">
        <f t="shared" si="32"/>
        <v>0</v>
      </c>
      <c r="AM622" s="285">
        <f t="shared" si="28"/>
        <v>0</v>
      </c>
      <c r="AN622" s="286">
        <f>IFERROR(IF(AND($E622="OPEN",$AA622&gt;0),$AA622*_SoP*$AM622,IF(AND($E622="CLOSED",$AA622&gt;0),$AA622*_SoL*$AM622,0)),0)</f>
        <v>0</v>
      </c>
      <c r="AO622" s="286">
        <f>IFERROR(IF($AA622&lt;0,$AA622*_SoL,0),0)</f>
        <v>0</v>
      </c>
      <c r="AP622" s="287">
        <f t="shared" si="33"/>
        <v>0</v>
      </c>
      <c r="AQ622" s="287">
        <f t="shared" si="34"/>
        <v>0</v>
      </c>
      <c r="AR622" s="287">
        <f t="shared" si="35"/>
        <v>0</v>
      </c>
      <c r="AS622" s="288">
        <f t="shared" si="36"/>
        <v>0</v>
      </c>
      <c r="AT622" s="289">
        <f t="shared" si="37"/>
        <v>0</v>
      </c>
      <c r="AU622" s="290">
        <f t="shared" si="38"/>
        <v>0</v>
      </c>
      <c r="AV622" s="290">
        <f t="shared" si="39"/>
        <v>0</v>
      </c>
      <c r="AW622" s="238"/>
    </row>
    <row r="623" ht="24.75" customHeight="1">
      <c r="A623" s="185"/>
      <c r="B623" s="230">
        <f t="shared" si="40"/>
        <v>7</v>
      </c>
      <c r="C623" s="185"/>
      <c r="D623" s="275" t="str">
        <f t="shared" si="29"/>
        <v/>
      </c>
      <c r="E623" s="276" t="str">
        <f t="array" ref="E623">INDEX(_Rge_Data_IC_CY,$B623,E$1)</f>
        <v>Closed</v>
      </c>
      <c r="F623" s="277" t="str">
        <f t="array" ref="F623">INDEX(_Rge_Data_IC_CY,$B623,F$1)</f>
        <v/>
      </c>
      <c r="G623" s="277">
        <f t="array" ref="G623">INDEX(_Rge_Data_IC_CY,$B623,G$1)</f>
        <v>0</v>
      </c>
      <c r="H623" s="277">
        <f t="array" ref="H623">INDEX(_Rge_Data_IC_CY,$B623,H$1)</f>
        <v>0</v>
      </c>
      <c r="I623" s="277">
        <f t="array" ref="I623">INDEX(_Rge_Data_IC_CY,$B623,I$1)</f>
        <v>0</v>
      </c>
      <c r="J623" s="277">
        <f t="array" ref="J623">INDEX(_Rge_Data_IC_CY,$B623,J$1)</f>
        <v>0</v>
      </c>
      <c r="K623" s="277">
        <f t="array" ref="K623">INDEX(_Rge_Data_IC_CY,$B623,K$1)</f>
        <v>0</v>
      </c>
      <c r="L623" s="277" t="str">
        <f t="array" ref="L623">INDEX(_Rge_Data_IC_CY,$B623,L$1)</f>
        <v/>
      </c>
      <c r="M623" s="277">
        <f t="array" ref="M623">INDEX(_Rge_Data_IC_CY,$B623,M$1)</f>
        <v>0</v>
      </c>
      <c r="N623" s="277">
        <f t="array" ref="N623">INDEX(_Rge_Data_IC_CY,$B623,N$1)</f>
        <v>0</v>
      </c>
      <c r="O623" s="277">
        <f t="shared" si="25"/>
        <v>0</v>
      </c>
      <c r="P623" s="278">
        <f t="shared" si="26"/>
        <v>0</v>
      </c>
      <c r="Q623" s="279" t="str">
        <f t="shared" si="30"/>
        <v>Y</v>
      </c>
      <c r="R623" s="280" t="str">
        <f t="array" ref="R623">INDEX(_Rge_Data_IC_CY,$B623,R$1)</f>
        <v/>
      </c>
      <c r="S623" s="281">
        <f t="array" ref="S623">INDEX(_Rge_Data_IC_CY,$B623,S$1)</f>
        <v>0</v>
      </c>
      <c r="T623" s="281">
        <f t="array" ref="T623">INDEX(_Rge_Data_IC_CY,$B623,T$1)</f>
        <v>0</v>
      </c>
      <c r="U623" s="281">
        <f t="array" ref="U623">INDEX(_Rge_Data_IC_CY,$B623,U$1)</f>
        <v>0</v>
      </c>
      <c r="V623" s="281">
        <f t="array" ref="V623">INDEX(_Rge_Data_IC_CY,$B623,V$1)</f>
        <v>0</v>
      </c>
      <c r="W623" s="281">
        <f t="array" ref="W623">INDEX(_Rge_Data_IC_CY,$B623,W$1)</f>
        <v>0</v>
      </c>
      <c r="X623" s="281" t="str">
        <f t="array" ref="X623">INDEX(_Rge_Data_IC_CY,$B623,X$1)</f>
        <v/>
      </c>
      <c r="Y623" s="281">
        <f t="array" ref="Y623">INDEX(_Rge_Data_IC_CY,$B623,Y$1)</f>
        <v>0</v>
      </c>
      <c r="Z623" s="281">
        <f t="array" ref="Z623">INDEX(_Rge_Data_IC_CY,$B623,Z$1)</f>
        <v>0</v>
      </c>
      <c r="AA623" s="281">
        <f t="shared" si="27"/>
        <v>0</v>
      </c>
      <c r="AB623" s="282" t="str">
        <f t="shared" si="31"/>
        <v/>
      </c>
      <c r="AC623" s="283" t="str">
        <f t="array" ref="AC623">INDEX(_Rge_Data_IC_CY,$B623,AC$1)</f>
        <v/>
      </c>
      <c r="AD623" s="284">
        <f t="array" ref="AD623">INDEX(_Rge_Data_IC_CY,$B623,AD$1)</f>
        <v>0</v>
      </c>
      <c r="AE623" s="284">
        <f t="array" ref="AE623">INDEX(_Rge_Data_IC_CY,$B623,AE$1)</f>
        <v>0</v>
      </c>
      <c r="AF623" s="284">
        <f t="array" ref="AF623">INDEX(_Rge_Data_IC_CY,$B623,AF$1)</f>
        <v>0</v>
      </c>
      <c r="AG623" s="284">
        <f t="array" ref="AG623">INDEX(_Rge_Data_IC_CY,$B623,AG$1)</f>
        <v>0</v>
      </c>
      <c r="AH623" s="284">
        <f t="array" ref="AH623">INDEX(_Rge_Data_IC_CY,$B623,AH$1)</f>
        <v>0</v>
      </c>
      <c r="AI623" s="284" t="str">
        <f t="array" ref="AI623">INDEX(_Rge_Data_IC_CY,$B623,AI$1)</f>
        <v/>
      </c>
      <c r="AJ623" s="284">
        <f t="array" ref="AJ623">INDEX(_Rge_Data_IC_CY,$B623,AJ$1)</f>
        <v>0</v>
      </c>
      <c r="AK623" s="284">
        <f t="array" ref="AK623">INDEX(_Rge_Data_IC_CY,$B623,AK$1)</f>
        <v>0</v>
      </c>
      <c r="AL623" s="234">
        <f t="shared" si="32"/>
        <v>0</v>
      </c>
      <c r="AM623" s="285">
        <f t="shared" si="28"/>
        <v>0</v>
      </c>
      <c r="AN623" s="286">
        <f>IFERROR(IF(AND($E623="OPEN",$AA623&gt;0),$AA623*_SoP*$AM623,IF(AND($E623="CLOSED",$AA623&gt;0),$AA623*_SoL*$AM623,0)),0)</f>
        <v>0</v>
      </c>
      <c r="AO623" s="286">
        <f>IFERROR(IF($AA623&lt;0,$AA623*_SoL,0),0)</f>
        <v>0</v>
      </c>
      <c r="AP623" s="287">
        <f t="shared" si="33"/>
        <v>0</v>
      </c>
      <c r="AQ623" s="287">
        <f t="shared" si="34"/>
        <v>0</v>
      </c>
      <c r="AR623" s="287">
        <f t="shared" si="35"/>
        <v>0</v>
      </c>
      <c r="AS623" s="288">
        <f t="shared" si="36"/>
        <v>0</v>
      </c>
      <c r="AT623" s="289">
        <f t="shared" si="37"/>
        <v>0</v>
      </c>
      <c r="AU623" s="290">
        <f t="shared" si="38"/>
        <v>0</v>
      </c>
      <c r="AV623" s="290">
        <f t="shared" si="39"/>
        <v>0</v>
      </c>
      <c r="AW623" s="238"/>
    </row>
    <row r="624" ht="24.75" customHeight="1">
      <c r="A624" s="185"/>
      <c r="B624" s="230">
        <f t="shared" si="40"/>
        <v>8</v>
      </c>
      <c r="C624" s="185"/>
      <c r="D624" s="275" t="str">
        <f t="shared" si="29"/>
        <v/>
      </c>
      <c r="E624" s="276" t="str">
        <f t="array" ref="E624">INDEX(_Rge_Data_IC_CY,$B624,E$1)</f>
        <v>Closed</v>
      </c>
      <c r="F624" s="277" t="str">
        <f t="array" ref="F624">INDEX(_Rge_Data_IC_CY,$B624,F$1)</f>
        <v/>
      </c>
      <c r="G624" s="277">
        <f t="array" ref="G624">INDEX(_Rge_Data_IC_CY,$B624,G$1)</f>
        <v>0</v>
      </c>
      <c r="H624" s="277">
        <f t="array" ref="H624">INDEX(_Rge_Data_IC_CY,$B624,H$1)</f>
        <v>0</v>
      </c>
      <c r="I624" s="277">
        <f t="array" ref="I624">INDEX(_Rge_Data_IC_CY,$B624,I$1)</f>
        <v>0</v>
      </c>
      <c r="J624" s="277">
        <f t="array" ref="J624">INDEX(_Rge_Data_IC_CY,$B624,J$1)</f>
        <v>0</v>
      </c>
      <c r="K624" s="277">
        <f t="array" ref="K624">INDEX(_Rge_Data_IC_CY,$B624,K$1)</f>
        <v>0</v>
      </c>
      <c r="L624" s="277" t="str">
        <f t="array" ref="L624">INDEX(_Rge_Data_IC_CY,$B624,L$1)</f>
        <v/>
      </c>
      <c r="M624" s="277">
        <f t="array" ref="M624">INDEX(_Rge_Data_IC_CY,$B624,M$1)</f>
        <v>0</v>
      </c>
      <c r="N624" s="277">
        <f t="array" ref="N624">INDEX(_Rge_Data_IC_CY,$B624,N$1)</f>
        <v>0</v>
      </c>
      <c r="O624" s="277">
        <f t="shared" si="25"/>
        <v>0</v>
      </c>
      <c r="P624" s="278">
        <f t="shared" si="26"/>
        <v>0</v>
      </c>
      <c r="Q624" s="279" t="str">
        <f t="shared" si="30"/>
        <v>Y</v>
      </c>
      <c r="R624" s="280" t="str">
        <f t="array" ref="R624">INDEX(_Rge_Data_IC_CY,$B624,R$1)</f>
        <v/>
      </c>
      <c r="S624" s="281">
        <f t="array" ref="S624">INDEX(_Rge_Data_IC_CY,$B624,S$1)</f>
        <v>0</v>
      </c>
      <c r="T624" s="281">
        <f t="array" ref="T624">INDEX(_Rge_Data_IC_CY,$B624,T$1)</f>
        <v>0</v>
      </c>
      <c r="U624" s="281">
        <f t="array" ref="U624">INDEX(_Rge_Data_IC_CY,$B624,U$1)</f>
        <v>0</v>
      </c>
      <c r="V624" s="281">
        <f t="array" ref="V624">INDEX(_Rge_Data_IC_CY,$B624,V$1)</f>
        <v>0</v>
      </c>
      <c r="W624" s="281">
        <f t="array" ref="W624">INDEX(_Rge_Data_IC_CY,$B624,W$1)</f>
        <v>0</v>
      </c>
      <c r="X624" s="281" t="str">
        <f t="array" ref="X624">INDEX(_Rge_Data_IC_CY,$B624,X$1)</f>
        <v/>
      </c>
      <c r="Y624" s="281">
        <f t="array" ref="Y624">INDEX(_Rge_Data_IC_CY,$B624,Y$1)</f>
        <v>0</v>
      </c>
      <c r="Z624" s="281">
        <f t="array" ref="Z624">INDEX(_Rge_Data_IC_CY,$B624,Z$1)</f>
        <v>0</v>
      </c>
      <c r="AA624" s="281">
        <f t="shared" si="27"/>
        <v>0</v>
      </c>
      <c r="AB624" s="282" t="str">
        <f t="shared" si="31"/>
        <v/>
      </c>
      <c r="AC624" s="283" t="str">
        <f t="array" ref="AC624">INDEX(_Rge_Data_IC_CY,$B624,AC$1)</f>
        <v/>
      </c>
      <c r="AD624" s="284">
        <f t="array" ref="AD624">INDEX(_Rge_Data_IC_CY,$B624,AD$1)</f>
        <v>0</v>
      </c>
      <c r="AE624" s="284">
        <f t="array" ref="AE624">INDEX(_Rge_Data_IC_CY,$B624,AE$1)</f>
        <v>0</v>
      </c>
      <c r="AF624" s="284">
        <f t="array" ref="AF624">INDEX(_Rge_Data_IC_CY,$B624,AF$1)</f>
        <v>0</v>
      </c>
      <c r="AG624" s="284">
        <f t="array" ref="AG624">INDEX(_Rge_Data_IC_CY,$B624,AG$1)</f>
        <v>0</v>
      </c>
      <c r="AH624" s="284">
        <f t="array" ref="AH624">INDEX(_Rge_Data_IC_CY,$B624,AH$1)</f>
        <v>0</v>
      </c>
      <c r="AI624" s="284" t="str">
        <f t="array" ref="AI624">INDEX(_Rge_Data_IC_CY,$B624,AI$1)</f>
        <v/>
      </c>
      <c r="AJ624" s="284">
        <f t="array" ref="AJ624">INDEX(_Rge_Data_IC_CY,$B624,AJ$1)</f>
        <v>0</v>
      </c>
      <c r="AK624" s="284">
        <f t="array" ref="AK624">INDEX(_Rge_Data_IC_CY,$B624,AK$1)</f>
        <v>0</v>
      </c>
      <c r="AL624" s="234">
        <f t="shared" si="32"/>
        <v>0</v>
      </c>
      <c r="AM624" s="285">
        <f t="shared" si="28"/>
        <v>0</v>
      </c>
      <c r="AN624" s="286">
        <f>IFERROR(IF(AND($E624="OPEN",$AA624&gt;0),$AA624*_SoP*$AM624,IF(AND($E624="CLOSED",$AA624&gt;0),$AA624*_SoL*$AM624,0)),0)</f>
        <v>0</v>
      </c>
      <c r="AO624" s="286">
        <f>IFERROR(IF($AA624&lt;0,$AA624*_SoL,0),0)</f>
        <v>0</v>
      </c>
      <c r="AP624" s="287">
        <f t="shared" si="33"/>
        <v>0</v>
      </c>
      <c r="AQ624" s="287">
        <f t="shared" si="34"/>
        <v>0</v>
      </c>
      <c r="AR624" s="287">
        <f t="shared" si="35"/>
        <v>0</v>
      </c>
      <c r="AS624" s="288">
        <f t="shared" si="36"/>
        <v>0</v>
      </c>
      <c r="AT624" s="289">
        <f t="shared" si="37"/>
        <v>0</v>
      </c>
      <c r="AU624" s="290">
        <f t="shared" si="38"/>
        <v>0</v>
      </c>
      <c r="AV624" s="290">
        <f t="shared" si="39"/>
        <v>0</v>
      </c>
      <c r="AW624" s="238"/>
    </row>
    <row r="625" ht="24.75" customHeight="1">
      <c r="A625" s="185"/>
      <c r="B625" s="230">
        <f t="shared" si="40"/>
        <v>9</v>
      </c>
      <c r="C625" s="185"/>
      <c r="D625" s="275" t="str">
        <f t="shared" si="29"/>
        <v/>
      </c>
      <c r="E625" s="276" t="str">
        <f t="array" ref="E625">INDEX(_Rge_Data_IC_CY,$B625,E$1)</f>
        <v>Closed</v>
      </c>
      <c r="F625" s="277" t="str">
        <f t="array" ref="F625">INDEX(_Rge_Data_IC_CY,$B625,F$1)</f>
        <v/>
      </c>
      <c r="G625" s="277">
        <f t="array" ref="G625">INDEX(_Rge_Data_IC_CY,$B625,G$1)</f>
        <v>0</v>
      </c>
      <c r="H625" s="277">
        <f t="array" ref="H625">INDEX(_Rge_Data_IC_CY,$B625,H$1)</f>
        <v>0</v>
      </c>
      <c r="I625" s="277">
        <f t="array" ref="I625">INDEX(_Rge_Data_IC_CY,$B625,I$1)</f>
        <v>0</v>
      </c>
      <c r="J625" s="277">
        <f t="array" ref="J625">INDEX(_Rge_Data_IC_CY,$B625,J$1)</f>
        <v>0</v>
      </c>
      <c r="K625" s="277">
        <f t="array" ref="K625">INDEX(_Rge_Data_IC_CY,$B625,K$1)</f>
        <v>0</v>
      </c>
      <c r="L625" s="277" t="str">
        <f t="array" ref="L625">INDEX(_Rge_Data_IC_CY,$B625,L$1)</f>
        <v/>
      </c>
      <c r="M625" s="277">
        <f t="array" ref="M625">INDEX(_Rge_Data_IC_CY,$B625,M$1)</f>
        <v>0</v>
      </c>
      <c r="N625" s="277">
        <f t="array" ref="N625">INDEX(_Rge_Data_IC_CY,$B625,N$1)</f>
        <v>0</v>
      </c>
      <c r="O625" s="277">
        <f t="shared" si="25"/>
        <v>0</v>
      </c>
      <c r="P625" s="278">
        <f t="shared" si="26"/>
        <v>0</v>
      </c>
      <c r="Q625" s="279" t="str">
        <f t="shared" si="30"/>
        <v>Y</v>
      </c>
      <c r="R625" s="280" t="str">
        <f t="array" ref="R625">INDEX(_Rge_Data_IC_CY,$B625,R$1)</f>
        <v/>
      </c>
      <c r="S625" s="281">
        <f t="array" ref="S625">INDEX(_Rge_Data_IC_CY,$B625,S$1)</f>
        <v>0</v>
      </c>
      <c r="T625" s="281">
        <f t="array" ref="T625">INDEX(_Rge_Data_IC_CY,$B625,T$1)</f>
        <v>0</v>
      </c>
      <c r="U625" s="281">
        <f t="array" ref="U625">INDEX(_Rge_Data_IC_CY,$B625,U$1)</f>
        <v>0</v>
      </c>
      <c r="V625" s="281">
        <f t="array" ref="V625">INDEX(_Rge_Data_IC_CY,$B625,V$1)</f>
        <v>0</v>
      </c>
      <c r="W625" s="281">
        <f t="array" ref="W625">INDEX(_Rge_Data_IC_CY,$B625,W$1)</f>
        <v>0</v>
      </c>
      <c r="X625" s="281" t="str">
        <f t="array" ref="X625">INDEX(_Rge_Data_IC_CY,$B625,X$1)</f>
        <v/>
      </c>
      <c r="Y625" s="281">
        <f t="array" ref="Y625">INDEX(_Rge_Data_IC_CY,$B625,Y$1)</f>
        <v>0</v>
      </c>
      <c r="Z625" s="281">
        <f t="array" ref="Z625">INDEX(_Rge_Data_IC_CY,$B625,Z$1)</f>
        <v>0</v>
      </c>
      <c r="AA625" s="281">
        <f t="shared" si="27"/>
        <v>0</v>
      </c>
      <c r="AB625" s="282" t="str">
        <f t="shared" si="31"/>
        <v/>
      </c>
      <c r="AC625" s="283" t="str">
        <f t="array" ref="AC625">INDEX(_Rge_Data_IC_CY,$B625,AC$1)</f>
        <v/>
      </c>
      <c r="AD625" s="284">
        <f t="array" ref="AD625">INDEX(_Rge_Data_IC_CY,$B625,AD$1)</f>
        <v>0</v>
      </c>
      <c r="AE625" s="284">
        <f t="array" ref="AE625">INDEX(_Rge_Data_IC_CY,$B625,AE$1)</f>
        <v>0</v>
      </c>
      <c r="AF625" s="284">
        <f t="array" ref="AF625">INDEX(_Rge_Data_IC_CY,$B625,AF$1)</f>
        <v>0</v>
      </c>
      <c r="AG625" s="284">
        <f t="array" ref="AG625">INDEX(_Rge_Data_IC_CY,$B625,AG$1)</f>
        <v>0</v>
      </c>
      <c r="AH625" s="284">
        <f t="array" ref="AH625">INDEX(_Rge_Data_IC_CY,$B625,AH$1)</f>
        <v>0</v>
      </c>
      <c r="AI625" s="284" t="str">
        <f t="array" ref="AI625">INDEX(_Rge_Data_IC_CY,$B625,AI$1)</f>
        <v/>
      </c>
      <c r="AJ625" s="284">
        <f t="array" ref="AJ625">INDEX(_Rge_Data_IC_CY,$B625,AJ$1)</f>
        <v>0</v>
      </c>
      <c r="AK625" s="284">
        <f t="array" ref="AK625">INDEX(_Rge_Data_IC_CY,$B625,AK$1)</f>
        <v>0</v>
      </c>
      <c r="AL625" s="234">
        <f t="shared" si="32"/>
        <v>0</v>
      </c>
      <c r="AM625" s="285">
        <f t="shared" si="28"/>
        <v>0</v>
      </c>
      <c r="AN625" s="286">
        <f>IFERROR(IF(AND($E625="OPEN",$AA625&gt;0),$AA625*_SoP*$AM625,IF(AND($E625="CLOSED",$AA625&gt;0),$AA625*_SoL*$AM625,0)),0)</f>
        <v>0</v>
      </c>
      <c r="AO625" s="286">
        <f>IFERROR(IF($AA625&lt;0,$AA625*_SoL,0),0)</f>
        <v>0</v>
      </c>
      <c r="AP625" s="287">
        <f t="shared" si="33"/>
        <v>0</v>
      </c>
      <c r="AQ625" s="287">
        <f t="shared" si="34"/>
        <v>0</v>
      </c>
      <c r="AR625" s="287">
        <f t="shared" si="35"/>
        <v>0</v>
      </c>
      <c r="AS625" s="288">
        <f t="shared" si="36"/>
        <v>0</v>
      </c>
      <c r="AT625" s="289">
        <f t="shared" si="37"/>
        <v>0</v>
      </c>
      <c r="AU625" s="290">
        <f t="shared" si="38"/>
        <v>0</v>
      </c>
      <c r="AV625" s="290">
        <f t="shared" si="39"/>
        <v>0</v>
      </c>
      <c r="AW625" s="238"/>
    </row>
    <row r="626" ht="24.75" customHeight="1">
      <c r="A626" s="185"/>
      <c r="B626" s="230">
        <f t="shared" si="40"/>
        <v>10</v>
      </c>
      <c r="C626" s="185"/>
      <c r="D626" s="275" t="str">
        <f t="shared" si="29"/>
        <v/>
      </c>
      <c r="E626" s="276" t="str">
        <f t="array" ref="E626">INDEX(_Rge_Data_IC_CY,$B626,E$1)</f>
        <v>Closed</v>
      </c>
      <c r="F626" s="277" t="str">
        <f t="array" ref="F626">INDEX(_Rge_Data_IC_CY,$B626,F$1)</f>
        <v/>
      </c>
      <c r="G626" s="277">
        <f t="array" ref="G626">INDEX(_Rge_Data_IC_CY,$B626,G$1)</f>
        <v>0</v>
      </c>
      <c r="H626" s="277">
        <f t="array" ref="H626">INDEX(_Rge_Data_IC_CY,$B626,H$1)</f>
        <v>0</v>
      </c>
      <c r="I626" s="277">
        <f t="array" ref="I626">INDEX(_Rge_Data_IC_CY,$B626,I$1)</f>
        <v>0</v>
      </c>
      <c r="J626" s="277">
        <f t="array" ref="J626">INDEX(_Rge_Data_IC_CY,$B626,J$1)</f>
        <v>0</v>
      </c>
      <c r="K626" s="277">
        <f t="array" ref="K626">INDEX(_Rge_Data_IC_CY,$B626,K$1)</f>
        <v>0</v>
      </c>
      <c r="L626" s="277" t="str">
        <f t="array" ref="L626">INDEX(_Rge_Data_IC_CY,$B626,L$1)</f>
        <v/>
      </c>
      <c r="M626" s="277">
        <f t="array" ref="M626">INDEX(_Rge_Data_IC_CY,$B626,M$1)</f>
        <v>0</v>
      </c>
      <c r="N626" s="277">
        <f t="array" ref="N626">INDEX(_Rge_Data_IC_CY,$B626,N$1)</f>
        <v>0</v>
      </c>
      <c r="O626" s="277">
        <f t="shared" si="25"/>
        <v>0</v>
      </c>
      <c r="P626" s="278">
        <f t="shared" si="26"/>
        <v>0</v>
      </c>
      <c r="Q626" s="279" t="str">
        <f t="shared" si="30"/>
        <v>Y</v>
      </c>
      <c r="R626" s="280" t="str">
        <f t="array" ref="R626">INDEX(_Rge_Data_IC_CY,$B626,R$1)</f>
        <v/>
      </c>
      <c r="S626" s="281">
        <f t="array" ref="S626">INDEX(_Rge_Data_IC_CY,$B626,S$1)</f>
        <v>0</v>
      </c>
      <c r="T626" s="281">
        <f t="array" ref="T626">INDEX(_Rge_Data_IC_CY,$B626,T$1)</f>
        <v>0</v>
      </c>
      <c r="U626" s="281">
        <f t="array" ref="U626">INDEX(_Rge_Data_IC_CY,$B626,U$1)</f>
        <v>0</v>
      </c>
      <c r="V626" s="281">
        <f t="array" ref="V626">INDEX(_Rge_Data_IC_CY,$B626,V$1)</f>
        <v>0</v>
      </c>
      <c r="W626" s="281">
        <f t="array" ref="W626">INDEX(_Rge_Data_IC_CY,$B626,W$1)</f>
        <v>0</v>
      </c>
      <c r="X626" s="281" t="str">
        <f t="array" ref="X626">INDEX(_Rge_Data_IC_CY,$B626,X$1)</f>
        <v/>
      </c>
      <c r="Y626" s="281">
        <f t="array" ref="Y626">INDEX(_Rge_Data_IC_CY,$B626,Y$1)</f>
        <v>0</v>
      </c>
      <c r="Z626" s="281">
        <f t="array" ref="Z626">INDEX(_Rge_Data_IC_CY,$B626,Z$1)</f>
        <v>0</v>
      </c>
      <c r="AA626" s="281">
        <f t="shared" si="27"/>
        <v>0</v>
      </c>
      <c r="AB626" s="282" t="str">
        <f t="shared" si="31"/>
        <v/>
      </c>
      <c r="AC626" s="283" t="str">
        <f t="array" ref="AC626">INDEX(_Rge_Data_IC_CY,$B626,AC$1)</f>
        <v/>
      </c>
      <c r="AD626" s="284">
        <f t="array" ref="AD626">INDEX(_Rge_Data_IC_CY,$B626,AD$1)</f>
        <v>0</v>
      </c>
      <c r="AE626" s="284">
        <f t="array" ref="AE626">INDEX(_Rge_Data_IC_CY,$B626,AE$1)</f>
        <v>0</v>
      </c>
      <c r="AF626" s="284">
        <f t="array" ref="AF626">INDEX(_Rge_Data_IC_CY,$B626,AF$1)</f>
        <v>0</v>
      </c>
      <c r="AG626" s="284">
        <f t="array" ref="AG626">INDEX(_Rge_Data_IC_CY,$B626,AG$1)</f>
        <v>0</v>
      </c>
      <c r="AH626" s="284">
        <f t="array" ref="AH626">INDEX(_Rge_Data_IC_CY,$B626,AH$1)</f>
        <v>0</v>
      </c>
      <c r="AI626" s="284" t="str">
        <f t="array" ref="AI626">INDEX(_Rge_Data_IC_CY,$B626,AI$1)</f>
        <v/>
      </c>
      <c r="AJ626" s="284">
        <f t="array" ref="AJ626">INDEX(_Rge_Data_IC_CY,$B626,AJ$1)</f>
        <v>0</v>
      </c>
      <c r="AK626" s="284">
        <f t="array" ref="AK626">INDEX(_Rge_Data_IC_CY,$B626,AK$1)</f>
        <v>0</v>
      </c>
      <c r="AL626" s="234">
        <f t="shared" si="32"/>
        <v>0</v>
      </c>
      <c r="AM626" s="285">
        <f t="shared" si="28"/>
        <v>0</v>
      </c>
      <c r="AN626" s="286">
        <f>IFERROR(IF(AND($E626="OPEN",$AA626&gt;0),$AA626*_SoP*$AM626,IF(AND($E626="CLOSED",$AA626&gt;0),$AA626*_SoL*$AM626,0)),0)</f>
        <v>0</v>
      </c>
      <c r="AO626" s="286">
        <f>IFERROR(IF($AA626&lt;0,$AA626*_SoL,0),0)</f>
        <v>0</v>
      </c>
      <c r="AP626" s="287">
        <f t="shared" si="33"/>
        <v>0</v>
      </c>
      <c r="AQ626" s="287">
        <f t="shared" si="34"/>
        <v>0</v>
      </c>
      <c r="AR626" s="287">
        <f t="shared" si="35"/>
        <v>0</v>
      </c>
      <c r="AS626" s="288">
        <f t="shared" si="36"/>
        <v>0</v>
      </c>
      <c r="AT626" s="289">
        <f t="shared" si="37"/>
        <v>0</v>
      </c>
      <c r="AU626" s="290">
        <f t="shared" si="38"/>
        <v>0</v>
      </c>
      <c r="AV626" s="290">
        <f t="shared" si="39"/>
        <v>0</v>
      </c>
      <c r="AW626" s="238"/>
    </row>
    <row r="627" ht="24.75" customHeight="1">
      <c r="A627" s="185"/>
      <c r="B627" s="230">
        <f t="shared" si="40"/>
        <v>11</v>
      </c>
      <c r="C627" s="185"/>
      <c r="D627" s="275" t="str">
        <f t="shared" si="29"/>
        <v/>
      </c>
      <c r="E627" s="276" t="str">
        <f t="array" ref="E627">INDEX(_Rge_Data_IC_CY,$B627,E$1)</f>
        <v>Closed</v>
      </c>
      <c r="F627" s="277" t="str">
        <f t="array" ref="F627">INDEX(_Rge_Data_IC_CY,$B627,F$1)</f>
        <v/>
      </c>
      <c r="G627" s="277">
        <f t="array" ref="G627">INDEX(_Rge_Data_IC_CY,$B627,G$1)</f>
        <v>0</v>
      </c>
      <c r="H627" s="277">
        <f t="array" ref="H627">INDEX(_Rge_Data_IC_CY,$B627,H$1)</f>
        <v>0</v>
      </c>
      <c r="I627" s="277">
        <f t="array" ref="I627">INDEX(_Rge_Data_IC_CY,$B627,I$1)</f>
        <v>0</v>
      </c>
      <c r="J627" s="277">
        <f t="array" ref="J627">INDEX(_Rge_Data_IC_CY,$B627,J$1)</f>
        <v>0</v>
      </c>
      <c r="K627" s="277">
        <f t="array" ref="K627">INDEX(_Rge_Data_IC_CY,$B627,K$1)</f>
        <v>0</v>
      </c>
      <c r="L627" s="277" t="str">
        <f t="array" ref="L627">INDEX(_Rge_Data_IC_CY,$B627,L$1)</f>
        <v/>
      </c>
      <c r="M627" s="277">
        <f t="array" ref="M627">INDEX(_Rge_Data_IC_CY,$B627,M$1)</f>
        <v>0</v>
      </c>
      <c r="N627" s="277">
        <f t="array" ref="N627">INDEX(_Rge_Data_IC_CY,$B627,N$1)</f>
        <v>0</v>
      </c>
      <c r="O627" s="277">
        <f t="shared" si="25"/>
        <v>0</v>
      </c>
      <c r="P627" s="278">
        <f t="shared" si="26"/>
        <v>0</v>
      </c>
      <c r="Q627" s="279" t="str">
        <f t="shared" si="30"/>
        <v>Y</v>
      </c>
      <c r="R627" s="280" t="str">
        <f t="array" ref="R627">INDEX(_Rge_Data_IC_CY,$B627,R$1)</f>
        <v/>
      </c>
      <c r="S627" s="281">
        <f t="array" ref="S627">INDEX(_Rge_Data_IC_CY,$B627,S$1)</f>
        <v>0</v>
      </c>
      <c r="T627" s="281">
        <f t="array" ref="T627">INDEX(_Rge_Data_IC_CY,$B627,T$1)</f>
        <v>0</v>
      </c>
      <c r="U627" s="281">
        <f t="array" ref="U627">INDEX(_Rge_Data_IC_CY,$B627,U$1)</f>
        <v>0</v>
      </c>
      <c r="V627" s="281">
        <f t="array" ref="V627">INDEX(_Rge_Data_IC_CY,$B627,V$1)</f>
        <v>0</v>
      </c>
      <c r="W627" s="281">
        <f t="array" ref="W627">INDEX(_Rge_Data_IC_CY,$B627,W$1)</f>
        <v>0</v>
      </c>
      <c r="X627" s="281" t="str">
        <f t="array" ref="X627">INDEX(_Rge_Data_IC_CY,$B627,X$1)</f>
        <v/>
      </c>
      <c r="Y627" s="281">
        <f t="array" ref="Y627">INDEX(_Rge_Data_IC_CY,$B627,Y$1)</f>
        <v>0</v>
      </c>
      <c r="Z627" s="281">
        <f t="array" ref="Z627">INDEX(_Rge_Data_IC_CY,$B627,Z$1)</f>
        <v>0</v>
      </c>
      <c r="AA627" s="281">
        <f t="shared" si="27"/>
        <v>0</v>
      </c>
      <c r="AB627" s="282" t="str">
        <f t="shared" si="31"/>
        <v/>
      </c>
      <c r="AC627" s="283" t="str">
        <f t="array" ref="AC627">INDEX(_Rge_Data_IC_CY,$B627,AC$1)</f>
        <v/>
      </c>
      <c r="AD627" s="284">
        <f t="array" ref="AD627">INDEX(_Rge_Data_IC_CY,$B627,AD$1)</f>
        <v>0</v>
      </c>
      <c r="AE627" s="284">
        <f t="array" ref="AE627">INDEX(_Rge_Data_IC_CY,$B627,AE$1)</f>
        <v>0</v>
      </c>
      <c r="AF627" s="284">
        <f t="array" ref="AF627">INDEX(_Rge_Data_IC_CY,$B627,AF$1)</f>
        <v>0</v>
      </c>
      <c r="AG627" s="284">
        <f t="array" ref="AG627">INDEX(_Rge_Data_IC_CY,$B627,AG$1)</f>
        <v>0</v>
      </c>
      <c r="AH627" s="284">
        <f t="array" ref="AH627">INDEX(_Rge_Data_IC_CY,$B627,AH$1)</f>
        <v>0</v>
      </c>
      <c r="AI627" s="284" t="str">
        <f t="array" ref="AI627">INDEX(_Rge_Data_IC_CY,$B627,AI$1)</f>
        <v/>
      </c>
      <c r="AJ627" s="284">
        <f t="array" ref="AJ627">INDEX(_Rge_Data_IC_CY,$B627,AJ$1)</f>
        <v>0</v>
      </c>
      <c r="AK627" s="284">
        <f t="array" ref="AK627">INDEX(_Rge_Data_IC_CY,$B627,AK$1)</f>
        <v>0</v>
      </c>
      <c r="AL627" s="234">
        <f t="shared" si="32"/>
        <v>0</v>
      </c>
      <c r="AM627" s="285">
        <f t="shared" si="28"/>
        <v>0</v>
      </c>
      <c r="AN627" s="286">
        <f>IFERROR(IF(AND($E627="OPEN",$AA627&gt;0),$AA627*_SoP*$AM627,IF(AND($E627="CLOSED",$AA627&gt;0),$AA627*_SoL*$AM627,0)),0)</f>
        <v>0</v>
      </c>
      <c r="AO627" s="286">
        <f>IFERROR(IF($AA627&lt;0,$AA627*_SoL,0),0)</f>
        <v>0</v>
      </c>
      <c r="AP627" s="287">
        <f t="shared" si="33"/>
        <v>0</v>
      </c>
      <c r="AQ627" s="287">
        <f t="shared" si="34"/>
        <v>0</v>
      </c>
      <c r="AR627" s="287">
        <f t="shared" si="35"/>
        <v>0</v>
      </c>
      <c r="AS627" s="288">
        <f t="shared" si="36"/>
        <v>0</v>
      </c>
      <c r="AT627" s="289">
        <f t="shared" si="37"/>
        <v>0</v>
      </c>
      <c r="AU627" s="290">
        <f t="shared" si="38"/>
        <v>0</v>
      </c>
      <c r="AV627" s="290">
        <f t="shared" si="39"/>
        <v>0</v>
      </c>
      <c r="AW627" s="238"/>
    </row>
    <row r="628" ht="24.75" customHeight="1">
      <c r="A628" s="185"/>
      <c r="B628" s="230">
        <f t="shared" si="40"/>
        <v>12</v>
      </c>
      <c r="C628" s="185"/>
      <c r="D628" s="275" t="str">
        <f t="shared" si="29"/>
        <v/>
      </c>
      <c r="E628" s="276" t="str">
        <f t="array" ref="E628">INDEX(_Rge_Data_IC_CY,$B628,E$1)</f>
        <v>Closed</v>
      </c>
      <c r="F628" s="277" t="str">
        <f t="array" ref="F628">INDEX(_Rge_Data_IC_CY,$B628,F$1)</f>
        <v/>
      </c>
      <c r="G628" s="277">
        <f t="array" ref="G628">INDEX(_Rge_Data_IC_CY,$B628,G$1)</f>
        <v>0</v>
      </c>
      <c r="H628" s="277">
        <f t="array" ref="H628">INDEX(_Rge_Data_IC_CY,$B628,H$1)</f>
        <v>0</v>
      </c>
      <c r="I628" s="277">
        <f t="array" ref="I628">INDEX(_Rge_Data_IC_CY,$B628,I$1)</f>
        <v>0</v>
      </c>
      <c r="J628" s="277">
        <f t="array" ref="J628">INDEX(_Rge_Data_IC_CY,$B628,J$1)</f>
        <v>0</v>
      </c>
      <c r="K628" s="277">
        <f t="array" ref="K628">INDEX(_Rge_Data_IC_CY,$B628,K$1)</f>
        <v>0</v>
      </c>
      <c r="L628" s="277" t="str">
        <f t="array" ref="L628">INDEX(_Rge_Data_IC_CY,$B628,L$1)</f>
        <v/>
      </c>
      <c r="M628" s="277">
        <f t="array" ref="M628">INDEX(_Rge_Data_IC_CY,$B628,M$1)</f>
        <v>0</v>
      </c>
      <c r="N628" s="277">
        <f t="array" ref="N628">INDEX(_Rge_Data_IC_CY,$B628,N$1)</f>
        <v>0</v>
      </c>
      <c r="O628" s="277">
        <f t="shared" si="25"/>
        <v>0</v>
      </c>
      <c r="P628" s="278">
        <f t="shared" si="26"/>
        <v>0</v>
      </c>
      <c r="Q628" s="279" t="str">
        <f t="shared" si="30"/>
        <v>Y</v>
      </c>
      <c r="R628" s="280" t="str">
        <f t="array" ref="R628">INDEX(_Rge_Data_IC_CY,$B628,R$1)</f>
        <v/>
      </c>
      <c r="S628" s="281">
        <f t="array" ref="S628">INDEX(_Rge_Data_IC_CY,$B628,S$1)</f>
        <v>0</v>
      </c>
      <c r="T628" s="281">
        <f t="array" ref="T628">INDEX(_Rge_Data_IC_CY,$B628,T$1)</f>
        <v>0</v>
      </c>
      <c r="U628" s="281">
        <f t="array" ref="U628">INDEX(_Rge_Data_IC_CY,$B628,U$1)</f>
        <v>0</v>
      </c>
      <c r="V628" s="281">
        <f t="array" ref="V628">INDEX(_Rge_Data_IC_CY,$B628,V$1)</f>
        <v>0</v>
      </c>
      <c r="W628" s="281">
        <f t="array" ref="W628">INDEX(_Rge_Data_IC_CY,$B628,W$1)</f>
        <v>0</v>
      </c>
      <c r="X628" s="281" t="str">
        <f t="array" ref="X628">INDEX(_Rge_Data_IC_CY,$B628,X$1)</f>
        <v/>
      </c>
      <c r="Y628" s="281">
        <f t="array" ref="Y628">INDEX(_Rge_Data_IC_CY,$B628,Y$1)</f>
        <v>0</v>
      </c>
      <c r="Z628" s="281">
        <f t="array" ref="Z628">INDEX(_Rge_Data_IC_CY,$B628,Z$1)</f>
        <v>0</v>
      </c>
      <c r="AA628" s="281">
        <f t="shared" si="27"/>
        <v>0</v>
      </c>
      <c r="AB628" s="282" t="str">
        <f t="shared" si="31"/>
        <v/>
      </c>
      <c r="AC628" s="283" t="str">
        <f t="array" ref="AC628">INDEX(_Rge_Data_IC_CY,$B628,AC$1)</f>
        <v/>
      </c>
      <c r="AD628" s="284">
        <f t="array" ref="AD628">INDEX(_Rge_Data_IC_CY,$B628,AD$1)</f>
        <v>0</v>
      </c>
      <c r="AE628" s="284">
        <f t="array" ref="AE628">INDEX(_Rge_Data_IC_CY,$B628,AE$1)</f>
        <v>0</v>
      </c>
      <c r="AF628" s="284">
        <f t="array" ref="AF628">INDEX(_Rge_Data_IC_CY,$B628,AF$1)</f>
        <v>0</v>
      </c>
      <c r="AG628" s="284">
        <f t="array" ref="AG628">INDEX(_Rge_Data_IC_CY,$B628,AG$1)</f>
        <v>0</v>
      </c>
      <c r="AH628" s="284">
        <f t="array" ref="AH628">INDEX(_Rge_Data_IC_CY,$B628,AH$1)</f>
        <v>0</v>
      </c>
      <c r="AI628" s="284" t="str">
        <f t="array" ref="AI628">INDEX(_Rge_Data_IC_CY,$B628,AI$1)</f>
        <v/>
      </c>
      <c r="AJ628" s="284">
        <f t="array" ref="AJ628">INDEX(_Rge_Data_IC_CY,$B628,AJ$1)</f>
        <v>0</v>
      </c>
      <c r="AK628" s="284">
        <f t="array" ref="AK628">INDEX(_Rge_Data_IC_CY,$B628,AK$1)</f>
        <v>0</v>
      </c>
      <c r="AL628" s="234">
        <f t="shared" si="32"/>
        <v>0</v>
      </c>
      <c r="AM628" s="285">
        <f t="shared" si="28"/>
        <v>0</v>
      </c>
      <c r="AN628" s="286">
        <f>IFERROR(IF(AND($E628="OPEN",$AA628&gt;0),$AA628*_SoP*$AM628,IF(AND($E628="CLOSED",$AA628&gt;0),$AA628*_SoL*$AM628,0)),0)</f>
        <v>0</v>
      </c>
      <c r="AO628" s="286">
        <f>IFERROR(IF($AA628&lt;0,$AA628*_SoL,0),0)</f>
        <v>0</v>
      </c>
      <c r="AP628" s="287">
        <f t="shared" si="33"/>
        <v>0</v>
      </c>
      <c r="AQ628" s="287">
        <f t="shared" si="34"/>
        <v>0</v>
      </c>
      <c r="AR628" s="287">
        <f t="shared" si="35"/>
        <v>0</v>
      </c>
      <c r="AS628" s="288">
        <f t="shared" si="36"/>
        <v>0</v>
      </c>
      <c r="AT628" s="289">
        <f t="shared" si="37"/>
        <v>0</v>
      </c>
      <c r="AU628" s="290">
        <f t="shared" si="38"/>
        <v>0</v>
      </c>
      <c r="AV628" s="290">
        <f t="shared" si="39"/>
        <v>0</v>
      </c>
      <c r="AW628" s="238"/>
    </row>
    <row r="629" ht="24.75" customHeight="1">
      <c r="A629" s="185"/>
      <c r="B629" s="230">
        <f t="shared" si="40"/>
        <v>13</v>
      </c>
      <c r="C629" s="185"/>
      <c r="D629" s="275" t="str">
        <f t="shared" si="29"/>
        <v/>
      </c>
      <c r="E629" s="276" t="str">
        <f t="array" ref="E629">INDEX(_Rge_Data_IC_CY,$B629,E$1)</f>
        <v>Closed</v>
      </c>
      <c r="F629" s="277" t="str">
        <f t="array" ref="F629">INDEX(_Rge_Data_IC_CY,$B629,F$1)</f>
        <v/>
      </c>
      <c r="G629" s="277">
        <f t="array" ref="G629">INDEX(_Rge_Data_IC_CY,$B629,G$1)</f>
        <v>0</v>
      </c>
      <c r="H629" s="277">
        <f t="array" ref="H629">INDEX(_Rge_Data_IC_CY,$B629,H$1)</f>
        <v>0</v>
      </c>
      <c r="I629" s="277">
        <f t="array" ref="I629">INDEX(_Rge_Data_IC_CY,$B629,I$1)</f>
        <v>0</v>
      </c>
      <c r="J629" s="277">
        <f t="array" ref="J629">INDEX(_Rge_Data_IC_CY,$B629,J$1)</f>
        <v>0</v>
      </c>
      <c r="K629" s="277">
        <f t="array" ref="K629">INDEX(_Rge_Data_IC_CY,$B629,K$1)</f>
        <v>0</v>
      </c>
      <c r="L629" s="277" t="str">
        <f t="array" ref="L629">INDEX(_Rge_Data_IC_CY,$B629,L$1)</f>
        <v/>
      </c>
      <c r="M629" s="277">
        <f t="array" ref="M629">INDEX(_Rge_Data_IC_CY,$B629,M$1)</f>
        <v>0</v>
      </c>
      <c r="N629" s="277">
        <f t="array" ref="N629">INDEX(_Rge_Data_IC_CY,$B629,N$1)</f>
        <v>0</v>
      </c>
      <c r="O629" s="277">
        <f t="shared" si="25"/>
        <v>0</v>
      </c>
      <c r="P629" s="278">
        <f t="shared" si="26"/>
        <v>0</v>
      </c>
      <c r="Q629" s="279" t="str">
        <f t="shared" si="30"/>
        <v>Y</v>
      </c>
      <c r="R629" s="280" t="str">
        <f t="array" ref="R629">INDEX(_Rge_Data_IC_CY,$B629,R$1)</f>
        <v/>
      </c>
      <c r="S629" s="281">
        <f t="array" ref="S629">INDEX(_Rge_Data_IC_CY,$B629,S$1)</f>
        <v>0</v>
      </c>
      <c r="T629" s="281">
        <f t="array" ref="T629">INDEX(_Rge_Data_IC_CY,$B629,T$1)</f>
        <v>0</v>
      </c>
      <c r="U629" s="281">
        <f t="array" ref="U629">INDEX(_Rge_Data_IC_CY,$B629,U$1)</f>
        <v>0</v>
      </c>
      <c r="V629" s="281">
        <f t="array" ref="V629">INDEX(_Rge_Data_IC_CY,$B629,V$1)</f>
        <v>0</v>
      </c>
      <c r="W629" s="281">
        <f t="array" ref="W629">INDEX(_Rge_Data_IC_CY,$B629,W$1)</f>
        <v>0</v>
      </c>
      <c r="X629" s="281" t="str">
        <f t="array" ref="X629">INDEX(_Rge_Data_IC_CY,$B629,X$1)</f>
        <v/>
      </c>
      <c r="Y629" s="281">
        <f t="array" ref="Y629">INDEX(_Rge_Data_IC_CY,$B629,Y$1)</f>
        <v>0</v>
      </c>
      <c r="Z629" s="281">
        <f t="array" ref="Z629">INDEX(_Rge_Data_IC_CY,$B629,Z$1)</f>
        <v>0</v>
      </c>
      <c r="AA629" s="281">
        <f t="shared" si="27"/>
        <v>0</v>
      </c>
      <c r="AB629" s="282" t="str">
        <f t="shared" si="31"/>
        <v/>
      </c>
      <c r="AC629" s="283" t="str">
        <f t="array" ref="AC629">INDEX(_Rge_Data_IC_CY,$B629,AC$1)</f>
        <v/>
      </c>
      <c r="AD629" s="284">
        <f t="array" ref="AD629">INDEX(_Rge_Data_IC_CY,$B629,AD$1)</f>
        <v>0</v>
      </c>
      <c r="AE629" s="284">
        <f t="array" ref="AE629">INDEX(_Rge_Data_IC_CY,$B629,AE$1)</f>
        <v>0</v>
      </c>
      <c r="AF629" s="284">
        <f t="array" ref="AF629">INDEX(_Rge_Data_IC_CY,$B629,AF$1)</f>
        <v>0</v>
      </c>
      <c r="AG629" s="284">
        <f t="array" ref="AG629">INDEX(_Rge_Data_IC_CY,$B629,AG$1)</f>
        <v>0</v>
      </c>
      <c r="AH629" s="284">
        <f t="array" ref="AH629">INDEX(_Rge_Data_IC_CY,$B629,AH$1)</f>
        <v>0</v>
      </c>
      <c r="AI629" s="284" t="str">
        <f t="array" ref="AI629">INDEX(_Rge_Data_IC_CY,$B629,AI$1)</f>
        <v/>
      </c>
      <c r="AJ629" s="284">
        <f t="array" ref="AJ629">INDEX(_Rge_Data_IC_CY,$B629,AJ$1)</f>
        <v>0</v>
      </c>
      <c r="AK629" s="284">
        <f t="array" ref="AK629">INDEX(_Rge_Data_IC_CY,$B629,AK$1)</f>
        <v>0</v>
      </c>
      <c r="AL629" s="234">
        <f t="shared" si="32"/>
        <v>0</v>
      </c>
      <c r="AM629" s="285">
        <f t="shared" si="28"/>
        <v>0</v>
      </c>
      <c r="AN629" s="286">
        <f>IFERROR(IF(AND($E629="OPEN",$AA629&gt;0),$AA629*_SoP*$AM629,IF(AND($E629="CLOSED",$AA629&gt;0),$AA629*_SoL*$AM629,0)),0)</f>
        <v>0</v>
      </c>
      <c r="AO629" s="286">
        <f>IFERROR(IF($AA629&lt;0,$AA629*_SoL,0),0)</f>
        <v>0</v>
      </c>
      <c r="AP629" s="287">
        <f t="shared" si="33"/>
        <v>0</v>
      </c>
      <c r="AQ629" s="287">
        <f t="shared" si="34"/>
        <v>0</v>
      </c>
      <c r="AR629" s="287">
        <f t="shared" si="35"/>
        <v>0</v>
      </c>
      <c r="AS629" s="288">
        <f t="shared" si="36"/>
        <v>0</v>
      </c>
      <c r="AT629" s="289">
        <f t="shared" si="37"/>
        <v>0</v>
      </c>
      <c r="AU629" s="290">
        <f t="shared" si="38"/>
        <v>0</v>
      </c>
      <c r="AV629" s="290">
        <f t="shared" si="39"/>
        <v>0</v>
      </c>
      <c r="AW629" s="238"/>
    </row>
    <row r="630" ht="24.75" customHeight="1">
      <c r="A630" s="185"/>
      <c r="B630" s="230">
        <f t="shared" si="40"/>
        <v>14</v>
      </c>
      <c r="C630" s="185"/>
      <c r="D630" s="275" t="str">
        <f t="shared" si="29"/>
        <v/>
      </c>
      <c r="E630" s="276" t="str">
        <f t="array" ref="E630">INDEX(_Rge_Data_IC_CY,$B630,E$1)</f>
        <v>Closed</v>
      </c>
      <c r="F630" s="277" t="str">
        <f t="array" ref="F630">INDEX(_Rge_Data_IC_CY,$B630,F$1)</f>
        <v/>
      </c>
      <c r="G630" s="277">
        <f t="array" ref="G630">INDEX(_Rge_Data_IC_CY,$B630,G$1)</f>
        <v>0</v>
      </c>
      <c r="H630" s="277">
        <f t="array" ref="H630">INDEX(_Rge_Data_IC_CY,$B630,H$1)</f>
        <v>0</v>
      </c>
      <c r="I630" s="277">
        <f t="array" ref="I630">INDEX(_Rge_Data_IC_CY,$B630,I$1)</f>
        <v>0</v>
      </c>
      <c r="J630" s="277">
        <f t="array" ref="J630">INDEX(_Rge_Data_IC_CY,$B630,J$1)</f>
        <v>0</v>
      </c>
      <c r="K630" s="277">
        <f t="array" ref="K630">INDEX(_Rge_Data_IC_CY,$B630,K$1)</f>
        <v>0</v>
      </c>
      <c r="L630" s="277" t="str">
        <f t="array" ref="L630">INDEX(_Rge_Data_IC_CY,$B630,L$1)</f>
        <v/>
      </c>
      <c r="M630" s="277">
        <f t="array" ref="M630">INDEX(_Rge_Data_IC_CY,$B630,M$1)</f>
        <v>0</v>
      </c>
      <c r="N630" s="277">
        <f t="array" ref="N630">INDEX(_Rge_Data_IC_CY,$B630,N$1)</f>
        <v>0</v>
      </c>
      <c r="O630" s="277">
        <f t="shared" si="25"/>
        <v>0</v>
      </c>
      <c r="P630" s="278">
        <f t="shared" si="26"/>
        <v>0</v>
      </c>
      <c r="Q630" s="279" t="str">
        <f t="shared" si="30"/>
        <v>Y</v>
      </c>
      <c r="R630" s="280" t="str">
        <f t="array" ref="R630">INDEX(_Rge_Data_IC_CY,$B630,R$1)</f>
        <v/>
      </c>
      <c r="S630" s="281">
        <f t="array" ref="S630">INDEX(_Rge_Data_IC_CY,$B630,S$1)</f>
        <v>0</v>
      </c>
      <c r="T630" s="281">
        <f t="array" ref="T630">INDEX(_Rge_Data_IC_CY,$B630,T$1)</f>
        <v>0</v>
      </c>
      <c r="U630" s="281">
        <f t="array" ref="U630">INDEX(_Rge_Data_IC_CY,$B630,U$1)</f>
        <v>0</v>
      </c>
      <c r="V630" s="281">
        <f t="array" ref="V630">INDEX(_Rge_Data_IC_CY,$B630,V$1)</f>
        <v>0</v>
      </c>
      <c r="W630" s="281">
        <f t="array" ref="W630">INDEX(_Rge_Data_IC_CY,$B630,W$1)</f>
        <v>0</v>
      </c>
      <c r="X630" s="281" t="str">
        <f t="array" ref="X630">INDEX(_Rge_Data_IC_CY,$B630,X$1)</f>
        <v/>
      </c>
      <c r="Y630" s="281">
        <f t="array" ref="Y630">INDEX(_Rge_Data_IC_CY,$B630,Y$1)</f>
        <v>0</v>
      </c>
      <c r="Z630" s="281">
        <f t="array" ref="Z630">INDEX(_Rge_Data_IC_CY,$B630,Z$1)</f>
        <v>0</v>
      </c>
      <c r="AA630" s="281">
        <f t="shared" si="27"/>
        <v>0</v>
      </c>
      <c r="AB630" s="282" t="str">
        <f t="shared" si="31"/>
        <v/>
      </c>
      <c r="AC630" s="283" t="str">
        <f t="array" ref="AC630">INDEX(_Rge_Data_IC_CY,$B630,AC$1)</f>
        <v/>
      </c>
      <c r="AD630" s="284">
        <f t="array" ref="AD630">INDEX(_Rge_Data_IC_CY,$B630,AD$1)</f>
        <v>0</v>
      </c>
      <c r="AE630" s="284">
        <f t="array" ref="AE630">INDEX(_Rge_Data_IC_CY,$B630,AE$1)</f>
        <v>0</v>
      </c>
      <c r="AF630" s="284">
        <f t="array" ref="AF630">INDEX(_Rge_Data_IC_CY,$B630,AF$1)</f>
        <v>0</v>
      </c>
      <c r="AG630" s="284">
        <f t="array" ref="AG630">INDEX(_Rge_Data_IC_CY,$B630,AG$1)</f>
        <v>0</v>
      </c>
      <c r="AH630" s="284">
        <f t="array" ref="AH630">INDEX(_Rge_Data_IC_CY,$B630,AH$1)</f>
        <v>0</v>
      </c>
      <c r="AI630" s="284" t="str">
        <f t="array" ref="AI630">INDEX(_Rge_Data_IC_CY,$B630,AI$1)</f>
        <v/>
      </c>
      <c r="AJ630" s="284">
        <f t="array" ref="AJ630">INDEX(_Rge_Data_IC_CY,$B630,AJ$1)</f>
        <v>0</v>
      </c>
      <c r="AK630" s="284">
        <f t="array" ref="AK630">INDEX(_Rge_Data_IC_CY,$B630,AK$1)</f>
        <v>0</v>
      </c>
      <c r="AL630" s="234">
        <f t="shared" si="32"/>
        <v>0</v>
      </c>
      <c r="AM630" s="285">
        <f t="shared" si="28"/>
        <v>0</v>
      </c>
      <c r="AN630" s="286">
        <f>IFERROR(IF(AND($E630="OPEN",$AA630&gt;0),$AA630*_SoP*$AM630,IF(AND($E630="CLOSED",$AA630&gt;0),$AA630*_SoL*$AM630,0)),0)</f>
        <v>0</v>
      </c>
      <c r="AO630" s="286">
        <f>IFERROR(IF($AA630&lt;0,$AA630*_SoL,0),0)</f>
        <v>0</v>
      </c>
      <c r="AP630" s="287">
        <f t="shared" si="33"/>
        <v>0</v>
      </c>
      <c r="AQ630" s="287">
        <f t="shared" si="34"/>
        <v>0</v>
      </c>
      <c r="AR630" s="287">
        <f t="shared" si="35"/>
        <v>0</v>
      </c>
      <c r="AS630" s="288">
        <f t="shared" si="36"/>
        <v>0</v>
      </c>
      <c r="AT630" s="289">
        <f t="shared" si="37"/>
        <v>0</v>
      </c>
      <c r="AU630" s="290">
        <f t="shared" si="38"/>
        <v>0</v>
      </c>
      <c r="AV630" s="290">
        <f t="shared" si="39"/>
        <v>0</v>
      </c>
      <c r="AW630" s="238"/>
    </row>
    <row r="631" ht="24.75" customHeight="1">
      <c r="A631" s="185"/>
      <c r="B631" s="230">
        <f t="shared" si="40"/>
        <v>15</v>
      </c>
      <c r="C631" s="185"/>
      <c r="D631" s="275" t="str">
        <f t="shared" si="29"/>
        <v/>
      </c>
      <c r="E631" s="276" t="str">
        <f t="array" ref="E631">INDEX(_Rge_Data_IC_CY,$B631,E$1)</f>
        <v>Closed</v>
      </c>
      <c r="F631" s="277" t="str">
        <f t="array" ref="F631">INDEX(_Rge_Data_IC_CY,$B631,F$1)</f>
        <v/>
      </c>
      <c r="G631" s="277">
        <f t="array" ref="G631">INDEX(_Rge_Data_IC_CY,$B631,G$1)</f>
        <v>0</v>
      </c>
      <c r="H631" s="277">
        <f t="array" ref="H631">INDEX(_Rge_Data_IC_CY,$B631,H$1)</f>
        <v>0</v>
      </c>
      <c r="I631" s="277">
        <f t="array" ref="I631">INDEX(_Rge_Data_IC_CY,$B631,I$1)</f>
        <v>0</v>
      </c>
      <c r="J631" s="277">
        <f t="array" ref="J631">INDEX(_Rge_Data_IC_CY,$B631,J$1)</f>
        <v>0</v>
      </c>
      <c r="K631" s="277">
        <f t="array" ref="K631">INDEX(_Rge_Data_IC_CY,$B631,K$1)</f>
        <v>0</v>
      </c>
      <c r="L631" s="277" t="str">
        <f t="array" ref="L631">INDEX(_Rge_Data_IC_CY,$B631,L$1)</f>
        <v/>
      </c>
      <c r="M631" s="277">
        <f t="array" ref="M631">INDEX(_Rge_Data_IC_CY,$B631,M$1)</f>
        <v>0</v>
      </c>
      <c r="N631" s="277">
        <f t="array" ref="N631">INDEX(_Rge_Data_IC_CY,$B631,N$1)</f>
        <v>0</v>
      </c>
      <c r="O631" s="277">
        <f t="shared" si="25"/>
        <v>0</v>
      </c>
      <c r="P631" s="278">
        <f t="shared" si="26"/>
        <v>0</v>
      </c>
      <c r="Q631" s="279" t="str">
        <f t="shared" si="30"/>
        <v>Y</v>
      </c>
      <c r="R631" s="280" t="str">
        <f t="array" ref="R631">INDEX(_Rge_Data_IC_CY,$B631,R$1)</f>
        <v/>
      </c>
      <c r="S631" s="281">
        <f t="array" ref="S631">INDEX(_Rge_Data_IC_CY,$B631,S$1)</f>
        <v>0</v>
      </c>
      <c r="T631" s="281">
        <f t="array" ref="T631">INDEX(_Rge_Data_IC_CY,$B631,T$1)</f>
        <v>0</v>
      </c>
      <c r="U631" s="281">
        <f t="array" ref="U631">INDEX(_Rge_Data_IC_CY,$B631,U$1)</f>
        <v>0</v>
      </c>
      <c r="V631" s="281">
        <f t="array" ref="V631">INDEX(_Rge_Data_IC_CY,$B631,V$1)</f>
        <v>0</v>
      </c>
      <c r="W631" s="281">
        <f t="array" ref="W631">INDEX(_Rge_Data_IC_CY,$B631,W$1)</f>
        <v>0</v>
      </c>
      <c r="X631" s="281" t="str">
        <f t="array" ref="X631">INDEX(_Rge_Data_IC_CY,$B631,X$1)</f>
        <v/>
      </c>
      <c r="Y631" s="281">
        <f t="array" ref="Y631">INDEX(_Rge_Data_IC_CY,$B631,Y$1)</f>
        <v>0</v>
      </c>
      <c r="Z631" s="281">
        <f t="array" ref="Z631">INDEX(_Rge_Data_IC_CY,$B631,Z$1)</f>
        <v>0</v>
      </c>
      <c r="AA631" s="281">
        <f t="shared" si="27"/>
        <v>0</v>
      </c>
      <c r="AB631" s="282" t="str">
        <f t="shared" si="31"/>
        <v/>
      </c>
      <c r="AC631" s="283" t="str">
        <f t="array" ref="AC631">INDEX(_Rge_Data_IC_CY,$B631,AC$1)</f>
        <v/>
      </c>
      <c r="AD631" s="284">
        <f t="array" ref="AD631">INDEX(_Rge_Data_IC_CY,$B631,AD$1)</f>
        <v>0</v>
      </c>
      <c r="AE631" s="284">
        <f t="array" ref="AE631">INDEX(_Rge_Data_IC_CY,$B631,AE$1)</f>
        <v>0</v>
      </c>
      <c r="AF631" s="284">
        <f t="array" ref="AF631">INDEX(_Rge_Data_IC_CY,$B631,AF$1)</f>
        <v>0</v>
      </c>
      <c r="AG631" s="284">
        <f t="array" ref="AG631">INDEX(_Rge_Data_IC_CY,$B631,AG$1)</f>
        <v>0</v>
      </c>
      <c r="AH631" s="284">
        <f t="array" ref="AH631">INDEX(_Rge_Data_IC_CY,$B631,AH$1)</f>
        <v>0</v>
      </c>
      <c r="AI631" s="284" t="str">
        <f t="array" ref="AI631">INDEX(_Rge_Data_IC_CY,$B631,AI$1)</f>
        <v/>
      </c>
      <c r="AJ631" s="284">
        <f t="array" ref="AJ631">INDEX(_Rge_Data_IC_CY,$B631,AJ$1)</f>
        <v>0</v>
      </c>
      <c r="AK631" s="284">
        <f t="array" ref="AK631">INDEX(_Rge_Data_IC_CY,$B631,AK$1)</f>
        <v>0</v>
      </c>
      <c r="AL631" s="234">
        <f t="shared" si="32"/>
        <v>0</v>
      </c>
      <c r="AM631" s="285">
        <f t="shared" si="28"/>
        <v>0</v>
      </c>
      <c r="AN631" s="286">
        <f>IFERROR(IF(AND($E631="OPEN",$AA631&gt;0),$AA631*_SoP*$AM631,IF(AND($E631="CLOSED",$AA631&gt;0),$AA631*_SoL*$AM631,0)),0)</f>
        <v>0</v>
      </c>
      <c r="AO631" s="286">
        <f>IFERROR(IF($AA631&lt;0,$AA631*_SoL,0),0)</f>
        <v>0</v>
      </c>
      <c r="AP631" s="287">
        <f t="shared" si="33"/>
        <v>0</v>
      </c>
      <c r="AQ631" s="287">
        <f t="shared" si="34"/>
        <v>0</v>
      </c>
      <c r="AR631" s="287">
        <f t="shared" si="35"/>
        <v>0</v>
      </c>
      <c r="AS631" s="288">
        <f t="shared" si="36"/>
        <v>0</v>
      </c>
      <c r="AT631" s="289">
        <f t="shared" si="37"/>
        <v>0</v>
      </c>
      <c r="AU631" s="290">
        <f t="shared" si="38"/>
        <v>0</v>
      </c>
      <c r="AV631" s="290">
        <f t="shared" si="39"/>
        <v>0</v>
      </c>
      <c r="AW631" s="238"/>
    </row>
    <row r="632" ht="24.75" customHeight="1">
      <c r="A632" s="185"/>
      <c r="B632" s="230">
        <f t="shared" si="40"/>
        <v>16</v>
      </c>
      <c r="C632" s="185"/>
      <c r="D632" s="275" t="str">
        <f t="shared" si="29"/>
        <v/>
      </c>
      <c r="E632" s="276" t="str">
        <f t="array" ref="E632">INDEX(_Rge_Data_IC_CY,$B632,E$1)</f>
        <v>Closed</v>
      </c>
      <c r="F632" s="277" t="str">
        <f t="array" ref="F632">INDEX(_Rge_Data_IC_CY,$B632,F$1)</f>
        <v/>
      </c>
      <c r="G632" s="277">
        <f t="array" ref="G632">INDEX(_Rge_Data_IC_CY,$B632,G$1)</f>
        <v>0</v>
      </c>
      <c r="H632" s="277">
        <f t="array" ref="H632">INDEX(_Rge_Data_IC_CY,$B632,H$1)</f>
        <v>0</v>
      </c>
      <c r="I632" s="277">
        <f t="array" ref="I632">INDEX(_Rge_Data_IC_CY,$B632,I$1)</f>
        <v>0</v>
      </c>
      <c r="J632" s="277">
        <f t="array" ref="J632">INDEX(_Rge_Data_IC_CY,$B632,J$1)</f>
        <v>0</v>
      </c>
      <c r="K632" s="277">
        <f t="array" ref="K632">INDEX(_Rge_Data_IC_CY,$B632,K$1)</f>
        <v>0</v>
      </c>
      <c r="L632" s="277" t="str">
        <f t="array" ref="L632">INDEX(_Rge_Data_IC_CY,$B632,L$1)</f>
        <v/>
      </c>
      <c r="M632" s="277">
        <f t="array" ref="M632">INDEX(_Rge_Data_IC_CY,$B632,M$1)</f>
        <v>0</v>
      </c>
      <c r="N632" s="277">
        <f t="array" ref="N632">INDEX(_Rge_Data_IC_CY,$B632,N$1)</f>
        <v>0</v>
      </c>
      <c r="O632" s="277">
        <f t="shared" si="25"/>
        <v>0</v>
      </c>
      <c r="P632" s="278">
        <f t="shared" si="26"/>
        <v>0</v>
      </c>
      <c r="Q632" s="279" t="str">
        <f t="shared" si="30"/>
        <v>Y</v>
      </c>
      <c r="R632" s="280" t="str">
        <f t="array" ref="R632">INDEX(_Rge_Data_IC_CY,$B632,R$1)</f>
        <v/>
      </c>
      <c r="S632" s="281">
        <f t="array" ref="S632">INDEX(_Rge_Data_IC_CY,$B632,S$1)</f>
        <v>0</v>
      </c>
      <c r="T632" s="281">
        <f t="array" ref="T632">INDEX(_Rge_Data_IC_CY,$B632,T$1)</f>
        <v>0</v>
      </c>
      <c r="U632" s="281">
        <f t="array" ref="U632">INDEX(_Rge_Data_IC_CY,$B632,U$1)</f>
        <v>0</v>
      </c>
      <c r="V632" s="281">
        <f t="array" ref="V632">INDEX(_Rge_Data_IC_CY,$B632,V$1)</f>
        <v>0</v>
      </c>
      <c r="W632" s="281">
        <f t="array" ref="W632">INDEX(_Rge_Data_IC_CY,$B632,W$1)</f>
        <v>0</v>
      </c>
      <c r="X632" s="281" t="str">
        <f t="array" ref="X632">INDEX(_Rge_Data_IC_CY,$B632,X$1)</f>
        <v/>
      </c>
      <c r="Y632" s="281">
        <f t="array" ref="Y632">INDEX(_Rge_Data_IC_CY,$B632,Y$1)</f>
        <v>0</v>
      </c>
      <c r="Z632" s="281">
        <f t="array" ref="Z632">INDEX(_Rge_Data_IC_CY,$B632,Z$1)</f>
        <v>0</v>
      </c>
      <c r="AA632" s="281">
        <f t="shared" si="27"/>
        <v>0</v>
      </c>
      <c r="AB632" s="282" t="str">
        <f t="shared" si="31"/>
        <v/>
      </c>
      <c r="AC632" s="283" t="str">
        <f t="array" ref="AC632">INDEX(_Rge_Data_IC_CY,$B632,AC$1)</f>
        <v/>
      </c>
      <c r="AD632" s="284">
        <f t="array" ref="AD632">INDEX(_Rge_Data_IC_CY,$B632,AD$1)</f>
        <v>0</v>
      </c>
      <c r="AE632" s="284">
        <f t="array" ref="AE632">INDEX(_Rge_Data_IC_CY,$B632,AE$1)</f>
        <v>0</v>
      </c>
      <c r="AF632" s="284">
        <f t="array" ref="AF632">INDEX(_Rge_Data_IC_CY,$B632,AF$1)</f>
        <v>0</v>
      </c>
      <c r="AG632" s="284">
        <f t="array" ref="AG632">INDEX(_Rge_Data_IC_CY,$B632,AG$1)</f>
        <v>0</v>
      </c>
      <c r="AH632" s="284">
        <f t="array" ref="AH632">INDEX(_Rge_Data_IC_CY,$B632,AH$1)</f>
        <v>0</v>
      </c>
      <c r="AI632" s="284" t="str">
        <f t="array" ref="AI632">INDEX(_Rge_Data_IC_CY,$B632,AI$1)</f>
        <v/>
      </c>
      <c r="AJ632" s="284">
        <f t="array" ref="AJ632">INDEX(_Rge_Data_IC_CY,$B632,AJ$1)</f>
        <v>0</v>
      </c>
      <c r="AK632" s="284">
        <f t="array" ref="AK632">INDEX(_Rge_Data_IC_CY,$B632,AK$1)</f>
        <v>0</v>
      </c>
      <c r="AL632" s="234">
        <f t="shared" si="32"/>
        <v>0</v>
      </c>
      <c r="AM632" s="285">
        <f t="shared" si="28"/>
        <v>0</v>
      </c>
      <c r="AN632" s="286">
        <f>IFERROR(IF(AND($E632="OPEN",$AA632&gt;0),$AA632*_SoP*$AM632,IF(AND($E632="CLOSED",$AA632&gt;0),$AA632*_SoL*$AM632,0)),0)</f>
        <v>0</v>
      </c>
      <c r="AO632" s="286">
        <f>IFERROR(IF($AA632&lt;0,$AA632*_SoL,0),0)</f>
        <v>0</v>
      </c>
      <c r="AP632" s="287">
        <f t="shared" si="33"/>
        <v>0</v>
      </c>
      <c r="AQ632" s="287">
        <f t="shared" si="34"/>
        <v>0</v>
      </c>
      <c r="AR632" s="287">
        <f t="shared" si="35"/>
        <v>0</v>
      </c>
      <c r="AS632" s="288">
        <f t="shared" si="36"/>
        <v>0</v>
      </c>
      <c r="AT632" s="289">
        <f t="shared" si="37"/>
        <v>0</v>
      </c>
      <c r="AU632" s="290">
        <f t="shared" si="38"/>
        <v>0</v>
      </c>
      <c r="AV632" s="290">
        <f t="shared" si="39"/>
        <v>0</v>
      </c>
      <c r="AW632" s="238"/>
    </row>
    <row r="633" ht="24.75" customHeight="1">
      <c r="A633" s="185"/>
      <c r="B633" s="230">
        <f t="shared" si="40"/>
        <v>17</v>
      </c>
      <c r="C633" s="185"/>
      <c r="D633" s="275" t="str">
        <f t="shared" si="29"/>
        <v/>
      </c>
      <c r="E633" s="276" t="str">
        <f t="array" ref="E633">INDEX(_Rge_Data_IC_CY,$B633,E$1)</f>
        <v>Closed</v>
      </c>
      <c r="F633" s="277" t="str">
        <f t="array" ref="F633">INDEX(_Rge_Data_IC_CY,$B633,F$1)</f>
        <v/>
      </c>
      <c r="G633" s="277">
        <f t="array" ref="G633">INDEX(_Rge_Data_IC_CY,$B633,G$1)</f>
        <v>0</v>
      </c>
      <c r="H633" s="277">
        <f t="array" ref="H633">INDEX(_Rge_Data_IC_CY,$B633,H$1)</f>
        <v>0</v>
      </c>
      <c r="I633" s="277">
        <f t="array" ref="I633">INDEX(_Rge_Data_IC_CY,$B633,I$1)</f>
        <v>0</v>
      </c>
      <c r="J633" s="277">
        <f t="array" ref="J633">INDEX(_Rge_Data_IC_CY,$B633,J$1)</f>
        <v>0</v>
      </c>
      <c r="K633" s="277">
        <f t="array" ref="K633">INDEX(_Rge_Data_IC_CY,$B633,K$1)</f>
        <v>0</v>
      </c>
      <c r="L633" s="277" t="str">
        <f t="array" ref="L633">INDEX(_Rge_Data_IC_CY,$B633,L$1)</f>
        <v/>
      </c>
      <c r="M633" s="277">
        <f t="array" ref="M633">INDEX(_Rge_Data_IC_CY,$B633,M$1)</f>
        <v>0</v>
      </c>
      <c r="N633" s="277">
        <f t="array" ref="N633">INDEX(_Rge_Data_IC_CY,$B633,N$1)</f>
        <v>0</v>
      </c>
      <c r="O633" s="277">
        <f t="shared" si="25"/>
        <v>0</v>
      </c>
      <c r="P633" s="278">
        <f t="shared" si="26"/>
        <v>0</v>
      </c>
      <c r="Q633" s="279" t="str">
        <f t="shared" si="30"/>
        <v>Y</v>
      </c>
      <c r="R633" s="280" t="str">
        <f t="array" ref="R633">INDEX(_Rge_Data_IC_CY,$B633,R$1)</f>
        <v/>
      </c>
      <c r="S633" s="281">
        <f t="array" ref="S633">INDEX(_Rge_Data_IC_CY,$B633,S$1)</f>
        <v>0</v>
      </c>
      <c r="T633" s="281">
        <f t="array" ref="T633">INDEX(_Rge_Data_IC_CY,$B633,T$1)</f>
        <v>0</v>
      </c>
      <c r="U633" s="281">
        <f t="array" ref="U633">INDEX(_Rge_Data_IC_CY,$B633,U$1)</f>
        <v>0</v>
      </c>
      <c r="V633" s="281">
        <f t="array" ref="V633">INDEX(_Rge_Data_IC_CY,$B633,V$1)</f>
        <v>0</v>
      </c>
      <c r="W633" s="281">
        <f t="array" ref="W633">INDEX(_Rge_Data_IC_CY,$B633,W$1)</f>
        <v>0</v>
      </c>
      <c r="X633" s="281" t="str">
        <f t="array" ref="X633">INDEX(_Rge_Data_IC_CY,$B633,X$1)</f>
        <v/>
      </c>
      <c r="Y633" s="281">
        <f t="array" ref="Y633">INDEX(_Rge_Data_IC_CY,$B633,Y$1)</f>
        <v>0</v>
      </c>
      <c r="Z633" s="281">
        <f t="array" ref="Z633">INDEX(_Rge_Data_IC_CY,$B633,Z$1)</f>
        <v>0</v>
      </c>
      <c r="AA633" s="281">
        <f t="shared" si="27"/>
        <v>0</v>
      </c>
      <c r="AB633" s="282" t="str">
        <f t="shared" si="31"/>
        <v/>
      </c>
      <c r="AC633" s="283" t="str">
        <f t="array" ref="AC633">INDEX(_Rge_Data_IC_CY,$B633,AC$1)</f>
        <v/>
      </c>
      <c r="AD633" s="284">
        <f t="array" ref="AD633">INDEX(_Rge_Data_IC_CY,$B633,AD$1)</f>
        <v>0</v>
      </c>
      <c r="AE633" s="284">
        <f t="array" ref="AE633">INDEX(_Rge_Data_IC_CY,$B633,AE$1)</f>
        <v>0</v>
      </c>
      <c r="AF633" s="284">
        <f t="array" ref="AF633">INDEX(_Rge_Data_IC_CY,$B633,AF$1)</f>
        <v>0</v>
      </c>
      <c r="AG633" s="284">
        <f t="array" ref="AG633">INDEX(_Rge_Data_IC_CY,$B633,AG$1)</f>
        <v>0</v>
      </c>
      <c r="AH633" s="284">
        <f t="array" ref="AH633">INDEX(_Rge_Data_IC_CY,$B633,AH$1)</f>
        <v>0</v>
      </c>
      <c r="AI633" s="284" t="str">
        <f t="array" ref="AI633">INDEX(_Rge_Data_IC_CY,$B633,AI$1)</f>
        <v/>
      </c>
      <c r="AJ633" s="284">
        <f t="array" ref="AJ633">INDEX(_Rge_Data_IC_CY,$B633,AJ$1)</f>
        <v>0</v>
      </c>
      <c r="AK633" s="284">
        <f t="array" ref="AK633">INDEX(_Rge_Data_IC_CY,$B633,AK$1)</f>
        <v>0</v>
      </c>
      <c r="AL633" s="234">
        <f t="shared" si="32"/>
        <v>0</v>
      </c>
      <c r="AM633" s="285">
        <f t="shared" si="28"/>
        <v>0</v>
      </c>
      <c r="AN633" s="286">
        <f>IFERROR(IF(AND($E633="OPEN",$AA633&gt;0),$AA633*_SoP*$AM633,IF(AND($E633="CLOSED",$AA633&gt;0),$AA633*_SoL*$AM633,0)),0)</f>
        <v>0</v>
      </c>
      <c r="AO633" s="286">
        <f>IFERROR(IF($AA633&lt;0,$AA633*_SoL,0),0)</f>
        <v>0</v>
      </c>
      <c r="AP633" s="287">
        <f t="shared" si="33"/>
        <v>0</v>
      </c>
      <c r="AQ633" s="287">
        <f t="shared" si="34"/>
        <v>0</v>
      </c>
      <c r="AR633" s="287">
        <f t="shared" si="35"/>
        <v>0</v>
      </c>
      <c r="AS633" s="288">
        <f t="shared" si="36"/>
        <v>0</v>
      </c>
      <c r="AT633" s="289">
        <f t="shared" si="37"/>
        <v>0</v>
      </c>
      <c r="AU633" s="290">
        <f t="shared" si="38"/>
        <v>0</v>
      </c>
      <c r="AV633" s="290">
        <f t="shared" si="39"/>
        <v>0</v>
      </c>
      <c r="AW633" s="238"/>
    </row>
    <row r="634" ht="24.75" customHeight="1">
      <c r="A634" s="185"/>
      <c r="B634" s="230">
        <f t="shared" si="40"/>
        <v>18</v>
      </c>
      <c r="C634" s="185"/>
      <c r="D634" s="275" t="str">
        <f t="shared" si="29"/>
        <v/>
      </c>
      <c r="E634" s="276" t="str">
        <f t="array" ref="E634">INDEX(_Rge_Data_IC_CY,$B634,E$1)</f>
        <v>Closed</v>
      </c>
      <c r="F634" s="277" t="str">
        <f t="array" ref="F634">INDEX(_Rge_Data_IC_CY,$B634,F$1)</f>
        <v/>
      </c>
      <c r="G634" s="277">
        <f t="array" ref="G634">INDEX(_Rge_Data_IC_CY,$B634,G$1)</f>
        <v>0</v>
      </c>
      <c r="H634" s="277">
        <f t="array" ref="H634">INDEX(_Rge_Data_IC_CY,$B634,H$1)</f>
        <v>0</v>
      </c>
      <c r="I634" s="277">
        <f t="array" ref="I634">INDEX(_Rge_Data_IC_CY,$B634,I$1)</f>
        <v>0</v>
      </c>
      <c r="J634" s="277">
        <f t="array" ref="J634">INDEX(_Rge_Data_IC_CY,$B634,J$1)</f>
        <v>0</v>
      </c>
      <c r="K634" s="277">
        <f t="array" ref="K634">INDEX(_Rge_Data_IC_CY,$B634,K$1)</f>
        <v>0</v>
      </c>
      <c r="L634" s="277" t="str">
        <f t="array" ref="L634">INDEX(_Rge_Data_IC_CY,$B634,L$1)</f>
        <v/>
      </c>
      <c r="M634" s="277">
        <f t="array" ref="M634">INDEX(_Rge_Data_IC_CY,$B634,M$1)</f>
        <v>0</v>
      </c>
      <c r="N634" s="277">
        <f t="array" ref="N634">INDEX(_Rge_Data_IC_CY,$B634,N$1)</f>
        <v>0</v>
      </c>
      <c r="O634" s="277">
        <f t="shared" si="25"/>
        <v>0</v>
      </c>
      <c r="P634" s="278">
        <f t="shared" si="26"/>
        <v>0</v>
      </c>
      <c r="Q634" s="279" t="str">
        <f t="shared" si="30"/>
        <v>Y</v>
      </c>
      <c r="R634" s="280" t="str">
        <f t="array" ref="R634">INDEX(_Rge_Data_IC_CY,$B634,R$1)</f>
        <v/>
      </c>
      <c r="S634" s="281">
        <f t="array" ref="S634">INDEX(_Rge_Data_IC_CY,$B634,S$1)</f>
        <v>0</v>
      </c>
      <c r="T634" s="281">
        <f t="array" ref="T634">INDEX(_Rge_Data_IC_CY,$B634,T$1)</f>
        <v>0</v>
      </c>
      <c r="U634" s="281">
        <f t="array" ref="U634">INDEX(_Rge_Data_IC_CY,$B634,U$1)</f>
        <v>0</v>
      </c>
      <c r="V634" s="281">
        <f t="array" ref="V634">INDEX(_Rge_Data_IC_CY,$B634,V$1)</f>
        <v>0</v>
      </c>
      <c r="W634" s="281">
        <f t="array" ref="W634">INDEX(_Rge_Data_IC_CY,$B634,W$1)</f>
        <v>0</v>
      </c>
      <c r="X634" s="281" t="str">
        <f t="array" ref="X634">INDEX(_Rge_Data_IC_CY,$B634,X$1)</f>
        <v/>
      </c>
      <c r="Y634" s="281">
        <f t="array" ref="Y634">INDEX(_Rge_Data_IC_CY,$B634,Y$1)</f>
        <v>0</v>
      </c>
      <c r="Z634" s="281">
        <f t="array" ref="Z634">INDEX(_Rge_Data_IC_CY,$B634,Z$1)</f>
        <v>0</v>
      </c>
      <c r="AA634" s="281">
        <f t="shared" si="27"/>
        <v>0</v>
      </c>
      <c r="AB634" s="282" t="str">
        <f t="shared" si="31"/>
        <v/>
      </c>
      <c r="AC634" s="283" t="str">
        <f t="array" ref="AC634">INDEX(_Rge_Data_IC_CY,$B634,AC$1)</f>
        <v/>
      </c>
      <c r="AD634" s="284">
        <f t="array" ref="AD634">INDEX(_Rge_Data_IC_CY,$B634,AD$1)</f>
        <v>0</v>
      </c>
      <c r="AE634" s="284">
        <f t="array" ref="AE634">INDEX(_Rge_Data_IC_CY,$B634,AE$1)</f>
        <v>0</v>
      </c>
      <c r="AF634" s="284">
        <f t="array" ref="AF634">INDEX(_Rge_Data_IC_CY,$B634,AF$1)</f>
        <v>0</v>
      </c>
      <c r="AG634" s="284">
        <f t="array" ref="AG634">INDEX(_Rge_Data_IC_CY,$B634,AG$1)</f>
        <v>0</v>
      </c>
      <c r="AH634" s="284">
        <f t="array" ref="AH634">INDEX(_Rge_Data_IC_CY,$B634,AH$1)</f>
        <v>0</v>
      </c>
      <c r="AI634" s="284" t="str">
        <f t="array" ref="AI634">INDEX(_Rge_Data_IC_CY,$B634,AI$1)</f>
        <v/>
      </c>
      <c r="AJ634" s="284">
        <f t="array" ref="AJ634">INDEX(_Rge_Data_IC_CY,$B634,AJ$1)</f>
        <v>0</v>
      </c>
      <c r="AK634" s="284">
        <f t="array" ref="AK634">INDEX(_Rge_Data_IC_CY,$B634,AK$1)</f>
        <v>0</v>
      </c>
      <c r="AL634" s="234">
        <f t="shared" si="32"/>
        <v>0</v>
      </c>
      <c r="AM634" s="285">
        <f t="shared" si="28"/>
        <v>0</v>
      </c>
      <c r="AN634" s="286">
        <f>IFERROR(IF(AND($E634="OPEN",$AA634&gt;0),$AA634*_SoP*$AM634,IF(AND($E634="CLOSED",$AA634&gt;0),$AA634*_SoL*$AM634,0)),0)</f>
        <v>0</v>
      </c>
      <c r="AO634" s="286">
        <f>IFERROR(IF($AA634&lt;0,$AA634*_SoL,0),0)</f>
        <v>0</v>
      </c>
      <c r="AP634" s="287">
        <f t="shared" si="33"/>
        <v>0</v>
      </c>
      <c r="AQ634" s="287">
        <f t="shared" si="34"/>
        <v>0</v>
      </c>
      <c r="AR634" s="287">
        <f t="shared" si="35"/>
        <v>0</v>
      </c>
      <c r="AS634" s="288">
        <f t="shared" si="36"/>
        <v>0</v>
      </c>
      <c r="AT634" s="289">
        <f t="shared" si="37"/>
        <v>0</v>
      </c>
      <c r="AU634" s="290">
        <f t="shared" si="38"/>
        <v>0</v>
      </c>
      <c r="AV634" s="290">
        <f t="shared" si="39"/>
        <v>0</v>
      </c>
      <c r="AW634" s="238"/>
    </row>
    <row r="635" ht="24.75" customHeight="1">
      <c r="A635" s="185"/>
      <c r="B635" s="230">
        <f t="shared" si="40"/>
        <v>19</v>
      </c>
      <c r="C635" s="185"/>
      <c r="D635" s="275" t="str">
        <f t="shared" si="29"/>
        <v/>
      </c>
      <c r="E635" s="276" t="str">
        <f t="array" ref="E635">INDEX(_Rge_Data_IC_CY,$B635,E$1)</f>
        <v>Closed</v>
      </c>
      <c r="F635" s="277" t="str">
        <f t="array" ref="F635">INDEX(_Rge_Data_IC_CY,$B635,F$1)</f>
        <v/>
      </c>
      <c r="G635" s="277">
        <f t="array" ref="G635">INDEX(_Rge_Data_IC_CY,$B635,G$1)</f>
        <v>0</v>
      </c>
      <c r="H635" s="277">
        <f t="array" ref="H635">INDEX(_Rge_Data_IC_CY,$B635,H$1)</f>
        <v>0</v>
      </c>
      <c r="I635" s="277">
        <f t="array" ref="I635">INDEX(_Rge_Data_IC_CY,$B635,I$1)</f>
        <v>0</v>
      </c>
      <c r="J635" s="277">
        <f t="array" ref="J635">INDEX(_Rge_Data_IC_CY,$B635,J$1)</f>
        <v>0</v>
      </c>
      <c r="K635" s="277">
        <f t="array" ref="K635">INDEX(_Rge_Data_IC_CY,$B635,K$1)</f>
        <v>0</v>
      </c>
      <c r="L635" s="277" t="str">
        <f t="array" ref="L635">INDEX(_Rge_Data_IC_CY,$B635,L$1)</f>
        <v/>
      </c>
      <c r="M635" s="277">
        <f t="array" ref="M635">INDEX(_Rge_Data_IC_CY,$B635,M$1)</f>
        <v>0</v>
      </c>
      <c r="N635" s="277">
        <f t="array" ref="N635">INDEX(_Rge_Data_IC_CY,$B635,N$1)</f>
        <v>0</v>
      </c>
      <c r="O635" s="277">
        <f t="shared" si="25"/>
        <v>0</v>
      </c>
      <c r="P635" s="278">
        <f t="shared" si="26"/>
        <v>0</v>
      </c>
      <c r="Q635" s="279" t="str">
        <f t="shared" si="30"/>
        <v>Y</v>
      </c>
      <c r="R635" s="280" t="str">
        <f t="array" ref="R635">INDEX(_Rge_Data_IC_CY,$B635,R$1)</f>
        <v/>
      </c>
      <c r="S635" s="281">
        <f t="array" ref="S635">INDEX(_Rge_Data_IC_CY,$B635,S$1)</f>
        <v>0</v>
      </c>
      <c r="T635" s="281">
        <f t="array" ref="T635">INDEX(_Rge_Data_IC_CY,$B635,T$1)</f>
        <v>0</v>
      </c>
      <c r="U635" s="281">
        <f t="array" ref="U635">INDEX(_Rge_Data_IC_CY,$B635,U$1)</f>
        <v>0</v>
      </c>
      <c r="V635" s="281">
        <f t="array" ref="V635">INDEX(_Rge_Data_IC_CY,$B635,V$1)</f>
        <v>0</v>
      </c>
      <c r="W635" s="281">
        <f t="array" ref="W635">INDEX(_Rge_Data_IC_CY,$B635,W$1)</f>
        <v>0</v>
      </c>
      <c r="X635" s="281" t="str">
        <f t="array" ref="X635">INDEX(_Rge_Data_IC_CY,$B635,X$1)</f>
        <v/>
      </c>
      <c r="Y635" s="281">
        <f t="array" ref="Y635">INDEX(_Rge_Data_IC_CY,$B635,Y$1)</f>
        <v>0</v>
      </c>
      <c r="Z635" s="281">
        <f t="array" ref="Z635">INDEX(_Rge_Data_IC_CY,$B635,Z$1)</f>
        <v>0</v>
      </c>
      <c r="AA635" s="281">
        <f t="shared" si="27"/>
        <v>0</v>
      </c>
      <c r="AB635" s="282" t="str">
        <f t="shared" si="31"/>
        <v/>
      </c>
      <c r="AC635" s="283" t="str">
        <f t="array" ref="AC635">INDEX(_Rge_Data_IC_CY,$B635,AC$1)</f>
        <v/>
      </c>
      <c r="AD635" s="284">
        <f t="array" ref="AD635">INDEX(_Rge_Data_IC_CY,$B635,AD$1)</f>
        <v>0</v>
      </c>
      <c r="AE635" s="284">
        <f t="array" ref="AE635">INDEX(_Rge_Data_IC_CY,$B635,AE$1)</f>
        <v>0</v>
      </c>
      <c r="AF635" s="284">
        <f t="array" ref="AF635">INDEX(_Rge_Data_IC_CY,$B635,AF$1)</f>
        <v>0</v>
      </c>
      <c r="AG635" s="284">
        <f t="array" ref="AG635">INDEX(_Rge_Data_IC_CY,$B635,AG$1)</f>
        <v>0</v>
      </c>
      <c r="AH635" s="284">
        <f t="array" ref="AH635">INDEX(_Rge_Data_IC_CY,$B635,AH$1)</f>
        <v>0</v>
      </c>
      <c r="AI635" s="284" t="str">
        <f t="array" ref="AI635">INDEX(_Rge_Data_IC_CY,$B635,AI$1)</f>
        <v/>
      </c>
      <c r="AJ635" s="284">
        <f t="array" ref="AJ635">INDEX(_Rge_Data_IC_CY,$B635,AJ$1)</f>
        <v>0</v>
      </c>
      <c r="AK635" s="284">
        <f t="array" ref="AK635">INDEX(_Rge_Data_IC_CY,$B635,AK$1)</f>
        <v>0</v>
      </c>
      <c r="AL635" s="234">
        <f t="shared" si="32"/>
        <v>0</v>
      </c>
      <c r="AM635" s="285">
        <f t="shared" si="28"/>
        <v>0</v>
      </c>
      <c r="AN635" s="286">
        <f>IFERROR(IF(AND($E635="OPEN",$AA635&gt;0),$AA635*_SoP*$AM635,IF(AND($E635="CLOSED",$AA635&gt;0),$AA635*_SoL*$AM635,0)),0)</f>
        <v>0</v>
      </c>
      <c r="AO635" s="286">
        <f>IFERROR(IF($AA635&lt;0,$AA635*_SoL,0),0)</f>
        <v>0</v>
      </c>
      <c r="AP635" s="287">
        <f t="shared" si="33"/>
        <v>0</v>
      </c>
      <c r="AQ635" s="287">
        <f t="shared" si="34"/>
        <v>0</v>
      </c>
      <c r="AR635" s="287">
        <f t="shared" si="35"/>
        <v>0</v>
      </c>
      <c r="AS635" s="288">
        <f t="shared" si="36"/>
        <v>0</v>
      </c>
      <c r="AT635" s="289">
        <f t="shared" si="37"/>
        <v>0</v>
      </c>
      <c r="AU635" s="290">
        <f t="shared" si="38"/>
        <v>0</v>
      </c>
      <c r="AV635" s="290">
        <f t="shared" si="39"/>
        <v>0</v>
      </c>
      <c r="AW635" s="238"/>
    </row>
    <row r="636" ht="24.75" customHeight="1">
      <c r="A636" s="185"/>
      <c r="B636" s="230">
        <f t="shared" si="40"/>
        <v>20</v>
      </c>
      <c r="C636" s="185"/>
      <c r="D636" s="275" t="str">
        <f t="shared" si="29"/>
        <v/>
      </c>
      <c r="E636" s="276" t="str">
        <f t="array" ref="E636">INDEX(_Rge_Data_IC_CY,$B636,E$1)</f>
        <v>Closed</v>
      </c>
      <c r="F636" s="277" t="str">
        <f t="array" ref="F636">INDEX(_Rge_Data_IC_CY,$B636,F$1)</f>
        <v/>
      </c>
      <c r="G636" s="277">
        <f t="array" ref="G636">INDEX(_Rge_Data_IC_CY,$B636,G$1)</f>
        <v>0</v>
      </c>
      <c r="H636" s="277">
        <f t="array" ref="H636">INDEX(_Rge_Data_IC_CY,$B636,H$1)</f>
        <v>0</v>
      </c>
      <c r="I636" s="277">
        <f t="array" ref="I636">INDEX(_Rge_Data_IC_CY,$B636,I$1)</f>
        <v>0</v>
      </c>
      <c r="J636" s="277">
        <f t="array" ref="J636">INDEX(_Rge_Data_IC_CY,$B636,J$1)</f>
        <v>0</v>
      </c>
      <c r="K636" s="277">
        <f t="array" ref="K636">INDEX(_Rge_Data_IC_CY,$B636,K$1)</f>
        <v>0</v>
      </c>
      <c r="L636" s="277" t="str">
        <f t="array" ref="L636">INDEX(_Rge_Data_IC_CY,$B636,L$1)</f>
        <v/>
      </c>
      <c r="M636" s="277">
        <f t="array" ref="M636">INDEX(_Rge_Data_IC_CY,$B636,M$1)</f>
        <v>0</v>
      </c>
      <c r="N636" s="277">
        <f t="array" ref="N636">INDEX(_Rge_Data_IC_CY,$B636,N$1)</f>
        <v>0</v>
      </c>
      <c r="O636" s="277">
        <f t="shared" si="25"/>
        <v>0</v>
      </c>
      <c r="P636" s="278">
        <f t="shared" si="26"/>
        <v>0</v>
      </c>
      <c r="Q636" s="279" t="str">
        <f t="shared" si="30"/>
        <v>Y</v>
      </c>
      <c r="R636" s="280" t="str">
        <f t="array" ref="R636">INDEX(_Rge_Data_IC_CY,$B636,R$1)</f>
        <v/>
      </c>
      <c r="S636" s="281">
        <f t="array" ref="S636">INDEX(_Rge_Data_IC_CY,$B636,S$1)</f>
        <v>0</v>
      </c>
      <c r="T636" s="281">
        <f t="array" ref="T636">INDEX(_Rge_Data_IC_CY,$B636,T$1)</f>
        <v>0</v>
      </c>
      <c r="U636" s="281">
        <f t="array" ref="U636">INDEX(_Rge_Data_IC_CY,$B636,U$1)</f>
        <v>0</v>
      </c>
      <c r="V636" s="281">
        <f t="array" ref="V636">INDEX(_Rge_Data_IC_CY,$B636,V$1)</f>
        <v>0</v>
      </c>
      <c r="W636" s="281">
        <f t="array" ref="W636">INDEX(_Rge_Data_IC_CY,$B636,W$1)</f>
        <v>0</v>
      </c>
      <c r="X636" s="281" t="str">
        <f t="array" ref="X636">INDEX(_Rge_Data_IC_CY,$B636,X$1)</f>
        <v/>
      </c>
      <c r="Y636" s="281">
        <f t="array" ref="Y636">INDEX(_Rge_Data_IC_CY,$B636,Y$1)</f>
        <v>0</v>
      </c>
      <c r="Z636" s="281">
        <f t="array" ref="Z636">INDEX(_Rge_Data_IC_CY,$B636,Z$1)</f>
        <v>0</v>
      </c>
      <c r="AA636" s="281">
        <f t="shared" si="27"/>
        <v>0</v>
      </c>
      <c r="AB636" s="282" t="str">
        <f t="shared" si="31"/>
        <v/>
      </c>
      <c r="AC636" s="283" t="str">
        <f t="array" ref="AC636">INDEX(_Rge_Data_IC_CY,$B636,AC$1)</f>
        <v/>
      </c>
      <c r="AD636" s="284">
        <f t="array" ref="AD636">INDEX(_Rge_Data_IC_CY,$B636,AD$1)</f>
        <v>0</v>
      </c>
      <c r="AE636" s="284">
        <f t="array" ref="AE636">INDEX(_Rge_Data_IC_CY,$B636,AE$1)</f>
        <v>0</v>
      </c>
      <c r="AF636" s="284">
        <f t="array" ref="AF636">INDEX(_Rge_Data_IC_CY,$B636,AF$1)</f>
        <v>0</v>
      </c>
      <c r="AG636" s="284">
        <f t="array" ref="AG636">INDEX(_Rge_Data_IC_CY,$B636,AG$1)</f>
        <v>0</v>
      </c>
      <c r="AH636" s="284">
        <f t="array" ref="AH636">INDEX(_Rge_Data_IC_CY,$B636,AH$1)</f>
        <v>0</v>
      </c>
      <c r="AI636" s="284" t="str">
        <f t="array" ref="AI636">INDEX(_Rge_Data_IC_CY,$B636,AI$1)</f>
        <v/>
      </c>
      <c r="AJ636" s="284">
        <f t="array" ref="AJ636">INDEX(_Rge_Data_IC_CY,$B636,AJ$1)</f>
        <v>0</v>
      </c>
      <c r="AK636" s="284">
        <f t="array" ref="AK636">INDEX(_Rge_Data_IC_CY,$B636,AK$1)</f>
        <v>0</v>
      </c>
      <c r="AL636" s="234">
        <f t="shared" si="32"/>
        <v>0</v>
      </c>
      <c r="AM636" s="285">
        <f t="shared" si="28"/>
        <v>0</v>
      </c>
      <c r="AN636" s="286">
        <f>IFERROR(IF(AND($E636="OPEN",$AA636&gt;0),$AA636*_SoP*$AM636,IF(AND($E636="CLOSED",$AA636&gt;0),$AA636*_SoL*$AM636,0)),0)</f>
        <v>0</v>
      </c>
      <c r="AO636" s="286">
        <f>IFERROR(IF($AA636&lt;0,$AA636*_SoL,0),0)</f>
        <v>0</v>
      </c>
      <c r="AP636" s="287">
        <f t="shared" si="33"/>
        <v>0</v>
      </c>
      <c r="AQ636" s="287">
        <f t="shared" si="34"/>
        <v>0</v>
      </c>
      <c r="AR636" s="287">
        <f t="shared" si="35"/>
        <v>0</v>
      </c>
      <c r="AS636" s="288">
        <f t="shared" si="36"/>
        <v>0</v>
      </c>
      <c r="AT636" s="289">
        <f t="shared" si="37"/>
        <v>0</v>
      </c>
      <c r="AU636" s="290">
        <f t="shared" si="38"/>
        <v>0</v>
      </c>
      <c r="AV636" s="290">
        <f t="shared" si="39"/>
        <v>0</v>
      </c>
      <c r="AW636" s="238"/>
    </row>
    <row r="637" ht="24.75" customHeight="1">
      <c r="A637" s="185"/>
      <c r="B637" s="230">
        <f t="shared" si="40"/>
        <v>21</v>
      </c>
      <c r="C637" s="185"/>
      <c r="D637" s="275" t="str">
        <f t="shared" si="29"/>
        <v/>
      </c>
      <c r="E637" s="276" t="str">
        <f t="array" ref="E637">INDEX(_Rge_Data_IC_CY,$B637,E$1)</f>
        <v>Closed</v>
      </c>
      <c r="F637" s="277" t="str">
        <f t="array" ref="F637">INDEX(_Rge_Data_IC_CY,$B637,F$1)</f>
        <v/>
      </c>
      <c r="G637" s="277">
        <f t="array" ref="G637">INDEX(_Rge_Data_IC_CY,$B637,G$1)</f>
        <v>0</v>
      </c>
      <c r="H637" s="277">
        <f t="array" ref="H637">INDEX(_Rge_Data_IC_CY,$B637,H$1)</f>
        <v>0</v>
      </c>
      <c r="I637" s="277">
        <f t="array" ref="I637">INDEX(_Rge_Data_IC_CY,$B637,I$1)</f>
        <v>0</v>
      </c>
      <c r="J637" s="277">
        <f t="array" ref="J637">INDEX(_Rge_Data_IC_CY,$B637,J$1)</f>
        <v>0</v>
      </c>
      <c r="K637" s="277">
        <f t="array" ref="K637">INDEX(_Rge_Data_IC_CY,$B637,K$1)</f>
        <v>0</v>
      </c>
      <c r="L637" s="277" t="str">
        <f t="array" ref="L637">INDEX(_Rge_Data_IC_CY,$B637,L$1)</f>
        <v/>
      </c>
      <c r="M637" s="277">
        <f t="array" ref="M637">INDEX(_Rge_Data_IC_CY,$B637,M$1)</f>
        <v>0</v>
      </c>
      <c r="N637" s="277">
        <f t="array" ref="N637">INDEX(_Rge_Data_IC_CY,$B637,N$1)</f>
        <v>0</v>
      </c>
      <c r="O637" s="277">
        <f t="shared" si="25"/>
        <v>0</v>
      </c>
      <c r="P637" s="278">
        <f t="shared" si="26"/>
        <v>0</v>
      </c>
      <c r="Q637" s="279" t="str">
        <f t="shared" si="30"/>
        <v>Y</v>
      </c>
      <c r="R637" s="280" t="str">
        <f t="array" ref="R637">INDEX(_Rge_Data_IC_CY,$B637,R$1)</f>
        <v/>
      </c>
      <c r="S637" s="281">
        <f t="array" ref="S637">INDEX(_Rge_Data_IC_CY,$B637,S$1)</f>
        <v>0</v>
      </c>
      <c r="T637" s="281">
        <f t="array" ref="T637">INDEX(_Rge_Data_IC_CY,$B637,T$1)</f>
        <v>0</v>
      </c>
      <c r="U637" s="281">
        <f t="array" ref="U637">INDEX(_Rge_Data_IC_CY,$B637,U$1)</f>
        <v>0</v>
      </c>
      <c r="V637" s="281">
        <f t="array" ref="V637">INDEX(_Rge_Data_IC_CY,$B637,V$1)</f>
        <v>0</v>
      </c>
      <c r="W637" s="281">
        <f t="array" ref="W637">INDEX(_Rge_Data_IC_CY,$B637,W$1)</f>
        <v>0</v>
      </c>
      <c r="X637" s="281" t="str">
        <f t="array" ref="X637">INDEX(_Rge_Data_IC_CY,$B637,X$1)</f>
        <v/>
      </c>
      <c r="Y637" s="281">
        <f t="array" ref="Y637">INDEX(_Rge_Data_IC_CY,$B637,Y$1)</f>
        <v>0</v>
      </c>
      <c r="Z637" s="281">
        <f t="array" ref="Z637">INDEX(_Rge_Data_IC_CY,$B637,Z$1)</f>
        <v>0</v>
      </c>
      <c r="AA637" s="281">
        <f t="shared" si="27"/>
        <v>0</v>
      </c>
      <c r="AB637" s="282" t="str">
        <f t="shared" si="31"/>
        <v/>
      </c>
      <c r="AC637" s="283" t="str">
        <f t="array" ref="AC637">INDEX(_Rge_Data_IC_CY,$B637,AC$1)</f>
        <v/>
      </c>
      <c r="AD637" s="284">
        <f t="array" ref="AD637">INDEX(_Rge_Data_IC_CY,$B637,AD$1)</f>
        <v>0</v>
      </c>
      <c r="AE637" s="284">
        <f t="array" ref="AE637">INDEX(_Rge_Data_IC_CY,$B637,AE$1)</f>
        <v>0</v>
      </c>
      <c r="AF637" s="284">
        <f t="array" ref="AF637">INDEX(_Rge_Data_IC_CY,$B637,AF$1)</f>
        <v>0</v>
      </c>
      <c r="AG637" s="284">
        <f t="array" ref="AG637">INDEX(_Rge_Data_IC_CY,$B637,AG$1)</f>
        <v>0</v>
      </c>
      <c r="AH637" s="284">
        <f t="array" ref="AH637">INDEX(_Rge_Data_IC_CY,$B637,AH$1)</f>
        <v>0</v>
      </c>
      <c r="AI637" s="284" t="str">
        <f t="array" ref="AI637">INDEX(_Rge_Data_IC_CY,$B637,AI$1)</f>
        <v/>
      </c>
      <c r="AJ637" s="284">
        <f t="array" ref="AJ637">INDEX(_Rge_Data_IC_CY,$B637,AJ$1)</f>
        <v>0</v>
      </c>
      <c r="AK637" s="284">
        <f t="array" ref="AK637">INDEX(_Rge_Data_IC_CY,$B637,AK$1)</f>
        <v>0</v>
      </c>
      <c r="AL637" s="234">
        <f t="shared" si="32"/>
        <v>0</v>
      </c>
      <c r="AM637" s="285">
        <f t="shared" si="28"/>
        <v>0</v>
      </c>
      <c r="AN637" s="286">
        <f>IFERROR(IF(AND($E637="OPEN",$AA637&gt;0),$AA637*_SoP*$AM637,IF(AND($E637="CLOSED",$AA637&gt;0),$AA637*_SoL*$AM637,0)),0)</f>
        <v>0</v>
      </c>
      <c r="AO637" s="286">
        <f>IFERROR(IF($AA637&lt;0,$AA637*_SoL,0),0)</f>
        <v>0</v>
      </c>
      <c r="AP637" s="287">
        <f t="shared" si="33"/>
        <v>0</v>
      </c>
      <c r="AQ637" s="287">
        <f t="shared" si="34"/>
        <v>0</v>
      </c>
      <c r="AR637" s="287">
        <f t="shared" si="35"/>
        <v>0</v>
      </c>
      <c r="AS637" s="288">
        <f t="shared" si="36"/>
        <v>0</v>
      </c>
      <c r="AT637" s="289">
        <f t="shared" si="37"/>
        <v>0</v>
      </c>
      <c r="AU637" s="290">
        <f t="shared" si="38"/>
        <v>0</v>
      </c>
      <c r="AV637" s="290">
        <f t="shared" si="39"/>
        <v>0</v>
      </c>
      <c r="AW637" s="238"/>
    </row>
    <row r="638" ht="24.75" customHeight="1">
      <c r="A638" s="185"/>
      <c r="B638" s="230">
        <f t="shared" si="40"/>
        <v>22</v>
      </c>
      <c r="C638" s="185"/>
      <c r="D638" s="275" t="str">
        <f t="shared" si="29"/>
        <v/>
      </c>
      <c r="E638" s="276" t="str">
        <f t="array" ref="E638">INDEX(_Rge_Data_IC_CY,$B638,E$1)</f>
        <v>Closed</v>
      </c>
      <c r="F638" s="277" t="str">
        <f t="array" ref="F638">INDEX(_Rge_Data_IC_CY,$B638,F$1)</f>
        <v/>
      </c>
      <c r="G638" s="277">
        <f t="array" ref="G638">INDEX(_Rge_Data_IC_CY,$B638,G$1)</f>
        <v>0</v>
      </c>
      <c r="H638" s="277">
        <f t="array" ref="H638">INDEX(_Rge_Data_IC_CY,$B638,H$1)</f>
        <v>0</v>
      </c>
      <c r="I638" s="277">
        <f t="array" ref="I638">INDEX(_Rge_Data_IC_CY,$B638,I$1)</f>
        <v>0</v>
      </c>
      <c r="J638" s="277">
        <f t="array" ref="J638">INDEX(_Rge_Data_IC_CY,$B638,J$1)</f>
        <v>0</v>
      </c>
      <c r="K638" s="277">
        <f t="array" ref="K638">INDEX(_Rge_Data_IC_CY,$B638,K$1)</f>
        <v>0</v>
      </c>
      <c r="L638" s="277" t="str">
        <f t="array" ref="L638">INDEX(_Rge_Data_IC_CY,$B638,L$1)</f>
        <v/>
      </c>
      <c r="M638" s="277">
        <f t="array" ref="M638">INDEX(_Rge_Data_IC_CY,$B638,M$1)</f>
        <v>0</v>
      </c>
      <c r="N638" s="277">
        <f t="array" ref="N638">INDEX(_Rge_Data_IC_CY,$B638,N$1)</f>
        <v>0</v>
      </c>
      <c r="O638" s="277">
        <f t="shared" si="25"/>
        <v>0</v>
      </c>
      <c r="P638" s="278">
        <f t="shared" si="26"/>
        <v>0</v>
      </c>
      <c r="Q638" s="279" t="str">
        <f t="shared" si="30"/>
        <v>Y</v>
      </c>
      <c r="R638" s="280" t="str">
        <f t="array" ref="R638">INDEX(_Rge_Data_IC_CY,$B638,R$1)</f>
        <v/>
      </c>
      <c r="S638" s="281">
        <f t="array" ref="S638">INDEX(_Rge_Data_IC_CY,$B638,S$1)</f>
        <v>0</v>
      </c>
      <c r="T638" s="281">
        <f t="array" ref="T638">INDEX(_Rge_Data_IC_CY,$B638,T$1)</f>
        <v>0</v>
      </c>
      <c r="U638" s="281">
        <f t="array" ref="U638">INDEX(_Rge_Data_IC_CY,$B638,U$1)</f>
        <v>0</v>
      </c>
      <c r="V638" s="281">
        <f t="array" ref="V638">INDEX(_Rge_Data_IC_CY,$B638,V$1)</f>
        <v>0</v>
      </c>
      <c r="W638" s="281">
        <f t="array" ref="W638">INDEX(_Rge_Data_IC_CY,$B638,W$1)</f>
        <v>0</v>
      </c>
      <c r="X638" s="281" t="str">
        <f t="array" ref="X638">INDEX(_Rge_Data_IC_CY,$B638,X$1)</f>
        <v/>
      </c>
      <c r="Y638" s="281">
        <f t="array" ref="Y638">INDEX(_Rge_Data_IC_CY,$B638,Y$1)</f>
        <v>0</v>
      </c>
      <c r="Z638" s="281">
        <f t="array" ref="Z638">INDEX(_Rge_Data_IC_CY,$B638,Z$1)</f>
        <v>0</v>
      </c>
      <c r="AA638" s="281">
        <f t="shared" si="27"/>
        <v>0</v>
      </c>
      <c r="AB638" s="282" t="str">
        <f t="shared" si="31"/>
        <v/>
      </c>
      <c r="AC638" s="283" t="str">
        <f t="array" ref="AC638">INDEX(_Rge_Data_IC_CY,$B638,AC$1)</f>
        <v/>
      </c>
      <c r="AD638" s="284">
        <f t="array" ref="AD638">INDEX(_Rge_Data_IC_CY,$B638,AD$1)</f>
        <v>0</v>
      </c>
      <c r="AE638" s="284">
        <f t="array" ref="AE638">INDEX(_Rge_Data_IC_CY,$B638,AE$1)</f>
        <v>0</v>
      </c>
      <c r="AF638" s="284">
        <f t="array" ref="AF638">INDEX(_Rge_Data_IC_CY,$B638,AF$1)</f>
        <v>0</v>
      </c>
      <c r="AG638" s="284">
        <f t="array" ref="AG638">INDEX(_Rge_Data_IC_CY,$B638,AG$1)</f>
        <v>0</v>
      </c>
      <c r="AH638" s="284">
        <f t="array" ref="AH638">INDEX(_Rge_Data_IC_CY,$B638,AH$1)</f>
        <v>0</v>
      </c>
      <c r="AI638" s="284" t="str">
        <f t="array" ref="AI638">INDEX(_Rge_Data_IC_CY,$B638,AI$1)</f>
        <v/>
      </c>
      <c r="AJ638" s="284">
        <f t="array" ref="AJ638">INDEX(_Rge_Data_IC_CY,$B638,AJ$1)</f>
        <v>0</v>
      </c>
      <c r="AK638" s="284">
        <f t="array" ref="AK638">INDEX(_Rge_Data_IC_CY,$B638,AK$1)</f>
        <v>0</v>
      </c>
      <c r="AL638" s="234">
        <f t="shared" si="32"/>
        <v>0</v>
      </c>
      <c r="AM638" s="285">
        <f t="shared" si="28"/>
        <v>0</v>
      </c>
      <c r="AN638" s="286">
        <f>IFERROR(IF(AND($E638="OPEN",$AA638&gt;0),$AA638*_SoP*$AM638,IF(AND($E638="CLOSED",$AA638&gt;0),$AA638*_SoL*$AM638,0)),0)</f>
        <v>0</v>
      </c>
      <c r="AO638" s="286">
        <f>IFERROR(IF($AA638&lt;0,$AA638*_SoL,0),0)</f>
        <v>0</v>
      </c>
      <c r="AP638" s="287">
        <f t="shared" si="33"/>
        <v>0</v>
      </c>
      <c r="AQ638" s="287">
        <f t="shared" si="34"/>
        <v>0</v>
      </c>
      <c r="AR638" s="287">
        <f t="shared" si="35"/>
        <v>0</v>
      </c>
      <c r="AS638" s="288">
        <f t="shared" si="36"/>
        <v>0</v>
      </c>
      <c r="AT638" s="289">
        <f t="shared" si="37"/>
        <v>0</v>
      </c>
      <c r="AU638" s="290">
        <f t="shared" si="38"/>
        <v>0</v>
      </c>
      <c r="AV638" s="290">
        <f t="shared" si="39"/>
        <v>0</v>
      </c>
      <c r="AW638" s="238"/>
    </row>
    <row r="639" ht="24.75" customHeight="1">
      <c r="A639" s="185"/>
      <c r="B639" s="230">
        <f t="shared" si="40"/>
        <v>23</v>
      </c>
      <c r="C639" s="185"/>
      <c r="D639" s="275" t="str">
        <f t="shared" si="29"/>
        <v/>
      </c>
      <c r="E639" s="276" t="str">
        <f t="array" ref="E639">INDEX(_Rge_Data_IC_CY,$B639,E$1)</f>
        <v>Closed</v>
      </c>
      <c r="F639" s="277" t="str">
        <f t="array" ref="F639">INDEX(_Rge_Data_IC_CY,$B639,F$1)</f>
        <v/>
      </c>
      <c r="G639" s="277">
        <f t="array" ref="G639">INDEX(_Rge_Data_IC_CY,$B639,G$1)</f>
        <v>0</v>
      </c>
      <c r="H639" s="277">
        <f t="array" ref="H639">INDEX(_Rge_Data_IC_CY,$B639,H$1)</f>
        <v>0</v>
      </c>
      <c r="I639" s="277">
        <f t="array" ref="I639">INDEX(_Rge_Data_IC_CY,$B639,I$1)</f>
        <v>0</v>
      </c>
      <c r="J639" s="277">
        <f t="array" ref="J639">INDEX(_Rge_Data_IC_CY,$B639,J$1)</f>
        <v>0</v>
      </c>
      <c r="K639" s="277">
        <f t="array" ref="K639">INDEX(_Rge_Data_IC_CY,$B639,K$1)</f>
        <v>0</v>
      </c>
      <c r="L639" s="277" t="str">
        <f t="array" ref="L639">INDEX(_Rge_Data_IC_CY,$B639,L$1)</f>
        <v/>
      </c>
      <c r="M639" s="277">
        <f t="array" ref="M639">INDEX(_Rge_Data_IC_CY,$B639,M$1)</f>
        <v>0</v>
      </c>
      <c r="N639" s="277">
        <f t="array" ref="N639">INDEX(_Rge_Data_IC_CY,$B639,N$1)</f>
        <v>0</v>
      </c>
      <c r="O639" s="277">
        <f t="shared" si="25"/>
        <v>0</v>
      </c>
      <c r="P639" s="278">
        <f t="shared" si="26"/>
        <v>0</v>
      </c>
      <c r="Q639" s="279" t="str">
        <f t="shared" si="30"/>
        <v>Y</v>
      </c>
      <c r="R639" s="280" t="str">
        <f t="array" ref="R639">INDEX(_Rge_Data_IC_CY,$B639,R$1)</f>
        <v/>
      </c>
      <c r="S639" s="281">
        <f t="array" ref="S639">INDEX(_Rge_Data_IC_CY,$B639,S$1)</f>
        <v>0</v>
      </c>
      <c r="T639" s="281">
        <f t="array" ref="T639">INDEX(_Rge_Data_IC_CY,$B639,T$1)</f>
        <v>0</v>
      </c>
      <c r="U639" s="281">
        <f t="array" ref="U639">INDEX(_Rge_Data_IC_CY,$B639,U$1)</f>
        <v>0</v>
      </c>
      <c r="V639" s="281">
        <f t="array" ref="V639">INDEX(_Rge_Data_IC_CY,$B639,V$1)</f>
        <v>0</v>
      </c>
      <c r="W639" s="281">
        <f t="array" ref="W639">INDEX(_Rge_Data_IC_CY,$B639,W$1)</f>
        <v>0</v>
      </c>
      <c r="X639" s="281" t="str">
        <f t="array" ref="X639">INDEX(_Rge_Data_IC_CY,$B639,X$1)</f>
        <v/>
      </c>
      <c r="Y639" s="281">
        <f t="array" ref="Y639">INDEX(_Rge_Data_IC_CY,$B639,Y$1)</f>
        <v>0</v>
      </c>
      <c r="Z639" s="281">
        <f t="array" ref="Z639">INDEX(_Rge_Data_IC_CY,$B639,Z$1)</f>
        <v>0</v>
      </c>
      <c r="AA639" s="281">
        <f t="shared" si="27"/>
        <v>0</v>
      </c>
      <c r="AB639" s="282" t="str">
        <f t="shared" si="31"/>
        <v/>
      </c>
      <c r="AC639" s="283" t="str">
        <f t="array" ref="AC639">INDEX(_Rge_Data_IC_CY,$B639,AC$1)</f>
        <v/>
      </c>
      <c r="AD639" s="284">
        <f t="array" ref="AD639">INDEX(_Rge_Data_IC_CY,$B639,AD$1)</f>
        <v>0</v>
      </c>
      <c r="AE639" s="284">
        <f t="array" ref="AE639">INDEX(_Rge_Data_IC_CY,$B639,AE$1)</f>
        <v>0</v>
      </c>
      <c r="AF639" s="284">
        <f t="array" ref="AF639">INDEX(_Rge_Data_IC_CY,$B639,AF$1)</f>
        <v>0</v>
      </c>
      <c r="AG639" s="284">
        <f t="array" ref="AG639">INDEX(_Rge_Data_IC_CY,$B639,AG$1)</f>
        <v>0</v>
      </c>
      <c r="AH639" s="284">
        <f t="array" ref="AH639">INDEX(_Rge_Data_IC_CY,$B639,AH$1)</f>
        <v>0</v>
      </c>
      <c r="AI639" s="284" t="str">
        <f t="array" ref="AI639">INDEX(_Rge_Data_IC_CY,$B639,AI$1)</f>
        <v/>
      </c>
      <c r="AJ639" s="284">
        <f t="array" ref="AJ639">INDEX(_Rge_Data_IC_CY,$B639,AJ$1)</f>
        <v>0</v>
      </c>
      <c r="AK639" s="284">
        <f t="array" ref="AK639">INDEX(_Rge_Data_IC_CY,$B639,AK$1)</f>
        <v>0</v>
      </c>
      <c r="AL639" s="234">
        <f t="shared" si="32"/>
        <v>0</v>
      </c>
      <c r="AM639" s="285">
        <f t="shared" si="28"/>
        <v>0</v>
      </c>
      <c r="AN639" s="286">
        <f>IFERROR(IF(AND($E639="OPEN",$AA639&gt;0),$AA639*_SoP*$AM639,IF(AND($E639="CLOSED",$AA639&gt;0),$AA639*_SoL*$AM639,0)),0)</f>
        <v>0</v>
      </c>
      <c r="AO639" s="286">
        <f>IFERROR(IF($AA639&lt;0,$AA639*_SoL,0),0)</f>
        <v>0</v>
      </c>
      <c r="AP639" s="287">
        <f t="shared" si="33"/>
        <v>0</v>
      </c>
      <c r="AQ639" s="287">
        <f t="shared" si="34"/>
        <v>0</v>
      </c>
      <c r="AR639" s="287">
        <f t="shared" si="35"/>
        <v>0</v>
      </c>
      <c r="AS639" s="288">
        <f t="shared" si="36"/>
        <v>0</v>
      </c>
      <c r="AT639" s="289">
        <f t="shared" si="37"/>
        <v>0</v>
      </c>
      <c r="AU639" s="290">
        <f t="shared" si="38"/>
        <v>0</v>
      </c>
      <c r="AV639" s="290">
        <f t="shared" si="39"/>
        <v>0</v>
      </c>
      <c r="AW639" s="238"/>
    </row>
    <row r="640" ht="24.75" customHeight="1">
      <c r="A640" s="185"/>
      <c r="B640" s="230">
        <f t="shared" si="40"/>
        <v>24</v>
      </c>
      <c r="C640" s="185"/>
      <c r="D640" s="275" t="str">
        <f t="shared" si="29"/>
        <v/>
      </c>
      <c r="E640" s="276" t="str">
        <f t="array" ref="E640">INDEX(_Rge_Data_IC_CY,$B640,E$1)</f>
        <v>Closed</v>
      </c>
      <c r="F640" s="277" t="str">
        <f t="array" ref="F640">INDEX(_Rge_Data_IC_CY,$B640,F$1)</f>
        <v/>
      </c>
      <c r="G640" s="277">
        <f t="array" ref="G640">INDEX(_Rge_Data_IC_CY,$B640,G$1)</f>
        <v>0</v>
      </c>
      <c r="H640" s="277">
        <f t="array" ref="H640">INDEX(_Rge_Data_IC_CY,$B640,H$1)</f>
        <v>0</v>
      </c>
      <c r="I640" s="277">
        <f t="array" ref="I640">INDEX(_Rge_Data_IC_CY,$B640,I$1)</f>
        <v>0</v>
      </c>
      <c r="J640" s="277">
        <f t="array" ref="J640">INDEX(_Rge_Data_IC_CY,$B640,J$1)</f>
        <v>0</v>
      </c>
      <c r="K640" s="277">
        <f t="array" ref="K640">INDEX(_Rge_Data_IC_CY,$B640,K$1)</f>
        <v>0</v>
      </c>
      <c r="L640" s="277" t="str">
        <f t="array" ref="L640">INDEX(_Rge_Data_IC_CY,$B640,L$1)</f>
        <v/>
      </c>
      <c r="M640" s="277">
        <f t="array" ref="M640">INDEX(_Rge_Data_IC_CY,$B640,M$1)</f>
        <v>0</v>
      </c>
      <c r="N640" s="277">
        <f t="array" ref="N640">INDEX(_Rge_Data_IC_CY,$B640,N$1)</f>
        <v>0</v>
      </c>
      <c r="O640" s="277">
        <f t="shared" si="25"/>
        <v>0</v>
      </c>
      <c r="P640" s="278">
        <f t="shared" si="26"/>
        <v>0</v>
      </c>
      <c r="Q640" s="279" t="str">
        <f t="shared" si="30"/>
        <v>Y</v>
      </c>
      <c r="R640" s="280" t="str">
        <f t="array" ref="R640">INDEX(_Rge_Data_IC_CY,$B640,R$1)</f>
        <v/>
      </c>
      <c r="S640" s="281">
        <f t="array" ref="S640">INDEX(_Rge_Data_IC_CY,$B640,S$1)</f>
        <v>0</v>
      </c>
      <c r="T640" s="281">
        <f t="array" ref="T640">INDEX(_Rge_Data_IC_CY,$B640,T$1)</f>
        <v>0</v>
      </c>
      <c r="U640" s="281">
        <f t="array" ref="U640">INDEX(_Rge_Data_IC_CY,$B640,U$1)</f>
        <v>0</v>
      </c>
      <c r="V640" s="281">
        <f t="array" ref="V640">INDEX(_Rge_Data_IC_CY,$B640,V$1)</f>
        <v>0</v>
      </c>
      <c r="W640" s="281">
        <f t="array" ref="W640">INDEX(_Rge_Data_IC_CY,$B640,W$1)</f>
        <v>0</v>
      </c>
      <c r="X640" s="281" t="str">
        <f t="array" ref="X640">INDEX(_Rge_Data_IC_CY,$B640,X$1)</f>
        <v/>
      </c>
      <c r="Y640" s="281">
        <f t="array" ref="Y640">INDEX(_Rge_Data_IC_CY,$B640,Y$1)</f>
        <v>0</v>
      </c>
      <c r="Z640" s="281">
        <f t="array" ref="Z640">INDEX(_Rge_Data_IC_CY,$B640,Z$1)</f>
        <v>0</v>
      </c>
      <c r="AA640" s="281">
        <f t="shared" si="27"/>
        <v>0</v>
      </c>
      <c r="AB640" s="282" t="str">
        <f t="shared" si="31"/>
        <v/>
      </c>
      <c r="AC640" s="283" t="str">
        <f t="array" ref="AC640">INDEX(_Rge_Data_IC_CY,$B640,AC$1)</f>
        <v/>
      </c>
      <c r="AD640" s="284">
        <f t="array" ref="AD640">INDEX(_Rge_Data_IC_CY,$B640,AD$1)</f>
        <v>0</v>
      </c>
      <c r="AE640" s="284">
        <f t="array" ref="AE640">INDEX(_Rge_Data_IC_CY,$B640,AE$1)</f>
        <v>0</v>
      </c>
      <c r="AF640" s="284">
        <f t="array" ref="AF640">INDEX(_Rge_Data_IC_CY,$B640,AF$1)</f>
        <v>0</v>
      </c>
      <c r="AG640" s="284">
        <f t="array" ref="AG640">INDEX(_Rge_Data_IC_CY,$B640,AG$1)</f>
        <v>0</v>
      </c>
      <c r="AH640" s="284">
        <f t="array" ref="AH640">INDEX(_Rge_Data_IC_CY,$B640,AH$1)</f>
        <v>0</v>
      </c>
      <c r="AI640" s="284" t="str">
        <f t="array" ref="AI640">INDEX(_Rge_Data_IC_CY,$B640,AI$1)</f>
        <v/>
      </c>
      <c r="AJ640" s="284">
        <f t="array" ref="AJ640">INDEX(_Rge_Data_IC_CY,$B640,AJ$1)</f>
        <v>0</v>
      </c>
      <c r="AK640" s="284">
        <f t="array" ref="AK640">INDEX(_Rge_Data_IC_CY,$B640,AK$1)</f>
        <v>0</v>
      </c>
      <c r="AL640" s="234">
        <f t="shared" si="32"/>
        <v>0</v>
      </c>
      <c r="AM640" s="285">
        <f t="shared" si="28"/>
        <v>0</v>
      </c>
      <c r="AN640" s="286">
        <f>IFERROR(IF(AND($E640="OPEN",$AA640&gt;0),$AA640*_SoP*$AM640,IF(AND($E640="CLOSED",$AA640&gt;0),$AA640*_SoL*$AM640,0)),0)</f>
        <v>0</v>
      </c>
      <c r="AO640" s="286">
        <f>IFERROR(IF($AA640&lt;0,$AA640*_SoL,0),0)</f>
        <v>0</v>
      </c>
      <c r="AP640" s="287">
        <f t="shared" si="33"/>
        <v>0</v>
      </c>
      <c r="AQ640" s="287">
        <f t="shared" si="34"/>
        <v>0</v>
      </c>
      <c r="AR640" s="287">
        <f t="shared" si="35"/>
        <v>0</v>
      </c>
      <c r="AS640" s="288">
        <f t="shared" si="36"/>
        <v>0</v>
      </c>
      <c r="AT640" s="289">
        <f t="shared" si="37"/>
        <v>0</v>
      </c>
      <c r="AU640" s="290">
        <f t="shared" si="38"/>
        <v>0</v>
      </c>
      <c r="AV640" s="290">
        <f t="shared" si="39"/>
        <v>0</v>
      </c>
      <c r="AW640" s="238"/>
    </row>
    <row r="641" ht="24.75" customHeight="1">
      <c r="A641" s="185"/>
      <c r="B641" s="230">
        <f t="shared" si="40"/>
        <v>25</v>
      </c>
      <c r="C641" s="185"/>
      <c r="D641" s="275" t="str">
        <f t="shared" si="29"/>
        <v/>
      </c>
      <c r="E641" s="276" t="str">
        <f t="array" ref="E641">INDEX(_Rge_Data_IC_CY,$B641,E$1)</f>
        <v>Closed</v>
      </c>
      <c r="F641" s="277" t="str">
        <f t="array" ref="F641">INDEX(_Rge_Data_IC_CY,$B641,F$1)</f>
        <v/>
      </c>
      <c r="G641" s="277">
        <f t="array" ref="G641">INDEX(_Rge_Data_IC_CY,$B641,G$1)</f>
        <v>0</v>
      </c>
      <c r="H641" s="277">
        <f t="array" ref="H641">INDEX(_Rge_Data_IC_CY,$B641,H$1)</f>
        <v>0</v>
      </c>
      <c r="I641" s="277">
        <f t="array" ref="I641">INDEX(_Rge_Data_IC_CY,$B641,I$1)</f>
        <v>0</v>
      </c>
      <c r="J641" s="277">
        <f t="array" ref="J641">INDEX(_Rge_Data_IC_CY,$B641,J$1)</f>
        <v>0</v>
      </c>
      <c r="K641" s="277">
        <f t="array" ref="K641">INDEX(_Rge_Data_IC_CY,$B641,K$1)</f>
        <v>0</v>
      </c>
      <c r="L641" s="277" t="str">
        <f t="array" ref="L641">INDEX(_Rge_Data_IC_CY,$B641,L$1)</f>
        <v/>
      </c>
      <c r="M641" s="277">
        <f t="array" ref="M641">INDEX(_Rge_Data_IC_CY,$B641,M$1)</f>
        <v>0</v>
      </c>
      <c r="N641" s="277">
        <f t="array" ref="N641">INDEX(_Rge_Data_IC_CY,$B641,N$1)</f>
        <v>0</v>
      </c>
      <c r="O641" s="277">
        <f t="shared" si="25"/>
        <v>0</v>
      </c>
      <c r="P641" s="278">
        <f t="shared" si="26"/>
        <v>0</v>
      </c>
      <c r="Q641" s="279" t="str">
        <f t="shared" si="30"/>
        <v>Y</v>
      </c>
      <c r="R641" s="280" t="str">
        <f t="array" ref="R641">INDEX(_Rge_Data_IC_CY,$B641,R$1)</f>
        <v/>
      </c>
      <c r="S641" s="281">
        <f t="array" ref="S641">INDEX(_Rge_Data_IC_CY,$B641,S$1)</f>
        <v>0</v>
      </c>
      <c r="T641" s="281">
        <f t="array" ref="T641">INDEX(_Rge_Data_IC_CY,$B641,T$1)</f>
        <v>0</v>
      </c>
      <c r="U641" s="281">
        <f t="array" ref="U641">INDEX(_Rge_Data_IC_CY,$B641,U$1)</f>
        <v>0</v>
      </c>
      <c r="V641" s="281">
        <f t="array" ref="V641">INDEX(_Rge_Data_IC_CY,$B641,V$1)</f>
        <v>0</v>
      </c>
      <c r="W641" s="281">
        <f t="array" ref="W641">INDEX(_Rge_Data_IC_CY,$B641,W$1)</f>
        <v>0</v>
      </c>
      <c r="X641" s="281" t="str">
        <f t="array" ref="X641">INDEX(_Rge_Data_IC_CY,$B641,X$1)</f>
        <v/>
      </c>
      <c r="Y641" s="281">
        <f t="array" ref="Y641">INDEX(_Rge_Data_IC_CY,$B641,Y$1)</f>
        <v>0</v>
      </c>
      <c r="Z641" s="281">
        <f t="array" ref="Z641">INDEX(_Rge_Data_IC_CY,$B641,Z$1)</f>
        <v>0</v>
      </c>
      <c r="AA641" s="281">
        <f t="shared" si="27"/>
        <v>0</v>
      </c>
      <c r="AB641" s="282" t="str">
        <f t="shared" si="31"/>
        <v/>
      </c>
      <c r="AC641" s="283" t="str">
        <f t="array" ref="AC641">INDEX(_Rge_Data_IC_CY,$B641,AC$1)</f>
        <v/>
      </c>
      <c r="AD641" s="284">
        <f t="array" ref="AD641">INDEX(_Rge_Data_IC_CY,$B641,AD$1)</f>
        <v>0</v>
      </c>
      <c r="AE641" s="284">
        <f t="array" ref="AE641">INDEX(_Rge_Data_IC_CY,$B641,AE$1)</f>
        <v>0</v>
      </c>
      <c r="AF641" s="284">
        <f t="array" ref="AF641">INDEX(_Rge_Data_IC_CY,$B641,AF$1)</f>
        <v>0</v>
      </c>
      <c r="AG641" s="284">
        <f t="array" ref="AG641">INDEX(_Rge_Data_IC_CY,$B641,AG$1)</f>
        <v>0</v>
      </c>
      <c r="AH641" s="284">
        <f t="array" ref="AH641">INDEX(_Rge_Data_IC_CY,$B641,AH$1)</f>
        <v>0</v>
      </c>
      <c r="AI641" s="284" t="str">
        <f t="array" ref="AI641">INDEX(_Rge_Data_IC_CY,$B641,AI$1)</f>
        <v/>
      </c>
      <c r="AJ641" s="284">
        <f t="array" ref="AJ641">INDEX(_Rge_Data_IC_CY,$B641,AJ$1)</f>
        <v>0</v>
      </c>
      <c r="AK641" s="284">
        <f t="array" ref="AK641">INDEX(_Rge_Data_IC_CY,$B641,AK$1)</f>
        <v>0</v>
      </c>
      <c r="AL641" s="234">
        <f t="shared" si="32"/>
        <v>0</v>
      </c>
      <c r="AM641" s="285">
        <f t="shared" si="28"/>
        <v>0</v>
      </c>
      <c r="AN641" s="286">
        <f>IFERROR(IF(AND($E641="OPEN",$AA641&gt;0),$AA641*_SoP*$AM641,IF(AND($E641="CLOSED",$AA641&gt;0),$AA641*_SoL*$AM641,0)),0)</f>
        <v>0</v>
      </c>
      <c r="AO641" s="286">
        <f>IFERROR(IF($AA641&lt;0,$AA641*_SoL,0),0)</f>
        <v>0</v>
      </c>
      <c r="AP641" s="287">
        <f t="shared" si="33"/>
        <v>0</v>
      </c>
      <c r="AQ641" s="287">
        <f t="shared" si="34"/>
        <v>0</v>
      </c>
      <c r="AR641" s="287">
        <f t="shared" si="35"/>
        <v>0</v>
      </c>
      <c r="AS641" s="288">
        <f t="shared" si="36"/>
        <v>0</v>
      </c>
      <c r="AT641" s="289">
        <f t="shared" si="37"/>
        <v>0</v>
      </c>
      <c r="AU641" s="290">
        <f t="shared" si="38"/>
        <v>0</v>
      </c>
      <c r="AV641" s="290">
        <f t="shared" si="39"/>
        <v>0</v>
      </c>
      <c r="AW641" s="238"/>
    </row>
    <row r="642" ht="24.75" customHeight="1">
      <c r="A642" s="185"/>
      <c r="B642" s="230">
        <f t="shared" si="40"/>
        <v>26</v>
      </c>
      <c r="C642" s="185"/>
      <c r="D642" s="275" t="str">
        <f t="shared" si="29"/>
        <v/>
      </c>
      <c r="E642" s="276" t="str">
        <f t="array" ref="E642">INDEX(_Rge_Data_IC_CY,$B642,E$1)</f>
        <v>Closed</v>
      </c>
      <c r="F642" s="277" t="str">
        <f t="array" ref="F642">INDEX(_Rge_Data_IC_CY,$B642,F$1)</f>
        <v/>
      </c>
      <c r="G642" s="277">
        <f t="array" ref="G642">INDEX(_Rge_Data_IC_CY,$B642,G$1)</f>
        <v>0</v>
      </c>
      <c r="H642" s="277">
        <f t="array" ref="H642">INDEX(_Rge_Data_IC_CY,$B642,H$1)</f>
        <v>0</v>
      </c>
      <c r="I642" s="277">
        <f t="array" ref="I642">INDEX(_Rge_Data_IC_CY,$B642,I$1)</f>
        <v>0</v>
      </c>
      <c r="J642" s="277">
        <f t="array" ref="J642">INDEX(_Rge_Data_IC_CY,$B642,J$1)</f>
        <v>0</v>
      </c>
      <c r="K642" s="277">
        <f t="array" ref="K642">INDEX(_Rge_Data_IC_CY,$B642,K$1)</f>
        <v>0</v>
      </c>
      <c r="L642" s="277" t="str">
        <f t="array" ref="L642">INDEX(_Rge_Data_IC_CY,$B642,L$1)</f>
        <v/>
      </c>
      <c r="M642" s="277">
        <f t="array" ref="M642">INDEX(_Rge_Data_IC_CY,$B642,M$1)</f>
        <v>0</v>
      </c>
      <c r="N642" s="277">
        <f t="array" ref="N642">INDEX(_Rge_Data_IC_CY,$B642,N$1)</f>
        <v>0</v>
      </c>
      <c r="O642" s="277">
        <f t="shared" si="25"/>
        <v>0</v>
      </c>
      <c r="P642" s="278">
        <f t="shared" si="26"/>
        <v>0</v>
      </c>
      <c r="Q642" s="279" t="str">
        <f t="shared" si="30"/>
        <v>Y</v>
      </c>
      <c r="R642" s="280" t="str">
        <f t="array" ref="R642">INDEX(_Rge_Data_IC_CY,$B642,R$1)</f>
        <v/>
      </c>
      <c r="S642" s="281">
        <f t="array" ref="S642">INDEX(_Rge_Data_IC_CY,$B642,S$1)</f>
        <v>0</v>
      </c>
      <c r="T642" s="281">
        <f t="array" ref="T642">INDEX(_Rge_Data_IC_CY,$B642,T$1)</f>
        <v>0</v>
      </c>
      <c r="U642" s="281">
        <f t="array" ref="U642">INDEX(_Rge_Data_IC_CY,$B642,U$1)</f>
        <v>0</v>
      </c>
      <c r="V642" s="281">
        <f t="array" ref="V642">INDEX(_Rge_Data_IC_CY,$B642,V$1)</f>
        <v>0</v>
      </c>
      <c r="W642" s="281">
        <f t="array" ref="W642">INDEX(_Rge_Data_IC_CY,$B642,W$1)</f>
        <v>0</v>
      </c>
      <c r="X642" s="281" t="str">
        <f t="array" ref="X642">INDEX(_Rge_Data_IC_CY,$B642,X$1)</f>
        <v/>
      </c>
      <c r="Y642" s="281">
        <f t="array" ref="Y642">INDEX(_Rge_Data_IC_CY,$B642,Y$1)</f>
        <v>0</v>
      </c>
      <c r="Z642" s="281">
        <f t="array" ref="Z642">INDEX(_Rge_Data_IC_CY,$B642,Z$1)</f>
        <v>0</v>
      </c>
      <c r="AA642" s="281">
        <f t="shared" si="27"/>
        <v>0</v>
      </c>
      <c r="AB642" s="282" t="str">
        <f t="shared" si="31"/>
        <v/>
      </c>
      <c r="AC642" s="283" t="str">
        <f t="array" ref="AC642">INDEX(_Rge_Data_IC_CY,$B642,AC$1)</f>
        <v/>
      </c>
      <c r="AD642" s="284">
        <f t="array" ref="AD642">INDEX(_Rge_Data_IC_CY,$B642,AD$1)</f>
        <v>0</v>
      </c>
      <c r="AE642" s="284">
        <f t="array" ref="AE642">INDEX(_Rge_Data_IC_CY,$B642,AE$1)</f>
        <v>0</v>
      </c>
      <c r="AF642" s="284">
        <f t="array" ref="AF642">INDEX(_Rge_Data_IC_CY,$B642,AF$1)</f>
        <v>0</v>
      </c>
      <c r="AG642" s="284">
        <f t="array" ref="AG642">INDEX(_Rge_Data_IC_CY,$B642,AG$1)</f>
        <v>0</v>
      </c>
      <c r="AH642" s="284">
        <f t="array" ref="AH642">INDEX(_Rge_Data_IC_CY,$B642,AH$1)</f>
        <v>0</v>
      </c>
      <c r="AI642" s="284" t="str">
        <f t="array" ref="AI642">INDEX(_Rge_Data_IC_CY,$B642,AI$1)</f>
        <v/>
      </c>
      <c r="AJ642" s="284">
        <f t="array" ref="AJ642">INDEX(_Rge_Data_IC_CY,$B642,AJ$1)</f>
        <v>0</v>
      </c>
      <c r="AK642" s="284">
        <f t="array" ref="AK642">INDEX(_Rge_Data_IC_CY,$B642,AK$1)</f>
        <v>0</v>
      </c>
      <c r="AL642" s="234">
        <f t="shared" si="32"/>
        <v>0</v>
      </c>
      <c r="AM642" s="285">
        <f t="shared" si="28"/>
        <v>0</v>
      </c>
      <c r="AN642" s="286">
        <f>IFERROR(IF(AND($E642="OPEN",$AA642&gt;0),$AA642*_SoP*$AM642,IF(AND($E642="CLOSED",$AA642&gt;0),$AA642*_SoL*$AM642,0)),0)</f>
        <v>0</v>
      </c>
      <c r="AO642" s="286">
        <f>IFERROR(IF($AA642&lt;0,$AA642*_SoL,0),0)</f>
        <v>0</v>
      </c>
      <c r="AP642" s="287">
        <f t="shared" si="33"/>
        <v>0</v>
      </c>
      <c r="AQ642" s="287">
        <f t="shared" si="34"/>
        <v>0</v>
      </c>
      <c r="AR642" s="287">
        <f t="shared" si="35"/>
        <v>0</v>
      </c>
      <c r="AS642" s="288">
        <f t="shared" si="36"/>
        <v>0</v>
      </c>
      <c r="AT642" s="289">
        <f t="shared" si="37"/>
        <v>0</v>
      </c>
      <c r="AU642" s="290">
        <f t="shared" si="38"/>
        <v>0</v>
      </c>
      <c r="AV642" s="290">
        <f t="shared" si="39"/>
        <v>0</v>
      </c>
      <c r="AW642" s="238"/>
    </row>
    <row r="643" ht="24.75" customHeight="1">
      <c r="A643" s="185"/>
      <c r="B643" s="230">
        <f t="shared" si="40"/>
        <v>27</v>
      </c>
      <c r="C643" s="185"/>
      <c r="D643" s="275" t="str">
        <f t="shared" si="29"/>
        <v/>
      </c>
      <c r="E643" s="276" t="str">
        <f t="array" ref="E643">INDEX(_Rge_Data_IC_CY,$B643,E$1)</f>
        <v>Closed</v>
      </c>
      <c r="F643" s="277" t="str">
        <f t="array" ref="F643">INDEX(_Rge_Data_IC_CY,$B643,F$1)</f>
        <v/>
      </c>
      <c r="G643" s="277">
        <f t="array" ref="G643">INDEX(_Rge_Data_IC_CY,$B643,G$1)</f>
        <v>0</v>
      </c>
      <c r="H643" s="277">
        <f t="array" ref="H643">INDEX(_Rge_Data_IC_CY,$B643,H$1)</f>
        <v>0</v>
      </c>
      <c r="I643" s="277">
        <f t="array" ref="I643">INDEX(_Rge_Data_IC_CY,$B643,I$1)</f>
        <v>0</v>
      </c>
      <c r="J643" s="277">
        <f t="array" ref="J643">INDEX(_Rge_Data_IC_CY,$B643,J$1)</f>
        <v>0</v>
      </c>
      <c r="K643" s="277">
        <f t="array" ref="K643">INDEX(_Rge_Data_IC_CY,$B643,K$1)</f>
        <v>0</v>
      </c>
      <c r="L643" s="277" t="str">
        <f t="array" ref="L643">INDEX(_Rge_Data_IC_CY,$B643,L$1)</f>
        <v/>
      </c>
      <c r="M643" s="277">
        <f t="array" ref="M643">INDEX(_Rge_Data_IC_CY,$B643,M$1)</f>
        <v>0</v>
      </c>
      <c r="N643" s="277">
        <f t="array" ref="N643">INDEX(_Rge_Data_IC_CY,$B643,N$1)</f>
        <v>0</v>
      </c>
      <c r="O643" s="277">
        <f t="shared" si="25"/>
        <v>0</v>
      </c>
      <c r="P643" s="278">
        <f t="shared" si="26"/>
        <v>0</v>
      </c>
      <c r="Q643" s="279" t="str">
        <f t="shared" si="30"/>
        <v>Y</v>
      </c>
      <c r="R643" s="280" t="str">
        <f t="array" ref="R643">INDEX(_Rge_Data_IC_CY,$B643,R$1)</f>
        <v/>
      </c>
      <c r="S643" s="281">
        <f t="array" ref="S643">INDEX(_Rge_Data_IC_CY,$B643,S$1)</f>
        <v>0</v>
      </c>
      <c r="T643" s="281">
        <f t="array" ref="T643">INDEX(_Rge_Data_IC_CY,$B643,T$1)</f>
        <v>0</v>
      </c>
      <c r="U643" s="281">
        <f t="array" ref="U643">INDEX(_Rge_Data_IC_CY,$B643,U$1)</f>
        <v>0</v>
      </c>
      <c r="V643" s="281">
        <f t="array" ref="V643">INDEX(_Rge_Data_IC_CY,$B643,V$1)</f>
        <v>0</v>
      </c>
      <c r="W643" s="281">
        <f t="array" ref="W643">INDEX(_Rge_Data_IC_CY,$B643,W$1)</f>
        <v>0</v>
      </c>
      <c r="X643" s="281" t="str">
        <f t="array" ref="X643">INDEX(_Rge_Data_IC_CY,$B643,X$1)</f>
        <v/>
      </c>
      <c r="Y643" s="281">
        <f t="array" ref="Y643">INDEX(_Rge_Data_IC_CY,$B643,Y$1)</f>
        <v>0</v>
      </c>
      <c r="Z643" s="281">
        <f t="array" ref="Z643">INDEX(_Rge_Data_IC_CY,$B643,Z$1)</f>
        <v>0</v>
      </c>
      <c r="AA643" s="281">
        <f t="shared" si="27"/>
        <v>0</v>
      </c>
      <c r="AB643" s="282" t="str">
        <f t="shared" si="31"/>
        <v/>
      </c>
      <c r="AC643" s="283" t="str">
        <f t="array" ref="AC643">INDEX(_Rge_Data_IC_CY,$B643,AC$1)</f>
        <v/>
      </c>
      <c r="AD643" s="284">
        <f t="array" ref="AD643">INDEX(_Rge_Data_IC_CY,$B643,AD$1)</f>
        <v>0</v>
      </c>
      <c r="AE643" s="284">
        <f t="array" ref="AE643">INDEX(_Rge_Data_IC_CY,$B643,AE$1)</f>
        <v>0</v>
      </c>
      <c r="AF643" s="284">
        <f t="array" ref="AF643">INDEX(_Rge_Data_IC_CY,$B643,AF$1)</f>
        <v>0</v>
      </c>
      <c r="AG643" s="284">
        <f t="array" ref="AG643">INDEX(_Rge_Data_IC_CY,$B643,AG$1)</f>
        <v>0</v>
      </c>
      <c r="AH643" s="284">
        <f t="array" ref="AH643">INDEX(_Rge_Data_IC_CY,$B643,AH$1)</f>
        <v>0</v>
      </c>
      <c r="AI643" s="284" t="str">
        <f t="array" ref="AI643">INDEX(_Rge_Data_IC_CY,$B643,AI$1)</f>
        <v/>
      </c>
      <c r="AJ643" s="284">
        <f t="array" ref="AJ643">INDEX(_Rge_Data_IC_CY,$B643,AJ$1)</f>
        <v>0</v>
      </c>
      <c r="AK643" s="284">
        <f t="array" ref="AK643">INDEX(_Rge_Data_IC_CY,$B643,AK$1)</f>
        <v>0</v>
      </c>
      <c r="AL643" s="234">
        <f t="shared" si="32"/>
        <v>0</v>
      </c>
      <c r="AM643" s="285">
        <f t="shared" si="28"/>
        <v>0</v>
      </c>
      <c r="AN643" s="286">
        <f>IFERROR(IF(AND($E643="OPEN",$AA643&gt;0),$AA643*_SoP*$AM643,IF(AND($E643="CLOSED",$AA643&gt;0),$AA643*_SoL*$AM643,0)),0)</f>
        <v>0</v>
      </c>
      <c r="AO643" s="286">
        <f>IFERROR(IF($AA643&lt;0,$AA643*_SoL,0),0)</f>
        <v>0</v>
      </c>
      <c r="AP643" s="287">
        <f t="shared" si="33"/>
        <v>0</v>
      </c>
      <c r="AQ643" s="287">
        <f t="shared" si="34"/>
        <v>0</v>
      </c>
      <c r="AR643" s="287">
        <f t="shared" si="35"/>
        <v>0</v>
      </c>
      <c r="AS643" s="288">
        <f t="shared" si="36"/>
        <v>0</v>
      </c>
      <c r="AT643" s="289">
        <f t="shared" si="37"/>
        <v>0</v>
      </c>
      <c r="AU643" s="290">
        <f t="shared" si="38"/>
        <v>0</v>
      </c>
      <c r="AV643" s="290">
        <f t="shared" si="39"/>
        <v>0</v>
      </c>
      <c r="AW643" s="238"/>
    </row>
    <row r="644" ht="24.75" customHeight="1">
      <c r="A644" s="185"/>
      <c r="B644" s="230">
        <f t="shared" si="40"/>
        <v>28</v>
      </c>
      <c r="C644" s="185"/>
      <c r="D644" s="275" t="str">
        <f t="shared" si="29"/>
        <v/>
      </c>
      <c r="E644" s="276" t="str">
        <f t="array" ref="E644">INDEX(_Rge_Data_IC_CY,$B644,E$1)</f>
        <v>Closed</v>
      </c>
      <c r="F644" s="277" t="str">
        <f t="array" ref="F644">INDEX(_Rge_Data_IC_CY,$B644,F$1)</f>
        <v/>
      </c>
      <c r="G644" s="277">
        <f t="array" ref="G644">INDEX(_Rge_Data_IC_CY,$B644,G$1)</f>
        <v>0</v>
      </c>
      <c r="H644" s="277">
        <f t="array" ref="H644">INDEX(_Rge_Data_IC_CY,$B644,H$1)</f>
        <v>0</v>
      </c>
      <c r="I644" s="277">
        <f t="array" ref="I644">INDEX(_Rge_Data_IC_CY,$B644,I$1)</f>
        <v>0</v>
      </c>
      <c r="J644" s="277">
        <f t="array" ref="J644">INDEX(_Rge_Data_IC_CY,$B644,J$1)</f>
        <v>0</v>
      </c>
      <c r="K644" s="277">
        <f t="array" ref="K644">INDEX(_Rge_Data_IC_CY,$B644,K$1)</f>
        <v>0</v>
      </c>
      <c r="L644" s="277" t="str">
        <f t="array" ref="L644">INDEX(_Rge_Data_IC_CY,$B644,L$1)</f>
        <v/>
      </c>
      <c r="M644" s="277">
        <f t="array" ref="M644">INDEX(_Rge_Data_IC_CY,$B644,M$1)</f>
        <v>0</v>
      </c>
      <c r="N644" s="277">
        <f t="array" ref="N644">INDEX(_Rge_Data_IC_CY,$B644,N$1)</f>
        <v>0</v>
      </c>
      <c r="O644" s="277">
        <f t="shared" si="25"/>
        <v>0</v>
      </c>
      <c r="P644" s="278">
        <f t="shared" si="26"/>
        <v>0</v>
      </c>
      <c r="Q644" s="279" t="str">
        <f t="shared" si="30"/>
        <v>Y</v>
      </c>
      <c r="R644" s="280" t="str">
        <f t="array" ref="R644">INDEX(_Rge_Data_IC_CY,$B644,R$1)</f>
        <v/>
      </c>
      <c r="S644" s="281">
        <f t="array" ref="S644">INDEX(_Rge_Data_IC_CY,$B644,S$1)</f>
        <v>0</v>
      </c>
      <c r="T644" s="281">
        <f t="array" ref="T644">INDEX(_Rge_Data_IC_CY,$B644,T$1)</f>
        <v>0</v>
      </c>
      <c r="U644" s="281">
        <f t="array" ref="U644">INDEX(_Rge_Data_IC_CY,$B644,U$1)</f>
        <v>0</v>
      </c>
      <c r="V644" s="281">
        <f t="array" ref="V644">INDEX(_Rge_Data_IC_CY,$B644,V$1)</f>
        <v>0</v>
      </c>
      <c r="W644" s="281">
        <f t="array" ref="W644">INDEX(_Rge_Data_IC_CY,$B644,W$1)</f>
        <v>0</v>
      </c>
      <c r="X644" s="281" t="str">
        <f t="array" ref="X644">INDEX(_Rge_Data_IC_CY,$B644,X$1)</f>
        <v/>
      </c>
      <c r="Y644" s="281">
        <f t="array" ref="Y644">INDEX(_Rge_Data_IC_CY,$B644,Y$1)</f>
        <v>0</v>
      </c>
      <c r="Z644" s="281">
        <f t="array" ref="Z644">INDEX(_Rge_Data_IC_CY,$B644,Z$1)</f>
        <v>0</v>
      </c>
      <c r="AA644" s="281">
        <f t="shared" si="27"/>
        <v>0</v>
      </c>
      <c r="AB644" s="282" t="str">
        <f t="shared" si="31"/>
        <v/>
      </c>
      <c r="AC644" s="283" t="str">
        <f t="array" ref="AC644">INDEX(_Rge_Data_IC_CY,$B644,AC$1)</f>
        <v/>
      </c>
      <c r="AD644" s="284">
        <f t="array" ref="AD644">INDEX(_Rge_Data_IC_CY,$B644,AD$1)</f>
        <v>0</v>
      </c>
      <c r="AE644" s="284">
        <f t="array" ref="AE644">INDEX(_Rge_Data_IC_CY,$B644,AE$1)</f>
        <v>0</v>
      </c>
      <c r="AF644" s="284">
        <f t="array" ref="AF644">INDEX(_Rge_Data_IC_CY,$B644,AF$1)</f>
        <v>0</v>
      </c>
      <c r="AG644" s="284">
        <f t="array" ref="AG644">INDEX(_Rge_Data_IC_CY,$B644,AG$1)</f>
        <v>0</v>
      </c>
      <c r="AH644" s="284">
        <f t="array" ref="AH644">INDEX(_Rge_Data_IC_CY,$B644,AH$1)</f>
        <v>0</v>
      </c>
      <c r="AI644" s="284" t="str">
        <f t="array" ref="AI644">INDEX(_Rge_Data_IC_CY,$B644,AI$1)</f>
        <v/>
      </c>
      <c r="AJ644" s="284">
        <f t="array" ref="AJ644">INDEX(_Rge_Data_IC_CY,$B644,AJ$1)</f>
        <v>0</v>
      </c>
      <c r="AK644" s="284">
        <f t="array" ref="AK644">INDEX(_Rge_Data_IC_CY,$B644,AK$1)</f>
        <v>0</v>
      </c>
      <c r="AL644" s="234">
        <f t="shared" si="32"/>
        <v>0</v>
      </c>
      <c r="AM644" s="285">
        <f t="shared" si="28"/>
        <v>0</v>
      </c>
      <c r="AN644" s="286">
        <f>IFERROR(IF(AND($E644="OPEN",$AA644&gt;0),$AA644*_SoP*$AM644,IF(AND($E644="CLOSED",$AA644&gt;0),$AA644*_SoL*$AM644,0)),0)</f>
        <v>0</v>
      </c>
      <c r="AO644" s="286">
        <f>IFERROR(IF($AA644&lt;0,$AA644*_SoL,0),0)</f>
        <v>0</v>
      </c>
      <c r="AP644" s="287">
        <f t="shared" si="33"/>
        <v>0</v>
      </c>
      <c r="AQ644" s="287">
        <f t="shared" si="34"/>
        <v>0</v>
      </c>
      <c r="AR644" s="287">
        <f t="shared" si="35"/>
        <v>0</v>
      </c>
      <c r="AS644" s="288">
        <f t="shared" si="36"/>
        <v>0</v>
      </c>
      <c r="AT644" s="289">
        <f t="shared" si="37"/>
        <v>0</v>
      </c>
      <c r="AU644" s="290">
        <f t="shared" si="38"/>
        <v>0</v>
      </c>
      <c r="AV644" s="290">
        <f t="shared" si="39"/>
        <v>0</v>
      </c>
      <c r="AW644" s="238"/>
    </row>
    <row r="645" ht="24.75" customHeight="1">
      <c r="A645" s="185"/>
      <c r="B645" s="230">
        <f t="shared" si="40"/>
        <v>29</v>
      </c>
      <c r="C645" s="185"/>
      <c r="D645" s="275" t="str">
        <f t="shared" si="29"/>
        <v/>
      </c>
      <c r="E645" s="276" t="str">
        <f t="array" ref="E645">INDEX(_Rge_Data_IC_CY,$B645,E$1)</f>
        <v>Closed</v>
      </c>
      <c r="F645" s="277" t="str">
        <f t="array" ref="F645">INDEX(_Rge_Data_IC_CY,$B645,F$1)</f>
        <v/>
      </c>
      <c r="G645" s="277">
        <f t="array" ref="G645">INDEX(_Rge_Data_IC_CY,$B645,G$1)</f>
        <v>0</v>
      </c>
      <c r="H645" s="277">
        <f t="array" ref="H645">INDEX(_Rge_Data_IC_CY,$B645,H$1)</f>
        <v>0</v>
      </c>
      <c r="I645" s="277">
        <f t="array" ref="I645">INDEX(_Rge_Data_IC_CY,$B645,I$1)</f>
        <v>0</v>
      </c>
      <c r="J645" s="277">
        <f t="array" ref="J645">INDEX(_Rge_Data_IC_CY,$B645,J$1)</f>
        <v>0</v>
      </c>
      <c r="K645" s="277">
        <f t="array" ref="K645">INDEX(_Rge_Data_IC_CY,$B645,K$1)</f>
        <v>0</v>
      </c>
      <c r="L645" s="277" t="str">
        <f t="array" ref="L645">INDEX(_Rge_Data_IC_CY,$B645,L$1)</f>
        <v/>
      </c>
      <c r="M645" s="277">
        <f t="array" ref="M645">INDEX(_Rge_Data_IC_CY,$B645,M$1)</f>
        <v>0</v>
      </c>
      <c r="N645" s="277">
        <f t="array" ref="N645">INDEX(_Rge_Data_IC_CY,$B645,N$1)</f>
        <v>0</v>
      </c>
      <c r="O645" s="277">
        <f t="shared" si="25"/>
        <v>0</v>
      </c>
      <c r="P645" s="278">
        <f t="shared" si="26"/>
        <v>0</v>
      </c>
      <c r="Q645" s="279" t="str">
        <f t="shared" si="30"/>
        <v>Y</v>
      </c>
      <c r="R645" s="280" t="str">
        <f t="array" ref="R645">INDEX(_Rge_Data_IC_CY,$B645,R$1)</f>
        <v/>
      </c>
      <c r="S645" s="281">
        <f t="array" ref="S645">INDEX(_Rge_Data_IC_CY,$B645,S$1)</f>
        <v>0</v>
      </c>
      <c r="T645" s="281">
        <f t="array" ref="T645">INDEX(_Rge_Data_IC_CY,$B645,T$1)</f>
        <v>0</v>
      </c>
      <c r="U645" s="281">
        <f t="array" ref="U645">INDEX(_Rge_Data_IC_CY,$B645,U$1)</f>
        <v>0</v>
      </c>
      <c r="V645" s="281">
        <f t="array" ref="V645">INDEX(_Rge_Data_IC_CY,$B645,V$1)</f>
        <v>0</v>
      </c>
      <c r="W645" s="281">
        <f t="array" ref="W645">INDEX(_Rge_Data_IC_CY,$B645,W$1)</f>
        <v>0</v>
      </c>
      <c r="X645" s="281" t="str">
        <f t="array" ref="X645">INDEX(_Rge_Data_IC_CY,$B645,X$1)</f>
        <v/>
      </c>
      <c r="Y645" s="281">
        <f t="array" ref="Y645">INDEX(_Rge_Data_IC_CY,$B645,Y$1)</f>
        <v>0</v>
      </c>
      <c r="Z645" s="281">
        <f t="array" ref="Z645">INDEX(_Rge_Data_IC_CY,$B645,Z$1)</f>
        <v>0</v>
      </c>
      <c r="AA645" s="281">
        <f t="shared" si="27"/>
        <v>0</v>
      </c>
      <c r="AB645" s="282" t="str">
        <f t="shared" si="31"/>
        <v/>
      </c>
      <c r="AC645" s="283" t="str">
        <f t="array" ref="AC645">INDEX(_Rge_Data_IC_CY,$B645,AC$1)</f>
        <v/>
      </c>
      <c r="AD645" s="284">
        <f t="array" ref="AD645">INDEX(_Rge_Data_IC_CY,$B645,AD$1)</f>
        <v>0</v>
      </c>
      <c r="AE645" s="284">
        <f t="array" ref="AE645">INDEX(_Rge_Data_IC_CY,$B645,AE$1)</f>
        <v>0</v>
      </c>
      <c r="AF645" s="284">
        <f t="array" ref="AF645">INDEX(_Rge_Data_IC_CY,$B645,AF$1)</f>
        <v>0</v>
      </c>
      <c r="AG645" s="284">
        <f t="array" ref="AG645">INDEX(_Rge_Data_IC_CY,$B645,AG$1)</f>
        <v>0</v>
      </c>
      <c r="AH645" s="284">
        <f t="array" ref="AH645">INDEX(_Rge_Data_IC_CY,$B645,AH$1)</f>
        <v>0</v>
      </c>
      <c r="AI645" s="284" t="str">
        <f t="array" ref="AI645">INDEX(_Rge_Data_IC_CY,$B645,AI$1)</f>
        <v/>
      </c>
      <c r="AJ645" s="284">
        <f t="array" ref="AJ645">INDEX(_Rge_Data_IC_CY,$B645,AJ$1)</f>
        <v>0</v>
      </c>
      <c r="AK645" s="284">
        <f t="array" ref="AK645">INDEX(_Rge_Data_IC_CY,$B645,AK$1)</f>
        <v>0</v>
      </c>
      <c r="AL645" s="234">
        <f t="shared" si="32"/>
        <v>0</v>
      </c>
      <c r="AM645" s="285">
        <f t="shared" si="28"/>
        <v>0</v>
      </c>
      <c r="AN645" s="286">
        <f>IFERROR(IF(AND($E645="OPEN",$AA645&gt;0),$AA645*_SoP*$AM645,IF(AND($E645="CLOSED",$AA645&gt;0),$AA645*_SoL*$AM645,0)),0)</f>
        <v>0</v>
      </c>
      <c r="AO645" s="286">
        <f>IFERROR(IF($AA645&lt;0,$AA645*_SoL,0),0)</f>
        <v>0</v>
      </c>
      <c r="AP645" s="287">
        <f t="shared" si="33"/>
        <v>0</v>
      </c>
      <c r="AQ645" s="287">
        <f t="shared" si="34"/>
        <v>0</v>
      </c>
      <c r="AR645" s="287">
        <f t="shared" si="35"/>
        <v>0</v>
      </c>
      <c r="AS645" s="288">
        <f t="shared" si="36"/>
        <v>0</v>
      </c>
      <c r="AT645" s="289">
        <f t="shared" si="37"/>
        <v>0</v>
      </c>
      <c r="AU645" s="290">
        <f t="shared" si="38"/>
        <v>0</v>
      </c>
      <c r="AV645" s="290">
        <f t="shared" si="39"/>
        <v>0</v>
      </c>
      <c r="AW645" s="238"/>
    </row>
    <row r="646" ht="24.75" customHeight="1">
      <c r="A646" s="185"/>
      <c r="B646" s="230">
        <f t="shared" si="40"/>
        <v>30</v>
      </c>
      <c r="C646" s="185"/>
      <c r="D646" s="275" t="str">
        <f t="shared" si="29"/>
        <v/>
      </c>
      <c r="E646" s="276" t="str">
        <f t="array" ref="E646">INDEX(_Rge_Data_IC_CY,$B646,E$1)</f>
        <v>Closed</v>
      </c>
      <c r="F646" s="277" t="str">
        <f t="array" ref="F646">INDEX(_Rge_Data_IC_CY,$B646,F$1)</f>
        <v/>
      </c>
      <c r="G646" s="277">
        <f t="array" ref="G646">INDEX(_Rge_Data_IC_CY,$B646,G$1)</f>
        <v>0</v>
      </c>
      <c r="H646" s="277">
        <f t="array" ref="H646">INDEX(_Rge_Data_IC_CY,$B646,H$1)</f>
        <v>0</v>
      </c>
      <c r="I646" s="277">
        <f t="array" ref="I646">INDEX(_Rge_Data_IC_CY,$B646,I$1)</f>
        <v>0</v>
      </c>
      <c r="J646" s="277">
        <f t="array" ref="J646">INDEX(_Rge_Data_IC_CY,$B646,J$1)</f>
        <v>0</v>
      </c>
      <c r="K646" s="277">
        <f t="array" ref="K646">INDEX(_Rge_Data_IC_CY,$B646,K$1)</f>
        <v>0</v>
      </c>
      <c r="L646" s="277" t="str">
        <f t="array" ref="L646">INDEX(_Rge_Data_IC_CY,$B646,L$1)</f>
        <v/>
      </c>
      <c r="M646" s="277">
        <f t="array" ref="M646">INDEX(_Rge_Data_IC_CY,$B646,M$1)</f>
        <v>0</v>
      </c>
      <c r="N646" s="277">
        <f t="array" ref="N646">INDEX(_Rge_Data_IC_CY,$B646,N$1)</f>
        <v>0</v>
      </c>
      <c r="O646" s="277">
        <f t="shared" si="25"/>
        <v>0</v>
      </c>
      <c r="P646" s="278">
        <f t="shared" si="26"/>
        <v>0</v>
      </c>
      <c r="Q646" s="279" t="str">
        <f t="shared" si="30"/>
        <v>Y</v>
      </c>
      <c r="R646" s="280" t="str">
        <f t="array" ref="R646">INDEX(_Rge_Data_IC_CY,$B646,R$1)</f>
        <v/>
      </c>
      <c r="S646" s="281">
        <f t="array" ref="S646">INDEX(_Rge_Data_IC_CY,$B646,S$1)</f>
        <v>0</v>
      </c>
      <c r="T646" s="281">
        <f t="array" ref="T646">INDEX(_Rge_Data_IC_CY,$B646,T$1)</f>
        <v>0</v>
      </c>
      <c r="U646" s="281">
        <f t="array" ref="U646">INDEX(_Rge_Data_IC_CY,$B646,U$1)</f>
        <v>0</v>
      </c>
      <c r="V646" s="281">
        <f t="array" ref="V646">INDEX(_Rge_Data_IC_CY,$B646,V$1)</f>
        <v>0</v>
      </c>
      <c r="W646" s="281">
        <f t="array" ref="W646">INDEX(_Rge_Data_IC_CY,$B646,W$1)</f>
        <v>0</v>
      </c>
      <c r="X646" s="281" t="str">
        <f t="array" ref="X646">INDEX(_Rge_Data_IC_CY,$B646,X$1)</f>
        <v/>
      </c>
      <c r="Y646" s="281">
        <f t="array" ref="Y646">INDEX(_Rge_Data_IC_CY,$B646,Y$1)</f>
        <v>0</v>
      </c>
      <c r="Z646" s="281">
        <f t="array" ref="Z646">INDEX(_Rge_Data_IC_CY,$B646,Z$1)</f>
        <v>0</v>
      </c>
      <c r="AA646" s="281">
        <f t="shared" si="27"/>
        <v>0</v>
      </c>
      <c r="AB646" s="282" t="str">
        <f t="shared" si="31"/>
        <v/>
      </c>
      <c r="AC646" s="283" t="str">
        <f t="array" ref="AC646">INDEX(_Rge_Data_IC_CY,$B646,AC$1)</f>
        <v/>
      </c>
      <c r="AD646" s="284">
        <f t="array" ref="AD646">INDEX(_Rge_Data_IC_CY,$B646,AD$1)</f>
        <v>0</v>
      </c>
      <c r="AE646" s="284">
        <f t="array" ref="AE646">INDEX(_Rge_Data_IC_CY,$B646,AE$1)</f>
        <v>0</v>
      </c>
      <c r="AF646" s="284">
        <f t="array" ref="AF646">INDEX(_Rge_Data_IC_CY,$B646,AF$1)</f>
        <v>0</v>
      </c>
      <c r="AG646" s="284">
        <f t="array" ref="AG646">INDEX(_Rge_Data_IC_CY,$B646,AG$1)</f>
        <v>0</v>
      </c>
      <c r="AH646" s="284">
        <f t="array" ref="AH646">INDEX(_Rge_Data_IC_CY,$B646,AH$1)</f>
        <v>0</v>
      </c>
      <c r="AI646" s="284" t="str">
        <f t="array" ref="AI646">INDEX(_Rge_Data_IC_CY,$B646,AI$1)</f>
        <v/>
      </c>
      <c r="AJ646" s="284">
        <f t="array" ref="AJ646">INDEX(_Rge_Data_IC_CY,$B646,AJ$1)</f>
        <v>0</v>
      </c>
      <c r="AK646" s="284">
        <f t="array" ref="AK646">INDEX(_Rge_Data_IC_CY,$B646,AK$1)</f>
        <v>0</v>
      </c>
      <c r="AL646" s="234">
        <f t="shared" si="32"/>
        <v>0</v>
      </c>
      <c r="AM646" s="285">
        <f t="shared" si="28"/>
        <v>0</v>
      </c>
      <c r="AN646" s="286">
        <f>IFERROR(IF(AND($E646="OPEN",$AA646&gt;0),$AA646*_SoP*$AM646,IF(AND($E646="CLOSED",$AA646&gt;0),$AA646*_SoL*$AM646,0)),0)</f>
        <v>0</v>
      </c>
      <c r="AO646" s="286">
        <f>IFERROR(IF($AA646&lt;0,$AA646*_SoL,0),0)</f>
        <v>0</v>
      </c>
      <c r="AP646" s="287">
        <f t="shared" si="33"/>
        <v>0</v>
      </c>
      <c r="AQ646" s="287">
        <f t="shared" si="34"/>
        <v>0</v>
      </c>
      <c r="AR646" s="287">
        <f t="shared" si="35"/>
        <v>0</v>
      </c>
      <c r="AS646" s="288">
        <f t="shared" si="36"/>
        <v>0</v>
      </c>
      <c r="AT646" s="289">
        <f t="shared" si="37"/>
        <v>0</v>
      </c>
      <c r="AU646" s="290">
        <f t="shared" si="38"/>
        <v>0</v>
      </c>
      <c r="AV646" s="290">
        <f t="shared" si="39"/>
        <v>0</v>
      </c>
      <c r="AW646" s="238"/>
    </row>
    <row r="647" ht="24.75" customHeight="1">
      <c r="A647" s="185"/>
      <c r="B647" s="230">
        <f t="shared" si="40"/>
        <v>31</v>
      </c>
      <c r="C647" s="185"/>
      <c r="D647" s="275" t="str">
        <f t="shared" si="29"/>
        <v/>
      </c>
      <c r="E647" s="276" t="str">
        <f t="array" ref="E647">INDEX(_Rge_Data_IC_CY,$B647,E$1)</f>
        <v>Closed</v>
      </c>
      <c r="F647" s="277" t="str">
        <f t="array" ref="F647">INDEX(_Rge_Data_IC_CY,$B647,F$1)</f>
        <v/>
      </c>
      <c r="G647" s="277">
        <f t="array" ref="G647">INDEX(_Rge_Data_IC_CY,$B647,G$1)</f>
        <v>0</v>
      </c>
      <c r="H647" s="277">
        <f t="array" ref="H647">INDEX(_Rge_Data_IC_CY,$B647,H$1)</f>
        <v>0</v>
      </c>
      <c r="I647" s="277">
        <f t="array" ref="I647">INDEX(_Rge_Data_IC_CY,$B647,I$1)</f>
        <v>0</v>
      </c>
      <c r="J647" s="277">
        <f t="array" ref="J647">INDEX(_Rge_Data_IC_CY,$B647,J$1)</f>
        <v>0</v>
      </c>
      <c r="K647" s="277">
        <f t="array" ref="K647">INDEX(_Rge_Data_IC_CY,$B647,K$1)</f>
        <v>0</v>
      </c>
      <c r="L647" s="277" t="str">
        <f t="array" ref="L647">INDEX(_Rge_Data_IC_CY,$B647,L$1)</f>
        <v/>
      </c>
      <c r="M647" s="277">
        <f t="array" ref="M647">INDEX(_Rge_Data_IC_CY,$B647,M$1)</f>
        <v>0</v>
      </c>
      <c r="N647" s="277">
        <f t="array" ref="N647">INDEX(_Rge_Data_IC_CY,$B647,N$1)</f>
        <v>0</v>
      </c>
      <c r="O647" s="277">
        <f t="shared" si="25"/>
        <v>0</v>
      </c>
      <c r="P647" s="278">
        <f t="shared" si="26"/>
        <v>0</v>
      </c>
      <c r="Q647" s="279" t="str">
        <f t="shared" si="30"/>
        <v>Y</v>
      </c>
      <c r="R647" s="280" t="str">
        <f t="array" ref="R647">INDEX(_Rge_Data_IC_CY,$B647,R$1)</f>
        <v/>
      </c>
      <c r="S647" s="281">
        <f t="array" ref="S647">INDEX(_Rge_Data_IC_CY,$B647,S$1)</f>
        <v>0</v>
      </c>
      <c r="T647" s="281">
        <f t="array" ref="T647">INDEX(_Rge_Data_IC_CY,$B647,T$1)</f>
        <v>0</v>
      </c>
      <c r="U647" s="281">
        <f t="array" ref="U647">INDEX(_Rge_Data_IC_CY,$B647,U$1)</f>
        <v>0</v>
      </c>
      <c r="V647" s="281">
        <f t="array" ref="V647">INDEX(_Rge_Data_IC_CY,$B647,V$1)</f>
        <v>0</v>
      </c>
      <c r="W647" s="281">
        <f t="array" ref="W647">INDEX(_Rge_Data_IC_CY,$B647,W$1)</f>
        <v>0</v>
      </c>
      <c r="X647" s="281" t="str">
        <f t="array" ref="X647">INDEX(_Rge_Data_IC_CY,$B647,X$1)</f>
        <v/>
      </c>
      <c r="Y647" s="281">
        <f t="array" ref="Y647">INDEX(_Rge_Data_IC_CY,$B647,Y$1)</f>
        <v>0</v>
      </c>
      <c r="Z647" s="281">
        <f t="array" ref="Z647">INDEX(_Rge_Data_IC_CY,$B647,Z$1)</f>
        <v>0</v>
      </c>
      <c r="AA647" s="281">
        <f t="shared" si="27"/>
        <v>0</v>
      </c>
      <c r="AB647" s="282" t="str">
        <f t="shared" si="31"/>
        <v/>
      </c>
      <c r="AC647" s="283" t="str">
        <f t="array" ref="AC647">INDEX(_Rge_Data_IC_CY,$B647,AC$1)</f>
        <v/>
      </c>
      <c r="AD647" s="284">
        <f t="array" ref="AD647">INDEX(_Rge_Data_IC_CY,$B647,AD$1)</f>
        <v>0</v>
      </c>
      <c r="AE647" s="284">
        <f t="array" ref="AE647">INDEX(_Rge_Data_IC_CY,$B647,AE$1)</f>
        <v>0</v>
      </c>
      <c r="AF647" s="284">
        <f t="array" ref="AF647">INDEX(_Rge_Data_IC_CY,$B647,AF$1)</f>
        <v>0</v>
      </c>
      <c r="AG647" s="284">
        <f t="array" ref="AG647">INDEX(_Rge_Data_IC_CY,$B647,AG$1)</f>
        <v>0</v>
      </c>
      <c r="AH647" s="284">
        <f t="array" ref="AH647">INDEX(_Rge_Data_IC_CY,$B647,AH$1)</f>
        <v>0</v>
      </c>
      <c r="AI647" s="284" t="str">
        <f t="array" ref="AI647">INDEX(_Rge_Data_IC_CY,$B647,AI$1)</f>
        <v/>
      </c>
      <c r="AJ647" s="284">
        <f t="array" ref="AJ647">INDEX(_Rge_Data_IC_CY,$B647,AJ$1)</f>
        <v>0</v>
      </c>
      <c r="AK647" s="284">
        <f t="array" ref="AK647">INDEX(_Rge_Data_IC_CY,$B647,AK$1)</f>
        <v>0</v>
      </c>
      <c r="AL647" s="234">
        <f t="shared" si="32"/>
        <v>0</v>
      </c>
      <c r="AM647" s="285">
        <f t="shared" si="28"/>
        <v>0</v>
      </c>
      <c r="AN647" s="286">
        <f>IFERROR(IF(AND($E647="OPEN",$AA647&gt;0),$AA647*_SoP*$AM647,IF(AND($E647="CLOSED",$AA647&gt;0),$AA647*_SoL*$AM647,0)),0)</f>
        <v>0</v>
      </c>
      <c r="AO647" s="286">
        <f>IFERROR(IF($AA647&lt;0,$AA647*_SoL,0),0)</f>
        <v>0</v>
      </c>
      <c r="AP647" s="287">
        <f t="shared" si="33"/>
        <v>0</v>
      </c>
      <c r="AQ647" s="287">
        <f t="shared" si="34"/>
        <v>0</v>
      </c>
      <c r="AR647" s="287">
        <f t="shared" si="35"/>
        <v>0</v>
      </c>
      <c r="AS647" s="288">
        <f t="shared" si="36"/>
        <v>0</v>
      </c>
      <c r="AT647" s="289">
        <f t="shared" si="37"/>
        <v>0</v>
      </c>
      <c r="AU647" s="290">
        <f t="shared" si="38"/>
        <v>0</v>
      </c>
      <c r="AV647" s="290">
        <f t="shared" si="39"/>
        <v>0</v>
      </c>
      <c r="AW647" s="238"/>
    </row>
    <row r="648" ht="24.75" customHeight="1">
      <c r="A648" s="185"/>
      <c r="B648" s="230">
        <f t="shared" si="40"/>
        <v>32</v>
      </c>
      <c r="C648" s="185"/>
      <c r="D648" s="275" t="str">
        <f t="shared" si="29"/>
        <v/>
      </c>
      <c r="E648" s="276" t="str">
        <f t="array" ref="E648">INDEX(_Rge_Data_IC_CY,$B648,E$1)</f>
        <v>Closed</v>
      </c>
      <c r="F648" s="277" t="str">
        <f t="array" ref="F648">INDEX(_Rge_Data_IC_CY,$B648,F$1)</f>
        <v/>
      </c>
      <c r="G648" s="277">
        <f t="array" ref="G648">INDEX(_Rge_Data_IC_CY,$B648,G$1)</f>
        <v>0</v>
      </c>
      <c r="H648" s="277">
        <f t="array" ref="H648">INDEX(_Rge_Data_IC_CY,$B648,H$1)</f>
        <v>0</v>
      </c>
      <c r="I648" s="277">
        <f t="array" ref="I648">INDEX(_Rge_Data_IC_CY,$B648,I$1)</f>
        <v>0</v>
      </c>
      <c r="J648" s="277">
        <f t="array" ref="J648">INDEX(_Rge_Data_IC_CY,$B648,J$1)</f>
        <v>0</v>
      </c>
      <c r="K648" s="277">
        <f t="array" ref="K648">INDEX(_Rge_Data_IC_CY,$B648,K$1)</f>
        <v>0</v>
      </c>
      <c r="L648" s="277" t="str">
        <f t="array" ref="L648">INDEX(_Rge_Data_IC_CY,$B648,L$1)</f>
        <v/>
      </c>
      <c r="M648" s="277">
        <f t="array" ref="M648">INDEX(_Rge_Data_IC_CY,$B648,M$1)</f>
        <v>0</v>
      </c>
      <c r="N648" s="277">
        <f t="array" ref="N648">INDEX(_Rge_Data_IC_CY,$B648,N$1)</f>
        <v>0</v>
      </c>
      <c r="O648" s="277">
        <f t="shared" si="25"/>
        <v>0</v>
      </c>
      <c r="P648" s="278">
        <f t="shared" si="26"/>
        <v>0</v>
      </c>
      <c r="Q648" s="279" t="str">
        <f t="shared" si="30"/>
        <v>Y</v>
      </c>
      <c r="R648" s="280" t="str">
        <f t="array" ref="R648">INDEX(_Rge_Data_IC_CY,$B648,R$1)</f>
        <v/>
      </c>
      <c r="S648" s="281">
        <f t="array" ref="S648">INDEX(_Rge_Data_IC_CY,$B648,S$1)</f>
        <v>0</v>
      </c>
      <c r="T648" s="281">
        <f t="array" ref="T648">INDEX(_Rge_Data_IC_CY,$B648,T$1)</f>
        <v>0</v>
      </c>
      <c r="U648" s="281">
        <f t="array" ref="U648">INDEX(_Rge_Data_IC_CY,$B648,U$1)</f>
        <v>0</v>
      </c>
      <c r="V648" s="281">
        <f t="array" ref="V648">INDEX(_Rge_Data_IC_CY,$B648,V$1)</f>
        <v>0</v>
      </c>
      <c r="W648" s="281">
        <f t="array" ref="W648">INDEX(_Rge_Data_IC_CY,$B648,W$1)</f>
        <v>0</v>
      </c>
      <c r="X648" s="281" t="str">
        <f t="array" ref="X648">INDEX(_Rge_Data_IC_CY,$B648,X$1)</f>
        <v/>
      </c>
      <c r="Y648" s="281">
        <f t="array" ref="Y648">INDEX(_Rge_Data_IC_CY,$B648,Y$1)</f>
        <v>0</v>
      </c>
      <c r="Z648" s="281">
        <f t="array" ref="Z648">INDEX(_Rge_Data_IC_CY,$B648,Z$1)</f>
        <v>0</v>
      </c>
      <c r="AA648" s="281">
        <f t="shared" si="27"/>
        <v>0</v>
      </c>
      <c r="AB648" s="282" t="str">
        <f t="shared" si="31"/>
        <v/>
      </c>
      <c r="AC648" s="283" t="str">
        <f t="array" ref="AC648">INDEX(_Rge_Data_IC_CY,$B648,AC$1)</f>
        <v/>
      </c>
      <c r="AD648" s="284">
        <f t="array" ref="AD648">INDEX(_Rge_Data_IC_CY,$B648,AD$1)</f>
        <v>0</v>
      </c>
      <c r="AE648" s="284">
        <f t="array" ref="AE648">INDEX(_Rge_Data_IC_CY,$B648,AE$1)</f>
        <v>0</v>
      </c>
      <c r="AF648" s="284">
        <f t="array" ref="AF648">INDEX(_Rge_Data_IC_CY,$B648,AF$1)</f>
        <v>0</v>
      </c>
      <c r="AG648" s="284">
        <f t="array" ref="AG648">INDEX(_Rge_Data_IC_CY,$B648,AG$1)</f>
        <v>0</v>
      </c>
      <c r="AH648" s="284">
        <f t="array" ref="AH648">INDEX(_Rge_Data_IC_CY,$B648,AH$1)</f>
        <v>0</v>
      </c>
      <c r="AI648" s="284" t="str">
        <f t="array" ref="AI648">INDEX(_Rge_Data_IC_CY,$B648,AI$1)</f>
        <v/>
      </c>
      <c r="AJ648" s="284">
        <f t="array" ref="AJ648">INDEX(_Rge_Data_IC_CY,$B648,AJ$1)</f>
        <v>0</v>
      </c>
      <c r="AK648" s="284">
        <f t="array" ref="AK648">INDEX(_Rge_Data_IC_CY,$B648,AK$1)</f>
        <v>0</v>
      </c>
      <c r="AL648" s="234">
        <f t="shared" si="32"/>
        <v>0</v>
      </c>
      <c r="AM648" s="285">
        <f t="shared" si="28"/>
        <v>0</v>
      </c>
      <c r="AN648" s="286">
        <f>IFERROR(IF(AND($E648="OPEN",$AA648&gt;0),$AA648*_SoP*$AM648,IF(AND($E648="CLOSED",$AA648&gt;0),$AA648*_SoL*$AM648,0)),0)</f>
        <v>0</v>
      </c>
      <c r="AO648" s="286">
        <f>IFERROR(IF($AA648&lt;0,$AA648*_SoL,0),0)</f>
        <v>0</v>
      </c>
      <c r="AP648" s="287">
        <f t="shared" si="33"/>
        <v>0</v>
      </c>
      <c r="AQ648" s="287">
        <f t="shared" si="34"/>
        <v>0</v>
      </c>
      <c r="AR648" s="287">
        <f t="shared" si="35"/>
        <v>0</v>
      </c>
      <c r="AS648" s="288">
        <f t="shared" si="36"/>
        <v>0</v>
      </c>
      <c r="AT648" s="289">
        <f t="shared" si="37"/>
        <v>0</v>
      </c>
      <c r="AU648" s="290">
        <f t="shared" si="38"/>
        <v>0</v>
      </c>
      <c r="AV648" s="290">
        <f t="shared" si="39"/>
        <v>0</v>
      </c>
      <c r="AW648" s="238"/>
    </row>
    <row r="649" ht="24.75" customHeight="1">
      <c r="A649" s="185"/>
      <c r="B649" s="230">
        <f t="shared" si="40"/>
        <v>33</v>
      </c>
      <c r="C649" s="185"/>
      <c r="D649" s="275" t="str">
        <f t="shared" si="29"/>
        <v/>
      </c>
      <c r="E649" s="276" t="str">
        <f t="array" ref="E649">INDEX(_Rge_Data_IC_CY,$B649,E$1)</f>
        <v>Closed</v>
      </c>
      <c r="F649" s="277" t="str">
        <f t="array" ref="F649">INDEX(_Rge_Data_IC_CY,$B649,F$1)</f>
        <v/>
      </c>
      <c r="G649" s="277">
        <f t="array" ref="G649">INDEX(_Rge_Data_IC_CY,$B649,G$1)</f>
        <v>0</v>
      </c>
      <c r="H649" s="277">
        <f t="array" ref="H649">INDEX(_Rge_Data_IC_CY,$B649,H$1)</f>
        <v>0</v>
      </c>
      <c r="I649" s="277">
        <f t="array" ref="I649">INDEX(_Rge_Data_IC_CY,$B649,I$1)</f>
        <v>0</v>
      </c>
      <c r="J649" s="277">
        <f t="array" ref="J649">INDEX(_Rge_Data_IC_CY,$B649,J$1)</f>
        <v>0</v>
      </c>
      <c r="K649" s="277">
        <f t="array" ref="K649">INDEX(_Rge_Data_IC_CY,$B649,K$1)</f>
        <v>0</v>
      </c>
      <c r="L649" s="277" t="str">
        <f t="array" ref="L649">INDEX(_Rge_Data_IC_CY,$B649,L$1)</f>
        <v/>
      </c>
      <c r="M649" s="277">
        <f t="array" ref="M649">INDEX(_Rge_Data_IC_CY,$B649,M$1)</f>
        <v>0</v>
      </c>
      <c r="N649" s="277">
        <f t="array" ref="N649">INDEX(_Rge_Data_IC_CY,$B649,N$1)</f>
        <v>0</v>
      </c>
      <c r="O649" s="277">
        <f t="shared" si="25"/>
        <v>0</v>
      </c>
      <c r="P649" s="278">
        <f t="shared" si="26"/>
        <v>0</v>
      </c>
      <c r="Q649" s="279" t="str">
        <f t="shared" si="30"/>
        <v>Y</v>
      </c>
      <c r="R649" s="280" t="str">
        <f t="array" ref="R649">INDEX(_Rge_Data_IC_CY,$B649,R$1)</f>
        <v/>
      </c>
      <c r="S649" s="281">
        <f t="array" ref="S649">INDEX(_Rge_Data_IC_CY,$B649,S$1)</f>
        <v>0</v>
      </c>
      <c r="T649" s="281">
        <f t="array" ref="T649">INDEX(_Rge_Data_IC_CY,$B649,T$1)</f>
        <v>0</v>
      </c>
      <c r="U649" s="281">
        <f t="array" ref="U649">INDEX(_Rge_Data_IC_CY,$B649,U$1)</f>
        <v>0</v>
      </c>
      <c r="V649" s="281">
        <f t="array" ref="V649">INDEX(_Rge_Data_IC_CY,$B649,V$1)</f>
        <v>0</v>
      </c>
      <c r="W649" s="281">
        <f t="array" ref="W649">INDEX(_Rge_Data_IC_CY,$B649,W$1)</f>
        <v>0</v>
      </c>
      <c r="X649" s="281" t="str">
        <f t="array" ref="X649">INDEX(_Rge_Data_IC_CY,$B649,X$1)</f>
        <v/>
      </c>
      <c r="Y649" s="281">
        <f t="array" ref="Y649">INDEX(_Rge_Data_IC_CY,$B649,Y$1)</f>
        <v>0</v>
      </c>
      <c r="Z649" s="281">
        <f t="array" ref="Z649">INDEX(_Rge_Data_IC_CY,$B649,Z$1)</f>
        <v>0</v>
      </c>
      <c r="AA649" s="281">
        <f t="shared" si="27"/>
        <v>0</v>
      </c>
      <c r="AB649" s="282" t="str">
        <f t="shared" si="31"/>
        <v/>
      </c>
      <c r="AC649" s="283" t="str">
        <f t="array" ref="AC649">INDEX(_Rge_Data_IC_CY,$B649,AC$1)</f>
        <v/>
      </c>
      <c r="AD649" s="284">
        <f t="array" ref="AD649">INDEX(_Rge_Data_IC_CY,$B649,AD$1)</f>
        <v>0</v>
      </c>
      <c r="AE649" s="284">
        <f t="array" ref="AE649">INDEX(_Rge_Data_IC_CY,$B649,AE$1)</f>
        <v>0</v>
      </c>
      <c r="AF649" s="284">
        <f t="array" ref="AF649">INDEX(_Rge_Data_IC_CY,$B649,AF$1)</f>
        <v>0</v>
      </c>
      <c r="AG649" s="284">
        <f t="array" ref="AG649">INDEX(_Rge_Data_IC_CY,$B649,AG$1)</f>
        <v>0</v>
      </c>
      <c r="AH649" s="284">
        <f t="array" ref="AH649">INDEX(_Rge_Data_IC_CY,$B649,AH$1)</f>
        <v>0</v>
      </c>
      <c r="AI649" s="284" t="str">
        <f t="array" ref="AI649">INDEX(_Rge_Data_IC_CY,$B649,AI$1)</f>
        <v/>
      </c>
      <c r="AJ649" s="284">
        <f t="array" ref="AJ649">INDEX(_Rge_Data_IC_CY,$B649,AJ$1)</f>
        <v>0</v>
      </c>
      <c r="AK649" s="284">
        <f t="array" ref="AK649">INDEX(_Rge_Data_IC_CY,$B649,AK$1)</f>
        <v>0</v>
      </c>
      <c r="AL649" s="234">
        <f t="shared" si="32"/>
        <v>0</v>
      </c>
      <c r="AM649" s="285">
        <f t="shared" si="28"/>
        <v>0</v>
      </c>
      <c r="AN649" s="286">
        <f>IFERROR(IF(AND($E649="OPEN",$AA649&gt;0),$AA649*_SoP*$AM649,IF(AND($E649="CLOSED",$AA649&gt;0),$AA649*_SoL*$AM649,0)),0)</f>
        <v>0</v>
      </c>
      <c r="AO649" s="286">
        <f>IFERROR(IF($AA649&lt;0,$AA649*_SoL,0),0)</f>
        <v>0</v>
      </c>
      <c r="AP649" s="287">
        <f t="shared" si="33"/>
        <v>0</v>
      </c>
      <c r="AQ649" s="287">
        <f t="shared" si="34"/>
        <v>0</v>
      </c>
      <c r="AR649" s="287">
        <f t="shared" si="35"/>
        <v>0</v>
      </c>
      <c r="AS649" s="288">
        <f t="shared" si="36"/>
        <v>0</v>
      </c>
      <c r="AT649" s="289">
        <f t="shared" si="37"/>
        <v>0</v>
      </c>
      <c r="AU649" s="290">
        <f t="shared" si="38"/>
        <v>0</v>
      </c>
      <c r="AV649" s="290">
        <f t="shared" si="39"/>
        <v>0</v>
      </c>
      <c r="AW649" s="238"/>
    </row>
    <row r="650" ht="24.75" customHeight="1">
      <c r="A650" s="185"/>
      <c r="B650" s="230">
        <f t="shared" si="40"/>
        <v>34</v>
      </c>
      <c r="C650" s="185"/>
      <c r="D650" s="275" t="str">
        <f t="shared" si="29"/>
        <v/>
      </c>
      <c r="E650" s="276" t="str">
        <f t="array" ref="E650">INDEX(_Rge_Data_IC_CY,$B650,E$1)</f>
        <v>Closed</v>
      </c>
      <c r="F650" s="277" t="str">
        <f t="array" ref="F650">INDEX(_Rge_Data_IC_CY,$B650,F$1)</f>
        <v/>
      </c>
      <c r="G650" s="277">
        <f t="array" ref="G650">INDEX(_Rge_Data_IC_CY,$B650,G$1)</f>
        <v>0</v>
      </c>
      <c r="H650" s="277">
        <f t="array" ref="H650">INDEX(_Rge_Data_IC_CY,$B650,H$1)</f>
        <v>0</v>
      </c>
      <c r="I650" s="277">
        <f t="array" ref="I650">INDEX(_Rge_Data_IC_CY,$B650,I$1)</f>
        <v>0</v>
      </c>
      <c r="J650" s="277">
        <f t="array" ref="J650">INDEX(_Rge_Data_IC_CY,$B650,J$1)</f>
        <v>0</v>
      </c>
      <c r="K650" s="277">
        <f t="array" ref="K650">INDEX(_Rge_Data_IC_CY,$B650,K$1)</f>
        <v>0</v>
      </c>
      <c r="L650" s="277" t="str">
        <f t="array" ref="L650">INDEX(_Rge_Data_IC_CY,$B650,L$1)</f>
        <v/>
      </c>
      <c r="M650" s="277">
        <f t="array" ref="M650">INDEX(_Rge_Data_IC_CY,$B650,M$1)</f>
        <v>0</v>
      </c>
      <c r="N650" s="277">
        <f t="array" ref="N650">INDEX(_Rge_Data_IC_CY,$B650,N$1)</f>
        <v>0</v>
      </c>
      <c r="O650" s="277">
        <f t="shared" si="25"/>
        <v>0</v>
      </c>
      <c r="P650" s="278">
        <f t="shared" si="26"/>
        <v>0</v>
      </c>
      <c r="Q650" s="279" t="str">
        <f t="shared" si="30"/>
        <v>Y</v>
      </c>
      <c r="R650" s="280" t="str">
        <f t="array" ref="R650">INDEX(_Rge_Data_IC_CY,$B650,R$1)</f>
        <v/>
      </c>
      <c r="S650" s="281">
        <f t="array" ref="S650">INDEX(_Rge_Data_IC_CY,$B650,S$1)</f>
        <v>0</v>
      </c>
      <c r="T650" s="281">
        <f t="array" ref="T650">INDEX(_Rge_Data_IC_CY,$B650,T$1)</f>
        <v>0</v>
      </c>
      <c r="U650" s="281">
        <f t="array" ref="U650">INDEX(_Rge_Data_IC_CY,$B650,U$1)</f>
        <v>0</v>
      </c>
      <c r="V650" s="281">
        <f t="array" ref="V650">INDEX(_Rge_Data_IC_CY,$B650,V$1)</f>
        <v>0</v>
      </c>
      <c r="W650" s="281">
        <f t="array" ref="W650">INDEX(_Rge_Data_IC_CY,$B650,W$1)</f>
        <v>0</v>
      </c>
      <c r="X650" s="281" t="str">
        <f t="array" ref="X650">INDEX(_Rge_Data_IC_CY,$B650,X$1)</f>
        <v/>
      </c>
      <c r="Y650" s="281">
        <f t="array" ref="Y650">INDEX(_Rge_Data_IC_CY,$B650,Y$1)</f>
        <v>0</v>
      </c>
      <c r="Z650" s="281">
        <f t="array" ref="Z650">INDEX(_Rge_Data_IC_CY,$B650,Z$1)</f>
        <v>0</v>
      </c>
      <c r="AA650" s="281">
        <f t="shared" si="27"/>
        <v>0</v>
      </c>
      <c r="AB650" s="282" t="str">
        <f t="shared" si="31"/>
        <v/>
      </c>
      <c r="AC650" s="283" t="str">
        <f t="array" ref="AC650">INDEX(_Rge_Data_IC_CY,$B650,AC$1)</f>
        <v/>
      </c>
      <c r="AD650" s="284">
        <f t="array" ref="AD650">INDEX(_Rge_Data_IC_CY,$B650,AD$1)</f>
        <v>0</v>
      </c>
      <c r="AE650" s="284">
        <f t="array" ref="AE650">INDEX(_Rge_Data_IC_CY,$B650,AE$1)</f>
        <v>0</v>
      </c>
      <c r="AF650" s="284">
        <f t="array" ref="AF650">INDEX(_Rge_Data_IC_CY,$B650,AF$1)</f>
        <v>0</v>
      </c>
      <c r="AG650" s="284">
        <f t="array" ref="AG650">INDEX(_Rge_Data_IC_CY,$B650,AG$1)</f>
        <v>0</v>
      </c>
      <c r="AH650" s="284">
        <f t="array" ref="AH650">INDEX(_Rge_Data_IC_CY,$B650,AH$1)</f>
        <v>0</v>
      </c>
      <c r="AI650" s="284" t="str">
        <f t="array" ref="AI650">INDEX(_Rge_Data_IC_CY,$B650,AI$1)</f>
        <v/>
      </c>
      <c r="AJ650" s="284">
        <f t="array" ref="AJ650">INDEX(_Rge_Data_IC_CY,$B650,AJ$1)</f>
        <v>0</v>
      </c>
      <c r="AK650" s="284">
        <f t="array" ref="AK650">INDEX(_Rge_Data_IC_CY,$B650,AK$1)</f>
        <v>0</v>
      </c>
      <c r="AL650" s="234">
        <f t="shared" si="32"/>
        <v>0</v>
      </c>
      <c r="AM650" s="285">
        <f t="shared" si="28"/>
        <v>0</v>
      </c>
      <c r="AN650" s="286">
        <f>IFERROR(IF(AND($E650="OPEN",$AA650&gt;0),$AA650*_SoP*$AM650,IF(AND($E650="CLOSED",$AA650&gt;0),$AA650*_SoL*$AM650,0)),0)</f>
        <v>0</v>
      </c>
      <c r="AO650" s="286">
        <f>IFERROR(IF($AA650&lt;0,$AA650*_SoL,0),0)</f>
        <v>0</v>
      </c>
      <c r="AP650" s="287">
        <f t="shared" si="33"/>
        <v>0</v>
      </c>
      <c r="AQ650" s="287">
        <f t="shared" si="34"/>
        <v>0</v>
      </c>
      <c r="AR650" s="287">
        <f t="shared" si="35"/>
        <v>0</v>
      </c>
      <c r="AS650" s="288">
        <f t="shared" si="36"/>
        <v>0</v>
      </c>
      <c r="AT650" s="289">
        <f t="shared" si="37"/>
        <v>0</v>
      </c>
      <c r="AU650" s="290">
        <f t="shared" si="38"/>
        <v>0</v>
      </c>
      <c r="AV650" s="290">
        <f t="shared" si="39"/>
        <v>0</v>
      </c>
      <c r="AW650" s="238"/>
    </row>
    <row r="651" ht="24.75" customHeight="1">
      <c r="A651" s="185"/>
      <c r="B651" s="230">
        <f t="shared" si="40"/>
        <v>35</v>
      </c>
      <c r="C651" s="185"/>
      <c r="D651" s="275" t="str">
        <f t="shared" si="29"/>
        <v/>
      </c>
      <c r="E651" s="276" t="str">
        <f t="array" ref="E651">INDEX(_Rge_Data_IC_CY,$B651,E$1)</f>
        <v>Closed</v>
      </c>
      <c r="F651" s="277" t="str">
        <f t="array" ref="F651">INDEX(_Rge_Data_IC_CY,$B651,F$1)</f>
        <v/>
      </c>
      <c r="G651" s="277">
        <f t="array" ref="G651">INDEX(_Rge_Data_IC_CY,$B651,G$1)</f>
        <v>0</v>
      </c>
      <c r="H651" s="277">
        <f t="array" ref="H651">INDEX(_Rge_Data_IC_CY,$B651,H$1)</f>
        <v>0</v>
      </c>
      <c r="I651" s="277">
        <f t="array" ref="I651">INDEX(_Rge_Data_IC_CY,$B651,I$1)</f>
        <v>0</v>
      </c>
      <c r="J651" s="277">
        <f t="array" ref="J651">INDEX(_Rge_Data_IC_CY,$B651,J$1)</f>
        <v>0</v>
      </c>
      <c r="K651" s="277">
        <f t="array" ref="K651">INDEX(_Rge_Data_IC_CY,$B651,K$1)</f>
        <v>0</v>
      </c>
      <c r="L651" s="277" t="str">
        <f t="array" ref="L651">INDEX(_Rge_Data_IC_CY,$B651,L$1)</f>
        <v/>
      </c>
      <c r="M651" s="277">
        <f t="array" ref="M651">INDEX(_Rge_Data_IC_CY,$B651,M$1)</f>
        <v>0</v>
      </c>
      <c r="N651" s="277">
        <f t="array" ref="N651">INDEX(_Rge_Data_IC_CY,$B651,N$1)</f>
        <v>0</v>
      </c>
      <c r="O651" s="277">
        <f t="shared" si="25"/>
        <v>0</v>
      </c>
      <c r="P651" s="278">
        <f t="shared" si="26"/>
        <v>0</v>
      </c>
      <c r="Q651" s="279" t="str">
        <f t="shared" si="30"/>
        <v>Y</v>
      </c>
      <c r="R651" s="280" t="str">
        <f t="array" ref="R651">INDEX(_Rge_Data_IC_CY,$B651,R$1)</f>
        <v/>
      </c>
      <c r="S651" s="281">
        <f t="array" ref="S651">INDEX(_Rge_Data_IC_CY,$B651,S$1)</f>
        <v>0</v>
      </c>
      <c r="T651" s="281">
        <f t="array" ref="T651">INDEX(_Rge_Data_IC_CY,$B651,T$1)</f>
        <v>0</v>
      </c>
      <c r="U651" s="281">
        <f t="array" ref="U651">INDEX(_Rge_Data_IC_CY,$B651,U$1)</f>
        <v>0</v>
      </c>
      <c r="V651" s="281">
        <f t="array" ref="V651">INDEX(_Rge_Data_IC_CY,$B651,V$1)</f>
        <v>0</v>
      </c>
      <c r="W651" s="281">
        <f t="array" ref="W651">INDEX(_Rge_Data_IC_CY,$B651,W$1)</f>
        <v>0</v>
      </c>
      <c r="X651" s="281" t="str">
        <f t="array" ref="X651">INDEX(_Rge_Data_IC_CY,$B651,X$1)</f>
        <v/>
      </c>
      <c r="Y651" s="281">
        <f t="array" ref="Y651">INDEX(_Rge_Data_IC_CY,$B651,Y$1)</f>
        <v>0</v>
      </c>
      <c r="Z651" s="281">
        <f t="array" ref="Z651">INDEX(_Rge_Data_IC_CY,$B651,Z$1)</f>
        <v>0</v>
      </c>
      <c r="AA651" s="281">
        <f t="shared" si="27"/>
        <v>0</v>
      </c>
      <c r="AB651" s="282" t="str">
        <f t="shared" si="31"/>
        <v/>
      </c>
      <c r="AC651" s="283" t="str">
        <f t="array" ref="AC651">INDEX(_Rge_Data_IC_CY,$B651,AC$1)</f>
        <v/>
      </c>
      <c r="AD651" s="284">
        <f t="array" ref="AD651">INDEX(_Rge_Data_IC_CY,$B651,AD$1)</f>
        <v>0</v>
      </c>
      <c r="AE651" s="284">
        <f t="array" ref="AE651">INDEX(_Rge_Data_IC_CY,$B651,AE$1)</f>
        <v>0</v>
      </c>
      <c r="AF651" s="284">
        <f t="array" ref="AF651">INDEX(_Rge_Data_IC_CY,$B651,AF$1)</f>
        <v>0</v>
      </c>
      <c r="AG651" s="284">
        <f t="array" ref="AG651">INDEX(_Rge_Data_IC_CY,$B651,AG$1)</f>
        <v>0</v>
      </c>
      <c r="AH651" s="284">
        <f t="array" ref="AH651">INDEX(_Rge_Data_IC_CY,$B651,AH$1)</f>
        <v>0</v>
      </c>
      <c r="AI651" s="284" t="str">
        <f t="array" ref="AI651">INDEX(_Rge_Data_IC_CY,$B651,AI$1)</f>
        <v/>
      </c>
      <c r="AJ651" s="284">
        <f t="array" ref="AJ651">INDEX(_Rge_Data_IC_CY,$B651,AJ$1)</f>
        <v>0</v>
      </c>
      <c r="AK651" s="284">
        <f t="array" ref="AK651">INDEX(_Rge_Data_IC_CY,$B651,AK$1)</f>
        <v>0</v>
      </c>
      <c r="AL651" s="234">
        <f t="shared" si="32"/>
        <v>0</v>
      </c>
      <c r="AM651" s="285">
        <f t="shared" si="28"/>
        <v>0</v>
      </c>
      <c r="AN651" s="286">
        <f>IFERROR(IF(AND($E651="OPEN",$AA651&gt;0),$AA651*_SoP*$AM651,IF(AND($E651="CLOSED",$AA651&gt;0),$AA651*_SoL*$AM651,0)),0)</f>
        <v>0</v>
      </c>
      <c r="AO651" s="286">
        <f>IFERROR(IF($AA651&lt;0,$AA651*_SoL,0),0)</f>
        <v>0</v>
      </c>
      <c r="AP651" s="287">
        <f t="shared" si="33"/>
        <v>0</v>
      </c>
      <c r="AQ651" s="287">
        <f t="shared" si="34"/>
        <v>0</v>
      </c>
      <c r="AR651" s="287">
        <f t="shared" si="35"/>
        <v>0</v>
      </c>
      <c r="AS651" s="288">
        <f t="shared" si="36"/>
        <v>0</v>
      </c>
      <c r="AT651" s="289">
        <f t="shared" si="37"/>
        <v>0</v>
      </c>
      <c r="AU651" s="290">
        <f t="shared" si="38"/>
        <v>0</v>
      </c>
      <c r="AV651" s="290">
        <f t="shared" si="39"/>
        <v>0</v>
      </c>
      <c r="AW651" s="238"/>
    </row>
    <row r="652" ht="24.75" customHeight="1">
      <c r="A652" s="185"/>
      <c r="B652" s="230">
        <f t="shared" si="40"/>
        <v>36</v>
      </c>
      <c r="C652" s="185"/>
      <c r="D652" s="275" t="str">
        <f t="shared" si="29"/>
        <v/>
      </c>
      <c r="E652" s="276" t="str">
        <f t="array" ref="E652">INDEX(_Rge_Data_IC_CY,$B652,E$1)</f>
        <v>Closed</v>
      </c>
      <c r="F652" s="277" t="str">
        <f t="array" ref="F652">INDEX(_Rge_Data_IC_CY,$B652,F$1)</f>
        <v/>
      </c>
      <c r="G652" s="277">
        <f t="array" ref="G652">INDEX(_Rge_Data_IC_CY,$B652,G$1)</f>
        <v>0</v>
      </c>
      <c r="H652" s="277">
        <f t="array" ref="H652">INDEX(_Rge_Data_IC_CY,$B652,H$1)</f>
        <v>0</v>
      </c>
      <c r="I652" s="277">
        <f t="array" ref="I652">INDEX(_Rge_Data_IC_CY,$B652,I$1)</f>
        <v>0</v>
      </c>
      <c r="J652" s="277">
        <f t="array" ref="J652">INDEX(_Rge_Data_IC_CY,$B652,J$1)</f>
        <v>0</v>
      </c>
      <c r="K652" s="277">
        <f t="array" ref="K652">INDEX(_Rge_Data_IC_CY,$B652,K$1)</f>
        <v>0</v>
      </c>
      <c r="L652" s="277" t="str">
        <f t="array" ref="L652">INDEX(_Rge_Data_IC_CY,$B652,L$1)</f>
        <v/>
      </c>
      <c r="M652" s="277">
        <f t="array" ref="M652">INDEX(_Rge_Data_IC_CY,$B652,M$1)</f>
        <v>0</v>
      </c>
      <c r="N652" s="277">
        <f t="array" ref="N652">INDEX(_Rge_Data_IC_CY,$B652,N$1)</f>
        <v>0</v>
      </c>
      <c r="O652" s="277">
        <f t="shared" si="25"/>
        <v>0</v>
      </c>
      <c r="P652" s="278">
        <f t="shared" si="26"/>
        <v>0</v>
      </c>
      <c r="Q652" s="279" t="str">
        <f t="shared" si="30"/>
        <v>Y</v>
      </c>
      <c r="R652" s="280" t="str">
        <f t="array" ref="R652">INDEX(_Rge_Data_IC_CY,$B652,R$1)</f>
        <v/>
      </c>
      <c r="S652" s="281">
        <f t="array" ref="S652">INDEX(_Rge_Data_IC_CY,$B652,S$1)</f>
        <v>0</v>
      </c>
      <c r="T652" s="281">
        <f t="array" ref="T652">INDEX(_Rge_Data_IC_CY,$B652,T$1)</f>
        <v>0</v>
      </c>
      <c r="U652" s="281">
        <f t="array" ref="U652">INDEX(_Rge_Data_IC_CY,$B652,U$1)</f>
        <v>0</v>
      </c>
      <c r="V652" s="281">
        <f t="array" ref="V652">INDEX(_Rge_Data_IC_CY,$B652,V$1)</f>
        <v>0</v>
      </c>
      <c r="W652" s="281">
        <f t="array" ref="W652">INDEX(_Rge_Data_IC_CY,$B652,W$1)</f>
        <v>0</v>
      </c>
      <c r="X652" s="281" t="str">
        <f t="array" ref="X652">INDEX(_Rge_Data_IC_CY,$B652,X$1)</f>
        <v/>
      </c>
      <c r="Y652" s="281">
        <f t="array" ref="Y652">INDEX(_Rge_Data_IC_CY,$B652,Y$1)</f>
        <v>0</v>
      </c>
      <c r="Z652" s="281">
        <f t="array" ref="Z652">INDEX(_Rge_Data_IC_CY,$B652,Z$1)</f>
        <v>0</v>
      </c>
      <c r="AA652" s="281">
        <f t="shared" si="27"/>
        <v>0</v>
      </c>
      <c r="AB652" s="282" t="str">
        <f t="shared" si="31"/>
        <v/>
      </c>
      <c r="AC652" s="283" t="str">
        <f t="array" ref="AC652">INDEX(_Rge_Data_IC_CY,$B652,AC$1)</f>
        <v/>
      </c>
      <c r="AD652" s="284">
        <f t="array" ref="AD652">INDEX(_Rge_Data_IC_CY,$B652,AD$1)</f>
        <v>0</v>
      </c>
      <c r="AE652" s="284">
        <f t="array" ref="AE652">INDEX(_Rge_Data_IC_CY,$B652,AE$1)</f>
        <v>0</v>
      </c>
      <c r="AF652" s="284">
        <f t="array" ref="AF652">INDEX(_Rge_Data_IC_CY,$B652,AF$1)</f>
        <v>0</v>
      </c>
      <c r="AG652" s="284">
        <f t="array" ref="AG652">INDEX(_Rge_Data_IC_CY,$B652,AG$1)</f>
        <v>0</v>
      </c>
      <c r="AH652" s="284">
        <f t="array" ref="AH652">INDEX(_Rge_Data_IC_CY,$B652,AH$1)</f>
        <v>0</v>
      </c>
      <c r="AI652" s="284" t="str">
        <f t="array" ref="AI652">INDEX(_Rge_Data_IC_CY,$B652,AI$1)</f>
        <v/>
      </c>
      <c r="AJ652" s="284">
        <f t="array" ref="AJ652">INDEX(_Rge_Data_IC_CY,$B652,AJ$1)</f>
        <v>0</v>
      </c>
      <c r="AK652" s="284">
        <f t="array" ref="AK652">INDEX(_Rge_Data_IC_CY,$B652,AK$1)</f>
        <v>0</v>
      </c>
      <c r="AL652" s="234">
        <f t="shared" si="32"/>
        <v>0</v>
      </c>
      <c r="AM652" s="285">
        <f t="shared" si="28"/>
        <v>0</v>
      </c>
      <c r="AN652" s="286">
        <f>IFERROR(IF(AND($E652="OPEN",$AA652&gt;0),$AA652*_SoP*$AM652,IF(AND($E652="CLOSED",$AA652&gt;0),$AA652*_SoL*$AM652,0)),0)</f>
        <v>0</v>
      </c>
      <c r="AO652" s="286">
        <f>IFERROR(IF($AA652&lt;0,$AA652*_SoL,0),0)</f>
        <v>0</v>
      </c>
      <c r="AP652" s="287">
        <f t="shared" si="33"/>
        <v>0</v>
      </c>
      <c r="AQ652" s="287">
        <f t="shared" si="34"/>
        <v>0</v>
      </c>
      <c r="AR652" s="287">
        <f t="shared" si="35"/>
        <v>0</v>
      </c>
      <c r="AS652" s="288">
        <f t="shared" si="36"/>
        <v>0</v>
      </c>
      <c r="AT652" s="289">
        <f t="shared" si="37"/>
        <v>0</v>
      </c>
      <c r="AU652" s="290">
        <f t="shared" si="38"/>
        <v>0</v>
      </c>
      <c r="AV652" s="290">
        <f t="shared" si="39"/>
        <v>0</v>
      </c>
      <c r="AW652" s="238"/>
    </row>
    <row r="653" ht="24.75" customHeight="1">
      <c r="A653" s="185"/>
      <c r="B653" s="230">
        <f t="shared" si="40"/>
        <v>37</v>
      </c>
      <c r="C653" s="185"/>
      <c r="D653" s="275" t="str">
        <f t="shared" si="29"/>
        <v/>
      </c>
      <c r="E653" s="276" t="str">
        <f t="array" ref="E653">INDEX(_Rge_Data_IC_CY,$B653,E$1)</f>
        <v>Closed</v>
      </c>
      <c r="F653" s="277" t="str">
        <f t="array" ref="F653">INDEX(_Rge_Data_IC_CY,$B653,F$1)</f>
        <v/>
      </c>
      <c r="G653" s="277">
        <f t="array" ref="G653">INDEX(_Rge_Data_IC_CY,$B653,G$1)</f>
        <v>0</v>
      </c>
      <c r="H653" s="277">
        <f t="array" ref="H653">INDEX(_Rge_Data_IC_CY,$B653,H$1)</f>
        <v>0</v>
      </c>
      <c r="I653" s="277">
        <f t="array" ref="I653">INDEX(_Rge_Data_IC_CY,$B653,I$1)</f>
        <v>0</v>
      </c>
      <c r="J653" s="277">
        <f t="array" ref="J653">INDEX(_Rge_Data_IC_CY,$B653,J$1)</f>
        <v>0</v>
      </c>
      <c r="K653" s="277">
        <f t="array" ref="K653">INDEX(_Rge_Data_IC_CY,$B653,K$1)</f>
        <v>0</v>
      </c>
      <c r="L653" s="277" t="str">
        <f t="array" ref="L653">INDEX(_Rge_Data_IC_CY,$B653,L$1)</f>
        <v/>
      </c>
      <c r="M653" s="277">
        <f t="array" ref="M653">INDEX(_Rge_Data_IC_CY,$B653,M$1)</f>
        <v>0</v>
      </c>
      <c r="N653" s="277">
        <f t="array" ref="N653">INDEX(_Rge_Data_IC_CY,$B653,N$1)</f>
        <v>0</v>
      </c>
      <c r="O653" s="277">
        <f t="shared" si="25"/>
        <v>0</v>
      </c>
      <c r="P653" s="278">
        <f t="shared" si="26"/>
        <v>0</v>
      </c>
      <c r="Q653" s="279" t="str">
        <f t="shared" si="30"/>
        <v>Y</v>
      </c>
      <c r="R653" s="280" t="str">
        <f t="array" ref="R653">INDEX(_Rge_Data_IC_CY,$B653,R$1)</f>
        <v/>
      </c>
      <c r="S653" s="281">
        <f t="array" ref="S653">INDEX(_Rge_Data_IC_CY,$B653,S$1)</f>
        <v>0</v>
      </c>
      <c r="T653" s="281">
        <f t="array" ref="T653">INDEX(_Rge_Data_IC_CY,$B653,T$1)</f>
        <v>0</v>
      </c>
      <c r="U653" s="281">
        <f t="array" ref="U653">INDEX(_Rge_Data_IC_CY,$B653,U$1)</f>
        <v>0</v>
      </c>
      <c r="V653" s="281">
        <f t="array" ref="V653">INDEX(_Rge_Data_IC_CY,$B653,V$1)</f>
        <v>0</v>
      </c>
      <c r="W653" s="281">
        <f t="array" ref="W653">INDEX(_Rge_Data_IC_CY,$B653,W$1)</f>
        <v>0</v>
      </c>
      <c r="X653" s="281" t="str">
        <f t="array" ref="X653">INDEX(_Rge_Data_IC_CY,$B653,X$1)</f>
        <v/>
      </c>
      <c r="Y653" s="281">
        <f t="array" ref="Y653">INDEX(_Rge_Data_IC_CY,$B653,Y$1)</f>
        <v>0</v>
      </c>
      <c r="Z653" s="281">
        <f t="array" ref="Z653">INDEX(_Rge_Data_IC_CY,$B653,Z$1)</f>
        <v>0</v>
      </c>
      <c r="AA653" s="281">
        <f t="shared" si="27"/>
        <v>0</v>
      </c>
      <c r="AB653" s="282" t="str">
        <f t="shared" si="31"/>
        <v/>
      </c>
      <c r="AC653" s="283" t="str">
        <f t="array" ref="AC653">INDEX(_Rge_Data_IC_CY,$B653,AC$1)</f>
        <v/>
      </c>
      <c r="AD653" s="284">
        <f t="array" ref="AD653">INDEX(_Rge_Data_IC_CY,$B653,AD$1)</f>
        <v>0</v>
      </c>
      <c r="AE653" s="284">
        <f t="array" ref="AE653">INDEX(_Rge_Data_IC_CY,$B653,AE$1)</f>
        <v>0</v>
      </c>
      <c r="AF653" s="284">
        <f t="array" ref="AF653">INDEX(_Rge_Data_IC_CY,$B653,AF$1)</f>
        <v>0</v>
      </c>
      <c r="AG653" s="284">
        <f t="array" ref="AG653">INDEX(_Rge_Data_IC_CY,$B653,AG$1)</f>
        <v>0</v>
      </c>
      <c r="AH653" s="284">
        <f t="array" ref="AH653">INDEX(_Rge_Data_IC_CY,$B653,AH$1)</f>
        <v>0</v>
      </c>
      <c r="AI653" s="284" t="str">
        <f t="array" ref="AI653">INDEX(_Rge_Data_IC_CY,$B653,AI$1)</f>
        <v/>
      </c>
      <c r="AJ653" s="284">
        <f t="array" ref="AJ653">INDEX(_Rge_Data_IC_CY,$B653,AJ$1)</f>
        <v>0</v>
      </c>
      <c r="AK653" s="284">
        <f t="array" ref="AK653">INDEX(_Rge_Data_IC_CY,$B653,AK$1)</f>
        <v>0</v>
      </c>
      <c r="AL653" s="234">
        <f t="shared" si="32"/>
        <v>0</v>
      </c>
      <c r="AM653" s="285">
        <f t="shared" si="28"/>
        <v>0</v>
      </c>
      <c r="AN653" s="286">
        <f>IFERROR(IF(AND($E653="OPEN",$AA653&gt;0),$AA653*_SoP*$AM653,IF(AND($E653="CLOSED",$AA653&gt;0),$AA653*_SoL*$AM653,0)),0)</f>
        <v>0</v>
      </c>
      <c r="AO653" s="286">
        <f>IFERROR(IF($AA653&lt;0,$AA653*_SoL,0),0)</f>
        <v>0</v>
      </c>
      <c r="AP653" s="287">
        <f t="shared" si="33"/>
        <v>0</v>
      </c>
      <c r="AQ653" s="287">
        <f t="shared" si="34"/>
        <v>0</v>
      </c>
      <c r="AR653" s="287">
        <f t="shared" si="35"/>
        <v>0</v>
      </c>
      <c r="AS653" s="288">
        <f t="shared" si="36"/>
        <v>0</v>
      </c>
      <c r="AT653" s="289">
        <f t="shared" si="37"/>
        <v>0</v>
      </c>
      <c r="AU653" s="290">
        <f t="shared" si="38"/>
        <v>0</v>
      </c>
      <c r="AV653" s="290">
        <f t="shared" si="39"/>
        <v>0</v>
      </c>
      <c r="AW653" s="238"/>
    </row>
    <row r="654" ht="24.75" customHeight="1">
      <c r="A654" s="185"/>
      <c r="B654" s="230">
        <f t="shared" si="40"/>
        <v>38</v>
      </c>
      <c r="C654" s="185"/>
      <c r="D654" s="275" t="str">
        <f t="shared" si="29"/>
        <v/>
      </c>
      <c r="E654" s="276" t="str">
        <f t="array" ref="E654">INDEX(_Rge_Data_IC_CY,$B654,E$1)</f>
        <v>Closed</v>
      </c>
      <c r="F654" s="277" t="str">
        <f t="array" ref="F654">INDEX(_Rge_Data_IC_CY,$B654,F$1)</f>
        <v/>
      </c>
      <c r="G654" s="277">
        <f t="array" ref="G654">INDEX(_Rge_Data_IC_CY,$B654,G$1)</f>
        <v>0</v>
      </c>
      <c r="H654" s="277">
        <f t="array" ref="H654">INDEX(_Rge_Data_IC_CY,$B654,H$1)</f>
        <v>0</v>
      </c>
      <c r="I654" s="277">
        <f t="array" ref="I654">INDEX(_Rge_Data_IC_CY,$B654,I$1)</f>
        <v>0</v>
      </c>
      <c r="J654" s="277">
        <f t="array" ref="J654">INDEX(_Rge_Data_IC_CY,$B654,J$1)</f>
        <v>0</v>
      </c>
      <c r="K654" s="277">
        <f t="array" ref="K654">INDEX(_Rge_Data_IC_CY,$B654,K$1)</f>
        <v>0</v>
      </c>
      <c r="L654" s="277" t="str">
        <f t="array" ref="L654">INDEX(_Rge_Data_IC_CY,$B654,L$1)</f>
        <v/>
      </c>
      <c r="M654" s="277">
        <f t="array" ref="M654">INDEX(_Rge_Data_IC_CY,$B654,M$1)</f>
        <v>0</v>
      </c>
      <c r="N654" s="277">
        <f t="array" ref="N654">INDEX(_Rge_Data_IC_CY,$B654,N$1)</f>
        <v>0</v>
      </c>
      <c r="O654" s="277">
        <f t="shared" si="25"/>
        <v>0</v>
      </c>
      <c r="P654" s="278">
        <f t="shared" si="26"/>
        <v>0</v>
      </c>
      <c r="Q654" s="279" t="str">
        <f t="shared" si="30"/>
        <v>Y</v>
      </c>
      <c r="R654" s="280" t="str">
        <f t="array" ref="R654">INDEX(_Rge_Data_IC_CY,$B654,R$1)</f>
        <v/>
      </c>
      <c r="S654" s="281">
        <f t="array" ref="S654">INDEX(_Rge_Data_IC_CY,$B654,S$1)</f>
        <v>0</v>
      </c>
      <c r="T654" s="281">
        <f t="array" ref="T654">INDEX(_Rge_Data_IC_CY,$B654,T$1)</f>
        <v>0</v>
      </c>
      <c r="U654" s="281">
        <f t="array" ref="U654">INDEX(_Rge_Data_IC_CY,$B654,U$1)</f>
        <v>0</v>
      </c>
      <c r="V654" s="281">
        <f t="array" ref="V654">INDEX(_Rge_Data_IC_CY,$B654,V$1)</f>
        <v>0</v>
      </c>
      <c r="W654" s="281">
        <f t="array" ref="W654">INDEX(_Rge_Data_IC_CY,$B654,W$1)</f>
        <v>0</v>
      </c>
      <c r="X654" s="281" t="str">
        <f t="array" ref="X654">INDEX(_Rge_Data_IC_CY,$B654,X$1)</f>
        <v/>
      </c>
      <c r="Y654" s="281">
        <f t="array" ref="Y654">INDEX(_Rge_Data_IC_CY,$B654,Y$1)</f>
        <v>0</v>
      </c>
      <c r="Z654" s="281">
        <f t="array" ref="Z654">INDEX(_Rge_Data_IC_CY,$B654,Z$1)</f>
        <v>0</v>
      </c>
      <c r="AA654" s="281">
        <f t="shared" si="27"/>
        <v>0</v>
      </c>
      <c r="AB654" s="282" t="str">
        <f t="shared" si="31"/>
        <v/>
      </c>
      <c r="AC654" s="283" t="str">
        <f t="array" ref="AC654">INDEX(_Rge_Data_IC_CY,$B654,AC$1)</f>
        <v/>
      </c>
      <c r="AD654" s="284">
        <f t="array" ref="AD654">INDEX(_Rge_Data_IC_CY,$B654,AD$1)</f>
        <v>0</v>
      </c>
      <c r="AE654" s="284">
        <f t="array" ref="AE654">INDEX(_Rge_Data_IC_CY,$B654,AE$1)</f>
        <v>0</v>
      </c>
      <c r="AF654" s="284">
        <f t="array" ref="AF654">INDEX(_Rge_Data_IC_CY,$B654,AF$1)</f>
        <v>0</v>
      </c>
      <c r="AG654" s="284">
        <f t="array" ref="AG654">INDEX(_Rge_Data_IC_CY,$B654,AG$1)</f>
        <v>0</v>
      </c>
      <c r="AH654" s="284">
        <f t="array" ref="AH654">INDEX(_Rge_Data_IC_CY,$B654,AH$1)</f>
        <v>0</v>
      </c>
      <c r="AI654" s="284" t="str">
        <f t="array" ref="AI654">INDEX(_Rge_Data_IC_CY,$B654,AI$1)</f>
        <v/>
      </c>
      <c r="AJ654" s="284">
        <f t="array" ref="AJ654">INDEX(_Rge_Data_IC_CY,$B654,AJ$1)</f>
        <v>0</v>
      </c>
      <c r="AK654" s="284">
        <f t="array" ref="AK654">INDEX(_Rge_Data_IC_CY,$B654,AK$1)</f>
        <v>0</v>
      </c>
      <c r="AL654" s="234">
        <f t="shared" si="32"/>
        <v>0</v>
      </c>
      <c r="AM654" s="285">
        <f t="shared" si="28"/>
        <v>0</v>
      </c>
      <c r="AN654" s="286">
        <f>IFERROR(IF(AND($E654="OPEN",$AA654&gt;0),$AA654*_SoP*$AM654,IF(AND($E654="CLOSED",$AA654&gt;0),$AA654*_SoL*$AM654,0)),0)</f>
        <v>0</v>
      </c>
      <c r="AO654" s="286">
        <f>IFERROR(IF($AA654&lt;0,$AA654*_SoL,0),0)</f>
        <v>0</v>
      </c>
      <c r="AP654" s="287">
        <f t="shared" si="33"/>
        <v>0</v>
      </c>
      <c r="AQ654" s="287">
        <f t="shared" si="34"/>
        <v>0</v>
      </c>
      <c r="AR654" s="287">
        <f t="shared" si="35"/>
        <v>0</v>
      </c>
      <c r="AS654" s="288">
        <f t="shared" si="36"/>
        <v>0</v>
      </c>
      <c r="AT654" s="289">
        <f t="shared" si="37"/>
        <v>0</v>
      </c>
      <c r="AU654" s="290">
        <f t="shared" si="38"/>
        <v>0</v>
      </c>
      <c r="AV654" s="290">
        <f t="shared" si="39"/>
        <v>0</v>
      </c>
      <c r="AW654" s="238"/>
    </row>
    <row r="655" ht="24.75" customHeight="1">
      <c r="A655" s="185"/>
      <c r="B655" s="230">
        <f t="shared" si="40"/>
        <v>39</v>
      </c>
      <c r="C655" s="185"/>
      <c r="D655" s="275" t="str">
        <f t="shared" si="29"/>
        <v/>
      </c>
      <c r="E655" s="276" t="str">
        <f t="array" ref="E655">INDEX(_Rge_Data_IC_CY,$B655,E$1)</f>
        <v>Closed</v>
      </c>
      <c r="F655" s="277" t="str">
        <f t="array" ref="F655">INDEX(_Rge_Data_IC_CY,$B655,F$1)</f>
        <v/>
      </c>
      <c r="G655" s="277">
        <f t="array" ref="G655">INDEX(_Rge_Data_IC_CY,$B655,G$1)</f>
        <v>0</v>
      </c>
      <c r="H655" s="277">
        <f t="array" ref="H655">INDEX(_Rge_Data_IC_CY,$B655,H$1)</f>
        <v>0</v>
      </c>
      <c r="I655" s="277">
        <f t="array" ref="I655">INDEX(_Rge_Data_IC_CY,$B655,I$1)</f>
        <v>0</v>
      </c>
      <c r="J655" s="277">
        <f t="array" ref="J655">INDEX(_Rge_Data_IC_CY,$B655,J$1)</f>
        <v>0</v>
      </c>
      <c r="K655" s="277">
        <f t="array" ref="K655">INDEX(_Rge_Data_IC_CY,$B655,K$1)</f>
        <v>0</v>
      </c>
      <c r="L655" s="277" t="str">
        <f t="array" ref="L655">INDEX(_Rge_Data_IC_CY,$B655,L$1)</f>
        <v/>
      </c>
      <c r="M655" s="277">
        <f t="array" ref="M655">INDEX(_Rge_Data_IC_CY,$B655,M$1)</f>
        <v>0</v>
      </c>
      <c r="N655" s="277">
        <f t="array" ref="N655">INDEX(_Rge_Data_IC_CY,$B655,N$1)</f>
        <v>0</v>
      </c>
      <c r="O655" s="277">
        <f t="shared" si="25"/>
        <v>0</v>
      </c>
      <c r="P655" s="278">
        <f t="shared" si="26"/>
        <v>0</v>
      </c>
      <c r="Q655" s="279" t="str">
        <f t="shared" si="30"/>
        <v>Y</v>
      </c>
      <c r="R655" s="280" t="str">
        <f t="array" ref="R655">INDEX(_Rge_Data_IC_CY,$B655,R$1)</f>
        <v/>
      </c>
      <c r="S655" s="281">
        <f t="array" ref="S655">INDEX(_Rge_Data_IC_CY,$B655,S$1)</f>
        <v>0</v>
      </c>
      <c r="T655" s="281">
        <f t="array" ref="T655">INDEX(_Rge_Data_IC_CY,$B655,T$1)</f>
        <v>0</v>
      </c>
      <c r="U655" s="281">
        <f t="array" ref="U655">INDEX(_Rge_Data_IC_CY,$B655,U$1)</f>
        <v>0</v>
      </c>
      <c r="V655" s="281">
        <f t="array" ref="V655">INDEX(_Rge_Data_IC_CY,$B655,V$1)</f>
        <v>0</v>
      </c>
      <c r="W655" s="281">
        <f t="array" ref="W655">INDEX(_Rge_Data_IC_CY,$B655,W$1)</f>
        <v>0</v>
      </c>
      <c r="X655" s="281" t="str">
        <f t="array" ref="X655">INDEX(_Rge_Data_IC_CY,$B655,X$1)</f>
        <v/>
      </c>
      <c r="Y655" s="281">
        <f t="array" ref="Y655">INDEX(_Rge_Data_IC_CY,$B655,Y$1)</f>
        <v>0</v>
      </c>
      <c r="Z655" s="281">
        <f t="array" ref="Z655">INDEX(_Rge_Data_IC_CY,$B655,Z$1)</f>
        <v>0</v>
      </c>
      <c r="AA655" s="281">
        <f t="shared" si="27"/>
        <v>0</v>
      </c>
      <c r="AB655" s="282" t="str">
        <f t="shared" si="31"/>
        <v/>
      </c>
      <c r="AC655" s="283" t="str">
        <f t="array" ref="AC655">INDEX(_Rge_Data_IC_CY,$B655,AC$1)</f>
        <v/>
      </c>
      <c r="AD655" s="284">
        <f t="array" ref="AD655">INDEX(_Rge_Data_IC_CY,$B655,AD$1)</f>
        <v>0</v>
      </c>
      <c r="AE655" s="284">
        <f t="array" ref="AE655">INDEX(_Rge_Data_IC_CY,$B655,AE$1)</f>
        <v>0</v>
      </c>
      <c r="AF655" s="284">
        <f t="array" ref="AF655">INDEX(_Rge_Data_IC_CY,$B655,AF$1)</f>
        <v>0</v>
      </c>
      <c r="AG655" s="284">
        <f t="array" ref="AG655">INDEX(_Rge_Data_IC_CY,$B655,AG$1)</f>
        <v>0</v>
      </c>
      <c r="AH655" s="284">
        <f t="array" ref="AH655">INDEX(_Rge_Data_IC_CY,$B655,AH$1)</f>
        <v>0</v>
      </c>
      <c r="AI655" s="284" t="str">
        <f t="array" ref="AI655">INDEX(_Rge_Data_IC_CY,$B655,AI$1)</f>
        <v/>
      </c>
      <c r="AJ655" s="284">
        <f t="array" ref="AJ655">INDEX(_Rge_Data_IC_CY,$B655,AJ$1)</f>
        <v>0</v>
      </c>
      <c r="AK655" s="284">
        <f t="array" ref="AK655">INDEX(_Rge_Data_IC_CY,$B655,AK$1)</f>
        <v>0</v>
      </c>
      <c r="AL655" s="234">
        <f t="shared" si="32"/>
        <v>0</v>
      </c>
      <c r="AM655" s="285">
        <f t="shared" si="28"/>
        <v>0</v>
      </c>
      <c r="AN655" s="286">
        <f>IFERROR(IF(AND($E655="OPEN",$AA655&gt;0),$AA655*_SoP*$AM655,IF(AND($E655="CLOSED",$AA655&gt;0),$AA655*_SoL*$AM655,0)),0)</f>
        <v>0</v>
      </c>
      <c r="AO655" s="286">
        <f>IFERROR(IF($AA655&lt;0,$AA655*_SoL,0),0)</f>
        <v>0</v>
      </c>
      <c r="AP655" s="287">
        <f t="shared" si="33"/>
        <v>0</v>
      </c>
      <c r="AQ655" s="287">
        <f t="shared" si="34"/>
        <v>0</v>
      </c>
      <c r="AR655" s="287">
        <f t="shared" si="35"/>
        <v>0</v>
      </c>
      <c r="AS655" s="288">
        <f t="shared" si="36"/>
        <v>0</v>
      </c>
      <c r="AT655" s="289">
        <f t="shared" si="37"/>
        <v>0</v>
      </c>
      <c r="AU655" s="290">
        <f t="shared" si="38"/>
        <v>0</v>
      </c>
      <c r="AV655" s="290">
        <f t="shared" si="39"/>
        <v>0</v>
      </c>
      <c r="AW655" s="238"/>
    </row>
    <row r="656" ht="24.75" customHeight="1">
      <c r="A656" s="185"/>
      <c r="B656" s="230">
        <f t="shared" si="40"/>
        <v>40</v>
      </c>
      <c r="C656" s="185"/>
      <c r="D656" s="275" t="str">
        <f t="shared" si="29"/>
        <v/>
      </c>
      <c r="E656" s="276" t="str">
        <f t="array" ref="E656">INDEX(_Rge_Data_IC_CY,$B656,E$1)</f>
        <v>Closed</v>
      </c>
      <c r="F656" s="277" t="str">
        <f t="array" ref="F656">INDEX(_Rge_Data_IC_CY,$B656,F$1)</f>
        <v/>
      </c>
      <c r="G656" s="277">
        <f t="array" ref="G656">INDEX(_Rge_Data_IC_CY,$B656,G$1)</f>
        <v>0</v>
      </c>
      <c r="H656" s="277">
        <f t="array" ref="H656">INDEX(_Rge_Data_IC_CY,$B656,H$1)</f>
        <v>0</v>
      </c>
      <c r="I656" s="277">
        <f t="array" ref="I656">INDEX(_Rge_Data_IC_CY,$B656,I$1)</f>
        <v>0</v>
      </c>
      <c r="J656" s="277">
        <f t="array" ref="J656">INDEX(_Rge_Data_IC_CY,$B656,J$1)</f>
        <v>0</v>
      </c>
      <c r="K656" s="277">
        <f t="array" ref="K656">INDEX(_Rge_Data_IC_CY,$B656,K$1)</f>
        <v>0</v>
      </c>
      <c r="L656" s="277" t="str">
        <f t="array" ref="L656">INDEX(_Rge_Data_IC_CY,$B656,L$1)</f>
        <v/>
      </c>
      <c r="M656" s="277">
        <f t="array" ref="M656">INDEX(_Rge_Data_IC_CY,$B656,M$1)</f>
        <v>0</v>
      </c>
      <c r="N656" s="277">
        <f t="array" ref="N656">INDEX(_Rge_Data_IC_CY,$B656,N$1)</f>
        <v>0</v>
      </c>
      <c r="O656" s="277">
        <f t="shared" si="25"/>
        <v>0</v>
      </c>
      <c r="P656" s="278">
        <f t="shared" si="26"/>
        <v>0</v>
      </c>
      <c r="Q656" s="279" t="str">
        <f t="shared" si="30"/>
        <v>Y</v>
      </c>
      <c r="R656" s="280" t="str">
        <f t="array" ref="R656">INDEX(_Rge_Data_IC_CY,$B656,R$1)</f>
        <v/>
      </c>
      <c r="S656" s="281">
        <f t="array" ref="S656">INDEX(_Rge_Data_IC_CY,$B656,S$1)</f>
        <v>0</v>
      </c>
      <c r="T656" s="281">
        <f t="array" ref="T656">INDEX(_Rge_Data_IC_CY,$B656,T$1)</f>
        <v>0</v>
      </c>
      <c r="U656" s="281">
        <f t="array" ref="U656">INDEX(_Rge_Data_IC_CY,$B656,U$1)</f>
        <v>0</v>
      </c>
      <c r="V656" s="281">
        <f t="array" ref="V656">INDEX(_Rge_Data_IC_CY,$B656,V$1)</f>
        <v>0</v>
      </c>
      <c r="W656" s="281">
        <f t="array" ref="W656">INDEX(_Rge_Data_IC_CY,$B656,W$1)</f>
        <v>0</v>
      </c>
      <c r="X656" s="281" t="str">
        <f t="array" ref="X656">INDEX(_Rge_Data_IC_CY,$B656,X$1)</f>
        <v/>
      </c>
      <c r="Y656" s="281">
        <f t="array" ref="Y656">INDEX(_Rge_Data_IC_CY,$B656,Y$1)</f>
        <v>0</v>
      </c>
      <c r="Z656" s="281">
        <f t="array" ref="Z656">INDEX(_Rge_Data_IC_CY,$B656,Z$1)</f>
        <v>0</v>
      </c>
      <c r="AA656" s="281">
        <f t="shared" si="27"/>
        <v>0</v>
      </c>
      <c r="AB656" s="282" t="str">
        <f t="shared" si="31"/>
        <v/>
      </c>
      <c r="AC656" s="283" t="str">
        <f t="array" ref="AC656">INDEX(_Rge_Data_IC_CY,$B656,AC$1)</f>
        <v/>
      </c>
      <c r="AD656" s="284">
        <f t="array" ref="AD656">INDEX(_Rge_Data_IC_CY,$B656,AD$1)</f>
        <v>0</v>
      </c>
      <c r="AE656" s="284">
        <f t="array" ref="AE656">INDEX(_Rge_Data_IC_CY,$B656,AE$1)</f>
        <v>0</v>
      </c>
      <c r="AF656" s="284">
        <f t="array" ref="AF656">INDEX(_Rge_Data_IC_CY,$B656,AF$1)</f>
        <v>0</v>
      </c>
      <c r="AG656" s="284">
        <f t="array" ref="AG656">INDEX(_Rge_Data_IC_CY,$B656,AG$1)</f>
        <v>0</v>
      </c>
      <c r="AH656" s="284">
        <f t="array" ref="AH656">INDEX(_Rge_Data_IC_CY,$B656,AH$1)</f>
        <v>0</v>
      </c>
      <c r="AI656" s="284" t="str">
        <f t="array" ref="AI656">INDEX(_Rge_Data_IC_CY,$B656,AI$1)</f>
        <v/>
      </c>
      <c r="AJ656" s="284">
        <f t="array" ref="AJ656">INDEX(_Rge_Data_IC_CY,$B656,AJ$1)</f>
        <v>0</v>
      </c>
      <c r="AK656" s="284">
        <f t="array" ref="AK656">INDEX(_Rge_Data_IC_CY,$B656,AK$1)</f>
        <v>0</v>
      </c>
      <c r="AL656" s="234">
        <f t="shared" si="32"/>
        <v>0</v>
      </c>
      <c r="AM656" s="285">
        <f t="shared" si="28"/>
        <v>0</v>
      </c>
      <c r="AN656" s="286">
        <f>IFERROR(IF(AND($E656="OPEN",$AA656&gt;0),$AA656*_SoP*$AM656,IF(AND($E656="CLOSED",$AA656&gt;0),$AA656*_SoL*$AM656,0)),0)</f>
        <v>0</v>
      </c>
      <c r="AO656" s="286">
        <f>IFERROR(IF($AA656&lt;0,$AA656*_SoL,0),0)</f>
        <v>0</v>
      </c>
      <c r="AP656" s="287">
        <f t="shared" si="33"/>
        <v>0</v>
      </c>
      <c r="AQ656" s="287">
        <f t="shared" si="34"/>
        <v>0</v>
      </c>
      <c r="AR656" s="287">
        <f t="shared" si="35"/>
        <v>0</v>
      </c>
      <c r="AS656" s="288">
        <f t="shared" si="36"/>
        <v>0</v>
      </c>
      <c r="AT656" s="289">
        <f t="shared" si="37"/>
        <v>0</v>
      </c>
      <c r="AU656" s="290">
        <f t="shared" si="38"/>
        <v>0</v>
      </c>
      <c r="AV656" s="290">
        <f t="shared" si="39"/>
        <v>0</v>
      </c>
      <c r="AW656" s="238"/>
    </row>
    <row r="657" ht="24.75" customHeight="1">
      <c r="A657" s="185"/>
      <c r="B657" s="230">
        <f t="shared" si="40"/>
        <v>41</v>
      </c>
      <c r="C657" s="185"/>
      <c r="D657" s="275" t="str">
        <f t="shared" si="29"/>
        <v/>
      </c>
      <c r="E657" s="276" t="str">
        <f t="array" ref="E657">INDEX(_Rge_Data_IC_CY,$B657,E$1)</f>
        <v>Closed</v>
      </c>
      <c r="F657" s="277" t="str">
        <f t="array" ref="F657">INDEX(_Rge_Data_IC_CY,$B657,F$1)</f>
        <v/>
      </c>
      <c r="G657" s="277">
        <f t="array" ref="G657">INDEX(_Rge_Data_IC_CY,$B657,G$1)</f>
        <v>0</v>
      </c>
      <c r="H657" s="277">
        <f t="array" ref="H657">INDEX(_Rge_Data_IC_CY,$B657,H$1)</f>
        <v>0</v>
      </c>
      <c r="I657" s="277">
        <f t="array" ref="I657">INDEX(_Rge_Data_IC_CY,$B657,I$1)</f>
        <v>0</v>
      </c>
      <c r="J657" s="277">
        <f t="array" ref="J657">INDEX(_Rge_Data_IC_CY,$B657,J$1)</f>
        <v>0</v>
      </c>
      <c r="K657" s="277">
        <f t="array" ref="K657">INDEX(_Rge_Data_IC_CY,$B657,K$1)</f>
        <v>0</v>
      </c>
      <c r="L657" s="277" t="str">
        <f t="array" ref="L657">INDEX(_Rge_Data_IC_CY,$B657,L$1)</f>
        <v/>
      </c>
      <c r="M657" s="277">
        <f t="array" ref="M657">INDEX(_Rge_Data_IC_CY,$B657,M$1)</f>
        <v>0</v>
      </c>
      <c r="N657" s="277">
        <f t="array" ref="N657">INDEX(_Rge_Data_IC_CY,$B657,N$1)</f>
        <v>0</v>
      </c>
      <c r="O657" s="277">
        <f t="shared" si="25"/>
        <v>0</v>
      </c>
      <c r="P657" s="278">
        <f t="shared" si="26"/>
        <v>0</v>
      </c>
      <c r="Q657" s="279" t="str">
        <f t="shared" si="30"/>
        <v>Y</v>
      </c>
      <c r="R657" s="280" t="str">
        <f t="array" ref="R657">INDEX(_Rge_Data_IC_CY,$B657,R$1)</f>
        <v/>
      </c>
      <c r="S657" s="281">
        <f t="array" ref="S657">INDEX(_Rge_Data_IC_CY,$B657,S$1)</f>
        <v>0</v>
      </c>
      <c r="T657" s="281">
        <f t="array" ref="T657">INDEX(_Rge_Data_IC_CY,$B657,T$1)</f>
        <v>0</v>
      </c>
      <c r="U657" s="281">
        <f t="array" ref="U657">INDEX(_Rge_Data_IC_CY,$B657,U$1)</f>
        <v>0</v>
      </c>
      <c r="V657" s="281">
        <f t="array" ref="V657">INDEX(_Rge_Data_IC_CY,$B657,V$1)</f>
        <v>0</v>
      </c>
      <c r="W657" s="281">
        <f t="array" ref="W657">INDEX(_Rge_Data_IC_CY,$B657,W$1)</f>
        <v>0</v>
      </c>
      <c r="X657" s="281" t="str">
        <f t="array" ref="X657">INDEX(_Rge_Data_IC_CY,$B657,X$1)</f>
        <v/>
      </c>
      <c r="Y657" s="281">
        <f t="array" ref="Y657">INDEX(_Rge_Data_IC_CY,$B657,Y$1)</f>
        <v>0</v>
      </c>
      <c r="Z657" s="281">
        <f t="array" ref="Z657">INDEX(_Rge_Data_IC_CY,$B657,Z$1)</f>
        <v>0</v>
      </c>
      <c r="AA657" s="281">
        <f t="shared" si="27"/>
        <v>0</v>
      </c>
      <c r="AB657" s="282" t="str">
        <f t="shared" si="31"/>
        <v/>
      </c>
      <c r="AC657" s="283" t="str">
        <f t="array" ref="AC657">INDEX(_Rge_Data_IC_CY,$B657,AC$1)</f>
        <v/>
      </c>
      <c r="AD657" s="284">
        <f t="array" ref="AD657">INDEX(_Rge_Data_IC_CY,$B657,AD$1)</f>
        <v>0</v>
      </c>
      <c r="AE657" s="284">
        <f t="array" ref="AE657">INDEX(_Rge_Data_IC_CY,$B657,AE$1)</f>
        <v>0</v>
      </c>
      <c r="AF657" s="284">
        <f t="array" ref="AF657">INDEX(_Rge_Data_IC_CY,$B657,AF$1)</f>
        <v>0</v>
      </c>
      <c r="AG657" s="284">
        <f t="array" ref="AG657">INDEX(_Rge_Data_IC_CY,$B657,AG$1)</f>
        <v>0</v>
      </c>
      <c r="AH657" s="284">
        <f t="array" ref="AH657">INDEX(_Rge_Data_IC_CY,$B657,AH$1)</f>
        <v>0</v>
      </c>
      <c r="AI657" s="284" t="str">
        <f t="array" ref="AI657">INDEX(_Rge_Data_IC_CY,$B657,AI$1)</f>
        <v/>
      </c>
      <c r="AJ657" s="284">
        <f t="array" ref="AJ657">INDEX(_Rge_Data_IC_CY,$B657,AJ$1)</f>
        <v>0</v>
      </c>
      <c r="AK657" s="284">
        <f t="array" ref="AK657">INDEX(_Rge_Data_IC_CY,$B657,AK$1)</f>
        <v>0</v>
      </c>
      <c r="AL657" s="234">
        <f t="shared" si="32"/>
        <v>0</v>
      </c>
      <c r="AM657" s="285">
        <f t="shared" si="28"/>
        <v>0</v>
      </c>
      <c r="AN657" s="286">
        <f>IFERROR(IF(AND($E657="OPEN",$AA657&gt;0),$AA657*_SoP*$AM657,IF(AND($E657="CLOSED",$AA657&gt;0),$AA657*_SoL*$AM657,0)),0)</f>
        <v>0</v>
      </c>
      <c r="AO657" s="286">
        <f>IFERROR(IF($AA657&lt;0,$AA657*_SoL,0),0)</f>
        <v>0</v>
      </c>
      <c r="AP657" s="287">
        <f t="shared" si="33"/>
        <v>0</v>
      </c>
      <c r="AQ657" s="287">
        <f t="shared" si="34"/>
        <v>0</v>
      </c>
      <c r="AR657" s="287">
        <f t="shared" si="35"/>
        <v>0</v>
      </c>
      <c r="AS657" s="288">
        <f t="shared" si="36"/>
        <v>0</v>
      </c>
      <c r="AT657" s="289">
        <f t="shared" si="37"/>
        <v>0</v>
      </c>
      <c r="AU657" s="290">
        <f t="shared" si="38"/>
        <v>0</v>
      </c>
      <c r="AV657" s="290">
        <f t="shared" si="39"/>
        <v>0</v>
      </c>
      <c r="AW657" s="238"/>
    </row>
    <row r="658" ht="24.75" customHeight="1">
      <c r="A658" s="185"/>
      <c r="B658" s="230">
        <f t="shared" si="40"/>
        <v>42</v>
      </c>
      <c r="C658" s="185"/>
      <c r="D658" s="275" t="str">
        <f t="shared" si="29"/>
        <v/>
      </c>
      <c r="E658" s="276" t="str">
        <f t="array" ref="E658">INDEX(_Rge_Data_IC_CY,$B658,E$1)</f>
        <v>Closed</v>
      </c>
      <c r="F658" s="277" t="str">
        <f t="array" ref="F658">INDEX(_Rge_Data_IC_CY,$B658,F$1)</f>
        <v/>
      </c>
      <c r="G658" s="277">
        <f t="array" ref="G658">INDEX(_Rge_Data_IC_CY,$B658,G$1)</f>
        <v>0</v>
      </c>
      <c r="H658" s="277">
        <f t="array" ref="H658">INDEX(_Rge_Data_IC_CY,$B658,H$1)</f>
        <v>0</v>
      </c>
      <c r="I658" s="277">
        <f t="array" ref="I658">INDEX(_Rge_Data_IC_CY,$B658,I$1)</f>
        <v>0</v>
      </c>
      <c r="J658" s="277">
        <f t="array" ref="J658">INDEX(_Rge_Data_IC_CY,$B658,J$1)</f>
        <v>0</v>
      </c>
      <c r="K658" s="277">
        <f t="array" ref="K658">INDEX(_Rge_Data_IC_CY,$B658,K$1)</f>
        <v>0</v>
      </c>
      <c r="L658" s="277" t="str">
        <f t="array" ref="L658">INDEX(_Rge_Data_IC_CY,$B658,L$1)</f>
        <v/>
      </c>
      <c r="M658" s="277">
        <f t="array" ref="M658">INDEX(_Rge_Data_IC_CY,$B658,M$1)</f>
        <v>0</v>
      </c>
      <c r="N658" s="277">
        <f t="array" ref="N658">INDEX(_Rge_Data_IC_CY,$B658,N$1)</f>
        <v>0</v>
      </c>
      <c r="O658" s="277">
        <f t="shared" si="25"/>
        <v>0</v>
      </c>
      <c r="P658" s="278">
        <f t="shared" si="26"/>
        <v>0</v>
      </c>
      <c r="Q658" s="279" t="str">
        <f t="shared" si="30"/>
        <v>Y</v>
      </c>
      <c r="R658" s="280" t="str">
        <f t="array" ref="R658">INDEX(_Rge_Data_IC_CY,$B658,R$1)</f>
        <v/>
      </c>
      <c r="S658" s="281">
        <f t="array" ref="S658">INDEX(_Rge_Data_IC_CY,$B658,S$1)</f>
        <v>0</v>
      </c>
      <c r="T658" s="281">
        <f t="array" ref="T658">INDEX(_Rge_Data_IC_CY,$B658,T$1)</f>
        <v>0</v>
      </c>
      <c r="U658" s="281">
        <f t="array" ref="U658">INDEX(_Rge_Data_IC_CY,$B658,U$1)</f>
        <v>0</v>
      </c>
      <c r="V658" s="281">
        <f t="array" ref="V658">INDEX(_Rge_Data_IC_CY,$B658,V$1)</f>
        <v>0</v>
      </c>
      <c r="W658" s="281">
        <f t="array" ref="W658">INDEX(_Rge_Data_IC_CY,$B658,W$1)</f>
        <v>0</v>
      </c>
      <c r="X658" s="281" t="str">
        <f t="array" ref="X658">INDEX(_Rge_Data_IC_CY,$B658,X$1)</f>
        <v/>
      </c>
      <c r="Y658" s="281">
        <f t="array" ref="Y658">INDEX(_Rge_Data_IC_CY,$B658,Y$1)</f>
        <v>0</v>
      </c>
      <c r="Z658" s="281">
        <f t="array" ref="Z658">INDEX(_Rge_Data_IC_CY,$B658,Z$1)</f>
        <v>0</v>
      </c>
      <c r="AA658" s="281">
        <f t="shared" si="27"/>
        <v>0</v>
      </c>
      <c r="AB658" s="282" t="str">
        <f t="shared" si="31"/>
        <v/>
      </c>
      <c r="AC658" s="283" t="str">
        <f t="array" ref="AC658">INDEX(_Rge_Data_IC_CY,$B658,AC$1)</f>
        <v/>
      </c>
      <c r="AD658" s="284">
        <f t="array" ref="AD658">INDEX(_Rge_Data_IC_CY,$B658,AD$1)</f>
        <v>0</v>
      </c>
      <c r="AE658" s="284">
        <f t="array" ref="AE658">INDEX(_Rge_Data_IC_CY,$B658,AE$1)</f>
        <v>0</v>
      </c>
      <c r="AF658" s="284">
        <f t="array" ref="AF658">INDEX(_Rge_Data_IC_CY,$B658,AF$1)</f>
        <v>0</v>
      </c>
      <c r="AG658" s="284">
        <f t="array" ref="AG658">INDEX(_Rge_Data_IC_CY,$B658,AG$1)</f>
        <v>0</v>
      </c>
      <c r="AH658" s="284">
        <f t="array" ref="AH658">INDEX(_Rge_Data_IC_CY,$B658,AH$1)</f>
        <v>0</v>
      </c>
      <c r="AI658" s="284" t="str">
        <f t="array" ref="AI658">INDEX(_Rge_Data_IC_CY,$B658,AI$1)</f>
        <v/>
      </c>
      <c r="AJ658" s="284">
        <f t="array" ref="AJ658">INDEX(_Rge_Data_IC_CY,$B658,AJ$1)</f>
        <v>0</v>
      </c>
      <c r="AK658" s="284">
        <f t="array" ref="AK658">INDEX(_Rge_Data_IC_CY,$B658,AK$1)</f>
        <v>0</v>
      </c>
      <c r="AL658" s="234">
        <f t="shared" si="32"/>
        <v>0</v>
      </c>
      <c r="AM658" s="285">
        <f t="shared" si="28"/>
        <v>0</v>
      </c>
      <c r="AN658" s="286">
        <f>IFERROR(IF(AND($E658="OPEN",$AA658&gt;0),$AA658*_SoP*$AM658,IF(AND($E658="CLOSED",$AA658&gt;0),$AA658*_SoL*$AM658,0)),0)</f>
        <v>0</v>
      </c>
      <c r="AO658" s="286">
        <f>IFERROR(IF($AA658&lt;0,$AA658*_SoL,0),0)</f>
        <v>0</v>
      </c>
      <c r="AP658" s="287">
        <f t="shared" si="33"/>
        <v>0</v>
      </c>
      <c r="AQ658" s="287">
        <f t="shared" si="34"/>
        <v>0</v>
      </c>
      <c r="AR658" s="287">
        <f t="shared" si="35"/>
        <v>0</v>
      </c>
      <c r="AS658" s="288">
        <f t="shared" si="36"/>
        <v>0</v>
      </c>
      <c r="AT658" s="289">
        <f t="shared" si="37"/>
        <v>0</v>
      </c>
      <c r="AU658" s="290">
        <f t="shared" si="38"/>
        <v>0</v>
      </c>
      <c r="AV658" s="290">
        <f t="shared" si="39"/>
        <v>0</v>
      </c>
      <c r="AW658" s="238"/>
    </row>
    <row r="659" ht="24.75" customHeight="1">
      <c r="A659" s="185"/>
      <c r="B659" s="230">
        <f t="shared" si="40"/>
        <v>43</v>
      </c>
      <c r="C659" s="185"/>
      <c r="D659" s="275" t="str">
        <f t="shared" si="29"/>
        <v/>
      </c>
      <c r="E659" s="276" t="str">
        <f t="array" ref="E659">INDEX(_Rge_Data_IC_CY,$B659,E$1)</f>
        <v>Closed</v>
      </c>
      <c r="F659" s="277" t="str">
        <f t="array" ref="F659">INDEX(_Rge_Data_IC_CY,$B659,F$1)</f>
        <v/>
      </c>
      <c r="G659" s="277">
        <f t="array" ref="G659">INDEX(_Rge_Data_IC_CY,$B659,G$1)</f>
        <v>0</v>
      </c>
      <c r="H659" s="277">
        <f t="array" ref="H659">INDEX(_Rge_Data_IC_CY,$B659,H$1)</f>
        <v>0</v>
      </c>
      <c r="I659" s="277">
        <f t="array" ref="I659">INDEX(_Rge_Data_IC_CY,$B659,I$1)</f>
        <v>0</v>
      </c>
      <c r="J659" s="277">
        <f t="array" ref="J659">INDEX(_Rge_Data_IC_CY,$B659,J$1)</f>
        <v>0</v>
      </c>
      <c r="K659" s="277">
        <f t="array" ref="K659">INDEX(_Rge_Data_IC_CY,$B659,K$1)</f>
        <v>0</v>
      </c>
      <c r="L659" s="277" t="str">
        <f t="array" ref="L659">INDEX(_Rge_Data_IC_CY,$B659,L$1)</f>
        <v/>
      </c>
      <c r="M659" s="277">
        <f t="array" ref="M659">INDEX(_Rge_Data_IC_CY,$B659,M$1)</f>
        <v>0</v>
      </c>
      <c r="N659" s="277">
        <f t="array" ref="N659">INDEX(_Rge_Data_IC_CY,$B659,N$1)</f>
        <v>0</v>
      </c>
      <c r="O659" s="277">
        <f t="shared" si="25"/>
        <v>0</v>
      </c>
      <c r="P659" s="278">
        <f t="shared" si="26"/>
        <v>0</v>
      </c>
      <c r="Q659" s="279" t="str">
        <f t="shared" si="30"/>
        <v>Y</v>
      </c>
      <c r="R659" s="280" t="str">
        <f t="array" ref="R659">INDEX(_Rge_Data_IC_CY,$B659,R$1)</f>
        <v/>
      </c>
      <c r="S659" s="281">
        <f t="array" ref="S659">INDEX(_Rge_Data_IC_CY,$B659,S$1)</f>
        <v>0</v>
      </c>
      <c r="T659" s="281">
        <f t="array" ref="T659">INDEX(_Rge_Data_IC_CY,$B659,T$1)</f>
        <v>0</v>
      </c>
      <c r="U659" s="281">
        <f t="array" ref="U659">INDEX(_Rge_Data_IC_CY,$B659,U$1)</f>
        <v>0</v>
      </c>
      <c r="V659" s="281">
        <f t="array" ref="V659">INDEX(_Rge_Data_IC_CY,$B659,V$1)</f>
        <v>0</v>
      </c>
      <c r="W659" s="281">
        <f t="array" ref="W659">INDEX(_Rge_Data_IC_CY,$B659,W$1)</f>
        <v>0</v>
      </c>
      <c r="X659" s="281" t="str">
        <f t="array" ref="X659">INDEX(_Rge_Data_IC_CY,$B659,X$1)</f>
        <v/>
      </c>
      <c r="Y659" s="281">
        <f t="array" ref="Y659">INDEX(_Rge_Data_IC_CY,$B659,Y$1)</f>
        <v>0</v>
      </c>
      <c r="Z659" s="281">
        <f t="array" ref="Z659">INDEX(_Rge_Data_IC_CY,$B659,Z$1)</f>
        <v>0</v>
      </c>
      <c r="AA659" s="281">
        <f t="shared" si="27"/>
        <v>0</v>
      </c>
      <c r="AB659" s="282" t="str">
        <f t="shared" si="31"/>
        <v/>
      </c>
      <c r="AC659" s="283" t="str">
        <f t="array" ref="AC659">INDEX(_Rge_Data_IC_CY,$B659,AC$1)</f>
        <v/>
      </c>
      <c r="AD659" s="284">
        <f t="array" ref="AD659">INDEX(_Rge_Data_IC_CY,$B659,AD$1)</f>
        <v>0</v>
      </c>
      <c r="AE659" s="284">
        <f t="array" ref="AE659">INDEX(_Rge_Data_IC_CY,$B659,AE$1)</f>
        <v>0</v>
      </c>
      <c r="AF659" s="284">
        <f t="array" ref="AF659">INDEX(_Rge_Data_IC_CY,$B659,AF$1)</f>
        <v>0</v>
      </c>
      <c r="AG659" s="284">
        <f t="array" ref="AG659">INDEX(_Rge_Data_IC_CY,$B659,AG$1)</f>
        <v>0</v>
      </c>
      <c r="AH659" s="284">
        <f t="array" ref="AH659">INDEX(_Rge_Data_IC_CY,$B659,AH$1)</f>
        <v>0</v>
      </c>
      <c r="AI659" s="284" t="str">
        <f t="array" ref="AI659">INDEX(_Rge_Data_IC_CY,$B659,AI$1)</f>
        <v/>
      </c>
      <c r="AJ659" s="284">
        <f t="array" ref="AJ659">INDEX(_Rge_Data_IC_CY,$B659,AJ$1)</f>
        <v>0</v>
      </c>
      <c r="AK659" s="284">
        <f t="array" ref="AK659">INDEX(_Rge_Data_IC_CY,$B659,AK$1)</f>
        <v>0</v>
      </c>
      <c r="AL659" s="234">
        <f t="shared" si="32"/>
        <v>0</v>
      </c>
      <c r="AM659" s="285">
        <f t="shared" si="28"/>
        <v>0</v>
      </c>
      <c r="AN659" s="286">
        <f>IFERROR(IF(AND($E659="OPEN",$AA659&gt;0),$AA659*_SoP*$AM659,IF(AND($E659="CLOSED",$AA659&gt;0),$AA659*_SoL*$AM659,0)),0)</f>
        <v>0</v>
      </c>
      <c r="AO659" s="286">
        <f>IFERROR(IF($AA659&lt;0,$AA659*_SoL,0),0)</f>
        <v>0</v>
      </c>
      <c r="AP659" s="287">
        <f t="shared" si="33"/>
        <v>0</v>
      </c>
      <c r="AQ659" s="287">
        <f t="shared" si="34"/>
        <v>0</v>
      </c>
      <c r="AR659" s="287">
        <f t="shared" si="35"/>
        <v>0</v>
      </c>
      <c r="AS659" s="288">
        <f t="shared" si="36"/>
        <v>0</v>
      </c>
      <c r="AT659" s="289">
        <f t="shared" si="37"/>
        <v>0</v>
      </c>
      <c r="AU659" s="290">
        <f t="shared" si="38"/>
        <v>0</v>
      </c>
      <c r="AV659" s="290">
        <f t="shared" si="39"/>
        <v>0</v>
      </c>
      <c r="AW659" s="238"/>
    </row>
    <row r="660" ht="24.75" customHeight="1">
      <c r="A660" s="185"/>
      <c r="B660" s="230">
        <f t="shared" si="40"/>
        <v>44</v>
      </c>
      <c r="C660" s="185"/>
      <c r="D660" s="275" t="str">
        <f t="shared" si="29"/>
        <v/>
      </c>
      <c r="E660" s="276" t="str">
        <f t="array" ref="E660">INDEX(_Rge_Data_IC_CY,$B660,E$1)</f>
        <v>Closed</v>
      </c>
      <c r="F660" s="277" t="str">
        <f t="array" ref="F660">INDEX(_Rge_Data_IC_CY,$B660,F$1)</f>
        <v/>
      </c>
      <c r="G660" s="277">
        <f t="array" ref="G660">INDEX(_Rge_Data_IC_CY,$B660,G$1)</f>
        <v>0</v>
      </c>
      <c r="H660" s="277">
        <f t="array" ref="H660">INDEX(_Rge_Data_IC_CY,$B660,H$1)</f>
        <v>0</v>
      </c>
      <c r="I660" s="277">
        <f t="array" ref="I660">INDEX(_Rge_Data_IC_CY,$B660,I$1)</f>
        <v>0</v>
      </c>
      <c r="J660" s="277">
        <f t="array" ref="J660">INDEX(_Rge_Data_IC_CY,$B660,J$1)</f>
        <v>0</v>
      </c>
      <c r="K660" s="277">
        <f t="array" ref="K660">INDEX(_Rge_Data_IC_CY,$B660,K$1)</f>
        <v>0</v>
      </c>
      <c r="L660" s="277" t="str">
        <f t="array" ref="L660">INDEX(_Rge_Data_IC_CY,$B660,L$1)</f>
        <v/>
      </c>
      <c r="M660" s="277">
        <f t="array" ref="M660">INDEX(_Rge_Data_IC_CY,$B660,M$1)</f>
        <v>0</v>
      </c>
      <c r="N660" s="277">
        <f t="array" ref="N660">INDEX(_Rge_Data_IC_CY,$B660,N$1)</f>
        <v>0</v>
      </c>
      <c r="O660" s="277">
        <f t="shared" si="25"/>
        <v>0</v>
      </c>
      <c r="P660" s="278">
        <f t="shared" si="26"/>
        <v>0</v>
      </c>
      <c r="Q660" s="279" t="str">
        <f t="shared" si="30"/>
        <v>Y</v>
      </c>
      <c r="R660" s="280" t="str">
        <f t="array" ref="R660">INDEX(_Rge_Data_IC_CY,$B660,R$1)</f>
        <v/>
      </c>
      <c r="S660" s="281">
        <f t="array" ref="S660">INDEX(_Rge_Data_IC_CY,$B660,S$1)</f>
        <v>0</v>
      </c>
      <c r="T660" s="281">
        <f t="array" ref="T660">INDEX(_Rge_Data_IC_CY,$B660,T$1)</f>
        <v>0</v>
      </c>
      <c r="U660" s="281">
        <f t="array" ref="U660">INDEX(_Rge_Data_IC_CY,$B660,U$1)</f>
        <v>0</v>
      </c>
      <c r="V660" s="281">
        <f t="array" ref="V660">INDEX(_Rge_Data_IC_CY,$B660,V$1)</f>
        <v>0</v>
      </c>
      <c r="W660" s="281">
        <f t="array" ref="W660">INDEX(_Rge_Data_IC_CY,$B660,W$1)</f>
        <v>0</v>
      </c>
      <c r="X660" s="281" t="str">
        <f t="array" ref="X660">INDEX(_Rge_Data_IC_CY,$B660,X$1)</f>
        <v/>
      </c>
      <c r="Y660" s="281">
        <f t="array" ref="Y660">INDEX(_Rge_Data_IC_CY,$B660,Y$1)</f>
        <v>0</v>
      </c>
      <c r="Z660" s="281">
        <f t="array" ref="Z660">INDEX(_Rge_Data_IC_CY,$B660,Z$1)</f>
        <v>0</v>
      </c>
      <c r="AA660" s="281">
        <f t="shared" si="27"/>
        <v>0</v>
      </c>
      <c r="AB660" s="282" t="str">
        <f t="shared" si="31"/>
        <v/>
      </c>
      <c r="AC660" s="283" t="str">
        <f t="array" ref="AC660">INDEX(_Rge_Data_IC_CY,$B660,AC$1)</f>
        <v/>
      </c>
      <c r="AD660" s="284">
        <f t="array" ref="AD660">INDEX(_Rge_Data_IC_CY,$B660,AD$1)</f>
        <v>0</v>
      </c>
      <c r="AE660" s="284">
        <f t="array" ref="AE660">INDEX(_Rge_Data_IC_CY,$B660,AE$1)</f>
        <v>0</v>
      </c>
      <c r="AF660" s="284">
        <f t="array" ref="AF660">INDEX(_Rge_Data_IC_CY,$B660,AF$1)</f>
        <v>0</v>
      </c>
      <c r="AG660" s="284">
        <f t="array" ref="AG660">INDEX(_Rge_Data_IC_CY,$B660,AG$1)</f>
        <v>0</v>
      </c>
      <c r="AH660" s="284">
        <f t="array" ref="AH660">INDEX(_Rge_Data_IC_CY,$B660,AH$1)</f>
        <v>0</v>
      </c>
      <c r="AI660" s="284" t="str">
        <f t="array" ref="AI660">INDEX(_Rge_Data_IC_CY,$B660,AI$1)</f>
        <v/>
      </c>
      <c r="AJ660" s="284">
        <f t="array" ref="AJ660">INDEX(_Rge_Data_IC_CY,$B660,AJ$1)</f>
        <v>0</v>
      </c>
      <c r="AK660" s="284">
        <f t="array" ref="AK660">INDEX(_Rge_Data_IC_CY,$B660,AK$1)</f>
        <v>0</v>
      </c>
      <c r="AL660" s="234">
        <f t="shared" si="32"/>
        <v>0</v>
      </c>
      <c r="AM660" s="285">
        <f t="shared" si="28"/>
        <v>0</v>
      </c>
      <c r="AN660" s="286">
        <f>IFERROR(IF(AND($E660="OPEN",$AA660&gt;0),$AA660*_SoP*$AM660,IF(AND($E660="CLOSED",$AA660&gt;0),$AA660*_SoL*$AM660,0)),0)</f>
        <v>0</v>
      </c>
      <c r="AO660" s="286">
        <f>IFERROR(IF($AA660&lt;0,$AA660*_SoL,0),0)</f>
        <v>0</v>
      </c>
      <c r="AP660" s="287">
        <f t="shared" si="33"/>
        <v>0</v>
      </c>
      <c r="AQ660" s="287">
        <f t="shared" si="34"/>
        <v>0</v>
      </c>
      <c r="AR660" s="287">
        <f t="shared" si="35"/>
        <v>0</v>
      </c>
      <c r="AS660" s="288">
        <f t="shared" si="36"/>
        <v>0</v>
      </c>
      <c r="AT660" s="289">
        <f t="shared" si="37"/>
        <v>0</v>
      </c>
      <c r="AU660" s="290">
        <f t="shared" si="38"/>
        <v>0</v>
      </c>
      <c r="AV660" s="290">
        <f t="shared" si="39"/>
        <v>0</v>
      </c>
      <c r="AW660" s="238"/>
    </row>
    <row r="661" ht="24.75" customHeight="1">
      <c r="A661" s="185"/>
      <c r="B661" s="230">
        <f t="shared" si="40"/>
        <v>45</v>
      </c>
      <c r="C661" s="185"/>
      <c r="D661" s="275" t="str">
        <f t="shared" si="29"/>
        <v/>
      </c>
      <c r="E661" s="276" t="str">
        <f t="array" ref="E661">INDEX(_Rge_Data_IC_CY,$B661,E$1)</f>
        <v>Closed</v>
      </c>
      <c r="F661" s="277" t="str">
        <f t="array" ref="F661">INDEX(_Rge_Data_IC_CY,$B661,F$1)</f>
        <v/>
      </c>
      <c r="G661" s="277">
        <f t="array" ref="G661">INDEX(_Rge_Data_IC_CY,$B661,G$1)</f>
        <v>0</v>
      </c>
      <c r="H661" s="277">
        <f t="array" ref="H661">INDEX(_Rge_Data_IC_CY,$B661,H$1)</f>
        <v>0</v>
      </c>
      <c r="I661" s="277">
        <f t="array" ref="I661">INDEX(_Rge_Data_IC_CY,$B661,I$1)</f>
        <v>0</v>
      </c>
      <c r="J661" s="277">
        <f t="array" ref="J661">INDEX(_Rge_Data_IC_CY,$B661,J$1)</f>
        <v>0</v>
      </c>
      <c r="K661" s="277">
        <f t="array" ref="K661">INDEX(_Rge_Data_IC_CY,$B661,K$1)</f>
        <v>0</v>
      </c>
      <c r="L661" s="277" t="str">
        <f t="array" ref="L661">INDEX(_Rge_Data_IC_CY,$B661,L$1)</f>
        <v/>
      </c>
      <c r="M661" s="277">
        <f t="array" ref="M661">INDEX(_Rge_Data_IC_CY,$B661,M$1)</f>
        <v>0</v>
      </c>
      <c r="N661" s="277">
        <f t="array" ref="N661">INDEX(_Rge_Data_IC_CY,$B661,N$1)</f>
        <v>0</v>
      </c>
      <c r="O661" s="277">
        <f t="shared" si="25"/>
        <v>0</v>
      </c>
      <c r="P661" s="278">
        <f t="shared" si="26"/>
        <v>0</v>
      </c>
      <c r="Q661" s="279" t="str">
        <f t="shared" si="30"/>
        <v>Y</v>
      </c>
      <c r="R661" s="280" t="str">
        <f t="array" ref="R661">INDEX(_Rge_Data_IC_CY,$B661,R$1)</f>
        <v/>
      </c>
      <c r="S661" s="281">
        <f t="array" ref="S661">INDEX(_Rge_Data_IC_CY,$B661,S$1)</f>
        <v>0</v>
      </c>
      <c r="T661" s="281">
        <f t="array" ref="T661">INDEX(_Rge_Data_IC_CY,$B661,T$1)</f>
        <v>0</v>
      </c>
      <c r="U661" s="281">
        <f t="array" ref="U661">INDEX(_Rge_Data_IC_CY,$B661,U$1)</f>
        <v>0</v>
      </c>
      <c r="V661" s="281">
        <f t="array" ref="V661">INDEX(_Rge_Data_IC_CY,$B661,V$1)</f>
        <v>0</v>
      </c>
      <c r="W661" s="281">
        <f t="array" ref="W661">INDEX(_Rge_Data_IC_CY,$B661,W$1)</f>
        <v>0</v>
      </c>
      <c r="X661" s="281" t="str">
        <f t="array" ref="X661">INDEX(_Rge_Data_IC_CY,$B661,X$1)</f>
        <v/>
      </c>
      <c r="Y661" s="281">
        <f t="array" ref="Y661">INDEX(_Rge_Data_IC_CY,$B661,Y$1)</f>
        <v>0</v>
      </c>
      <c r="Z661" s="281">
        <f t="array" ref="Z661">INDEX(_Rge_Data_IC_CY,$B661,Z$1)</f>
        <v>0</v>
      </c>
      <c r="AA661" s="281">
        <f t="shared" si="27"/>
        <v>0</v>
      </c>
      <c r="AB661" s="282" t="str">
        <f t="shared" si="31"/>
        <v/>
      </c>
      <c r="AC661" s="283" t="str">
        <f t="array" ref="AC661">INDEX(_Rge_Data_IC_CY,$B661,AC$1)</f>
        <v/>
      </c>
      <c r="AD661" s="284">
        <f t="array" ref="AD661">INDEX(_Rge_Data_IC_CY,$B661,AD$1)</f>
        <v>0</v>
      </c>
      <c r="AE661" s="284">
        <f t="array" ref="AE661">INDEX(_Rge_Data_IC_CY,$B661,AE$1)</f>
        <v>0</v>
      </c>
      <c r="AF661" s="284">
        <f t="array" ref="AF661">INDEX(_Rge_Data_IC_CY,$B661,AF$1)</f>
        <v>0</v>
      </c>
      <c r="AG661" s="284">
        <f t="array" ref="AG661">INDEX(_Rge_Data_IC_CY,$B661,AG$1)</f>
        <v>0</v>
      </c>
      <c r="AH661" s="284">
        <f t="array" ref="AH661">INDEX(_Rge_Data_IC_CY,$B661,AH$1)</f>
        <v>0</v>
      </c>
      <c r="AI661" s="284" t="str">
        <f t="array" ref="AI661">INDEX(_Rge_Data_IC_CY,$B661,AI$1)</f>
        <v/>
      </c>
      <c r="AJ661" s="284">
        <f t="array" ref="AJ661">INDEX(_Rge_Data_IC_CY,$B661,AJ$1)</f>
        <v>0</v>
      </c>
      <c r="AK661" s="284">
        <f t="array" ref="AK661">INDEX(_Rge_Data_IC_CY,$B661,AK$1)</f>
        <v>0</v>
      </c>
      <c r="AL661" s="234">
        <f t="shared" si="32"/>
        <v>0</v>
      </c>
      <c r="AM661" s="285">
        <f t="shared" si="28"/>
        <v>0</v>
      </c>
      <c r="AN661" s="286">
        <f>IFERROR(IF(AND($E661="OPEN",$AA661&gt;0),$AA661*_SoP*$AM661,IF(AND($E661="CLOSED",$AA661&gt;0),$AA661*_SoL*$AM661,0)),0)</f>
        <v>0</v>
      </c>
      <c r="AO661" s="286">
        <f>IFERROR(IF($AA661&lt;0,$AA661*_SoL,0),0)</f>
        <v>0</v>
      </c>
      <c r="AP661" s="287">
        <f t="shared" si="33"/>
        <v>0</v>
      </c>
      <c r="AQ661" s="287">
        <f t="shared" si="34"/>
        <v>0</v>
      </c>
      <c r="AR661" s="287">
        <f t="shared" si="35"/>
        <v>0</v>
      </c>
      <c r="AS661" s="288">
        <f t="shared" si="36"/>
        <v>0</v>
      </c>
      <c r="AT661" s="289">
        <f t="shared" si="37"/>
        <v>0</v>
      </c>
      <c r="AU661" s="290">
        <f t="shared" si="38"/>
        <v>0</v>
      </c>
      <c r="AV661" s="290">
        <f t="shared" si="39"/>
        <v>0</v>
      </c>
      <c r="AW661" s="238"/>
    </row>
    <row r="662" ht="24.75" customHeight="1">
      <c r="A662" s="185"/>
      <c r="B662" s="230">
        <f t="shared" si="40"/>
        <v>46</v>
      </c>
      <c r="C662" s="185"/>
      <c r="D662" s="275" t="str">
        <f t="shared" si="29"/>
        <v/>
      </c>
      <c r="E662" s="276" t="str">
        <f t="array" ref="E662">INDEX(_Rge_Data_IC_CY,$B662,E$1)</f>
        <v>Closed</v>
      </c>
      <c r="F662" s="277" t="str">
        <f t="array" ref="F662">INDEX(_Rge_Data_IC_CY,$B662,F$1)</f>
        <v/>
      </c>
      <c r="G662" s="277">
        <f t="array" ref="G662">INDEX(_Rge_Data_IC_CY,$B662,G$1)</f>
        <v>0</v>
      </c>
      <c r="H662" s="277">
        <f t="array" ref="H662">INDEX(_Rge_Data_IC_CY,$B662,H$1)</f>
        <v>0</v>
      </c>
      <c r="I662" s="277">
        <f t="array" ref="I662">INDEX(_Rge_Data_IC_CY,$B662,I$1)</f>
        <v>0</v>
      </c>
      <c r="J662" s="277">
        <f t="array" ref="J662">INDEX(_Rge_Data_IC_CY,$B662,J$1)</f>
        <v>0</v>
      </c>
      <c r="K662" s="277">
        <f t="array" ref="K662">INDEX(_Rge_Data_IC_CY,$B662,K$1)</f>
        <v>0</v>
      </c>
      <c r="L662" s="277" t="str">
        <f t="array" ref="L662">INDEX(_Rge_Data_IC_CY,$B662,L$1)</f>
        <v/>
      </c>
      <c r="M662" s="277">
        <f t="array" ref="M662">INDEX(_Rge_Data_IC_CY,$B662,M$1)</f>
        <v>0</v>
      </c>
      <c r="N662" s="277">
        <f t="array" ref="N662">INDEX(_Rge_Data_IC_CY,$B662,N$1)</f>
        <v>0</v>
      </c>
      <c r="O662" s="277">
        <f t="shared" si="25"/>
        <v>0</v>
      </c>
      <c r="P662" s="278">
        <f t="shared" si="26"/>
        <v>0</v>
      </c>
      <c r="Q662" s="279" t="str">
        <f t="shared" si="30"/>
        <v>Y</v>
      </c>
      <c r="R662" s="280" t="str">
        <f t="array" ref="R662">INDEX(_Rge_Data_IC_CY,$B662,R$1)</f>
        <v/>
      </c>
      <c r="S662" s="281">
        <f t="array" ref="S662">INDEX(_Rge_Data_IC_CY,$B662,S$1)</f>
        <v>0</v>
      </c>
      <c r="T662" s="281">
        <f t="array" ref="T662">INDEX(_Rge_Data_IC_CY,$B662,T$1)</f>
        <v>0</v>
      </c>
      <c r="U662" s="281">
        <f t="array" ref="U662">INDEX(_Rge_Data_IC_CY,$B662,U$1)</f>
        <v>0</v>
      </c>
      <c r="V662" s="281">
        <f t="array" ref="V662">INDEX(_Rge_Data_IC_CY,$B662,V$1)</f>
        <v>0</v>
      </c>
      <c r="W662" s="281">
        <f t="array" ref="W662">INDEX(_Rge_Data_IC_CY,$B662,W$1)</f>
        <v>0</v>
      </c>
      <c r="X662" s="281" t="str">
        <f t="array" ref="X662">INDEX(_Rge_Data_IC_CY,$B662,X$1)</f>
        <v/>
      </c>
      <c r="Y662" s="281">
        <f t="array" ref="Y662">INDEX(_Rge_Data_IC_CY,$B662,Y$1)</f>
        <v>0</v>
      </c>
      <c r="Z662" s="281">
        <f t="array" ref="Z662">INDEX(_Rge_Data_IC_CY,$B662,Z$1)</f>
        <v>0</v>
      </c>
      <c r="AA662" s="281">
        <f t="shared" si="27"/>
        <v>0</v>
      </c>
      <c r="AB662" s="282" t="str">
        <f t="shared" si="31"/>
        <v/>
      </c>
      <c r="AC662" s="283" t="str">
        <f t="array" ref="AC662">INDEX(_Rge_Data_IC_CY,$B662,AC$1)</f>
        <v/>
      </c>
      <c r="AD662" s="284">
        <f t="array" ref="AD662">INDEX(_Rge_Data_IC_CY,$B662,AD$1)</f>
        <v>0</v>
      </c>
      <c r="AE662" s="284">
        <f t="array" ref="AE662">INDEX(_Rge_Data_IC_CY,$B662,AE$1)</f>
        <v>0</v>
      </c>
      <c r="AF662" s="284">
        <f t="array" ref="AF662">INDEX(_Rge_Data_IC_CY,$B662,AF$1)</f>
        <v>0</v>
      </c>
      <c r="AG662" s="284">
        <f t="array" ref="AG662">INDEX(_Rge_Data_IC_CY,$B662,AG$1)</f>
        <v>0</v>
      </c>
      <c r="AH662" s="284">
        <f t="array" ref="AH662">INDEX(_Rge_Data_IC_CY,$B662,AH$1)</f>
        <v>0</v>
      </c>
      <c r="AI662" s="284" t="str">
        <f t="array" ref="AI662">INDEX(_Rge_Data_IC_CY,$B662,AI$1)</f>
        <v/>
      </c>
      <c r="AJ662" s="284">
        <f t="array" ref="AJ662">INDEX(_Rge_Data_IC_CY,$B662,AJ$1)</f>
        <v>0</v>
      </c>
      <c r="AK662" s="284">
        <f t="array" ref="AK662">INDEX(_Rge_Data_IC_CY,$B662,AK$1)</f>
        <v>0</v>
      </c>
      <c r="AL662" s="234">
        <f t="shared" si="32"/>
        <v>0</v>
      </c>
      <c r="AM662" s="285">
        <f t="shared" si="28"/>
        <v>0</v>
      </c>
      <c r="AN662" s="286">
        <f>IFERROR(IF(AND($E662="OPEN",$AA662&gt;0),$AA662*_SoP*$AM662,IF(AND($E662="CLOSED",$AA662&gt;0),$AA662*_SoL*$AM662,0)),0)</f>
        <v>0</v>
      </c>
      <c r="AO662" s="286">
        <f>IFERROR(IF($AA662&lt;0,$AA662*_SoL,0),0)</f>
        <v>0</v>
      </c>
      <c r="AP662" s="287">
        <f t="shared" si="33"/>
        <v>0</v>
      </c>
      <c r="AQ662" s="287">
        <f t="shared" si="34"/>
        <v>0</v>
      </c>
      <c r="AR662" s="287">
        <f t="shared" si="35"/>
        <v>0</v>
      </c>
      <c r="AS662" s="288">
        <f t="shared" si="36"/>
        <v>0</v>
      </c>
      <c r="AT662" s="289">
        <f t="shared" si="37"/>
        <v>0</v>
      </c>
      <c r="AU662" s="290">
        <f t="shared" si="38"/>
        <v>0</v>
      </c>
      <c r="AV662" s="290">
        <f t="shared" si="39"/>
        <v>0</v>
      </c>
      <c r="AW662" s="238"/>
    </row>
    <row r="663" ht="24.75" customHeight="1">
      <c r="A663" s="185"/>
      <c r="B663" s="230">
        <f t="shared" si="40"/>
        <v>47</v>
      </c>
      <c r="C663" s="185"/>
      <c r="D663" s="275" t="str">
        <f t="shared" si="29"/>
        <v/>
      </c>
      <c r="E663" s="276" t="str">
        <f t="array" ref="E663">INDEX(_Rge_Data_IC_CY,$B663,E$1)</f>
        <v>Closed</v>
      </c>
      <c r="F663" s="277" t="str">
        <f t="array" ref="F663">INDEX(_Rge_Data_IC_CY,$B663,F$1)</f>
        <v/>
      </c>
      <c r="G663" s="277">
        <f t="array" ref="G663">INDEX(_Rge_Data_IC_CY,$B663,G$1)</f>
        <v>0</v>
      </c>
      <c r="H663" s="277">
        <f t="array" ref="H663">INDEX(_Rge_Data_IC_CY,$B663,H$1)</f>
        <v>0</v>
      </c>
      <c r="I663" s="277">
        <f t="array" ref="I663">INDEX(_Rge_Data_IC_CY,$B663,I$1)</f>
        <v>0</v>
      </c>
      <c r="J663" s="277">
        <f t="array" ref="J663">INDEX(_Rge_Data_IC_CY,$B663,J$1)</f>
        <v>0</v>
      </c>
      <c r="K663" s="277">
        <f t="array" ref="K663">INDEX(_Rge_Data_IC_CY,$B663,K$1)</f>
        <v>0</v>
      </c>
      <c r="L663" s="277" t="str">
        <f t="array" ref="L663">INDEX(_Rge_Data_IC_CY,$B663,L$1)</f>
        <v/>
      </c>
      <c r="M663" s="277">
        <f t="array" ref="M663">INDEX(_Rge_Data_IC_CY,$B663,M$1)</f>
        <v>0</v>
      </c>
      <c r="N663" s="277">
        <f t="array" ref="N663">INDEX(_Rge_Data_IC_CY,$B663,N$1)</f>
        <v>0</v>
      </c>
      <c r="O663" s="277">
        <f t="shared" si="25"/>
        <v>0</v>
      </c>
      <c r="P663" s="278">
        <f t="shared" si="26"/>
        <v>0</v>
      </c>
      <c r="Q663" s="279" t="str">
        <f t="shared" si="30"/>
        <v>Y</v>
      </c>
      <c r="R663" s="280" t="str">
        <f t="array" ref="R663">INDEX(_Rge_Data_IC_CY,$B663,R$1)</f>
        <v/>
      </c>
      <c r="S663" s="281">
        <f t="array" ref="S663">INDEX(_Rge_Data_IC_CY,$B663,S$1)</f>
        <v>0</v>
      </c>
      <c r="T663" s="281">
        <f t="array" ref="T663">INDEX(_Rge_Data_IC_CY,$B663,T$1)</f>
        <v>0</v>
      </c>
      <c r="U663" s="281">
        <f t="array" ref="U663">INDEX(_Rge_Data_IC_CY,$B663,U$1)</f>
        <v>0</v>
      </c>
      <c r="V663" s="281">
        <f t="array" ref="V663">INDEX(_Rge_Data_IC_CY,$B663,V$1)</f>
        <v>0</v>
      </c>
      <c r="W663" s="281">
        <f t="array" ref="W663">INDEX(_Rge_Data_IC_CY,$B663,W$1)</f>
        <v>0</v>
      </c>
      <c r="X663" s="281" t="str">
        <f t="array" ref="X663">INDEX(_Rge_Data_IC_CY,$B663,X$1)</f>
        <v/>
      </c>
      <c r="Y663" s="281">
        <f t="array" ref="Y663">INDEX(_Rge_Data_IC_CY,$B663,Y$1)</f>
        <v>0</v>
      </c>
      <c r="Z663" s="281">
        <f t="array" ref="Z663">INDEX(_Rge_Data_IC_CY,$B663,Z$1)</f>
        <v>0</v>
      </c>
      <c r="AA663" s="281">
        <f t="shared" si="27"/>
        <v>0</v>
      </c>
      <c r="AB663" s="282" t="str">
        <f t="shared" si="31"/>
        <v/>
      </c>
      <c r="AC663" s="283" t="str">
        <f t="array" ref="AC663">INDEX(_Rge_Data_IC_CY,$B663,AC$1)</f>
        <v/>
      </c>
      <c r="AD663" s="284">
        <f t="array" ref="AD663">INDEX(_Rge_Data_IC_CY,$B663,AD$1)</f>
        <v>0</v>
      </c>
      <c r="AE663" s="284">
        <f t="array" ref="AE663">INDEX(_Rge_Data_IC_CY,$B663,AE$1)</f>
        <v>0</v>
      </c>
      <c r="AF663" s="284">
        <f t="array" ref="AF663">INDEX(_Rge_Data_IC_CY,$B663,AF$1)</f>
        <v>0</v>
      </c>
      <c r="AG663" s="284">
        <f t="array" ref="AG663">INDEX(_Rge_Data_IC_CY,$B663,AG$1)</f>
        <v>0</v>
      </c>
      <c r="AH663" s="284">
        <f t="array" ref="AH663">INDEX(_Rge_Data_IC_CY,$B663,AH$1)</f>
        <v>0</v>
      </c>
      <c r="AI663" s="284" t="str">
        <f t="array" ref="AI663">INDEX(_Rge_Data_IC_CY,$B663,AI$1)</f>
        <v/>
      </c>
      <c r="AJ663" s="284">
        <f t="array" ref="AJ663">INDEX(_Rge_Data_IC_CY,$B663,AJ$1)</f>
        <v>0</v>
      </c>
      <c r="AK663" s="284">
        <f t="array" ref="AK663">INDEX(_Rge_Data_IC_CY,$B663,AK$1)</f>
        <v>0</v>
      </c>
      <c r="AL663" s="234">
        <f t="shared" si="32"/>
        <v>0</v>
      </c>
      <c r="AM663" s="285">
        <f t="shared" si="28"/>
        <v>0</v>
      </c>
      <c r="AN663" s="286">
        <f>IFERROR(IF(AND($E663="OPEN",$AA663&gt;0),$AA663*_SoP*$AM663,IF(AND($E663="CLOSED",$AA663&gt;0),$AA663*_SoL*$AM663,0)),0)</f>
        <v>0</v>
      </c>
      <c r="AO663" s="286">
        <f>IFERROR(IF($AA663&lt;0,$AA663*_SoL,0),0)</f>
        <v>0</v>
      </c>
      <c r="AP663" s="287">
        <f t="shared" si="33"/>
        <v>0</v>
      </c>
      <c r="AQ663" s="287">
        <f t="shared" si="34"/>
        <v>0</v>
      </c>
      <c r="AR663" s="287">
        <f t="shared" si="35"/>
        <v>0</v>
      </c>
      <c r="AS663" s="288">
        <f t="shared" si="36"/>
        <v>0</v>
      </c>
      <c r="AT663" s="289">
        <f t="shared" si="37"/>
        <v>0</v>
      </c>
      <c r="AU663" s="290">
        <f t="shared" si="38"/>
        <v>0</v>
      </c>
      <c r="AV663" s="290">
        <f t="shared" si="39"/>
        <v>0</v>
      </c>
      <c r="AW663" s="238"/>
    </row>
    <row r="664" ht="24.75" customHeight="1">
      <c r="A664" s="185"/>
      <c r="B664" s="230">
        <f t="shared" si="40"/>
        <v>48</v>
      </c>
      <c r="C664" s="185"/>
      <c r="D664" s="275" t="str">
        <f t="shared" si="29"/>
        <v/>
      </c>
      <c r="E664" s="276" t="str">
        <f t="array" ref="E664">INDEX(_Rge_Data_IC_CY,$B664,E$1)</f>
        <v>Closed</v>
      </c>
      <c r="F664" s="277" t="str">
        <f t="array" ref="F664">INDEX(_Rge_Data_IC_CY,$B664,F$1)</f>
        <v/>
      </c>
      <c r="G664" s="277">
        <f t="array" ref="G664">INDEX(_Rge_Data_IC_CY,$B664,G$1)</f>
        <v>0</v>
      </c>
      <c r="H664" s="277">
        <f t="array" ref="H664">INDEX(_Rge_Data_IC_CY,$B664,H$1)</f>
        <v>0</v>
      </c>
      <c r="I664" s="277">
        <f t="array" ref="I664">INDEX(_Rge_Data_IC_CY,$B664,I$1)</f>
        <v>0</v>
      </c>
      <c r="J664" s="277">
        <f t="array" ref="J664">INDEX(_Rge_Data_IC_CY,$B664,J$1)</f>
        <v>0</v>
      </c>
      <c r="K664" s="277">
        <f t="array" ref="K664">INDEX(_Rge_Data_IC_CY,$B664,K$1)</f>
        <v>0</v>
      </c>
      <c r="L664" s="277" t="str">
        <f t="array" ref="L664">INDEX(_Rge_Data_IC_CY,$B664,L$1)</f>
        <v/>
      </c>
      <c r="M664" s="277">
        <f t="array" ref="M664">INDEX(_Rge_Data_IC_CY,$B664,M$1)</f>
        <v>0</v>
      </c>
      <c r="N664" s="277">
        <f t="array" ref="N664">INDEX(_Rge_Data_IC_CY,$B664,N$1)</f>
        <v>0</v>
      </c>
      <c r="O664" s="277">
        <f t="shared" si="25"/>
        <v>0</v>
      </c>
      <c r="P664" s="278">
        <f t="shared" si="26"/>
        <v>0</v>
      </c>
      <c r="Q664" s="279" t="str">
        <f t="shared" si="30"/>
        <v>Y</v>
      </c>
      <c r="R664" s="280" t="str">
        <f t="array" ref="R664">INDEX(_Rge_Data_IC_CY,$B664,R$1)</f>
        <v/>
      </c>
      <c r="S664" s="281">
        <f t="array" ref="S664">INDEX(_Rge_Data_IC_CY,$B664,S$1)</f>
        <v>0</v>
      </c>
      <c r="T664" s="281">
        <f t="array" ref="T664">INDEX(_Rge_Data_IC_CY,$B664,T$1)</f>
        <v>0</v>
      </c>
      <c r="U664" s="281">
        <f t="array" ref="U664">INDEX(_Rge_Data_IC_CY,$B664,U$1)</f>
        <v>0</v>
      </c>
      <c r="V664" s="281">
        <f t="array" ref="V664">INDEX(_Rge_Data_IC_CY,$B664,V$1)</f>
        <v>0</v>
      </c>
      <c r="W664" s="281">
        <f t="array" ref="W664">INDEX(_Rge_Data_IC_CY,$B664,W$1)</f>
        <v>0</v>
      </c>
      <c r="X664" s="281" t="str">
        <f t="array" ref="X664">INDEX(_Rge_Data_IC_CY,$B664,X$1)</f>
        <v/>
      </c>
      <c r="Y664" s="281">
        <f t="array" ref="Y664">INDEX(_Rge_Data_IC_CY,$B664,Y$1)</f>
        <v>0</v>
      </c>
      <c r="Z664" s="281">
        <f t="array" ref="Z664">INDEX(_Rge_Data_IC_CY,$B664,Z$1)</f>
        <v>0</v>
      </c>
      <c r="AA664" s="281">
        <f t="shared" si="27"/>
        <v>0</v>
      </c>
      <c r="AB664" s="282" t="str">
        <f t="shared" si="31"/>
        <v/>
      </c>
      <c r="AC664" s="283" t="str">
        <f t="array" ref="AC664">INDEX(_Rge_Data_IC_CY,$B664,AC$1)</f>
        <v/>
      </c>
      <c r="AD664" s="284">
        <f t="array" ref="AD664">INDEX(_Rge_Data_IC_CY,$B664,AD$1)</f>
        <v>0</v>
      </c>
      <c r="AE664" s="284">
        <f t="array" ref="AE664">INDEX(_Rge_Data_IC_CY,$B664,AE$1)</f>
        <v>0</v>
      </c>
      <c r="AF664" s="284">
        <f t="array" ref="AF664">INDEX(_Rge_Data_IC_CY,$B664,AF$1)</f>
        <v>0</v>
      </c>
      <c r="AG664" s="284">
        <f t="array" ref="AG664">INDEX(_Rge_Data_IC_CY,$B664,AG$1)</f>
        <v>0</v>
      </c>
      <c r="AH664" s="284">
        <f t="array" ref="AH664">INDEX(_Rge_Data_IC_CY,$B664,AH$1)</f>
        <v>0</v>
      </c>
      <c r="AI664" s="284" t="str">
        <f t="array" ref="AI664">INDEX(_Rge_Data_IC_CY,$B664,AI$1)</f>
        <v/>
      </c>
      <c r="AJ664" s="284">
        <f t="array" ref="AJ664">INDEX(_Rge_Data_IC_CY,$B664,AJ$1)</f>
        <v>0</v>
      </c>
      <c r="AK664" s="284">
        <f t="array" ref="AK664">INDEX(_Rge_Data_IC_CY,$B664,AK$1)</f>
        <v>0</v>
      </c>
      <c r="AL664" s="234">
        <f t="shared" si="32"/>
        <v>0</v>
      </c>
      <c r="AM664" s="285">
        <f t="shared" si="28"/>
        <v>0</v>
      </c>
      <c r="AN664" s="286">
        <f>IFERROR(IF(AND($E664="OPEN",$AA664&gt;0),$AA664*_SoP*$AM664,IF(AND($E664="CLOSED",$AA664&gt;0),$AA664*_SoL*$AM664,0)),0)</f>
        <v>0</v>
      </c>
      <c r="AO664" s="286">
        <f>IFERROR(IF($AA664&lt;0,$AA664*_SoL,0),0)</f>
        <v>0</v>
      </c>
      <c r="AP664" s="287">
        <f t="shared" si="33"/>
        <v>0</v>
      </c>
      <c r="AQ664" s="287">
        <f t="shared" si="34"/>
        <v>0</v>
      </c>
      <c r="AR664" s="287">
        <f t="shared" si="35"/>
        <v>0</v>
      </c>
      <c r="AS664" s="288">
        <f t="shared" si="36"/>
        <v>0</v>
      </c>
      <c r="AT664" s="289">
        <f t="shared" si="37"/>
        <v>0</v>
      </c>
      <c r="AU664" s="290">
        <f t="shared" si="38"/>
        <v>0</v>
      </c>
      <c r="AV664" s="290">
        <f t="shared" si="39"/>
        <v>0</v>
      </c>
      <c r="AW664" s="238"/>
    </row>
    <row r="665" ht="24.75" customHeight="1">
      <c r="A665" s="185"/>
      <c r="B665" s="230">
        <f t="shared" si="40"/>
        <v>49</v>
      </c>
      <c r="C665" s="185"/>
      <c r="D665" s="275" t="str">
        <f t="shared" si="29"/>
        <v/>
      </c>
      <c r="E665" s="276" t="str">
        <f t="array" ref="E665">INDEX(_Rge_Data_IC_CY,$B665,E$1)</f>
        <v>Closed</v>
      </c>
      <c r="F665" s="277" t="str">
        <f t="array" ref="F665">INDEX(_Rge_Data_IC_CY,$B665,F$1)</f>
        <v/>
      </c>
      <c r="G665" s="277">
        <f t="array" ref="G665">INDEX(_Rge_Data_IC_CY,$B665,G$1)</f>
        <v>0</v>
      </c>
      <c r="H665" s="277">
        <f t="array" ref="H665">INDEX(_Rge_Data_IC_CY,$B665,H$1)</f>
        <v>0</v>
      </c>
      <c r="I665" s="277">
        <f t="array" ref="I665">INDEX(_Rge_Data_IC_CY,$B665,I$1)</f>
        <v>0</v>
      </c>
      <c r="J665" s="277">
        <f t="array" ref="J665">INDEX(_Rge_Data_IC_CY,$B665,J$1)</f>
        <v>0</v>
      </c>
      <c r="K665" s="277">
        <f t="array" ref="K665">INDEX(_Rge_Data_IC_CY,$B665,K$1)</f>
        <v>0</v>
      </c>
      <c r="L665" s="277" t="str">
        <f t="array" ref="L665">INDEX(_Rge_Data_IC_CY,$B665,L$1)</f>
        <v/>
      </c>
      <c r="M665" s="277">
        <f t="array" ref="M665">INDEX(_Rge_Data_IC_CY,$B665,M$1)</f>
        <v>0</v>
      </c>
      <c r="N665" s="277">
        <f t="array" ref="N665">INDEX(_Rge_Data_IC_CY,$B665,N$1)</f>
        <v>0</v>
      </c>
      <c r="O665" s="277">
        <f t="shared" si="25"/>
        <v>0</v>
      </c>
      <c r="P665" s="278">
        <f t="shared" si="26"/>
        <v>0</v>
      </c>
      <c r="Q665" s="279" t="str">
        <f t="shared" si="30"/>
        <v>Y</v>
      </c>
      <c r="R665" s="280" t="str">
        <f t="array" ref="R665">INDEX(_Rge_Data_IC_CY,$B665,R$1)</f>
        <v/>
      </c>
      <c r="S665" s="281">
        <f t="array" ref="S665">INDEX(_Rge_Data_IC_CY,$B665,S$1)</f>
        <v>0</v>
      </c>
      <c r="T665" s="281">
        <f t="array" ref="T665">INDEX(_Rge_Data_IC_CY,$B665,T$1)</f>
        <v>0</v>
      </c>
      <c r="U665" s="281">
        <f t="array" ref="U665">INDEX(_Rge_Data_IC_CY,$B665,U$1)</f>
        <v>0</v>
      </c>
      <c r="V665" s="281">
        <f t="array" ref="V665">INDEX(_Rge_Data_IC_CY,$B665,V$1)</f>
        <v>0</v>
      </c>
      <c r="W665" s="281">
        <f t="array" ref="W665">INDEX(_Rge_Data_IC_CY,$B665,W$1)</f>
        <v>0</v>
      </c>
      <c r="X665" s="281" t="str">
        <f t="array" ref="X665">INDEX(_Rge_Data_IC_CY,$B665,X$1)</f>
        <v/>
      </c>
      <c r="Y665" s="281">
        <f t="array" ref="Y665">INDEX(_Rge_Data_IC_CY,$B665,Y$1)</f>
        <v>0</v>
      </c>
      <c r="Z665" s="281">
        <f t="array" ref="Z665">INDEX(_Rge_Data_IC_CY,$B665,Z$1)</f>
        <v>0</v>
      </c>
      <c r="AA665" s="281">
        <f t="shared" si="27"/>
        <v>0</v>
      </c>
      <c r="AB665" s="282" t="str">
        <f t="shared" si="31"/>
        <v/>
      </c>
      <c r="AC665" s="283" t="str">
        <f t="array" ref="AC665">INDEX(_Rge_Data_IC_CY,$B665,AC$1)</f>
        <v/>
      </c>
      <c r="AD665" s="284">
        <f t="array" ref="AD665">INDEX(_Rge_Data_IC_CY,$B665,AD$1)</f>
        <v>0</v>
      </c>
      <c r="AE665" s="284">
        <f t="array" ref="AE665">INDEX(_Rge_Data_IC_CY,$B665,AE$1)</f>
        <v>0</v>
      </c>
      <c r="AF665" s="284">
        <f t="array" ref="AF665">INDEX(_Rge_Data_IC_CY,$B665,AF$1)</f>
        <v>0</v>
      </c>
      <c r="AG665" s="284">
        <f t="array" ref="AG665">INDEX(_Rge_Data_IC_CY,$B665,AG$1)</f>
        <v>0</v>
      </c>
      <c r="AH665" s="284">
        <f t="array" ref="AH665">INDEX(_Rge_Data_IC_CY,$B665,AH$1)</f>
        <v>0</v>
      </c>
      <c r="AI665" s="284" t="str">
        <f t="array" ref="AI665">INDEX(_Rge_Data_IC_CY,$B665,AI$1)</f>
        <v/>
      </c>
      <c r="AJ665" s="284">
        <f t="array" ref="AJ665">INDEX(_Rge_Data_IC_CY,$B665,AJ$1)</f>
        <v>0</v>
      </c>
      <c r="AK665" s="284">
        <f t="array" ref="AK665">INDEX(_Rge_Data_IC_CY,$B665,AK$1)</f>
        <v>0</v>
      </c>
      <c r="AL665" s="234">
        <f t="shared" si="32"/>
        <v>0</v>
      </c>
      <c r="AM665" s="285">
        <f t="shared" si="28"/>
        <v>0</v>
      </c>
      <c r="AN665" s="286">
        <f>IFERROR(IF(AND($E665="OPEN",$AA665&gt;0),$AA665*_SoP*$AM665,IF(AND($E665="CLOSED",$AA665&gt;0),$AA665*_SoL*$AM665,0)),0)</f>
        <v>0</v>
      </c>
      <c r="AO665" s="286">
        <f>IFERROR(IF($AA665&lt;0,$AA665*_SoL,0),0)</f>
        <v>0</v>
      </c>
      <c r="AP665" s="287">
        <f t="shared" si="33"/>
        <v>0</v>
      </c>
      <c r="AQ665" s="287">
        <f t="shared" si="34"/>
        <v>0</v>
      </c>
      <c r="AR665" s="287">
        <f t="shared" si="35"/>
        <v>0</v>
      </c>
      <c r="AS665" s="288">
        <f t="shared" si="36"/>
        <v>0</v>
      </c>
      <c r="AT665" s="289">
        <f t="shared" si="37"/>
        <v>0</v>
      </c>
      <c r="AU665" s="290">
        <f t="shared" si="38"/>
        <v>0</v>
      </c>
      <c r="AV665" s="290">
        <f t="shared" si="39"/>
        <v>0</v>
      </c>
      <c r="AW665" s="238"/>
    </row>
    <row r="666" ht="24.75" customHeight="1">
      <c r="A666" s="185"/>
      <c r="B666" s="230">
        <f t="shared" si="40"/>
        <v>50</v>
      </c>
      <c r="C666" s="185"/>
      <c r="D666" s="275" t="str">
        <f t="shared" si="29"/>
        <v/>
      </c>
      <c r="E666" s="276" t="str">
        <f t="array" ref="E666">INDEX(_Rge_Data_IC_CY,$B666,E$1)</f>
        <v>Closed</v>
      </c>
      <c r="F666" s="277" t="str">
        <f t="array" ref="F666">INDEX(_Rge_Data_IC_CY,$B666,F$1)</f>
        <v/>
      </c>
      <c r="G666" s="277">
        <f t="array" ref="G666">INDEX(_Rge_Data_IC_CY,$B666,G$1)</f>
        <v>0</v>
      </c>
      <c r="H666" s="277">
        <f t="array" ref="H666">INDEX(_Rge_Data_IC_CY,$B666,H$1)</f>
        <v>0</v>
      </c>
      <c r="I666" s="277">
        <f t="array" ref="I666">INDEX(_Rge_Data_IC_CY,$B666,I$1)</f>
        <v>0</v>
      </c>
      <c r="J666" s="277">
        <f t="array" ref="J666">INDEX(_Rge_Data_IC_CY,$B666,J$1)</f>
        <v>0</v>
      </c>
      <c r="K666" s="277">
        <f t="array" ref="K666">INDEX(_Rge_Data_IC_CY,$B666,K$1)</f>
        <v>0</v>
      </c>
      <c r="L666" s="277" t="str">
        <f t="array" ref="L666">INDEX(_Rge_Data_IC_CY,$B666,L$1)</f>
        <v/>
      </c>
      <c r="M666" s="277">
        <f t="array" ref="M666">INDEX(_Rge_Data_IC_CY,$B666,M$1)</f>
        <v>0</v>
      </c>
      <c r="N666" s="277">
        <f t="array" ref="N666">INDEX(_Rge_Data_IC_CY,$B666,N$1)</f>
        <v>0</v>
      </c>
      <c r="O666" s="277">
        <f t="shared" si="25"/>
        <v>0</v>
      </c>
      <c r="P666" s="278">
        <f t="shared" si="26"/>
        <v>0</v>
      </c>
      <c r="Q666" s="279" t="str">
        <f t="shared" si="30"/>
        <v>Y</v>
      </c>
      <c r="R666" s="280" t="str">
        <f t="array" ref="R666">INDEX(_Rge_Data_IC_CY,$B666,R$1)</f>
        <v/>
      </c>
      <c r="S666" s="281">
        <f t="array" ref="S666">INDEX(_Rge_Data_IC_CY,$B666,S$1)</f>
        <v>0</v>
      </c>
      <c r="T666" s="281">
        <f t="array" ref="T666">INDEX(_Rge_Data_IC_CY,$B666,T$1)</f>
        <v>0</v>
      </c>
      <c r="U666" s="281">
        <f t="array" ref="U666">INDEX(_Rge_Data_IC_CY,$B666,U$1)</f>
        <v>0</v>
      </c>
      <c r="V666" s="281">
        <f t="array" ref="V666">INDEX(_Rge_Data_IC_CY,$B666,V$1)</f>
        <v>0</v>
      </c>
      <c r="W666" s="281">
        <f t="array" ref="W666">INDEX(_Rge_Data_IC_CY,$B666,W$1)</f>
        <v>0</v>
      </c>
      <c r="X666" s="281" t="str">
        <f t="array" ref="X666">INDEX(_Rge_Data_IC_CY,$B666,X$1)</f>
        <v/>
      </c>
      <c r="Y666" s="281">
        <f t="array" ref="Y666">INDEX(_Rge_Data_IC_CY,$B666,Y$1)</f>
        <v>0</v>
      </c>
      <c r="Z666" s="281">
        <f t="array" ref="Z666">INDEX(_Rge_Data_IC_CY,$B666,Z$1)</f>
        <v>0</v>
      </c>
      <c r="AA666" s="281">
        <f t="shared" si="27"/>
        <v>0</v>
      </c>
      <c r="AB666" s="282" t="str">
        <f t="shared" si="31"/>
        <v/>
      </c>
      <c r="AC666" s="283" t="str">
        <f t="array" ref="AC666">INDEX(_Rge_Data_IC_CY,$B666,AC$1)</f>
        <v/>
      </c>
      <c r="AD666" s="284">
        <f t="array" ref="AD666">INDEX(_Rge_Data_IC_CY,$B666,AD$1)</f>
        <v>0</v>
      </c>
      <c r="AE666" s="284">
        <f t="array" ref="AE666">INDEX(_Rge_Data_IC_CY,$B666,AE$1)</f>
        <v>0</v>
      </c>
      <c r="AF666" s="284">
        <f t="array" ref="AF666">INDEX(_Rge_Data_IC_CY,$B666,AF$1)</f>
        <v>0</v>
      </c>
      <c r="AG666" s="284">
        <f t="array" ref="AG666">INDEX(_Rge_Data_IC_CY,$B666,AG$1)</f>
        <v>0</v>
      </c>
      <c r="AH666" s="284">
        <f t="array" ref="AH666">INDEX(_Rge_Data_IC_CY,$B666,AH$1)</f>
        <v>0</v>
      </c>
      <c r="AI666" s="284" t="str">
        <f t="array" ref="AI666">INDEX(_Rge_Data_IC_CY,$B666,AI$1)</f>
        <v/>
      </c>
      <c r="AJ666" s="284">
        <f t="array" ref="AJ666">INDEX(_Rge_Data_IC_CY,$B666,AJ$1)</f>
        <v>0</v>
      </c>
      <c r="AK666" s="284">
        <f t="array" ref="AK666">INDEX(_Rge_Data_IC_CY,$B666,AK$1)</f>
        <v>0</v>
      </c>
      <c r="AL666" s="234">
        <f t="shared" si="32"/>
        <v>0</v>
      </c>
      <c r="AM666" s="285">
        <f t="shared" si="28"/>
        <v>0</v>
      </c>
      <c r="AN666" s="286">
        <f>IFERROR(IF(AND($E666="OPEN",$AA666&gt;0),$AA666*_SoP*$AM666,IF(AND($E666="CLOSED",$AA666&gt;0),$AA666*_SoL*$AM666,0)),0)</f>
        <v>0</v>
      </c>
      <c r="AO666" s="286">
        <f>IFERROR(IF($AA666&lt;0,$AA666*_SoL,0),0)</f>
        <v>0</v>
      </c>
      <c r="AP666" s="287">
        <f t="shared" si="33"/>
        <v>0</v>
      </c>
      <c r="AQ666" s="287">
        <f t="shared" si="34"/>
        <v>0</v>
      </c>
      <c r="AR666" s="287">
        <f t="shared" si="35"/>
        <v>0</v>
      </c>
      <c r="AS666" s="288">
        <f t="shared" si="36"/>
        <v>0</v>
      </c>
      <c r="AT666" s="289">
        <f t="shared" si="37"/>
        <v>0</v>
      </c>
      <c r="AU666" s="290">
        <f t="shared" si="38"/>
        <v>0</v>
      </c>
      <c r="AV666" s="290">
        <f t="shared" si="39"/>
        <v>0</v>
      </c>
      <c r="AW666" s="238"/>
    </row>
    <row r="667" ht="24.75" customHeight="1">
      <c r="A667" s="185"/>
      <c r="B667" s="230">
        <f t="shared" si="40"/>
        <v>51</v>
      </c>
      <c r="C667" s="185"/>
      <c r="D667" s="275" t="str">
        <f t="shared" si="29"/>
        <v/>
      </c>
      <c r="E667" s="276" t="str">
        <f t="array" ref="E667">INDEX(_Rge_Data_IC_CY,$B667,E$1)</f>
        <v>Closed</v>
      </c>
      <c r="F667" s="277" t="str">
        <f t="array" ref="F667">INDEX(_Rge_Data_IC_CY,$B667,F$1)</f>
        <v/>
      </c>
      <c r="G667" s="277">
        <f t="array" ref="G667">INDEX(_Rge_Data_IC_CY,$B667,G$1)</f>
        <v>0</v>
      </c>
      <c r="H667" s="277">
        <f t="array" ref="H667">INDEX(_Rge_Data_IC_CY,$B667,H$1)</f>
        <v>0</v>
      </c>
      <c r="I667" s="277">
        <f t="array" ref="I667">INDEX(_Rge_Data_IC_CY,$B667,I$1)</f>
        <v>0</v>
      </c>
      <c r="J667" s="277">
        <f t="array" ref="J667">INDEX(_Rge_Data_IC_CY,$B667,J$1)</f>
        <v>0</v>
      </c>
      <c r="K667" s="277">
        <f t="array" ref="K667">INDEX(_Rge_Data_IC_CY,$B667,K$1)</f>
        <v>0</v>
      </c>
      <c r="L667" s="277" t="str">
        <f t="array" ref="L667">INDEX(_Rge_Data_IC_CY,$B667,L$1)</f>
        <v/>
      </c>
      <c r="M667" s="277">
        <f t="array" ref="M667">INDEX(_Rge_Data_IC_CY,$B667,M$1)</f>
        <v>0</v>
      </c>
      <c r="N667" s="277">
        <f t="array" ref="N667">INDEX(_Rge_Data_IC_CY,$B667,N$1)</f>
        <v>0</v>
      </c>
      <c r="O667" s="277">
        <f t="shared" si="25"/>
        <v>0</v>
      </c>
      <c r="P667" s="278">
        <f t="shared" si="26"/>
        <v>0</v>
      </c>
      <c r="Q667" s="279" t="str">
        <f t="shared" si="30"/>
        <v>Y</v>
      </c>
      <c r="R667" s="280" t="str">
        <f t="array" ref="R667">INDEX(_Rge_Data_IC_CY,$B667,R$1)</f>
        <v/>
      </c>
      <c r="S667" s="281">
        <f t="array" ref="S667">INDEX(_Rge_Data_IC_CY,$B667,S$1)</f>
        <v>0</v>
      </c>
      <c r="T667" s="281">
        <f t="array" ref="T667">INDEX(_Rge_Data_IC_CY,$B667,T$1)</f>
        <v>0</v>
      </c>
      <c r="U667" s="281">
        <f t="array" ref="U667">INDEX(_Rge_Data_IC_CY,$B667,U$1)</f>
        <v>0</v>
      </c>
      <c r="V667" s="281">
        <f t="array" ref="V667">INDEX(_Rge_Data_IC_CY,$B667,V$1)</f>
        <v>0</v>
      </c>
      <c r="W667" s="281">
        <f t="array" ref="W667">INDEX(_Rge_Data_IC_CY,$B667,W$1)</f>
        <v>0</v>
      </c>
      <c r="X667" s="281" t="str">
        <f t="array" ref="X667">INDEX(_Rge_Data_IC_CY,$B667,X$1)</f>
        <v/>
      </c>
      <c r="Y667" s="281">
        <f t="array" ref="Y667">INDEX(_Rge_Data_IC_CY,$B667,Y$1)</f>
        <v>0</v>
      </c>
      <c r="Z667" s="281">
        <f t="array" ref="Z667">INDEX(_Rge_Data_IC_CY,$B667,Z$1)</f>
        <v>0</v>
      </c>
      <c r="AA667" s="281">
        <f t="shared" si="27"/>
        <v>0</v>
      </c>
      <c r="AB667" s="282" t="str">
        <f t="shared" si="31"/>
        <v/>
      </c>
      <c r="AC667" s="283" t="str">
        <f t="array" ref="AC667">INDEX(_Rge_Data_IC_CY,$B667,AC$1)</f>
        <v/>
      </c>
      <c r="AD667" s="284">
        <f t="array" ref="AD667">INDEX(_Rge_Data_IC_CY,$B667,AD$1)</f>
        <v>0</v>
      </c>
      <c r="AE667" s="284">
        <f t="array" ref="AE667">INDEX(_Rge_Data_IC_CY,$B667,AE$1)</f>
        <v>0</v>
      </c>
      <c r="AF667" s="284">
        <f t="array" ref="AF667">INDEX(_Rge_Data_IC_CY,$B667,AF$1)</f>
        <v>0</v>
      </c>
      <c r="AG667" s="284">
        <f t="array" ref="AG667">INDEX(_Rge_Data_IC_CY,$B667,AG$1)</f>
        <v>0</v>
      </c>
      <c r="AH667" s="284">
        <f t="array" ref="AH667">INDEX(_Rge_Data_IC_CY,$B667,AH$1)</f>
        <v>0</v>
      </c>
      <c r="AI667" s="284" t="str">
        <f t="array" ref="AI667">INDEX(_Rge_Data_IC_CY,$B667,AI$1)</f>
        <v/>
      </c>
      <c r="AJ667" s="284">
        <f t="array" ref="AJ667">INDEX(_Rge_Data_IC_CY,$B667,AJ$1)</f>
        <v>0</v>
      </c>
      <c r="AK667" s="284">
        <f t="array" ref="AK667">INDEX(_Rge_Data_IC_CY,$B667,AK$1)</f>
        <v>0</v>
      </c>
      <c r="AL667" s="234">
        <f t="shared" si="32"/>
        <v>0</v>
      </c>
      <c r="AM667" s="285">
        <f t="shared" si="28"/>
        <v>0</v>
      </c>
      <c r="AN667" s="286">
        <f>IFERROR(IF(AND($E667="OPEN",$AA667&gt;0),$AA667*_SoP*$AM667,IF(AND($E667="CLOSED",$AA667&gt;0),$AA667*_SoL*$AM667,0)),0)</f>
        <v>0</v>
      </c>
      <c r="AO667" s="286">
        <f>IFERROR(IF($AA667&lt;0,$AA667*_SoL,0),0)</f>
        <v>0</v>
      </c>
      <c r="AP667" s="287">
        <f t="shared" si="33"/>
        <v>0</v>
      </c>
      <c r="AQ667" s="287">
        <f t="shared" si="34"/>
        <v>0</v>
      </c>
      <c r="AR667" s="287">
        <f t="shared" si="35"/>
        <v>0</v>
      </c>
      <c r="AS667" s="288">
        <f t="shared" si="36"/>
        <v>0</v>
      </c>
      <c r="AT667" s="289">
        <f t="shared" si="37"/>
        <v>0</v>
      </c>
      <c r="AU667" s="290">
        <f t="shared" si="38"/>
        <v>0</v>
      </c>
      <c r="AV667" s="290">
        <f t="shared" si="39"/>
        <v>0</v>
      </c>
      <c r="AW667" s="238"/>
    </row>
    <row r="668" ht="24.75" customHeight="1">
      <c r="A668" s="185"/>
      <c r="B668" s="230">
        <f t="shared" si="40"/>
        <v>52</v>
      </c>
      <c r="C668" s="185"/>
      <c r="D668" s="275" t="str">
        <f t="shared" si="29"/>
        <v/>
      </c>
      <c r="E668" s="276" t="str">
        <f t="array" ref="E668">INDEX(_Rge_Data_IC_CY,$B668,E$1)</f>
        <v>Closed</v>
      </c>
      <c r="F668" s="277" t="str">
        <f t="array" ref="F668">INDEX(_Rge_Data_IC_CY,$B668,F$1)</f>
        <v/>
      </c>
      <c r="G668" s="277">
        <f t="array" ref="G668">INDEX(_Rge_Data_IC_CY,$B668,G$1)</f>
        <v>0</v>
      </c>
      <c r="H668" s="277">
        <f t="array" ref="H668">INDEX(_Rge_Data_IC_CY,$B668,H$1)</f>
        <v>0</v>
      </c>
      <c r="I668" s="277">
        <f t="array" ref="I668">INDEX(_Rge_Data_IC_CY,$B668,I$1)</f>
        <v>0</v>
      </c>
      <c r="J668" s="277">
        <f t="array" ref="J668">INDEX(_Rge_Data_IC_CY,$B668,J$1)</f>
        <v>0</v>
      </c>
      <c r="K668" s="277">
        <f t="array" ref="K668">INDEX(_Rge_Data_IC_CY,$B668,K$1)</f>
        <v>0</v>
      </c>
      <c r="L668" s="277" t="str">
        <f t="array" ref="L668">INDEX(_Rge_Data_IC_CY,$B668,L$1)</f>
        <v/>
      </c>
      <c r="M668" s="277">
        <f t="array" ref="M668">INDEX(_Rge_Data_IC_CY,$B668,M$1)</f>
        <v>0</v>
      </c>
      <c r="N668" s="277">
        <f t="array" ref="N668">INDEX(_Rge_Data_IC_CY,$B668,N$1)</f>
        <v>0</v>
      </c>
      <c r="O668" s="277">
        <f t="shared" si="25"/>
        <v>0</v>
      </c>
      <c r="P668" s="278">
        <f t="shared" si="26"/>
        <v>0</v>
      </c>
      <c r="Q668" s="279" t="str">
        <f t="shared" si="30"/>
        <v>Y</v>
      </c>
      <c r="R668" s="280" t="str">
        <f t="array" ref="R668">INDEX(_Rge_Data_IC_CY,$B668,R$1)</f>
        <v/>
      </c>
      <c r="S668" s="281">
        <f t="array" ref="S668">INDEX(_Rge_Data_IC_CY,$B668,S$1)</f>
        <v>0</v>
      </c>
      <c r="T668" s="281">
        <f t="array" ref="T668">INDEX(_Rge_Data_IC_CY,$B668,T$1)</f>
        <v>0</v>
      </c>
      <c r="U668" s="281">
        <f t="array" ref="U668">INDEX(_Rge_Data_IC_CY,$B668,U$1)</f>
        <v>0</v>
      </c>
      <c r="V668" s="281">
        <f t="array" ref="V668">INDEX(_Rge_Data_IC_CY,$B668,V$1)</f>
        <v>0</v>
      </c>
      <c r="W668" s="281">
        <f t="array" ref="W668">INDEX(_Rge_Data_IC_CY,$B668,W$1)</f>
        <v>0</v>
      </c>
      <c r="X668" s="281" t="str">
        <f t="array" ref="X668">INDEX(_Rge_Data_IC_CY,$B668,X$1)</f>
        <v/>
      </c>
      <c r="Y668" s="281">
        <f t="array" ref="Y668">INDEX(_Rge_Data_IC_CY,$B668,Y$1)</f>
        <v>0</v>
      </c>
      <c r="Z668" s="281">
        <f t="array" ref="Z668">INDEX(_Rge_Data_IC_CY,$B668,Z$1)</f>
        <v>0</v>
      </c>
      <c r="AA668" s="281">
        <f t="shared" si="27"/>
        <v>0</v>
      </c>
      <c r="AB668" s="282" t="str">
        <f t="shared" si="31"/>
        <v/>
      </c>
      <c r="AC668" s="283" t="str">
        <f t="array" ref="AC668">INDEX(_Rge_Data_IC_CY,$B668,AC$1)</f>
        <v/>
      </c>
      <c r="AD668" s="284">
        <f t="array" ref="AD668">INDEX(_Rge_Data_IC_CY,$B668,AD$1)</f>
        <v>0</v>
      </c>
      <c r="AE668" s="284">
        <f t="array" ref="AE668">INDEX(_Rge_Data_IC_CY,$B668,AE$1)</f>
        <v>0</v>
      </c>
      <c r="AF668" s="284">
        <f t="array" ref="AF668">INDEX(_Rge_Data_IC_CY,$B668,AF$1)</f>
        <v>0</v>
      </c>
      <c r="AG668" s="284">
        <f t="array" ref="AG668">INDEX(_Rge_Data_IC_CY,$B668,AG$1)</f>
        <v>0</v>
      </c>
      <c r="AH668" s="284">
        <f t="array" ref="AH668">INDEX(_Rge_Data_IC_CY,$B668,AH$1)</f>
        <v>0</v>
      </c>
      <c r="AI668" s="284" t="str">
        <f t="array" ref="AI668">INDEX(_Rge_Data_IC_CY,$B668,AI$1)</f>
        <v/>
      </c>
      <c r="AJ668" s="284">
        <f t="array" ref="AJ668">INDEX(_Rge_Data_IC_CY,$B668,AJ$1)</f>
        <v>0</v>
      </c>
      <c r="AK668" s="284">
        <f t="array" ref="AK668">INDEX(_Rge_Data_IC_CY,$B668,AK$1)</f>
        <v>0</v>
      </c>
      <c r="AL668" s="234">
        <f t="shared" si="32"/>
        <v>0</v>
      </c>
      <c r="AM668" s="285">
        <f t="shared" si="28"/>
        <v>0</v>
      </c>
      <c r="AN668" s="286">
        <f>IFERROR(IF(AND($E668="OPEN",$AA668&gt;0),$AA668*_SoP*$AM668,IF(AND($E668="CLOSED",$AA668&gt;0),$AA668*_SoL*$AM668,0)),0)</f>
        <v>0</v>
      </c>
      <c r="AO668" s="286">
        <f>IFERROR(IF($AA668&lt;0,$AA668*_SoL,0),0)</f>
        <v>0</v>
      </c>
      <c r="AP668" s="287">
        <f t="shared" si="33"/>
        <v>0</v>
      </c>
      <c r="AQ668" s="287">
        <f t="shared" si="34"/>
        <v>0</v>
      </c>
      <c r="AR668" s="287">
        <f t="shared" si="35"/>
        <v>0</v>
      </c>
      <c r="AS668" s="288">
        <f t="shared" si="36"/>
        <v>0</v>
      </c>
      <c r="AT668" s="289">
        <f t="shared" si="37"/>
        <v>0</v>
      </c>
      <c r="AU668" s="290">
        <f t="shared" si="38"/>
        <v>0</v>
      </c>
      <c r="AV668" s="290">
        <f t="shared" si="39"/>
        <v>0</v>
      </c>
      <c r="AW668" s="238"/>
    </row>
    <row r="669" ht="24.75" customHeight="1">
      <c r="A669" s="185"/>
      <c r="B669" s="230">
        <f t="shared" si="40"/>
        <v>53</v>
      </c>
      <c r="C669" s="185"/>
      <c r="D669" s="275" t="str">
        <f t="shared" si="29"/>
        <v/>
      </c>
      <c r="E669" s="276" t="str">
        <f t="array" ref="E669">INDEX(_Rge_Data_IC_CY,$B669,E$1)</f>
        <v>Closed</v>
      </c>
      <c r="F669" s="277" t="str">
        <f t="array" ref="F669">INDEX(_Rge_Data_IC_CY,$B669,F$1)</f>
        <v/>
      </c>
      <c r="G669" s="277">
        <f t="array" ref="G669">INDEX(_Rge_Data_IC_CY,$B669,G$1)</f>
        <v>0</v>
      </c>
      <c r="H669" s="277">
        <f t="array" ref="H669">INDEX(_Rge_Data_IC_CY,$B669,H$1)</f>
        <v>0</v>
      </c>
      <c r="I669" s="277">
        <f t="array" ref="I669">INDEX(_Rge_Data_IC_CY,$B669,I$1)</f>
        <v>0</v>
      </c>
      <c r="J669" s="277">
        <f t="array" ref="J669">INDEX(_Rge_Data_IC_CY,$B669,J$1)</f>
        <v>0</v>
      </c>
      <c r="K669" s="277">
        <f t="array" ref="K669">INDEX(_Rge_Data_IC_CY,$B669,K$1)</f>
        <v>0</v>
      </c>
      <c r="L669" s="277" t="str">
        <f t="array" ref="L669">INDEX(_Rge_Data_IC_CY,$B669,L$1)</f>
        <v/>
      </c>
      <c r="M669" s="277">
        <f t="array" ref="M669">INDEX(_Rge_Data_IC_CY,$B669,M$1)</f>
        <v>0</v>
      </c>
      <c r="N669" s="277">
        <f t="array" ref="N669">INDEX(_Rge_Data_IC_CY,$B669,N$1)</f>
        <v>0</v>
      </c>
      <c r="O669" s="277">
        <f t="shared" si="25"/>
        <v>0</v>
      </c>
      <c r="P669" s="278">
        <f t="shared" si="26"/>
        <v>0</v>
      </c>
      <c r="Q669" s="279" t="str">
        <f t="shared" si="30"/>
        <v>Y</v>
      </c>
      <c r="R669" s="280" t="str">
        <f t="array" ref="R669">INDEX(_Rge_Data_IC_CY,$B669,R$1)</f>
        <v/>
      </c>
      <c r="S669" s="281">
        <f t="array" ref="S669">INDEX(_Rge_Data_IC_CY,$B669,S$1)</f>
        <v>0</v>
      </c>
      <c r="T669" s="281">
        <f t="array" ref="T669">INDEX(_Rge_Data_IC_CY,$B669,T$1)</f>
        <v>0</v>
      </c>
      <c r="U669" s="281">
        <f t="array" ref="U669">INDEX(_Rge_Data_IC_CY,$B669,U$1)</f>
        <v>0</v>
      </c>
      <c r="V669" s="281">
        <f t="array" ref="V669">INDEX(_Rge_Data_IC_CY,$B669,V$1)</f>
        <v>0</v>
      </c>
      <c r="W669" s="281">
        <f t="array" ref="W669">INDEX(_Rge_Data_IC_CY,$B669,W$1)</f>
        <v>0</v>
      </c>
      <c r="X669" s="281" t="str">
        <f t="array" ref="X669">INDEX(_Rge_Data_IC_CY,$B669,X$1)</f>
        <v/>
      </c>
      <c r="Y669" s="281">
        <f t="array" ref="Y669">INDEX(_Rge_Data_IC_CY,$B669,Y$1)</f>
        <v>0</v>
      </c>
      <c r="Z669" s="281">
        <f t="array" ref="Z669">INDEX(_Rge_Data_IC_CY,$B669,Z$1)</f>
        <v>0</v>
      </c>
      <c r="AA669" s="281">
        <f t="shared" si="27"/>
        <v>0</v>
      </c>
      <c r="AB669" s="282" t="str">
        <f t="shared" si="31"/>
        <v/>
      </c>
      <c r="AC669" s="283" t="str">
        <f t="array" ref="AC669">INDEX(_Rge_Data_IC_CY,$B669,AC$1)</f>
        <v/>
      </c>
      <c r="AD669" s="284">
        <f t="array" ref="AD669">INDEX(_Rge_Data_IC_CY,$B669,AD$1)</f>
        <v>0</v>
      </c>
      <c r="AE669" s="284">
        <f t="array" ref="AE669">INDEX(_Rge_Data_IC_CY,$B669,AE$1)</f>
        <v>0</v>
      </c>
      <c r="AF669" s="284">
        <f t="array" ref="AF669">INDEX(_Rge_Data_IC_CY,$B669,AF$1)</f>
        <v>0</v>
      </c>
      <c r="AG669" s="284">
        <f t="array" ref="AG669">INDEX(_Rge_Data_IC_CY,$B669,AG$1)</f>
        <v>0</v>
      </c>
      <c r="AH669" s="284">
        <f t="array" ref="AH669">INDEX(_Rge_Data_IC_CY,$B669,AH$1)</f>
        <v>0</v>
      </c>
      <c r="AI669" s="284" t="str">
        <f t="array" ref="AI669">INDEX(_Rge_Data_IC_CY,$B669,AI$1)</f>
        <v/>
      </c>
      <c r="AJ669" s="284">
        <f t="array" ref="AJ669">INDEX(_Rge_Data_IC_CY,$B669,AJ$1)</f>
        <v>0</v>
      </c>
      <c r="AK669" s="284">
        <f t="array" ref="AK669">INDEX(_Rge_Data_IC_CY,$B669,AK$1)</f>
        <v>0</v>
      </c>
      <c r="AL669" s="234">
        <f t="shared" si="32"/>
        <v>0</v>
      </c>
      <c r="AM669" s="285">
        <f t="shared" si="28"/>
        <v>0</v>
      </c>
      <c r="AN669" s="286">
        <f>IFERROR(IF(AND($E669="OPEN",$AA669&gt;0),$AA669*_SoP*$AM669,IF(AND($E669="CLOSED",$AA669&gt;0),$AA669*_SoL*$AM669,0)),0)</f>
        <v>0</v>
      </c>
      <c r="AO669" s="286">
        <f>IFERROR(IF($AA669&lt;0,$AA669*_SoL,0),0)</f>
        <v>0</v>
      </c>
      <c r="AP669" s="287">
        <f t="shared" si="33"/>
        <v>0</v>
      </c>
      <c r="AQ669" s="287">
        <f t="shared" si="34"/>
        <v>0</v>
      </c>
      <c r="AR669" s="287">
        <f t="shared" si="35"/>
        <v>0</v>
      </c>
      <c r="AS669" s="288">
        <f t="shared" si="36"/>
        <v>0</v>
      </c>
      <c r="AT669" s="289">
        <f t="shared" si="37"/>
        <v>0</v>
      </c>
      <c r="AU669" s="290">
        <f t="shared" si="38"/>
        <v>0</v>
      </c>
      <c r="AV669" s="290">
        <f t="shared" si="39"/>
        <v>0</v>
      </c>
      <c r="AW669" s="238"/>
    </row>
    <row r="670" ht="24.75" customHeight="1">
      <c r="A670" s="185"/>
      <c r="B670" s="230">
        <f t="shared" si="40"/>
        <v>54</v>
      </c>
      <c r="C670" s="185"/>
      <c r="D670" s="275" t="str">
        <f t="shared" si="29"/>
        <v/>
      </c>
      <c r="E670" s="276" t="str">
        <f t="array" ref="E670">INDEX(_Rge_Data_IC_CY,$B670,E$1)</f>
        <v>Closed</v>
      </c>
      <c r="F670" s="277" t="str">
        <f t="array" ref="F670">INDEX(_Rge_Data_IC_CY,$B670,F$1)</f>
        <v/>
      </c>
      <c r="G670" s="277">
        <f t="array" ref="G670">INDEX(_Rge_Data_IC_CY,$B670,G$1)</f>
        <v>0</v>
      </c>
      <c r="H670" s="277">
        <f t="array" ref="H670">INDEX(_Rge_Data_IC_CY,$B670,H$1)</f>
        <v>0</v>
      </c>
      <c r="I670" s="277">
        <f t="array" ref="I670">INDEX(_Rge_Data_IC_CY,$B670,I$1)</f>
        <v>0</v>
      </c>
      <c r="J670" s="277">
        <f t="array" ref="J670">INDEX(_Rge_Data_IC_CY,$B670,J$1)</f>
        <v>0</v>
      </c>
      <c r="K670" s="277">
        <f t="array" ref="K670">INDEX(_Rge_Data_IC_CY,$B670,K$1)</f>
        <v>0</v>
      </c>
      <c r="L670" s="277" t="str">
        <f t="array" ref="L670">INDEX(_Rge_Data_IC_CY,$B670,L$1)</f>
        <v/>
      </c>
      <c r="M670" s="277">
        <f t="array" ref="M670">INDEX(_Rge_Data_IC_CY,$B670,M$1)</f>
        <v>0</v>
      </c>
      <c r="N670" s="277">
        <f t="array" ref="N670">INDEX(_Rge_Data_IC_CY,$B670,N$1)</f>
        <v>0</v>
      </c>
      <c r="O670" s="277">
        <f t="shared" si="25"/>
        <v>0</v>
      </c>
      <c r="P670" s="278">
        <f t="shared" si="26"/>
        <v>0</v>
      </c>
      <c r="Q670" s="279" t="str">
        <f t="shared" si="30"/>
        <v>Y</v>
      </c>
      <c r="R670" s="280" t="str">
        <f t="array" ref="R670">INDEX(_Rge_Data_IC_CY,$B670,R$1)</f>
        <v/>
      </c>
      <c r="S670" s="281">
        <f t="array" ref="S670">INDEX(_Rge_Data_IC_CY,$B670,S$1)</f>
        <v>0</v>
      </c>
      <c r="T670" s="281">
        <f t="array" ref="T670">INDEX(_Rge_Data_IC_CY,$B670,T$1)</f>
        <v>0</v>
      </c>
      <c r="U670" s="281">
        <f t="array" ref="U670">INDEX(_Rge_Data_IC_CY,$B670,U$1)</f>
        <v>0</v>
      </c>
      <c r="V670" s="281">
        <f t="array" ref="V670">INDEX(_Rge_Data_IC_CY,$B670,V$1)</f>
        <v>0</v>
      </c>
      <c r="W670" s="281">
        <f t="array" ref="W670">INDEX(_Rge_Data_IC_CY,$B670,W$1)</f>
        <v>0</v>
      </c>
      <c r="X670" s="281" t="str">
        <f t="array" ref="X670">INDEX(_Rge_Data_IC_CY,$B670,X$1)</f>
        <v/>
      </c>
      <c r="Y670" s="281">
        <f t="array" ref="Y670">INDEX(_Rge_Data_IC_CY,$B670,Y$1)</f>
        <v>0</v>
      </c>
      <c r="Z670" s="281">
        <f t="array" ref="Z670">INDEX(_Rge_Data_IC_CY,$B670,Z$1)</f>
        <v>0</v>
      </c>
      <c r="AA670" s="281">
        <f t="shared" si="27"/>
        <v>0</v>
      </c>
      <c r="AB670" s="282" t="str">
        <f t="shared" si="31"/>
        <v/>
      </c>
      <c r="AC670" s="283" t="str">
        <f t="array" ref="AC670">INDEX(_Rge_Data_IC_CY,$B670,AC$1)</f>
        <v/>
      </c>
      <c r="AD670" s="284">
        <f t="array" ref="AD670">INDEX(_Rge_Data_IC_CY,$B670,AD$1)</f>
        <v>0</v>
      </c>
      <c r="AE670" s="284">
        <f t="array" ref="AE670">INDEX(_Rge_Data_IC_CY,$B670,AE$1)</f>
        <v>0</v>
      </c>
      <c r="AF670" s="284">
        <f t="array" ref="AF670">INDEX(_Rge_Data_IC_CY,$B670,AF$1)</f>
        <v>0</v>
      </c>
      <c r="AG670" s="284">
        <f t="array" ref="AG670">INDEX(_Rge_Data_IC_CY,$B670,AG$1)</f>
        <v>0</v>
      </c>
      <c r="AH670" s="284">
        <f t="array" ref="AH670">INDEX(_Rge_Data_IC_CY,$B670,AH$1)</f>
        <v>0</v>
      </c>
      <c r="AI670" s="284" t="str">
        <f t="array" ref="AI670">INDEX(_Rge_Data_IC_CY,$B670,AI$1)</f>
        <v/>
      </c>
      <c r="AJ670" s="284">
        <f t="array" ref="AJ670">INDEX(_Rge_Data_IC_CY,$B670,AJ$1)</f>
        <v>0</v>
      </c>
      <c r="AK670" s="284">
        <f t="array" ref="AK670">INDEX(_Rge_Data_IC_CY,$B670,AK$1)</f>
        <v>0</v>
      </c>
      <c r="AL670" s="234">
        <f t="shared" si="32"/>
        <v>0</v>
      </c>
      <c r="AM670" s="285">
        <f t="shared" si="28"/>
        <v>0</v>
      </c>
      <c r="AN670" s="286">
        <f>IFERROR(IF(AND($E670="OPEN",$AA670&gt;0),$AA670*_SoP*$AM670,IF(AND($E670="CLOSED",$AA670&gt;0),$AA670*_SoL*$AM670,0)),0)</f>
        <v>0</v>
      </c>
      <c r="AO670" s="286">
        <f>IFERROR(IF($AA670&lt;0,$AA670*_SoL,0),0)</f>
        <v>0</v>
      </c>
      <c r="AP670" s="287">
        <f t="shared" si="33"/>
        <v>0</v>
      </c>
      <c r="AQ670" s="287">
        <f t="shared" si="34"/>
        <v>0</v>
      </c>
      <c r="AR670" s="287">
        <f t="shared" si="35"/>
        <v>0</v>
      </c>
      <c r="AS670" s="288">
        <f t="shared" si="36"/>
        <v>0</v>
      </c>
      <c r="AT670" s="289">
        <f t="shared" si="37"/>
        <v>0</v>
      </c>
      <c r="AU670" s="290">
        <f t="shared" si="38"/>
        <v>0</v>
      </c>
      <c r="AV670" s="290">
        <f t="shared" si="39"/>
        <v>0</v>
      </c>
      <c r="AW670" s="238"/>
    </row>
    <row r="671" ht="24.75" customHeight="1">
      <c r="A671" s="185"/>
      <c r="B671" s="230">
        <f t="shared" si="40"/>
        <v>55</v>
      </c>
      <c r="C671" s="185"/>
      <c r="D671" s="275" t="str">
        <f t="shared" si="29"/>
        <v/>
      </c>
      <c r="E671" s="276" t="str">
        <f t="array" ref="E671">INDEX(_Rge_Data_IC_CY,$B671,E$1)</f>
        <v>Closed</v>
      </c>
      <c r="F671" s="277" t="str">
        <f t="array" ref="F671">INDEX(_Rge_Data_IC_CY,$B671,F$1)</f>
        <v/>
      </c>
      <c r="G671" s="277">
        <f t="array" ref="G671">INDEX(_Rge_Data_IC_CY,$B671,G$1)</f>
        <v>0</v>
      </c>
      <c r="H671" s="277">
        <f t="array" ref="H671">INDEX(_Rge_Data_IC_CY,$B671,H$1)</f>
        <v>0</v>
      </c>
      <c r="I671" s="277">
        <f t="array" ref="I671">INDEX(_Rge_Data_IC_CY,$B671,I$1)</f>
        <v>0</v>
      </c>
      <c r="J671" s="277">
        <f t="array" ref="J671">INDEX(_Rge_Data_IC_CY,$B671,J$1)</f>
        <v>0</v>
      </c>
      <c r="K671" s="277">
        <f t="array" ref="K671">INDEX(_Rge_Data_IC_CY,$B671,K$1)</f>
        <v>0</v>
      </c>
      <c r="L671" s="277" t="str">
        <f t="array" ref="L671">INDEX(_Rge_Data_IC_CY,$B671,L$1)</f>
        <v/>
      </c>
      <c r="M671" s="277">
        <f t="array" ref="M671">INDEX(_Rge_Data_IC_CY,$B671,M$1)</f>
        <v>0</v>
      </c>
      <c r="N671" s="277">
        <f t="array" ref="N671">INDEX(_Rge_Data_IC_CY,$B671,N$1)</f>
        <v>0</v>
      </c>
      <c r="O671" s="277">
        <f t="shared" si="25"/>
        <v>0</v>
      </c>
      <c r="P671" s="278">
        <f t="shared" si="26"/>
        <v>0</v>
      </c>
      <c r="Q671" s="279" t="str">
        <f t="shared" si="30"/>
        <v>Y</v>
      </c>
      <c r="R671" s="280" t="str">
        <f t="array" ref="R671">INDEX(_Rge_Data_IC_CY,$B671,R$1)</f>
        <v/>
      </c>
      <c r="S671" s="281">
        <f t="array" ref="S671">INDEX(_Rge_Data_IC_CY,$B671,S$1)</f>
        <v>0</v>
      </c>
      <c r="T671" s="281">
        <f t="array" ref="T671">INDEX(_Rge_Data_IC_CY,$B671,T$1)</f>
        <v>0</v>
      </c>
      <c r="U671" s="281">
        <f t="array" ref="U671">INDEX(_Rge_Data_IC_CY,$B671,U$1)</f>
        <v>0</v>
      </c>
      <c r="V671" s="281">
        <f t="array" ref="V671">INDEX(_Rge_Data_IC_CY,$B671,V$1)</f>
        <v>0</v>
      </c>
      <c r="W671" s="281">
        <f t="array" ref="W671">INDEX(_Rge_Data_IC_CY,$B671,W$1)</f>
        <v>0</v>
      </c>
      <c r="X671" s="281" t="str">
        <f t="array" ref="X671">INDEX(_Rge_Data_IC_CY,$B671,X$1)</f>
        <v/>
      </c>
      <c r="Y671" s="281">
        <f t="array" ref="Y671">INDEX(_Rge_Data_IC_CY,$B671,Y$1)</f>
        <v>0</v>
      </c>
      <c r="Z671" s="281">
        <f t="array" ref="Z671">INDEX(_Rge_Data_IC_CY,$B671,Z$1)</f>
        <v>0</v>
      </c>
      <c r="AA671" s="281">
        <f t="shared" si="27"/>
        <v>0</v>
      </c>
      <c r="AB671" s="282" t="str">
        <f t="shared" si="31"/>
        <v/>
      </c>
      <c r="AC671" s="283" t="str">
        <f t="array" ref="AC671">INDEX(_Rge_Data_IC_CY,$B671,AC$1)</f>
        <v/>
      </c>
      <c r="AD671" s="284">
        <f t="array" ref="AD671">INDEX(_Rge_Data_IC_CY,$B671,AD$1)</f>
        <v>0</v>
      </c>
      <c r="AE671" s="284">
        <f t="array" ref="AE671">INDEX(_Rge_Data_IC_CY,$B671,AE$1)</f>
        <v>0</v>
      </c>
      <c r="AF671" s="284">
        <f t="array" ref="AF671">INDEX(_Rge_Data_IC_CY,$B671,AF$1)</f>
        <v>0</v>
      </c>
      <c r="AG671" s="284">
        <f t="array" ref="AG671">INDEX(_Rge_Data_IC_CY,$B671,AG$1)</f>
        <v>0</v>
      </c>
      <c r="AH671" s="284">
        <f t="array" ref="AH671">INDEX(_Rge_Data_IC_CY,$B671,AH$1)</f>
        <v>0</v>
      </c>
      <c r="AI671" s="284" t="str">
        <f t="array" ref="AI671">INDEX(_Rge_Data_IC_CY,$B671,AI$1)</f>
        <v/>
      </c>
      <c r="AJ671" s="284">
        <f t="array" ref="AJ671">INDEX(_Rge_Data_IC_CY,$B671,AJ$1)</f>
        <v>0</v>
      </c>
      <c r="AK671" s="284">
        <f t="array" ref="AK671">INDEX(_Rge_Data_IC_CY,$B671,AK$1)</f>
        <v>0</v>
      </c>
      <c r="AL671" s="234">
        <f t="shared" si="32"/>
        <v>0</v>
      </c>
      <c r="AM671" s="285">
        <f t="shared" si="28"/>
        <v>0</v>
      </c>
      <c r="AN671" s="286">
        <f>IFERROR(IF(AND($E671="OPEN",$AA671&gt;0),$AA671*_SoP*$AM671,IF(AND($E671="CLOSED",$AA671&gt;0),$AA671*_SoL*$AM671,0)),0)</f>
        <v>0</v>
      </c>
      <c r="AO671" s="286">
        <f>IFERROR(IF($AA671&lt;0,$AA671*_SoL,0),0)</f>
        <v>0</v>
      </c>
      <c r="AP671" s="287">
        <f t="shared" si="33"/>
        <v>0</v>
      </c>
      <c r="AQ671" s="287">
        <f t="shared" si="34"/>
        <v>0</v>
      </c>
      <c r="AR671" s="287">
        <f t="shared" si="35"/>
        <v>0</v>
      </c>
      <c r="AS671" s="288">
        <f t="shared" si="36"/>
        <v>0</v>
      </c>
      <c r="AT671" s="289">
        <f t="shared" si="37"/>
        <v>0</v>
      </c>
      <c r="AU671" s="290">
        <f t="shared" si="38"/>
        <v>0</v>
      </c>
      <c r="AV671" s="290">
        <f t="shared" si="39"/>
        <v>0</v>
      </c>
      <c r="AW671" s="238"/>
    </row>
    <row r="672" ht="24.75" customHeight="1">
      <c r="A672" s="185"/>
      <c r="B672" s="230">
        <f t="shared" si="40"/>
        <v>56</v>
      </c>
      <c r="C672" s="185"/>
      <c r="D672" s="275" t="str">
        <f t="shared" si="29"/>
        <v/>
      </c>
      <c r="E672" s="276" t="str">
        <f t="array" ref="E672">INDEX(_Rge_Data_IC_CY,$B672,E$1)</f>
        <v>Closed</v>
      </c>
      <c r="F672" s="277" t="str">
        <f t="array" ref="F672">INDEX(_Rge_Data_IC_CY,$B672,F$1)</f>
        <v/>
      </c>
      <c r="G672" s="277">
        <f t="array" ref="G672">INDEX(_Rge_Data_IC_CY,$B672,G$1)</f>
        <v>0</v>
      </c>
      <c r="H672" s="277">
        <f t="array" ref="H672">INDEX(_Rge_Data_IC_CY,$B672,H$1)</f>
        <v>0</v>
      </c>
      <c r="I672" s="277">
        <f t="array" ref="I672">INDEX(_Rge_Data_IC_CY,$B672,I$1)</f>
        <v>0</v>
      </c>
      <c r="J672" s="277">
        <f t="array" ref="J672">INDEX(_Rge_Data_IC_CY,$B672,J$1)</f>
        <v>0</v>
      </c>
      <c r="K672" s="277">
        <f t="array" ref="K672">INDEX(_Rge_Data_IC_CY,$B672,K$1)</f>
        <v>0</v>
      </c>
      <c r="L672" s="277" t="str">
        <f t="array" ref="L672">INDEX(_Rge_Data_IC_CY,$B672,L$1)</f>
        <v/>
      </c>
      <c r="M672" s="277">
        <f t="array" ref="M672">INDEX(_Rge_Data_IC_CY,$B672,M$1)</f>
        <v>0</v>
      </c>
      <c r="N672" s="277">
        <f t="array" ref="N672">INDEX(_Rge_Data_IC_CY,$B672,N$1)</f>
        <v>0</v>
      </c>
      <c r="O672" s="277">
        <f t="shared" si="25"/>
        <v>0</v>
      </c>
      <c r="P672" s="278">
        <f t="shared" si="26"/>
        <v>0</v>
      </c>
      <c r="Q672" s="279" t="str">
        <f t="shared" si="30"/>
        <v>Y</v>
      </c>
      <c r="R672" s="280" t="str">
        <f t="array" ref="R672">INDEX(_Rge_Data_IC_CY,$B672,R$1)</f>
        <v/>
      </c>
      <c r="S672" s="281">
        <f t="array" ref="S672">INDEX(_Rge_Data_IC_CY,$B672,S$1)</f>
        <v>0</v>
      </c>
      <c r="T672" s="281">
        <f t="array" ref="T672">INDEX(_Rge_Data_IC_CY,$B672,T$1)</f>
        <v>0</v>
      </c>
      <c r="U672" s="281">
        <f t="array" ref="U672">INDEX(_Rge_Data_IC_CY,$B672,U$1)</f>
        <v>0</v>
      </c>
      <c r="V672" s="281">
        <f t="array" ref="V672">INDEX(_Rge_Data_IC_CY,$B672,V$1)</f>
        <v>0</v>
      </c>
      <c r="W672" s="281">
        <f t="array" ref="W672">INDEX(_Rge_Data_IC_CY,$B672,W$1)</f>
        <v>0</v>
      </c>
      <c r="X672" s="281" t="str">
        <f t="array" ref="X672">INDEX(_Rge_Data_IC_CY,$B672,X$1)</f>
        <v/>
      </c>
      <c r="Y672" s="281">
        <f t="array" ref="Y672">INDEX(_Rge_Data_IC_CY,$B672,Y$1)</f>
        <v>0</v>
      </c>
      <c r="Z672" s="281">
        <f t="array" ref="Z672">INDEX(_Rge_Data_IC_CY,$B672,Z$1)</f>
        <v>0</v>
      </c>
      <c r="AA672" s="281">
        <f t="shared" si="27"/>
        <v>0</v>
      </c>
      <c r="AB672" s="282" t="str">
        <f t="shared" si="31"/>
        <v/>
      </c>
      <c r="AC672" s="283" t="str">
        <f t="array" ref="AC672">INDEX(_Rge_Data_IC_CY,$B672,AC$1)</f>
        <v/>
      </c>
      <c r="AD672" s="284">
        <f t="array" ref="AD672">INDEX(_Rge_Data_IC_CY,$B672,AD$1)</f>
        <v>0</v>
      </c>
      <c r="AE672" s="284">
        <f t="array" ref="AE672">INDEX(_Rge_Data_IC_CY,$B672,AE$1)</f>
        <v>0</v>
      </c>
      <c r="AF672" s="284">
        <f t="array" ref="AF672">INDEX(_Rge_Data_IC_CY,$B672,AF$1)</f>
        <v>0</v>
      </c>
      <c r="AG672" s="284">
        <f t="array" ref="AG672">INDEX(_Rge_Data_IC_CY,$B672,AG$1)</f>
        <v>0</v>
      </c>
      <c r="AH672" s="284">
        <f t="array" ref="AH672">INDEX(_Rge_Data_IC_CY,$B672,AH$1)</f>
        <v>0</v>
      </c>
      <c r="AI672" s="284" t="str">
        <f t="array" ref="AI672">INDEX(_Rge_Data_IC_CY,$B672,AI$1)</f>
        <v/>
      </c>
      <c r="AJ672" s="284">
        <f t="array" ref="AJ672">INDEX(_Rge_Data_IC_CY,$B672,AJ$1)</f>
        <v>0</v>
      </c>
      <c r="AK672" s="284">
        <f t="array" ref="AK672">INDEX(_Rge_Data_IC_CY,$B672,AK$1)</f>
        <v>0</v>
      </c>
      <c r="AL672" s="234">
        <f t="shared" si="32"/>
        <v>0</v>
      </c>
      <c r="AM672" s="285">
        <f t="shared" si="28"/>
        <v>0</v>
      </c>
      <c r="AN672" s="286">
        <f>IFERROR(IF(AND($E672="OPEN",$AA672&gt;0),$AA672*_SoP*$AM672,IF(AND($E672="CLOSED",$AA672&gt;0),$AA672*_SoL*$AM672,0)),0)</f>
        <v>0</v>
      </c>
      <c r="AO672" s="286">
        <f>IFERROR(IF($AA672&lt;0,$AA672*_SoL,0),0)</f>
        <v>0</v>
      </c>
      <c r="AP672" s="287">
        <f t="shared" si="33"/>
        <v>0</v>
      </c>
      <c r="AQ672" s="287">
        <f t="shared" si="34"/>
        <v>0</v>
      </c>
      <c r="AR672" s="287">
        <f t="shared" si="35"/>
        <v>0</v>
      </c>
      <c r="AS672" s="288">
        <f t="shared" si="36"/>
        <v>0</v>
      </c>
      <c r="AT672" s="289">
        <f t="shared" si="37"/>
        <v>0</v>
      </c>
      <c r="AU672" s="290">
        <f t="shared" si="38"/>
        <v>0</v>
      </c>
      <c r="AV672" s="290">
        <f t="shared" si="39"/>
        <v>0</v>
      </c>
      <c r="AW672" s="238"/>
    </row>
    <row r="673" ht="24.75" customHeight="1">
      <c r="A673" s="185"/>
      <c r="B673" s="230">
        <f t="shared" si="40"/>
        <v>57</v>
      </c>
      <c r="C673" s="185"/>
      <c r="D673" s="275" t="str">
        <f t="shared" si="29"/>
        <v/>
      </c>
      <c r="E673" s="276" t="str">
        <f t="array" ref="E673">INDEX(_Rge_Data_IC_CY,$B673,E$1)</f>
        <v>Closed</v>
      </c>
      <c r="F673" s="277" t="str">
        <f t="array" ref="F673">INDEX(_Rge_Data_IC_CY,$B673,F$1)</f>
        <v/>
      </c>
      <c r="G673" s="277">
        <f t="array" ref="G673">INDEX(_Rge_Data_IC_CY,$B673,G$1)</f>
        <v>0</v>
      </c>
      <c r="H673" s="277">
        <f t="array" ref="H673">INDEX(_Rge_Data_IC_CY,$B673,H$1)</f>
        <v>0</v>
      </c>
      <c r="I673" s="277">
        <f t="array" ref="I673">INDEX(_Rge_Data_IC_CY,$B673,I$1)</f>
        <v>0</v>
      </c>
      <c r="J673" s="277">
        <f t="array" ref="J673">INDEX(_Rge_Data_IC_CY,$B673,J$1)</f>
        <v>0</v>
      </c>
      <c r="K673" s="277">
        <f t="array" ref="K673">INDEX(_Rge_Data_IC_CY,$B673,K$1)</f>
        <v>0</v>
      </c>
      <c r="L673" s="277" t="str">
        <f t="array" ref="L673">INDEX(_Rge_Data_IC_CY,$B673,L$1)</f>
        <v/>
      </c>
      <c r="M673" s="277">
        <f t="array" ref="M673">INDEX(_Rge_Data_IC_CY,$B673,M$1)</f>
        <v>0</v>
      </c>
      <c r="N673" s="277">
        <f t="array" ref="N673">INDEX(_Rge_Data_IC_CY,$B673,N$1)</f>
        <v>0</v>
      </c>
      <c r="O673" s="277">
        <f t="shared" si="25"/>
        <v>0</v>
      </c>
      <c r="P673" s="278">
        <f t="shared" si="26"/>
        <v>0</v>
      </c>
      <c r="Q673" s="279" t="str">
        <f t="shared" si="30"/>
        <v>Y</v>
      </c>
      <c r="R673" s="280" t="str">
        <f t="array" ref="R673">INDEX(_Rge_Data_IC_CY,$B673,R$1)</f>
        <v/>
      </c>
      <c r="S673" s="281">
        <f t="array" ref="S673">INDEX(_Rge_Data_IC_CY,$B673,S$1)</f>
        <v>0</v>
      </c>
      <c r="T673" s="281">
        <f t="array" ref="T673">INDEX(_Rge_Data_IC_CY,$B673,T$1)</f>
        <v>0</v>
      </c>
      <c r="U673" s="281">
        <f t="array" ref="U673">INDEX(_Rge_Data_IC_CY,$B673,U$1)</f>
        <v>0</v>
      </c>
      <c r="V673" s="281">
        <f t="array" ref="V673">INDEX(_Rge_Data_IC_CY,$B673,V$1)</f>
        <v>0</v>
      </c>
      <c r="W673" s="281">
        <f t="array" ref="W673">INDEX(_Rge_Data_IC_CY,$B673,W$1)</f>
        <v>0</v>
      </c>
      <c r="X673" s="281" t="str">
        <f t="array" ref="X673">INDEX(_Rge_Data_IC_CY,$B673,X$1)</f>
        <v/>
      </c>
      <c r="Y673" s="281">
        <f t="array" ref="Y673">INDEX(_Rge_Data_IC_CY,$B673,Y$1)</f>
        <v>0</v>
      </c>
      <c r="Z673" s="281">
        <f t="array" ref="Z673">INDEX(_Rge_Data_IC_CY,$B673,Z$1)</f>
        <v>0</v>
      </c>
      <c r="AA673" s="281">
        <f t="shared" si="27"/>
        <v>0</v>
      </c>
      <c r="AB673" s="282" t="str">
        <f t="shared" si="31"/>
        <v/>
      </c>
      <c r="AC673" s="283" t="str">
        <f t="array" ref="AC673">INDEX(_Rge_Data_IC_CY,$B673,AC$1)</f>
        <v/>
      </c>
      <c r="AD673" s="284">
        <f t="array" ref="AD673">INDEX(_Rge_Data_IC_CY,$B673,AD$1)</f>
        <v>0</v>
      </c>
      <c r="AE673" s="284">
        <f t="array" ref="AE673">INDEX(_Rge_Data_IC_CY,$B673,AE$1)</f>
        <v>0</v>
      </c>
      <c r="AF673" s="284">
        <f t="array" ref="AF673">INDEX(_Rge_Data_IC_CY,$B673,AF$1)</f>
        <v>0</v>
      </c>
      <c r="AG673" s="284">
        <f t="array" ref="AG673">INDEX(_Rge_Data_IC_CY,$B673,AG$1)</f>
        <v>0</v>
      </c>
      <c r="AH673" s="284">
        <f t="array" ref="AH673">INDEX(_Rge_Data_IC_CY,$B673,AH$1)</f>
        <v>0</v>
      </c>
      <c r="AI673" s="284" t="str">
        <f t="array" ref="AI673">INDEX(_Rge_Data_IC_CY,$B673,AI$1)</f>
        <v/>
      </c>
      <c r="AJ673" s="284">
        <f t="array" ref="AJ673">INDEX(_Rge_Data_IC_CY,$B673,AJ$1)</f>
        <v>0</v>
      </c>
      <c r="AK673" s="284">
        <f t="array" ref="AK673">INDEX(_Rge_Data_IC_CY,$B673,AK$1)</f>
        <v>0</v>
      </c>
      <c r="AL673" s="234">
        <f t="shared" si="32"/>
        <v>0</v>
      </c>
      <c r="AM673" s="285">
        <f t="shared" si="28"/>
        <v>0</v>
      </c>
      <c r="AN673" s="286">
        <f>IFERROR(IF(AND($E673="OPEN",$AA673&gt;0),$AA673*_SoP*$AM673,IF(AND($E673="CLOSED",$AA673&gt;0),$AA673*_SoL*$AM673,0)),0)</f>
        <v>0</v>
      </c>
      <c r="AO673" s="286">
        <f>IFERROR(IF($AA673&lt;0,$AA673*_SoL,0),0)</f>
        <v>0</v>
      </c>
      <c r="AP673" s="287">
        <f t="shared" si="33"/>
        <v>0</v>
      </c>
      <c r="AQ673" s="287">
        <f t="shared" si="34"/>
        <v>0</v>
      </c>
      <c r="AR673" s="287">
        <f t="shared" si="35"/>
        <v>0</v>
      </c>
      <c r="AS673" s="288">
        <f t="shared" si="36"/>
        <v>0</v>
      </c>
      <c r="AT673" s="289">
        <f t="shared" si="37"/>
        <v>0</v>
      </c>
      <c r="AU673" s="290">
        <f t="shared" si="38"/>
        <v>0</v>
      </c>
      <c r="AV673" s="290">
        <f t="shared" si="39"/>
        <v>0</v>
      </c>
      <c r="AW673" s="238"/>
    </row>
    <row r="674" ht="24.75" customHeight="1">
      <c r="A674" s="185"/>
      <c r="B674" s="230">
        <f t="shared" si="40"/>
        <v>58</v>
      </c>
      <c r="C674" s="185"/>
      <c r="D674" s="275" t="str">
        <f t="shared" si="29"/>
        <v/>
      </c>
      <c r="E674" s="276" t="str">
        <f t="array" ref="E674">INDEX(_Rge_Data_IC_CY,$B674,E$1)</f>
        <v>Closed</v>
      </c>
      <c r="F674" s="277" t="str">
        <f t="array" ref="F674">INDEX(_Rge_Data_IC_CY,$B674,F$1)</f>
        <v/>
      </c>
      <c r="G674" s="277">
        <f t="array" ref="G674">INDEX(_Rge_Data_IC_CY,$B674,G$1)</f>
        <v>0</v>
      </c>
      <c r="H674" s="277">
        <f t="array" ref="H674">INDEX(_Rge_Data_IC_CY,$B674,H$1)</f>
        <v>0</v>
      </c>
      <c r="I674" s="277">
        <f t="array" ref="I674">INDEX(_Rge_Data_IC_CY,$B674,I$1)</f>
        <v>0</v>
      </c>
      <c r="J674" s="277">
        <f t="array" ref="J674">INDEX(_Rge_Data_IC_CY,$B674,J$1)</f>
        <v>0</v>
      </c>
      <c r="K674" s="277">
        <f t="array" ref="K674">INDEX(_Rge_Data_IC_CY,$B674,K$1)</f>
        <v>0</v>
      </c>
      <c r="L674" s="277" t="str">
        <f t="array" ref="L674">INDEX(_Rge_Data_IC_CY,$B674,L$1)</f>
        <v/>
      </c>
      <c r="M674" s="277">
        <f t="array" ref="M674">INDEX(_Rge_Data_IC_CY,$B674,M$1)</f>
        <v>0</v>
      </c>
      <c r="N674" s="277">
        <f t="array" ref="N674">INDEX(_Rge_Data_IC_CY,$B674,N$1)</f>
        <v>0</v>
      </c>
      <c r="O674" s="277">
        <f t="shared" si="25"/>
        <v>0</v>
      </c>
      <c r="P674" s="278">
        <f t="shared" si="26"/>
        <v>0</v>
      </c>
      <c r="Q674" s="279" t="str">
        <f t="shared" si="30"/>
        <v>Y</v>
      </c>
      <c r="R674" s="280" t="str">
        <f t="array" ref="R674">INDEX(_Rge_Data_IC_CY,$B674,R$1)</f>
        <v/>
      </c>
      <c r="S674" s="281">
        <f t="array" ref="S674">INDEX(_Rge_Data_IC_CY,$B674,S$1)</f>
        <v>0</v>
      </c>
      <c r="T674" s="281">
        <f t="array" ref="T674">INDEX(_Rge_Data_IC_CY,$B674,T$1)</f>
        <v>0</v>
      </c>
      <c r="U674" s="281">
        <f t="array" ref="U674">INDEX(_Rge_Data_IC_CY,$B674,U$1)</f>
        <v>0</v>
      </c>
      <c r="V674" s="281">
        <f t="array" ref="V674">INDEX(_Rge_Data_IC_CY,$B674,V$1)</f>
        <v>0</v>
      </c>
      <c r="W674" s="281">
        <f t="array" ref="W674">INDEX(_Rge_Data_IC_CY,$B674,W$1)</f>
        <v>0</v>
      </c>
      <c r="X674" s="281" t="str">
        <f t="array" ref="X674">INDEX(_Rge_Data_IC_CY,$B674,X$1)</f>
        <v/>
      </c>
      <c r="Y674" s="281">
        <f t="array" ref="Y674">INDEX(_Rge_Data_IC_CY,$B674,Y$1)</f>
        <v>0</v>
      </c>
      <c r="Z674" s="281">
        <f t="array" ref="Z674">INDEX(_Rge_Data_IC_CY,$B674,Z$1)</f>
        <v>0</v>
      </c>
      <c r="AA674" s="281">
        <f t="shared" si="27"/>
        <v>0</v>
      </c>
      <c r="AB674" s="282" t="str">
        <f t="shared" si="31"/>
        <v/>
      </c>
      <c r="AC674" s="283" t="str">
        <f t="array" ref="AC674">INDEX(_Rge_Data_IC_CY,$B674,AC$1)</f>
        <v/>
      </c>
      <c r="AD674" s="284">
        <f t="array" ref="AD674">INDEX(_Rge_Data_IC_CY,$B674,AD$1)</f>
        <v>0</v>
      </c>
      <c r="AE674" s="284">
        <f t="array" ref="AE674">INDEX(_Rge_Data_IC_CY,$B674,AE$1)</f>
        <v>0</v>
      </c>
      <c r="AF674" s="284">
        <f t="array" ref="AF674">INDEX(_Rge_Data_IC_CY,$B674,AF$1)</f>
        <v>0</v>
      </c>
      <c r="AG674" s="284">
        <f t="array" ref="AG674">INDEX(_Rge_Data_IC_CY,$B674,AG$1)</f>
        <v>0</v>
      </c>
      <c r="AH674" s="284">
        <f t="array" ref="AH674">INDEX(_Rge_Data_IC_CY,$B674,AH$1)</f>
        <v>0</v>
      </c>
      <c r="AI674" s="284" t="str">
        <f t="array" ref="AI674">INDEX(_Rge_Data_IC_CY,$B674,AI$1)</f>
        <v/>
      </c>
      <c r="AJ674" s="284">
        <f t="array" ref="AJ674">INDEX(_Rge_Data_IC_CY,$B674,AJ$1)</f>
        <v>0</v>
      </c>
      <c r="AK674" s="284">
        <f t="array" ref="AK674">INDEX(_Rge_Data_IC_CY,$B674,AK$1)</f>
        <v>0</v>
      </c>
      <c r="AL674" s="234">
        <f t="shared" si="32"/>
        <v>0</v>
      </c>
      <c r="AM674" s="285">
        <f t="shared" si="28"/>
        <v>0</v>
      </c>
      <c r="AN674" s="286">
        <f>IFERROR(IF(AND($E674="OPEN",$AA674&gt;0),$AA674*_SoP*$AM674,IF(AND($E674="CLOSED",$AA674&gt;0),$AA674*_SoL*$AM674,0)),0)</f>
        <v>0</v>
      </c>
      <c r="AO674" s="286">
        <f>IFERROR(IF($AA674&lt;0,$AA674*_SoL,0),0)</f>
        <v>0</v>
      </c>
      <c r="AP674" s="287">
        <f t="shared" si="33"/>
        <v>0</v>
      </c>
      <c r="AQ674" s="287">
        <f t="shared" si="34"/>
        <v>0</v>
      </c>
      <c r="AR674" s="287">
        <f t="shared" si="35"/>
        <v>0</v>
      </c>
      <c r="AS674" s="288">
        <f t="shared" si="36"/>
        <v>0</v>
      </c>
      <c r="AT674" s="289">
        <f t="shared" si="37"/>
        <v>0</v>
      </c>
      <c r="AU674" s="290">
        <f t="shared" si="38"/>
        <v>0</v>
      </c>
      <c r="AV674" s="290">
        <f t="shared" si="39"/>
        <v>0</v>
      </c>
      <c r="AW674" s="238"/>
    </row>
    <row r="675" ht="24.75" customHeight="1">
      <c r="A675" s="185"/>
      <c r="B675" s="230">
        <f t="shared" si="40"/>
        <v>59</v>
      </c>
      <c r="C675" s="185"/>
      <c r="D675" s="275" t="str">
        <f t="shared" si="29"/>
        <v/>
      </c>
      <c r="E675" s="276" t="str">
        <f t="array" ref="E675">INDEX(_Rge_Data_IC_CY,$B675,E$1)</f>
        <v>Closed</v>
      </c>
      <c r="F675" s="277" t="str">
        <f t="array" ref="F675">INDEX(_Rge_Data_IC_CY,$B675,F$1)</f>
        <v/>
      </c>
      <c r="G675" s="277">
        <f t="array" ref="G675">INDEX(_Rge_Data_IC_CY,$B675,G$1)</f>
        <v>0</v>
      </c>
      <c r="H675" s="277">
        <f t="array" ref="H675">INDEX(_Rge_Data_IC_CY,$B675,H$1)</f>
        <v>0</v>
      </c>
      <c r="I675" s="277">
        <f t="array" ref="I675">INDEX(_Rge_Data_IC_CY,$B675,I$1)</f>
        <v>0</v>
      </c>
      <c r="J675" s="277">
        <f t="array" ref="J675">INDEX(_Rge_Data_IC_CY,$B675,J$1)</f>
        <v>0</v>
      </c>
      <c r="K675" s="277">
        <f t="array" ref="K675">INDEX(_Rge_Data_IC_CY,$B675,K$1)</f>
        <v>0</v>
      </c>
      <c r="L675" s="277" t="str">
        <f t="array" ref="L675">INDEX(_Rge_Data_IC_CY,$B675,L$1)</f>
        <v/>
      </c>
      <c r="M675" s="277">
        <f t="array" ref="M675">INDEX(_Rge_Data_IC_CY,$B675,M$1)</f>
        <v>0</v>
      </c>
      <c r="N675" s="277">
        <f t="array" ref="N675">INDEX(_Rge_Data_IC_CY,$B675,N$1)</f>
        <v>0</v>
      </c>
      <c r="O675" s="277">
        <f t="shared" si="25"/>
        <v>0</v>
      </c>
      <c r="P675" s="278">
        <f t="shared" si="26"/>
        <v>0</v>
      </c>
      <c r="Q675" s="279" t="str">
        <f t="shared" si="30"/>
        <v>Y</v>
      </c>
      <c r="R675" s="280" t="str">
        <f t="array" ref="R675">INDEX(_Rge_Data_IC_CY,$B675,R$1)</f>
        <v/>
      </c>
      <c r="S675" s="281">
        <f t="array" ref="S675">INDEX(_Rge_Data_IC_CY,$B675,S$1)</f>
        <v>0</v>
      </c>
      <c r="T675" s="281">
        <f t="array" ref="T675">INDEX(_Rge_Data_IC_CY,$B675,T$1)</f>
        <v>0</v>
      </c>
      <c r="U675" s="281">
        <f t="array" ref="U675">INDEX(_Rge_Data_IC_CY,$B675,U$1)</f>
        <v>0</v>
      </c>
      <c r="V675" s="281">
        <f t="array" ref="V675">INDEX(_Rge_Data_IC_CY,$B675,V$1)</f>
        <v>0</v>
      </c>
      <c r="W675" s="281">
        <f t="array" ref="W675">INDEX(_Rge_Data_IC_CY,$B675,W$1)</f>
        <v>0</v>
      </c>
      <c r="X675" s="281" t="str">
        <f t="array" ref="X675">INDEX(_Rge_Data_IC_CY,$B675,X$1)</f>
        <v/>
      </c>
      <c r="Y675" s="281">
        <f t="array" ref="Y675">INDEX(_Rge_Data_IC_CY,$B675,Y$1)</f>
        <v>0</v>
      </c>
      <c r="Z675" s="281">
        <f t="array" ref="Z675">INDEX(_Rge_Data_IC_CY,$B675,Z$1)</f>
        <v>0</v>
      </c>
      <c r="AA675" s="281">
        <f t="shared" si="27"/>
        <v>0</v>
      </c>
      <c r="AB675" s="282" t="str">
        <f t="shared" si="31"/>
        <v/>
      </c>
      <c r="AC675" s="283" t="str">
        <f t="array" ref="AC675">INDEX(_Rge_Data_IC_CY,$B675,AC$1)</f>
        <v/>
      </c>
      <c r="AD675" s="284">
        <f t="array" ref="AD675">INDEX(_Rge_Data_IC_CY,$B675,AD$1)</f>
        <v>0</v>
      </c>
      <c r="AE675" s="284">
        <f t="array" ref="AE675">INDEX(_Rge_Data_IC_CY,$B675,AE$1)</f>
        <v>0</v>
      </c>
      <c r="AF675" s="284">
        <f t="array" ref="AF675">INDEX(_Rge_Data_IC_CY,$B675,AF$1)</f>
        <v>0</v>
      </c>
      <c r="AG675" s="284">
        <f t="array" ref="AG675">INDEX(_Rge_Data_IC_CY,$B675,AG$1)</f>
        <v>0</v>
      </c>
      <c r="AH675" s="284">
        <f t="array" ref="AH675">INDEX(_Rge_Data_IC_CY,$B675,AH$1)</f>
        <v>0</v>
      </c>
      <c r="AI675" s="284" t="str">
        <f t="array" ref="AI675">INDEX(_Rge_Data_IC_CY,$B675,AI$1)</f>
        <v/>
      </c>
      <c r="AJ675" s="284">
        <f t="array" ref="AJ675">INDEX(_Rge_Data_IC_CY,$B675,AJ$1)</f>
        <v>0</v>
      </c>
      <c r="AK675" s="284">
        <f t="array" ref="AK675">INDEX(_Rge_Data_IC_CY,$B675,AK$1)</f>
        <v>0</v>
      </c>
      <c r="AL675" s="234">
        <f t="shared" si="32"/>
        <v>0</v>
      </c>
      <c r="AM675" s="285">
        <f t="shared" si="28"/>
        <v>0</v>
      </c>
      <c r="AN675" s="286">
        <f>IFERROR(IF(AND($E675="OPEN",$AA675&gt;0),$AA675*_SoP*$AM675,IF(AND($E675="CLOSED",$AA675&gt;0),$AA675*_SoL*$AM675,0)),0)</f>
        <v>0</v>
      </c>
      <c r="AO675" s="286">
        <f>IFERROR(IF($AA675&lt;0,$AA675*_SoL,0),0)</f>
        <v>0</v>
      </c>
      <c r="AP675" s="287">
        <f t="shared" si="33"/>
        <v>0</v>
      </c>
      <c r="AQ675" s="287">
        <f t="shared" si="34"/>
        <v>0</v>
      </c>
      <c r="AR675" s="287">
        <f t="shared" si="35"/>
        <v>0</v>
      </c>
      <c r="AS675" s="288">
        <f t="shared" si="36"/>
        <v>0</v>
      </c>
      <c r="AT675" s="289">
        <f t="shared" si="37"/>
        <v>0</v>
      </c>
      <c r="AU675" s="290">
        <f t="shared" si="38"/>
        <v>0</v>
      </c>
      <c r="AV675" s="290">
        <f t="shared" si="39"/>
        <v>0</v>
      </c>
      <c r="AW675" s="238"/>
    </row>
    <row r="676" ht="24.75" customHeight="1">
      <c r="A676" s="185"/>
      <c r="B676" s="230">
        <f t="shared" si="40"/>
        <v>60</v>
      </c>
      <c r="C676" s="185"/>
      <c r="D676" s="275" t="str">
        <f t="shared" si="29"/>
        <v/>
      </c>
      <c r="E676" s="276" t="str">
        <f t="array" ref="E676">INDEX(_Rge_Data_IC_CY,$B676,E$1)</f>
        <v>Closed</v>
      </c>
      <c r="F676" s="277" t="str">
        <f t="array" ref="F676">INDEX(_Rge_Data_IC_CY,$B676,F$1)</f>
        <v/>
      </c>
      <c r="G676" s="277">
        <f t="array" ref="G676">INDEX(_Rge_Data_IC_CY,$B676,G$1)</f>
        <v>0</v>
      </c>
      <c r="H676" s="277">
        <f t="array" ref="H676">INDEX(_Rge_Data_IC_CY,$B676,H$1)</f>
        <v>0</v>
      </c>
      <c r="I676" s="277">
        <f t="array" ref="I676">INDEX(_Rge_Data_IC_CY,$B676,I$1)</f>
        <v>0</v>
      </c>
      <c r="J676" s="277">
        <f t="array" ref="J676">INDEX(_Rge_Data_IC_CY,$B676,J$1)</f>
        <v>0</v>
      </c>
      <c r="K676" s="277">
        <f t="array" ref="K676">INDEX(_Rge_Data_IC_CY,$B676,K$1)</f>
        <v>0</v>
      </c>
      <c r="L676" s="277" t="str">
        <f t="array" ref="L676">INDEX(_Rge_Data_IC_CY,$B676,L$1)</f>
        <v/>
      </c>
      <c r="M676" s="277">
        <f t="array" ref="M676">INDEX(_Rge_Data_IC_CY,$B676,M$1)</f>
        <v>0</v>
      </c>
      <c r="N676" s="277">
        <f t="array" ref="N676">INDEX(_Rge_Data_IC_CY,$B676,N$1)</f>
        <v>0</v>
      </c>
      <c r="O676" s="277">
        <f t="shared" si="25"/>
        <v>0</v>
      </c>
      <c r="P676" s="278">
        <f t="shared" si="26"/>
        <v>0</v>
      </c>
      <c r="Q676" s="279" t="str">
        <f t="shared" si="30"/>
        <v>Y</v>
      </c>
      <c r="R676" s="280" t="str">
        <f t="array" ref="R676">INDEX(_Rge_Data_IC_CY,$B676,R$1)</f>
        <v/>
      </c>
      <c r="S676" s="281">
        <f t="array" ref="S676">INDEX(_Rge_Data_IC_CY,$B676,S$1)</f>
        <v>0</v>
      </c>
      <c r="T676" s="281">
        <f t="array" ref="T676">INDEX(_Rge_Data_IC_CY,$B676,T$1)</f>
        <v>0</v>
      </c>
      <c r="U676" s="281">
        <f t="array" ref="U676">INDEX(_Rge_Data_IC_CY,$B676,U$1)</f>
        <v>0</v>
      </c>
      <c r="V676" s="281">
        <f t="array" ref="V676">INDEX(_Rge_Data_IC_CY,$B676,V$1)</f>
        <v>0</v>
      </c>
      <c r="W676" s="281">
        <f t="array" ref="W676">INDEX(_Rge_Data_IC_CY,$B676,W$1)</f>
        <v>0</v>
      </c>
      <c r="X676" s="281" t="str">
        <f t="array" ref="X676">INDEX(_Rge_Data_IC_CY,$B676,X$1)</f>
        <v/>
      </c>
      <c r="Y676" s="281">
        <f t="array" ref="Y676">INDEX(_Rge_Data_IC_CY,$B676,Y$1)</f>
        <v>0</v>
      </c>
      <c r="Z676" s="281">
        <f t="array" ref="Z676">INDEX(_Rge_Data_IC_CY,$B676,Z$1)</f>
        <v>0</v>
      </c>
      <c r="AA676" s="281">
        <f t="shared" si="27"/>
        <v>0</v>
      </c>
      <c r="AB676" s="282" t="str">
        <f t="shared" si="31"/>
        <v/>
      </c>
      <c r="AC676" s="283" t="str">
        <f t="array" ref="AC676">INDEX(_Rge_Data_IC_CY,$B676,AC$1)</f>
        <v/>
      </c>
      <c r="AD676" s="284">
        <f t="array" ref="AD676">INDEX(_Rge_Data_IC_CY,$B676,AD$1)</f>
        <v>0</v>
      </c>
      <c r="AE676" s="284">
        <f t="array" ref="AE676">INDEX(_Rge_Data_IC_CY,$B676,AE$1)</f>
        <v>0</v>
      </c>
      <c r="AF676" s="284">
        <f t="array" ref="AF676">INDEX(_Rge_Data_IC_CY,$B676,AF$1)</f>
        <v>0</v>
      </c>
      <c r="AG676" s="284">
        <f t="array" ref="AG676">INDEX(_Rge_Data_IC_CY,$B676,AG$1)</f>
        <v>0</v>
      </c>
      <c r="AH676" s="284">
        <f t="array" ref="AH676">INDEX(_Rge_Data_IC_CY,$B676,AH$1)</f>
        <v>0</v>
      </c>
      <c r="AI676" s="284" t="str">
        <f t="array" ref="AI676">INDEX(_Rge_Data_IC_CY,$B676,AI$1)</f>
        <v/>
      </c>
      <c r="AJ676" s="284">
        <f t="array" ref="AJ676">INDEX(_Rge_Data_IC_CY,$B676,AJ$1)</f>
        <v>0</v>
      </c>
      <c r="AK676" s="284">
        <f t="array" ref="AK676">INDEX(_Rge_Data_IC_CY,$B676,AK$1)</f>
        <v>0</v>
      </c>
      <c r="AL676" s="234">
        <f t="shared" si="32"/>
        <v>0</v>
      </c>
      <c r="AM676" s="285">
        <f t="shared" si="28"/>
        <v>0</v>
      </c>
      <c r="AN676" s="286">
        <f>IFERROR(IF(AND($E676="OPEN",$AA676&gt;0),$AA676*_SoP*$AM676,IF(AND($E676="CLOSED",$AA676&gt;0),$AA676*_SoL*$AM676,0)),0)</f>
        <v>0</v>
      </c>
      <c r="AO676" s="286">
        <f>IFERROR(IF($AA676&lt;0,$AA676*_SoL,0),0)</f>
        <v>0</v>
      </c>
      <c r="AP676" s="287">
        <f t="shared" si="33"/>
        <v>0</v>
      </c>
      <c r="AQ676" s="287">
        <f t="shared" si="34"/>
        <v>0</v>
      </c>
      <c r="AR676" s="287">
        <f t="shared" si="35"/>
        <v>0</v>
      </c>
      <c r="AS676" s="288">
        <f t="shared" si="36"/>
        <v>0</v>
      </c>
      <c r="AT676" s="289">
        <f t="shared" si="37"/>
        <v>0</v>
      </c>
      <c r="AU676" s="290">
        <f t="shared" si="38"/>
        <v>0</v>
      </c>
      <c r="AV676" s="290">
        <f t="shared" si="39"/>
        <v>0</v>
      </c>
      <c r="AW676" s="238"/>
    </row>
    <row r="677" ht="24.75" customHeight="1">
      <c r="A677" s="185"/>
      <c r="B677" s="230">
        <f t="shared" si="40"/>
        <v>61</v>
      </c>
      <c r="C677" s="185"/>
      <c r="D677" s="275" t="str">
        <f t="shared" si="29"/>
        <v/>
      </c>
      <c r="E677" s="276" t="str">
        <f t="array" ref="E677">INDEX(_Rge_Data_IC_CY,$B677,E$1)</f>
        <v>Closed</v>
      </c>
      <c r="F677" s="277" t="str">
        <f t="array" ref="F677">INDEX(_Rge_Data_IC_CY,$B677,F$1)</f>
        <v/>
      </c>
      <c r="G677" s="277">
        <f t="array" ref="G677">INDEX(_Rge_Data_IC_CY,$B677,G$1)</f>
        <v>0</v>
      </c>
      <c r="H677" s="277">
        <f t="array" ref="H677">INDEX(_Rge_Data_IC_CY,$B677,H$1)</f>
        <v>0</v>
      </c>
      <c r="I677" s="277">
        <f t="array" ref="I677">INDEX(_Rge_Data_IC_CY,$B677,I$1)</f>
        <v>0</v>
      </c>
      <c r="J677" s="277">
        <f t="array" ref="J677">INDEX(_Rge_Data_IC_CY,$B677,J$1)</f>
        <v>0</v>
      </c>
      <c r="K677" s="277">
        <f t="array" ref="K677">INDEX(_Rge_Data_IC_CY,$B677,K$1)</f>
        <v>0</v>
      </c>
      <c r="L677" s="277" t="str">
        <f t="array" ref="L677">INDEX(_Rge_Data_IC_CY,$B677,L$1)</f>
        <v/>
      </c>
      <c r="M677" s="277">
        <f t="array" ref="M677">INDEX(_Rge_Data_IC_CY,$B677,M$1)</f>
        <v>0</v>
      </c>
      <c r="N677" s="277">
        <f t="array" ref="N677">INDEX(_Rge_Data_IC_CY,$B677,N$1)</f>
        <v>0</v>
      </c>
      <c r="O677" s="277">
        <f t="shared" si="25"/>
        <v>0</v>
      </c>
      <c r="P677" s="278">
        <f t="shared" si="26"/>
        <v>0</v>
      </c>
      <c r="Q677" s="279" t="str">
        <f t="shared" si="30"/>
        <v>Y</v>
      </c>
      <c r="R677" s="280" t="str">
        <f t="array" ref="R677">INDEX(_Rge_Data_IC_CY,$B677,R$1)</f>
        <v/>
      </c>
      <c r="S677" s="281">
        <f t="array" ref="S677">INDEX(_Rge_Data_IC_CY,$B677,S$1)</f>
        <v>0</v>
      </c>
      <c r="T677" s="281">
        <f t="array" ref="T677">INDEX(_Rge_Data_IC_CY,$B677,T$1)</f>
        <v>0</v>
      </c>
      <c r="U677" s="281">
        <f t="array" ref="U677">INDEX(_Rge_Data_IC_CY,$B677,U$1)</f>
        <v>0</v>
      </c>
      <c r="V677" s="281">
        <f t="array" ref="V677">INDEX(_Rge_Data_IC_CY,$B677,V$1)</f>
        <v>0</v>
      </c>
      <c r="W677" s="281">
        <f t="array" ref="W677">INDEX(_Rge_Data_IC_CY,$B677,W$1)</f>
        <v>0</v>
      </c>
      <c r="X677" s="281" t="str">
        <f t="array" ref="X677">INDEX(_Rge_Data_IC_CY,$B677,X$1)</f>
        <v/>
      </c>
      <c r="Y677" s="281">
        <f t="array" ref="Y677">INDEX(_Rge_Data_IC_CY,$B677,Y$1)</f>
        <v>0</v>
      </c>
      <c r="Z677" s="281">
        <f t="array" ref="Z677">INDEX(_Rge_Data_IC_CY,$B677,Z$1)</f>
        <v>0</v>
      </c>
      <c r="AA677" s="281">
        <f t="shared" si="27"/>
        <v>0</v>
      </c>
      <c r="AB677" s="282" t="str">
        <f t="shared" si="31"/>
        <v/>
      </c>
      <c r="AC677" s="283" t="str">
        <f t="array" ref="AC677">INDEX(_Rge_Data_IC_CY,$B677,AC$1)</f>
        <v/>
      </c>
      <c r="AD677" s="284">
        <f t="array" ref="AD677">INDEX(_Rge_Data_IC_CY,$B677,AD$1)</f>
        <v>0</v>
      </c>
      <c r="AE677" s="284">
        <f t="array" ref="AE677">INDEX(_Rge_Data_IC_CY,$B677,AE$1)</f>
        <v>0</v>
      </c>
      <c r="AF677" s="284">
        <f t="array" ref="AF677">INDEX(_Rge_Data_IC_CY,$B677,AF$1)</f>
        <v>0</v>
      </c>
      <c r="AG677" s="284">
        <f t="array" ref="AG677">INDEX(_Rge_Data_IC_CY,$B677,AG$1)</f>
        <v>0</v>
      </c>
      <c r="AH677" s="284">
        <f t="array" ref="AH677">INDEX(_Rge_Data_IC_CY,$B677,AH$1)</f>
        <v>0</v>
      </c>
      <c r="AI677" s="284" t="str">
        <f t="array" ref="AI677">INDEX(_Rge_Data_IC_CY,$B677,AI$1)</f>
        <v/>
      </c>
      <c r="AJ677" s="284">
        <f t="array" ref="AJ677">INDEX(_Rge_Data_IC_CY,$B677,AJ$1)</f>
        <v>0</v>
      </c>
      <c r="AK677" s="284">
        <f t="array" ref="AK677">INDEX(_Rge_Data_IC_CY,$B677,AK$1)</f>
        <v>0</v>
      </c>
      <c r="AL677" s="234">
        <f t="shared" si="32"/>
        <v>0</v>
      </c>
      <c r="AM677" s="285">
        <f t="shared" si="28"/>
        <v>0</v>
      </c>
      <c r="AN677" s="286">
        <f>IFERROR(IF(AND($E677="OPEN",$AA677&gt;0),$AA677*_SoP*$AM677,IF(AND($E677="CLOSED",$AA677&gt;0),$AA677*_SoL*$AM677,0)),0)</f>
        <v>0</v>
      </c>
      <c r="AO677" s="286">
        <f>IFERROR(IF($AA677&lt;0,$AA677*_SoL,0),0)</f>
        <v>0</v>
      </c>
      <c r="AP677" s="287">
        <f t="shared" si="33"/>
        <v>0</v>
      </c>
      <c r="AQ677" s="287">
        <f t="shared" si="34"/>
        <v>0</v>
      </c>
      <c r="AR677" s="287">
        <f t="shared" si="35"/>
        <v>0</v>
      </c>
      <c r="AS677" s="288">
        <f t="shared" si="36"/>
        <v>0</v>
      </c>
      <c r="AT677" s="289">
        <f t="shared" si="37"/>
        <v>0</v>
      </c>
      <c r="AU677" s="290">
        <f t="shared" si="38"/>
        <v>0</v>
      </c>
      <c r="AV677" s="290">
        <f t="shared" si="39"/>
        <v>0</v>
      </c>
      <c r="AW677" s="238"/>
    </row>
    <row r="678" ht="24.75" customHeight="1">
      <c r="A678" s="185"/>
      <c r="B678" s="230">
        <f t="shared" si="40"/>
        <v>62</v>
      </c>
      <c r="C678" s="185"/>
      <c r="D678" s="275" t="str">
        <f t="shared" si="29"/>
        <v/>
      </c>
      <c r="E678" s="276" t="str">
        <f t="array" ref="E678">INDEX(_Rge_Data_IC_CY,$B678,E$1)</f>
        <v>Closed</v>
      </c>
      <c r="F678" s="277" t="str">
        <f t="array" ref="F678">INDEX(_Rge_Data_IC_CY,$B678,F$1)</f>
        <v/>
      </c>
      <c r="G678" s="277">
        <f t="array" ref="G678">INDEX(_Rge_Data_IC_CY,$B678,G$1)</f>
        <v>0</v>
      </c>
      <c r="H678" s="277">
        <f t="array" ref="H678">INDEX(_Rge_Data_IC_CY,$B678,H$1)</f>
        <v>0</v>
      </c>
      <c r="I678" s="277">
        <f t="array" ref="I678">INDEX(_Rge_Data_IC_CY,$B678,I$1)</f>
        <v>0</v>
      </c>
      <c r="J678" s="277">
        <f t="array" ref="J678">INDEX(_Rge_Data_IC_CY,$B678,J$1)</f>
        <v>0</v>
      </c>
      <c r="K678" s="277">
        <f t="array" ref="K678">INDEX(_Rge_Data_IC_CY,$B678,K$1)</f>
        <v>0</v>
      </c>
      <c r="L678" s="277" t="str">
        <f t="array" ref="L678">INDEX(_Rge_Data_IC_CY,$B678,L$1)</f>
        <v/>
      </c>
      <c r="M678" s="277">
        <f t="array" ref="M678">INDEX(_Rge_Data_IC_CY,$B678,M$1)</f>
        <v>0</v>
      </c>
      <c r="N678" s="277">
        <f t="array" ref="N678">INDEX(_Rge_Data_IC_CY,$B678,N$1)</f>
        <v>0</v>
      </c>
      <c r="O678" s="277">
        <f t="shared" si="25"/>
        <v>0</v>
      </c>
      <c r="P678" s="278">
        <f t="shared" si="26"/>
        <v>0</v>
      </c>
      <c r="Q678" s="279" t="str">
        <f t="shared" si="30"/>
        <v>Y</v>
      </c>
      <c r="R678" s="280" t="str">
        <f t="array" ref="R678">INDEX(_Rge_Data_IC_CY,$B678,R$1)</f>
        <v/>
      </c>
      <c r="S678" s="281">
        <f t="array" ref="S678">INDEX(_Rge_Data_IC_CY,$B678,S$1)</f>
        <v>0</v>
      </c>
      <c r="T678" s="281">
        <f t="array" ref="T678">INDEX(_Rge_Data_IC_CY,$B678,T$1)</f>
        <v>0</v>
      </c>
      <c r="U678" s="281">
        <f t="array" ref="U678">INDEX(_Rge_Data_IC_CY,$B678,U$1)</f>
        <v>0</v>
      </c>
      <c r="V678" s="281">
        <f t="array" ref="V678">INDEX(_Rge_Data_IC_CY,$B678,V$1)</f>
        <v>0</v>
      </c>
      <c r="W678" s="281">
        <f t="array" ref="W678">INDEX(_Rge_Data_IC_CY,$B678,W$1)</f>
        <v>0</v>
      </c>
      <c r="X678" s="281" t="str">
        <f t="array" ref="X678">INDEX(_Rge_Data_IC_CY,$B678,X$1)</f>
        <v/>
      </c>
      <c r="Y678" s="281">
        <f t="array" ref="Y678">INDEX(_Rge_Data_IC_CY,$B678,Y$1)</f>
        <v>0</v>
      </c>
      <c r="Z678" s="281">
        <f t="array" ref="Z678">INDEX(_Rge_Data_IC_CY,$B678,Z$1)</f>
        <v>0</v>
      </c>
      <c r="AA678" s="281">
        <f t="shared" si="27"/>
        <v>0</v>
      </c>
      <c r="AB678" s="282" t="str">
        <f t="shared" si="31"/>
        <v/>
      </c>
      <c r="AC678" s="283" t="str">
        <f t="array" ref="AC678">INDEX(_Rge_Data_IC_CY,$B678,AC$1)</f>
        <v/>
      </c>
      <c r="AD678" s="284">
        <f t="array" ref="AD678">INDEX(_Rge_Data_IC_CY,$B678,AD$1)</f>
        <v>0</v>
      </c>
      <c r="AE678" s="284">
        <f t="array" ref="AE678">INDEX(_Rge_Data_IC_CY,$B678,AE$1)</f>
        <v>0</v>
      </c>
      <c r="AF678" s="284">
        <f t="array" ref="AF678">INDEX(_Rge_Data_IC_CY,$B678,AF$1)</f>
        <v>0</v>
      </c>
      <c r="AG678" s="284">
        <f t="array" ref="AG678">INDEX(_Rge_Data_IC_CY,$B678,AG$1)</f>
        <v>0</v>
      </c>
      <c r="AH678" s="284">
        <f t="array" ref="AH678">INDEX(_Rge_Data_IC_CY,$B678,AH$1)</f>
        <v>0</v>
      </c>
      <c r="AI678" s="284" t="str">
        <f t="array" ref="AI678">INDEX(_Rge_Data_IC_CY,$B678,AI$1)</f>
        <v/>
      </c>
      <c r="AJ678" s="284">
        <f t="array" ref="AJ678">INDEX(_Rge_Data_IC_CY,$B678,AJ$1)</f>
        <v>0</v>
      </c>
      <c r="AK678" s="284">
        <f t="array" ref="AK678">INDEX(_Rge_Data_IC_CY,$B678,AK$1)</f>
        <v>0</v>
      </c>
      <c r="AL678" s="234">
        <f t="shared" si="32"/>
        <v>0</v>
      </c>
      <c r="AM678" s="285">
        <f t="shared" si="28"/>
        <v>0</v>
      </c>
      <c r="AN678" s="286">
        <f>IFERROR(IF(AND($E678="OPEN",$AA678&gt;0),$AA678*_SoP*$AM678,IF(AND($E678="CLOSED",$AA678&gt;0),$AA678*_SoL*$AM678,0)),0)</f>
        <v>0</v>
      </c>
      <c r="AO678" s="286">
        <f>IFERROR(IF($AA678&lt;0,$AA678*_SoL,0),0)</f>
        <v>0</v>
      </c>
      <c r="AP678" s="287">
        <f t="shared" si="33"/>
        <v>0</v>
      </c>
      <c r="AQ678" s="287">
        <f t="shared" si="34"/>
        <v>0</v>
      </c>
      <c r="AR678" s="287">
        <f t="shared" si="35"/>
        <v>0</v>
      </c>
      <c r="AS678" s="288">
        <f t="shared" si="36"/>
        <v>0</v>
      </c>
      <c r="AT678" s="289">
        <f t="shared" si="37"/>
        <v>0</v>
      </c>
      <c r="AU678" s="290">
        <f t="shared" si="38"/>
        <v>0</v>
      </c>
      <c r="AV678" s="290">
        <f t="shared" si="39"/>
        <v>0</v>
      </c>
      <c r="AW678" s="238"/>
    </row>
    <row r="679" ht="24.75" customHeight="1">
      <c r="A679" s="185"/>
      <c r="B679" s="230">
        <f t="shared" si="40"/>
        <v>63</v>
      </c>
      <c r="C679" s="185"/>
      <c r="D679" s="275" t="str">
        <f t="shared" si="29"/>
        <v/>
      </c>
      <c r="E679" s="276" t="str">
        <f t="array" ref="E679">INDEX(_Rge_Data_IC_CY,$B679,E$1)</f>
        <v>Closed</v>
      </c>
      <c r="F679" s="277" t="str">
        <f t="array" ref="F679">INDEX(_Rge_Data_IC_CY,$B679,F$1)</f>
        <v/>
      </c>
      <c r="G679" s="277">
        <f t="array" ref="G679">INDEX(_Rge_Data_IC_CY,$B679,G$1)</f>
        <v>0</v>
      </c>
      <c r="H679" s="277">
        <f t="array" ref="H679">INDEX(_Rge_Data_IC_CY,$B679,H$1)</f>
        <v>0</v>
      </c>
      <c r="I679" s="277">
        <f t="array" ref="I679">INDEX(_Rge_Data_IC_CY,$B679,I$1)</f>
        <v>0</v>
      </c>
      <c r="J679" s="277">
        <f t="array" ref="J679">INDEX(_Rge_Data_IC_CY,$B679,J$1)</f>
        <v>0</v>
      </c>
      <c r="K679" s="277">
        <f t="array" ref="K679">INDEX(_Rge_Data_IC_CY,$B679,K$1)</f>
        <v>0</v>
      </c>
      <c r="L679" s="277" t="str">
        <f t="array" ref="L679">INDEX(_Rge_Data_IC_CY,$B679,L$1)</f>
        <v/>
      </c>
      <c r="M679" s="277">
        <f t="array" ref="M679">INDEX(_Rge_Data_IC_CY,$B679,M$1)</f>
        <v>0</v>
      </c>
      <c r="N679" s="277">
        <f t="array" ref="N679">INDEX(_Rge_Data_IC_CY,$B679,N$1)</f>
        <v>0</v>
      </c>
      <c r="O679" s="277">
        <f t="shared" si="25"/>
        <v>0</v>
      </c>
      <c r="P679" s="278">
        <f t="shared" si="26"/>
        <v>0</v>
      </c>
      <c r="Q679" s="279" t="str">
        <f t="shared" si="30"/>
        <v>Y</v>
      </c>
      <c r="R679" s="280" t="str">
        <f t="array" ref="R679">INDEX(_Rge_Data_IC_CY,$B679,R$1)</f>
        <v/>
      </c>
      <c r="S679" s="281">
        <f t="array" ref="S679">INDEX(_Rge_Data_IC_CY,$B679,S$1)</f>
        <v>0</v>
      </c>
      <c r="T679" s="281">
        <f t="array" ref="T679">INDEX(_Rge_Data_IC_CY,$B679,T$1)</f>
        <v>0</v>
      </c>
      <c r="U679" s="281">
        <f t="array" ref="U679">INDEX(_Rge_Data_IC_CY,$B679,U$1)</f>
        <v>0</v>
      </c>
      <c r="V679" s="281">
        <f t="array" ref="V679">INDEX(_Rge_Data_IC_CY,$B679,V$1)</f>
        <v>0</v>
      </c>
      <c r="W679" s="281">
        <f t="array" ref="W679">INDEX(_Rge_Data_IC_CY,$B679,W$1)</f>
        <v>0</v>
      </c>
      <c r="X679" s="281" t="str">
        <f t="array" ref="X679">INDEX(_Rge_Data_IC_CY,$B679,X$1)</f>
        <v/>
      </c>
      <c r="Y679" s="281">
        <f t="array" ref="Y679">INDEX(_Rge_Data_IC_CY,$B679,Y$1)</f>
        <v>0</v>
      </c>
      <c r="Z679" s="281">
        <f t="array" ref="Z679">INDEX(_Rge_Data_IC_CY,$B679,Z$1)</f>
        <v>0</v>
      </c>
      <c r="AA679" s="281">
        <f t="shared" si="27"/>
        <v>0</v>
      </c>
      <c r="AB679" s="282" t="str">
        <f t="shared" si="31"/>
        <v/>
      </c>
      <c r="AC679" s="283" t="str">
        <f t="array" ref="AC679">INDEX(_Rge_Data_IC_CY,$B679,AC$1)</f>
        <v/>
      </c>
      <c r="AD679" s="284">
        <f t="array" ref="AD679">INDEX(_Rge_Data_IC_CY,$B679,AD$1)</f>
        <v>0</v>
      </c>
      <c r="AE679" s="284">
        <f t="array" ref="AE679">INDEX(_Rge_Data_IC_CY,$B679,AE$1)</f>
        <v>0</v>
      </c>
      <c r="AF679" s="284">
        <f t="array" ref="AF679">INDEX(_Rge_Data_IC_CY,$B679,AF$1)</f>
        <v>0</v>
      </c>
      <c r="AG679" s="284">
        <f t="array" ref="AG679">INDEX(_Rge_Data_IC_CY,$B679,AG$1)</f>
        <v>0</v>
      </c>
      <c r="AH679" s="284">
        <f t="array" ref="AH679">INDEX(_Rge_Data_IC_CY,$B679,AH$1)</f>
        <v>0</v>
      </c>
      <c r="AI679" s="284" t="str">
        <f t="array" ref="AI679">INDEX(_Rge_Data_IC_CY,$B679,AI$1)</f>
        <v/>
      </c>
      <c r="AJ679" s="284">
        <f t="array" ref="AJ679">INDEX(_Rge_Data_IC_CY,$B679,AJ$1)</f>
        <v>0</v>
      </c>
      <c r="AK679" s="284">
        <f t="array" ref="AK679">INDEX(_Rge_Data_IC_CY,$B679,AK$1)</f>
        <v>0</v>
      </c>
      <c r="AL679" s="234">
        <f t="shared" si="32"/>
        <v>0</v>
      </c>
      <c r="AM679" s="285">
        <f t="shared" si="28"/>
        <v>0</v>
      </c>
      <c r="AN679" s="286">
        <f>IFERROR(IF(AND($E679="OPEN",$AA679&gt;0),$AA679*_SoP*$AM679,IF(AND($E679="CLOSED",$AA679&gt;0),$AA679*_SoL*$AM679,0)),0)</f>
        <v>0</v>
      </c>
      <c r="AO679" s="286">
        <f>IFERROR(IF($AA679&lt;0,$AA679*_SoL,0),0)</f>
        <v>0</v>
      </c>
      <c r="AP679" s="287">
        <f t="shared" si="33"/>
        <v>0</v>
      </c>
      <c r="AQ679" s="287">
        <f t="shared" si="34"/>
        <v>0</v>
      </c>
      <c r="AR679" s="287">
        <f t="shared" si="35"/>
        <v>0</v>
      </c>
      <c r="AS679" s="288">
        <f t="shared" si="36"/>
        <v>0</v>
      </c>
      <c r="AT679" s="289">
        <f t="shared" si="37"/>
        <v>0</v>
      </c>
      <c r="AU679" s="290">
        <f t="shared" si="38"/>
        <v>0</v>
      </c>
      <c r="AV679" s="290">
        <f t="shared" si="39"/>
        <v>0</v>
      </c>
      <c r="AW679" s="238"/>
    </row>
    <row r="680" ht="24.75" customHeight="1">
      <c r="A680" s="185"/>
      <c r="B680" s="230">
        <f t="shared" si="40"/>
        <v>64</v>
      </c>
      <c r="C680" s="185"/>
      <c r="D680" s="275" t="str">
        <f t="shared" si="29"/>
        <v/>
      </c>
      <c r="E680" s="276" t="str">
        <f t="array" ref="E680">INDEX(_Rge_Data_IC_CY,$B680,E$1)</f>
        <v>Closed</v>
      </c>
      <c r="F680" s="277" t="str">
        <f t="array" ref="F680">INDEX(_Rge_Data_IC_CY,$B680,F$1)</f>
        <v/>
      </c>
      <c r="G680" s="277">
        <f t="array" ref="G680">INDEX(_Rge_Data_IC_CY,$B680,G$1)</f>
        <v>0</v>
      </c>
      <c r="H680" s="277">
        <f t="array" ref="H680">INDEX(_Rge_Data_IC_CY,$B680,H$1)</f>
        <v>0</v>
      </c>
      <c r="I680" s="277">
        <f t="array" ref="I680">INDEX(_Rge_Data_IC_CY,$B680,I$1)</f>
        <v>0</v>
      </c>
      <c r="J680" s="277">
        <f t="array" ref="J680">INDEX(_Rge_Data_IC_CY,$B680,J$1)</f>
        <v>0</v>
      </c>
      <c r="K680" s="277">
        <f t="array" ref="K680">INDEX(_Rge_Data_IC_CY,$B680,K$1)</f>
        <v>0</v>
      </c>
      <c r="L680" s="277" t="str">
        <f t="array" ref="L680">INDEX(_Rge_Data_IC_CY,$B680,L$1)</f>
        <v/>
      </c>
      <c r="M680" s="277">
        <f t="array" ref="M680">INDEX(_Rge_Data_IC_CY,$B680,M$1)</f>
        <v>0</v>
      </c>
      <c r="N680" s="277">
        <f t="array" ref="N680">INDEX(_Rge_Data_IC_CY,$B680,N$1)</f>
        <v>0</v>
      </c>
      <c r="O680" s="277">
        <f t="shared" si="25"/>
        <v>0</v>
      </c>
      <c r="P680" s="278">
        <f t="shared" si="26"/>
        <v>0</v>
      </c>
      <c r="Q680" s="279" t="str">
        <f t="shared" si="30"/>
        <v>Y</v>
      </c>
      <c r="R680" s="280" t="str">
        <f t="array" ref="R680">INDEX(_Rge_Data_IC_CY,$B680,R$1)</f>
        <v/>
      </c>
      <c r="S680" s="281">
        <f t="array" ref="S680">INDEX(_Rge_Data_IC_CY,$B680,S$1)</f>
        <v>0</v>
      </c>
      <c r="T680" s="281">
        <f t="array" ref="T680">INDEX(_Rge_Data_IC_CY,$B680,T$1)</f>
        <v>0</v>
      </c>
      <c r="U680" s="281">
        <f t="array" ref="U680">INDEX(_Rge_Data_IC_CY,$B680,U$1)</f>
        <v>0</v>
      </c>
      <c r="V680" s="281">
        <f t="array" ref="V680">INDEX(_Rge_Data_IC_CY,$B680,V$1)</f>
        <v>0</v>
      </c>
      <c r="W680" s="281">
        <f t="array" ref="W680">INDEX(_Rge_Data_IC_CY,$B680,W$1)</f>
        <v>0</v>
      </c>
      <c r="X680" s="281" t="str">
        <f t="array" ref="X680">INDEX(_Rge_Data_IC_CY,$B680,X$1)</f>
        <v/>
      </c>
      <c r="Y680" s="281">
        <f t="array" ref="Y680">INDEX(_Rge_Data_IC_CY,$B680,Y$1)</f>
        <v>0</v>
      </c>
      <c r="Z680" s="281">
        <f t="array" ref="Z680">INDEX(_Rge_Data_IC_CY,$B680,Z$1)</f>
        <v>0</v>
      </c>
      <c r="AA680" s="281">
        <f t="shared" si="27"/>
        <v>0</v>
      </c>
      <c r="AB680" s="282" t="str">
        <f t="shared" si="31"/>
        <v/>
      </c>
      <c r="AC680" s="283" t="str">
        <f t="array" ref="AC680">INDEX(_Rge_Data_IC_CY,$B680,AC$1)</f>
        <v/>
      </c>
      <c r="AD680" s="284">
        <f t="array" ref="AD680">INDEX(_Rge_Data_IC_CY,$B680,AD$1)</f>
        <v>0</v>
      </c>
      <c r="AE680" s="284">
        <f t="array" ref="AE680">INDEX(_Rge_Data_IC_CY,$B680,AE$1)</f>
        <v>0</v>
      </c>
      <c r="AF680" s="284">
        <f t="array" ref="AF680">INDEX(_Rge_Data_IC_CY,$B680,AF$1)</f>
        <v>0</v>
      </c>
      <c r="AG680" s="284">
        <f t="array" ref="AG680">INDEX(_Rge_Data_IC_CY,$B680,AG$1)</f>
        <v>0</v>
      </c>
      <c r="AH680" s="284">
        <f t="array" ref="AH680">INDEX(_Rge_Data_IC_CY,$B680,AH$1)</f>
        <v>0</v>
      </c>
      <c r="AI680" s="284" t="str">
        <f t="array" ref="AI680">INDEX(_Rge_Data_IC_CY,$B680,AI$1)</f>
        <v/>
      </c>
      <c r="AJ680" s="284">
        <f t="array" ref="AJ680">INDEX(_Rge_Data_IC_CY,$B680,AJ$1)</f>
        <v>0</v>
      </c>
      <c r="AK680" s="284">
        <f t="array" ref="AK680">INDEX(_Rge_Data_IC_CY,$B680,AK$1)</f>
        <v>0</v>
      </c>
      <c r="AL680" s="234">
        <f t="shared" si="32"/>
        <v>0</v>
      </c>
      <c r="AM680" s="285">
        <f t="shared" si="28"/>
        <v>0</v>
      </c>
      <c r="AN680" s="286">
        <f>IFERROR(IF(AND($E680="OPEN",$AA680&gt;0),$AA680*_SoP*$AM680,IF(AND($E680="CLOSED",$AA680&gt;0),$AA680*_SoL*$AM680,0)),0)</f>
        <v>0</v>
      </c>
      <c r="AO680" s="286">
        <f>IFERROR(IF($AA680&lt;0,$AA680*_SoL,0),0)</f>
        <v>0</v>
      </c>
      <c r="AP680" s="287">
        <f t="shared" si="33"/>
        <v>0</v>
      </c>
      <c r="AQ680" s="287">
        <f t="shared" si="34"/>
        <v>0</v>
      </c>
      <c r="AR680" s="287">
        <f t="shared" si="35"/>
        <v>0</v>
      </c>
      <c r="AS680" s="288">
        <f t="shared" si="36"/>
        <v>0</v>
      </c>
      <c r="AT680" s="289">
        <f t="shared" si="37"/>
        <v>0</v>
      </c>
      <c r="AU680" s="290">
        <f t="shared" si="38"/>
        <v>0</v>
      </c>
      <c r="AV680" s="290">
        <f t="shared" si="39"/>
        <v>0</v>
      </c>
      <c r="AW680" s="238"/>
    </row>
    <row r="681" ht="24.75" customHeight="1">
      <c r="A681" s="185"/>
      <c r="B681" s="230">
        <f t="shared" si="40"/>
        <v>65</v>
      </c>
      <c r="C681" s="185"/>
      <c r="D681" s="275" t="str">
        <f t="shared" si="29"/>
        <v/>
      </c>
      <c r="E681" s="276" t="str">
        <f t="array" ref="E681">INDEX(_Rge_Data_IC_CY,$B681,E$1)</f>
        <v>Closed</v>
      </c>
      <c r="F681" s="277" t="str">
        <f t="array" ref="F681">INDEX(_Rge_Data_IC_CY,$B681,F$1)</f>
        <v/>
      </c>
      <c r="G681" s="277">
        <f t="array" ref="G681">INDEX(_Rge_Data_IC_CY,$B681,G$1)</f>
        <v>0</v>
      </c>
      <c r="H681" s="277">
        <f t="array" ref="H681">INDEX(_Rge_Data_IC_CY,$B681,H$1)</f>
        <v>0</v>
      </c>
      <c r="I681" s="277">
        <f t="array" ref="I681">INDEX(_Rge_Data_IC_CY,$B681,I$1)</f>
        <v>0</v>
      </c>
      <c r="J681" s="277">
        <f t="array" ref="J681">INDEX(_Rge_Data_IC_CY,$B681,J$1)</f>
        <v>0</v>
      </c>
      <c r="K681" s="277">
        <f t="array" ref="K681">INDEX(_Rge_Data_IC_CY,$B681,K$1)</f>
        <v>0</v>
      </c>
      <c r="L681" s="277" t="str">
        <f t="array" ref="L681">INDEX(_Rge_Data_IC_CY,$B681,L$1)</f>
        <v/>
      </c>
      <c r="M681" s="277">
        <f t="array" ref="M681">INDEX(_Rge_Data_IC_CY,$B681,M$1)</f>
        <v>0</v>
      </c>
      <c r="N681" s="277">
        <f t="array" ref="N681">INDEX(_Rge_Data_IC_CY,$B681,N$1)</f>
        <v>0</v>
      </c>
      <c r="O681" s="277">
        <f t="shared" si="25"/>
        <v>0</v>
      </c>
      <c r="P681" s="278">
        <f t="shared" si="26"/>
        <v>0</v>
      </c>
      <c r="Q681" s="279" t="str">
        <f t="shared" si="30"/>
        <v>Y</v>
      </c>
      <c r="R681" s="280" t="str">
        <f t="array" ref="R681">INDEX(_Rge_Data_IC_CY,$B681,R$1)</f>
        <v/>
      </c>
      <c r="S681" s="281">
        <f t="array" ref="S681">INDEX(_Rge_Data_IC_CY,$B681,S$1)</f>
        <v>0</v>
      </c>
      <c r="T681" s="281">
        <f t="array" ref="T681">INDEX(_Rge_Data_IC_CY,$B681,T$1)</f>
        <v>0</v>
      </c>
      <c r="U681" s="281">
        <f t="array" ref="U681">INDEX(_Rge_Data_IC_CY,$B681,U$1)</f>
        <v>0</v>
      </c>
      <c r="V681" s="281">
        <f t="array" ref="V681">INDEX(_Rge_Data_IC_CY,$B681,V$1)</f>
        <v>0</v>
      </c>
      <c r="W681" s="281">
        <f t="array" ref="W681">INDEX(_Rge_Data_IC_CY,$B681,W$1)</f>
        <v>0</v>
      </c>
      <c r="X681" s="281" t="str">
        <f t="array" ref="X681">INDEX(_Rge_Data_IC_CY,$B681,X$1)</f>
        <v/>
      </c>
      <c r="Y681" s="281">
        <f t="array" ref="Y681">INDEX(_Rge_Data_IC_CY,$B681,Y$1)</f>
        <v>0</v>
      </c>
      <c r="Z681" s="281">
        <f t="array" ref="Z681">INDEX(_Rge_Data_IC_CY,$B681,Z$1)</f>
        <v>0</v>
      </c>
      <c r="AA681" s="281">
        <f t="shared" si="27"/>
        <v>0</v>
      </c>
      <c r="AB681" s="282" t="str">
        <f t="shared" si="31"/>
        <v/>
      </c>
      <c r="AC681" s="283" t="str">
        <f t="array" ref="AC681">INDEX(_Rge_Data_IC_CY,$B681,AC$1)</f>
        <v/>
      </c>
      <c r="AD681" s="284">
        <f t="array" ref="AD681">INDEX(_Rge_Data_IC_CY,$B681,AD$1)</f>
        <v>0</v>
      </c>
      <c r="AE681" s="284">
        <f t="array" ref="AE681">INDEX(_Rge_Data_IC_CY,$B681,AE$1)</f>
        <v>0</v>
      </c>
      <c r="AF681" s="284">
        <f t="array" ref="AF681">INDEX(_Rge_Data_IC_CY,$B681,AF$1)</f>
        <v>0</v>
      </c>
      <c r="AG681" s="284">
        <f t="array" ref="AG681">INDEX(_Rge_Data_IC_CY,$B681,AG$1)</f>
        <v>0</v>
      </c>
      <c r="AH681" s="284">
        <f t="array" ref="AH681">INDEX(_Rge_Data_IC_CY,$B681,AH$1)</f>
        <v>0</v>
      </c>
      <c r="AI681" s="284" t="str">
        <f t="array" ref="AI681">INDEX(_Rge_Data_IC_CY,$B681,AI$1)</f>
        <v/>
      </c>
      <c r="AJ681" s="284">
        <f t="array" ref="AJ681">INDEX(_Rge_Data_IC_CY,$B681,AJ$1)</f>
        <v>0</v>
      </c>
      <c r="AK681" s="284">
        <f t="array" ref="AK681">INDEX(_Rge_Data_IC_CY,$B681,AK$1)</f>
        <v>0</v>
      </c>
      <c r="AL681" s="234">
        <f t="shared" si="32"/>
        <v>0</v>
      </c>
      <c r="AM681" s="285">
        <f t="shared" si="28"/>
        <v>0</v>
      </c>
      <c r="AN681" s="286">
        <f>IFERROR(IF(AND($E681="OPEN",$AA681&gt;0),$AA681*_SoP*$AM681,IF(AND($E681="CLOSED",$AA681&gt;0),$AA681*_SoL*$AM681,0)),0)</f>
        <v>0</v>
      </c>
      <c r="AO681" s="286">
        <f>IFERROR(IF($AA681&lt;0,$AA681*_SoL,0),0)</f>
        <v>0</v>
      </c>
      <c r="AP681" s="287">
        <f t="shared" si="33"/>
        <v>0</v>
      </c>
      <c r="AQ681" s="287">
        <f t="shared" si="34"/>
        <v>0</v>
      </c>
      <c r="AR681" s="287">
        <f t="shared" si="35"/>
        <v>0</v>
      </c>
      <c r="AS681" s="288">
        <f t="shared" si="36"/>
        <v>0</v>
      </c>
      <c r="AT681" s="289">
        <f t="shared" si="37"/>
        <v>0</v>
      </c>
      <c r="AU681" s="290">
        <f t="shared" si="38"/>
        <v>0</v>
      </c>
      <c r="AV681" s="290">
        <f t="shared" si="39"/>
        <v>0</v>
      </c>
      <c r="AW681" s="238"/>
    </row>
    <row r="682" ht="24.75" customHeight="1">
      <c r="A682" s="185"/>
      <c r="B682" s="230">
        <f t="shared" si="40"/>
        <v>66</v>
      </c>
      <c r="C682" s="185"/>
      <c r="D682" s="275" t="str">
        <f t="shared" si="29"/>
        <v/>
      </c>
      <c r="E682" s="276" t="str">
        <f t="array" ref="E682">INDEX(_Rge_Data_IC_CY,$B682,E$1)</f>
        <v>Closed</v>
      </c>
      <c r="F682" s="277" t="str">
        <f t="array" ref="F682">INDEX(_Rge_Data_IC_CY,$B682,F$1)</f>
        <v/>
      </c>
      <c r="G682" s="277">
        <f t="array" ref="G682">INDEX(_Rge_Data_IC_CY,$B682,G$1)</f>
        <v>0</v>
      </c>
      <c r="H682" s="277">
        <f t="array" ref="H682">INDEX(_Rge_Data_IC_CY,$B682,H$1)</f>
        <v>0</v>
      </c>
      <c r="I682" s="277">
        <f t="array" ref="I682">INDEX(_Rge_Data_IC_CY,$B682,I$1)</f>
        <v>0</v>
      </c>
      <c r="J682" s="277">
        <f t="array" ref="J682">INDEX(_Rge_Data_IC_CY,$B682,J$1)</f>
        <v>0</v>
      </c>
      <c r="K682" s="277">
        <f t="array" ref="K682">INDEX(_Rge_Data_IC_CY,$B682,K$1)</f>
        <v>0</v>
      </c>
      <c r="L682" s="277" t="str">
        <f t="array" ref="L682">INDEX(_Rge_Data_IC_CY,$B682,L$1)</f>
        <v/>
      </c>
      <c r="M682" s="277">
        <f t="array" ref="M682">INDEX(_Rge_Data_IC_CY,$B682,M$1)</f>
        <v>0</v>
      </c>
      <c r="N682" s="277">
        <f t="array" ref="N682">INDEX(_Rge_Data_IC_CY,$B682,N$1)</f>
        <v>0</v>
      </c>
      <c r="O682" s="277">
        <f t="shared" si="25"/>
        <v>0</v>
      </c>
      <c r="P682" s="278">
        <f t="shared" si="26"/>
        <v>0</v>
      </c>
      <c r="Q682" s="279" t="str">
        <f t="shared" si="30"/>
        <v>Y</v>
      </c>
      <c r="R682" s="280" t="str">
        <f t="array" ref="R682">INDEX(_Rge_Data_IC_CY,$B682,R$1)</f>
        <v/>
      </c>
      <c r="S682" s="281">
        <f t="array" ref="S682">INDEX(_Rge_Data_IC_CY,$B682,S$1)</f>
        <v>0</v>
      </c>
      <c r="T682" s="281">
        <f t="array" ref="T682">INDEX(_Rge_Data_IC_CY,$B682,T$1)</f>
        <v>0</v>
      </c>
      <c r="U682" s="281">
        <f t="array" ref="U682">INDEX(_Rge_Data_IC_CY,$B682,U$1)</f>
        <v>0</v>
      </c>
      <c r="V682" s="281">
        <f t="array" ref="V682">INDEX(_Rge_Data_IC_CY,$B682,V$1)</f>
        <v>0</v>
      </c>
      <c r="W682" s="281">
        <f t="array" ref="W682">INDEX(_Rge_Data_IC_CY,$B682,W$1)</f>
        <v>0</v>
      </c>
      <c r="X682" s="281" t="str">
        <f t="array" ref="X682">INDEX(_Rge_Data_IC_CY,$B682,X$1)</f>
        <v/>
      </c>
      <c r="Y682" s="281">
        <f t="array" ref="Y682">INDEX(_Rge_Data_IC_CY,$B682,Y$1)</f>
        <v>0</v>
      </c>
      <c r="Z682" s="281">
        <f t="array" ref="Z682">INDEX(_Rge_Data_IC_CY,$B682,Z$1)</f>
        <v>0</v>
      </c>
      <c r="AA682" s="281">
        <f t="shared" si="27"/>
        <v>0</v>
      </c>
      <c r="AB682" s="282" t="str">
        <f t="shared" si="31"/>
        <v/>
      </c>
      <c r="AC682" s="283" t="str">
        <f t="array" ref="AC682">INDEX(_Rge_Data_IC_CY,$B682,AC$1)</f>
        <v/>
      </c>
      <c r="AD682" s="284">
        <f t="array" ref="AD682">INDEX(_Rge_Data_IC_CY,$B682,AD$1)</f>
        <v>0</v>
      </c>
      <c r="AE682" s="284">
        <f t="array" ref="AE682">INDEX(_Rge_Data_IC_CY,$B682,AE$1)</f>
        <v>0</v>
      </c>
      <c r="AF682" s="284">
        <f t="array" ref="AF682">INDEX(_Rge_Data_IC_CY,$B682,AF$1)</f>
        <v>0</v>
      </c>
      <c r="AG682" s="284">
        <f t="array" ref="AG682">INDEX(_Rge_Data_IC_CY,$B682,AG$1)</f>
        <v>0</v>
      </c>
      <c r="AH682" s="284">
        <f t="array" ref="AH682">INDEX(_Rge_Data_IC_CY,$B682,AH$1)</f>
        <v>0</v>
      </c>
      <c r="AI682" s="284" t="str">
        <f t="array" ref="AI682">INDEX(_Rge_Data_IC_CY,$B682,AI$1)</f>
        <v/>
      </c>
      <c r="AJ682" s="284">
        <f t="array" ref="AJ682">INDEX(_Rge_Data_IC_CY,$B682,AJ$1)</f>
        <v>0</v>
      </c>
      <c r="AK682" s="284">
        <f t="array" ref="AK682">INDEX(_Rge_Data_IC_CY,$B682,AK$1)</f>
        <v>0</v>
      </c>
      <c r="AL682" s="234">
        <f t="shared" si="32"/>
        <v>0</v>
      </c>
      <c r="AM682" s="285">
        <f t="shared" si="28"/>
        <v>0</v>
      </c>
      <c r="AN682" s="286">
        <f>IFERROR(IF(AND($E682="OPEN",$AA682&gt;0),$AA682*_SoP*$AM682,IF(AND($E682="CLOSED",$AA682&gt;0),$AA682*_SoL*$AM682,0)),0)</f>
        <v>0</v>
      </c>
      <c r="AO682" s="286">
        <f>IFERROR(IF($AA682&lt;0,$AA682*_SoL,0),0)</f>
        <v>0</v>
      </c>
      <c r="AP682" s="287">
        <f t="shared" si="33"/>
        <v>0</v>
      </c>
      <c r="AQ682" s="287">
        <f t="shared" si="34"/>
        <v>0</v>
      </c>
      <c r="AR682" s="287">
        <f t="shared" si="35"/>
        <v>0</v>
      </c>
      <c r="AS682" s="288">
        <f t="shared" si="36"/>
        <v>0</v>
      </c>
      <c r="AT682" s="289">
        <f t="shared" si="37"/>
        <v>0</v>
      </c>
      <c r="AU682" s="290">
        <f t="shared" si="38"/>
        <v>0</v>
      </c>
      <c r="AV682" s="290">
        <f t="shared" si="39"/>
        <v>0</v>
      </c>
      <c r="AW682" s="238"/>
    </row>
    <row r="683" ht="24.75" customHeight="1">
      <c r="A683" s="185"/>
      <c r="B683" s="230">
        <f t="shared" si="40"/>
        <v>67</v>
      </c>
      <c r="C683" s="185"/>
      <c r="D683" s="275" t="str">
        <f t="shared" si="29"/>
        <v/>
      </c>
      <c r="E683" s="276" t="str">
        <f t="array" ref="E683">INDEX(_Rge_Data_IC_CY,$B683,E$1)</f>
        <v>Closed</v>
      </c>
      <c r="F683" s="277" t="str">
        <f t="array" ref="F683">INDEX(_Rge_Data_IC_CY,$B683,F$1)</f>
        <v/>
      </c>
      <c r="G683" s="277">
        <f t="array" ref="G683">INDEX(_Rge_Data_IC_CY,$B683,G$1)</f>
        <v>0</v>
      </c>
      <c r="H683" s="277">
        <f t="array" ref="H683">INDEX(_Rge_Data_IC_CY,$B683,H$1)</f>
        <v>0</v>
      </c>
      <c r="I683" s="277">
        <f t="array" ref="I683">INDEX(_Rge_Data_IC_CY,$B683,I$1)</f>
        <v>0</v>
      </c>
      <c r="J683" s="277">
        <f t="array" ref="J683">INDEX(_Rge_Data_IC_CY,$B683,J$1)</f>
        <v>0</v>
      </c>
      <c r="K683" s="277">
        <f t="array" ref="K683">INDEX(_Rge_Data_IC_CY,$B683,K$1)</f>
        <v>0</v>
      </c>
      <c r="L683" s="277" t="str">
        <f t="array" ref="L683">INDEX(_Rge_Data_IC_CY,$B683,L$1)</f>
        <v/>
      </c>
      <c r="M683" s="277">
        <f t="array" ref="M683">INDEX(_Rge_Data_IC_CY,$B683,M$1)</f>
        <v>0</v>
      </c>
      <c r="N683" s="277">
        <f t="array" ref="N683">INDEX(_Rge_Data_IC_CY,$B683,N$1)</f>
        <v>0</v>
      </c>
      <c r="O683" s="277">
        <f t="shared" si="25"/>
        <v>0</v>
      </c>
      <c r="P683" s="278">
        <f t="shared" si="26"/>
        <v>0</v>
      </c>
      <c r="Q683" s="279" t="str">
        <f t="shared" si="30"/>
        <v>Y</v>
      </c>
      <c r="R683" s="280" t="str">
        <f t="array" ref="R683">INDEX(_Rge_Data_IC_CY,$B683,R$1)</f>
        <v/>
      </c>
      <c r="S683" s="281">
        <f t="array" ref="S683">INDEX(_Rge_Data_IC_CY,$B683,S$1)</f>
        <v>0</v>
      </c>
      <c r="T683" s="281">
        <f t="array" ref="T683">INDEX(_Rge_Data_IC_CY,$B683,T$1)</f>
        <v>0</v>
      </c>
      <c r="U683" s="281">
        <f t="array" ref="U683">INDEX(_Rge_Data_IC_CY,$B683,U$1)</f>
        <v>0</v>
      </c>
      <c r="V683" s="281">
        <f t="array" ref="V683">INDEX(_Rge_Data_IC_CY,$B683,V$1)</f>
        <v>0</v>
      </c>
      <c r="W683" s="281">
        <f t="array" ref="W683">INDEX(_Rge_Data_IC_CY,$B683,W$1)</f>
        <v>0</v>
      </c>
      <c r="X683" s="281" t="str">
        <f t="array" ref="X683">INDEX(_Rge_Data_IC_CY,$B683,X$1)</f>
        <v/>
      </c>
      <c r="Y683" s="281">
        <f t="array" ref="Y683">INDEX(_Rge_Data_IC_CY,$B683,Y$1)</f>
        <v>0</v>
      </c>
      <c r="Z683" s="281">
        <f t="array" ref="Z683">INDEX(_Rge_Data_IC_CY,$B683,Z$1)</f>
        <v>0</v>
      </c>
      <c r="AA683" s="281">
        <f t="shared" si="27"/>
        <v>0</v>
      </c>
      <c r="AB683" s="282" t="str">
        <f t="shared" si="31"/>
        <v/>
      </c>
      <c r="AC683" s="283" t="str">
        <f t="array" ref="AC683">INDEX(_Rge_Data_IC_CY,$B683,AC$1)</f>
        <v/>
      </c>
      <c r="AD683" s="284">
        <f t="array" ref="AD683">INDEX(_Rge_Data_IC_CY,$B683,AD$1)</f>
        <v>0</v>
      </c>
      <c r="AE683" s="284">
        <f t="array" ref="AE683">INDEX(_Rge_Data_IC_CY,$B683,AE$1)</f>
        <v>0</v>
      </c>
      <c r="AF683" s="284">
        <f t="array" ref="AF683">INDEX(_Rge_Data_IC_CY,$B683,AF$1)</f>
        <v>0</v>
      </c>
      <c r="AG683" s="284">
        <f t="array" ref="AG683">INDEX(_Rge_Data_IC_CY,$B683,AG$1)</f>
        <v>0</v>
      </c>
      <c r="AH683" s="284">
        <f t="array" ref="AH683">INDEX(_Rge_Data_IC_CY,$B683,AH$1)</f>
        <v>0</v>
      </c>
      <c r="AI683" s="284" t="str">
        <f t="array" ref="AI683">INDEX(_Rge_Data_IC_CY,$B683,AI$1)</f>
        <v/>
      </c>
      <c r="AJ683" s="284">
        <f t="array" ref="AJ683">INDEX(_Rge_Data_IC_CY,$B683,AJ$1)</f>
        <v>0</v>
      </c>
      <c r="AK683" s="284">
        <f t="array" ref="AK683">INDEX(_Rge_Data_IC_CY,$B683,AK$1)</f>
        <v>0</v>
      </c>
      <c r="AL683" s="234">
        <f t="shared" si="32"/>
        <v>0</v>
      </c>
      <c r="AM683" s="285">
        <f t="shared" si="28"/>
        <v>0</v>
      </c>
      <c r="AN683" s="286">
        <f>IFERROR(IF(AND($E683="OPEN",$AA683&gt;0),$AA683*_SoP*$AM683,IF(AND($E683="CLOSED",$AA683&gt;0),$AA683*_SoL*$AM683,0)),0)</f>
        <v>0</v>
      </c>
      <c r="AO683" s="286">
        <f>IFERROR(IF($AA683&lt;0,$AA683*_SoL,0),0)</f>
        <v>0</v>
      </c>
      <c r="AP683" s="287">
        <f t="shared" si="33"/>
        <v>0</v>
      </c>
      <c r="AQ683" s="287">
        <f t="shared" si="34"/>
        <v>0</v>
      </c>
      <c r="AR683" s="287">
        <f t="shared" si="35"/>
        <v>0</v>
      </c>
      <c r="AS683" s="288">
        <f t="shared" si="36"/>
        <v>0</v>
      </c>
      <c r="AT683" s="289">
        <f t="shared" si="37"/>
        <v>0</v>
      </c>
      <c r="AU683" s="290">
        <f t="shared" si="38"/>
        <v>0</v>
      </c>
      <c r="AV683" s="290">
        <f t="shared" si="39"/>
        <v>0</v>
      </c>
      <c r="AW683" s="238"/>
    </row>
    <row r="684" ht="24.75" customHeight="1">
      <c r="A684" s="185"/>
      <c r="B684" s="230">
        <f t="shared" si="40"/>
        <v>68</v>
      </c>
      <c r="C684" s="185"/>
      <c r="D684" s="275" t="str">
        <f t="shared" si="29"/>
        <v/>
      </c>
      <c r="E684" s="276" t="str">
        <f t="array" ref="E684">INDEX(_Rge_Data_IC_CY,$B684,E$1)</f>
        <v>Closed</v>
      </c>
      <c r="F684" s="277" t="str">
        <f t="array" ref="F684">INDEX(_Rge_Data_IC_CY,$B684,F$1)</f>
        <v/>
      </c>
      <c r="G684" s="277">
        <f t="array" ref="G684">INDEX(_Rge_Data_IC_CY,$B684,G$1)</f>
        <v>0</v>
      </c>
      <c r="H684" s="277">
        <f t="array" ref="H684">INDEX(_Rge_Data_IC_CY,$B684,H$1)</f>
        <v>0</v>
      </c>
      <c r="I684" s="277">
        <f t="array" ref="I684">INDEX(_Rge_Data_IC_CY,$B684,I$1)</f>
        <v>0</v>
      </c>
      <c r="J684" s="277">
        <f t="array" ref="J684">INDEX(_Rge_Data_IC_CY,$B684,J$1)</f>
        <v>0</v>
      </c>
      <c r="K684" s="277">
        <f t="array" ref="K684">INDEX(_Rge_Data_IC_CY,$B684,K$1)</f>
        <v>0</v>
      </c>
      <c r="L684" s="277" t="str">
        <f t="array" ref="L684">INDEX(_Rge_Data_IC_CY,$B684,L$1)</f>
        <v/>
      </c>
      <c r="M684" s="277">
        <f t="array" ref="M684">INDEX(_Rge_Data_IC_CY,$B684,M$1)</f>
        <v>0</v>
      </c>
      <c r="N684" s="277">
        <f t="array" ref="N684">INDEX(_Rge_Data_IC_CY,$B684,N$1)</f>
        <v>0</v>
      </c>
      <c r="O684" s="277">
        <f t="shared" si="25"/>
        <v>0</v>
      </c>
      <c r="P684" s="278">
        <f t="shared" si="26"/>
        <v>0</v>
      </c>
      <c r="Q684" s="279" t="str">
        <f t="shared" si="30"/>
        <v>Y</v>
      </c>
      <c r="R684" s="280" t="str">
        <f t="array" ref="R684">INDEX(_Rge_Data_IC_CY,$B684,R$1)</f>
        <v/>
      </c>
      <c r="S684" s="281">
        <f t="array" ref="S684">INDEX(_Rge_Data_IC_CY,$B684,S$1)</f>
        <v>0</v>
      </c>
      <c r="T684" s="281">
        <f t="array" ref="T684">INDEX(_Rge_Data_IC_CY,$B684,T$1)</f>
        <v>0</v>
      </c>
      <c r="U684" s="281">
        <f t="array" ref="U684">INDEX(_Rge_Data_IC_CY,$B684,U$1)</f>
        <v>0</v>
      </c>
      <c r="V684" s="281">
        <f t="array" ref="V684">INDEX(_Rge_Data_IC_CY,$B684,V$1)</f>
        <v>0</v>
      </c>
      <c r="W684" s="281">
        <f t="array" ref="W684">INDEX(_Rge_Data_IC_CY,$B684,W$1)</f>
        <v>0</v>
      </c>
      <c r="X684" s="281" t="str">
        <f t="array" ref="X684">INDEX(_Rge_Data_IC_CY,$B684,X$1)</f>
        <v/>
      </c>
      <c r="Y684" s="281">
        <f t="array" ref="Y684">INDEX(_Rge_Data_IC_CY,$B684,Y$1)</f>
        <v>0</v>
      </c>
      <c r="Z684" s="281">
        <f t="array" ref="Z684">INDEX(_Rge_Data_IC_CY,$B684,Z$1)</f>
        <v>0</v>
      </c>
      <c r="AA684" s="281">
        <f t="shared" si="27"/>
        <v>0</v>
      </c>
      <c r="AB684" s="282" t="str">
        <f t="shared" si="31"/>
        <v/>
      </c>
      <c r="AC684" s="283" t="str">
        <f t="array" ref="AC684">INDEX(_Rge_Data_IC_CY,$B684,AC$1)</f>
        <v/>
      </c>
      <c r="AD684" s="284">
        <f t="array" ref="AD684">INDEX(_Rge_Data_IC_CY,$B684,AD$1)</f>
        <v>0</v>
      </c>
      <c r="AE684" s="284">
        <f t="array" ref="AE684">INDEX(_Rge_Data_IC_CY,$B684,AE$1)</f>
        <v>0</v>
      </c>
      <c r="AF684" s="284">
        <f t="array" ref="AF684">INDEX(_Rge_Data_IC_CY,$B684,AF$1)</f>
        <v>0</v>
      </c>
      <c r="AG684" s="284">
        <f t="array" ref="AG684">INDEX(_Rge_Data_IC_CY,$B684,AG$1)</f>
        <v>0</v>
      </c>
      <c r="AH684" s="284">
        <f t="array" ref="AH684">INDEX(_Rge_Data_IC_CY,$B684,AH$1)</f>
        <v>0</v>
      </c>
      <c r="AI684" s="284" t="str">
        <f t="array" ref="AI684">INDEX(_Rge_Data_IC_CY,$B684,AI$1)</f>
        <v/>
      </c>
      <c r="AJ684" s="284">
        <f t="array" ref="AJ684">INDEX(_Rge_Data_IC_CY,$B684,AJ$1)</f>
        <v>0</v>
      </c>
      <c r="AK684" s="284">
        <f t="array" ref="AK684">INDEX(_Rge_Data_IC_CY,$B684,AK$1)</f>
        <v>0</v>
      </c>
      <c r="AL684" s="234">
        <f t="shared" si="32"/>
        <v>0</v>
      </c>
      <c r="AM684" s="285">
        <f t="shared" si="28"/>
        <v>0</v>
      </c>
      <c r="AN684" s="286">
        <f>IFERROR(IF(AND($E684="OPEN",$AA684&gt;0),$AA684*_SoP*$AM684,IF(AND($E684="CLOSED",$AA684&gt;0),$AA684*_SoL*$AM684,0)),0)</f>
        <v>0</v>
      </c>
      <c r="AO684" s="286">
        <f>IFERROR(IF($AA684&lt;0,$AA684*_SoL,0),0)</f>
        <v>0</v>
      </c>
      <c r="AP684" s="287">
        <f t="shared" si="33"/>
        <v>0</v>
      </c>
      <c r="AQ684" s="287">
        <f t="shared" si="34"/>
        <v>0</v>
      </c>
      <c r="AR684" s="287">
        <f t="shared" si="35"/>
        <v>0</v>
      </c>
      <c r="AS684" s="288">
        <f t="shared" si="36"/>
        <v>0</v>
      </c>
      <c r="AT684" s="289">
        <f t="shared" si="37"/>
        <v>0</v>
      </c>
      <c r="AU684" s="290">
        <f t="shared" si="38"/>
        <v>0</v>
      </c>
      <c r="AV684" s="290">
        <f t="shared" si="39"/>
        <v>0</v>
      </c>
      <c r="AW684" s="238"/>
    </row>
    <row r="685" ht="24.75" customHeight="1">
      <c r="A685" s="185"/>
      <c r="B685" s="230">
        <f t="shared" si="40"/>
        <v>69</v>
      </c>
      <c r="C685" s="185"/>
      <c r="D685" s="275" t="str">
        <f t="shared" si="29"/>
        <v/>
      </c>
      <c r="E685" s="276" t="str">
        <f t="array" ref="E685">INDEX(_Rge_Data_IC_CY,$B685,E$1)</f>
        <v>Closed</v>
      </c>
      <c r="F685" s="277" t="str">
        <f t="array" ref="F685">INDEX(_Rge_Data_IC_CY,$B685,F$1)</f>
        <v/>
      </c>
      <c r="G685" s="277">
        <f t="array" ref="G685">INDEX(_Rge_Data_IC_CY,$B685,G$1)</f>
        <v>0</v>
      </c>
      <c r="H685" s="277">
        <f t="array" ref="H685">INDEX(_Rge_Data_IC_CY,$B685,H$1)</f>
        <v>0</v>
      </c>
      <c r="I685" s="277">
        <f t="array" ref="I685">INDEX(_Rge_Data_IC_CY,$B685,I$1)</f>
        <v>0</v>
      </c>
      <c r="J685" s="277">
        <f t="array" ref="J685">INDEX(_Rge_Data_IC_CY,$B685,J$1)</f>
        <v>0</v>
      </c>
      <c r="K685" s="277">
        <f t="array" ref="K685">INDEX(_Rge_Data_IC_CY,$B685,K$1)</f>
        <v>0</v>
      </c>
      <c r="L685" s="277" t="str">
        <f t="array" ref="L685">INDEX(_Rge_Data_IC_CY,$B685,L$1)</f>
        <v/>
      </c>
      <c r="M685" s="277">
        <f t="array" ref="M685">INDEX(_Rge_Data_IC_CY,$B685,M$1)</f>
        <v>0</v>
      </c>
      <c r="N685" s="277">
        <f t="array" ref="N685">INDEX(_Rge_Data_IC_CY,$B685,N$1)</f>
        <v>0</v>
      </c>
      <c r="O685" s="277">
        <f t="shared" si="25"/>
        <v>0</v>
      </c>
      <c r="P685" s="278">
        <f t="shared" si="26"/>
        <v>0</v>
      </c>
      <c r="Q685" s="279" t="str">
        <f t="shared" si="30"/>
        <v>Y</v>
      </c>
      <c r="R685" s="280" t="str">
        <f t="array" ref="R685">INDEX(_Rge_Data_IC_CY,$B685,R$1)</f>
        <v/>
      </c>
      <c r="S685" s="281">
        <f t="array" ref="S685">INDEX(_Rge_Data_IC_CY,$B685,S$1)</f>
        <v>0</v>
      </c>
      <c r="T685" s="281">
        <f t="array" ref="T685">INDEX(_Rge_Data_IC_CY,$B685,T$1)</f>
        <v>0</v>
      </c>
      <c r="U685" s="281">
        <f t="array" ref="U685">INDEX(_Rge_Data_IC_CY,$B685,U$1)</f>
        <v>0</v>
      </c>
      <c r="V685" s="281">
        <f t="array" ref="V685">INDEX(_Rge_Data_IC_CY,$B685,V$1)</f>
        <v>0</v>
      </c>
      <c r="W685" s="281">
        <f t="array" ref="W685">INDEX(_Rge_Data_IC_CY,$B685,W$1)</f>
        <v>0</v>
      </c>
      <c r="X685" s="281" t="str">
        <f t="array" ref="X685">INDEX(_Rge_Data_IC_CY,$B685,X$1)</f>
        <v/>
      </c>
      <c r="Y685" s="281">
        <f t="array" ref="Y685">INDEX(_Rge_Data_IC_CY,$B685,Y$1)</f>
        <v>0</v>
      </c>
      <c r="Z685" s="281">
        <f t="array" ref="Z685">INDEX(_Rge_Data_IC_CY,$B685,Z$1)</f>
        <v>0</v>
      </c>
      <c r="AA685" s="281">
        <f t="shared" si="27"/>
        <v>0</v>
      </c>
      <c r="AB685" s="282" t="str">
        <f t="shared" si="31"/>
        <v/>
      </c>
      <c r="AC685" s="283" t="str">
        <f t="array" ref="AC685">INDEX(_Rge_Data_IC_CY,$B685,AC$1)</f>
        <v/>
      </c>
      <c r="AD685" s="284">
        <f t="array" ref="AD685">INDEX(_Rge_Data_IC_CY,$B685,AD$1)</f>
        <v>0</v>
      </c>
      <c r="AE685" s="284">
        <f t="array" ref="AE685">INDEX(_Rge_Data_IC_CY,$B685,AE$1)</f>
        <v>0</v>
      </c>
      <c r="AF685" s="284">
        <f t="array" ref="AF685">INDEX(_Rge_Data_IC_CY,$B685,AF$1)</f>
        <v>0</v>
      </c>
      <c r="AG685" s="284">
        <f t="array" ref="AG685">INDEX(_Rge_Data_IC_CY,$B685,AG$1)</f>
        <v>0</v>
      </c>
      <c r="AH685" s="284">
        <f t="array" ref="AH685">INDEX(_Rge_Data_IC_CY,$B685,AH$1)</f>
        <v>0</v>
      </c>
      <c r="AI685" s="284" t="str">
        <f t="array" ref="AI685">INDEX(_Rge_Data_IC_CY,$B685,AI$1)</f>
        <v/>
      </c>
      <c r="AJ685" s="284">
        <f t="array" ref="AJ685">INDEX(_Rge_Data_IC_CY,$B685,AJ$1)</f>
        <v>0</v>
      </c>
      <c r="AK685" s="284">
        <f t="array" ref="AK685">INDEX(_Rge_Data_IC_CY,$B685,AK$1)</f>
        <v>0</v>
      </c>
      <c r="AL685" s="234">
        <f t="shared" si="32"/>
        <v>0</v>
      </c>
      <c r="AM685" s="285">
        <f t="shared" si="28"/>
        <v>0</v>
      </c>
      <c r="AN685" s="286">
        <f>IFERROR(IF(AND($E685="OPEN",$AA685&gt;0),$AA685*_SoP*$AM685,IF(AND($E685="CLOSED",$AA685&gt;0),$AA685*_SoL*$AM685,0)),0)</f>
        <v>0</v>
      </c>
      <c r="AO685" s="286">
        <f>IFERROR(IF($AA685&lt;0,$AA685*_SoL,0),0)</f>
        <v>0</v>
      </c>
      <c r="AP685" s="287">
        <f t="shared" si="33"/>
        <v>0</v>
      </c>
      <c r="AQ685" s="287">
        <f t="shared" si="34"/>
        <v>0</v>
      </c>
      <c r="AR685" s="287">
        <f t="shared" si="35"/>
        <v>0</v>
      </c>
      <c r="AS685" s="288">
        <f t="shared" si="36"/>
        <v>0</v>
      </c>
      <c r="AT685" s="289">
        <f t="shared" si="37"/>
        <v>0</v>
      </c>
      <c r="AU685" s="290">
        <f t="shared" si="38"/>
        <v>0</v>
      </c>
      <c r="AV685" s="290">
        <f t="shared" si="39"/>
        <v>0</v>
      </c>
      <c r="AW685" s="238"/>
    </row>
    <row r="686" ht="24.75" customHeight="1">
      <c r="A686" s="185"/>
      <c r="B686" s="230">
        <f t="shared" si="40"/>
        <v>70</v>
      </c>
      <c r="C686" s="185"/>
      <c r="D686" s="275" t="str">
        <f t="shared" si="29"/>
        <v/>
      </c>
      <c r="E686" s="276" t="str">
        <f t="array" ref="E686">INDEX(_Rge_Data_IC_CY,$B686,E$1)</f>
        <v>Closed</v>
      </c>
      <c r="F686" s="277" t="str">
        <f t="array" ref="F686">INDEX(_Rge_Data_IC_CY,$B686,F$1)</f>
        <v/>
      </c>
      <c r="G686" s="277">
        <f t="array" ref="G686">INDEX(_Rge_Data_IC_CY,$B686,G$1)</f>
        <v>0</v>
      </c>
      <c r="H686" s="277">
        <f t="array" ref="H686">INDEX(_Rge_Data_IC_CY,$B686,H$1)</f>
        <v>0</v>
      </c>
      <c r="I686" s="277">
        <f t="array" ref="I686">INDEX(_Rge_Data_IC_CY,$B686,I$1)</f>
        <v>0</v>
      </c>
      <c r="J686" s="277">
        <f t="array" ref="J686">INDEX(_Rge_Data_IC_CY,$B686,J$1)</f>
        <v>0</v>
      </c>
      <c r="K686" s="277">
        <f t="array" ref="K686">INDEX(_Rge_Data_IC_CY,$B686,K$1)</f>
        <v>0</v>
      </c>
      <c r="L686" s="277" t="str">
        <f t="array" ref="L686">INDEX(_Rge_Data_IC_CY,$B686,L$1)</f>
        <v/>
      </c>
      <c r="M686" s="277">
        <f t="array" ref="M686">INDEX(_Rge_Data_IC_CY,$B686,M$1)</f>
        <v>0</v>
      </c>
      <c r="N686" s="277">
        <f t="array" ref="N686">INDEX(_Rge_Data_IC_CY,$B686,N$1)</f>
        <v>0</v>
      </c>
      <c r="O686" s="277">
        <f t="shared" si="25"/>
        <v>0</v>
      </c>
      <c r="P686" s="278">
        <f t="shared" si="26"/>
        <v>0</v>
      </c>
      <c r="Q686" s="279" t="str">
        <f t="shared" si="30"/>
        <v>Y</v>
      </c>
      <c r="R686" s="280" t="str">
        <f t="array" ref="R686">INDEX(_Rge_Data_IC_CY,$B686,R$1)</f>
        <v/>
      </c>
      <c r="S686" s="281">
        <f t="array" ref="S686">INDEX(_Rge_Data_IC_CY,$B686,S$1)</f>
        <v>0</v>
      </c>
      <c r="T686" s="281">
        <f t="array" ref="T686">INDEX(_Rge_Data_IC_CY,$B686,T$1)</f>
        <v>0</v>
      </c>
      <c r="U686" s="281">
        <f t="array" ref="U686">INDEX(_Rge_Data_IC_CY,$B686,U$1)</f>
        <v>0</v>
      </c>
      <c r="V686" s="281">
        <f t="array" ref="V686">INDEX(_Rge_Data_IC_CY,$B686,V$1)</f>
        <v>0</v>
      </c>
      <c r="W686" s="281">
        <f t="array" ref="W686">INDEX(_Rge_Data_IC_CY,$B686,W$1)</f>
        <v>0</v>
      </c>
      <c r="X686" s="281" t="str">
        <f t="array" ref="X686">INDEX(_Rge_Data_IC_CY,$B686,X$1)</f>
        <v/>
      </c>
      <c r="Y686" s="281">
        <f t="array" ref="Y686">INDEX(_Rge_Data_IC_CY,$B686,Y$1)</f>
        <v>0</v>
      </c>
      <c r="Z686" s="281">
        <f t="array" ref="Z686">INDEX(_Rge_Data_IC_CY,$B686,Z$1)</f>
        <v>0</v>
      </c>
      <c r="AA686" s="281">
        <f t="shared" si="27"/>
        <v>0</v>
      </c>
      <c r="AB686" s="282" t="str">
        <f t="shared" si="31"/>
        <v/>
      </c>
      <c r="AC686" s="283" t="str">
        <f t="array" ref="AC686">INDEX(_Rge_Data_IC_CY,$B686,AC$1)</f>
        <v/>
      </c>
      <c r="AD686" s="284">
        <f t="array" ref="AD686">INDEX(_Rge_Data_IC_CY,$B686,AD$1)</f>
        <v>0</v>
      </c>
      <c r="AE686" s="284">
        <f t="array" ref="AE686">INDEX(_Rge_Data_IC_CY,$B686,AE$1)</f>
        <v>0</v>
      </c>
      <c r="AF686" s="284">
        <f t="array" ref="AF686">INDEX(_Rge_Data_IC_CY,$B686,AF$1)</f>
        <v>0</v>
      </c>
      <c r="AG686" s="284">
        <f t="array" ref="AG686">INDEX(_Rge_Data_IC_CY,$B686,AG$1)</f>
        <v>0</v>
      </c>
      <c r="AH686" s="284">
        <f t="array" ref="AH686">INDEX(_Rge_Data_IC_CY,$B686,AH$1)</f>
        <v>0</v>
      </c>
      <c r="AI686" s="284" t="str">
        <f t="array" ref="AI686">INDEX(_Rge_Data_IC_CY,$B686,AI$1)</f>
        <v/>
      </c>
      <c r="AJ686" s="284">
        <f t="array" ref="AJ686">INDEX(_Rge_Data_IC_CY,$B686,AJ$1)</f>
        <v>0</v>
      </c>
      <c r="AK686" s="284">
        <f t="array" ref="AK686">INDEX(_Rge_Data_IC_CY,$B686,AK$1)</f>
        <v>0</v>
      </c>
      <c r="AL686" s="234">
        <f t="shared" si="32"/>
        <v>0</v>
      </c>
      <c r="AM686" s="285">
        <f t="shared" si="28"/>
        <v>0</v>
      </c>
      <c r="AN686" s="286">
        <f>IFERROR(IF(AND($E686="OPEN",$AA686&gt;0),$AA686*_SoP*$AM686,IF(AND($E686="CLOSED",$AA686&gt;0),$AA686*_SoL*$AM686,0)),0)</f>
        <v>0</v>
      </c>
      <c r="AO686" s="286">
        <f>IFERROR(IF($AA686&lt;0,$AA686*_SoL,0),0)</f>
        <v>0</v>
      </c>
      <c r="AP686" s="287">
        <f t="shared" si="33"/>
        <v>0</v>
      </c>
      <c r="AQ686" s="287">
        <f t="shared" si="34"/>
        <v>0</v>
      </c>
      <c r="AR686" s="287">
        <f t="shared" si="35"/>
        <v>0</v>
      </c>
      <c r="AS686" s="288">
        <f t="shared" si="36"/>
        <v>0</v>
      </c>
      <c r="AT686" s="289">
        <f t="shared" si="37"/>
        <v>0</v>
      </c>
      <c r="AU686" s="290">
        <f t="shared" si="38"/>
        <v>0</v>
      </c>
      <c r="AV686" s="290">
        <f t="shared" si="39"/>
        <v>0</v>
      </c>
      <c r="AW686" s="238"/>
    </row>
    <row r="687" ht="24.75" customHeight="1">
      <c r="A687" s="185"/>
      <c r="B687" s="230">
        <f t="shared" si="40"/>
        <v>71</v>
      </c>
      <c r="C687" s="185"/>
      <c r="D687" s="275" t="str">
        <f t="shared" si="29"/>
        <v/>
      </c>
      <c r="E687" s="276" t="str">
        <f t="array" ref="E687">INDEX(_Rge_Data_IC_CY,$B687,E$1)</f>
        <v>Closed</v>
      </c>
      <c r="F687" s="277" t="str">
        <f t="array" ref="F687">INDEX(_Rge_Data_IC_CY,$B687,F$1)</f>
        <v/>
      </c>
      <c r="G687" s="277">
        <f t="array" ref="G687">INDEX(_Rge_Data_IC_CY,$B687,G$1)</f>
        <v>0</v>
      </c>
      <c r="H687" s="277">
        <f t="array" ref="H687">INDEX(_Rge_Data_IC_CY,$B687,H$1)</f>
        <v>0</v>
      </c>
      <c r="I687" s="277">
        <f t="array" ref="I687">INDEX(_Rge_Data_IC_CY,$B687,I$1)</f>
        <v>0</v>
      </c>
      <c r="J687" s="277">
        <f t="array" ref="J687">INDEX(_Rge_Data_IC_CY,$B687,J$1)</f>
        <v>0</v>
      </c>
      <c r="K687" s="277">
        <f t="array" ref="K687">INDEX(_Rge_Data_IC_CY,$B687,K$1)</f>
        <v>0</v>
      </c>
      <c r="L687" s="277" t="str">
        <f t="array" ref="L687">INDEX(_Rge_Data_IC_CY,$B687,L$1)</f>
        <v/>
      </c>
      <c r="M687" s="277">
        <f t="array" ref="M687">INDEX(_Rge_Data_IC_CY,$B687,M$1)</f>
        <v>0</v>
      </c>
      <c r="N687" s="277">
        <f t="array" ref="N687">INDEX(_Rge_Data_IC_CY,$B687,N$1)</f>
        <v>0</v>
      </c>
      <c r="O687" s="277">
        <f t="shared" si="25"/>
        <v>0</v>
      </c>
      <c r="P687" s="278">
        <f t="shared" si="26"/>
        <v>0</v>
      </c>
      <c r="Q687" s="279" t="str">
        <f t="shared" si="30"/>
        <v>Y</v>
      </c>
      <c r="R687" s="280" t="str">
        <f t="array" ref="R687">INDEX(_Rge_Data_IC_CY,$B687,R$1)</f>
        <v/>
      </c>
      <c r="S687" s="281">
        <f t="array" ref="S687">INDEX(_Rge_Data_IC_CY,$B687,S$1)</f>
        <v>0</v>
      </c>
      <c r="T687" s="281">
        <f t="array" ref="T687">INDEX(_Rge_Data_IC_CY,$B687,T$1)</f>
        <v>0</v>
      </c>
      <c r="U687" s="281">
        <f t="array" ref="U687">INDEX(_Rge_Data_IC_CY,$B687,U$1)</f>
        <v>0</v>
      </c>
      <c r="V687" s="281">
        <f t="array" ref="V687">INDEX(_Rge_Data_IC_CY,$B687,V$1)</f>
        <v>0</v>
      </c>
      <c r="W687" s="281">
        <f t="array" ref="W687">INDEX(_Rge_Data_IC_CY,$B687,W$1)</f>
        <v>0</v>
      </c>
      <c r="X687" s="281" t="str">
        <f t="array" ref="X687">INDEX(_Rge_Data_IC_CY,$B687,X$1)</f>
        <v/>
      </c>
      <c r="Y687" s="281">
        <f t="array" ref="Y687">INDEX(_Rge_Data_IC_CY,$B687,Y$1)</f>
        <v>0</v>
      </c>
      <c r="Z687" s="281">
        <f t="array" ref="Z687">INDEX(_Rge_Data_IC_CY,$B687,Z$1)</f>
        <v>0</v>
      </c>
      <c r="AA687" s="281">
        <f t="shared" si="27"/>
        <v>0</v>
      </c>
      <c r="AB687" s="282" t="str">
        <f t="shared" si="31"/>
        <v/>
      </c>
      <c r="AC687" s="283" t="str">
        <f t="array" ref="AC687">INDEX(_Rge_Data_IC_CY,$B687,AC$1)</f>
        <v/>
      </c>
      <c r="AD687" s="284">
        <f t="array" ref="AD687">INDEX(_Rge_Data_IC_CY,$B687,AD$1)</f>
        <v>0</v>
      </c>
      <c r="AE687" s="284">
        <f t="array" ref="AE687">INDEX(_Rge_Data_IC_CY,$B687,AE$1)</f>
        <v>0</v>
      </c>
      <c r="AF687" s="284">
        <f t="array" ref="AF687">INDEX(_Rge_Data_IC_CY,$B687,AF$1)</f>
        <v>0</v>
      </c>
      <c r="AG687" s="284">
        <f t="array" ref="AG687">INDEX(_Rge_Data_IC_CY,$B687,AG$1)</f>
        <v>0</v>
      </c>
      <c r="AH687" s="284">
        <f t="array" ref="AH687">INDEX(_Rge_Data_IC_CY,$B687,AH$1)</f>
        <v>0</v>
      </c>
      <c r="AI687" s="284" t="str">
        <f t="array" ref="AI687">INDEX(_Rge_Data_IC_CY,$B687,AI$1)</f>
        <v/>
      </c>
      <c r="AJ687" s="284">
        <f t="array" ref="AJ687">INDEX(_Rge_Data_IC_CY,$B687,AJ$1)</f>
        <v>0</v>
      </c>
      <c r="AK687" s="284">
        <f t="array" ref="AK687">INDEX(_Rge_Data_IC_CY,$B687,AK$1)</f>
        <v>0</v>
      </c>
      <c r="AL687" s="234">
        <f t="shared" si="32"/>
        <v>0</v>
      </c>
      <c r="AM687" s="285">
        <f t="shared" si="28"/>
        <v>0</v>
      </c>
      <c r="AN687" s="286">
        <f>IFERROR(IF(AND($E687="OPEN",$AA687&gt;0),$AA687*_SoP*$AM687,IF(AND($E687="CLOSED",$AA687&gt;0),$AA687*_SoL*$AM687,0)),0)</f>
        <v>0</v>
      </c>
      <c r="AO687" s="286">
        <f>IFERROR(IF($AA687&lt;0,$AA687*_SoL,0),0)</f>
        <v>0</v>
      </c>
      <c r="AP687" s="287">
        <f t="shared" si="33"/>
        <v>0</v>
      </c>
      <c r="AQ687" s="287">
        <f t="shared" si="34"/>
        <v>0</v>
      </c>
      <c r="AR687" s="287">
        <f t="shared" si="35"/>
        <v>0</v>
      </c>
      <c r="AS687" s="288">
        <f t="shared" si="36"/>
        <v>0</v>
      </c>
      <c r="AT687" s="289">
        <f t="shared" si="37"/>
        <v>0</v>
      </c>
      <c r="AU687" s="290">
        <f t="shared" si="38"/>
        <v>0</v>
      </c>
      <c r="AV687" s="290">
        <f t="shared" si="39"/>
        <v>0</v>
      </c>
      <c r="AW687" s="238"/>
    </row>
    <row r="688" ht="24.75" customHeight="1">
      <c r="A688" s="185"/>
      <c r="B688" s="230">
        <f t="shared" si="40"/>
        <v>72</v>
      </c>
      <c r="C688" s="185"/>
      <c r="D688" s="275" t="str">
        <f t="shared" si="29"/>
        <v/>
      </c>
      <c r="E688" s="276" t="str">
        <f t="array" ref="E688">INDEX(_Rge_Data_IC_CY,$B688,E$1)</f>
        <v>Closed</v>
      </c>
      <c r="F688" s="277" t="str">
        <f t="array" ref="F688">INDEX(_Rge_Data_IC_CY,$B688,F$1)</f>
        <v/>
      </c>
      <c r="G688" s="277">
        <f t="array" ref="G688">INDEX(_Rge_Data_IC_CY,$B688,G$1)</f>
        <v>0</v>
      </c>
      <c r="H688" s="277">
        <f t="array" ref="H688">INDEX(_Rge_Data_IC_CY,$B688,H$1)</f>
        <v>0</v>
      </c>
      <c r="I688" s="277">
        <f t="array" ref="I688">INDEX(_Rge_Data_IC_CY,$B688,I$1)</f>
        <v>0</v>
      </c>
      <c r="J688" s="277">
        <f t="array" ref="J688">INDEX(_Rge_Data_IC_CY,$B688,J$1)</f>
        <v>0</v>
      </c>
      <c r="K688" s="277">
        <f t="array" ref="K688">INDEX(_Rge_Data_IC_CY,$B688,K$1)</f>
        <v>0</v>
      </c>
      <c r="L688" s="277" t="str">
        <f t="array" ref="L688">INDEX(_Rge_Data_IC_CY,$B688,L$1)</f>
        <v/>
      </c>
      <c r="M688" s="277">
        <f t="array" ref="M688">INDEX(_Rge_Data_IC_CY,$B688,M$1)</f>
        <v>0</v>
      </c>
      <c r="N688" s="277">
        <f t="array" ref="N688">INDEX(_Rge_Data_IC_CY,$B688,N$1)</f>
        <v>0</v>
      </c>
      <c r="O688" s="277">
        <f t="shared" si="25"/>
        <v>0</v>
      </c>
      <c r="P688" s="278">
        <f t="shared" si="26"/>
        <v>0</v>
      </c>
      <c r="Q688" s="279" t="str">
        <f t="shared" si="30"/>
        <v>Y</v>
      </c>
      <c r="R688" s="280" t="str">
        <f t="array" ref="R688">INDEX(_Rge_Data_IC_CY,$B688,R$1)</f>
        <v/>
      </c>
      <c r="S688" s="281">
        <f t="array" ref="S688">INDEX(_Rge_Data_IC_CY,$B688,S$1)</f>
        <v>0</v>
      </c>
      <c r="T688" s="281">
        <f t="array" ref="T688">INDEX(_Rge_Data_IC_CY,$B688,T$1)</f>
        <v>0</v>
      </c>
      <c r="U688" s="281">
        <f t="array" ref="U688">INDEX(_Rge_Data_IC_CY,$B688,U$1)</f>
        <v>0</v>
      </c>
      <c r="V688" s="281">
        <f t="array" ref="V688">INDEX(_Rge_Data_IC_CY,$B688,V$1)</f>
        <v>0</v>
      </c>
      <c r="W688" s="281">
        <f t="array" ref="W688">INDEX(_Rge_Data_IC_CY,$B688,W$1)</f>
        <v>0</v>
      </c>
      <c r="X688" s="281" t="str">
        <f t="array" ref="X688">INDEX(_Rge_Data_IC_CY,$B688,X$1)</f>
        <v/>
      </c>
      <c r="Y688" s="281">
        <f t="array" ref="Y688">INDEX(_Rge_Data_IC_CY,$B688,Y$1)</f>
        <v>0</v>
      </c>
      <c r="Z688" s="281">
        <f t="array" ref="Z688">INDEX(_Rge_Data_IC_CY,$B688,Z$1)</f>
        <v>0</v>
      </c>
      <c r="AA688" s="281">
        <f t="shared" si="27"/>
        <v>0</v>
      </c>
      <c r="AB688" s="282" t="str">
        <f t="shared" si="31"/>
        <v/>
      </c>
      <c r="AC688" s="283" t="str">
        <f t="array" ref="AC688">INDEX(_Rge_Data_IC_CY,$B688,AC$1)</f>
        <v/>
      </c>
      <c r="AD688" s="284">
        <f t="array" ref="AD688">INDEX(_Rge_Data_IC_CY,$B688,AD$1)</f>
        <v>0</v>
      </c>
      <c r="AE688" s="284">
        <f t="array" ref="AE688">INDEX(_Rge_Data_IC_CY,$B688,AE$1)</f>
        <v>0</v>
      </c>
      <c r="AF688" s="284">
        <f t="array" ref="AF688">INDEX(_Rge_Data_IC_CY,$B688,AF$1)</f>
        <v>0</v>
      </c>
      <c r="AG688" s="284">
        <f t="array" ref="AG688">INDEX(_Rge_Data_IC_CY,$B688,AG$1)</f>
        <v>0</v>
      </c>
      <c r="AH688" s="284">
        <f t="array" ref="AH688">INDEX(_Rge_Data_IC_CY,$B688,AH$1)</f>
        <v>0</v>
      </c>
      <c r="AI688" s="284" t="str">
        <f t="array" ref="AI688">INDEX(_Rge_Data_IC_CY,$B688,AI$1)</f>
        <v/>
      </c>
      <c r="AJ688" s="284">
        <f t="array" ref="AJ688">INDEX(_Rge_Data_IC_CY,$B688,AJ$1)</f>
        <v>0</v>
      </c>
      <c r="AK688" s="284">
        <f t="array" ref="AK688">INDEX(_Rge_Data_IC_CY,$B688,AK$1)</f>
        <v>0</v>
      </c>
      <c r="AL688" s="234">
        <f t="shared" si="32"/>
        <v>0</v>
      </c>
      <c r="AM688" s="285">
        <f t="shared" si="28"/>
        <v>0</v>
      </c>
      <c r="AN688" s="286">
        <f>IFERROR(IF(AND($E688="OPEN",$AA688&gt;0),$AA688*_SoP*$AM688,IF(AND($E688="CLOSED",$AA688&gt;0),$AA688*_SoL*$AM688,0)),0)</f>
        <v>0</v>
      </c>
      <c r="AO688" s="286">
        <f>IFERROR(IF($AA688&lt;0,$AA688*_SoL,0),0)</f>
        <v>0</v>
      </c>
      <c r="AP688" s="287">
        <f t="shared" si="33"/>
        <v>0</v>
      </c>
      <c r="AQ688" s="287">
        <f t="shared" si="34"/>
        <v>0</v>
      </c>
      <c r="AR688" s="287">
        <f t="shared" si="35"/>
        <v>0</v>
      </c>
      <c r="AS688" s="288">
        <f t="shared" si="36"/>
        <v>0</v>
      </c>
      <c r="AT688" s="289">
        <f t="shared" si="37"/>
        <v>0</v>
      </c>
      <c r="AU688" s="290">
        <f t="shared" si="38"/>
        <v>0</v>
      </c>
      <c r="AV688" s="290">
        <f t="shared" si="39"/>
        <v>0</v>
      </c>
      <c r="AW688" s="238"/>
    </row>
    <row r="689" ht="24.75" customHeight="1">
      <c r="A689" s="185"/>
      <c r="B689" s="230">
        <f t="shared" si="40"/>
        <v>73</v>
      </c>
      <c r="C689" s="185"/>
      <c r="D689" s="275" t="str">
        <f t="shared" si="29"/>
        <v/>
      </c>
      <c r="E689" s="276" t="str">
        <f t="array" ref="E689">INDEX(_Rge_Data_IC_CY,$B689,E$1)</f>
        <v>Closed</v>
      </c>
      <c r="F689" s="277" t="str">
        <f t="array" ref="F689">INDEX(_Rge_Data_IC_CY,$B689,F$1)</f>
        <v/>
      </c>
      <c r="G689" s="277">
        <f t="array" ref="G689">INDEX(_Rge_Data_IC_CY,$B689,G$1)</f>
        <v>0</v>
      </c>
      <c r="H689" s="277">
        <f t="array" ref="H689">INDEX(_Rge_Data_IC_CY,$B689,H$1)</f>
        <v>0</v>
      </c>
      <c r="I689" s="277">
        <f t="array" ref="I689">INDEX(_Rge_Data_IC_CY,$B689,I$1)</f>
        <v>0</v>
      </c>
      <c r="J689" s="277">
        <f t="array" ref="J689">INDEX(_Rge_Data_IC_CY,$B689,J$1)</f>
        <v>0</v>
      </c>
      <c r="K689" s="277">
        <f t="array" ref="K689">INDEX(_Rge_Data_IC_CY,$B689,K$1)</f>
        <v>0</v>
      </c>
      <c r="L689" s="277" t="str">
        <f t="array" ref="L689">INDEX(_Rge_Data_IC_CY,$B689,L$1)</f>
        <v/>
      </c>
      <c r="M689" s="277">
        <f t="array" ref="M689">INDEX(_Rge_Data_IC_CY,$B689,M$1)</f>
        <v>0</v>
      </c>
      <c r="N689" s="277">
        <f t="array" ref="N689">INDEX(_Rge_Data_IC_CY,$B689,N$1)</f>
        <v>0</v>
      </c>
      <c r="O689" s="277">
        <f t="shared" si="25"/>
        <v>0</v>
      </c>
      <c r="P689" s="278">
        <f t="shared" si="26"/>
        <v>0</v>
      </c>
      <c r="Q689" s="279" t="str">
        <f t="shared" si="30"/>
        <v>Y</v>
      </c>
      <c r="R689" s="280" t="str">
        <f t="array" ref="R689">INDEX(_Rge_Data_IC_CY,$B689,R$1)</f>
        <v/>
      </c>
      <c r="S689" s="281">
        <f t="array" ref="S689">INDEX(_Rge_Data_IC_CY,$B689,S$1)</f>
        <v>0</v>
      </c>
      <c r="T689" s="281">
        <f t="array" ref="T689">INDEX(_Rge_Data_IC_CY,$B689,T$1)</f>
        <v>0</v>
      </c>
      <c r="U689" s="281">
        <f t="array" ref="U689">INDEX(_Rge_Data_IC_CY,$B689,U$1)</f>
        <v>0</v>
      </c>
      <c r="V689" s="281">
        <f t="array" ref="V689">INDEX(_Rge_Data_IC_CY,$B689,V$1)</f>
        <v>0</v>
      </c>
      <c r="W689" s="281">
        <f t="array" ref="W689">INDEX(_Rge_Data_IC_CY,$B689,W$1)</f>
        <v>0</v>
      </c>
      <c r="X689" s="281" t="str">
        <f t="array" ref="X689">INDEX(_Rge_Data_IC_CY,$B689,X$1)</f>
        <v/>
      </c>
      <c r="Y689" s="281">
        <f t="array" ref="Y689">INDEX(_Rge_Data_IC_CY,$B689,Y$1)</f>
        <v>0</v>
      </c>
      <c r="Z689" s="281">
        <f t="array" ref="Z689">INDEX(_Rge_Data_IC_CY,$B689,Z$1)</f>
        <v>0</v>
      </c>
      <c r="AA689" s="281">
        <f t="shared" si="27"/>
        <v>0</v>
      </c>
      <c r="AB689" s="282" t="str">
        <f t="shared" si="31"/>
        <v/>
      </c>
      <c r="AC689" s="283" t="str">
        <f t="array" ref="AC689">INDEX(_Rge_Data_IC_CY,$B689,AC$1)</f>
        <v/>
      </c>
      <c r="AD689" s="284">
        <f t="array" ref="AD689">INDEX(_Rge_Data_IC_CY,$B689,AD$1)</f>
        <v>0</v>
      </c>
      <c r="AE689" s="284">
        <f t="array" ref="AE689">INDEX(_Rge_Data_IC_CY,$B689,AE$1)</f>
        <v>0</v>
      </c>
      <c r="AF689" s="284">
        <f t="array" ref="AF689">INDEX(_Rge_Data_IC_CY,$B689,AF$1)</f>
        <v>0</v>
      </c>
      <c r="AG689" s="284">
        <f t="array" ref="AG689">INDEX(_Rge_Data_IC_CY,$B689,AG$1)</f>
        <v>0</v>
      </c>
      <c r="AH689" s="284">
        <f t="array" ref="AH689">INDEX(_Rge_Data_IC_CY,$B689,AH$1)</f>
        <v>0</v>
      </c>
      <c r="AI689" s="284" t="str">
        <f t="array" ref="AI689">INDEX(_Rge_Data_IC_CY,$B689,AI$1)</f>
        <v/>
      </c>
      <c r="AJ689" s="284">
        <f t="array" ref="AJ689">INDEX(_Rge_Data_IC_CY,$B689,AJ$1)</f>
        <v>0</v>
      </c>
      <c r="AK689" s="284">
        <f t="array" ref="AK689">INDEX(_Rge_Data_IC_CY,$B689,AK$1)</f>
        <v>0</v>
      </c>
      <c r="AL689" s="234">
        <f t="shared" si="32"/>
        <v>0</v>
      </c>
      <c r="AM689" s="285">
        <f t="shared" si="28"/>
        <v>0</v>
      </c>
      <c r="AN689" s="286">
        <f>IFERROR(IF(AND($E689="OPEN",$AA689&gt;0),$AA689*_SoP*$AM689,IF(AND($E689="CLOSED",$AA689&gt;0),$AA689*_SoL*$AM689,0)),0)</f>
        <v>0</v>
      </c>
      <c r="AO689" s="286">
        <f>IFERROR(IF($AA689&lt;0,$AA689*_SoL,0),0)</f>
        <v>0</v>
      </c>
      <c r="AP689" s="287">
        <f t="shared" si="33"/>
        <v>0</v>
      </c>
      <c r="AQ689" s="287">
        <f t="shared" si="34"/>
        <v>0</v>
      </c>
      <c r="AR689" s="287">
        <f t="shared" si="35"/>
        <v>0</v>
      </c>
      <c r="AS689" s="288">
        <f t="shared" si="36"/>
        <v>0</v>
      </c>
      <c r="AT689" s="289">
        <f t="shared" si="37"/>
        <v>0</v>
      </c>
      <c r="AU689" s="290">
        <f t="shared" si="38"/>
        <v>0</v>
      </c>
      <c r="AV689" s="290">
        <f t="shared" si="39"/>
        <v>0</v>
      </c>
      <c r="AW689" s="238"/>
    </row>
    <row r="690" ht="24.75" customHeight="1">
      <c r="A690" s="185"/>
      <c r="B690" s="230">
        <f t="shared" si="40"/>
        <v>74</v>
      </c>
      <c r="C690" s="185"/>
      <c r="D690" s="275" t="str">
        <f t="shared" si="29"/>
        <v/>
      </c>
      <c r="E690" s="276" t="str">
        <f t="array" ref="E690">INDEX(_Rge_Data_IC_CY,$B690,E$1)</f>
        <v>Closed</v>
      </c>
      <c r="F690" s="277" t="str">
        <f t="array" ref="F690">INDEX(_Rge_Data_IC_CY,$B690,F$1)</f>
        <v/>
      </c>
      <c r="G690" s="277">
        <f t="array" ref="G690">INDEX(_Rge_Data_IC_CY,$B690,G$1)</f>
        <v>0</v>
      </c>
      <c r="H690" s="277">
        <f t="array" ref="H690">INDEX(_Rge_Data_IC_CY,$B690,H$1)</f>
        <v>0</v>
      </c>
      <c r="I690" s="277">
        <f t="array" ref="I690">INDEX(_Rge_Data_IC_CY,$B690,I$1)</f>
        <v>0</v>
      </c>
      <c r="J690" s="277">
        <f t="array" ref="J690">INDEX(_Rge_Data_IC_CY,$B690,J$1)</f>
        <v>0</v>
      </c>
      <c r="K690" s="277">
        <f t="array" ref="K690">INDEX(_Rge_Data_IC_CY,$B690,K$1)</f>
        <v>0</v>
      </c>
      <c r="L690" s="277" t="str">
        <f t="array" ref="L690">INDEX(_Rge_Data_IC_CY,$B690,L$1)</f>
        <v/>
      </c>
      <c r="M690" s="277">
        <f t="array" ref="M690">INDEX(_Rge_Data_IC_CY,$B690,M$1)</f>
        <v>0</v>
      </c>
      <c r="N690" s="277">
        <f t="array" ref="N690">INDEX(_Rge_Data_IC_CY,$B690,N$1)</f>
        <v>0</v>
      </c>
      <c r="O690" s="277">
        <f t="shared" si="25"/>
        <v>0</v>
      </c>
      <c r="P690" s="278">
        <f t="shared" si="26"/>
        <v>0</v>
      </c>
      <c r="Q690" s="279" t="str">
        <f t="shared" si="30"/>
        <v>Y</v>
      </c>
      <c r="R690" s="280" t="str">
        <f t="array" ref="R690">INDEX(_Rge_Data_IC_CY,$B690,R$1)</f>
        <v/>
      </c>
      <c r="S690" s="281">
        <f t="array" ref="S690">INDEX(_Rge_Data_IC_CY,$B690,S$1)</f>
        <v>0</v>
      </c>
      <c r="T690" s="281">
        <f t="array" ref="T690">INDEX(_Rge_Data_IC_CY,$B690,T$1)</f>
        <v>0</v>
      </c>
      <c r="U690" s="281">
        <f t="array" ref="U690">INDEX(_Rge_Data_IC_CY,$B690,U$1)</f>
        <v>0</v>
      </c>
      <c r="V690" s="281">
        <f t="array" ref="V690">INDEX(_Rge_Data_IC_CY,$B690,V$1)</f>
        <v>0</v>
      </c>
      <c r="W690" s="281">
        <f t="array" ref="W690">INDEX(_Rge_Data_IC_CY,$B690,W$1)</f>
        <v>0</v>
      </c>
      <c r="X690" s="281" t="str">
        <f t="array" ref="X690">INDEX(_Rge_Data_IC_CY,$B690,X$1)</f>
        <v/>
      </c>
      <c r="Y690" s="281">
        <f t="array" ref="Y690">INDEX(_Rge_Data_IC_CY,$B690,Y$1)</f>
        <v>0</v>
      </c>
      <c r="Z690" s="281">
        <f t="array" ref="Z690">INDEX(_Rge_Data_IC_CY,$B690,Z$1)</f>
        <v>0</v>
      </c>
      <c r="AA690" s="281">
        <f t="shared" si="27"/>
        <v>0</v>
      </c>
      <c r="AB690" s="282" t="str">
        <f t="shared" si="31"/>
        <v/>
      </c>
      <c r="AC690" s="283" t="str">
        <f t="array" ref="AC690">INDEX(_Rge_Data_IC_CY,$B690,AC$1)</f>
        <v/>
      </c>
      <c r="AD690" s="284">
        <f t="array" ref="AD690">INDEX(_Rge_Data_IC_CY,$B690,AD$1)</f>
        <v>0</v>
      </c>
      <c r="AE690" s="284">
        <f t="array" ref="AE690">INDEX(_Rge_Data_IC_CY,$B690,AE$1)</f>
        <v>0</v>
      </c>
      <c r="AF690" s="284">
        <f t="array" ref="AF690">INDEX(_Rge_Data_IC_CY,$B690,AF$1)</f>
        <v>0</v>
      </c>
      <c r="AG690" s="284">
        <f t="array" ref="AG690">INDEX(_Rge_Data_IC_CY,$B690,AG$1)</f>
        <v>0</v>
      </c>
      <c r="AH690" s="284">
        <f t="array" ref="AH690">INDEX(_Rge_Data_IC_CY,$B690,AH$1)</f>
        <v>0</v>
      </c>
      <c r="AI690" s="284" t="str">
        <f t="array" ref="AI690">INDEX(_Rge_Data_IC_CY,$B690,AI$1)</f>
        <v/>
      </c>
      <c r="AJ690" s="284">
        <f t="array" ref="AJ690">INDEX(_Rge_Data_IC_CY,$B690,AJ$1)</f>
        <v>0</v>
      </c>
      <c r="AK690" s="284">
        <f t="array" ref="AK690">INDEX(_Rge_Data_IC_CY,$B690,AK$1)</f>
        <v>0</v>
      </c>
      <c r="AL690" s="234">
        <f t="shared" si="32"/>
        <v>0</v>
      </c>
      <c r="AM690" s="285">
        <f t="shared" si="28"/>
        <v>0</v>
      </c>
      <c r="AN690" s="286">
        <f>IFERROR(IF(AND($E690="OPEN",$AA690&gt;0),$AA690*_SoP*$AM690,IF(AND($E690="CLOSED",$AA690&gt;0),$AA690*_SoL*$AM690,0)),0)</f>
        <v>0</v>
      </c>
      <c r="AO690" s="286">
        <f>IFERROR(IF($AA690&lt;0,$AA690*_SoL,0),0)</f>
        <v>0</v>
      </c>
      <c r="AP690" s="287">
        <f t="shared" si="33"/>
        <v>0</v>
      </c>
      <c r="AQ690" s="287">
        <f t="shared" si="34"/>
        <v>0</v>
      </c>
      <c r="AR690" s="287">
        <f t="shared" si="35"/>
        <v>0</v>
      </c>
      <c r="AS690" s="288">
        <f t="shared" si="36"/>
        <v>0</v>
      </c>
      <c r="AT690" s="289">
        <f t="shared" si="37"/>
        <v>0</v>
      </c>
      <c r="AU690" s="290">
        <f t="shared" si="38"/>
        <v>0</v>
      </c>
      <c r="AV690" s="290">
        <f t="shared" si="39"/>
        <v>0</v>
      </c>
      <c r="AW690" s="238"/>
    </row>
    <row r="691" ht="24.75" customHeight="1">
      <c r="A691" s="185"/>
      <c r="B691" s="230">
        <f t="shared" si="40"/>
        <v>75</v>
      </c>
      <c r="C691" s="185"/>
      <c r="D691" s="275" t="str">
        <f t="shared" si="29"/>
        <v/>
      </c>
      <c r="E691" s="276" t="str">
        <f t="array" ref="E691">INDEX(_Rge_Data_IC_CY,$B691,E$1)</f>
        <v>Closed</v>
      </c>
      <c r="F691" s="277" t="str">
        <f t="array" ref="F691">INDEX(_Rge_Data_IC_CY,$B691,F$1)</f>
        <v/>
      </c>
      <c r="G691" s="277">
        <f t="array" ref="G691">INDEX(_Rge_Data_IC_CY,$B691,G$1)</f>
        <v>0</v>
      </c>
      <c r="H691" s="277">
        <f t="array" ref="H691">INDEX(_Rge_Data_IC_CY,$B691,H$1)</f>
        <v>0</v>
      </c>
      <c r="I691" s="277">
        <f t="array" ref="I691">INDEX(_Rge_Data_IC_CY,$B691,I$1)</f>
        <v>0</v>
      </c>
      <c r="J691" s="277">
        <f t="array" ref="J691">INDEX(_Rge_Data_IC_CY,$B691,J$1)</f>
        <v>0</v>
      </c>
      <c r="K691" s="277">
        <f t="array" ref="K691">INDEX(_Rge_Data_IC_CY,$B691,K$1)</f>
        <v>0</v>
      </c>
      <c r="L691" s="277" t="str">
        <f t="array" ref="L691">INDEX(_Rge_Data_IC_CY,$B691,L$1)</f>
        <v/>
      </c>
      <c r="M691" s="277">
        <f t="array" ref="M691">INDEX(_Rge_Data_IC_CY,$B691,M$1)</f>
        <v>0</v>
      </c>
      <c r="N691" s="277">
        <f t="array" ref="N691">INDEX(_Rge_Data_IC_CY,$B691,N$1)</f>
        <v>0</v>
      </c>
      <c r="O691" s="277">
        <f t="shared" si="25"/>
        <v>0</v>
      </c>
      <c r="P691" s="278">
        <f t="shared" si="26"/>
        <v>0</v>
      </c>
      <c r="Q691" s="279" t="str">
        <f t="shared" si="30"/>
        <v>Y</v>
      </c>
      <c r="R691" s="280" t="str">
        <f t="array" ref="R691">INDEX(_Rge_Data_IC_CY,$B691,R$1)</f>
        <v/>
      </c>
      <c r="S691" s="281">
        <f t="array" ref="S691">INDEX(_Rge_Data_IC_CY,$B691,S$1)</f>
        <v>0</v>
      </c>
      <c r="T691" s="281">
        <f t="array" ref="T691">INDEX(_Rge_Data_IC_CY,$B691,T$1)</f>
        <v>0</v>
      </c>
      <c r="U691" s="281">
        <f t="array" ref="U691">INDEX(_Rge_Data_IC_CY,$B691,U$1)</f>
        <v>0</v>
      </c>
      <c r="V691" s="281">
        <f t="array" ref="V691">INDEX(_Rge_Data_IC_CY,$B691,V$1)</f>
        <v>0</v>
      </c>
      <c r="W691" s="281">
        <f t="array" ref="W691">INDEX(_Rge_Data_IC_CY,$B691,W$1)</f>
        <v>0</v>
      </c>
      <c r="X691" s="281" t="str">
        <f t="array" ref="X691">INDEX(_Rge_Data_IC_CY,$B691,X$1)</f>
        <v/>
      </c>
      <c r="Y691" s="281">
        <f t="array" ref="Y691">INDEX(_Rge_Data_IC_CY,$B691,Y$1)</f>
        <v>0</v>
      </c>
      <c r="Z691" s="281">
        <f t="array" ref="Z691">INDEX(_Rge_Data_IC_CY,$B691,Z$1)</f>
        <v>0</v>
      </c>
      <c r="AA691" s="281">
        <f t="shared" si="27"/>
        <v>0</v>
      </c>
      <c r="AB691" s="282" t="str">
        <f t="shared" si="31"/>
        <v/>
      </c>
      <c r="AC691" s="283" t="str">
        <f t="array" ref="AC691">INDEX(_Rge_Data_IC_CY,$B691,AC$1)</f>
        <v/>
      </c>
      <c r="AD691" s="284">
        <f t="array" ref="AD691">INDEX(_Rge_Data_IC_CY,$B691,AD$1)</f>
        <v>0</v>
      </c>
      <c r="AE691" s="284">
        <f t="array" ref="AE691">INDEX(_Rge_Data_IC_CY,$B691,AE$1)</f>
        <v>0</v>
      </c>
      <c r="AF691" s="284">
        <f t="array" ref="AF691">INDEX(_Rge_Data_IC_CY,$B691,AF$1)</f>
        <v>0</v>
      </c>
      <c r="AG691" s="284">
        <f t="array" ref="AG691">INDEX(_Rge_Data_IC_CY,$B691,AG$1)</f>
        <v>0</v>
      </c>
      <c r="AH691" s="284">
        <f t="array" ref="AH691">INDEX(_Rge_Data_IC_CY,$B691,AH$1)</f>
        <v>0</v>
      </c>
      <c r="AI691" s="284" t="str">
        <f t="array" ref="AI691">INDEX(_Rge_Data_IC_CY,$B691,AI$1)</f>
        <v/>
      </c>
      <c r="AJ691" s="284">
        <f t="array" ref="AJ691">INDEX(_Rge_Data_IC_CY,$B691,AJ$1)</f>
        <v>0</v>
      </c>
      <c r="AK691" s="284">
        <f t="array" ref="AK691">INDEX(_Rge_Data_IC_CY,$B691,AK$1)</f>
        <v>0</v>
      </c>
      <c r="AL691" s="234">
        <f t="shared" si="32"/>
        <v>0</v>
      </c>
      <c r="AM691" s="285">
        <f t="shared" si="28"/>
        <v>0</v>
      </c>
      <c r="AN691" s="286">
        <f>IFERROR(IF(AND($E691="OPEN",$AA691&gt;0),$AA691*_SoP*$AM691,IF(AND($E691="CLOSED",$AA691&gt;0),$AA691*_SoL*$AM691,0)),0)</f>
        <v>0</v>
      </c>
      <c r="AO691" s="286">
        <f>IFERROR(IF($AA691&lt;0,$AA691*_SoL,0),0)</f>
        <v>0</v>
      </c>
      <c r="AP691" s="287">
        <f t="shared" si="33"/>
        <v>0</v>
      </c>
      <c r="AQ691" s="287">
        <f t="shared" si="34"/>
        <v>0</v>
      </c>
      <c r="AR691" s="287">
        <f t="shared" si="35"/>
        <v>0</v>
      </c>
      <c r="AS691" s="288">
        <f t="shared" si="36"/>
        <v>0</v>
      </c>
      <c r="AT691" s="289">
        <f t="shared" si="37"/>
        <v>0</v>
      </c>
      <c r="AU691" s="290">
        <f t="shared" si="38"/>
        <v>0</v>
      </c>
      <c r="AV691" s="290">
        <f t="shared" si="39"/>
        <v>0</v>
      </c>
      <c r="AW691" s="238"/>
    </row>
    <row r="692" ht="24.75" customHeight="1">
      <c r="A692" s="185"/>
      <c r="B692" s="230">
        <f t="shared" si="40"/>
        <v>76</v>
      </c>
      <c r="C692" s="185"/>
      <c r="D692" s="275" t="str">
        <f t="shared" si="29"/>
        <v/>
      </c>
      <c r="E692" s="276" t="str">
        <f t="array" ref="E692">INDEX(_Rge_Data_IC_CY,$B692,E$1)</f>
        <v>Closed</v>
      </c>
      <c r="F692" s="277" t="str">
        <f t="array" ref="F692">INDEX(_Rge_Data_IC_CY,$B692,F$1)</f>
        <v/>
      </c>
      <c r="G692" s="277">
        <f t="array" ref="G692">INDEX(_Rge_Data_IC_CY,$B692,G$1)</f>
        <v>0</v>
      </c>
      <c r="H692" s="277">
        <f t="array" ref="H692">INDEX(_Rge_Data_IC_CY,$B692,H$1)</f>
        <v>0</v>
      </c>
      <c r="I692" s="277">
        <f t="array" ref="I692">INDEX(_Rge_Data_IC_CY,$B692,I$1)</f>
        <v>0</v>
      </c>
      <c r="J692" s="277">
        <f t="array" ref="J692">INDEX(_Rge_Data_IC_CY,$B692,J$1)</f>
        <v>0</v>
      </c>
      <c r="K692" s="277">
        <f t="array" ref="K692">INDEX(_Rge_Data_IC_CY,$B692,K$1)</f>
        <v>0</v>
      </c>
      <c r="L692" s="277" t="str">
        <f t="array" ref="L692">INDEX(_Rge_Data_IC_CY,$B692,L$1)</f>
        <v/>
      </c>
      <c r="M692" s="277">
        <f t="array" ref="M692">INDEX(_Rge_Data_IC_CY,$B692,M$1)</f>
        <v>0</v>
      </c>
      <c r="N692" s="277">
        <f t="array" ref="N692">INDEX(_Rge_Data_IC_CY,$B692,N$1)</f>
        <v>0</v>
      </c>
      <c r="O692" s="277">
        <f t="shared" si="25"/>
        <v>0</v>
      </c>
      <c r="P692" s="278">
        <f t="shared" si="26"/>
        <v>0</v>
      </c>
      <c r="Q692" s="279" t="str">
        <f t="shared" si="30"/>
        <v>Y</v>
      </c>
      <c r="R692" s="280" t="str">
        <f t="array" ref="R692">INDEX(_Rge_Data_IC_CY,$B692,R$1)</f>
        <v/>
      </c>
      <c r="S692" s="281">
        <f t="array" ref="S692">INDEX(_Rge_Data_IC_CY,$B692,S$1)</f>
        <v>0</v>
      </c>
      <c r="T692" s="281">
        <f t="array" ref="T692">INDEX(_Rge_Data_IC_CY,$B692,T$1)</f>
        <v>0</v>
      </c>
      <c r="U692" s="281">
        <f t="array" ref="U692">INDEX(_Rge_Data_IC_CY,$B692,U$1)</f>
        <v>0</v>
      </c>
      <c r="V692" s="281">
        <f t="array" ref="V692">INDEX(_Rge_Data_IC_CY,$B692,V$1)</f>
        <v>0</v>
      </c>
      <c r="W692" s="281">
        <f t="array" ref="W692">INDEX(_Rge_Data_IC_CY,$B692,W$1)</f>
        <v>0</v>
      </c>
      <c r="X692" s="281" t="str">
        <f t="array" ref="X692">INDEX(_Rge_Data_IC_CY,$B692,X$1)</f>
        <v/>
      </c>
      <c r="Y692" s="281">
        <f t="array" ref="Y692">INDEX(_Rge_Data_IC_CY,$B692,Y$1)</f>
        <v>0</v>
      </c>
      <c r="Z692" s="281">
        <f t="array" ref="Z692">INDEX(_Rge_Data_IC_CY,$B692,Z$1)</f>
        <v>0</v>
      </c>
      <c r="AA692" s="281">
        <f t="shared" si="27"/>
        <v>0</v>
      </c>
      <c r="AB692" s="282" t="str">
        <f t="shared" si="31"/>
        <v/>
      </c>
      <c r="AC692" s="283" t="str">
        <f t="array" ref="AC692">INDEX(_Rge_Data_IC_CY,$B692,AC$1)</f>
        <v/>
      </c>
      <c r="AD692" s="284">
        <f t="array" ref="AD692">INDEX(_Rge_Data_IC_CY,$B692,AD$1)</f>
        <v>0</v>
      </c>
      <c r="AE692" s="284">
        <f t="array" ref="AE692">INDEX(_Rge_Data_IC_CY,$B692,AE$1)</f>
        <v>0</v>
      </c>
      <c r="AF692" s="284">
        <f t="array" ref="AF692">INDEX(_Rge_Data_IC_CY,$B692,AF$1)</f>
        <v>0</v>
      </c>
      <c r="AG692" s="284">
        <f t="array" ref="AG692">INDEX(_Rge_Data_IC_CY,$B692,AG$1)</f>
        <v>0</v>
      </c>
      <c r="AH692" s="284">
        <f t="array" ref="AH692">INDEX(_Rge_Data_IC_CY,$B692,AH$1)</f>
        <v>0</v>
      </c>
      <c r="AI692" s="284" t="str">
        <f t="array" ref="AI692">INDEX(_Rge_Data_IC_CY,$B692,AI$1)</f>
        <v/>
      </c>
      <c r="AJ692" s="284">
        <f t="array" ref="AJ692">INDEX(_Rge_Data_IC_CY,$B692,AJ$1)</f>
        <v>0</v>
      </c>
      <c r="AK692" s="284">
        <f t="array" ref="AK692">INDEX(_Rge_Data_IC_CY,$B692,AK$1)</f>
        <v>0</v>
      </c>
      <c r="AL692" s="234">
        <f t="shared" si="32"/>
        <v>0</v>
      </c>
      <c r="AM692" s="285">
        <f t="shared" si="28"/>
        <v>0</v>
      </c>
      <c r="AN692" s="286">
        <f>IFERROR(IF(AND($E692="OPEN",$AA692&gt;0),$AA692*_SoP*$AM692,IF(AND($E692="CLOSED",$AA692&gt;0),$AA692*_SoL*$AM692,0)),0)</f>
        <v>0</v>
      </c>
      <c r="AO692" s="286">
        <f>IFERROR(IF($AA692&lt;0,$AA692*_SoL,0),0)</f>
        <v>0</v>
      </c>
      <c r="AP692" s="287">
        <f t="shared" si="33"/>
        <v>0</v>
      </c>
      <c r="AQ692" s="287">
        <f t="shared" si="34"/>
        <v>0</v>
      </c>
      <c r="AR692" s="287">
        <f t="shared" si="35"/>
        <v>0</v>
      </c>
      <c r="AS692" s="288">
        <f t="shared" si="36"/>
        <v>0</v>
      </c>
      <c r="AT692" s="289">
        <f t="shared" si="37"/>
        <v>0</v>
      </c>
      <c r="AU692" s="290">
        <f t="shared" si="38"/>
        <v>0</v>
      </c>
      <c r="AV692" s="290">
        <f t="shared" si="39"/>
        <v>0</v>
      </c>
      <c r="AW692" s="238"/>
    </row>
    <row r="693" ht="24.75" customHeight="1">
      <c r="A693" s="185"/>
      <c r="B693" s="230">
        <f t="shared" si="40"/>
        <v>77</v>
      </c>
      <c r="C693" s="185"/>
      <c r="D693" s="275" t="str">
        <f t="shared" si="29"/>
        <v/>
      </c>
      <c r="E693" s="276" t="str">
        <f t="array" ref="E693">INDEX(_Rge_Data_IC_CY,$B693,E$1)</f>
        <v>Closed</v>
      </c>
      <c r="F693" s="277" t="str">
        <f t="array" ref="F693">INDEX(_Rge_Data_IC_CY,$B693,F$1)</f>
        <v/>
      </c>
      <c r="G693" s="277">
        <f t="array" ref="G693">INDEX(_Rge_Data_IC_CY,$B693,G$1)</f>
        <v>0</v>
      </c>
      <c r="H693" s="277">
        <f t="array" ref="H693">INDEX(_Rge_Data_IC_CY,$B693,H$1)</f>
        <v>0</v>
      </c>
      <c r="I693" s="277">
        <f t="array" ref="I693">INDEX(_Rge_Data_IC_CY,$B693,I$1)</f>
        <v>0</v>
      </c>
      <c r="J693" s="277">
        <f t="array" ref="J693">INDEX(_Rge_Data_IC_CY,$B693,J$1)</f>
        <v>0</v>
      </c>
      <c r="K693" s="277">
        <f t="array" ref="K693">INDEX(_Rge_Data_IC_CY,$B693,K$1)</f>
        <v>0</v>
      </c>
      <c r="L693" s="277" t="str">
        <f t="array" ref="L693">INDEX(_Rge_Data_IC_CY,$B693,L$1)</f>
        <v/>
      </c>
      <c r="M693" s="277">
        <f t="array" ref="M693">INDEX(_Rge_Data_IC_CY,$B693,M$1)</f>
        <v>0</v>
      </c>
      <c r="N693" s="277">
        <f t="array" ref="N693">INDEX(_Rge_Data_IC_CY,$B693,N$1)</f>
        <v>0</v>
      </c>
      <c r="O693" s="277">
        <f t="shared" si="25"/>
        <v>0</v>
      </c>
      <c r="P693" s="278">
        <f t="shared" si="26"/>
        <v>0</v>
      </c>
      <c r="Q693" s="279" t="str">
        <f t="shared" si="30"/>
        <v>Y</v>
      </c>
      <c r="R693" s="280" t="str">
        <f t="array" ref="R693">INDEX(_Rge_Data_IC_CY,$B693,R$1)</f>
        <v/>
      </c>
      <c r="S693" s="281">
        <f t="array" ref="S693">INDEX(_Rge_Data_IC_CY,$B693,S$1)</f>
        <v>0</v>
      </c>
      <c r="T693" s="281">
        <f t="array" ref="T693">INDEX(_Rge_Data_IC_CY,$B693,T$1)</f>
        <v>0</v>
      </c>
      <c r="U693" s="281">
        <f t="array" ref="U693">INDEX(_Rge_Data_IC_CY,$B693,U$1)</f>
        <v>0</v>
      </c>
      <c r="V693" s="281">
        <f t="array" ref="V693">INDEX(_Rge_Data_IC_CY,$B693,V$1)</f>
        <v>0</v>
      </c>
      <c r="W693" s="281">
        <f t="array" ref="W693">INDEX(_Rge_Data_IC_CY,$B693,W$1)</f>
        <v>0</v>
      </c>
      <c r="X693" s="281" t="str">
        <f t="array" ref="X693">INDEX(_Rge_Data_IC_CY,$B693,X$1)</f>
        <v/>
      </c>
      <c r="Y693" s="281">
        <f t="array" ref="Y693">INDEX(_Rge_Data_IC_CY,$B693,Y$1)</f>
        <v>0</v>
      </c>
      <c r="Z693" s="281">
        <f t="array" ref="Z693">INDEX(_Rge_Data_IC_CY,$B693,Z$1)</f>
        <v>0</v>
      </c>
      <c r="AA693" s="281">
        <f t="shared" si="27"/>
        <v>0</v>
      </c>
      <c r="AB693" s="282" t="str">
        <f t="shared" si="31"/>
        <v/>
      </c>
      <c r="AC693" s="283" t="str">
        <f t="array" ref="AC693">INDEX(_Rge_Data_IC_CY,$B693,AC$1)</f>
        <v/>
      </c>
      <c r="AD693" s="284">
        <f t="array" ref="AD693">INDEX(_Rge_Data_IC_CY,$B693,AD$1)</f>
        <v>0</v>
      </c>
      <c r="AE693" s="284">
        <f t="array" ref="AE693">INDEX(_Rge_Data_IC_CY,$B693,AE$1)</f>
        <v>0</v>
      </c>
      <c r="AF693" s="284">
        <f t="array" ref="AF693">INDEX(_Rge_Data_IC_CY,$B693,AF$1)</f>
        <v>0</v>
      </c>
      <c r="AG693" s="284">
        <f t="array" ref="AG693">INDEX(_Rge_Data_IC_CY,$B693,AG$1)</f>
        <v>0</v>
      </c>
      <c r="AH693" s="284">
        <f t="array" ref="AH693">INDEX(_Rge_Data_IC_CY,$B693,AH$1)</f>
        <v>0</v>
      </c>
      <c r="AI693" s="284" t="str">
        <f t="array" ref="AI693">INDEX(_Rge_Data_IC_CY,$B693,AI$1)</f>
        <v/>
      </c>
      <c r="AJ693" s="284">
        <f t="array" ref="AJ693">INDEX(_Rge_Data_IC_CY,$B693,AJ$1)</f>
        <v>0</v>
      </c>
      <c r="AK693" s="284">
        <f t="array" ref="AK693">INDEX(_Rge_Data_IC_CY,$B693,AK$1)</f>
        <v>0</v>
      </c>
      <c r="AL693" s="234">
        <f t="shared" si="32"/>
        <v>0</v>
      </c>
      <c r="AM693" s="285">
        <f t="shared" si="28"/>
        <v>0</v>
      </c>
      <c r="AN693" s="286">
        <f>IFERROR(IF(AND($E693="OPEN",$AA693&gt;0),$AA693*_SoP*$AM693,IF(AND($E693="CLOSED",$AA693&gt;0),$AA693*_SoL*$AM693,0)),0)</f>
        <v>0</v>
      </c>
      <c r="AO693" s="286">
        <f>IFERROR(IF($AA693&lt;0,$AA693*_SoL,0),0)</f>
        <v>0</v>
      </c>
      <c r="AP693" s="287">
        <f t="shared" si="33"/>
        <v>0</v>
      </c>
      <c r="AQ693" s="287">
        <f t="shared" si="34"/>
        <v>0</v>
      </c>
      <c r="AR693" s="287">
        <f t="shared" si="35"/>
        <v>0</v>
      </c>
      <c r="AS693" s="288">
        <f t="shared" si="36"/>
        <v>0</v>
      </c>
      <c r="AT693" s="289">
        <f t="shared" si="37"/>
        <v>0</v>
      </c>
      <c r="AU693" s="290">
        <f t="shared" si="38"/>
        <v>0</v>
      </c>
      <c r="AV693" s="290">
        <f t="shared" si="39"/>
        <v>0</v>
      </c>
      <c r="AW693" s="238"/>
    </row>
    <row r="694" ht="24.75" customHeight="1">
      <c r="A694" s="185"/>
      <c r="B694" s="230">
        <f t="shared" si="40"/>
        <v>78</v>
      </c>
      <c r="C694" s="185"/>
      <c r="D694" s="275" t="str">
        <f t="shared" si="29"/>
        <v/>
      </c>
      <c r="E694" s="276" t="str">
        <f t="array" ref="E694">INDEX(_Rge_Data_IC_CY,$B694,E$1)</f>
        <v>Closed</v>
      </c>
      <c r="F694" s="277" t="str">
        <f t="array" ref="F694">INDEX(_Rge_Data_IC_CY,$B694,F$1)</f>
        <v/>
      </c>
      <c r="G694" s="277">
        <f t="array" ref="G694">INDEX(_Rge_Data_IC_CY,$B694,G$1)</f>
        <v>0</v>
      </c>
      <c r="H694" s="277">
        <f t="array" ref="H694">INDEX(_Rge_Data_IC_CY,$B694,H$1)</f>
        <v>0</v>
      </c>
      <c r="I694" s="277">
        <f t="array" ref="I694">INDEX(_Rge_Data_IC_CY,$B694,I$1)</f>
        <v>0</v>
      </c>
      <c r="J694" s="277">
        <f t="array" ref="J694">INDEX(_Rge_Data_IC_CY,$B694,J$1)</f>
        <v>0</v>
      </c>
      <c r="K694" s="277">
        <f t="array" ref="K694">INDEX(_Rge_Data_IC_CY,$B694,K$1)</f>
        <v>0</v>
      </c>
      <c r="L694" s="277" t="str">
        <f t="array" ref="L694">INDEX(_Rge_Data_IC_CY,$B694,L$1)</f>
        <v/>
      </c>
      <c r="M694" s="277">
        <f t="array" ref="M694">INDEX(_Rge_Data_IC_CY,$B694,M$1)</f>
        <v>0</v>
      </c>
      <c r="N694" s="277">
        <f t="array" ref="N694">INDEX(_Rge_Data_IC_CY,$B694,N$1)</f>
        <v>0</v>
      </c>
      <c r="O694" s="277">
        <f t="shared" si="25"/>
        <v>0</v>
      </c>
      <c r="P694" s="278">
        <f t="shared" si="26"/>
        <v>0</v>
      </c>
      <c r="Q694" s="279" t="str">
        <f t="shared" si="30"/>
        <v>Y</v>
      </c>
      <c r="R694" s="280" t="str">
        <f t="array" ref="R694">INDEX(_Rge_Data_IC_CY,$B694,R$1)</f>
        <v/>
      </c>
      <c r="S694" s="281">
        <f t="array" ref="S694">INDEX(_Rge_Data_IC_CY,$B694,S$1)</f>
        <v>0</v>
      </c>
      <c r="T694" s="281">
        <f t="array" ref="T694">INDEX(_Rge_Data_IC_CY,$B694,T$1)</f>
        <v>0</v>
      </c>
      <c r="U694" s="281">
        <f t="array" ref="U694">INDEX(_Rge_Data_IC_CY,$B694,U$1)</f>
        <v>0</v>
      </c>
      <c r="V694" s="281">
        <f t="array" ref="V694">INDEX(_Rge_Data_IC_CY,$B694,V$1)</f>
        <v>0</v>
      </c>
      <c r="W694" s="281">
        <f t="array" ref="W694">INDEX(_Rge_Data_IC_CY,$B694,W$1)</f>
        <v>0</v>
      </c>
      <c r="X694" s="281" t="str">
        <f t="array" ref="X694">INDEX(_Rge_Data_IC_CY,$B694,X$1)</f>
        <v/>
      </c>
      <c r="Y694" s="281">
        <f t="array" ref="Y694">INDEX(_Rge_Data_IC_CY,$B694,Y$1)</f>
        <v>0</v>
      </c>
      <c r="Z694" s="281">
        <f t="array" ref="Z694">INDEX(_Rge_Data_IC_CY,$B694,Z$1)</f>
        <v>0</v>
      </c>
      <c r="AA694" s="281">
        <f t="shared" si="27"/>
        <v>0</v>
      </c>
      <c r="AB694" s="282" t="str">
        <f t="shared" si="31"/>
        <v/>
      </c>
      <c r="AC694" s="283" t="str">
        <f t="array" ref="AC694">INDEX(_Rge_Data_IC_CY,$B694,AC$1)</f>
        <v/>
      </c>
      <c r="AD694" s="284">
        <f t="array" ref="AD694">INDEX(_Rge_Data_IC_CY,$B694,AD$1)</f>
        <v>0</v>
      </c>
      <c r="AE694" s="284">
        <f t="array" ref="AE694">INDEX(_Rge_Data_IC_CY,$B694,AE$1)</f>
        <v>0</v>
      </c>
      <c r="AF694" s="284">
        <f t="array" ref="AF694">INDEX(_Rge_Data_IC_CY,$B694,AF$1)</f>
        <v>0</v>
      </c>
      <c r="AG694" s="284">
        <f t="array" ref="AG694">INDEX(_Rge_Data_IC_CY,$B694,AG$1)</f>
        <v>0</v>
      </c>
      <c r="AH694" s="284">
        <f t="array" ref="AH694">INDEX(_Rge_Data_IC_CY,$B694,AH$1)</f>
        <v>0</v>
      </c>
      <c r="AI694" s="284" t="str">
        <f t="array" ref="AI694">INDEX(_Rge_Data_IC_CY,$B694,AI$1)</f>
        <v/>
      </c>
      <c r="AJ694" s="284">
        <f t="array" ref="AJ694">INDEX(_Rge_Data_IC_CY,$B694,AJ$1)</f>
        <v>0</v>
      </c>
      <c r="AK694" s="284">
        <f t="array" ref="AK694">INDEX(_Rge_Data_IC_CY,$B694,AK$1)</f>
        <v>0</v>
      </c>
      <c r="AL694" s="234">
        <f t="shared" si="32"/>
        <v>0</v>
      </c>
      <c r="AM694" s="285">
        <f t="shared" si="28"/>
        <v>0</v>
      </c>
      <c r="AN694" s="286">
        <f>IFERROR(IF(AND($E694="OPEN",$AA694&gt;0),$AA694*_SoP*$AM694,IF(AND($E694="CLOSED",$AA694&gt;0),$AA694*_SoL*$AM694,0)),0)</f>
        <v>0</v>
      </c>
      <c r="AO694" s="286">
        <f>IFERROR(IF($AA694&lt;0,$AA694*_SoL,0),0)</f>
        <v>0</v>
      </c>
      <c r="AP694" s="287">
        <f t="shared" si="33"/>
        <v>0</v>
      </c>
      <c r="AQ694" s="287">
        <f t="shared" si="34"/>
        <v>0</v>
      </c>
      <c r="AR694" s="287">
        <f t="shared" si="35"/>
        <v>0</v>
      </c>
      <c r="AS694" s="288">
        <f t="shared" si="36"/>
        <v>0</v>
      </c>
      <c r="AT694" s="289">
        <f t="shared" si="37"/>
        <v>0</v>
      </c>
      <c r="AU694" s="290">
        <f t="shared" si="38"/>
        <v>0</v>
      </c>
      <c r="AV694" s="290">
        <f t="shared" si="39"/>
        <v>0</v>
      </c>
      <c r="AW694" s="238"/>
    </row>
    <row r="695" ht="24.75" customHeight="1">
      <c r="A695" s="185"/>
      <c r="B695" s="230">
        <f t="shared" si="40"/>
        <v>79</v>
      </c>
      <c r="C695" s="185"/>
      <c r="D695" s="275" t="str">
        <f t="shared" si="29"/>
        <v/>
      </c>
      <c r="E695" s="276" t="str">
        <f t="array" ref="E695">INDEX(_Rge_Data_IC_CY,$B695,E$1)</f>
        <v>Closed</v>
      </c>
      <c r="F695" s="277" t="str">
        <f t="array" ref="F695">INDEX(_Rge_Data_IC_CY,$B695,F$1)</f>
        <v/>
      </c>
      <c r="G695" s="277">
        <f t="array" ref="G695">INDEX(_Rge_Data_IC_CY,$B695,G$1)</f>
        <v>0</v>
      </c>
      <c r="H695" s="277">
        <f t="array" ref="H695">INDEX(_Rge_Data_IC_CY,$B695,H$1)</f>
        <v>0</v>
      </c>
      <c r="I695" s="277">
        <f t="array" ref="I695">INDEX(_Rge_Data_IC_CY,$B695,I$1)</f>
        <v>0</v>
      </c>
      <c r="J695" s="277">
        <f t="array" ref="J695">INDEX(_Rge_Data_IC_CY,$B695,J$1)</f>
        <v>0</v>
      </c>
      <c r="K695" s="277">
        <f t="array" ref="K695">INDEX(_Rge_Data_IC_CY,$B695,K$1)</f>
        <v>0</v>
      </c>
      <c r="L695" s="277" t="str">
        <f t="array" ref="L695">INDEX(_Rge_Data_IC_CY,$B695,L$1)</f>
        <v/>
      </c>
      <c r="M695" s="277">
        <f t="array" ref="M695">INDEX(_Rge_Data_IC_CY,$B695,M$1)</f>
        <v>0</v>
      </c>
      <c r="N695" s="277">
        <f t="array" ref="N695">INDEX(_Rge_Data_IC_CY,$B695,N$1)</f>
        <v>0</v>
      </c>
      <c r="O695" s="277">
        <f t="shared" si="25"/>
        <v>0</v>
      </c>
      <c r="P695" s="278">
        <f t="shared" si="26"/>
        <v>0</v>
      </c>
      <c r="Q695" s="279" t="str">
        <f t="shared" si="30"/>
        <v>Y</v>
      </c>
      <c r="R695" s="280" t="str">
        <f t="array" ref="R695">INDEX(_Rge_Data_IC_CY,$B695,R$1)</f>
        <v/>
      </c>
      <c r="S695" s="281">
        <f t="array" ref="S695">INDEX(_Rge_Data_IC_CY,$B695,S$1)</f>
        <v>0</v>
      </c>
      <c r="T695" s="281">
        <f t="array" ref="T695">INDEX(_Rge_Data_IC_CY,$B695,T$1)</f>
        <v>0</v>
      </c>
      <c r="U695" s="281">
        <f t="array" ref="U695">INDEX(_Rge_Data_IC_CY,$B695,U$1)</f>
        <v>0</v>
      </c>
      <c r="V695" s="281">
        <f t="array" ref="V695">INDEX(_Rge_Data_IC_CY,$B695,V$1)</f>
        <v>0</v>
      </c>
      <c r="W695" s="281">
        <f t="array" ref="W695">INDEX(_Rge_Data_IC_CY,$B695,W$1)</f>
        <v>0</v>
      </c>
      <c r="X695" s="281" t="str">
        <f t="array" ref="X695">INDEX(_Rge_Data_IC_CY,$B695,X$1)</f>
        <v/>
      </c>
      <c r="Y695" s="281">
        <f t="array" ref="Y695">INDEX(_Rge_Data_IC_CY,$B695,Y$1)</f>
        <v>0</v>
      </c>
      <c r="Z695" s="281">
        <f t="array" ref="Z695">INDEX(_Rge_Data_IC_CY,$B695,Z$1)</f>
        <v>0</v>
      </c>
      <c r="AA695" s="281">
        <f t="shared" si="27"/>
        <v>0</v>
      </c>
      <c r="AB695" s="282" t="str">
        <f t="shared" si="31"/>
        <v/>
      </c>
      <c r="AC695" s="283" t="str">
        <f t="array" ref="AC695">INDEX(_Rge_Data_IC_CY,$B695,AC$1)</f>
        <v/>
      </c>
      <c r="AD695" s="284">
        <f t="array" ref="AD695">INDEX(_Rge_Data_IC_CY,$B695,AD$1)</f>
        <v>0</v>
      </c>
      <c r="AE695" s="284">
        <f t="array" ref="AE695">INDEX(_Rge_Data_IC_CY,$B695,AE$1)</f>
        <v>0</v>
      </c>
      <c r="AF695" s="284">
        <f t="array" ref="AF695">INDEX(_Rge_Data_IC_CY,$B695,AF$1)</f>
        <v>0</v>
      </c>
      <c r="AG695" s="284">
        <f t="array" ref="AG695">INDEX(_Rge_Data_IC_CY,$B695,AG$1)</f>
        <v>0</v>
      </c>
      <c r="AH695" s="284">
        <f t="array" ref="AH695">INDEX(_Rge_Data_IC_CY,$B695,AH$1)</f>
        <v>0</v>
      </c>
      <c r="AI695" s="284" t="str">
        <f t="array" ref="AI695">INDEX(_Rge_Data_IC_CY,$B695,AI$1)</f>
        <v/>
      </c>
      <c r="AJ695" s="284">
        <f t="array" ref="AJ695">INDEX(_Rge_Data_IC_CY,$B695,AJ$1)</f>
        <v>0</v>
      </c>
      <c r="AK695" s="284">
        <f t="array" ref="AK695">INDEX(_Rge_Data_IC_CY,$B695,AK$1)</f>
        <v>0</v>
      </c>
      <c r="AL695" s="234">
        <f t="shared" si="32"/>
        <v>0</v>
      </c>
      <c r="AM695" s="285">
        <f t="shared" si="28"/>
        <v>0</v>
      </c>
      <c r="AN695" s="286">
        <f>IFERROR(IF(AND($E695="OPEN",$AA695&gt;0),$AA695*_SoP*$AM695,IF(AND($E695="CLOSED",$AA695&gt;0),$AA695*_SoL*$AM695,0)),0)</f>
        <v>0</v>
      </c>
      <c r="AO695" s="286">
        <f>IFERROR(IF($AA695&lt;0,$AA695*_SoL,0),0)</f>
        <v>0</v>
      </c>
      <c r="AP695" s="287">
        <f t="shared" si="33"/>
        <v>0</v>
      </c>
      <c r="AQ695" s="287">
        <f t="shared" si="34"/>
        <v>0</v>
      </c>
      <c r="AR695" s="287">
        <f t="shared" si="35"/>
        <v>0</v>
      </c>
      <c r="AS695" s="288">
        <f t="shared" si="36"/>
        <v>0</v>
      </c>
      <c r="AT695" s="289">
        <f t="shared" si="37"/>
        <v>0</v>
      </c>
      <c r="AU695" s="290">
        <f t="shared" si="38"/>
        <v>0</v>
      </c>
      <c r="AV695" s="290">
        <f t="shared" si="39"/>
        <v>0</v>
      </c>
      <c r="AW695" s="238"/>
    </row>
    <row r="696" ht="24.75" customHeight="1">
      <c r="A696" s="185"/>
      <c r="B696" s="230">
        <f t="shared" si="40"/>
        <v>80</v>
      </c>
      <c r="C696" s="185"/>
      <c r="D696" s="275" t="str">
        <f t="shared" si="29"/>
        <v/>
      </c>
      <c r="E696" s="276" t="str">
        <f t="array" ref="E696">INDEX(_Rge_Data_IC_CY,$B696,E$1)</f>
        <v>Closed</v>
      </c>
      <c r="F696" s="277" t="str">
        <f t="array" ref="F696">INDEX(_Rge_Data_IC_CY,$B696,F$1)</f>
        <v/>
      </c>
      <c r="G696" s="277">
        <f t="array" ref="G696">INDEX(_Rge_Data_IC_CY,$B696,G$1)</f>
        <v>0</v>
      </c>
      <c r="H696" s="277">
        <f t="array" ref="H696">INDEX(_Rge_Data_IC_CY,$B696,H$1)</f>
        <v>0</v>
      </c>
      <c r="I696" s="277">
        <f t="array" ref="I696">INDEX(_Rge_Data_IC_CY,$B696,I$1)</f>
        <v>0</v>
      </c>
      <c r="J696" s="277">
        <f t="array" ref="J696">INDEX(_Rge_Data_IC_CY,$B696,J$1)</f>
        <v>0</v>
      </c>
      <c r="K696" s="277">
        <f t="array" ref="K696">INDEX(_Rge_Data_IC_CY,$B696,K$1)</f>
        <v>0</v>
      </c>
      <c r="L696" s="277" t="str">
        <f t="array" ref="L696">INDEX(_Rge_Data_IC_CY,$B696,L$1)</f>
        <v/>
      </c>
      <c r="M696" s="277">
        <f t="array" ref="M696">INDEX(_Rge_Data_IC_CY,$B696,M$1)</f>
        <v>0</v>
      </c>
      <c r="N696" s="277">
        <f t="array" ref="N696">INDEX(_Rge_Data_IC_CY,$B696,N$1)</f>
        <v>0</v>
      </c>
      <c r="O696" s="277">
        <f t="shared" si="25"/>
        <v>0</v>
      </c>
      <c r="P696" s="278">
        <f t="shared" si="26"/>
        <v>0</v>
      </c>
      <c r="Q696" s="279" t="str">
        <f t="shared" si="30"/>
        <v>Y</v>
      </c>
      <c r="R696" s="280" t="str">
        <f t="array" ref="R696">INDEX(_Rge_Data_IC_CY,$B696,R$1)</f>
        <v/>
      </c>
      <c r="S696" s="281">
        <f t="array" ref="S696">INDEX(_Rge_Data_IC_CY,$B696,S$1)</f>
        <v>0</v>
      </c>
      <c r="T696" s="281">
        <f t="array" ref="T696">INDEX(_Rge_Data_IC_CY,$B696,T$1)</f>
        <v>0</v>
      </c>
      <c r="U696" s="281">
        <f t="array" ref="U696">INDEX(_Rge_Data_IC_CY,$B696,U$1)</f>
        <v>0</v>
      </c>
      <c r="V696" s="281">
        <f t="array" ref="V696">INDEX(_Rge_Data_IC_CY,$B696,V$1)</f>
        <v>0</v>
      </c>
      <c r="W696" s="281">
        <f t="array" ref="W696">INDEX(_Rge_Data_IC_CY,$B696,W$1)</f>
        <v>0</v>
      </c>
      <c r="X696" s="281" t="str">
        <f t="array" ref="X696">INDEX(_Rge_Data_IC_CY,$B696,X$1)</f>
        <v/>
      </c>
      <c r="Y696" s="281">
        <f t="array" ref="Y696">INDEX(_Rge_Data_IC_CY,$B696,Y$1)</f>
        <v>0</v>
      </c>
      <c r="Z696" s="281">
        <f t="array" ref="Z696">INDEX(_Rge_Data_IC_CY,$B696,Z$1)</f>
        <v>0</v>
      </c>
      <c r="AA696" s="281">
        <f t="shared" si="27"/>
        <v>0</v>
      </c>
      <c r="AB696" s="282" t="str">
        <f t="shared" si="31"/>
        <v/>
      </c>
      <c r="AC696" s="283" t="str">
        <f t="array" ref="AC696">INDEX(_Rge_Data_IC_CY,$B696,AC$1)</f>
        <v/>
      </c>
      <c r="AD696" s="284">
        <f t="array" ref="AD696">INDEX(_Rge_Data_IC_CY,$B696,AD$1)</f>
        <v>0</v>
      </c>
      <c r="AE696" s="284">
        <f t="array" ref="AE696">INDEX(_Rge_Data_IC_CY,$B696,AE$1)</f>
        <v>0</v>
      </c>
      <c r="AF696" s="284">
        <f t="array" ref="AF696">INDEX(_Rge_Data_IC_CY,$B696,AF$1)</f>
        <v>0</v>
      </c>
      <c r="AG696" s="284">
        <f t="array" ref="AG696">INDEX(_Rge_Data_IC_CY,$B696,AG$1)</f>
        <v>0</v>
      </c>
      <c r="AH696" s="284">
        <f t="array" ref="AH696">INDEX(_Rge_Data_IC_CY,$B696,AH$1)</f>
        <v>0</v>
      </c>
      <c r="AI696" s="284" t="str">
        <f t="array" ref="AI696">INDEX(_Rge_Data_IC_CY,$B696,AI$1)</f>
        <v/>
      </c>
      <c r="AJ696" s="284">
        <f t="array" ref="AJ696">INDEX(_Rge_Data_IC_CY,$B696,AJ$1)</f>
        <v>0</v>
      </c>
      <c r="AK696" s="284">
        <f t="array" ref="AK696">INDEX(_Rge_Data_IC_CY,$B696,AK$1)</f>
        <v>0</v>
      </c>
      <c r="AL696" s="234">
        <f t="shared" si="32"/>
        <v>0</v>
      </c>
      <c r="AM696" s="285">
        <f t="shared" si="28"/>
        <v>0</v>
      </c>
      <c r="AN696" s="286">
        <f>IFERROR(IF(AND($E696="OPEN",$AA696&gt;0),$AA696*_SoP*$AM696,IF(AND($E696="CLOSED",$AA696&gt;0),$AA696*_SoL*$AM696,0)),0)</f>
        <v>0</v>
      </c>
      <c r="AO696" s="286">
        <f>IFERROR(IF($AA696&lt;0,$AA696*_SoL,0),0)</f>
        <v>0</v>
      </c>
      <c r="AP696" s="287">
        <f t="shared" si="33"/>
        <v>0</v>
      </c>
      <c r="AQ696" s="287">
        <f t="shared" si="34"/>
        <v>0</v>
      </c>
      <c r="AR696" s="287">
        <f t="shared" si="35"/>
        <v>0</v>
      </c>
      <c r="AS696" s="288">
        <f t="shared" si="36"/>
        <v>0</v>
      </c>
      <c r="AT696" s="289">
        <f t="shared" si="37"/>
        <v>0</v>
      </c>
      <c r="AU696" s="290">
        <f t="shared" si="38"/>
        <v>0</v>
      </c>
      <c r="AV696" s="290">
        <f t="shared" si="39"/>
        <v>0</v>
      </c>
      <c r="AW696" s="238"/>
    </row>
    <row r="697" ht="24.75" customHeight="1">
      <c r="A697" s="185"/>
      <c r="B697" s="230">
        <f t="shared" si="40"/>
        <v>81</v>
      </c>
      <c r="C697" s="185"/>
      <c r="D697" s="275" t="str">
        <f t="shared" si="29"/>
        <v/>
      </c>
      <c r="E697" s="276" t="str">
        <f t="array" ref="E697">INDEX(_Rge_Data_IC_CY,$B697,E$1)</f>
        <v>Closed</v>
      </c>
      <c r="F697" s="277" t="str">
        <f t="array" ref="F697">INDEX(_Rge_Data_IC_CY,$B697,F$1)</f>
        <v/>
      </c>
      <c r="G697" s="277">
        <f t="array" ref="G697">INDEX(_Rge_Data_IC_CY,$B697,G$1)</f>
        <v>0</v>
      </c>
      <c r="H697" s="277">
        <f t="array" ref="H697">INDEX(_Rge_Data_IC_CY,$B697,H$1)</f>
        <v>0</v>
      </c>
      <c r="I697" s="277">
        <f t="array" ref="I697">INDEX(_Rge_Data_IC_CY,$B697,I$1)</f>
        <v>0</v>
      </c>
      <c r="J697" s="277">
        <f t="array" ref="J697">INDEX(_Rge_Data_IC_CY,$B697,J$1)</f>
        <v>0</v>
      </c>
      <c r="K697" s="277">
        <f t="array" ref="K697">INDEX(_Rge_Data_IC_CY,$B697,K$1)</f>
        <v>0</v>
      </c>
      <c r="L697" s="277" t="str">
        <f t="array" ref="L697">INDEX(_Rge_Data_IC_CY,$B697,L$1)</f>
        <v/>
      </c>
      <c r="M697" s="277">
        <f t="array" ref="M697">INDEX(_Rge_Data_IC_CY,$B697,M$1)</f>
        <v>0</v>
      </c>
      <c r="N697" s="277">
        <f t="array" ref="N697">INDEX(_Rge_Data_IC_CY,$B697,N$1)</f>
        <v>0</v>
      </c>
      <c r="O697" s="277">
        <f t="shared" si="25"/>
        <v>0</v>
      </c>
      <c r="P697" s="278">
        <f t="shared" si="26"/>
        <v>0</v>
      </c>
      <c r="Q697" s="279" t="str">
        <f t="shared" si="30"/>
        <v>Y</v>
      </c>
      <c r="R697" s="280" t="str">
        <f t="array" ref="R697">INDEX(_Rge_Data_IC_CY,$B697,R$1)</f>
        <v/>
      </c>
      <c r="S697" s="281">
        <f t="array" ref="S697">INDEX(_Rge_Data_IC_CY,$B697,S$1)</f>
        <v>0</v>
      </c>
      <c r="T697" s="281">
        <f t="array" ref="T697">INDEX(_Rge_Data_IC_CY,$B697,T$1)</f>
        <v>0</v>
      </c>
      <c r="U697" s="281">
        <f t="array" ref="U697">INDEX(_Rge_Data_IC_CY,$B697,U$1)</f>
        <v>0</v>
      </c>
      <c r="V697" s="281">
        <f t="array" ref="V697">INDEX(_Rge_Data_IC_CY,$B697,V$1)</f>
        <v>0</v>
      </c>
      <c r="W697" s="281">
        <f t="array" ref="W697">INDEX(_Rge_Data_IC_CY,$B697,W$1)</f>
        <v>0</v>
      </c>
      <c r="X697" s="281" t="str">
        <f t="array" ref="X697">INDEX(_Rge_Data_IC_CY,$B697,X$1)</f>
        <v/>
      </c>
      <c r="Y697" s="281">
        <f t="array" ref="Y697">INDEX(_Rge_Data_IC_CY,$B697,Y$1)</f>
        <v>0</v>
      </c>
      <c r="Z697" s="281">
        <f t="array" ref="Z697">INDEX(_Rge_Data_IC_CY,$B697,Z$1)</f>
        <v>0</v>
      </c>
      <c r="AA697" s="281">
        <f t="shared" si="27"/>
        <v>0</v>
      </c>
      <c r="AB697" s="282" t="str">
        <f t="shared" si="31"/>
        <v/>
      </c>
      <c r="AC697" s="283" t="str">
        <f t="array" ref="AC697">INDEX(_Rge_Data_IC_CY,$B697,AC$1)</f>
        <v/>
      </c>
      <c r="AD697" s="284">
        <f t="array" ref="AD697">INDEX(_Rge_Data_IC_CY,$B697,AD$1)</f>
        <v>0</v>
      </c>
      <c r="AE697" s="284">
        <f t="array" ref="AE697">INDEX(_Rge_Data_IC_CY,$B697,AE$1)</f>
        <v>0</v>
      </c>
      <c r="AF697" s="284">
        <f t="array" ref="AF697">INDEX(_Rge_Data_IC_CY,$B697,AF$1)</f>
        <v>0</v>
      </c>
      <c r="AG697" s="284">
        <f t="array" ref="AG697">INDEX(_Rge_Data_IC_CY,$B697,AG$1)</f>
        <v>0</v>
      </c>
      <c r="AH697" s="284">
        <f t="array" ref="AH697">INDEX(_Rge_Data_IC_CY,$B697,AH$1)</f>
        <v>0</v>
      </c>
      <c r="AI697" s="284" t="str">
        <f t="array" ref="AI697">INDEX(_Rge_Data_IC_CY,$B697,AI$1)</f>
        <v/>
      </c>
      <c r="AJ697" s="284">
        <f t="array" ref="AJ697">INDEX(_Rge_Data_IC_CY,$B697,AJ$1)</f>
        <v>0</v>
      </c>
      <c r="AK697" s="284">
        <f t="array" ref="AK697">INDEX(_Rge_Data_IC_CY,$B697,AK$1)</f>
        <v>0</v>
      </c>
      <c r="AL697" s="234">
        <f t="shared" si="32"/>
        <v>0</v>
      </c>
      <c r="AM697" s="285">
        <f t="shared" si="28"/>
        <v>0</v>
      </c>
      <c r="AN697" s="286">
        <f>IFERROR(IF(AND($E697="OPEN",$AA697&gt;0),$AA697*_SoP*$AM697,IF(AND($E697="CLOSED",$AA697&gt;0),$AA697*_SoL*$AM697,0)),0)</f>
        <v>0</v>
      </c>
      <c r="AO697" s="286">
        <f>IFERROR(IF($AA697&lt;0,$AA697*_SoL,0),0)</f>
        <v>0</v>
      </c>
      <c r="AP697" s="287">
        <f t="shared" si="33"/>
        <v>0</v>
      </c>
      <c r="AQ697" s="287">
        <f t="shared" si="34"/>
        <v>0</v>
      </c>
      <c r="AR697" s="287">
        <f t="shared" si="35"/>
        <v>0</v>
      </c>
      <c r="AS697" s="288">
        <f t="shared" si="36"/>
        <v>0</v>
      </c>
      <c r="AT697" s="289">
        <f t="shared" si="37"/>
        <v>0</v>
      </c>
      <c r="AU697" s="290">
        <f t="shared" si="38"/>
        <v>0</v>
      </c>
      <c r="AV697" s="290">
        <f t="shared" si="39"/>
        <v>0</v>
      </c>
      <c r="AW697" s="238"/>
    </row>
    <row r="698" ht="24.75" customHeight="1">
      <c r="A698" s="185"/>
      <c r="B698" s="230">
        <f t="shared" si="40"/>
        <v>82</v>
      </c>
      <c r="C698" s="185"/>
      <c r="D698" s="275" t="str">
        <f t="shared" si="29"/>
        <v/>
      </c>
      <c r="E698" s="276" t="str">
        <f t="array" ref="E698">INDEX(_Rge_Data_IC_CY,$B698,E$1)</f>
        <v>Closed</v>
      </c>
      <c r="F698" s="277" t="str">
        <f t="array" ref="F698">INDEX(_Rge_Data_IC_CY,$B698,F$1)</f>
        <v/>
      </c>
      <c r="G698" s="277">
        <f t="array" ref="G698">INDEX(_Rge_Data_IC_CY,$B698,G$1)</f>
        <v>0</v>
      </c>
      <c r="H698" s="277">
        <f t="array" ref="H698">INDEX(_Rge_Data_IC_CY,$B698,H$1)</f>
        <v>0</v>
      </c>
      <c r="I698" s="277">
        <f t="array" ref="I698">INDEX(_Rge_Data_IC_CY,$B698,I$1)</f>
        <v>0</v>
      </c>
      <c r="J698" s="277">
        <f t="array" ref="J698">INDEX(_Rge_Data_IC_CY,$B698,J$1)</f>
        <v>0</v>
      </c>
      <c r="K698" s="277">
        <f t="array" ref="K698">INDEX(_Rge_Data_IC_CY,$B698,K$1)</f>
        <v>0</v>
      </c>
      <c r="L698" s="277" t="str">
        <f t="array" ref="L698">INDEX(_Rge_Data_IC_CY,$B698,L$1)</f>
        <v/>
      </c>
      <c r="M698" s="277">
        <f t="array" ref="M698">INDEX(_Rge_Data_IC_CY,$B698,M$1)</f>
        <v>0</v>
      </c>
      <c r="N698" s="277">
        <f t="array" ref="N698">INDEX(_Rge_Data_IC_CY,$B698,N$1)</f>
        <v>0</v>
      </c>
      <c r="O698" s="277">
        <f t="shared" si="25"/>
        <v>0</v>
      </c>
      <c r="P698" s="278">
        <f t="shared" si="26"/>
        <v>0</v>
      </c>
      <c r="Q698" s="279" t="str">
        <f t="shared" si="30"/>
        <v>Y</v>
      </c>
      <c r="R698" s="280" t="str">
        <f t="array" ref="R698">INDEX(_Rge_Data_IC_CY,$B698,R$1)</f>
        <v/>
      </c>
      <c r="S698" s="281">
        <f t="array" ref="S698">INDEX(_Rge_Data_IC_CY,$B698,S$1)</f>
        <v>0</v>
      </c>
      <c r="T698" s="281">
        <f t="array" ref="T698">INDEX(_Rge_Data_IC_CY,$B698,T$1)</f>
        <v>0</v>
      </c>
      <c r="U698" s="281">
        <f t="array" ref="U698">INDEX(_Rge_Data_IC_CY,$B698,U$1)</f>
        <v>0</v>
      </c>
      <c r="V698" s="281">
        <f t="array" ref="V698">INDEX(_Rge_Data_IC_CY,$B698,V$1)</f>
        <v>0</v>
      </c>
      <c r="W698" s="281">
        <f t="array" ref="W698">INDEX(_Rge_Data_IC_CY,$B698,W$1)</f>
        <v>0</v>
      </c>
      <c r="X698" s="281" t="str">
        <f t="array" ref="X698">INDEX(_Rge_Data_IC_CY,$B698,X$1)</f>
        <v/>
      </c>
      <c r="Y698" s="281">
        <f t="array" ref="Y698">INDEX(_Rge_Data_IC_CY,$B698,Y$1)</f>
        <v>0</v>
      </c>
      <c r="Z698" s="281">
        <f t="array" ref="Z698">INDEX(_Rge_Data_IC_CY,$B698,Z$1)</f>
        <v>0</v>
      </c>
      <c r="AA698" s="281">
        <f t="shared" si="27"/>
        <v>0</v>
      </c>
      <c r="AB698" s="282" t="str">
        <f t="shared" si="31"/>
        <v/>
      </c>
      <c r="AC698" s="283" t="str">
        <f t="array" ref="AC698">INDEX(_Rge_Data_IC_CY,$B698,AC$1)</f>
        <v/>
      </c>
      <c r="AD698" s="284">
        <f t="array" ref="AD698">INDEX(_Rge_Data_IC_CY,$B698,AD$1)</f>
        <v>0</v>
      </c>
      <c r="AE698" s="284">
        <f t="array" ref="AE698">INDEX(_Rge_Data_IC_CY,$B698,AE$1)</f>
        <v>0</v>
      </c>
      <c r="AF698" s="284">
        <f t="array" ref="AF698">INDEX(_Rge_Data_IC_CY,$B698,AF$1)</f>
        <v>0</v>
      </c>
      <c r="AG698" s="284">
        <f t="array" ref="AG698">INDEX(_Rge_Data_IC_CY,$B698,AG$1)</f>
        <v>0</v>
      </c>
      <c r="AH698" s="284">
        <f t="array" ref="AH698">INDEX(_Rge_Data_IC_CY,$B698,AH$1)</f>
        <v>0</v>
      </c>
      <c r="AI698" s="284" t="str">
        <f t="array" ref="AI698">INDEX(_Rge_Data_IC_CY,$B698,AI$1)</f>
        <v/>
      </c>
      <c r="AJ698" s="284">
        <f t="array" ref="AJ698">INDEX(_Rge_Data_IC_CY,$B698,AJ$1)</f>
        <v>0</v>
      </c>
      <c r="AK698" s="284">
        <f t="array" ref="AK698">INDEX(_Rge_Data_IC_CY,$B698,AK$1)</f>
        <v>0</v>
      </c>
      <c r="AL698" s="234">
        <f t="shared" si="32"/>
        <v>0</v>
      </c>
      <c r="AM698" s="285">
        <f t="shared" si="28"/>
        <v>0</v>
      </c>
      <c r="AN698" s="286">
        <f>IFERROR(IF(AND($E698="OPEN",$AA698&gt;0),$AA698*_SoP*$AM698,IF(AND($E698="CLOSED",$AA698&gt;0),$AA698*_SoL*$AM698,0)),0)</f>
        <v>0</v>
      </c>
      <c r="AO698" s="286">
        <f>IFERROR(IF($AA698&lt;0,$AA698*_SoL,0),0)</f>
        <v>0</v>
      </c>
      <c r="AP698" s="287">
        <f t="shared" si="33"/>
        <v>0</v>
      </c>
      <c r="AQ698" s="287">
        <f t="shared" si="34"/>
        <v>0</v>
      </c>
      <c r="AR698" s="287">
        <f t="shared" si="35"/>
        <v>0</v>
      </c>
      <c r="AS698" s="288">
        <f t="shared" si="36"/>
        <v>0</v>
      </c>
      <c r="AT698" s="289">
        <f t="shared" si="37"/>
        <v>0</v>
      </c>
      <c r="AU698" s="290">
        <f t="shared" si="38"/>
        <v>0</v>
      </c>
      <c r="AV698" s="290">
        <f t="shared" si="39"/>
        <v>0</v>
      </c>
      <c r="AW698" s="238"/>
    </row>
    <row r="699" ht="24.75" customHeight="1">
      <c r="A699" s="185"/>
      <c r="B699" s="230">
        <f t="shared" si="40"/>
        <v>83</v>
      </c>
      <c r="C699" s="185"/>
      <c r="D699" s="275" t="str">
        <f t="shared" si="29"/>
        <v/>
      </c>
      <c r="E699" s="276" t="str">
        <f t="array" ref="E699">INDEX(_Rge_Data_IC_CY,$B699,E$1)</f>
        <v>Closed</v>
      </c>
      <c r="F699" s="277" t="str">
        <f t="array" ref="F699">INDEX(_Rge_Data_IC_CY,$B699,F$1)</f>
        <v/>
      </c>
      <c r="G699" s="277">
        <f t="array" ref="G699">INDEX(_Rge_Data_IC_CY,$B699,G$1)</f>
        <v>0</v>
      </c>
      <c r="H699" s="277">
        <f t="array" ref="H699">INDEX(_Rge_Data_IC_CY,$B699,H$1)</f>
        <v>0</v>
      </c>
      <c r="I699" s="277">
        <f t="array" ref="I699">INDEX(_Rge_Data_IC_CY,$B699,I$1)</f>
        <v>0</v>
      </c>
      <c r="J699" s="277">
        <f t="array" ref="J699">INDEX(_Rge_Data_IC_CY,$B699,J$1)</f>
        <v>0</v>
      </c>
      <c r="K699" s="277">
        <f t="array" ref="K699">INDEX(_Rge_Data_IC_CY,$B699,K$1)</f>
        <v>0</v>
      </c>
      <c r="L699" s="277" t="str">
        <f t="array" ref="L699">INDEX(_Rge_Data_IC_CY,$B699,L$1)</f>
        <v/>
      </c>
      <c r="M699" s="277">
        <f t="array" ref="M699">INDEX(_Rge_Data_IC_CY,$B699,M$1)</f>
        <v>0</v>
      </c>
      <c r="N699" s="277">
        <f t="array" ref="N699">INDEX(_Rge_Data_IC_CY,$B699,N$1)</f>
        <v>0</v>
      </c>
      <c r="O699" s="277">
        <f t="shared" si="25"/>
        <v>0</v>
      </c>
      <c r="P699" s="278">
        <f t="shared" si="26"/>
        <v>0</v>
      </c>
      <c r="Q699" s="279" t="str">
        <f t="shared" si="30"/>
        <v>Y</v>
      </c>
      <c r="R699" s="280" t="str">
        <f t="array" ref="R699">INDEX(_Rge_Data_IC_CY,$B699,R$1)</f>
        <v/>
      </c>
      <c r="S699" s="281">
        <f t="array" ref="S699">INDEX(_Rge_Data_IC_CY,$B699,S$1)</f>
        <v>0</v>
      </c>
      <c r="T699" s="281">
        <f t="array" ref="T699">INDEX(_Rge_Data_IC_CY,$B699,T$1)</f>
        <v>0</v>
      </c>
      <c r="U699" s="281">
        <f t="array" ref="U699">INDEX(_Rge_Data_IC_CY,$B699,U$1)</f>
        <v>0</v>
      </c>
      <c r="V699" s="281">
        <f t="array" ref="V699">INDEX(_Rge_Data_IC_CY,$B699,V$1)</f>
        <v>0</v>
      </c>
      <c r="W699" s="281">
        <f t="array" ref="W699">INDEX(_Rge_Data_IC_CY,$B699,W$1)</f>
        <v>0</v>
      </c>
      <c r="X699" s="281" t="str">
        <f t="array" ref="X699">INDEX(_Rge_Data_IC_CY,$B699,X$1)</f>
        <v/>
      </c>
      <c r="Y699" s="281">
        <f t="array" ref="Y699">INDEX(_Rge_Data_IC_CY,$B699,Y$1)</f>
        <v>0</v>
      </c>
      <c r="Z699" s="281">
        <f t="array" ref="Z699">INDEX(_Rge_Data_IC_CY,$B699,Z$1)</f>
        <v>0</v>
      </c>
      <c r="AA699" s="281">
        <f t="shared" si="27"/>
        <v>0</v>
      </c>
      <c r="AB699" s="282" t="str">
        <f t="shared" si="31"/>
        <v/>
      </c>
      <c r="AC699" s="283" t="str">
        <f t="array" ref="AC699">INDEX(_Rge_Data_IC_CY,$B699,AC$1)</f>
        <v/>
      </c>
      <c r="AD699" s="284">
        <f t="array" ref="AD699">INDEX(_Rge_Data_IC_CY,$B699,AD$1)</f>
        <v>0</v>
      </c>
      <c r="AE699" s="284">
        <f t="array" ref="AE699">INDEX(_Rge_Data_IC_CY,$B699,AE$1)</f>
        <v>0</v>
      </c>
      <c r="AF699" s="284">
        <f t="array" ref="AF699">INDEX(_Rge_Data_IC_CY,$B699,AF$1)</f>
        <v>0</v>
      </c>
      <c r="AG699" s="284">
        <f t="array" ref="AG699">INDEX(_Rge_Data_IC_CY,$B699,AG$1)</f>
        <v>0</v>
      </c>
      <c r="AH699" s="284">
        <f t="array" ref="AH699">INDEX(_Rge_Data_IC_CY,$B699,AH$1)</f>
        <v>0</v>
      </c>
      <c r="AI699" s="284" t="str">
        <f t="array" ref="AI699">INDEX(_Rge_Data_IC_CY,$B699,AI$1)</f>
        <v/>
      </c>
      <c r="AJ699" s="284">
        <f t="array" ref="AJ699">INDEX(_Rge_Data_IC_CY,$B699,AJ$1)</f>
        <v>0</v>
      </c>
      <c r="AK699" s="284">
        <f t="array" ref="AK699">INDEX(_Rge_Data_IC_CY,$B699,AK$1)</f>
        <v>0</v>
      </c>
      <c r="AL699" s="234">
        <f t="shared" si="32"/>
        <v>0</v>
      </c>
      <c r="AM699" s="285">
        <f t="shared" si="28"/>
        <v>0</v>
      </c>
      <c r="AN699" s="286">
        <f>IFERROR(IF(AND($E699="OPEN",$AA699&gt;0),$AA699*_SoP*$AM699,IF(AND($E699="CLOSED",$AA699&gt;0),$AA699*_SoL*$AM699,0)),0)</f>
        <v>0</v>
      </c>
      <c r="AO699" s="286">
        <f>IFERROR(IF($AA699&lt;0,$AA699*_SoL,0),0)</f>
        <v>0</v>
      </c>
      <c r="AP699" s="287">
        <f t="shared" si="33"/>
        <v>0</v>
      </c>
      <c r="AQ699" s="287">
        <f t="shared" si="34"/>
        <v>0</v>
      </c>
      <c r="AR699" s="287">
        <f t="shared" si="35"/>
        <v>0</v>
      </c>
      <c r="AS699" s="288">
        <f t="shared" si="36"/>
        <v>0</v>
      </c>
      <c r="AT699" s="289">
        <f t="shared" si="37"/>
        <v>0</v>
      </c>
      <c r="AU699" s="290">
        <f t="shared" si="38"/>
        <v>0</v>
      </c>
      <c r="AV699" s="290">
        <f t="shared" si="39"/>
        <v>0</v>
      </c>
      <c r="AW699" s="238"/>
    </row>
    <row r="700" ht="24.75" customHeight="1">
      <c r="A700" s="185"/>
      <c r="B700" s="230">
        <f t="shared" si="40"/>
        <v>84</v>
      </c>
      <c r="C700" s="185"/>
      <c r="D700" s="275" t="str">
        <f t="shared" si="29"/>
        <v/>
      </c>
      <c r="E700" s="276" t="str">
        <f t="array" ref="E700">INDEX(_Rge_Data_IC_CY,$B700,E$1)</f>
        <v>Closed</v>
      </c>
      <c r="F700" s="277" t="str">
        <f t="array" ref="F700">INDEX(_Rge_Data_IC_CY,$B700,F$1)</f>
        <v/>
      </c>
      <c r="G700" s="277">
        <f t="array" ref="G700">INDEX(_Rge_Data_IC_CY,$B700,G$1)</f>
        <v>0</v>
      </c>
      <c r="H700" s="277">
        <f t="array" ref="H700">INDEX(_Rge_Data_IC_CY,$B700,H$1)</f>
        <v>0</v>
      </c>
      <c r="I700" s="277">
        <f t="array" ref="I700">INDEX(_Rge_Data_IC_CY,$B700,I$1)</f>
        <v>0</v>
      </c>
      <c r="J700" s="277">
        <f t="array" ref="J700">INDEX(_Rge_Data_IC_CY,$B700,J$1)</f>
        <v>0</v>
      </c>
      <c r="K700" s="277">
        <f t="array" ref="K700">INDEX(_Rge_Data_IC_CY,$B700,K$1)</f>
        <v>0</v>
      </c>
      <c r="L700" s="277" t="str">
        <f t="array" ref="L700">INDEX(_Rge_Data_IC_CY,$B700,L$1)</f>
        <v/>
      </c>
      <c r="M700" s="277">
        <f t="array" ref="M700">INDEX(_Rge_Data_IC_CY,$B700,M$1)</f>
        <v>0</v>
      </c>
      <c r="N700" s="277">
        <f t="array" ref="N700">INDEX(_Rge_Data_IC_CY,$B700,N$1)</f>
        <v>0</v>
      </c>
      <c r="O700" s="277">
        <f t="shared" si="25"/>
        <v>0</v>
      </c>
      <c r="P700" s="278">
        <f t="shared" si="26"/>
        <v>0</v>
      </c>
      <c r="Q700" s="279" t="str">
        <f t="shared" si="30"/>
        <v>Y</v>
      </c>
      <c r="R700" s="280" t="str">
        <f t="array" ref="R700">INDEX(_Rge_Data_IC_CY,$B700,R$1)</f>
        <v/>
      </c>
      <c r="S700" s="281">
        <f t="array" ref="S700">INDEX(_Rge_Data_IC_CY,$B700,S$1)</f>
        <v>0</v>
      </c>
      <c r="T700" s="281">
        <f t="array" ref="T700">INDEX(_Rge_Data_IC_CY,$B700,T$1)</f>
        <v>0</v>
      </c>
      <c r="U700" s="281">
        <f t="array" ref="U700">INDEX(_Rge_Data_IC_CY,$B700,U$1)</f>
        <v>0</v>
      </c>
      <c r="V700" s="281">
        <f t="array" ref="V700">INDEX(_Rge_Data_IC_CY,$B700,V$1)</f>
        <v>0</v>
      </c>
      <c r="W700" s="281">
        <f t="array" ref="W700">INDEX(_Rge_Data_IC_CY,$B700,W$1)</f>
        <v>0</v>
      </c>
      <c r="X700" s="281" t="str">
        <f t="array" ref="X700">INDEX(_Rge_Data_IC_CY,$B700,X$1)</f>
        <v/>
      </c>
      <c r="Y700" s="281">
        <f t="array" ref="Y700">INDEX(_Rge_Data_IC_CY,$B700,Y$1)</f>
        <v>0</v>
      </c>
      <c r="Z700" s="281">
        <f t="array" ref="Z700">INDEX(_Rge_Data_IC_CY,$B700,Z$1)</f>
        <v>0</v>
      </c>
      <c r="AA700" s="281">
        <f t="shared" si="27"/>
        <v>0</v>
      </c>
      <c r="AB700" s="282" t="str">
        <f t="shared" si="31"/>
        <v/>
      </c>
      <c r="AC700" s="283" t="str">
        <f t="array" ref="AC700">INDEX(_Rge_Data_IC_CY,$B700,AC$1)</f>
        <v/>
      </c>
      <c r="AD700" s="284">
        <f t="array" ref="AD700">INDEX(_Rge_Data_IC_CY,$B700,AD$1)</f>
        <v>0</v>
      </c>
      <c r="AE700" s="284">
        <f t="array" ref="AE700">INDEX(_Rge_Data_IC_CY,$B700,AE$1)</f>
        <v>0</v>
      </c>
      <c r="AF700" s="284">
        <f t="array" ref="AF700">INDEX(_Rge_Data_IC_CY,$B700,AF$1)</f>
        <v>0</v>
      </c>
      <c r="AG700" s="284">
        <f t="array" ref="AG700">INDEX(_Rge_Data_IC_CY,$B700,AG$1)</f>
        <v>0</v>
      </c>
      <c r="AH700" s="284">
        <f t="array" ref="AH700">INDEX(_Rge_Data_IC_CY,$B700,AH$1)</f>
        <v>0</v>
      </c>
      <c r="AI700" s="284" t="str">
        <f t="array" ref="AI700">INDEX(_Rge_Data_IC_CY,$B700,AI$1)</f>
        <v/>
      </c>
      <c r="AJ700" s="284">
        <f t="array" ref="AJ700">INDEX(_Rge_Data_IC_CY,$B700,AJ$1)</f>
        <v>0</v>
      </c>
      <c r="AK700" s="284">
        <f t="array" ref="AK700">INDEX(_Rge_Data_IC_CY,$B700,AK$1)</f>
        <v>0</v>
      </c>
      <c r="AL700" s="234">
        <f t="shared" si="32"/>
        <v>0</v>
      </c>
      <c r="AM700" s="285">
        <f t="shared" si="28"/>
        <v>0</v>
      </c>
      <c r="AN700" s="286">
        <f>IFERROR(IF(AND($E700="OPEN",$AA700&gt;0),$AA700*_SoP*$AM700,IF(AND($E700="CLOSED",$AA700&gt;0),$AA700*_SoL*$AM700,0)),0)</f>
        <v>0</v>
      </c>
      <c r="AO700" s="286">
        <f>IFERROR(IF($AA700&lt;0,$AA700*_SoL,0),0)</f>
        <v>0</v>
      </c>
      <c r="AP700" s="287">
        <f t="shared" si="33"/>
        <v>0</v>
      </c>
      <c r="AQ700" s="287">
        <f t="shared" si="34"/>
        <v>0</v>
      </c>
      <c r="AR700" s="287">
        <f t="shared" si="35"/>
        <v>0</v>
      </c>
      <c r="AS700" s="288">
        <f t="shared" si="36"/>
        <v>0</v>
      </c>
      <c r="AT700" s="289">
        <f t="shared" si="37"/>
        <v>0</v>
      </c>
      <c r="AU700" s="290">
        <f t="shared" si="38"/>
        <v>0</v>
      </c>
      <c r="AV700" s="290">
        <f t="shared" si="39"/>
        <v>0</v>
      </c>
      <c r="AW700" s="238"/>
    </row>
    <row r="701" ht="24.75" customHeight="1">
      <c r="A701" s="185"/>
      <c r="B701" s="230">
        <f t="shared" si="40"/>
        <v>85</v>
      </c>
      <c r="C701" s="185"/>
      <c r="D701" s="275" t="str">
        <f t="shared" si="29"/>
        <v/>
      </c>
      <c r="E701" s="276" t="str">
        <f t="array" ref="E701">INDEX(_Rge_Data_IC_CY,$B701,E$1)</f>
        <v>Closed</v>
      </c>
      <c r="F701" s="277" t="str">
        <f t="array" ref="F701">INDEX(_Rge_Data_IC_CY,$B701,F$1)</f>
        <v/>
      </c>
      <c r="G701" s="277">
        <f t="array" ref="G701">INDEX(_Rge_Data_IC_CY,$B701,G$1)</f>
        <v>0</v>
      </c>
      <c r="H701" s="277">
        <f t="array" ref="H701">INDEX(_Rge_Data_IC_CY,$B701,H$1)</f>
        <v>0</v>
      </c>
      <c r="I701" s="277">
        <f t="array" ref="I701">INDEX(_Rge_Data_IC_CY,$B701,I$1)</f>
        <v>0</v>
      </c>
      <c r="J701" s="277">
        <f t="array" ref="J701">INDEX(_Rge_Data_IC_CY,$B701,J$1)</f>
        <v>0</v>
      </c>
      <c r="K701" s="277">
        <f t="array" ref="K701">INDEX(_Rge_Data_IC_CY,$B701,K$1)</f>
        <v>0</v>
      </c>
      <c r="L701" s="277" t="str">
        <f t="array" ref="L701">INDEX(_Rge_Data_IC_CY,$B701,L$1)</f>
        <v/>
      </c>
      <c r="M701" s="277">
        <f t="array" ref="M701">INDEX(_Rge_Data_IC_CY,$B701,M$1)</f>
        <v>0</v>
      </c>
      <c r="N701" s="277">
        <f t="array" ref="N701">INDEX(_Rge_Data_IC_CY,$B701,N$1)</f>
        <v>0</v>
      </c>
      <c r="O701" s="277">
        <f t="shared" si="25"/>
        <v>0</v>
      </c>
      <c r="P701" s="278">
        <f t="shared" si="26"/>
        <v>0</v>
      </c>
      <c r="Q701" s="279" t="str">
        <f t="shared" si="30"/>
        <v>Y</v>
      </c>
      <c r="R701" s="280" t="str">
        <f t="array" ref="R701">INDEX(_Rge_Data_IC_CY,$B701,R$1)</f>
        <v/>
      </c>
      <c r="S701" s="281">
        <f t="array" ref="S701">INDEX(_Rge_Data_IC_CY,$B701,S$1)</f>
        <v>0</v>
      </c>
      <c r="T701" s="281">
        <f t="array" ref="T701">INDEX(_Rge_Data_IC_CY,$B701,T$1)</f>
        <v>0</v>
      </c>
      <c r="U701" s="281">
        <f t="array" ref="U701">INDEX(_Rge_Data_IC_CY,$B701,U$1)</f>
        <v>0</v>
      </c>
      <c r="V701" s="281">
        <f t="array" ref="V701">INDEX(_Rge_Data_IC_CY,$B701,V$1)</f>
        <v>0</v>
      </c>
      <c r="W701" s="281">
        <f t="array" ref="W701">INDEX(_Rge_Data_IC_CY,$B701,W$1)</f>
        <v>0</v>
      </c>
      <c r="X701" s="281" t="str">
        <f t="array" ref="X701">INDEX(_Rge_Data_IC_CY,$B701,X$1)</f>
        <v/>
      </c>
      <c r="Y701" s="281">
        <f t="array" ref="Y701">INDEX(_Rge_Data_IC_CY,$B701,Y$1)</f>
        <v>0</v>
      </c>
      <c r="Z701" s="281">
        <f t="array" ref="Z701">INDEX(_Rge_Data_IC_CY,$B701,Z$1)</f>
        <v>0</v>
      </c>
      <c r="AA701" s="281">
        <f t="shared" si="27"/>
        <v>0</v>
      </c>
      <c r="AB701" s="282" t="str">
        <f t="shared" si="31"/>
        <v/>
      </c>
      <c r="AC701" s="283" t="str">
        <f t="array" ref="AC701">INDEX(_Rge_Data_IC_CY,$B701,AC$1)</f>
        <v/>
      </c>
      <c r="AD701" s="284">
        <f t="array" ref="AD701">INDEX(_Rge_Data_IC_CY,$B701,AD$1)</f>
        <v>0</v>
      </c>
      <c r="AE701" s="284">
        <f t="array" ref="AE701">INDEX(_Rge_Data_IC_CY,$B701,AE$1)</f>
        <v>0</v>
      </c>
      <c r="AF701" s="284">
        <f t="array" ref="AF701">INDEX(_Rge_Data_IC_CY,$B701,AF$1)</f>
        <v>0</v>
      </c>
      <c r="AG701" s="284">
        <f t="array" ref="AG701">INDEX(_Rge_Data_IC_CY,$B701,AG$1)</f>
        <v>0</v>
      </c>
      <c r="AH701" s="284">
        <f t="array" ref="AH701">INDEX(_Rge_Data_IC_CY,$B701,AH$1)</f>
        <v>0</v>
      </c>
      <c r="AI701" s="284" t="str">
        <f t="array" ref="AI701">INDEX(_Rge_Data_IC_CY,$B701,AI$1)</f>
        <v/>
      </c>
      <c r="AJ701" s="284">
        <f t="array" ref="AJ701">INDEX(_Rge_Data_IC_CY,$B701,AJ$1)</f>
        <v>0</v>
      </c>
      <c r="AK701" s="284">
        <f t="array" ref="AK701">INDEX(_Rge_Data_IC_CY,$B701,AK$1)</f>
        <v>0</v>
      </c>
      <c r="AL701" s="234">
        <f t="shared" si="32"/>
        <v>0</v>
      </c>
      <c r="AM701" s="285">
        <f t="shared" si="28"/>
        <v>0</v>
      </c>
      <c r="AN701" s="286">
        <f>IFERROR(IF(AND($E701="OPEN",$AA701&gt;0),$AA701*_SoP*$AM701,IF(AND($E701="CLOSED",$AA701&gt;0),$AA701*_SoL*$AM701,0)),0)</f>
        <v>0</v>
      </c>
      <c r="AO701" s="286">
        <f>IFERROR(IF($AA701&lt;0,$AA701*_SoL,0),0)</f>
        <v>0</v>
      </c>
      <c r="AP701" s="287">
        <f t="shared" si="33"/>
        <v>0</v>
      </c>
      <c r="AQ701" s="287">
        <f t="shared" si="34"/>
        <v>0</v>
      </c>
      <c r="AR701" s="287">
        <f t="shared" si="35"/>
        <v>0</v>
      </c>
      <c r="AS701" s="288">
        <f t="shared" si="36"/>
        <v>0</v>
      </c>
      <c r="AT701" s="289">
        <f t="shared" si="37"/>
        <v>0</v>
      </c>
      <c r="AU701" s="290">
        <f t="shared" si="38"/>
        <v>0</v>
      </c>
      <c r="AV701" s="290">
        <f t="shared" si="39"/>
        <v>0</v>
      </c>
      <c r="AW701" s="238"/>
    </row>
    <row r="702" ht="24.75" customHeight="1">
      <c r="A702" s="185"/>
      <c r="B702" s="230">
        <f t="shared" si="40"/>
        <v>86</v>
      </c>
      <c r="C702" s="185"/>
      <c r="D702" s="275" t="str">
        <f t="shared" si="29"/>
        <v/>
      </c>
      <c r="E702" s="276" t="str">
        <f t="array" ref="E702">INDEX(_Rge_Data_IC_CY,$B702,E$1)</f>
        <v>Closed</v>
      </c>
      <c r="F702" s="277" t="str">
        <f t="array" ref="F702">INDEX(_Rge_Data_IC_CY,$B702,F$1)</f>
        <v/>
      </c>
      <c r="G702" s="277">
        <f t="array" ref="G702">INDEX(_Rge_Data_IC_CY,$B702,G$1)</f>
        <v>0</v>
      </c>
      <c r="H702" s="277">
        <f t="array" ref="H702">INDEX(_Rge_Data_IC_CY,$B702,H$1)</f>
        <v>0</v>
      </c>
      <c r="I702" s="277">
        <f t="array" ref="I702">INDEX(_Rge_Data_IC_CY,$B702,I$1)</f>
        <v>0</v>
      </c>
      <c r="J702" s="277">
        <f t="array" ref="J702">INDEX(_Rge_Data_IC_CY,$B702,J$1)</f>
        <v>0</v>
      </c>
      <c r="K702" s="277">
        <f t="array" ref="K702">INDEX(_Rge_Data_IC_CY,$B702,K$1)</f>
        <v>0</v>
      </c>
      <c r="L702" s="277" t="str">
        <f t="array" ref="L702">INDEX(_Rge_Data_IC_CY,$B702,L$1)</f>
        <v/>
      </c>
      <c r="M702" s="277">
        <f t="array" ref="M702">INDEX(_Rge_Data_IC_CY,$B702,M$1)</f>
        <v>0</v>
      </c>
      <c r="N702" s="277">
        <f t="array" ref="N702">INDEX(_Rge_Data_IC_CY,$B702,N$1)</f>
        <v>0</v>
      </c>
      <c r="O702" s="277">
        <f t="shared" si="25"/>
        <v>0</v>
      </c>
      <c r="P702" s="278">
        <f t="shared" si="26"/>
        <v>0</v>
      </c>
      <c r="Q702" s="279" t="str">
        <f t="shared" si="30"/>
        <v>Y</v>
      </c>
      <c r="R702" s="280" t="str">
        <f t="array" ref="R702">INDEX(_Rge_Data_IC_CY,$B702,R$1)</f>
        <v/>
      </c>
      <c r="S702" s="281">
        <f t="array" ref="S702">INDEX(_Rge_Data_IC_CY,$B702,S$1)</f>
        <v>0</v>
      </c>
      <c r="T702" s="281">
        <f t="array" ref="T702">INDEX(_Rge_Data_IC_CY,$B702,T$1)</f>
        <v>0</v>
      </c>
      <c r="U702" s="281">
        <f t="array" ref="U702">INDEX(_Rge_Data_IC_CY,$B702,U$1)</f>
        <v>0</v>
      </c>
      <c r="V702" s="281">
        <f t="array" ref="V702">INDEX(_Rge_Data_IC_CY,$B702,V$1)</f>
        <v>0</v>
      </c>
      <c r="W702" s="281">
        <f t="array" ref="W702">INDEX(_Rge_Data_IC_CY,$B702,W$1)</f>
        <v>0</v>
      </c>
      <c r="X702" s="281" t="str">
        <f t="array" ref="X702">INDEX(_Rge_Data_IC_CY,$B702,X$1)</f>
        <v/>
      </c>
      <c r="Y702" s="281">
        <f t="array" ref="Y702">INDEX(_Rge_Data_IC_CY,$B702,Y$1)</f>
        <v>0</v>
      </c>
      <c r="Z702" s="281">
        <f t="array" ref="Z702">INDEX(_Rge_Data_IC_CY,$B702,Z$1)</f>
        <v>0</v>
      </c>
      <c r="AA702" s="281">
        <f t="shared" si="27"/>
        <v>0</v>
      </c>
      <c r="AB702" s="282" t="str">
        <f t="shared" si="31"/>
        <v/>
      </c>
      <c r="AC702" s="283" t="str">
        <f t="array" ref="AC702">INDEX(_Rge_Data_IC_CY,$B702,AC$1)</f>
        <v/>
      </c>
      <c r="AD702" s="284">
        <f t="array" ref="AD702">INDEX(_Rge_Data_IC_CY,$B702,AD$1)</f>
        <v>0</v>
      </c>
      <c r="AE702" s="284">
        <f t="array" ref="AE702">INDEX(_Rge_Data_IC_CY,$B702,AE$1)</f>
        <v>0</v>
      </c>
      <c r="AF702" s="284">
        <f t="array" ref="AF702">INDEX(_Rge_Data_IC_CY,$B702,AF$1)</f>
        <v>0</v>
      </c>
      <c r="AG702" s="284">
        <f t="array" ref="AG702">INDEX(_Rge_Data_IC_CY,$B702,AG$1)</f>
        <v>0</v>
      </c>
      <c r="AH702" s="284">
        <f t="array" ref="AH702">INDEX(_Rge_Data_IC_CY,$B702,AH$1)</f>
        <v>0</v>
      </c>
      <c r="AI702" s="284" t="str">
        <f t="array" ref="AI702">INDEX(_Rge_Data_IC_CY,$B702,AI$1)</f>
        <v/>
      </c>
      <c r="AJ702" s="284">
        <f t="array" ref="AJ702">INDEX(_Rge_Data_IC_CY,$B702,AJ$1)</f>
        <v>0</v>
      </c>
      <c r="AK702" s="284">
        <f t="array" ref="AK702">INDEX(_Rge_Data_IC_CY,$B702,AK$1)</f>
        <v>0</v>
      </c>
      <c r="AL702" s="234">
        <f t="shared" si="32"/>
        <v>0</v>
      </c>
      <c r="AM702" s="285">
        <f t="shared" si="28"/>
        <v>0</v>
      </c>
      <c r="AN702" s="286">
        <f>IFERROR(IF(AND($E702="OPEN",$AA702&gt;0),$AA702*_SoP*$AM702,IF(AND($E702="CLOSED",$AA702&gt;0),$AA702*_SoL*$AM702,0)),0)</f>
        <v>0</v>
      </c>
      <c r="AO702" s="286">
        <f>IFERROR(IF($AA702&lt;0,$AA702*_SoL,0),0)</f>
        <v>0</v>
      </c>
      <c r="AP702" s="287">
        <f t="shared" si="33"/>
        <v>0</v>
      </c>
      <c r="AQ702" s="287">
        <f t="shared" si="34"/>
        <v>0</v>
      </c>
      <c r="AR702" s="287">
        <f t="shared" si="35"/>
        <v>0</v>
      </c>
      <c r="AS702" s="288">
        <f t="shared" si="36"/>
        <v>0</v>
      </c>
      <c r="AT702" s="289">
        <f t="shared" si="37"/>
        <v>0</v>
      </c>
      <c r="AU702" s="290">
        <f t="shared" si="38"/>
        <v>0</v>
      </c>
      <c r="AV702" s="290">
        <f t="shared" si="39"/>
        <v>0</v>
      </c>
      <c r="AW702" s="238"/>
    </row>
    <row r="703" ht="24.75" customHeight="1">
      <c r="A703" s="185"/>
      <c r="B703" s="230">
        <f t="shared" si="40"/>
        <v>87</v>
      </c>
      <c r="C703" s="185"/>
      <c r="D703" s="275" t="str">
        <f t="shared" si="29"/>
        <v/>
      </c>
      <c r="E703" s="276" t="str">
        <f t="array" ref="E703">INDEX(_Rge_Data_IC_CY,$B703,E$1)</f>
        <v>Closed</v>
      </c>
      <c r="F703" s="277" t="str">
        <f t="array" ref="F703">INDEX(_Rge_Data_IC_CY,$B703,F$1)</f>
        <v/>
      </c>
      <c r="G703" s="277">
        <f t="array" ref="G703">INDEX(_Rge_Data_IC_CY,$B703,G$1)</f>
        <v>0</v>
      </c>
      <c r="H703" s="277">
        <f t="array" ref="H703">INDEX(_Rge_Data_IC_CY,$B703,H$1)</f>
        <v>0</v>
      </c>
      <c r="I703" s="277">
        <f t="array" ref="I703">INDEX(_Rge_Data_IC_CY,$B703,I$1)</f>
        <v>0</v>
      </c>
      <c r="J703" s="277">
        <f t="array" ref="J703">INDEX(_Rge_Data_IC_CY,$B703,J$1)</f>
        <v>0</v>
      </c>
      <c r="K703" s="277">
        <f t="array" ref="K703">INDEX(_Rge_Data_IC_CY,$B703,K$1)</f>
        <v>0</v>
      </c>
      <c r="L703" s="277" t="str">
        <f t="array" ref="L703">INDEX(_Rge_Data_IC_CY,$B703,L$1)</f>
        <v/>
      </c>
      <c r="M703" s="277">
        <f t="array" ref="M703">INDEX(_Rge_Data_IC_CY,$B703,M$1)</f>
        <v>0</v>
      </c>
      <c r="N703" s="277">
        <f t="array" ref="N703">INDEX(_Rge_Data_IC_CY,$B703,N$1)</f>
        <v>0</v>
      </c>
      <c r="O703" s="277">
        <f t="shared" si="25"/>
        <v>0</v>
      </c>
      <c r="P703" s="278">
        <f t="shared" si="26"/>
        <v>0</v>
      </c>
      <c r="Q703" s="279" t="str">
        <f t="shared" si="30"/>
        <v>Y</v>
      </c>
      <c r="R703" s="280" t="str">
        <f t="array" ref="R703">INDEX(_Rge_Data_IC_CY,$B703,R$1)</f>
        <v/>
      </c>
      <c r="S703" s="281">
        <f t="array" ref="S703">INDEX(_Rge_Data_IC_CY,$B703,S$1)</f>
        <v>0</v>
      </c>
      <c r="T703" s="281">
        <f t="array" ref="T703">INDEX(_Rge_Data_IC_CY,$B703,T$1)</f>
        <v>0</v>
      </c>
      <c r="U703" s="281">
        <f t="array" ref="U703">INDEX(_Rge_Data_IC_CY,$B703,U$1)</f>
        <v>0</v>
      </c>
      <c r="V703" s="281">
        <f t="array" ref="V703">INDEX(_Rge_Data_IC_CY,$B703,V$1)</f>
        <v>0</v>
      </c>
      <c r="W703" s="281">
        <f t="array" ref="W703">INDEX(_Rge_Data_IC_CY,$B703,W$1)</f>
        <v>0</v>
      </c>
      <c r="X703" s="281" t="str">
        <f t="array" ref="X703">INDEX(_Rge_Data_IC_CY,$B703,X$1)</f>
        <v/>
      </c>
      <c r="Y703" s="281">
        <f t="array" ref="Y703">INDEX(_Rge_Data_IC_CY,$B703,Y$1)</f>
        <v>0</v>
      </c>
      <c r="Z703" s="281">
        <f t="array" ref="Z703">INDEX(_Rge_Data_IC_CY,$B703,Z$1)</f>
        <v>0</v>
      </c>
      <c r="AA703" s="281">
        <f t="shared" si="27"/>
        <v>0</v>
      </c>
      <c r="AB703" s="282" t="str">
        <f t="shared" si="31"/>
        <v/>
      </c>
      <c r="AC703" s="283" t="str">
        <f t="array" ref="AC703">INDEX(_Rge_Data_IC_CY,$B703,AC$1)</f>
        <v/>
      </c>
      <c r="AD703" s="284">
        <f t="array" ref="AD703">INDEX(_Rge_Data_IC_CY,$B703,AD$1)</f>
        <v>0</v>
      </c>
      <c r="AE703" s="284">
        <f t="array" ref="AE703">INDEX(_Rge_Data_IC_CY,$B703,AE$1)</f>
        <v>0</v>
      </c>
      <c r="AF703" s="284">
        <f t="array" ref="AF703">INDEX(_Rge_Data_IC_CY,$B703,AF$1)</f>
        <v>0</v>
      </c>
      <c r="AG703" s="284">
        <f t="array" ref="AG703">INDEX(_Rge_Data_IC_CY,$B703,AG$1)</f>
        <v>0</v>
      </c>
      <c r="AH703" s="284">
        <f t="array" ref="AH703">INDEX(_Rge_Data_IC_CY,$B703,AH$1)</f>
        <v>0</v>
      </c>
      <c r="AI703" s="284" t="str">
        <f t="array" ref="AI703">INDEX(_Rge_Data_IC_CY,$B703,AI$1)</f>
        <v/>
      </c>
      <c r="AJ703" s="284">
        <f t="array" ref="AJ703">INDEX(_Rge_Data_IC_CY,$B703,AJ$1)</f>
        <v>0</v>
      </c>
      <c r="AK703" s="284">
        <f t="array" ref="AK703">INDEX(_Rge_Data_IC_CY,$B703,AK$1)</f>
        <v>0</v>
      </c>
      <c r="AL703" s="234">
        <f t="shared" si="32"/>
        <v>0</v>
      </c>
      <c r="AM703" s="285">
        <f t="shared" si="28"/>
        <v>0</v>
      </c>
      <c r="AN703" s="286">
        <f>IFERROR(IF(AND($E703="OPEN",$AA703&gt;0),$AA703*_SoP*$AM703,IF(AND($E703="CLOSED",$AA703&gt;0),$AA703*_SoL*$AM703,0)),0)</f>
        <v>0</v>
      </c>
      <c r="AO703" s="286">
        <f>IFERROR(IF($AA703&lt;0,$AA703*_SoL,0),0)</f>
        <v>0</v>
      </c>
      <c r="AP703" s="287">
        <f t="shared" si="33"/>
        <v>0</v>
      </c>
      <c r="AQ703" s="287">
        <f t="shared" si="34"/>
        <v>0</v>
      </c>
      <c r="AR703" s="287">
        <f t="shared" si="35"/>
        <v>0</v>
      </c>
      <c r="AS703" s="288">
        <f t="shared" si="36"/>
        <v>0</v>
      </c>
      <c r="AT703" s="289">
        <f t="shared" si="37"/>
        <v>0</v>
      </c>
      <c r="AU703" s="290">
        <f t="shared" si="38"/>
        <v>0</v>
      </c>
      <c r="AV703" s="290">
        <f t="shared" si="39"/>
        <v>0</v>
      </c>
      <c r="AW703" s="238"/>
    </row>
    <row r="704" ht="24.75" customHeight="1">
      <c r="A704" s="185"/>
      <c r="B704" s="230">
        <f t="shared" si="40"/>
        <v>88</v>
      </c>
      <c r="C704" s="185"/>
      <c r="D704" s="275" t="str">
        <f t="shared" si="29"/>
        <v/>
      </c>
      <c r="E704" s="276" t="str">
        <f t="array" ref="E704">INDEX(_Rge_Data_IC_CY,$B704,E$1)</f>
        <v>Closed</v>
      </c>
      <c r="F704" s="277" t="str">
        <f t="array" ref="F704">INDEX(_Rge_Data_IC_CY,$B704,F$1)</f>
        <v/>
      </c>
      <c r="G704" s="277">
        <f t="array" ref="G704">INDEX(_Rge_Data_IC_CY,$B704,G$1)</f>
        <v>0</v>
      </c>
      <c r="H704" s="277">
        <f t="array" ref="H704">INDEX(_Rge_Data_IC_CY,$B704,H$1)</f>
        <v>0</v>
      </c>
      <c r="I704" s="277">
        <f t="array" ref="I704">INDEX(_Rge_Data_IC_CY,$B704,I$1)</f>
        <v>0</v>
      </c>
      <c r="J704" s="277">
        <f t="array" ref="J704">INDEX(_Rge_Data_IC_CY,$B704,J$1)</f>
        <v>0</v>
      </c>
      <c r="K704" s="277">
        <f t="array" ref="K704">INDEX(_Rge_Data_IC_CY,$B704,K$1)</f>
        <v>0</v>
      </c>
      <c r="L704" s="277" t="str">
        <f t="array" ref="L704">INDEX(_Rge_Data_IC_CY,$B704,L$1)</f>
        <v/>
      </c>
      <c r="M704" s="277">
        <f t="array" ref="M704">INDEX(_Rge_Data_IC_CY,$B704,M$1)</f>
        <v>0</v>
      </c>
      <c r="N704" s="277">
        <f t="array" ref="N704">INDEX(_Rge_Data_IC_CY,$B704,N$1)</f>
        <v>0</v>
      </c>
      <c r="O704" s="277">
        <f t="shared" si="25"/>
        <v>0</v>
      </c>
      <c r="P704" s="278">
        <f t="shared" si="26"/>
        <v>0</v>
      </c>
      <c r="Q704" s="279" t="str">
        <f t="shared" si="30"/>
        <v>Y</v>
      </c>
      <c r="R704" s="280" t="str">
        <f t="array" ref="R704">INDEX(_Rge_Data_IC_CY,$B704,R$1)</f>
        <v/>
      </c>
      <c r="S704" s="281">
        <f t="array" ref="S704">INDEX(_Rge_Data_IC_CY,$B704,S$1)</f>
        <v>0</v>
      </c>
      <c r="T704" s="281">
        <f t="array" ref="T704">INDEX(_Rge_Data_IC_CY,$B704,T$1)</f>
        <v>0</v>
      </c>
      <c r="U704" s="281">
        <f t="array" ref="U704">INDEX(_Rge_Data_IC_CY,$B704,U$1)</f>
        <v>0</v>
      </c>
      <c r="V704" s="281">
        <f t="array" ref="V704">INDEX(_Rge_Data_IC_CY,$B704,V$1)</f>
        <v>0</v>
      </c>
      <c r="W704" s="281">
        <f t="array" ref="W704">INDEX(_Rge_Data_IC_CY,$B704,W$1)</f>
        <v>0</v>
      </c>
      <c r="X704" s="281" t="str">
        <f t="array" ref="X704">INDEX(_Rge_Data_IC_CY,$B704,X$1)</f>
        <v/>
      </c>
      <c r="Y704" s="281">
        <f t="array" ref="Y704">INDEX(_Rge_Data_IC_CY,$B704,Y$1)</f>
        <v>0</v>
      </c>
      <c r="Z704" s="281">
        <f t="array" ref="Z704">INDEX(_Rge_Data_IC_CY,$B704,Z$1)</f>
        <v>0</v>
      </c>
      <c r="AA704" s="281">
        <f t="shared" si="27"/>
        <v>0</v>
      </c>
      <c r="AB704" s="282" t="str">
        <f t="shared" si="31"/>
        <v/>
      </c>
      <c r="AC704" s="283" t="str">
        <f t="array" ref="AC704">INDEX(_Rge_Data_IC_CY,$B704,AC$1)</f>
        <v/>
      </c>
      <c r="AD704" s="284">
        <f t="array" ref="AD704">INDEX(_Rge_Data_IC_CY,$B704,AD$1)</f>
        <v>0</v>
      </c>
      <c r="AE704" s="284">
        <f t="array" ref="AE704">INDEX(_Rge_Data_IC_CY,$B704,AE$1)</f>
        <v>0</v>
      </c>
      <c r="AF704" s="284">
        <f t="array" ref="AF704">INDEX(_Rge_Data_IC_CY,$B704,AF$1)</f>
        <v>0</v>
      </c>
      <c r="AG704" s="284">
        <f t="array" ref="AG704">INDEX(_Rge_Data_IC_CY,$B704,AG$1)</f>
        <v>0</v>
      </c>
      <c r="AH704" s="284">
        <f t="array" ref="AH704">INDEX(_Rge_Data_IC_CY,$B704,AH$1)</f>
        <v>0</v>
      </c>
      <c r="AI704" s="284" t="str">
        <f t="array" ref="AI704">INDEX(_Rge_Data_IC_CY,$B704,AI$1)</f>
        <v/>
      </c>
      <c r="AJ704" s="284">
        <f t="array" ref="AJ704">INDEX(_Rge_Data_IC_CY,$B704,AJ$1)</f>
        <v>0</v>
      </c>
      <c r="AK704" s="284">
        <f t="array" ref="AK704">INDEX(_Rge_Data_IC_CY,$B704,AK$1)</f>
        <v>0</v>
      </c>
      <c r="AL704" s="234">
        <f t="shared" si="32"/>
        <v>0</v>
      </c>
      <c r="AM704" s="285">
        <f t="shared" si="28"/>
        <v>0</v>
      </c>
      <c r="AN704" s="286">
        <f>IFERROR(IF(AND($E704="OPEN",$AA704&gt;0),$AA704*_SoP*$AM704,IF(AND($E704="CLOSED",$AA704&gt;0),$AA704*_SoL*$AM704,0)),0)</f>
        <v>0</v>
      </c>
      <c r="AO704" s="286">
        <f>IFERROR(IF($AA704&lt;0,$AA704*_SoL,0),0)</f>
        <v>0</v>
      </c>
      <c r="AP704" s="287">
        <f t="shared" si="33"/>
        <v>0</v>
      </c>
      <c r="AQ704" s="287">
        <f t="shared" si="34"/>
        <v>0</v>
      </c>
      <c r="AR704" s="287">
        <f t="shared" si="35"/>
        <v>0</v>
      </c>
      <c r="AS704" s="288">
        <f t="shared" si="36"/>
        <v>0</v>
      </c>
      <c r="AT704" s="289">
        <f t="shared" si="37"/>
        <v>0</v>
      </c>
      <c r="AU704" s="290">
        <f t="shared" si="38"/>
        <v>0</v>
      </c>
      <c r="AV704" s="290">
        <f t="shared" si="39"/>
        <v>0</v>
      </c>
      <c r="AW704" s="238"/>
    </row>
    <row r="705" ht="24.75" customHeight="1">
      <c r="A705" s="185"/>
      <c r="B705" s="230">
        <f t="shared" si="40"/>
        <v>89</v>
      </c>
      <c r="C705" s="185"/>
      <c r="D705" s="275" t="str">
        <f t="shared" si="29"/>
        <v/>
      </c>
      <c r="E705" s="276" t="str">
        <f t="array" ref="E705">INDEX(_Rge_Data_IC_CY,$B705,E$1)</f>
        <v>Closed</v>
      </c>
      <c r="F705" s="277" t="str">
        <f t="array" ref="F705">INDEX(_Rge_Data_IC_CY,$B705,F$1)</f>
        <v/>
      </c>
      <c r="G705" s="277">
        <f t="array" ref="G705">INDEX(_Rge_Data_IC_CY,$B705,G$1)</f>
        <v>0</v>
      </c>
      <c r="H705" s="277">
        <f t="array" ref="H705">INDEX(_Rge_Data_IC_CY,$B705,H$1)</f>
        <v>0</v>
      </c>
      <c r="I705" s="277">
        <f t="array" ref="I705">INDEX(_Rge_Data_IC_CY,$B705,I$1)</f>
        <v>0</v>
      </c>
      <c r="J705" s="277">
        <f t="array" ref="J705">INDEX(_Rge_Data_IC_CY,$B705,J$1)</f>
        <v>0</v>
      </c>
      <c r="K705" s="277">
        <f t="array" ref="K705">INDEX(_Rge_Data_IC_CY,$B705,K$1)</f>
        <v>0</v>
      </c>
      <c r="L705" s="277" t="str">
        <f t="array" ref="L705">INDEX(_Rge_Data_IC_CY,$B705,L$1)</f>
        <v/>
      </c>
      <c r="M705" s="277">
        <f t="array" ref="M705">INDEX(_Rge_Data_IC_CY,$B705,M$1)</f>
        <v>0</v>
      </c>
      <c r="N705" s="277">
        <f t="array" ref="N705">INDEX(_Rge_Data_IC_CY,$B705,N$1)</f>
        <v>0</v>
      </c>
      <c r="O705" s="277">
        <f t="shared" si="25"/>
        <v>0</v>
      </c>
      <c r="P705" s="278">
        <f t="shared" si="26"/>
        <v>0</v>
      </c>
      <c r="Q705" s="279" t="str">
        <f t="shared" si="30"/>
        <v>Y</v>
      </c>
      <c r="R705" s="280" t="str">
        <f t="array" ref="R705">INDEX(_Rge_Data_IC_CY,$B705,R$1)</f>
        <v/>
      </c>
      <c r="S705" s="281">
        <f t="array" ref="S705">INDEX(_Rge_Data_IC_CY,$B705,S$1)</f>
        <v>0</v>
      </c>
      <c r="T705" s="281">
        <f t="array" ref="T705">INDEX(_Rge_Data_IC_CY,$B705,T$1)</f>
        <v>0</v>
      </c>
      <c r="U705" s="281">
        <f t="array" ref="U705">INDEX(_Rge_Data_IC_CY,$B705,U$1)</f>
        <v>0</v>
      </c>
      <c r="V705" s="281">
        <f t="array" ref="V705">INDEX(_Rge_Data_IC_CY,$B705,V$1)</f>
        <v>0</v>
      </c>
      <c r="W705" s="281">
        <f t="array" ref="W705">INDEX(_Rge_Data_IC_CY,$B705,W$1)</f>
        <v>0</v>
      </c>
      <c r="X705" s="281" t="str">
        <f t="array" ref="X705">INDEX(_Rge_Data_IC_CY,$B705,X$1)</f>
        <v/>
      </c>
      <c r="Y705" s="281">
        <f t="array" ref="Y705">INDEX(_Rge_Data_IC_CY,$B705,Y$1)</f>
        <v>0</v>
      </c>
      <c r="Z705" s="281">
        <f t="array" ref="Z705">INDEX(_Rge_Data_IC_CY,$B705,Z$1)</f>
        <v>0</v>
      </c>
      <c r="AA705" s="281">
        <f t="shared" si="27"/>
        <v>0</v>
      </c>
      <c r="AB705" s="282" t="str">
        <f t="shared" si="31"/>
        <v/>
      </c>
      <c r="AC705" s="283" t="str">
        <f t="array" ref="AC705">INDEX(_Rge_Data_IC_CY,$B705,AC$1)</f>
        <v/>
      </c>
      <c r="AD705" s="284">
        <f t="array" ref="AD705">INDEX(_Rge_Data_IC_CY,$B705,AD$1)</f>
        <v>0</v>
      </c>
      <c r="AE705" s="284">
        <f t="array" ref="AE705">INDEX(_Rge_Data_IC_CY,$B705,AE$1)</f>
        <v>0</v>
      </c>
      <c r="AF705" s="284">
        <f t="array" ref="AF705">INDEX(_Rge_Data_IC_CY,$B705,AF$1)</f>
        <v>0</v>
      </c>
      <c r="AG705" s="284">
        <f t="array" ref="AG705">INDEX(_Rge_Data_IC_CY,$B705,AG$1)</f>
        <v>0</v>
      </c>
      <c r="AH705" s="284">
        <f t="array" ref="AH705">INDEX(_Rge_Data_IC_CY,$B705,AH$1)</f>
        <v>0</v>
      </c>
      <c r="AI705" s="284" t="str">
        <f t="array" ref="AI705">INDEX(_Rge_Data_IC_CY,$B705,AI$1)</f>
        <v/>
      </c>
      <c r="AJ705" s="284">
        <f t="array" ref="AJ705">INDEX(_Rge_Data_IC_CY,$B705,AJ$1)</f>
        <v>0</v>
      </c>
      <c r="AK705" s="284">
        <f t="array" ref="AK705">INDEX(_Rge_Data_IC_CY,$B705,AK$1)</f>
        <v>0</v>
      </c>
      <c r="AL705" s="234">
        <f t="shared" si="32"/>
        <v>0</v>
      </c>
      <c r="AM705" s="285">
        <f t="shared" si="28"/>
        <v>0</v>
      </c>
      <c r="AN705" s="286">
        <f>IFERROR(IF(AND($E705="OPEN",$AA705&gt;0),$AA705*_SoP*$AM705,IF(AND($E705="CLOSED",$AA705&gt;0),$AA705*_SoL*$AM705,0)),0)</f>
        <v>0</v>
      </c>
      <c r="AO705" s="286">
        <f>IFERROR(IF($AA705&lt;0,$AA705*_SoL,0),0)</f>
        <v>0</v>
      </c>
      <c r="AP705" s="287">
        <f t="shared" si="33"/>
        <v>0</v>
      </c>
      <c r="AQ705" s="287">
        <f t="shared" si="34"/>
        <v>0</v>
      </c>
      <c r="AR705" s="287">
        <f t="shared" si="35"/>
        <v>0</v>
      </c>
      <c r="AS705" s="288">
        <f t="shared" si="36"/>
        <v>0</v>
      </c>
      <c r="AT705" s="289">
        <f t="shared" si="37"/>
        <v>0</v>
      </c>
      <c r="AU705" s="290">
        <f t="shared" si="38"/>
        <v>0</v>
      </c>
      <c r="AV705" s="290">
        <f t="shared" si="39"/>
        <v>0</v>
      </c>
      <c r="AW705" s="238"/>
    </row>
    <row r="706" ht="24.75" customHeight="1">
      <c r="A706" s="185"/>
      <c r="B706" s="230">
        <f t="shared" si="40"/>
        <v>90</v>
      </c>
      <c r="C706" s="185"/>
      <c r="D706" s="275" t="str">
        <f t="shared" si="29"/>
        <v/>
      </c>
      <c r="E706" s="276" t="str">
        <f t="array" ref="E706">INDEX(_Rge_Data_IC_CY,$B706,E$1)</f>
        <v>Closed</v>
      </c>
      <c r="F706" s="277" t="str">
        <f t="array" ref="F706">INDEX(_Rge_Data_IC_CY,$B706,F$1)</f>
        <v/>
      </c>
      <c r="G706" s="277">
        <f t="array" ref="G706">INDEX(_Rge_Data_IC_CY,$B706,G$1)</f>
        <v>0</v>
      </c>
      <c r="H706" s="277">
        <f t="array" ref="H706">INDEX(_Rge_Data_IC_CY,$B706,H$1)</f>
        <v>0</v>
      </c>
      <c r="I706" s="277">
        <f t="array" ref="I706">INDEX(_Rge_Data_IC_CY,$B706,I$1)</f>
        <v>0</v>
      </c>
      <c r="J706" s="277">
        <f t="array" ref="J706">INDEX(_Rge_Data_IC_CY,$B706,J$1)</f>
        <v>0</v>
      </c>
      <c r="K706" s="277">
        <f t="array" ref="K706">INDEX(_Rge_Data_IC_CY,$B706,K$1)</f>
        <v>0</v>
      </c>
      <c r="L706" s="277" t="str">
        <f t="array" ref="L706">INDEX(_Rge_Data_IC_CY,$B706,L$1)</f>
        <v/>
      </c>
      <c r="M706" s="277">
        <f t="array" ref="M706">INDEX(_Rge_Data_IC_CY,$B706,M$1)</f>
        <v>0</v>
      </c>
      <c r="N706" s="277">
        <f t="array" ref="N706">INDEX(_Rge_Data_IC_CY,$B706,N$1)</f>
        <v>0</v>
      </c>
      <c r="O706" s="277">
        <f t="shared" si="25"/>
        <v>0</v>
      </c>
      <c r="P706" s="278">
        <f t="shared" si="26"/>
        <v>0</v>
      </c>
      <c r="Q706" s="279" t="str">
        <f t="shared" si="30"/>
        <v>Y</v>
      </c>
      <c r="R706" s="280" t="str">
        <f t="array" ref="R706">INDEX(_Rge_Data_IC_CY,$B706,R$1)</f>
        <v/>
      </c>
      <c r="S706" s="281">
        <f t="array" ref="S706">INDEX(_Rge_Data_IC_CY,$B706,S$1)</f>
        <v>0</v>
      </c>
      <c r="T706" s="281">
        <f t="array" ref="T706">INDEX(_Rge_Data_IC_CY,$B706,T$1)</f>
        <v>0</v>
      </c>
      <c r="U706" s="281">
        <f t="array" ref="U706">INDEX(_Rge_Data_IC_CY,$B706,U$1)</f>
        <v>0</v>
      </c>
      <c r="V706" s="281">
        <f t="array" ref="V706">INDEX(_Rge_Data_IC_CY,$B706,V$1)</f>
        <v>0</v>
      </c>
      <c r="W706" s="281">
        <f t="array" ref="W706">INDEX(_Rge_Data_IC_CY,$B706,W$1)</f>
        <v>0</v>
      </c>
      <c r="X706" s="281" t="str">
        <f t="array" ref="X706">INDEX(_Rge_Data_IC_CY,$B706,X$1)</f>
        <v/>
      </c>
      <c r="Y706" s="281">
        <f t="array" ref="Y706">INDEX(_Rge_Data_IC_CY,$B706,Y$1)</f>
        <v>0</v>
      </c>
      <c r="Z706" s="281">
        <f t="array" ref="Z706">INDEX(_Rge_Data_IC_CY,$B706,Z$1)</f>
        <v>0</v>
      </c>
      <c r="AA706" s="281">
        <f t="shared" si="27"/>
        <v>0</v>
      </c>
      <c r="AB706" s="282" t="str">
        <f t="shared" si="31"/>
        <v/>
      </c>
      <c r="AC706" s="283" t="str">
        <f t="array" ref="AC706">INDEX(_Rge_Data_IC_CY,$B706,AC$1)</f>
        <v/>
      </c>
      <c r="AD706" s="284">
        <f t="array" ref="AD706">INDEX(_Rge_Data_IC_CY,$B706,AD$1)</f>
        <v>0</v>
      </c>
      <c r="AE706" s="284">
        <f t="array" ref="AE706">INDEX(_Rge_Data_IC_CY,$B706,AE$1)</f>
        <v>0</v>
      </c>
      <c r="AF706" s="284">
        <f t="array" ref="AF706">INDEX(_Rge_Data_IC_CY,$B706,AF$1)</f>
        <v>0</v>
      </c>
      <c r="AG706" s="284">
        <f t="array" ref="AG706">INDEX(_Rge_Data_IC_CY,$B706,AG$1)</f>
        <v>0</v>
      </c>
      <c r="AH706" s="284">
        <f t="array" ref="AH706">INDEX(_Rge_Data_IC_CY,$B706,AH$1)</f>
        <v>0</v>
      </c>
      <c r="AI706" s="284" t="str">
        <f t="array" ref="AI706">INDEX(_Rge_Data_IC_CY,$B706,AI$1)</f>
        <v/>
      </c>
      <c r="AJ706" s="284">
        <f t="array" ref="AJ706">INDEX(_Rge_Data_IC_CY,$B706,AJ$1)</f>
        <v>0</v>
      </c>
      <c r="AK706" s="284">
        <f t="array" ref="AK706">INDEX(_Rge_Data_IC_CY,$B706,AK$1)</f>
        <v>0</v>
      </c>
      <c r="AL706" s="234">
        <f t="shared" si="32"/>
        <v>0</v>
      </c>
      <c r="AM706" s="285">
        <f t="shared" si="28"/>
        <v>0</v>
      </c>
      <c r="AN706" s="286">
        <f>IFERROR(IF(AND($E706="OPEN",$AA706&gt;0),$AA706*_SoP*$AM706,IF(AND($E706="CLOSED",$AA706&gt;0),$AA706*_SoL*$AM706,0)),0)</f>
        <v>0</v>
      </c>
      <c r="AO706" s="286">
        <f>IFERROR(IF($AA706&lt;0,$AA706*_SoL,0),0)</f>
        <v>0</v>
      </c>
      <c r="AP706" s="287">
        <f t="shared" si="33"/>
        <v>0</v>
      </c>
      <c r="AQ706" s="287">
        <f t="shared" si="34"/>
        <v>0</v>
      </c>
      <c r="AR706" s="287">
        <f t="shared" si="35"/>
        <v>0</v>
      </c>
      <c r="AS706" s="288">
        <f t="shared" si="36"/>
        <v>0</v>
      </c>
      <c r="AT706" s="289">
        <f t="shared" si="37"/>
        <v>0</v>
      </c>
      <c r="AU706" s="290">
        <f t="shared" si="38"/>
        <v>0</v>
      </c>
      <c r="AV706" s="290">
        <f t="shared" si="39"/>
        <v>0</v>
      </c>
      <c r="AW706" s="238"/>
    </row>
    <row r="707" ht="24.75" customHeight="1">
      <c r="A707" s="185"/>
      <c r="B707" s="230">
        <f t="shared" si="40"/>
        <v>91</v>
      </c>
      <c r="C707" s="185"/>
      <c r="D707" s="275" t="str">
        <f t="shared" si="29"/>
        <v/>
      </c>
      <c r="E707" s="276" t="str">
        <f t="array" ref="E707">INDEX(_Rge_Data_IC_CY,$B707,E$1)</f>
        <v>Closed</v>
      </c>
      <c r="F707" s="277" t="str">
        <f t="array" ref="F707">INDEX(_Rge_Data_IC_CY,$B707,F$1)</f>
        <v/>
      </c>
      <c r="G707" s="277">
        <f t="array" ref="G707">INDEX(_Rge_Data_IC_CY,$B707,G$1)</f>
        <v>0</v>
      </c>
      <c r="H707" s="277">
        <f t="array" ref="H707">INDEX(_Rge_Data_IC_CY,$B707,H$1)</f>
        <v>0</v>
      </c>
      <c r="I707" s="277">
        <f t="array" ref="I707">INDEX(_Rge_Data_IC_CY,$B707,I$1)</f>
        <v>0</v>
      </c>
      <c r="J707" s="277">
        <f t="array" ref="J707">INDEX(_Rge_Data_IC_CY,$B707,J$1)</f>
        <v>0</v>
      </c>
      <c r="K707" s="277">
        <f t="array" ref="K707">INDEX(_Rge_Data_IC_CY,$B707,K$1)</f>
        <v>0</v>
      </c>
      <c r="L707" s="277" t="str">
        <f t="array" ref="L707">INDEX(_Rge_Data_IC_CY,$B707,L$1)</f>
        <v/>
      </c>
      <c r="M707" s="277">
        <f t="array" ref="M707">INDEX(_Rge_Data_IC_CY,$B707,M$1)</f>
        <v>0</v>
      </c>
      <c r="N707" s="277">
        <f t="array" ref="N707">INDEX(_Rge_Data_IC_CY,$B707,N$1)</f>
        <v>0</v>
      </c>
      <c r="O707" s="277">
        <f t="shared" si="25"/>
        <v>0</v>
      </c>
      <c r="P707" s="278">
        <f t="shared" si="26"/>
        <v>0</v>
      </c>
      <c r="Q707" s="279" t="str">
        <f t="shared" si="30"/>
        <v>Y</v>
      </c>
      <c r="R707" s="280" t="str">
        <f t="array" ref="R707">INDEX(_Rge_Data_IC_CY,$B707,R$1)</f>
        <v/>
      </c>
      <c r="S707" s="281">
        <f t="array" ref="S707">INDEX(_Rge_Data_IC_CY,$B707,S$1)</f>
        <v>0</v>
      </c>
      <c r="T707" s="281">
        <f t="array" ref="T707">INDEX(_Rge_Data_IC_CY,$B707,T$1)</f>
        <v>0</v>
      </c>
      <c r="U707" s="281">
        <f t="array" ref="U707">INDEX(_Rge_Data_IC_CY,$B707,U$1)</f>
        <v>0</v>
      </c>
      <c r="V707" s="281">
        <f t="array" ref="V707">INDEX(_Rge_Data_IC_CY,$B707,V$1)</f>
        <v>0</v>
      </c>
      <c r="W707" s="281">
        <f t="array" ref="W707">INDEX(_Rge_Data_IC_CY,$B707,W$1)</f>
        <v>0</v>
      </c>
      <c r="X707" s="281" t="str">
        <f t="array" ref="X707">INDEX(_Rge_Data_IC_CY,$B707,X$1)</f>
        <v/>
      </c>
      <c r="Y707" s="281">
        <f t="array" ref="Y707">INDEX(_Rge_Data_IC_CY,$B707,Y$1)</f>
        <v>0</v>
      </c>
      <c r="Z707" s="281">
        <f t="array" ref="Z707">INDEX(_Rge_Data_IC_CY,$B707,Z$1)</f>
        <v>0</v>
      </c>
      <c r="AA707" s="281">
        <f t="shared" si="27"/>
        <v>0</v>
      </c>
      <c r="AB707" s="282" t="str">
        <f t="shared" si="31"/>
        <v/>
      </c>
      <c r="AC707" s="283" t="str">
        <f t="array" ref="AC707">INDEX(_Rge_Data_IC_CY,$B707,AC$1)</f>
        <v/>
      </c>
      <c r="AD707" s="284">
        <f t="array" ref="AD707">INDEX(_Rge_Data_IC_CY,$B707,AD$1)</f>
        <v>0</v>
      </c>
      <c r="AE707" s="284">
        <f t="array" ref="AE707">INDEX(_Rge_Data_IC_CY,$B707,AE$1)</f>
        <v>0</v>
      </c>
      <c r="AF707" s="284">
        <f t="array" ref="AF707">INDEX(_Rge_Data_IC_CY,$B707,AF$1)</f>
        <v>0</v>
      </c>
      <c r="AG707" s="284">
        <f t="array" ref="AG707">INDEX(_Rge_Data_IC_CY,$B707,AG$1)</f>
        <v>0</v>
      </c>
      <c r="AH707" s="284">
        <f t="array" ref="AH707">INDEX(_Rge_Data_IC_CY,$B707,AH$1)</f>
        <v>0</v>
      </c>
      <c r="AI707" s="284" t="str">
        <f t="array" ref="AI707">INDEX(_Rge_Data_IC_CY,$B707,AI$1)</f>
        <v/>
      </c>
      <c r="AJ707" s="284">
        <f t="array" ref="AJ707">INDEX(_Rge_Data_IC_CY,$B707,AJ$1)</f>
        <v>0</v>
      </c>
      <c r="AK707" s="284">
        <f t="array" ref="AK707">INDEX(_Rge_Data_IC_CY,$B707,AK$1)</f>
        <v>0</v>
      </c>
      <c r="AL707" s="234">
        <f t="shared" si="32"/>
        <v>0</v>
      </c>
      <c r="AM707" s="285">
        <f t="shared" si="28"/>
        <v>0</v>
      </c>
      <c r="AN707" s="286">
        <f>IFERROR(IF(AND($E707="OPEN",$AA707&gt;0),$AA707*_SoP*$AM707,IF(AND($E707="CLOSED",$AA707&gt;0),$AA707*_SoL*$AM707,0)),0)</f>
        <v>0</v>
      </c>
      <c r="AO707" s="286">
        <f>IFERROR(IF($AA707&lt;0,$AA707*_SoL,0),0)</f>
        <v>0</v>
      </c>
      <c r="AP707" s="287">
        <f t="shared" si="33"/>
        <v>0</v>
      </c>
      <c r="AQ707" s="287">
        <f t="shared" si="34"/>
        <v>0</v>
      </c>
      <c r="AR707" s="287">
        <f t="shared" si="35"/>
        <v>0</v>
      </c>
      <c r="AS707" s="288">
        <f t="shared" si="36"/>
        <v>0</v>
      </c>
      <c r="AT707" s="289">
        <f t="shared" si="37"/>
        <v>0</v>
      </c>
      <c r="AU707" s="290">
        <f t="shared" si="38"/>
        <v>0</v>
      </c>
      <c r="AV707" s="290">
        <f t="shared" si="39"/>
        <v>0</v>
      </c>
      <c r="AW707" s="238"/>
    </row>
    <row r="708" ht="24.75" customHeight="1">
      <c r="A708" s="185"/>
      <c r="B708" s="230">
        <f t="shared" si="40"/>
        <v>92</v>
      </c>
      <c r="C708" s="185"/>
      <c r="D708" s="275" t="str">
        <f t="shared" si="29"/>
        <v/>
      </c>
      <c r="E708" s="276" t="str">
        <f t="array" ref="E708">INDEX(_Rge_Data_IC_CY,$B708,E$1)</f>
        <v>Closed</v>
      </c>
      <c r="F708" s="277" t="str">
        <f t="array" ref="F708">INDEX(_Rge_Data_IC_CY,$B708,F$1)</f>
        <v/>
      </c>
      <c r="G708" s="277">
        <f t="array" ref="G708">INDEX(_Rge_Data_IC_CY,$B708,G$1)</f>
        <v>0</v>
      </c>
      <c r="H708" s="277">
        <f t="array" ref="H708">INDEX(_Rge_Data_IC_CY,$B708,H$1)</f>
        <v>0</v>
      </c>
      <c r="I708" s="277">
        <f t="array" ref="I708">INDEX(_Rge_Data_IC_CY,$B708,I$1)</f>
        <v>0</v>
      </c>
      <c r="J708" s="277">
        <f t="array" ref="J708">INDEX(_Rge_Data_IC_CY,$B708,J$1)</f>
        <v>0</v>
      </c>
      <c r="K708" s="277">
        <f t="array" ref="K708">INDEX(_Rge_Data_IC_CY,$B708,K$1)</f>
        <v>0</v>
      </c>
      <c r="L708" s="277" t="str">
        <f t="array" ref="L708">INDEX(_Rge_Data_IC_CY,$B708,L$1)</f>
        <v/>
      </c>
      <c r="M708" s="277">
        <f t="array" ref="M708">INDEX(_Rge_Data_IC_CY,$B708,M$1)</f>
        <v>0</v>
      </c>
      <c r="N708" s="277">
        <f t="array" ref="N708">INDEX(_Rge_Data_IC_CY,$B708,N$1)</f>
        <v>0</v>
      </c>
      <c r="O708" s="277">
        <f t="shared" si="25"/>
        <v>0</v>
      </c>
      <c r="P708" s="278">
        <f t="shared" si="26"/>
        <v>0</v>
      </c>
      <c r="Q708" s="279" t="str">
        <f t="shared" si="30"/>
        <v>Y</v>
      </c>
      <c r="R708" s="280" t="str">
        <f t="array" ref="R708">INDEX(_Rge_Data_IC_CY,$B708,R$1)</f>
        <v/>
      </c>
      <c r="S708" s="281">
        <f t="array" ref="S708">INDEX(_Rge_Data_IC_CY,$B708,S$1)</f>
        <v>0</v>
      </c>
      <c r="T708" s="281">
        <f t="array" ref="T708">INDEX(_Rge_Data_IC_CY,$B708,T$1)</f>
        <v>0</v>
      </c>
      <c r="U708" s="281">
        <f t="array" ref="U708">INDEX(_Rge_Data_IC_CY,$B708,U$1)</f>
        <v>0</v>
      </c>
      <c r="V708" s="281">
        <f t="array" ref="V708">INDEX(_Rge_Data_IC_CY,$B708,V$1)</f>
        <v>0</v>
      </c>
      <c r="W708" s="281">
        <f t="array" ref="W708">INDEX(_Rge_Data_IC_CY,$B708,W$1)</f>
        <v>0</v>
      </c>
      <c r="X708" s="281" t="str">
        <f t="array" ref="X708">INDEX(_Rge_Data_IC_CY,$B708,X$1)</f>
        <v/>
      </c>
      <c r="Y708" s="281">
        <f t="array" ref="Y708">INDEX(_Rge_Data_IC_CY,$B708,Y$1)</f>
        <v>0</v>
      </c>
      <c r="Z708" s="281">
        <f t="array" ref="Z708">INDEX(_Rge_Data_IC_CY,$B708,Z$1)</f>
        <v>0</v>
      </c>
      <c r="AA708" s="281">
        <f t="shared" si="27"/>
        <v>0</v>
      </c>
      <c r="AB708" s="282" t="str">
        <f t="shared" si="31"/>
        <v/>
      </c>
      <c r="AC708" s="283" t="str">
        <f t="array" ref="AC708">INDEX(_Rge_Data_IC_CY,$B708,AC$1)</f>
        <v/>
      </c>
      <c r="AD708" s="284">
        <f t="array" ref="AD708">INDEX(_Rge_Data_IC_CY,$B708,AD$1)</f>
        <v>0</v>
      </c>
      <c r="AE708" s="284">
        <f t="array" ref="AE708">INDEX(_Rge_Data_IC_CY,$B708,AE$1)</f>
        <v>0</v>
      </c>
      <c r="AF708" s="284">
        <f t="array" ref="AF708">INDEX(_Rge_Data_IC_CY,$B708,AF$1)</f>
        <v>0</v>
      </c>
      <c r="AG708" s="284">
        <f t="array" ref="AG708">INDEX(_Rge_Data_IC_CY,$B708,AG$1)</f>
        <v>0</v>
      </c>
      <c r="AH708" s="284">
        <f t="array" ref="AH708">INDEX(_Rge_Data_IC_CY,$B708,AH$1)</f>
        <v>0</v>
      </c>
      <c r="AI708" s="284" t="str">
        <f t="array" ref="AI708">INDEX(_Rge_Data_IC_CY,$B708,AI$1)</f>
        <v/>
      </c>
      <c r="AJ708" s="284">
        <f t="array" ref="AJ708">INDEX(_Rge_Data_IC_CY,$B708,AJ$1)</f>
        <v>0</v>
      </c>
      <c r="AK708" s="284">
        <f t="array" ref="AK708">INDEX(_Rge_Data_IC_CY,$B708,AK$1)</f>
        <v>0</v>
      </c>
      <c r="AL708" s="234">
        <f t="shared" si="32"/>
        <v>0</v>
      </c>
      <c r="AM708" s="285">
        <f t="shared" si="28"/>
        <v>0</v>
      </c>
      <c r="AN708" s="286">
        <f>IFERROR(IF(AND($E708="OPEN",$AA708&gt;0),$AA708*_SoP*$AM708,IF(AND($E708="CLOSED",$AA708&gt;0),$AA708*_SoL*$AM708,0)),0)</f>
        <v>0</v>
      </c>
      <c r="AO708" s="286">
        <f>IFERROR(IF($AA708&lt;0,$AA708*_SoL,0),0)</f>
        <v>0</v>
      </c>
      <c r="AP708" s="287">
        <f t="shared" si="33"/>
        <v>0</v>
      </c>
      <c r="AQ708" s="287">
        <f t="shared" si="34"/>
        <v>0</v>
      </c>
      <c r="AR708" s="287">
        <f t="shared" si="35"/>
        <v>0</v>
      </c>
      <c r="AS708" s="288">
        <f t="shared" si="36"/>
        <v>0</v>
      </c>
      <c r="AT708" s="289">
        <f t="shared" si="37"/>
        <v>0</v>
      </c>
      <c r="AU708" s="290">
        <f t="shared" si="38"/>
        <v>0</v>
      </c>
      <c r="AV708" s="290">
        <f t="shared" si="39"/>
        <v>0</v>
      </c>
      <c r="AW708" s="238"/>
    </row>
    <row r="709" ht="24.75" customHeight="1">
      <c r="A709" s="185"/>
      <c r="B709" s="230">
        <f t="shared" si="40"/>
        <v>93</v>
      </c>
      <c r="C709" s="185"/>
      <c r="D709" s="275" t="str">
        <f t="shared" si="29"/>
        <v/>
      </c>
      <c r="E709" s="276" t="str">
        <f t="array" ref="E709">INDEX(_Rge_Data_IC_CY,$B709,E$1)</f>
        <v>Closed</v>
      </c>
      <c r="F709" s="277" t="str">
        <f t="array" ref="F709">INDEX(_Rge_Data_IC_CY,$B709,F$1)</f>
        <v/>
      </c>
      <c r="G709" s="277">
        <f t="array" ref="G709">INDEX(_Rge_Data_IC_CY,$B709,G$1)</f>
        <v>0</v>
      </c>
      <c r="H709" s="277">
        <f t="array" ref="H709">INDEX(_Rge_Data_IC_CY,$B709,H$1)</f>
        <v>0</v>
      </c>
      <c r="I709" s="277">
        <f t="array" ref="I709">INDEX(_Rge_Data_IC_CY,$B709,I$1)</f>
        <v>0</v>
      </c>
      <c r="J709" s="277">
        <f t="array" ref="J709">INDEX(_Rge_Data_IC_CY,$B709,J$1)</f>
        <v>0</v>
      </c>
      <c r="K709" s="277">
        <f t="array" ref="K709">INDEX(_Rge_Data_IC_CY,$B709,K$1)</f>
        <v>0</v>
      </c>
      <c r="L709" s="277" t="str">
        <f t="array" ref="L709">INDEX(_Rge_Data_IC_CY,$B709,L$1)</f>
        <v/>
      </c>
      <c r="M709" s="277">
        <f t="array" ref="M709">INDEX(_Rge_Data_IC_CY,$B709,M$1)</f>
        <v>0</v>
      </c>
      <c r="N709" s="277">
        <f t="array" ref="N709">INDEX(_Rge_Data_IC_CY,$B709,N$1)</f>
        <v>0</v>
      </c>
      <c r="O709" s="277">
        <f t="shared" si="25"/>
        <v>0</v>
      </c>
      <c r="P709" s="278">
        <f t="shared" si="26"/>
        <v>0</v>
      </c>
      <c r="Q709" s="279" t="str">
        <f t="shared" si="30"/>
        <v>Y</v>
      </c>
      <c r="R709" s="280" t="str">
        <f t="array" ref="R709">INDEX(_Rge_Data_IC_CY,$B709,R$1)</f>
        <v/>
      </c>
      <c r="S709" s="281">
        <f t="array" ref="S709">INDEX(_Rge_Data_IC_CY,$B709,S$1)</f>
        <v>0</v>
      </c>
      <c r="T709" s="281">
        <f t="array" ref="T709">INDEX(_Rge_Data_IC_CY,$B709,T$1)</f>
        <v>0</v>
      </c>
      <c r="U709" s="281">
        <f t="array" ref="U709">INDEX(_Rge_Data_IC_CY,$B709,U$1)</f>
        <v>0</v>
      </c>
      <c r="V709" s="281">
        <f t="array" ref="V709">INDEX(_Rge_Data_IC_CY,$B709,V$1)</f>
        <v>0</v>
      </c>
      <c r="W709" s="281">
        <f t="array" ref="W709">INDEX(_Rge_Data_IC_CY,$B709,W$1)</f>
        <v>0</v>
      </c>
      <c r="X709" s="281" t="str">
        <f t="array" ref="X709">INDEX(_Rge_Data_IC_CY,$B709,X$1)</f>
        <v/>
      </c>
      <c r="Y709" s="281">
        <f t="array" ref="Y709">INDEX(_Rge_Data_IC_CY,$B709,Y$1)</f>
        <v>0</v>
      </c>
      <c r="Z709" s="281">
        <f t="array" ref="Z709">INDEX(_Rge_Data_IC_CY,$B709,Z$1)</f>
        <v>0</v>
      </c>
      <c r="AA709" s="281">
        <f t="shared" si="27"/>
        <v>0</v>
      </c>
      <c r="AB709" s="282" t="str">
        <f t="shared" si="31"/>
        <v/>
      </c>
      <c r="AC709" s="283" t="str">
        <f t="array" ref="AC709">INDEX(_Rge_Data_IC_CY,$B709,AC$1)</f>
        <v/>
      </c>
      <c r="AD709" s="284">
        <f t="array" ref="AD709">INDEX(_Rge_Data_IC_CY,$B709,AD$1)</f>
        <v>0</v>
      </c>
      <c r="AE709" s="284">
        <f t="array" ref="AE709">INDEX(_Rge_Data_IC_CY,$B709,AE$1)</f>
        <v>0</v>
      </c>
      <c r="AF709" s="284">
        <f t="array" ref="AF709">INDEX(_Rge_Data_IC_CY,$B709,AF$1)</f>
        <v>0</v>
      </c>
      <c r="AG709" s="284">
        <f t="array" ref="AG709">INDEX(_Rge_Data_IC_CY,$B709,AG$1)</f>
        <v>0</v>
      </c>
      <c r="AH709" s="284">
        <f t="array" ref="AH709">INDEX(_Rge_Data_IC_CY,$B709,AH$1)</f>
        <v>0</v>
      </c>
      <c r="AI709" s="284" t="str">
        <f t="array" ref="AI709">INDEX(_Rge_Data_IC_CY,$B709,AI$1)</f>
        <v/>
      </c>
      <c r="AJ709" s="284">
        <f t="array" ref="AJ709">INDEX(_Rge_Data_IC_CY,$B709,AJ$1)</f>
        <v>0</v>
      </c>
      <c r="AK709" s="284">
        <f t="array" ref="AK709">INDEX(_Rge_Data_IC_CY,$B709,AK$1)</f>
        <v>0</v>
      </c>
      <c r="AL709" s="234">
        <f t="shared" si="32"/>
        <v>0</v>
      </c>
      <c r="AM709" s="285">
        <f t="shared" si="28"/>
        <v>0</v>
      </c>
      <c r="AN709" s="286">
        <f>IFERROR(IF(AND($E709="OPEN",$AA709&gt;0),$AA709*_SoP*$AM709,IF(AND($E709="CLOSED",$AA709&gt;0),$AA709*_SoL*$AM709,0)),0)</f>
        <v>0</v>
      </c>
      <c r="AO709" s="286">
        <f>IFERROR(IF($AA709&lt;0,$AA709*_SoL,0),0)</f>
        <v>0</v>
      </c>
      <c r="AP709" s="287">
        <f t="shared" si="33"/>
        <v>0</v>
      </c>
      <c r="AQ709" s="287">
        <f t="shared" si="34"/>
        <v>0</v>
      </c>
      <c r="AR709" s="287">
        <f t="shared" si="35"/>
        <v>0</v>
      </c>
      <c r="AS709" s="288">
        <f t="shared" si="36"/>
        <v>0</v>
      </c>
      <c r="AT709" s="289">
        <f t="shared" si="37"/>
        <v>0</v>
      </c>
      <c r="AU709" s="290">
        <f t="shared" si="38"/>
        <v>0</v>
      </c>
      <c r="AV709" s="290">
        <f t="shared" si="39"/>
        <v>0</v>
      </c>
      <c r="AW709" s="238"/>
    </row>
    <row r="710" ht="24.75" customHeight="1">
      <c r="A710" s="185"/>
      <c r="B710" s="230">
        <f t="shared" si="40"/>
        <v>94</v>
      </c>
      <c r="C710" s="185"/>
      <c r="D710" s="275" t="str">
        <f t="shared" si="29"/>
        <v/>
      </c>
      <c r="E710" s="276" t="str">
        <f t="array" ref="E710">INDEX(_Rge_Data_IC_CY,$B710,E$1)</f>
        <v>Closed</v>
      </c>
      <c r="F710" s="277" t="str">
        <f t="array" ref="F710">INDEX(_Rge_Data_IC_CY,$B710,F$1)</f>
        <v/>
      </c>
      <c r="G710" s="277">
        <f t="array" ref="G710">INDEX(_Rge_Data_IC_CY,$B710,G$1)</f>
        <v>0</v>
      </c>
      <c r="H710" s="277">
        <f t="array" ref="H710">INDEX(_Rge_Data_IC_CY,$B710,H$1)</f>
        <v>0</v>
      </c>
      <c r="I710" s="277">
        <f t="array" ref="I710">INDEX(_Rge_Data_IC_CY,$B710,I$1)</f>
        <v>0</v>
      </c>
      <c r="J710" s="277">
        <f t="array" ref="J710">INDEX(_Rge_Data_IC_CY,$B710,J$1)</f>
        <v>0</v>
      </c>
      <c r="K710" s="277">
        <f t="array" ref="K710">INDEX(_Rge_Data_IC_CY,$B710,K$1)</f>
        <v>0</v>
      </c>
      <c r="L710" s="277" t="str">
        <f t="array" ref="L710">INDEX(_Rge_Data_IC_CY,$B710,L$1)</f>
        <v/>
      </c>
      <c r="M710" s="277">
        <f t="array" ref="M710">INDEX(_Rge_Data_IC_CY,$B710,M$1)</f>
        <v>0</v>
      </c>
      <c r="N710" s="277">
        <f t="array" ref="N710">INDEX(_Rge_Data_IC_CY,$B710,N$1)</f>
        <v>0</v>
      </c>
      <c r="O710" s="277">
        <f t="shared" si="25"/>
        <v>0</v>
      </c>
      <c r="P710" s="278">
        <f t="shared" si="26"/>
        <v>0</v>
      </c>
      <c r="Q710" s="279" t="str">
        <f t="shared" si="30"/>
        <v>Y</v>
      </c>
      <c r="R710" s="280" t="str">
        <f t="array" ref="R710">INDEX(_Rge_Data_IC_CY,$B710,R$1)</f>
        <v/>
      </c>
      <c r="S710" s="281">
        <f t="array" ref="S710">INDEX(_Rge_Data_IC_CY,$B710,S$1)</f>
        <v>0</v>
      </c>
      <c r="T710" s="281">
        <f t="array" ref="T710">INDEX(_Rge_Data_IC_CY,$B710,T$1)</f>
        <v>0</v>
      </c>
      <c r="U710" s="281">
        <f t="array" ref="U710">INDEX(_Rge_Data_IC_CY,$B710,U$1)</f>
        <v>0</v>
      </c>
      <c r="V710" s="281">
        <f t="array" ref="V710">INDEX(_Rge_Data_IC_CY,$B710,V$1)</f>
        <v>0</v>
      </c>
      <c r="W710" s="281">
        <f t="array" ref="W710">INDEX(_Rge_Data_IC_CY,$B710,W$1)</f>
        <v>0</v>
      </c>
      <c r="X710" s="281" t="str">
        <f t="array" ref="X710">INDEX(_Rge_Data_IC_CY,$B710,X$1)</f>
        <v/>
      </c>
      <c r="Y710" s="281">
        <f t="array" ref="Y710">INDEX(_Rge_Data_IC_CY,$B710,Y$1)</f>
        <v>0</v>
      </c>
      <c r="Z710" s="281">
        <f t="array" ref="Z710">INDEX(_Rge_Data_IC_CY,$B710,Z$1)</f>
        <v>0</v>
      </c>
      <c r="AA710" s="281">
        <f t="shared" si="27"/>
        <v>0</v>
      </c>
      <c r="AB710" s="282" t="str">
        <f t="shared" si="31"/>
        <v/>
      </c>
      <c r="AC710" s="283" t="str">
        <f t="array" ref="AC710">INDEX(_Rge_Data_IC_CY,$B710,AC$1)</f>
        <v/>
      </c>
      <c r="AD710" s="284">
        <f t="array" ref="AD710">INDEX(_Rge_Data_IC_CY,$B710,AD$1)</f>
        <v>0</v>
      </c>
      <c r="AE710" s="284">
        <f t="array" ref="AE710">INDEX(_Rge_Data_IC_CY,$B710,AE$1)</f>
        <v>0</v>
      </c>
      <c r="AF710" s="284">
        <f t="array" ref="AF710">INDEX(_Rge_Data_IC_CY,$B710,AF$1)</f>
        <v>0</v>
      </c>
      <c r="AG710" s="284">
        <f t="array" ref="AG710">INDEX(_Rge_Data_IC_CY,$B710,AG$1)</f>
        <v>0</v>
      </c>
      <c r="AH710" s="284">
        <f t="array" ref="AH710">INDEX(_Rge_Data_IC_CY,$B710,AH$1)</f>
        <v>0</v>
      </c>
      <c r="AI710" s="284" t="str">
        <f t="array" ref="AI710">INDEX(_Rge_Data_IC_CY,$B710,AI$1)</f>
        <v/>
      </c>
      <c r="AJ710" s="284">
        <f t="array" ref="AJ710">INDEX(_Rge_Data_IC_CY,$B710,AJ$1)</f>
        <v>0</v>
      </c>
      <c r="AK710" s="284">
        <f t="array" ref="AK710">INDEX(_Rge_Data_IC_CY,$B710,AK$1)</f>
        <v>0</v>
      </c>
      <c r="AL710" s="234">
        <f t="shared" si="32"/>
        <v>0</v>
      </c>
      <c r="AM710" s="285">
        <f t="shared" si="28"/>
        <v>0</v>
      </c>
      <c r="AN710" s="286">
        <f>IFERROR(IF(AND($E710="OPEN",$AA710&gt;0),$AA710*_SoP*$AM710,IF(AND($E710="CLOSED",$AA710&gt;0),$AA710*_SoL*$AM710,0)),0)</f>
        <v>0</v>
      </c>
      <c r="AO710" s="286">
        <f>IFERROR(IF($AA710&lt;0,$AA710*_SoL,0),0)</f>
        <v>0</v>
      </c>
      <c r="AP710" s="287">
        <f t="shared" si="33"/>
        <v>0</v>
      </c>
      <c r="AQ710" s="287">
        <f t="shared" si="34"/>
        <v>0</v>
      </c>
      <c r="AR710" s="287">
        <f t="shared" si="35"/>
        <v>0</v>
      </c>
      <c r="AS710" s="288">
        <f t="shared" si="36"/>
        <v>0</v>
      </c>
      <c r="AT710" s="289">
        <f t="shared" si="37"/>
        <v>0</v>
      </c>
      <c r="AU710" s="290">
        <f t="shared" si="38"/>
        <v>0</v>
      </c>
      <c r="AV710" s="290">
        <f t="shared" si="39"/>
        <v>0</v>
      </c>
      <c r="AW710" s="238"/>
    </row>
    <row r="711" ht="24.75" customHeight="1">
      <c r="A711" s="185"/>
      <c r="B711" s="230">
        <f t="shared" si="40"/>
        <v>95</v>
      </c>
      <c r="C711" s="185"/>
      <c r="D711" s="275" t="str">
        <f t="shared" si="29"/>
        <v/>
      </c>
      <c r="E711" s="276" t="str">
        <f t="array" ref="E711">INDEX(_Rge_Data_IC_CY,$B711,E$1)</f>
        <v>Closed</v>
      </c>
      <c r="F711" s="277" t="str">
        <f t="array" ref="F711">INDEX(_Rge_Data_IC_CY,$B711,F$1)</f>
        <v/>
      </c>
      <c r="G711" s="277">
        <f t="array" ref="G711">INDEX(_Rge_Data_IC_CY,$B711,G$1)</f>
        <v>0</v>
      </c>
      <c r="H711" s="277">
        <f t="array" ref="H711">INDEX(_Rge_Data_IC_CY,$B711,H$1)</f>
        <v>0</v>
      </c>
      <c r="I711" s="277">
        <f t="array" ref="I711">INDEX(_Rge_Data_IC_CY,$B711,I$1)</f>
        <v>0</v>
      </c>
      <c r="J711" s="277">
        <f t="array" ref="J711">INDEX(_Rge_Data_IC_CY,$B711,J$1)</f>
        <v>0</v>
      </c>
      <c r="K711" s="277">
        <f t="array" ref="K711">INDEX(_Rge_Data_IC_CY,$B711,K$1)</f>
        <v>0</v>
      </c>
      <c r="L711" s="277" t="str">
        <f t="array" ref="L711">INDEX(_Rge_Data_IC_CY,$B711,L$1)</f>
        <v/>
      </c>
      <c r="M711" s="277">
        <f t="array" ref="M711">INDEX(_Rge_Data_IC_CY,$B711,M$1)</f>
        <v>0</v>
      </c>
      <c r="N711" s="277">
        <f t="array" ref="N711">INDEX(_Rge_Data_IC_CY,$B711,N$1)</f>
        <v>0</v>
      </c>
      <c r="O711" s="277">
        <f t="shared" si="25"/>
        <v>0</v>
      </c>
      <c r="P711" s="278">
        <f t="shared" si="26"/>
        <v>0</v>
      </c>
      <c r="Q711" s="279" t="str">
        <f t="shared" si="30"/>
        <v>Y</v>
      </c>
      <c r="R711" s="280" t="str">
        <f t="array" ref="R711">INDEX(_Rge_Data_IC_CY,$B711,R$1)</f>
        <v/>
      </c>
      <c r="S711" s="281">
        <f t="array" ref="S711">INDEX(_Rge_Data_IC_CY,$B711,S$1)</f>
        <v>0</v>
      </c>
      <c r="T711" s="281">
        <f t="array" ref="T711">INDEX(_Rge_Data_IC_CY,$B711,T$1)</f>
        <v>0</v>
      </c>
      <c r="U711" s="281">
        <f t="array" ref="U711">INDEX(_Rge_Data_IC_CY,$B711,U$1)</f>
        <v>0</v>
      </c>
      <c r="V711" s="281">
        <f t="array" ref="V711">INDEX(_Rge_Data_IC_CY,$B711,V$1)</f>
        <v>0</v>
      </c>
      <c r="W711" s="281">
        <f t="array" ref="W711">INDEX(_Rge_Data_IC_CY,$B711,W$1)</f>
        <v>0</v>
      </c>
      <c r="X711" s="281" t="str">
        <f t="array" ref="X711">INDEX(_Rge_Data_IC_CY,$B711,X$1)</f>
        <v/>
      </c>
      <c r="Y711" s="281">
        <f t="array" ref="Y711">INDEX(_Rge_Data_IC_CY,$B711,Y$1)</f>
        <v>0</v>
      </c>
      <c r="Z711" s="281">
        <f t="array" ref="Z711">INDEX(_Rge_Data_IC_CY,$B711,Z$1)</f>
        <v>0</v>
      </c>
      <c r="AA711" s="281">
        <f t="shared" si="27"/>
        <v>0</v>
      </c>
      <c r="AB711" s="282" t="str">
        <f t="shared" si="31"/>
        <v/>
      </c>
      <c r="AC711" s="283" t="str">
        <f t="array" ref="AC711">INDEX(_Rge_Data_IC_CY,$B711,AC$1)</f>
        <v/>
      </c>
      <c r="AD711" s="284">
        <f t="array" ref="AD711">INDEX(_Rge_Data_IC_CY,$B711,AD$1)</f>
        <v>0</v>
      </c>
      <c r="AE711" s="284">
        <f t="array" ref="AE711">INDEX(_Rge_Data_IC_CY,$B711,AE$1)</f>
        <v>0</v>
      </c>
      <c r="AF711" s="284">
        <f t="array" ref="AF711">INDEX(_Rge_Data_IC_CY,$B711,AF$1)</f>
        <v>0</v>
      </c>
      <c r="AG711" s="284">
        <f t="array" ref="AG711">INDEX(_Rge_Data_IC_CY,$B711,AG$1)</f>
        <v>0</v>
      </c>
      <c r="AH711" s="284">
        <f t="array" ref="AH711">INDEX(_Rge_Data_IC_CY,$B711,AH$1)</f>
        <v>0</v>
      </c>
      <c r="AI711" s="284" t="str">
        <f t="array" ref="AI711">INDEX(_Rge_Data_IC_CY,$B711,AI$1)</f>
        <v/>
      </c>
      <c r="AJ711" s="284">
        <f t="array" ref="AJ711">INDEX(_Rge_Data_IC_CY,$B711,AJ$1)</f>
        <v>0</v>
      </c>
      <c r="AK711" s="284">
        <f t="array" ref="AK711">INDEX(_Rge_Data_IC_CY,$B711,AK$1)</f>
        <v>0</v>
      </c>
      <c r="AL711" s="234">
        <f t="shared" si="32"/>
        <v>0</v>
      </c>
      <c r="AM711" s="285">
        <f t="shared" si="28"/>
        <v>0</v>
      </c>
      <c r="AN711" s="286">
        <f>IFERROR(IF(AND($E711="OPEN",$AA711&gt;0),$AA711*_SoP*$AM711,IF(AND($E711="CLOSED",$AA711&gt;0),$AA711*_SoL*$AM711,0)),0)</f>
        <v>0</v>
      </c>
      <c r="AO711" s="286">
        <f>IFERROR(IF($AA711&lt;0,$AA711*_SoL,0),0)</f>
        <v>0</v>
      </c>
      <c r="AP711" s="287">
        <f t="shared" si="33"/>
        <v>0</v>
      </c>
      <c r="AQ711" s="287">
        <f t="shared" si="34"/>
        <v>0</v>
      </c>
      <c r="AR711" s="287">
        <f t="shared" si="35"/>
        <v>0</v>
      </c>
      <c r="AS711" s="288">
        <f t="shared" si="36"/>
        <v>0</v>
      </c>
      <c r="AT711" s="289">
        <f t="shared" si="37"/>
        <v>0</v>
      </c>
      <c r="AU711" s="290">
        <f t="shared" si="38"/>
        <v>0</v>
      </c>
      <c r="AV711" s="290">
        <f t="shared" si="39"/>
        <v>0</v>
      </c>
      <c r="AW711" s="238"/>
    </row>
    <row r="712" ht="24.75" customHeight="1">
      <c r="A712" s="185"/>
      <c r="B712" s="230">
        <f t="shared" si="40"/>
        <v>96</v>
      </c>
      <c r="C712" s="185"/>
      <c r="D712" s="275" t="str">
        <f t="shared" si="29"/>
        <v/>
      </c>
      <c r="E712" s="276" t="str">
        <f t="array" ref="E712">INDEX(_Rge_Data_IC_CY,$B712,E$1)</f>
        <v>Closed</v>
      </c>
      <c r="F712" s="277" t="str">
        <f t="array" ref="F712">INDEX(_Rge_Data_IC_CY,$B712,F$1)</f>
        <v/>
      </c>
      <c r="G712" s="277">
        <f t="array" ref="G712">INDEX(_Rge_Data_IC_CY,$B712,G$1)</f>
        <v>0</v>
      </c>
      <c r="H712" s="277">
        <f t="array" ref="H712">INDEX(_Rge_Data_IC_CY,$B712,H$1)</f>
        <v>0</v>
      </c>
      <c r="I712" s="277">
        <f t="array" ref="I712">INDEX(_Rge_Data_IC_CY,$B712,I$1)</f>
        <v>0</v>
      </c>
      <c r="J712" s="277">
        <f t="array" ref="J712">INDEX(_Rge_Data_IC_CY,$B712,J$1)</f>
        <v>0</v>
      </c>
      <c r="K712" s="277">
        <f t="array" ref="K712">INDEX(_Rge_Data_IC_CY,$B712,K$1)</f>
        <v>0</v>
      </c>
      <c r="L712" s="277" t="str">
        <f t="array" ref="L712">INDEX(_Rge_Data_IC_CY,$B712,L$1)</f>
        <v/>
      </c>
      <c r="M712" s="277">
        <f t="array" ref="M712">INDEX(_Rge_Data_IC_CY,$B712,M$1)</f>
        <v>0</v>
      </c>
      <c r="N712" s="277">
        <f t="array" ref="N712">INDEX(_Rge_Data_IC_CY,$B712,N$1)</f>
        <v>0</v>
      </c>
      <c r="O712" s="277">
        <f t="shared" si="25"/>
        <v>0</v>
      </c>
      <c r="P712" s="278">
        <f t="shared" si="26"/>
        <v>0</v>
      </c>
      <c r="Q712" s="279" t="str">
        <f t="shared" si="30"/>
        <v>Y</v>
      </c>
      <c r="R712" s="280" t="str">
        <f t="array" ref="R712">INDEX(_Rge_Data_IC_CY,$B712,R$1)</f>
        <v/>
      </c>
      <c r="S712" s="281">
        <f t="array" ref="S712">INDEX(_Rge_Data_IC_CY,$B712,S$1)</f>
        <v>0</v>
      </c>
      <c r="T712" s="281">
        <f t="array" ref="T712">INDEX(_Rge_Data_IC_CY,$B712,T$1)</f>
        <v>0</v>
      </c>
      <c r="U712" s="281">
        <f t="array" ref="U712">INDEX(_Rge_Data_IC_CY,$B712,U$1)</f>
        <v>0</v>
      </c>
      <c r="V712" s="281">
        <f t="array" ref="V712">INDEX(_Rge_Data_IC_CY,$B712,V$1)</f>
        <v>0</v>
      </c>
      <c r="W712" s="281">
        <f t="array" ref="W712">INDEX(_Rge_Data_IC_CY,$B712,W$1)</f>
        <v>0</v>
      </c>
      <c r="X712" s="281" t="str">
        <f t="array" ref="X712">INDEX(_Rge_Data_IC_CY,$B712,X$1)</f>
        <v/>
      </c>
      <c r="Y712" s="281">
        <f t="array" ref="Y712">INDEX(_Rge_Data_IC_CY,$B712,Y$1)</f>
        <v>0</v>
      </c>
      <c r="Z712" s="281">
        <f t="array" ref="Z712">INDEX(_Rge_Data_IC_CY,$B712,Z$1)</f>
        <v>0</v>
      </c>
      <c r="AA712" s="281">
        <f t="shared" si="27"/>
        <v>0</v>
      </c>
      <c r="AB712" s="282" t="str">
        <f t="shared" si="31"/>
        <v/>
      </c>
      <c r="AC712" s="283" t="str">
        <f t="array" ref="AC712">INDEX(_Rge_Data_IC_CY,$B712,AC$1)</f>
        <v/>
      </c>
      <c r="AD712" s="284">
        <f t="array" ref="AD712">INDEX(_Rge_Data_IC_CY,$B712,AD$1)</f>
        <v>0</v>
      </c>
      <c r="AE712" s="284">
        <f t="array" ref="AE712">INDEX(_Rge_Data_IC_CY,$B712,AE$1)</f>
        <v>0</v>
      </c>
      <c r="AF712" s="284">
        <f t="array" ref="AF712">INDEX(_Rge_Data_IC_CY,$B712,AF$1)</f>
        <v>0</v>
      </c>
      <c r="AG712" s="284">
        <f t="array" ref="AG712">INDEX(_Rge_Data_IC_CY,$B712,AG$1)</f>
        <v>0</v>
      </c>
      <c r="AH712" s="284">
        <f t="array" ref="AH712">INDEX(_Rge_Data_IC_CY,$B712,AH$1)</f>
        <v>0</v>
      </c>
      <c r="AI712" s="284" t="str">
        <f t="array" ref="AI712">INDEX(_Rge_Data_IC_CY,$B712,AI$1)</f>
        <v/>
      </c>
      <c r="AJ712" s="284">
        <f t="array" ref="AJ712">INDEX(_Rge_Data_IC_CY,$B712,AJ$1)</f>
        <v>0</v>
      </c>
      <c r="AK712" s="284">
        <f t="array" ref="AK712">INDEX(_Rge_Data_IC_CY,$B712,AK$1)</f>
        <v>0</v>
      </c>
      <c r="AL712" s="234">
        <f t="shared" si="32"/>
        <v>0</v>
      </c>
      <c r="AM712" s="285">
        <f t="shared" si="28"/>
        <v>0</v>
      </c>
      <c r="AN712" s="286">
        <f>IFERROR(IF(AND($E712="OPEN",$AA712&gt;0),$AA712*_SoP*$AM712,IF(AND($E712="CLOSED",$AA712&gt;0),$AA712*_SoL*$AM712,0)),0)</f>
        <v>0</v>
      </c>
      <c r="AO712" s="286">
        <f>IFERROR(IF($AA712&lt;0,$AA712*_SoL,0),0)</f>
        <v>0</v>
      </c>
      <c r="AP712" s="287">
        <f t="shared" si="33"/>
        <v>0</v>
      </c>
      <c r="AQ712" s="287">
        <f t="shared" si="34"/>
        <v>0</v>
      </c>
      <c r="AR712" s="287">
        <f t="shared" si="35"/>
        <v>0</v>
      </c>
      <c r="AS712" s="288">
        <f t="shared" si="36"/>
        <v>0</v>
      </c>
      <c r="AT712" s="289">
        <f t="shared" si="37"/>
        <v>0</v>
      </c>
      <c r="AU712" s="290">
        <f t="shared" si="38"/>
        <v>0</v>
      </c>
      <c r="AV712" s="290">
        <f t="shared" si="39"/>
        <v>0</v>
      </c>
      <c r="AW712" s="238"/>
    </row>
    <row r="713" ht="24.75" customHeight="1">
      <c r="A713" s="185"/>
      <c r="B713" s="230">
        <f t="shared" si="40"/>
        <v>97</v>
      </c>
      <c r="C713" s="185"/>
      <c r="D713" s="275" t="str">
        <f t="shared" si="29"/>
        <v/>
      </c>
      <c r="E713" s="276" t="str">
        <f t="array" ref="E713">INDEX(_Rge_Data_IC_CY,$B713,E$1)</f>
        <v>Closed</v>
      </c>
      <c r="F713" s="277" t="str">
        <f t="array" ref="F713">INDEX(_Rge_Data_IC_CY,$B713,F$1)</f>
        <v/>
      </c>
      <c r="G713" s="277">
        <f t="array" ref="G713">INDEX(_Rge_Data_IC_CY,$B713,G$1)</f>
        <v>0</v>
      </c>
      <c r="H713" s="277">
        <f t="array" ref="H713">INDEX(_Rge_Data_IC_CY,$B713,H$1)</f>
        <v>0</v>
      </c>
      <c r="I713" s="277">
        <f t="array" ref="I713">INDEX(_Rge_Data_IC_CY,$B713,I$1)</f>
        <v>0</v>
      </c>
      <c r="J713" s="277">
        <f t="array" ref="J713">INDEX(_Rge_Data_IC_CY,$B713,J$1)</f>
        <v>0</v>
      </c>
      <c r="K713" s="277">
        <f t="array" ref="K713">INDEX(_Rge_Data_IC_CY,$B713,K$1)</f>
        <v>0</v>
      </c>
      <c r="L713" s="277" t="str">
        <f t="array" ref="L713">INDEX(_Rge_Data_IC_CY,$B713,L$1)</f>
        <v/>
      </c>
      <c r="M713" s="277">
        <f t="array" ref="M713">INDEX(_Rge_Data_IC_CY,$B713,M$1)</f>
        <v>0</v>
      </c>
      <c r="N713" s="277">
        <f t="array" ref="N713">INDEX(_Rge_Data_IC_CY,$B713,N$1)</f>
        <v>0</v>
      </c>
      <c r="O713" s="277">
        <f t="shared" si="25"/>
        <v>0</v>
      </c>
      <c r="P713" s="278">
        <f t="shared" si="26"/>
        <v>0</v>
      </c>
      <c r="Q713" s="279" t="str">
        <f t="shared" si="30"/>
        <v>Y</v>
      </c>
      <c r="R713" s="280" t="str">
        <f t="array" ref="R713">INDEX(_Rge_Data_IC_CY,$B713,R$1)</f>
        <v/>
      </c>
      <c r="S713" s="281">
        <f t="array" ref="S713">INDEX(_Rge_Data_IC_CY,$B713,S$1)</f>
        <v>0</v>
      </c>
      <c r="T713" s="281">
        <f t="array" ref="T713">INDEX(_Rge_Data_IC_CY,$B713,T$1)</f>
        <v>0</v>
      </c>
      <c r="U713" s="281">
        <f t="array" ref="U713">INDEX(_Rge_Data_IC_CY,$B713,U$1)</f>
        <v>0</v>
      </c>
      <c r="V713" s="281">
        <f t="array" ref="V713">INDEX(_Rge_Data_IC_CY,$B713,V$1)</f>
        <v>0</v>
      </c>
      <c r="W713" s="281">
        <f t="array" ref="W713">INDEX(_Rge_Data_IC_CY,$B713,W$1)</f>
        <v>0</v>
      </c>
      <c r="X713" s="281" t="str">
        <f t="array" ref="X713">INDEX(_Rge_Data_IC_CY,$B713,X$1)</f>
        <v/>
      </c>
      <c r="Y713" s="281">
        <f t="array" ref="Y713">INDEX(_Rge_Data_IC_CY,$B713,Y$1)</f>
        <v>0</v>
      </c>
      <c r="Z713" s="281">
        <f t="array" ref="Z713">INDEX(_Rge_Data_IC_CY,$B713,Z$1)</f>
        <v>0</v>
      </c>
      <c r="AA713" s="281">
        <f t="shared" si="27"/>
        <v>0</v>
      </c>
      <c r="AB713" s="282" t="str">
        <f t="shared" si="31"/>
        <v/>
      </c>
      <c r="AC713" s="283" t="str">
        <f t="array" ref="AC713">INDEX(_Rge_Data_IC_CY,$B713,AC$1)</f>
        <v/>
      </c>
      <c r="AD713" s="284">
        <f t="array" ref="AD713">INDEX(_Rge_Data_IC_CY,$B713,AD$1)</f>
        <v>0</v>
      </c>
      <c r="AE713" s="284">
        <f t="array" ref="AE713">INDEX(_Rge_Data_IC_CY,$B713,AE$1)</f>
        <v>0</v>
      </c>
      <c r="AF713" s="284">
        <f t="array" ref="AF713">INDEX(_Rge_Data_IC_CY,$B713,AF$1)</f>
        <v>0</v>
      </c>
      <c r="AG713" s="284">
        <f t="array" ref="AG713">INDEX(_Rge_Data_IC_CY,$B713,AG$1)</f>
        <v>0</v>
      </c>
      <c r="AH713" s="284">
        <f t="array" ref="AH713">INDEX(_Rge_Data_IC_CY,$B713,AH$1)</f>
        <v>0</v>
      </c>
      <c r="AI713" s="284" t="str">
        <f t="array" ref="AI713">INDEX(_Rge_Data_IC_CY,$B713,AI$1)</f>
        <v/>
      </c>
      <c r="AJ713" s="284">
        <f t="array" ref="AJ713">INDEX(_Rge_Data_IC_CY,$B713,AJ$1)</f>
        <v>0</v>
      </c>
      <c r="AK713" s="284">
        <f t="array" ref="AK713">INDEX(_Rge_Data_IC_CY,$B713,AK$1)</f>
        <v>0</v>
      </c>
      <c r="AL713" s="234">
        <f t="shared" si="32"/>
        <v>0</v>
      </c>
      <c r="AM713" s="285">
        <f t="shared" si="28"/>
        <v>0</v>
      </c>
      <c r="AN713" s="286">
        <f>IFERROR(IF(AND($E713="OPEN",$AA713&gt;0),$AA713*_SoP*$AM713,IF(AND($E713="CLOSED",$AA713&gt;0),$AA713*_SoL*$AM713,0)),0)</f>
        <v>0</v>
      </c>
      <c r="AO713" s="286">
        <f>IFERROR(IF($AA713&lt;0,$AA713*_SoL,0),0)</f>
        <v>0</v>
      </c>
      <c r="AP713" s="287">
        <f t="shared" si="33"/>
        <v>0</v>
      </c>
      <c r="AQ713" s="287">
        <f t="shared" si="34"/>
        <v>0</v>
      </c>
      <c r="AR713" s="287">
        <f t="shared" si="35"/>
        <v>0</v>
      </c>
      <c r="AS713" s="288">
        <f t="shared" si="36"/>
        <v>0</v>
      </c>
      <c r="AT713" s="289">
        <f t="shared" si="37"/>
        <v>0</v>
      </c>
      <c r="AU713" s="290">
        <f t="shared" si="38"/>
        <v>0</v>
      </c>
      <c r="AV713" s="290">
        <f t="shared" si="39"/>
        <v>0</v>
      </c>
      <c r="AW713" s="238"/>
    </row>
    <row r="714" ht="24.75" customHeight="1">
      <c r="A714" s="185"/>
      <c r="B714" s="230">
        <f t="shared" si="40"/>
        <v>98</v>
      </c>
      <c r="C714" s="185"/>
      <c r="D714" s="275" t="str">
        <f t="shared" si="29"/>
        <v/>
      </c>
      <c r="E714" s="276" t="str">
        <f t="array" ref="E714">INDEX(_Rge_Data_IC_CY,$B714,E$1)</f>
        <v>Closed</v>
      </c>
      <c r="F714" s="277" t="str">
        <f t="array" ref="F714">INDEX(_Rge_Data_IC_CY,$B714,F$1)</f>
        <v/>
      </c>
      <c r="G714" s="277">
        <f t="array" ref="G714">INDEX(_Rge_Data_IC_CY,$B714,G$1)</f>
        <v>0</v>
      </c>
      <c r="H714" s="277">
        <f t="array" ref="H714">INDEX(_Rge_Data_IC_CY,$B714,H$1)</f>
        <v>0</v>
      </c>
      <c r="I714" s="277">
        <f t="array" ref="I714">INDEX(_Rge_Data_IC_CY,$B714,I$1)</f>
        <v>0</v>
      </c>
      <c r="J714" s="277">
        <f t="array" ref="J714">INDEX(_Rge_Data_IC_CY,$B714,J$1)</f>
        <v>0</v>
      </c>
      <c r="K714" s="277">
        <f t="array" ref="K714">INDEX(_Rge_Data_IC_CY,$B714,K$1)</f>
        <v>0</v>
      </c>
      <c r="L714" s="277" t="str">
        <f t="array" ref="L714">INDEX(_Rge_Data_IC_CY,$B714,L$1)</f>
        <v/>
      </c>
      <c r="M714" s="277">
        <f t="array" ref="M714">INDEX(_Rge_Data_IC_CY,$B714,M$1)</f>
        <v>0</v>
      </c>
      <c r="N714" s="277">
        <f t="array" ref="N714">INDEX(_Rge_Data_IC_CY,$B714,N$1)</f>
        <v>0</v>
      </c>
      <c r="O714" s="277">
        <f t="shared" si="25"/>
        <v>0</v>
      </c>
      <c r="P714" s="278">
        <f t="shared" si="26"/>
        <v>0</v>
      </c>
      <c r="Q714" s="279" t="str">
        <f t="shared" si="30"/>
        <v>Y</v>
      </c>
      <c r="R714" s="280" t="str">
        <f t="array" ref="R714">INDEX(_Rge_Data_IC_CY,$B714,R$1)</f>
        <v/>
      </c>
      <c r="S714" s="281">
        <f t="array" ref="S714">INDEX(_Rge_Data_IC_CY,$B714,S$1)</f>
        <v>0</v>
      </c>
      <c r="T714" s="281">
        <f t="array" ref="T714">INDEX(_Rge_Data_IC_CY,$B714,T$1)</f>
        <v>0</v>
      </c>
      <c r="U714" s="281">
        <f t="array" ref="U714">INDEX(_Rge_Data_IC_CY,$B714,U$1)</f>
        <v>0</v>
      </c>
      <c r="V714" s="281">
        <f t="array" ref="V714">INDEX(_Rge_Data_IC_CY,$B714,V$1)</f>
        <v>0</v>
      </c>
      <c r="W714" s="281">
        <f t="array" ref="W714">INDEX(_Rge_Data_IC_CY,$B714,W$1)</f>
        <v>0</v>
      </c>
      <c r="X714" s="281" t="str">
        <f t="array" ref="X714">INDEX(_Rge_Data_IC_CY,$B714,X$1)</f>
        <v/>
      </c>
      <c r="Y714" s="281">
        <f t="array" ref="Y714">INDEX(_Rge_Data_IC_CY,$B714,Y$1)</f>
        <v>0</v>
      </c>
      <c r="Z714" s="281">
        <f t="array" ref="Z714">INDEX(_Rge_Data_IC_CY,$B714,Z$1)</f>
        <v>0</v>
      </c>
      <c r="AA714" s="281">
        <f t="shared" si="27"/>
        <v>0</v>
      </c>
      <c r="AB714" s="282" t="str">
        <f t="shared" si="31"/>
        <v/>
      </c>
      <c r="AC714" s="283" t="str">
        <f t="array" ref="AC714">INDEX(_Rge_Data_IC_CY,$B714,AC$1)</f>
        <v/>
      </c>
      <c r="AD714" s="284">
        <f t="array" ref="AD714">INDEX(_Rge_Data_IC_CY,$B714,AD$1)</f>
        <v>0</v>
      </c>
      <c r="AE714" s="284">
        <f t="array" ref="AE714">INDEX(_Rge_Data_IC_CY,$B714,AE$1)</f>
        <v>0</v>
      </c>
      <c r="AF714" s="284">
        <f t="array" ref="AF714">INDEX(_Rge_Data_IC_CY,$B714,AF$1)</f>
        <v>0</v>
      </c>
      <c r="AG714" s="284">
        <f t="array" ref="AG714">INDEX(_Rge_Data_IC_CY,$B714,AG$1)</f>
        <v>0</v>
      </c>
      <c r="AH714" s="284">
        <f t="array" ref="AH714">INDEX(_Rge_Data_IC_CY,$B714,AH$1)</f>
        <v>0</v>
      </c>
      <c r="AI714" s="284" t="str">
        <f t="array" ref="AI714">INDEX(_Rge_Data_IC_CY,$B714,AI$1)</f>
        <v/>
      </c>
      <c r="AJ714" s="284">
        <f t="array" ref="AJ714">INDEX(_Rge_Data_IC_CY,$B714,AJ$1)</f>
        <v>0</v>
      </c>
      <c r="AK714" s="284">
        <f t="array" ref="AK714">INDEX(_Rge_Data_IC_CY,$B714,AK$1)</f>
        <v>0</v>
      </c>
      <c r="AL714" s="234">
        <f t="shared" si="32"/>
        <v>0</v>
      </c>
      <c r="AM714" s="285">
        <f t="shared" si="28"/>
        <v>0</v>
      </c>
      <c r="AN714" s="286">
        <f>IFERROR(IF(AND($E714="OPEN",$AA714&gt;0),$AA714*_SoP*$AM714,IF(AND($E714="CLOSED",$AA714&gt;0),$AA714*_SoL*$AM714,0)),0)</f>
        <v>0</v>
      </c>
      <c r="AO714" s="286">
        <f>IFERROR(IF($AA714&lt;0,$AA714*_SoL,0),0)</f>
        <v>0</v>
      </c>
      <c r="AP714" s="287">
        <f t="shared" si="33"/>
        <v>0</v>
      </c>
      <c r="AQ714" s="287">
        <f t="shared" si="34"/>
        <v>0</v>
      </c>
      <c r="AR714" s="287">
        <f t="shared" si="35"/>
        <v>0</v>
      </c>
      <c r="AS714" s="288">
        <f t="shared" si="36"/>
        <v>0</v>
      </c>
      <c r="AT714" s="289">
        <f t="shared" si="37"/>
        <v>0</v>
      </c>
      <c r="AU714" s="290">
        <f t="shared" si="38"/>
        <v>0</v>
      </c>
      <c r="AV714" s="290">
        <f t="shared" si="39"/>
        <v>0</v>
      </c>
      <c r="AW714" s="238"/>
    </row>
    <row r="715" ht="24.75" customHeight="1">
      <c r="A715" s="185"/>
      <c r="B715" s="230">
        <f t="shared" si="40"/>
        <v>99</v>
      </c>
      <c r="C715" s="185"/>
      <c r="D715" s="275" t="str">
        <f t="shared" si="29"/>
        <v/>
      </c>
      <c r="E715" s="276" t="str">
        <f t="array" ref="E715">INDEX(_Rge_Data_IC_CY,$B715,E$1)</f>
        <v>Closed</v>
      </c>
      <c r="F715" s="277" t="str">
        <f t="array" ref="F715">INDEX(_Rge_Data_IC_CY,$B715,F$1)</f>
        <v/>
      </c>
      <c r="G715" s="277">
        <f t="array" ref="G715">INDEX(_Rge_Data_IC_CY,$B715,G$1)</f>
        <v>0</v>
      </c>
      <c r="H715" s="277">
        <f t="array" ref="H715">INDEX(_Rge_Data_IC_CY,$B715,H$1)</f>
        <v>0</v>
      </c>
      <c r="I715" s="277">
        <f t="array" ref="I715">INDEX(_Rge_Data_IC_CY,$B715,I$1)</f>
        <v>0</v>
      </c>
      <c r="J715" s="277">
        <f t="array" ref="J715">INDEX(_Rge_Data_IC_CY,$B715,J$1)</f>
        <v>0</v>
      </c>
      <c r="K715" s="277">
        <f t="array" ref="K715">INDEX(_Rge_Data_IC_CY,$B715,K$1)</f>
        <v>0</v>
      </c>
      <c r="L715" s="277" t="str">
        <f t="array" ref="L715">INDEX(_Rge_Data_IC_CY,$B715,L$1)</f>
        <v/>
      </c>
      <c r="M715" s="277">
        <f t="array" ref="M715">INDEX(_Rge_Data_IC_CY,$B715,M$1)</f>
        <v>0</v>
      </c>
      <c r="N715" s="277">
        <f t="array" ref="N715">INDEX(_Rge_Data_IC_CY,$B715,N$1)</f>
        <v>0</v>
      </c>
      <c r="O715" s="277">
        <f t="shared" si="25"/>
        <v>0</v>
      </c>
      <c r="P715" s="278">
        <f t="shared" si="26"/>
        <v>0</v>
      </c>
      <c r="Q715" s="279" t="str">
        <f t="shared" si="30"/>
        <v>Y</v>
      </c>
      <c r="R715" s="280" t="str">
        <f t="array" ref="R715">INDEX(_Rge_Data_IC_CY,$B715,R$1)</f>
        <v/>
      </c>
      <c r="S715" s="281">
        <f t="array" ref="S715">INDEX(_Rge_Data_IC_CY,$B715,S$1)</f>
        <v>0</v>
      </c>
      <c r="T715" s="281">
        <f t="array" ref="T715">INDEX(_Rge_Data_IC_CY,$B715,T$1)</f>
        <v>0</v>
      </c>
      <c r="U715" s="281">
        <f t="array" ref="U715">INDEX(_Rge_Data_IC_CY,$B715,U$1)</f>
        <v>0</v>
      </c>
      <c r="V715" s="281">
        <f t="array" ref="V715">INDEX(_Rge_Data_IC_CY,$B715,V$1)</f>
        <v>0</v>
      </c>
      <c r="W715" s="281">
        <f t="array" ref="W715">INDEX(_Rge_Data_IC_CY,$B715,W$1)</f>
        <v>0</v>
      </c>
      <c r="X715" s="281" t="str">
        <f t="array" ref="X715">INDEX(_Rge_Data_IC_CY,$B715,X$1)</f>
        <v/>
      </c>
      <c r="Y715" s="281">
        <f t="array" ref="Y715">INDEX(_Rge_Data_IC_CY,$B715,Y$1)</f>
        <v>0</v>
      </c>
      <c r="Z715" s="281">
        <f t="array" ref="Z715">INDEX(_Rge_Data_IC_CY,$B715,Z$1)</f>
        <v>0</v>
      </c>
      <c r="AA715" s="281">
        <f t="shared" si="27"/>
        <v>0</v>
      </c>
      <c r="AB715" s="282" t="str">
        <f t="shared" si="31"/>
        <v/>
      </c>
      <c r="AC715" s="283" t="str">
        <f t="array" ref="AC715">INDEX(_Rge_Data_IC_CY,$B715,AC$1)</f>
        <v/>
      </c>
      <c r="AD715" s="284">
        <f t="array" ref="AD715">INDEX(_Rge_Data_IC_CY,$B715,AD$1)</f>
        <v>0</v>
      </c>
      <c r="AE715" s="284">
        <f t="array" ref="AE715">INDEX(_Rge_Data_IC_CY,$B715,AE$1)</f>
        <v>0</v>
      </c>
      <c r="AF715" s="284">
        <f t="array" ref="AF715">INDEX(_Rge_Data_IC_CY,$B715,AF$1)</f>
        <v>0</v>
      </c>
      <c r="AG715" s="284">
        <f t="array" ref="AG715">INDEX(_Rge_Data_IC_CY,$B715,AG$1)</f>
        <v>0</v>
      </c>
      <c r="AH715" s="284">
        <f t="array" ref="AH715">INDEX(_Rge_Data_IC_CY,$B715,AH$1)</f>
        <v>0</v>
      </c>
      <c r="AI715" s="284" t="str">
        <f t="array" ref="AI715">INDEX(_Rge_Data_IC_CY,$B715,AI$1)</f>
        <v/>
      </c>
      <c r="AJ715" s="284">
        <f t="array" ref="AJ715">INDEX(_Rge_Data_IC_CY,$B715,AJ$1)</f>
        <v>0</v>
      </c>
      <c r="AK715" s="284">
        <f t="array" ref="AK715">INDEX(_Rge_Data_IC_CY,$B715,AK$1)</f>
        <v>0</v>
      </c>
      <c r="AL715" s="234">
        <f t="shared" si="32"/>
        <v>0</v>
      </c>
      <c r="AM715" s="285">
        <f t="shared" si="28"/>
        <v>0</v>
      </c>
      <c r="AN715" s="286">
        <f>IFERROR(IF(AND($E715="OPEN",$AA715&gt;0),$AA715*_SoP*$AM715,IF(AND($E715="CLOSED",$AA715&gt;0),$AA715*_SoL*$AM715,0)),0)</f>
        <v>0</v>
      </c>
      <c r="AO715" s="286">
        <f>IFERROR(IF($AA715&lt;0,$AA715*_SoL,0),0)</f>
        <v>0</v>
      </c>
      <c r="AP715" s="287">
        <f t="shared" si="33"/>
        <v>0</v>
      </c>
      <c r="AQ715" s="287">
        <f t="shared" si="34"/>
        <v>0</v>
      </c>
      <c r="AR715" s="287">
        <f t="shared" si="35"/>
        <v>0</v>
      </c>
      <c r="AS715" s="288">
        <f t="shared" si="36"/>
        <v>0</v>
      </c>
      <c r="AT715" s="289">
        <f t="shared" si="37"/>
        <v>0</v>
      </c>
      <c r="AU715" s="290">
        <f t="shared" si="38"/>
        <v>0</v>
      </c>
      <c r="AV715" s="290">
        <f t="shared" si="39"/>
        <v>0</v>
      </c>
      <c r="AW715" s="238"/>
    </row>
    <row r="716" ht="24.75" customHeight="1">
      <c r="A716" s="185"/>
      <c r="B716" s="230">
        <f t="shared" si="40"/>
        <v>100</v>
      </c>
      <c r="C716" s="185"/>
      <c r="D716" s="275" t="str">
        <f t="shared" si="29"/>
        <v/>
      </c>
      <c r="E716" s="276" t="str">
        <f t="array" ref="E716">INDEX(_Rge_Data_IC_CY,$B716,E$1)</f>
        <v>Closed</v>
      </c>
      <c r="F716" s="277" t="str">
        <f t="array" ref="F716">INDEX(_Rge_Data_IC_CY,$B716,F$1)</f>
        <v/>
      </c>
      <c r="G716" s="277">
        <f t="array" ref="G716">INDEX(_Rge_Data_IC_CY,$B716,G$1)</f>
        <v>0</v>
      </c>
      <c r="H716" s="277">
        <f t="array" ref="H716">INDEX(_Rge_Data_IC_CY,$B716,H$1)</f>
        <v>0</v>
      </c>
      <c r="I716" s="277">
        <f t="array" ref="I716">INDEX(_Rge_Data_IC_CY,$B716,I$1)</f>
        <v>0</v>
      </c>
      <c r="J716" s="277">
        <f t="array" ref="J716">INDEX(_Rge_Data_IC_CY,$B716,J$1)</f>
        <v>0</v>
      </c>
      <c r="K716" s="277">
        <f t="array" ref="K716">INDEX(_Rge_Data_IC_CY,$B716,K$1)</f>
        <v>0</v>
      </c>
      <c r="L716" s="277" t="str">
        <f t="array" ref="L716">INDEX(_Rge_Data_IC_CY,$B716,L$1)</f>
        <v/>
      </c>
      <c r="M716" s="277">
        <f t="array" ref="M716">INDEX(_Rge_Data_IC_CY,$B716,M$1)</f>
        <v>0</v>
      </c>
      <c r="N716" s="277">
        <f t="array" ref="N716">INDEX(_Rge_Data_IC_CY,$B716,N$1)</f>
        <v>0</v>
      </c>
      <c r="O716" s="277">
        <f t="shared" si="25"/>
        <v>0</v>
      </c>
      <c r="P716" s="278">
        <f t="shared" si="26"/>
        <v>0</v>
      </c>
      <c r="Q716" s="279" t="str">
        <f t="shared" si="30"/>
        <v>Y</v>
      </c>
      <c r="R716" s="280" t="str">
        <f t="array" ref="R716">INDEX(_Rge_Data_IC_CY,$B716,R$1)</f>
        <v/>
      </c>
      <c r="S716" s="281">
        <f t="array" ref="S716">INDEX(_Rge_Data_IC_CY,$B716,S$1)</f>
        <v>0</v>
      </c>
      <c r="T716" s="281">
        <f t="array" ref="T716">INDEX(_Rge_Data_IC_CY,$B716,T$1)</f>
        <v>0</v>
      </c>
      <c r="U716" s="281">
        <f t="array" ref="U716">INDEX(_Rge_Data_IC_CY,$B716,U$1)</f>
        <v>0</v>
      </c>
      <c r="V716" s="281">
        <f t="array" ref="V716">INDEX(_Rge_Data_IC_CY,$B716,V$1)</f>
        <v>0</v>
      </c>
      <c r="W716" s="281">
        <f t="array" ref="W716">INDEX(_Rge_Data_IC_CY,$B716,W$1)</f>
        <v>0</v>
      </c>
      <c r="X716" s="281" t="str">
        <f t="array" ref="X716">INDEX(_Rge_Data_IC_CY,$B716,X$1)</f>
        <v/>
      </c>
      <c r="Y716" s="281">
        <f t="array" ref="Y716">INDEX(_Rge_Data_IC_CY,$B716,Y$1)</f>
        <v>0</v>
      </c>
      <c r="Z716" s="281">
        <f t="array" ref="Z716">INDEX(_Rge_Data_IC_CY,$B716,Z$1)</f>
        <v>0</v>
      </c>
      <c r="AA716" s="281">
        <f t="shared" si="27"/>
        <v>0</v>
      </c>
      <c r="AB716" s="282" t="str">
        <f t="shared" si="31"/>
        <v/>
      </c>
      <c r="AC716" s="283" t="str">
        <f t="array" ref="AC716">INDEX(_Rge_Data_IC_CY,$B716,AC$1)</f>
        <v/>
      </c>
      <c r="AD716" s="284">
        <f t="array" ref="AD716">INDEX(_Rge_Data_IC_CY,$B716,AD$1)</f>
        <v>0</v>
      </c>
      <c r="AE716" s="284">
        <f t="array" ref="AE716">INDEX(_Rge_Data_IC_CY,$B716,AE$1)</f>
        <v>0</v>
      </c>
      <c r="AF716" s="284">
        <f t="array" ref="AF716">INDEX(_Rge_Data_IC_CY,$B716,AF$1)</f>
        <v>0</v>
      </c>
      <c r="AG716" s="284">
        <f t="array" ref="AG716">INDEX(_Rge_Data_IC_CY,$B716,AG$1)</f>
        <v>0</v>
      </c>
      <c r="AH716" s="284">
        <f t="array" ref="AH716">INDEX(_Rge_Data_IC_CY,$B716,AH$1)</f>
        <v>0</v>
      </c>
      <c r="AI716" s="284" t="str">
        <f t="array" ref="AI716">INDEX(_Rge_Data_IC_CY,$B716,AI$1)</f>
        <v/>
      </c>
      <c r="AJ716" s="284">
        <f t="array" ref="AJ716">INDEX(_Rge_Data_IC_CY,$B716,AJ$1)</f>
        <v>0</v>
      </c>
      <c r="AK716" s="284">
        <f t="array" ref="AK716">INDEX(_Rge_Data_IC_CY,$B716,AK$1)</f>
        <v>0</v>
      </c>
      <c r="AL716" s="234">
        <f t="shared" si="32"/>
        <v>0</v>
      </c>
      <c r="AM716" s="285">
        <f t="shared" si="28"/>
        <v>0</v>
      </c>
      <c r="AN716" s="286">
        <f>IFERROR(IF(AND($E716="OPEN",$AA716&gt;0),$AA716*_SoP*$AM716,IF(AND($E716="CLOSED",$AA716&gt;0),$AA716*_SoL*$AM716,0)),0)</f>
        <v>0</v>
      </c>
      <c r="AO716" s="286">
        <f>IFERROR(IF($AA716&lt;0,$AA716*_SoL,0),0)</f>
        <v>0</v>
      </c>
      <c r="AP716" s="287">
        <f t="shared" si="33"/>
        <v>0</v>
      </c>
      <c r="AQ716" s="287">
        <f t="shared" si="34"/>
        <v>0</v>
      </c>
      <c r="AR716" s="287">
        <f t="shared" si="35"/>
        <v>0</v>
      </c>
      <c r="AS716" s="288">
        <f t="shared" si="36"/>
        <v>0</v>
      </c>
      <c r="AT716" s="289">
        <f t="shared" si="37"/>
        <v>0</v>
      </c>
      <c r="AU716" s="290">
        <f t="shared" si="38"/>
        <v>0</v>
      </c>
      <c r="AV716" s="290">
        <f t="shared" si="39"/>
        <v>0</v>
      </c>
      <c r="AW716" s="238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1" t="s">
        <v>191</v>
      </c>
      <c r="B1" s="181"/>
      <c r="C1" s="181"/>
      <c r="D1" s="184"/>
      <c r="E1" s="183">
        <f>MATCH(E3,_Rge_Dimensions,0)</f>
        <v>4</v>
      </c>
      <c r="F1" s="183">
        <f>MATCH(F3,_Rge_Dimensions,0)</f>
        <v>5</v>
      </c>
      <c r="G1" s="183">
        <f>MATCH(G3,_Rge_Dimensions,0)</f>
        <v>5</v>
      </c>
      <c r="H1" s="183">
        <f>MATCH(H3,_Rge_Dimensions,0)</f>
        <v>6</v>
      </c>
      <c r="I1" s="291">
        <f>MATCH(I3,_Rge_Dimensions,0)</f>
        <v>7</v>
      </c>
      <c r="J1" s="291">
        <f>MATCH(J3,_Rge_Dimensions,0)</f>
        <v>8</v>
      </c>
      <c r="K1" s="291">
        <f>MATCH(K3,_Rge_Dimensions,0)</f>
        <v>9</v>
      </c>
      <c r="L1" s="183">
        <f>MATCH(L3,_Rge_Dimensions,0)</f>
        <v>10</v>
      </c>
      <c r="M1" s="183">
        <f>MATCH(M3,_Rge_Dimensions,0)</f>
        <v>14</v>
      </c>
      <c r="N1" s="183">
        <f>MATCH(N3,_Rge_Dimensions,0)</f>
        <v>18</v>
      </c>
      <c r="O1" s="183">
        <f>MATCH(O3,_Rge_Dimensions,0)</f>
        <v>22</v>
      </c>
      <c r="P1" s="183">
        <f>MATCH(P3,_Rge_Dimensions,0)</f>
        <v>26</v>
      </c>
      <c r="Q1" s="183">
        <f>MATCH(Q3,_Rge_Dimensions,0)</f>
        <v>27</v>
      </c>
      <c r="R1" s="183">
        <f>MATCH(R3,_Rge_Dimensions,0)</f>
        <v>32</v>
      </c>
      <c r="S1" s="183">
        <f>MATCH(S3,_Rge_Dimensions,0)</f>
        <v>33</v>
      </c>
      <c r="T1" s="184"/>
      <c r="U1" s="184"/>
      <c r="V1" s="183">
        <f>MATCH(V3,_Rge_Dimensions,0)</f>
        <v>34</v>
      </c>
      <c r="W1" s="183">
        <f>MATCH(W3,_Rge_Dimensions,0)</f>
        <v>35</v>
      </c>
      <c r="X1" s="183">
        <f>MATCH(X3,_Rge_Dimensions,0)</f>
        <v>36</v>
      </c>
      <c r="Y1" s="183">
        <f>MATCH(Y3,_Rge_Dimensions,0)</f>
        <v>37</v>
      </c>
      <c r="Z1" s="183">
        <f>MATCH(Z3,_Rge_Dimensions,0)</f>
        <v>38</v>
      </c>
      <c r="AA1" s="183">
        <f>MATCH(AA3,_Rge_Dimensions,0)</f>
        <v>42</v>
      </c>
      <c r="AB1" s="183">
        <f>MATCH(AB3,_Rge_Dimensions,0)</f>
        <v>46</v>
      </c>
      <c r="AC1" s="183">
        <f>MATCH(AC3,_Rge_Dimensions,0)</f>
        <v>50</v>
      </c>
      <c r="AD1" s="183">
        <f>MATCH(AD3,_Rge_Dimensions,0)</f>
        <v>54</v>
      </c>
      <c r="AE1" s="183">
        <f>MATCH(AE3,_Rge_Dimensions,0)</f>
        <v>55</v>
      </c>
      <c r="AF1" s="183">
        <f>MATCH(AF3,_Rge_Dimensions,0)</f>
        <v>60</v>
      </c>
      <c r="AG1" s="183">
        <f>MATCH(AG3,_Rge_Dimensions,0)</f>
        <v>61</v>
      </c>
      <c r="AH1" s="184"/>
      <c r="AI1" s="184"/>
      <c r="AJ1" s="183">
        <f>MATCH(AJ3,_Rge_Dimensions,0)</f>
        <v>89</v>
      </c>
      <c r="AK1" s="183">
        <f>MATCH(AK3,_Rge_Dimensions,0)</f>
        <v>62</v>
      </c>
      <c r="AL1" s="183">
        <f>MATCH(AL3,_Rge_Dimensions,0)</f>
        <v>63</v>
      </c>
      <c r="AM1" s="183">
        <f>MATCH(AM3,_Rge_Dimensions,0)</f>
        <v>64</v>
      </c>
      <c r="AN1" s="183">
        <f>MATCH(AN3,_Rge_Dimensions,0)</f>
        <v>65</v>
      </c>
      <c r="AO1" s="183">
        <f>MATCH(AO3,_Rge_Dimensions,0)</f>
        <v>69</v>
      </c>
      <c r="AP1" s="183">
        <f>MATCH(AP3,_Rge_Dimensions,0)</f>
        <v>73</v>
      </c>
      <c r="AQ1" s="183">
        <f>MATCH(AQ3,_Rge_Dimensions,0)</f>
        <v>77</v>
      </c>
      <c r="AR1" s="183">
        <f>MATCH(AR3,_Rge_Dimensions,0)</f>
        <v>81</v>
      </c>
      <c r="AS1" s="183">
        <f>MATCH(AS3,_Rge_Dimensions,0)</f>
        <v>82</v>
      </c>
      <c r="AT1" s="183">
        <f>MATCH(AT3,_Rge_Dimensions,0)</f>
        <v>87</v>
      </c>
      <c r="AU1" s="183">
        <f>MATCH(AU3,_Rge_Dimensions,0)</f>
        <v>88</v>
      </c>
      <c r="AV1" s="181"/>
      <c r="AW1" s="181"/>
      <c r="AX1" s="181"/>
      <c r="AY1" s="181"/>
      <c r="AZ1" s="181"/>
      <c r="BA1" s="181"/>
      <c r="BB1" s="181"/>
      <c r="BC1" s="181"/>
      <c r="BD1" s="181"/>
      <c r="BE1" s="181"/>
      <c r="BF1" s="181"/>
    </row>
    <row r="2">
      <c r="A2" s="181"/>
      <c r="B2" s="181"/>
      <c r="C2" s="181"/>
      <c r="D2" s="181"/>
      <c r="E2" s="181"/>
      <c r="F2" s="181"/>
      <c r="G2" s="181"/>
      <c r="H2" s="181"/>
      <c r="I2" s="292"/>
      <c r="J2" s="292"/>
      <c r="K2" s="292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</row>
    <row r="3" ht="18.75" customHeight="1">
      <c r="A3" s="185"/>
      <c r="B3" s="185"/>
      <c r="C3" s="185"/>
      <c r="D3" s="185"/>
      <c r="E3" s="293" t="s">
        <v>76</v>
      </c>
      <c r="F3" s="231" t="s">
        <v>77</v>
      </c>
      <c r="G3" s="231" t="s">
        <v>77</v>
      </c>
      <c r="H3" s="294" t="s">
        <v>78</v>
      </c>
      <c r="I3" s="295" t="s">
        <v>79</v>
      </c>
      <c r="J3" s="295" t="s">
        <v>80</v>
      </c>
      <c r="K3" s="295" t="s">
        <v>81</v>
      </c>
      <c r="L3" s="296" t="s">
        <v>82</v>
      </c>
      <c r="M3" s="296" t="s">
        <v>86</v>
      </c>
      <c r="N3" s="296" t="s">
        <v>90</v>
      </c>
      <c r="O3" s="296" t="s">
        <v>94</v>
      </c>
      <c r="P3" s="296" t="s">
        <v>98</v>
      </c>
      <c r="Q3" s="296" t="s">
        <v>99</v>
      </c>
      <c r="R3" s="296" t="s">
        <v>104</v>
      </c>
      <c r="S3" s="296" t="s">
        <v>105</v>
      </c>
      <c r="T3" s="185"/>
      <c r="U3" s="185"/>
      <c r="V3" s="297" t="s">
        <v>106</v>
      </c>
      <c r="W3" s="298" t="s">
        <v>107</v>
      </c>
      <c r="X3" s="298" t="s">
        <v>108</v>
      </c>
      <c r="Y3" s="298" t="s">
        <v>109</v>
      </c>
      <c r="Z3" s="298" t="s">
        <v>110</v>
      </c>
      <c r="AA3" s="298" t="s">
        <v>114</v>
      </c>
      <c r="AB3" s="298" t="s">
        <v>118</v>
      </c>
      <c r="AC3" s="298" t="s">
        <v>122</v>
      </c>
      <c r="AD3" s="298" t="s">
        <v>126</v>
      </c>
      <c r="AE3" s="298" t="s">
        <v>127</v>
      </c>
      <c r="AF3" s="298" t="s">
        <v>132</v>
      </c>
      <c r="AG3" s="298" t="s">
        <v>133</v>
      </c>
      <c r="AH3" s="185"/>
      <c r="AI3" s="185"/>
      <c r="AJ3" s="299" t="s">
        <v>161</v>
      </c>
      <c r="AK3" s="300" t="s">
        <v>134</v>
      </c>
      <c r="AL3" s="300" t="s">
        <v>135</v>
      </c>
      <c r="AM3" s="300" t="s">
        <v>136</v>
      </c>
      <c r="AN3" s="300" t="s">
        <v>137</v>
      </c>
      <c r="AO3" s="300" t="s">
        <v>141</v>
      </c>
      <c r="AP3" s="300" t="s">
        <v>145</v>
      </c>
      <c r="AQ3" s="300" t="s">
        <v>149</v>
      </c>
      <c r="AR3" s="300" t="s">
        <v>153</v>
      </c>
      <c r="AS3" s="300" t="s">
        <v>154</v>
      </c>
      <c r="AT3" s="300" t="s">
        <v>159</v>
      </c>
      <c r="AU3" s="300" t="s">
        <v>160</v>
      </c>
      <c r="AV3" s="185"/>
      <c r="AW3" s="185"/>
      <c r="AX3" s="185"/>
      <c r="AY3" s="185"/>
      <c r="AZ3" s="185"/>
      <c r="BA3" s="185"/>
      <c r="BB3" s="185"/>
      <c r="BC3" s="185"/>
      <c r="BD3" s="185"/>
      <c r="BE3" s="185"/>
      <c r="BF3" s="185"/>
    </row>
    <row r="4" ht="18.75" customHeight="1">
      <c r="A4" s="185"/>
      <c r="B4" s="185"/>
      <c r="C4" s="185"/>
      <c r="D4" s="185"/>
      <c r="E4" s="185"/>
      <c r="F4" s="185"/>
      <c r="G4" s="185"/>
      <c r="H4" s="185"/>
      <c r="I4" s="301"/>
      <c r="J4" s="301"/>
      <c r="K4" s="301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  <c r="AZ4" s="185"/>
      <c r="BA4" s="185"/>
      <c r="BB4" s="185"/>
      <c r="BC4" s="185"/>
      <c r="BD4" s="185"/>
      <c r="BE4" s="185"/>
      <c r="BF4" s="185"/>
    </row>
    <row r="5" ht="36.0" customHeight="1">
      <c r="A5" s="185"/>
      <c r="B5" s="185"/>
      <c r="C5" s="185"/>
      <c r="D5" s="302" t="s">
        <v>192</v>
      </c>
      <c r="E5" s="303"/>
      <c r="F5" s="185"/>
      <c r="G5" s="185"/>
      <c r="H5" s="185"/>
      <c r="I5" s="301"/>
      <c r="J5" s="301"/>
      <c r="K5" s="301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231" t="s">
        <v>193</v>
      </c>
      <c r="AX5" s="304">
        <v>0.95</v>
      </c>
      <c r="AY5" s="304">
        <v>1.0</v>
      </c>
      <c r="AZ5" s="185"/>
      <c r="BA5" s="185"/>
      <c r="BB5" s="185"/>
      <c r="BC5" s="185"/>
      <c r="BD5" s="185"/>
      <c r="BE5" s="185"/>
      <c r="BF5" s="185"/>
    </row>
    <row r="6">
      <c r="A6" s="181"/>
      <c r="B6" s="181"/>
      <c r="C6" s="185"/>
      <c r="D6" s="181"/>
      <c r="E6" s="181"/>
      <c r="F6" s="181"/>
      <c r="G6" s="181"/>
      <c r="H6" s="181"/>
      <c r="I6" s="292"/>
      <c r="J6" s="292"/>
      <c r="K6" s="292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</row>
    <row r="7" ht="19.5" customHeight="1">
      <c r="A7" s="305" t="s">
        <v>194</v>
      </c>
      <c r="B7" s="306"/>
      <c r="C7" s="185"/>
      <c r="D7" s="307" t="s">
        <v>195</v>
      </c>
      <c r="E7" s="308" t="s">
        <v>196</v>
      </c>
      <c r="F7" s="308"/>
      <c r="G7" s="308" t="s">
        <v>196</v>
      </c>
      <c r="H7" s="308" t="s">
        <v>196</v>
      </c>
      <c r="I7" s="309" t="s">
        <v>196</v>
      </c>
      <c r="J7" s="309" t="s">
        <v>196</v>
      </c>
      <c r="K7" s="310"/>
      <c r="L7" s="311" t="s">
        <v>196</v>
      </c>
      <c r="M7" s="311" t="s">
        <v>196</v>
      </c>
      <c r="N7" s="311" t="s">
        <v>196</v>
      </c>
      <c r="O7" s="311" t="s">
        <v>196</v>
      </c>
      <c r="P7" s="311" t="s">
        <v>196</v>
      </c>
      <c r="Q7" s="312"/>
      <c r="R7" s="311" t="s">
        <v>196</v>
      </c>
      <c r="S7" s="311" t="s">
        <v>196</v>
      </c>
      <c r="T7" s="311" t="s">
        <v>196</v>
      </c>
      <c r="U7" s="313" t="s">
        <v>196</v>
      </c>
      <c r="V7" s="314" t="s">
        <v>196</v>
      </c>
      <c r="W7" s="315" t="s">
        <v>196</v>
      </c>
      <c r="X7" s="315" t="s">
        <v>196</v>
      </c>
      <c r="Y7" s="312"/>
      <c r="Z7" s="315" t="s">
        <v>196</v>
      </c>
      <c r="AA7" s="315" t="s">
        <v>196</v>
      </c>
      <c r="AB7" s="315" t="s">
        <v>196</v>
      </c>
      <c r="AC7" s="315" t="s">
        <v>196</v>
      </c>
      <c r="AD7" s="315" t="s">
        <v>196</v>
      </c>
      <c r="AE7" s="312"/>
      <c r="AF7" s="315" t="s">
        <v>196</v>
      </c>
      <c r="AG7" s="315" t="s">
        <v>196</v>
      </c>
      <c r="AH7" s="315" t="s">
        <v>196</v>
      </c>
      <c r="AI7" s="316" t="s">
        <v>196</v>
      </c>
      <c r="AJ7" s="317" t="s">
        <v>196</v>
      </c>
      <c r="AK7" s="318" t="s">
        <v>196</v>
      </c>
      <c r="AL7" s="318" t="s">
        <v>196</v>
      </c>
      <c r="AM7" s="312"/>
      <c r="AN7" s="318" t="s">
        <v>196</v>
      </c>
      <c r="AO7" s="318" t="s">
        <v>196</v>
      </c>
      <c r="AP7" s="318" t="s">
        <v>196</v>
      </c>
      <c r="AQ7" s="318" t="s">
        <v>196</v>
      </c>
      <c r="AR7" s="318" t="s">
        <v>196</v>
      </c>
      <c r="AS7" s="312"/>
      <c r="AT7" s="318" t="s">
        <v>196</v>
      </c>
      <c r="AU7" s="318" t="s">
        <v>196</v>
      </c>
      <c r="AV7" s="318" t="s">
        <v>196</v>
      </c>
      <c r="AW7" s="318" t="s">
        <v>196</v>
      </c>
      <c r="AX7" s="318" t="s">
        <v>196</v>
      </c>
      <c r="AY7" s="318" t="s">
        <v>196</v>
      </c>
      <c r="AZ7" s="318" t="s">
        <v>196</v>
      </c>
      <c r="BA7" s="318" t="s">
        <v>196</v>
      </c>
      <c r="BB7" s="318" t="s">
        <v>196</v>
      </c>
      <c r="BC7" s="319" t="s">
        <v>196</v>
      </c>
      <c r="BD7" s="320" t="s">
        <v>196</v>
      </c>
      <c r="BE7" s="321" t="s">
        <v>196</v>
      </c>
      <c r="BF7" s="322" t="s">
        <v>196</v>
      </c>
    </row>
    <row r="8" ht="19.5" customHeight="1">
      <c r="A8" s="303"/>
      <c r="B8" s="303"/>
      <c r="C8" s="185"/>
      <c r="D8" s="323"/>
      <c r="E8" s="324" t="s">
        <v>197</v>
      </c>
      <c r="F8" s="323"/>
      <c r="G8" s="324" t="s">
        <v>197</v>
      </c>
      <c r="H8" s="324" t="s">
        <v>197</v>
      </c>
      <c r="I8" s="325" t="s">
        <v>197</v>
      </c>
      <c r="J8" s="325" t="s">
        <v>197</v>
      </c>
      <c r="K8" s="325" t="s">
        <v>197</v>
      </c>
      <c r="L8" s="326" t="s">
        <v>197</v>
      </c>
      <c r="M8" s="326" t="s">
        <v>197</v>
      </c>
      <c r="N8" s="326" t="s">
        <v>197</v>
      </c>
      <c r="O8" s="326" t="s">
        <v>197</v>
      </c>
      <c r="P8" s="326" t="s">
        <v>197</v>
      </c>
      <c r="Q8" s="326" t="s">
        <v>197</v>
      </c>
      <c r="R8" s="326" t="s">
        <v>197</v>
      </c>
      <c r="S8" s="326" t="s">
        <v>197</v>
      </c>
      <c r="T8" s="326" t="s">
        <v>197</v>
      </c>
      <c r="U8" s="327" t="s">
        <v>197</v>
      </c>
      <c r="V8" s="328" t="s">
        <v>197</v>
      </c>
      <c r="W8" s="329" t="s">
        <v>197</v>
      </c>
      <c r="X8" s="329" t="s">
        <v>197</v>
      </c>
      <c r="Y8" s="329" t="s">
        <v>197</v>
      </c>
      <c r="Z8" s="329" t="s">
        <v>197</v>
      </c>
      <c r="AA8" s="329" t="s">
        <v>197</v>
      </c>
      <c r="AB8" s="329" t="s">
        <v>197</v>
      </c>
      <c r="AC8" s="329" t="s">
        <v>197</v>
      </c>
      <c r="AD8" s="329" t="s">
        <v>197</v>
      </c>
      <c r="AE8" s="329" t="s">
        <v>197</v>
      </c>
      <c r="AF8" s="329" t="s">
        <v>197</v>
      </c>
      <c r="AG8" s="329" t="s">
        <v>197</v>
      </c>
      <c r="AH8" s="329" t="s">
        <v>197</v>
      </c>
      <c r="AI8" s="330" t="s">
        <v>197</v>
      </c>
      <c r="AJ8" s="331" t="s">
        <v>197</v>
      </c>
      <c r="AK8" s="332" t="s">
        <v>197</v>
      </c>
      <c r="AL8" s="332" t="s">
        <v>197</v>
      </c>
      <c r="AM8" s="332" t="s">
        <v>197</v>
      </c>
      <c r="AN8" s="332" t="s">
        <v>197</v>
      </c>
      <c r="AO8" s="332" t="s">
        <v>197</v>
      </c>
      <c r="AP8" s="332" t="s">
        <v>197</v>
      </c>
      <c r="AQ8" s="332" t="s">
        <v>197</v>
      </c>
      <c r="AR8" s="332" t="s">
        <v>197</v>
      </c>
      <c r="AS8" s="332" t="s">
        <v>197</v>
      </c>
      <c r="AT8" s="332" t="s">
        <v>197</v>
      </c>
      <c r="AU8" s="332" t="s">
        <v>197</v>
      </c>
      <c r="AV8" s="332" t="s">
        <v>197</v>
      </c>
      <c r="AW8" s="332" t="s">
        <v>197</v>
      </c>
      <c r="AX8" s="332" t="s">
        <v>197</v>
      </c>
      <c r="AY8" s="332" t="s">
        <v>197</v>
      </c>
      <c r="AZ8" s="332" t="s">
        <v>197</v>
      </c>
      <c r="BA8" s="332" t="s">
        <v>197</v>
      </c>
      <c r="BB8" s="332" t="s">
        <v>197</v>
      </c>
      <c r="BC8" s="333" t="s">
        <v>197</v>
      </c>
      <c r="BD8" s="334" t="s">
        <v>197</v>
      </c>
      <c r="BE8" s="335" t="s">
        <v>197</v>
      </c>
      <c r="BF8" s="336" t="s">
        <v>197</v>
      </c>
    </row>
    <row r="9" ht="18.0" customHeight="1">
      <c r="A9" s="303" t="s">
        <v>198</v>
      </c>
      <c r="B9" s="303"/>
      <c r="C9" s="185"/>
      <c r="D9" s="323"/>
      <c r="E9" s="337">
        <f>_Reportdate</f>
        <v>45443</v>
      </c>
      <c r="F9" s="338"/>
      <c r="G9" s="337">
        <f>_Reportdate</f>
        <v>45443</v>
      </c>
      <c r="H9" s="337">
        <f>_Reportdate</f>
        <v>45443</v>
      </c>
      <c r="I9" s="339">
        <f>_Reportdate</f>
        <v>45443</v>
      </c>
      <c r="J9" s="339">
        <f>_Reportdate</f>
        <v>45443</v>
      </c>
      <c r="K9" s="339">
        <f>_Reportdate</f>
        <v>45443</v>
      </c>
      <c r="L9" s="340">
        <f>_Reportdate</f>
        <v>45443</v>
      </c>
      <c r="M9" s="340">
        <f>_Reportdate</f>
        <v>45443</v>
      </c>
      <c r="N9" s="340">
        <f>_Reportdate</f>
        <v>45443</v>
      </c>
      <c r="O9" s="340">
        <f>_Reportdate</f>
        <v>45443</v>
      </c>
      <c r="P9" s="340">
        <f>_Reportdate</f>
        <v>45443</v>
      </c>
      <c r="Q9" s="340">
        <f>_Reportdate</f>
        <v>45443</v>
      </c>
      <c r="R9" s="340">
        <f>_Reportdate</f>
        <v>45443</v>
      </c>
      <c r="S9" s="340">
        <f>_Reportdate</f>
        <v>45443</v>
      </c>
      <c r="T9" s="340">
        <f>_Reportdate</f>
        <v>45443</v>
      </c>
      <c r="U9" s="341">
        <f>_Reportdate</f>
        <v>45443</v>
      </c>
      <c r="V9" s="342">
        <f>_Reportdate</f>
        <v>45443</v>
      </c>
      <c r="W9" s="343">
        <f>_Reportdate</f>
        <v>45443</v>
      </c>
      <c r="X9" s="343">
        <f>_Reportdate</f>
        <v>45443</v>
      </c>
      <c r="Y9" s="343">
        <f>_Reportdate</f>
        <v>45443</v>
      </c>
      <c r="Z9" s="343">
        <f>_Reportdate</f>
        <v>45443</v>
      </c>
      <c r="AA9" s="343">
        <f>_Reportdate</f>
        <v>45443</v>
      </c>
      <c r="AB9" s="343">
        <f>_Reportdate</f>
        <v>45443</v>
      </c>
      <c r="AC9" s="343">
        <f>_Reportdate</f>
        <v>45443</v>
      </c>
      <c r="AD9" s="343">
        <f>_Reportdate</f>
        <v>45443</v>
      </c>
      <c r="AE9" s="343">
        <f>_Reportdate</f>
        <v>45443</v>
      </c>
      <c r="AF9" s="343">
        <f>_Reportdate</f>
        <v>45443</v>
      </c>
      <c r="AG9" s="343">
        <f>_Reportdate</f>
        <v>45443</v>
      </c>
      <c r="AH9" s="343">
        <f>_Reportdate</f>
        <v>45443</v>
      </c>
      <c r="AI9" s="344">
        <f>_Reportdate</f>
        <v>45443</v>
      </c>
      <c r="AJ9" s="345">
        <f>_Reportdate</f>
        <v>45443</v>
      </c>
      <c r="AK9" s="346">
        <f>_Reportdate</f>
        <v>45443</v>
      </c>
      <c r="AL9" s="346">
        <f>_Reportdate</f>
        <v>45443</v>
      </c>
      <c r="AM9" s="346">
        <f>_Reportdate</f>
        <v>45443</v>
      </c>
      <c r="AN9" s="346">
        <f>_Reportdate</f>
        <v>45443</v>
      </c>
      <c r="AO9" s="346">
        <f>_Reportdate</f>
        <v>45443</v>
      </c>
      <c r="AP9" s="346">
        <f>_Reportdate</f>
        <v>45443</v>
      </c>
      <c r="AQ9" s="346">
        <f>_Reportdate</f>
        <v>45443</v>
      </c>
      <c r="AR9" s="346">
        <f>_Reportdate</f>
        <v>45443</v>
      </c>
      <c r="AS9" s="346">
        <f>_Reportdate</f>
        <v>45443</v>
      </c>
      <c r="AT9" s="346">
        <f>_Reportdate</f>
        <v>45443</v>
      </c>
      <c r="AU9" s="346">
        <f>_Reportdate</f>
        <v>45443</v>
      </c>
      <c r="AV9" s="346">
        <f>_Reportdate</f>
        <v>45443</v>
      </c>
      <c r="AW9" s="346">
        <f>_Reportdate</f>
        <v>45443</v>
      </c>
      <c r="AX9" s="346">
        <f>_Reportdate</f>
        <v>45443</v>
      </c>
      <c r="AY9" s="346">
        <f>_Reportdate</f>
        <v>45443</v>
      </c>
      <c r="AZ9" s="346">
        <f>_Reportdate</f>
        <v>45443</v>
      </c>
      <c r="BA9" s="346">
        <f>_Reportdate</f>
        <v>45443</v>
      </c>
      <c r="BB9" s="346">
        <f>_Reportdate</f>
        <v>45443</v>
      </c>
      <c r="BC9" s="347">
        <f>_Reportdate</f>
        <v>45443</v>
      </c>
      <c r="BD9" s="348">
        <f>_Reportdate</f>
        <v>45443</v>
      </c>
      <c r="BE9" s="349">
        <f>_Reportdate</f>
        <v>45443</v>
      </c>
      <c r="BF9" s="350">
        <f>_Reportdate</f>
        <v>45443</v>
      </c>
    </row>
    <row r="10" ht="32.25" customHeight="1">
      <c r="A10" s="351" t="s">
        <v>199</v>
      </c>
      <c r="B10" s="351"/>
      <c r="C10" s="351"/>
      <c r="D10" s="352"/>
      <c r="E10" s="353" t="s">
        <v>76</v>
      </c>
      <c r="F10" s="354"/>
      <c r="G10" s="353" t="s">
        <v>77</v>
      </c>
      <c r="H10" s="355" t="s">
        <v>78</v>
      </c>
      <c r="I10" s="356" t="s">
        <v>79</v>
      </c>
      <c r="J10" s="356" t="s">
        <v>80</v>
      </c>
      <c r="K10" s="357" t="s">
        <v>81</v>
      </c>
      <c r="L10" s="358" t="s">
        <v>82</v>
      </c>
      <c r="M10" s="358" t="s">
        <v>86</v>
      </c>
      <c r="N10" s="358" t="s">
        <v>90</v>
      </c>
      <c r="O10" s="358" t="s">
        <v>94</v>
      </c>
      <c r="P10" s="358" t="s">
        <v>98</v>
      </c>
      <c r="Q10" s="359" t="s">
        <v>99</v>
      </c>
      <c r="R10" s="358" t="s">
        <v>104</v>
      </c>
      <c r="S10" s="358" t="s">
        <v>105</v>
      </c>
      <c r="T10" s="358" t="s">
        <v>171</v>
      </c>
      <c r="U10" s="360" t="s">
        <v>172</v>
      </c>
      <c r="V10" s="361" t="s">
        <v>106</v>
      </c>
      <c r="W10" s="362" t="s">
        <v>107</v>
      </c>
      <c r="X10" s="362" t="s">
        <v>108</v>
      </c>
      <c r="Y10" s="357" t="s">
        <v>109</v>
      </c>
      <c r="Z10" s="363" t="s">
        <v>110</v>
      </c>
      <c r="AA10" s="363" t="s">
        <v>114</v>
      </c>
      <c r="AB10" s="363" t="s">
        <v>118</v>
      </c>
      <c r="AC10" s="363" t="s">
        <v>122</v>
      </c>
      <c r="AD10" s="363" t="s">
        <v>126</v>
      </c>
      <c r="AE10" s="359" t="s">
        <v>127</v>
      </c>
      <c r="AF10" s="363" t="s">
        <v>132</v>
      </c>
      <c r="AG10" s="363" t="s">
        <v>133</v>
      </c>
      <c r="AH10" s="363" t="s">
        <v>174</v>
      </c>
      <c r="AI10" s="364" t="s">
        <v>175</v>
      </c>
      <c r="AJ10" s="365" t="s">
        <v>161</v>
      </c>
      <c r="AK10" s="366" t="s">
        <v>134</v>
      </c>
      <c r="AL10" s="366" t="s">
        <v>135</v>
      </c>
      <c r="AM10" s="359" t="s">
        <v>136</v>
      </c>
      <c r="AN10" s="367" t="s">
        <v>137</v>
      </c>
      <c r="AO10" s="367" t="s">
        <v>141</v>
      </c>
      <c r="AP10" s="367" t="s">
        <v>145</v>
      </c>
      <c r="AQ10" s="367" t="s">
        <v>149</v>
      </c>
      <c r="AR10" s="367" t="s">
        <v>153</v>
      </c>
      <c r="AS10" s="359" t="s">
        <v>154</v>
      </c>
      <c r="AT10" s="367" t="s">
        <v>159</v>
      </c>
      <c r="AU10" s="367" t="s">
        <v>160</v>
      </c>
      <c r="AV10" s="367" t="s">
        <v>176</v>
      </c>
      <c r="AW10" s="367" t="s">
        <v>177</v>
      </c>
      <c r="AX10" s="367" t="s">
        <v>178</v>
      </c>
      <c r="AY10" s="367" t="s">
        <v>179</v>
      </c>
      <c r="AZ10" s="367" t="s">
        <v>180</v>
      </c>
      <c r="BA10" s="367" t="s">
        <v>181</v>
      </c>
      <c r="BB10" s="367" t="s">
        <v>182</v>
      </c>
      <c r="BC10" s="368" t="s">
        <v>183</v>
      </c>
      <c r="BD10" s="369" t="s">
        <v>184</v>
      </c>
      <c r="BE10" s="370" t="s">
        <v>185</v>
      </c>
      <c r="BF10" s="371" t="s">
        <v>186</v>
      </c>
    </row>
    <row r="11" ht="33.0" customHeight="1">
      <c r="A11" s="40"/>
      <c r="B11" s="40"/>
      <c r="C11" s="9"/>
      <c r="D11" s="372" t="s">
        <v>187</v>
      </c>
      <c r="E11" s="373"/>
      <c r="F11" s="373"/>
      <c r="G11" s="374"/>
      <c r="H11" s="375">
        <f t="shared" ref="H11:S11" si="1">SUM(H12:H611)</f>
        <v>25674249.37</v>
      </c>
      <c r="I11" s="376">
        <f t="shared" si="1"/>
        <v>6509822.982</v>
      </c>
      <c r="J11" s="376">
        <f t="shared" si="1"/>
        <v>4691841.046</v>
      </c>
      <c r="K11" s="376">
        <f t="shared" si="1"/>
        <v>0</v>
      </c>
      <c r="L11" s="377">
        <f t="shared" si="1"/>
        <v>11201664.03</v>
      </c>
      <c r="M11" s="377">
        <f t="shared" si="1"/>
        <v>661181.0429</v>
      </c>
      <c r="N11" s="377">
        <f t="shared" si="1"/>
        <v>1672708.845</v>
      </c>
      <c r="O11" s="377">
        <f t="shared" si="1"/>
        <v>1128986.884</v>
      </c>
      <c r="P11" s="377">
        <f t="shared" si="1"/>
        <v>0</v>
      </c>
      <c r="Q11" s="377">
        <f t="shared" si="1"/>
        <v>0</v>
      </c>
      <c r="R11" s="377">
        <f t="shared" si="1"/>
        <v>2533043.522</v>
      </c>
      <c r="S11" s="377">
        <f t="shared" si="1"/>
        <v>17197584.32</v>
      </c>
      <c r="T11" s="377">
        <f t="shared" ref="T11:T611" si="5">H11-S11</f>
        <v>8476665.043</v>
      </c>
      <c r="U11" s="378">
        <f t="shared" ref="U11:U611" si="6">IFERROR(T11/H11,0)</f>
        <v>0.3301621373</v>
      </c>
      <c r="V11" s="379">
        <f t="shared" ref="V11:AG11" si="2">SUM(V12:V611)</f>
        <v>31766772.22</v>
      </c>
      <c r="W11" s="380">
        <f t="shared" si="2"/>
        <v>8262986.763</v>
      </c>
      <c r="X11" s="380">
        <f t="shared" si="2"/>
        <v>7073099.876</v>
      </c>
      <c r="Y11" s="380">
        <f t="shared" si="2"/>
        <v>0</v>
      </c>
      <c r="Z11" s="380">
        <f t="shared" si="2"/>
        <v>15336086.64</v>
      </c>
      <c r="AA11" s="380">
        <f t="shared" si="2"/>
        <v>1204035.69</v>
      </c>
      <c r="AB11" s="380">
        <f t="shared" si="2"/>
        <v>2591698.57</v>
      </c>
      <c r="AC11" s="380">
        <f t="shared" si="2"/>
        <v>2512068.983</v>
      </c>
      <c r="AD11" s="380">
        <f t="shared" si="2"/>
        <v>0</v>
      </c>
      <c r="AE11" s="380">
        <f t="shared" si="2"/>
        <v>0</v>
      </c>
      <c r="AF11" s="380">
        <f t="shared" si="2"/>
        <v>3904011.664</v>
      </c>
      <c r="AG11" s="380">
        <f t="shared" si="2"/>
        <v>25547901.55</v>
      </c>
      <c r="AH11" s="380">
        <f t="shared" ref="AH11:AH611" si="7">V11-AG11</f>
        <v>6218870.669</v>
      </c>
      <c r="AI11" s="381">
        <f>IFERROR(AH11/V11,0)</f>
        <v>0.195766527</v>
      </c>
      <c r="AJ11" s="382">
        <f t="shared" ref="AJ11:AV11" si="3">SUM(AJ12:AJ611)</f>
        <v>28589584.47</v>
      </c>
      <c r="AK11" s="383">
        <f t="shared" si="3"/>
        <v>5774246.91</v>
      </c>
      <c r="AL11" s="383">
        <f t="shared" si="3"/>
        <v>7138659.71</v>
      </c>
      <c r="AM11" s="383">
        <f t="shared" si="3"/>
        <v>0</v>
      </c>
      <c r="AN11" s="383">
        <f t="shared" si="3"/>
        <v>12912906.62</v>
      </c>
      <c r="AO11" s="383">
        <f t="shared" si="3"/>
        <v>1148562.16</v>
      </c>
      <c r="AP11" s="383">
        <f t="shared" si="3"/>
        <v>2413507.16</v>
      </c>
      <c r="AQ11" s="383">
        <f t="shared" si="3"/>
        <v>2024035.58</v>
      </c>
      <c r="AR11" s="383">
        <f t="shared" si="3"/>
        <v>0</v>
      </c>
      <c r="AS11" s="383">
        <f t="shared" si="3"/>
        <v>0</v>
      </c>
      <c r="AT11" s="383">
        <f t="shared" si="3"/>
        <v>2933565.569</v>
      </c>
      <c r="AU11" s="383">
        <f t="shared" si="3"/>
        <v>21432577.09</v>
      </c>
      <c r="AV11" s="384">
        <f t="shared" si="3"/>
        <v>25949730.73</v>
      </c>
      <c r="AW11" s="385">
        <f t="shared" ref="AW11:AW611" si="8">IFERROR(AU11/AG11,0)</f>
        <v>0.8389173197</v>
      </c>
      <c r="AX11" s="386">
        <f t="shared" ref="AX11:BF11" si="4">SUM(AX12:AX611)</f>
        <v>5437186.054</v>
      </c>
      <c r="AY11" s="386">
        <f t="shared" si="4"/>
        <v>-920032.41</v>
      </c>
      <c r="AZ11" s="386">
        <f t="shared" si="4"/>
        <v>26869763.14</v>
      </c>
      <c r="BA11" s="386">
        <f t="shared" si="4"/>
        <v>29509616.88</v>
      </c>
      <c r="BB11" s="386">
        <f t="shared" si="4"/>
        <v>-2639853.738</v>
      </c>
      <c r="BC11" s="387">
        <f t="shared" si="4"/>
        <v>51284.96837</v>
      </c>
      <c r="BD11" s="388">
        <f t="shared" si="4"/>
        <v>2691138.706</v>
      </c>
      <c r="BE11" s="389">
        <f t="shared" si="4"/>
        <v>3179484.894</v>
      </c>
      <c r="BF11" s="390">
        <f t="shared" si="4"/>
        <v>5602613.623</v>
      </c>
    </row>
    <row r="12" ht="19.5" customHeight="1">
      <c r="A12" s="185"/>
      <c r="B12" s="230">
        <v>1.0</v>
      </c>
      <c r="C12" s="185"/>
      <c r="D12" s="391" t="str">
        <f t="array" ref="D12">INDEX(_Rge_Projectdata_3rd,$B12,MATCH("Project-ID",_Rge_Headline_Projectdata,0))</f>
        <v>MUS100006</v>
      </c>
      <c r="E12" s="392" t="str">
        <f t="array" ref="E12">IF(INDEX(_Rge_Data_3rd_CY,$B12,E$1)=0,"",TEXT(INDEX(_Rge_Data_3rd_CY,$B12,E$1),"JJJJMMTT"))</f>
        <v/>
      </c>
      <c r="F12" s="393" t="str">
        <f t="array" ref="F12">INDEX(_Rge_Data_3rd_CY,$B12,F$1)</f>
        <v>Open</v>
      </c>
      <c r="G12" s="393">
        <f t="array" ref="G12">IFERROR(MATCH(INDEX(_Rge_Data_3rd_CY,$B12,G$1),_Rge_Projectstatus,0),"")</f>
        <v>1</v>
      </c>
      <c r="H12" s="394">
        <f t="array" ref="H12">INDEX(_Rge_Data_3rd_CY,$B12,H$1)</f>
        <v>147490</v>
      </c>
      <c r="I12" s="395">
        <f t="array" ref="I12">INDEX(_Rge_Data_3rd_CY,$B12,I$1)</f>
        <v>53700</v>
      </c>
      <c r="J12" s="395">
        <f t="array" ref="J12">INDEX(_Rge_Data_3rd_CY,$B12,J$1)</f>
        <v>0</v>
      </c>
      <c r="K12" s="395" t="str">
        <f t="array" ref="K12">INDEX(_Rge_Data_3rd_CY,$B12,K$1)</f>
        <v/>
      </c>
      <c r="L12" s="277">
        <f t="array" ref="L12">INDEX(_Rge_Data_3rd_CY,$B12,L$1)</f>
        <v>53700</v>
      </c>
      <c r="M12" s="277">
        <f t="array" ref="M12">INDEX(_Rge_Data_3rd_CY,$B12,M$1)</f>
        <v>17500</v>
      </c>
      <c r="N12" s="277">
        <f t="array" ref="N12">INDEX(_Rge_Data_3rd_CY,$B12,N$1)</f>
        <v>3500</v>
      </c>
      <c r="O12" s="277">
        <f t="array" ref="O12">INDEX(_Rge_Data_3rd_CY,$B12,O$1)</f>
        <v>12000</v>
      </c>
      <c r="P12" s="277">
        <f t="array" ref="P12">INDEX(_Rge_Data_3rd_CY,$B12,P$1)</f>
        <v>0</v>
      </c>
      <c r="Q12" s="277" t="str">
        <f t="array" ref="Q12">INDEX(_Rge_Data_3rd_CY,$B12,Q$1)</f>
        <v/>
      </c>
      <c r="R12" s="277">
        <f t="array" ref="R12">INDEX(_Rge_Data_3rd_CY,$B12,R$1)</f>
        <v>24216</v>
      </c>
      <c r="S12" s="277">
        <f t="array" ref="S12">INDEX(_Rge_Data_3rd_CY,$B12,S$1)</f>
        <v>110916</v>
      </c>
      <c r="T12" s="277">
        <f t="shared" si="5"/>
        <v>36574</v>
      </c>
      <c r="U12" s="396">
        <f t="shared" si="6"/>
        <v>0.247976134</v>
      </c>
      <c r="V12" s="397">
        <f t="array" ref="V12">INDEX(_Rge_Data_3rd_CY,$B12,V$1)</f>
        <v>163398</v>
      </c>
      <c r="W12" s="281">
        <f t="array" ref="W12">INDEX(_Rge_Data_3rd_CY,$B12,W$1)</f>
        <v>93872</v>
      </c>
      <c r="X12" s="281">
        <f t="array" ref="X12">INDEX(_Rge_Data_3rd_CY,$B12,X$1)</f>
        <v>0</v>
      </c>
      <c r="Y12" s="281" t="str">
        <f t="array" ref="Y12">INDEX(_Rge_Data_3rd_CY,$B12,Y$1)</f>
        <v/>
      </c>
      <c r="Z12" s="281">
        <f t="array" ref="Z12">INDEX(_Rge_Data_3rd_CY,$B12,Z$1)</f>
        <v>93872</v>
      </c>
      <c r="AA12" s="281">
        <f t="array" ref="AA12">INDEX(_Rge_Data_3rd_CY,$B12,AA$1)</f>
        <v>24422.9</v>
      </c>
      <c r="AB12" s="281">
        <f t="array" ref="AB12">INDEX(_Rge_Data_3rd_CY,$B12,AB$1)</f>
        <v>3600</v>
      </c>
      <c r="AC12" s="281">
        <f t="array" ref="AC12">INDEX(_Rge_Data_3rd_CY,$B12,AC$1)</f>
        <v>17593</v>
      </c>
      <c r="AD12" s="281">
        <f t="array" ref="AD12">INDEX(_Rge_Data_3rd_CY,$B12,AD$1)</f>
        <v>0</v>
      </c>
      <c r="AE12" s="281" t="str">
        <f t="array" ref="AE12">INDEX(_Rge_Data_3rd_CY,$B12,AE$1)</f>
        <v/>
      </c>
      <c r="AF12" s="281">
        <f t="array" ref="AF12">INDEX(_Rge_Data_3rd_CY,$B12,AF$1)</f>
        <v>24928</v>
      </c>
      <c r="AG12" s="281">
        <f t="array" ref="AG12">INDEX(_Rge_Data_3rd_CY,$B12,AG$1)</f>
        <v>164415.9</v>
      </c>
      <c r="AH12" s="281">
        <f t="shared" si="7"/>
        <v>-1017.9</v>
      </c>
      <c r="AI12" s="398">
        <f t="shared" ref="AI12:AI611" si="9">IFERROR(AH12/V12,)</f>
        <v>-0.006229574413</v>
      </c>
      <c r="AJ12" s="399">
        <f t="array" ref="AJ12">INDEX(_Rge_Data_3rd_CY,$B12,AJ$1)</f>
        <v>151433</v>
      </c>
      <c r="AK12" s="400">
        <f t="array" ref="AK12">INDEX(_Rge_Data_3rd_CY,$B12,AK$1)</f>
        <v>88857.22</v>
      </c>
      <c r="AL12" s="400">
        <f t="array" ref="AL12">INDEX(_Rge_Data_3rd_CY,$B12,AL$1)</f>
        <v>0</v>
      </c>
      <c r="AM12" s="400" t="str">
        <f t="array" ref="AM12">INDEX(_Rge_Data_3rd_CY,$B12,AM$1)</f>
        <v/>
      </c>
      <c r="AN12" s="400">
        <f t="array" ref="AN12">INDEX(_Rge_Data_3rd_CY,$B12,AN$1)</f>
        <v>88857.22</v>
      </c>
      <c r="AO12" s="400">
        <f t="array" ref="AO12">INDEX(_Rge_Data_3rd_CY,$B12,AO$1)</f>
        <v>23954.6</v>
      </c>
      <c r="AP12" s="400">
        <f t="array" ref="AP12">INDEX(_Rge_Data_3rd_CY,$B12,AP$1)</f>
        <v>3600</v>
      </c>
      <c r="AQ12" s="400">
        <f t="array" ref="AQ12">INDEX(_Rge_Data_3rd_CY,$B12,AQ$1)</f>
        <v>17593.47</v>
      </c>
      <c r="AR12" s="400">
        <f t="array" ref="AR12">INDEX(_Rge_Data_3rd_CY,$B12,AR$1)</f>
        <v>0</v>
      </c>
      <c r="AS12" s="400" t="str">
        <f t="array" ref="AS12">INDEX(_Rge_Data_3rd_CY,$B12,AS$1)</f>
        <v/>
      </c>
      <c r="AT12" s="400">
        <f t="array" ref="AT12">INDEX(_Rge_Data_3rd_CY,$B12,AT$1)</f>
        <v>20061.43</v>
      </c>
      <c r="AU12" s="400">
        <f t="array" ref="AU12">INDEX(_Rge_Data_3rd_CY,$B12,AU$1)</f>
        <v>154066.72</v>
      </c>
      <c r="AV12" s="284">
        <f t="shared" ref="AV12:AV611" si="10">AU12+AX12+AY12</f>
        <v>153048.82</v>
      </c>
      <c r="AW12" s="285">
        <f t="shared" si="8"/>
        <v>0.9370548712</v>
      </c>
      <c r="AX12" s="286">
        <f>IFERROR(IF(AND($F12="OPEN",$AH12&gt;0),$AH12*_SoP*$AW12,IF(AND($F12="CLOSED",$AH12&gt;0),$AH12*_SoL*$AW12,0)),0)</f>
        <v>0</v>
      </c>
      <c r="AY12" s="286">
        <f>IFERROR(IF($AH12&lt;0,$AH12*_SoL,0),0)</f>
        <v>-1017.9</v>
      </c>
      <c r="AZ12" s="287">
        <f t="shared" ref="AZ12:AZ611" si="11">AU12+AX12</f>
        <v>154066.72</v>
      </c>
      <c r="BA12" s="287">
        <f t="shared" ref="BA12:BA611" si="12">AJ12-AY12</f>
        <v>152450.9</v>
      </c>
      <c r="BB12" s="287">
        <f t="shared" ref="BB12:BB611" si="13">AZ12-BA12</f>
        <v>1615.82</v>
      </c>
      <c r="BC12" s="288">
        <f t="shared" ref="BC12:BC611" si="14">IF($BB12&gt;=0,$BB12,0)</f>
        <v>1615.82</v>
      </c>
      <c r="BD12" s="401">
        <f t="shared" ref="BD12:BD611" si="15">IF($BB12&lt;=0,-$BB12,0)</f>
        <v>0</v>
      </c>
      <c r="BE12" s="402">
        <f t="shared" ref="BE12:BE611" si="16">IF((V12-AJ12)&lt;0,0,V12-AJ12)</f>
        <v>11965</v>
      </c>
      <c r="BF12" s="403">
        <f t="shared" ref="BF12:BF611" si="17">IF(AW12&gt;1,0,V12-AW12*V12)</f>
        <v>10285.10815</v>
      </c>
    </row>
    <row r="13" ht="19.5" customHeight="1">
      <c r="A13" s="185"/>
      <c r="B13" s="230">
        <f t="shared" ref="B13:B611" si="18">B12+1</f>
        <v>2</v>
      </c>
      <c r="C13" s="185"/>
      <c r="D13" s="391" t="str">
        <f t="array" ref="D13">INDEX(_Rge_Projectdata_3rd,$B13,MATCH("Project-ID",_Rge_Headline_Projectdata,0))</f>
        <v>MUS100009</v>
      </c>
      <c r="E13" s="392" t="str">
        <f t="array" ref="E13">IF(INDEX(_Rge_Data_3rd_CY,$B13,E$1)=0,"",TEXT(INDEX(_Rge_Data_3rd_CY,$B13,E$1),"JJJJMMTT"))</f>
        <v>JJJJ05TT</v>
      </c>
      <c r="F13" s="404" t="str">
        <f t="array" ref="F13">INDEX(_Rge_Data_3rd_CY,$B13,F$1)</f>
        <v>Closed</v>
      </c>
      <c r="G13" s="393">
        <f t="array" ref="G13">IFERROR(MATCH(INDEX(_Rge_Data_3rd_CY,$B13,G$1),_Rge_Projectstatus,0),"")</f>
        <v>2</v>
      </c>
      <c r="H13" s="405">
        <f t="array" ref="H13">INDEX(_Rge_Data_3rd_CY,$B13,H$1)</f>
        <v>1119780</v>
      </c>
      <c r="I13" s="406">
        <f t="array" ref="I13">INDEX(_Rge_Data_3rd_CY,$B13,I$1)</f>
        <v>94366</v>
      </c>
      <c r="J13" s="406">
        <f t="array" ref="J13">INDEX(_Rge_Data_3rd_CY,$B13,J$1)</f>
        <v>277922</v>
      </c>
      <c r="K13" s="406" t="str">
        <f t="array" ref="K13">INDEX(_Rge_Data_3rd_CY,$B13,K$1)</f>
        <v/>
      </c>
      <c r="L13" s="407">
        <f t="array" ref="L13">INDEX(_Rge_Data_3rd_CY,$B13,L$1)</f>
        <v>372288</v>
      </c>
      <c r="M13" s="407">
        <f t="array" ref="M13">INDEX(_Rge_Data_3rd_CY,$B13,M$1)</f>
        <v>25680</v>
      </c>
      <c r="N13" s="407">
        <f t="array" ref="N13">INDEX(_Rge_Data_3rd_CY,$B13,N$1)</f>
        <v>202670</v>
      </c>
      <c r="O13" s="407">
        <f t="array" ref="O13">INDEX(_Rge_Data_3rd_CY,$B13,O$1)</f>
        <v>0</v>
      </c>
      <c r="P13" s="407">
        <f t="array" ref="P13">INDEX(_Rge_Data_3rd_CY,$B13,P$1)</f>
        <v>0</v>
      </c>
      <c r="Q13" s="407" t="str">
        <f t="array" ref="Q13">INDEX(_Rge_Data_3rd_CY,$B13,Q$1)</f>
        <v/>
      </c>
      <c r="R13" s="407">
        <f t="array" ref="R13">INDEX(_Rge_Data_3rd_CY,$B13,R$1)</f>
        <v>46740</v>
      </c>
      <c r="S13" s="407">
        <f t="array" ref="S13">INDEX(_Rge_Data_3rd_CY,$B13,S$1)</f>
        <v>647378</v>
      </c>
      <c r="T13" s="407">
        <f t="shared" si="5"/>
        <v>472402</v>
      </c>
      <c r="U13" s="408">
        <f t="shared" si="6"/>
        <v>0.4218703674</v>
      </c>
      <c r="V13" s="409">
        <f t="array" ref="V13">INDEX(_Rge_Data_3rd_CY,$B13,V$1)</f>
        <v>1129104.23</v>
      </c>
      <c r="W13" s="410">
        <f t="array" ref="W13">INDEX(_Rge_Data_3rd_CY,$B13,W$1)</f>
        <v>30856.95</v>
      </c>
      <c r="X13" s="410">
        <f t="array" ref="X13">INDEX(_Rge_Data_3rd_CY,$B13,X$1)</f>
        <v>366849.25</v>
      </c>
      <c r="Y13" s="410" t="str">
        <f t="array" ref="Y13">INDEX(_Rge_Data_3rd_CY,$B13,Y$1)</f>
        <v/>
      </c>
      <c r="Z13" s="410">
        <f t="array" ref="Z13">INDEX(_Rge_Data_3rd_CY,$B13,Z$1)</f>
        <v>397706.2</v>
      </c>
      <c r="AA13" s="410">
        <f t="array" ref="AA13">INDEX(_Rge_Data_3rd_CY,$B13,AA$1)</f>
        <v>32857.35</v>
      </c>
      <c r="AB13" s="410">
        <f t="array" ref="AB13">INDEX(_Rge_Data_3rd_CY,$B13,AB$1)</f>
        <v>112331.15</v>
      </c>
      <c r="AC13" s="410">
        <f t="array" ref="AC13">INDEX(_Rge_Data_3rd_CY,$B13,AC$1)</f>
        <v>11647</v>
      </c>
      <c r="AD13" s="410">
        <f t="array" ref="AD13">INDEX(_Rge_Data_3rd_CY,$B13,AD$1)</f>
        <v>0</v>
      </c>
      <c r="AE13" s="410" t="str">
        <f t="array" ref="AE13">INDEX(_Rge_Data_3rd_CY,$B13,AE$1)</f>
        <v/>
      </c>
      <c r="AF13" s="410">
        <f t="array" ref="AF13">INDEX(_Rge_Data_3rd_CY,$B13,AF$1)</f>
        <v>32399.72</v>
      </c>
      <c r="AG13" s="410">
        <f t="array" ref="AG13">INDEX(_Rge_Data_3rd_CY,$B13,AG$1)</f>
        <v>586941.42</v>
      </c>
      <c r="AH13" s="410">
        <f t="shared" si="7"/>
        <v>542162.81</v>
      </c>
      <c r="AI13" s="411">
        <f t="shared" si="9"/>
        <v>0.4801707368</v>
      </c>
      <c r="AJ13" s="412">
        <f t="array" ref="AJ13">INDEX(_Rge_Data_3rd_CY,$B13,AJ$1)</f>
        <v>1129103.73</v>
      </c>
      <c r="AK13" s="413">
        <f t="array" ref="AK13">INDEX(_Rge_Data_3rd_CY,$B13,AK$1)</f>
        <v>30856.74</v>
      </c>
      <c r="AL13" s="413">
        <f t="array" ref="AL13">INDEX(_Rge_Data_3rd_CY,$B13,AL$1)</f>
        <v>366849.25</v>
      </c>
      <c r="AM13" s="413" t="str">
        <f t="array" ref="AM13">INDEX(_Rge_Data_3rd_CY,$B13,AM$1)</f>
        <v/>
      </c>
      <c r="AN13" s="413">
        <f t="array" ref="AN13">INDEX(_Rge_Data_3rd_CY,$B13,AN$1)</f>
        <v>397705.99</v>
      </c>
      <c r="AO13" s="413">
        <f t="array" ref="AO13">INDEX(_Rge_Data_3rd_CY,$B13,AO$1)</f>
        <v>32857.35</v>
      </c>
      <c r="AP13" s="413">
        <f t="array" ref="AP13">INDEX(_Rge_Data_3rd_CY,$B13,AP$1)</f>
        <v>112331.15</v>
      </c>
      <c r="AQ13" s="413">
        <f t="array" ref="AQ13">INDEX(_Rge_Data_3rd_CY,$B13,AQ$1)</f>
        <v>11647.38</v>
      </c>
      <c r="AR13" s="413">
        <f t="array" ref="AR13">INDEX(_Rge_Data_3rd_CY,$B13,AR$1)</f>
        <v>0</v>
      </c>
      <c r="AS13" s="413" t="str">
        <f t="array" ref="AS13">INDEX(_Rge_Data_3rd_CY,$B13,AS$1)</f>
        <v/>
      </c>
      <c r="AT13" s="413">
        <f t="array" ref="AT13">INDEX(_Rge_Data_3rd_CY,$B13,AT$1)</f>
        <v>32399.72</v>
      </c>
      <c r="AU13" s="413">
        <f t="array" ref="AU13">INDEX(_Rge_Data_3rd_CY,$B13,AU$1)</f>
        <v>586941.59</v>
      </c>
      <c r="AV13" s="284">
        <f t="shared" si="10"/>
        <v>1129104.557</v>
      </c>
      <c r="AW13" s="414">
        <f t="shared" si="8"/>
        <v>1.00000029</v>
      </c>
      <c r="AX13" s="290">
        <f>IFERROR(IF(AND($F13="OPEN",$AH13&gt;0),$AH13*_SoP*$AW13,IF(AND($F13="CLOSED",$AH13&gt;0),$AH13*_SoL*$AW13,0)),0)</f>
        <v>542162.967</v>
      </c>
      <c r="AY13" s="290">
        <f>IFERROR(IF($AH13&lt;0,$AH13*_SoL,0),0)</f>
        <v>0</v>
      </c>
      <c r="AZ13" s="415">
        <f t="shared" si="11"/>
        <v>1129104.557</v>
      </c>
      <c r="BA13" s="415">
        <f t="shared" si="12"/>
        <v>1129103.73</v>
      </c>
      <c r="BB13" s="415">
        <f t="shared" si="13"/>
        <v>0.8270304538</v>
      </c>
      <c r="BC13" s="416">
        <f t="shared" si="14"/>
        <v>0.8270304538</v>
      </c>
      <c r="BD13" s="417">
        <f t="shared" si="15"/>
        <v>0</v>
      </c>
      <c r="BE13" s="418">
        <f t="shared" si="16"/>
        <v>0.4999999998</v>
      </c>
      <c r="BF13" s="419">
        <f t="shared" si="17"/>
        <v>0</v>
      </c>
    </row>
    <row r="14" ht="19.5" customHeight="1">
      <c r="A14" s="185"/>
      <c r="B14" s="230">
        <f t="shared" si="18"/>
        <v>3</v>
      </c>
      <c r="C14" s="185"/>
      <c r="D14" s="391" t="str">
        <f t="array" ref="D14">INDEX(_Rge_Projectdata_3rd,$B14,MATCH("Project-ID",_Rge_Headline_Projectdata,0))</f>
        <v>MUS100031</v>
      </c>
      <c r="E14" s="392" t="str">
        <f t="array" ref="E14">IF(INDEX(_Rge_Data_3rd_CY,$B14,E$1)=0,"",TEXT(INDEX(_Rge_Data_3rd_CY,$B14,E$1),"JJJJMMTT"))</f>
        <v/>
      </c>
      <c r="F14" s="404" t="str">
        <f t="array" ref="F14">INDEX(_Rge_Data_3rd_CY,$B14,F$1)</f>
        <v>Open</v>
      </c>
      <c r="G14" s="393">
        <f t="array" ref="G14">IFERROR(MATCH(INDEX(_Rge_Data_3rd_CY,$B14,G$1),_Rge_Projectstatus,0),"")</f>
        <v>1</v>
      </c>
      <c r="H14" s="405">
        <f t="array" ref="H14">INDEX(_Rge_Data_3rd_CY,$B14,H$1)</f>
        <v>1484505</v>
      </c>
      <c r="I14" s="406">
        <f t="array" ref="I14">INDEX(_Rge_Data_3rd_CY,$B14,I$1)</f>
        <v>457469.5837</v>
      </c>
      <c r="J14" s="406">
        <f t="array" ref="J14">INDEX(_Rge_Data_3rd_CY,$B14,J$1)</f>
        <v>0</v>
      </c>
      <c r="K14" s="406" t="str">
        <f t="array" ref="K14">INDEX(_Rge_Data_3rd_CY,$B14,K$1)</f>
        <v/>
      </c>
      <c r="L14" s="407">
        <f t="array" ref="L14">INDEX(_Rge_Data_3rd_CY,$B14,L$1)</f>
        <v>457469.5837</v>
      </c>
      <c r="M14" s="407">
        <f t="array" ref="M14">INDEX(_Rge_Data_3rd_CY,$B14,M$1)</f>
        <v>51784.2</v>
      </c>
      <c r="N14" s="407">
        <f t="array" ref="N14">INDEX(_Rge_Data_3rd_CY,$B14,N$1)</f>
        <v>55107.05625</v>
      </c>
      <c r="O14" s="407">
        <f t="array" ref="O14">INDEX(_Rge_Data_3rd_CY,$B14,O$1)</f>
        <v>0</v>
      </c>
      <c r="P14" s="407">
        <f t="array" ref="P14">INDEX(_Rge_Data_3rd_CY,$B14,P$1)</f>
        <v>0</v>
      </c>
      <c r="Q14" s="407" t="str">
        <f t="array" ref="Q14">INDEX(_Rge_Data_3rd_CY,$B14,Q$1)</f>
        <v/>
      </c>
      <c r="R14" s="407">
        <f t="array" ref="R14">INDEX(_Rge_Data_3rd_CY,$B14,R$1)</f>
        <v>60460.82063</v>
      </c>
      <c r="S14" s="407">
        <f t="array" ref="S14">INDEX(_Rge_Data_3rd_CY,$B14,S$1)</f>
        <v>624821.6606</v>
      </c>
      <c r="T14" s="407">
        <f t="shared" si="5"/>
        <v>859683.3394</v>
      </c>
      <c r="U14" s="408">
        <f t="shared" si="6"/>
        <v>0.5791043745</v>
      </c>
      <c r="V14" s="409">
        <f t="array" ref="V14">INDEX(_Rge_Data_3rd_CY,$B14,V$1)</f>
        <v>2915347.94</v>
      </c>
      <c r="W14" s="410">
        <f t="array" ref="W14">INDEX(_Rge_Data_3rd_CY,$B14,W$1)</f>
        <v>322385.65</v>
      </c>
      <c r="X14" s="410">
        <f t="array" ref="X14">INDEX(_Rge_Data_3rd_CY,$B14,X$1)</f>
        <v>376264</v>
      </c>
      <c r="Y14" s="410" t="str">
        <f t="array" ref="Y14">INDEX(_Rge_Data_3rd_CY,$B14,Y$1)</f>
        <v/>
      </c>
      <c r="Z14" s="410">
        <f t="array" ref="Z14">INDEX(_Rge_Data_3rd_CY,$B14,Z$1)</f>
        <v>698649.65</v>
      </c>
      <c r="AA14" s="410">
        <f t="array" ref="AA14">INDEX(_Rge_Data_3rd_CY,$B14,AA$1)</f>
        <v>222846.14</v>
      </c>
      <c r="AB14" s="410">
        <f t="array" ref="AB14">INDEX(_Rge_Data_3rd_CY,$B14,AB$1)</f>
        <v>131689</v>
      </c>
      <c r="AC14" s="410">
        <f t="array" ref="AC14">INDEX(_Rge_Data_3rd_CY,$B14,AC$1)</f>
        <v>1822539.13</v>
      </c>
      <c r="AD14" s="410">
        <f t="array" ref="AD14">INDEX(_Rge_Data_3rd_CY,$B14,AD$1)</f>
        <v>0</v>
      </c>
      <c r="AE14" s="410" t="str">
        <f t="array" ref="AE14">INDEX(_Rge_Data_3rd_CY,$B14,AE$1)</f>
        <v/>
      </c>
      <c r="AF14" s="410">
        <f t="array" ref="AF14">INDEX(_Rge_Data_3rd_CY,$B14,AF$1)</f>
        <v>693233.42</v>
      </c>
      <c r="AG14" s="410">
        <f t="array" ref="AG14">INDEX(_Rge_Data_3rd_CY,$B14,AG$1)</f>
        <v>3568957.34</v>
      </c>
      <c r="AH14" s="410">
        <f t="shared" si="7"/>
        <v>-653609.4</v>
      </c>
      <c r="AI14" s="411">
        <f t="shared" si="9"/>
        <v>-0.2241960183</v>
      </c>
      <c r="AJ14" s="412">
        <f t="array" ref="AJ14">INDEX(_Rge_Data_3rd_CY,$B14,AJ$1)</f>
        <v>2662433.63</v>
      </c>
      <c r="AK14" s="413">
        <f t="array" ref="AK14">INDEX(_Rge_Data_3rd_CY,$B14,AK$1)</f>
        <v>315804</v>
      </c>
      <c r="AL14" s="413">
        <f t="array" ref="AL14">INDEX(_Rge_Data_3rd_CY,$B14,AL$1)</f>
        <v>376263.88</v>
      </c>
      <c r="AM14" s="413" t="str">
        <f t="array" ref="AM14">INDEX(_Rge_Data_3rd_CY,$B14,AM$1)</f>
        <v/>
      </c>
      <c r="AN14" s="413">
        <f t="array" ref="AN14">INDEX(_Rge_Data_3rd_CY,$B14,AN$1)</f>
        <v>692067.88</v>
      </c>
      <c r="AO14" s="413">
        <f t="array" ref="AO14">INDEX(_Rge_Data_3rd_CY,$B14,AO$1)</f>
        <v>213841.38</v>
      </c>
      <c r="AP14" s="413">
        <f t="array" ref="AP14">INDEX(_Rge_Data_3rd_CY,$B14,AP$1)</f>
        <v>113978.51</v>
      </c>
      <c r="AQ14" s="413">
        <f t="array" ref="AQ14">INDEX(_Rge_Data_3rd_CY,$B14,AQ$1)</f>
        <v>1518738.14</v>
      </c>
      <c r="AR14" s="413">
        <f t="array" ref="AR14">INDEX(_Rge_Data_3rd_CY,$B14,AR$1)</f>
        <v>0</v>
      </c>
      <c r="AS14" s="413" t="str">
        <f t="array" ref="AS14">INDEX(_Rge_Data_3rd_CY,$B14,AS$1)</f>
        <v/>
      </c>
      <c r="AT14" s="413">
        <f t="array" ref="AT14">INDEX(_Rge_Data_3rd_CY,$B14,AT$1)</f>
        <v>661580.59</v>
      </c>
      <c r="AU14" s="413">
        <f t="array" ref="AU14">INDEX(_Rge_Data_3rd_CY,$B14,AU$1)</f>
        <v>3200206.5</v>
      </c>
      <c r="AV14" s="284">
        <f t="shared" si="10"/>
        <v>2546597.1</v>
      </c>
      <c r="AW14" s="414">
        <f t="shared" si="8"/>
        <v>0.8966782719</v>
      </c>
      <c r="AX14" s="290">
        <f>IFERROR(IF(AND($F14="OPEN",$AH14&gt;0),$AH14*_SoP*$AW14,IF(AND($F14="CLOSED",$AH14&gt;0),$AH14*_SoL*$AW14,0)),0)</f>
        <v>0</v>
      </c>
      <c r="AY14" s="290">
        <f>IFERROR(IF($AH14&lt;0,$AH14*_SoL,0),0)</f>
        <v>-653609.4</v>
      </c>
      <c r="AZ14" s="415">
        <f t="shared" si="11"/>
        <v>3200206.5</v>
      </c>
      <c r="BA14" s="415">
        <f t="shared" si="12"/>
        <v>3316043.03</v>
      </c>
      <c r="BB14" s="415">
        <f t="shared" si="13"/>
        <v>-115836.53</v>
      </c>
      <c r="BC14" s="416">
        <f t="shared" si="14"/>
        <v>0</v>
      </c>
      <c r="BD14" s="417">
        <f t="shared" si="15"/>
        <v>115836.53</v>
      </c>
      <c r="BE14" s="418">
        <f t="shared" si="16"/>
        <v>252914.31</v>
      </c>
      <c r="BF14" s="419">
        <f t="shared" si="17"/>
        <v>301218.7873</v>
      </c>
    </row>
    <row r="15" ht="19.5" customHeight="1">
      <c r="A15" s="185"/>
      <c r="B15" s="230">
        <f t="shared" si="18"/>
        <v>4</v>
      </c>
      <c r="C15" s="185"/>
      <c r="D15" s="391" t="str">
        <f t="array" ref="D15">INDEX(_Rge_Projectdata_3rd,$B15,MATCH("Project-ID",_Rge_Headline_Projectdata,0))</f>
        <v>MUS100032</v>
      </c>
      <c r="E15" s="392" t="str">
        <f t="array" ref="E15">IF(INDEX(_Rge_Data_3rd_CY,$B15,E$1)=0,"",TEXT(INDEX(_Rge_Data_3rd_CY,$B15,E$1),"JJJJMMTT"))</f>
        <v>JJJJ03TT</v>
      </c>
      <c r="F15" s="404" t="str">
        <f t="array" ref="F15">INDEX(_Rge_Data_3rd_CY,$B15,F$1)</f>
        <v>Closed</v>
      </c>
      <c r="G15" s="393">
        <f t="array" ref="G15">IFERROR(MATCH(INDEX(_Rge_Data_3rd_CY,$B15,G$1),_Rge_Projectstatus,0),"")</f>
        <v>2</v>
      </c>
      <c r="H15" s="405">
        <f t="array" ref="H15">INDEX(_Rge_Data_3rd_CY,$B15,H$1)</f>
        <v>1646375</v>
      </c>
      <c r="I15" s="406">
        <f t="array" ref="I15">INDEX(_Rge_Data_3rd_CY,$B15,I$1)</f>
        <v>787614</v>
      </c>
      <c r="J15" s="406">
        <f t="array" ref="J15">INDEX(_Rge_Data_3rd_CY,$B15,J$1)</f>
        <v>0</v>
      </c>
      <c r="K15" s="406" t="str">
        <f t="array" ref="K15">INDEX(_Rge_Data_3rd_CY,$B15,K$1)</f>
        <v/>
      </c>
      <c r="L15" s="407">
        <f t="array" ref="L15">INDEX(_Rge_Data_3rd_CY,$B15,L$1)</f>
        <v>787614</v>
      </c>
      <c r="M15" s="407">
        <f t="array" ref="M15">INDEX(_Rge_Data_3rd_CY,$B15,M$1)</f>
        <v>24255</v>
      </c>
      <c r="N15" s="407">
        <f t="array" ref="N15">INDEX(_Rge_Data_3rd_CY,$B15,N$1)</f>
        <v>46800</v>
      </c>
      <c r="O15" s="407">
        <f t="array" ref="O15">INDEX(_Rge_Data_3rd_CY,$B15,O$1)</f>
        <v>422719</v>
      </c>
      <c r="P15" s="407">
        <f t="array" ref="P15">INDEX(_Rge_Data_3rd_CY,$B15,P$1)</f>
        <v>0</v>
      </c>
      <c r="Q15" s="407" t="str">
        <f t="array" ref="Q15">INDEX(_Rge_Data_3rd_CY,$B15,Q$1)</f>
        <v/>
      </c>
      <c r="R15" s="407">
        <f t="array" ref="R15">INDEX(_Rge_Data_3rd_CY,$B15,R$1)</f>
        <v>67260</v>
      </c>
      <c r="S15" s="407">
        <f t="array" ref="S15">INDEX(_Rge_Data_3rd_CY,$B15,S$1)</f>
        <v>1348648</v>
      </c>
      <c r="T15" s="407">
        <f t="shared" si="5"/>
        <v>297727</v>
      </c>
      <c r="U15" s="408">
        <f t="shared" si="6"/>
        <v>0.1808379015</v>
      </c>
      <c r="V15" s="409">
        <f t="array" ref="V15">INDEX(_Rge_Data_3rd_CY,$B15,V$1)</f>
        <v>1726777.82</v>
      </c>
      <c r="W15" s="410">
        <f t="array" ref="W15">INDEX(_Rge_Data_3rd_CY,$B15,W$1)</f>
        <v>1518887.31</v>
      </c>
      <c r="X15" s="410">
        <f t="array" ref="X15">INDEX(_Rge_Data_3rd_CY,$B15,X$1)</f>
        <v>30688.96</v>
      </c>
      <c r="Y15" s="410" t="str">
        <f t="array" ref="Y15">INDEX(_Rge_Data_3rd_CY,$B15,Y$1)</f>
        <v/>
      </c>
      <c r="Z15" s="410">
        <f t="array" ref="Z15">INDEX(_Rge_Data_3rd_CY,$B15,Z$1)</f>
        <v>1549576.27</v>
      </c>
      <c r="AA15" s="410">
        <f t="array" ref="AA15">INDEX(_Rge_Data_3rd_CY,$B15,AA$1)</f>
        <v>23701.72</v>
      </c>
      <c r="AB15" s="410">
        <f t="array" ref="AB15">INDEX(_Rge_Data_3rd_CY,$B15,AB$1)</f>
        <v>67698</v>
      </c>
      <c r="AC15" s="410">
        <f t="array" ref="AC15">INDEX(_Rge_Data_3rd_CY,$B15,AC$1)</f>
        <v>225649.2</v>
      </c>
      <c r="AD15" s="410">
        <f t="array" ref="AD15">INDEX(_Rge_Data_3rd_CY,$B15,AD$1)</f>
        <v>0</v>
      </c>
      <c r="AE15" s="410" t="str">
        <f t="array" ref="AE15">INDEX(_Rge_Data_3rd_CY,$B15,AE$1)</f>
        <v/>
      </c>
      <c r="AF15" s="410">
        <f t="array" ref="AF15">INDEX(_Rge_Data_3rd_CY,$B15,AF$1)</f>
        <v>125557.74</v>
      </c>
      <c r="AG15" s="410">
        <f t="array" ref="AG15">INDEX(_Rge_Data_3rd_CY,$B15,AG$1)</f>
        <v>1992182.93</v>
      </c>
      <c r="AH15" s="410">
        <f t="shared" si="7"/>
        <v>-265405.11</v>
      </c>
      <c r="AI15" s="411">
        <f t="shared" si="9"/>
        <v>-0.1536996288</v>
      </c>
      <c r="AJ15" s="412">
        <f t="array" ref="AJ15">INDEX(_Rge_Data_3rd_CY,$B15,AJ$1)</f>
        <v>1726777.82</v>
      </c>
      <c r="AK15" s="413">
        <f t="array" ref="AK15">INDEX(_Rge_Data_3rd_CY,$B15,AK$1)</f>
        <v>1518887.31</v>
      </c>
      <c r="AL15" s="413">
        <f t="array" ref="AL15">INDEX(_Rge_Data_3rd_CY,$B15,AL$1)</f>
        <v>30688.96</v>
      </c>
      <c r="AM15" s="413" t="str">
        <f t="array" ref="AM15">INDEX(_Rge_Data_3rd_CY,$B15,AM$1)</f>
        <v/>
      </c>
      <c r="AN15" s="413">
        <f t="array" ref="AN15">INDEX(_Rge_Data_3rd_CY,$B15,AN$1)</f>
        <v>1549576.27</v>
      </c>
      <c r="AO15" s="413">
        <f t="array" ref="AO15">INDEX(_Rge_Data_3rd_CY,$B15,AO$1)</f>
        <v>23592.88</v>
      </c>
      <c r="AP15" s="413">
        <f t="array" ref="AP15">INDEX(_Rge_Data_3rd_CY,$B15,AP$1)</f>
        <v>67697.76</v>
      </c>
      <c r="AQ15" s="413">
        <f t="array" ref="AQ15">INDEX(_Rge_Data_3rd_CY,$B15,AQ$1)</f>
        <v>225758.04</v>
      </c>
      <c r="AR15" s="413">
        <f t="array" ref="AR15">INDEX(_Rge_Data_3rd_CY,$B15,AR$1)</f>
        <v>0</v>
      </c>
      <c r="AS15" s="413" t="str">
        <f t="array" ref="AS15">INDEX(_Rge_Data_3rd_CY,$B15,AS$1)</f>
        <v/>
      </c>
      <c r="AT15" s="413">
        <f t="array" ref="AT15">INDEX(_Rge_Data_3rd_CY,$B15,AT$1)</f>
        <v>125557.3</v>
      </c>
      <c r="AU15" s="413">
        <f t="array" ref="AU15">INDEX(_Rge_Data_3rd_CY,$B15,AU$1)</f>
        <v>1992182.25</v>
      </c>
      <c r="AV15" s="284">
        <f t="shared" si="10"/>
        <v>1726777.14</v>
      </c>
      <c r="AW15" s="414">
        <f t="shared" si="8"/>
        <v>0.9999996587</v>
      </c>
      <c r="AX15" s="290">
        <f>IFERROR(IF(AND($F15="OPEN",$AH15&gt;0),$AH15*_SoP*$AW15,IF(AND($F15="CLOSED",$AH15&gt;0),$AH15*_SoL*$AW15,0)),0)</f>
        <v>0</v>
      </c>
      <c r="AY15" s="290">
        <f>IFERROR(IF($AH15&lt;0,$AH15*_SoL,0),0)</f>
        <v>-265405.11</v>
      </c>
      <c r="AZ15" s="415">
        <f t="shared" si="11"/>
        <v>1992182.25</v>
      </c>
      <c r="BA15" s="415">
        <f t="shared" si="12"/>
        <v>1992182.93</v>
      </c>
      <c r="BB15" s="415">
        <f t="shared" si="13"/>
        <v>-0.6800000002</v>
      </c>
      <c r="BC15" s="416">
        <f t="shared" si="14"/>
        <v>0</v>
      </c>
      <c r="BD15" s="417">
        <f t="shared" si="15"/>
        <v>0.6800000002</v>
      </c>
      <c r="BE15" s="418">
        <f t="shared" si="16"/>
        <v>0</v>
      </c>
      <c r="BF15" s="419">
        <f t="shared" si="17"/>
        <v>0.5894081811</v>
      </c>
    </row>
    <row r="16" ht="19.5" customHeight="1">
      <c r="A16" s="185"/>
      <c r="B16" s="230">
        <f t="shared" si="18"/>
        <v>5</v>
      </c>
      <c r="C16" s="185"/>
      <c r="D16" s="391" t="str">
        <f t="array" ref="D16">INDEX(_Rge_Projectdata_3rd,$B16,MATCH("Project-ID",_Rge_Headline_Projectdata,0))</f>
        <v>MUS100035</v>
      </c>
      <c r="E16" s="392" t="str">
        <f t="array" ref="E16">IF(INDEX(_Rge_Data_3rd_CY,$B16,E$1)=0,"",TEXT(INDEX(_Rge_Data_3rd_CY,$B16,E$1),"JJJJMMTT"))</f>
        <v/>
      </c>
      <c r="F16" s="404" t="str">
        <f t="array" ref="F16">INDEX(_Rge_Data_3rd_CY,$B16,F$1)</f>
        <v>Open</v>
      </c>
      <c r="G16" s="393">
        <f t="array" ref="G16">IFERROR(MATCH(INDEX(_Rge_Data_3rd_CY,$B16,G$1),_Rge_Projectstatus,0),"")</f>
        <v>1</v>
      </c>
      <c r="H16" s="405">
        <f t="array" ref="H16">INDEX(_Rge_Data_3rd_CY,$B16,H$1)</f>
        <v>349773</v>
      </c>
      <c r="I16" s="406">
        <f t="array" ref="I16">INDEX(_Rge_Data_3rd_CY,$B16,I$1)</f>
        <v>200615</v>
      </c>
      <c r="J16" s="406">
        <f t="array" ref="J16">INDEX(_Rge_Data_3rd_CY,$B16,J$1)</f>
        <v>0</v>
      </c>
      <c r="K16" s="406" t="str">
        <f t="array" ref="K16">INDEX(_Rge_Data_3rd_CY,$B16,K$1)</f>
        <v/>
      </c>
      <c r="L16" s="407">
        <f t="array" ref="L16">INDEX(_Rge_Data_3rd_CY,$B16,L$1)</f>
        <v>200615</v>
      </c>
      <c r="M16" s="407">
        <f t="array" ref="M16">INDEX(_Rge_Data_3rd_CY,$B16,M$1)</f>
        <v>3840</v>
      </c>
      <c r="N16" s="407">
        <f t="array" ref="N16">INDEX(_Rge_Data_3rd_CY,$B16,N$1)</f>
        <v>15560</v>
      </c>
      <c r="O16" s="407">
        <f t="array" ref="O16">INDEX(_Rge_Data_3rd_CY,$B16,O$1)</f>
        <v>70977</v>
      </c>
      <c r="P16" s="407">
        <f t="array" ref="P16">INDEX(_Rge_Data_3rd_CY,$B16,P$1)</f>
        <v>0</v>
      </c>
      <c r="Q16" s="407" t="str">
        <f t="array" ref="Q16">INDEX(_Rge_Data_3rd_CY,$B16,Q$1)</f>
        <v/>
      </c>
      <c r="R16" s="407">
        <f t="array" ref="R16">INDEX(_Rge_Data_3rd_CY,$B16,R$1)</f>
        <v>25885</v>
      </c>
      <c r="S16" s="407">
        <f t="array" ref="S16">INDEX(_Rge_Data_3rd_CY,$B16,S$1)</f>
        <v>316877</v>
      </c>
      <c r="T16" s="407">
        <f t="shared" si="5"/>
        <v>32896</v>
      </c>
      <c r="U16" s="408">
        <f t="shared" si="6"/>
        <v>0.09404956929</v>
      </c>
      <c r="V16" s="409">
        <f t="array" ref="V16">INDEX(_Rge_Data_3rd_CY,$B16,V$1)</f>
        <v>1145204</v>
      </c>
      <c r="W16" s="410">
        <f t="array" ref="W16">INDEX(_Rge_Data_3rd_CY,$B16,W$1)</f>
        <v>427013.6</v>
      </c>
      <c r="X16" s="410">
        <f t="array" ref="X16">INDEX(_Rge_Data_3rd_CY,$B16,X$1)</f>
        <v>16168</v>
      </c>
      <c r="Y16" s="410" t="str">
        <f t="array" ref="Y16">INDEX(_Rge_Data_3rd_CY,$B16,Y$1)</f>
        <v/>
      </c>
      <c r="Z16" s="410">
        <f t="array" ref="Z16">INDEX(_Rge_Data_3rd_CY,$B16,Z$1)</f>
        <v>443181.6</v>
      </c>
      <c r="AA16" s="410">
        <f t="array" ref="AA16">INDEX(_Rge_Data_3rd_CY,$B16,AA$1)</f>
        <v>49019.11</v>
      </c>
      <c r="AB16" s="410">
        <f t="array" ref="AB16">INDEX(_Rge_Data_3rd_CY,$B16,AB$1)</f>
        <v>50740</v>
      </c>
      <c r="AC16" s="410">
        <f t="array" ref="AC16">INDEX(_Rge_Data_3rd_CY,$B16,AC$1)</f>
        <v>88600</v>
      </c>
      <c r="AD16" s="410">
        <f t="array" ref="AD16">INDEX(_Rge_Data_3rd_CY,$B16,AD$1)</f>
        <v>0</v>
      </c>
      <c r="AE16" s="410" t="str">
        <f t="array" ref="AE16">INDEX(_Rge_Data_3rd_CY,$B16,AE$1)</f>
        <v/>
      </c>
      <c r="AF16" s="410">
        <f t="array" ref="AF16">INDEX(_Rge_Data_3rd_CY,$B16,AF$1)</f>
        <v>175488.764</v>
      </c>
      <c r="AG16" s="410">
        <f t="array" ref="AG16">INDEX(_Rge_Data_3rd_CY,$B16,AG$1)</f>
        <v>807029.474</v>
      </c>
      <c r="AH16" s="410">
        <f t="shared" si="7"/>
        <v>338174.526</v>
      </c>
      <c r="AI16" s="411">
        <f t="shared" si="9"/>
        <v>0.2952963193</v>
      </c>
      <c r="AJ16" s="412">
        <f t="array" ref="AJ16">INDEX(_Rge_Data_3rd_CY,$B16,AJ$1)</f>
        <v>687122.4</v>
      </c>
      <c r="AK16" s="413">
        <f t="array" ref="AK16">INDEX(_Rge_Data_3rd_CY,$B16,AK$1)</f>
        <v>181676.01</v>
      </c>
      <c r="AL16" s="413">
        <f t="array" ref="AL16">INDEX(_Rge_Data_3rd_CY,$B16,AL$1)</f>
        <v>4168.05</v>
      </c>
      <c r="AM16" s="413" t="str">
        <f t="array" ref="AM16">INDEX(_Rge_Data_3rd_CY,$B16,AM$1)</f>
        <v/>
      </c>
      <c r="AN16" s="413">
        <f t="array" ref="AN16">INDEX(_Rge_Data_3rd_CY,$B16,AN$1)</f>
        <v>185844.06</v>
      </c>
      <c r="AO16" s="413">
        <f t="array" ref="AO16">INDEX(_Rge_Data_3rd_CY,$B16,AO$1)</f>
        <v>38770.54</v>
      </c>
      <c r="AP16" s="413">
        <f t="array" ref="AP16">INDEX(_Rge_Data_3rd_CY,$B16,AP$1)</f>
        <v>2224.59</v>
      </c>
      <c r="AQ16" s="413">
        <f t="array" ref="AQ16">INDEX(_Rge_Data_3rd_CY,$B16,AQ$1)</f>
        <v>0</v>
      </c>
      <c r="AR16" s="413">
        <f t="array" ref="AR16">INDEX(_Rge_Data_3rd_CY,$B16,AR$1)</f>
        <v>0</v>
      </c>
      <c r="AS16" s="413" t="str">
        <f t="array" ref="AS16">INDEX(_Rge_Data_3rd_CY,$B16,AS$1)</f>
        <v/>
      </c>
      <c r="AT16" s="413">
        <f t="array" ref="AT16">INDEX(_Rge_Data_3rd_CY,$B16,AT$1)</f>
        <v>58738.36</v>
      </c>
      <c r="AU16" s="413">
        <f t="array" ref="AU16">INDEX(_Rge_Data_3rd_CY,$B16,AU$1)</f>
        <v>285577.55</v>
      </c>
      <c r="AV16" s="284">
        <f t="shared" si="10"/>
        <v>399261.502</v>
      </c>
      <c r="AW16" s="414">
        <f t="shared" si="8"/>
        <v>0.3538626025</v>
      </c>
      <c r="AX16" s="290">
        <f>IFERROR(IF(AND($F16="OPEN",$AH16&gt;0),$AH16*_SoP*$AW16,IF(AND($F16="CLOSED",$AH16&gt;0),$AH16*_SoL*$AW16,0)),0)</f>
        <v>113683.952</v>
      </c>
      <c r="AY16" s="290">
        <f>IFERROR(IF($AH16&lt;0,$AH16*_SoL,0),0)</f>
        <v>0</v>
      </c>
      <c r="AZ16" s="415">
        <f t="shared" si="11"/>
        <v>399261.502</v>
      </c>
      <c r="BA16" s="415">
        <f t="shared" si="12"/>
        <v>687122.4</v>
      </c>
      <c r="BB16" s="415">
        <f t="shared" si="13"/>
        <v>-287860.898</v>
      </c>
      <c r="BC16" s="416">
        <f t="shared" si="14"/>
        <v>0</v>
      </c>
      <c r="BD16" s="417">
        <f t="shared" si="15"/>
        <v>287860.898</v>
      </c>
      <c r="BE16" s="418">
        <f t="shared" si="16"/>
        <v>458081.6</v>
      </c>
      <c r="BF16" s="419">
        <f t="shared" si="17"/>
        <v>739959.1321</v>
      </c>
    </row>
    <row r="17" ht="19.5" customHeight="1">
      <c r="A17" s="185"/>
      <c r="B17" s="230">
        <f t="shared" si="18"/>
        <v>6</v>
      </c>
      <c r="C17" s="185"/>
      <c r="D17" s="391" t="str">
        <f t="array" ref="D17">INDEX(_Rge_Projectdata_3rd,$B17,MATCH("Project-ID",_Rge_Headline_Projectdata,0))</f>
        <v>MUS100042</v>
      </c>
      <c r="E17" s="392" t="str">
        <f t="array" ref="E17">IF(INDEX(_Rge_Data_3rd_CY,$B17,E$1)=0,"",TEXT(INDEX(_Rge_Data_3rd_CY,$B17,E$1),"JJJJMMTT"))</f>
        <v>JJJJ10TT</v>
      </c>
      <c r="F17" s="404" t="str">
        <f t="array" ref="F17">INDEX(_Rge_Data_3rd_CY,$B17,F$1)</f>
        <v>Closed</v>
      </c>
      <c r="G17" s="393">
        <f t="array" ref="G17">IFERROR(MATCH(INDEX(_Rge_Data_3rd_CY,$B17,G$1),_Rge_Projectstatus,0),"")</f>
        <v>2</v>
      </c>
      <c r="H17" s="405">
        <f t="array" ref="H17">INDEX(_Rge_Data_3rd_CY,$B17,H$1)</f>
        <v>2366619</v>
      </c>
      <c r="I17" s="406">
        <f t="array" ref="I17">INDEX(_Rge_Data_3rd_CY,$B17,I$1)</f>
        <v>1253269</v>
      </c>
      <c r="J17" s="406">
        <f t="array" ref="J17">INDEX(_Rge_Data_3rd_CY,$B17,J$1)</f>
        <v>0</v>
      </c>
      <c r="K17" s="406" t="str">
        <f t="array" ref="K17">INDEX(_Rge_Data_3rd_CY,$B17,K$1)</f>
        <v/>
      </c>
      <c r="L17" s="407">
        <f t="array" ref="L17">INDEX(_Rge_Data_3rd_CY,$B17,L$1)</f>
        <v>1253269</v>
      </c>
      <c r="M17" s="407">
        <f t="array" ref="M17">INDEX(_Rge_Data_3rd_CY,$B17,M$1)</f>
        <v>54800</v>
      </c>
      <c r="N17" s="407">
        <f t="array" ref="N17">INDEX(_Rge_Data_3rd_CY,$B17,N$1)</f>
        <v>51150</v>
      </c>
      <c r="O17" s="407">
        <f t="array" ref="O17">INDEX(_Rge_Data_3rd_CY,$B17,O$1)</f>
        <v>42149</v>
      </c>
      <c r="P17" s="407">
        <f t="array" ref="P17">INDEX(_Rge_Data_3rd_CY,$B17,P$1)</f>
        <v>0</v>
      </c>
      <c r="Q17" s="407" t="str">
        <f t="array" ref="Q17">INDEX(_Rge_Data_3rd_CY,$B17,Q$1)</f>
        <v/>
      </c>
      <c r="R17" s="407">
        <f t="array" ref="R17">INDEX(_Rge_Data_3rd_CY,$B17,R$1)</f>
        <v>178069</v>
      </c>
      <c r="S17" s="407">
        <f t="array" ref="S17">INDEX(_Rge_Data_3rd_CY,$B17,S$1)</f>
        <v>1579437</v>
      </c>
      <c r="T17" s="407">
        <f t="shared" si="5"/>
        <v>787182</v>
      </c>
      <c r="U17" s="408">
        <f t="shared" si="6"/>
        <v>0.3326188119</v>
      </c>
      <c r="V17" s="409">
        <f t="array" ref="V17">INDEX(_Rge_Data_3rd_CY,$B17,V$1)</f>
        <v>2386967.6</v>
      </c>
      <c r="W17" s="410">
        <f t="array" ref="W17">INDEX(_Rge_Data_3rd_CY,$B17,W$1)</f>
        <v>1249286.37</v>
      </c>
      <c r="X17" s="410">
        <f t="array" ref="X17">INDEX(_Rge_Data_3rd_CY,$B17,X$1)</f>
        <v>0</v>
      </c>
      <c r="Y17" s="410" t="str">
        <f t="array" ref="Y17">INDEX(_Rge_Data_3rd_CY,$B17,Y$1)</f>
        <v/>
      </c>
      <c r="Z17" s="410">
        <f t="array" ref="Z17">INDEX(_Rge_Data_3rd_CY,$B17,Z$1)</f>
        <v>1249286.37</v>
      </c>
      <c r="AA17" s="410">
        <f t="array" ref="AA17">INDEX(_Rge_Data_3rd_CY,$B17,AA$1)</f>
        <v>26810</v>
      </c>
      <c r="AB17" s="410">
        <f t="array" ref="AB17">INDEX(_Rge_Data_3rd_CY,$B17,AB$1)</f>
        <v>121459</v>
      </c>
      <c r="AC17" s="410">
        <f t="array" ref="AC17">INDEX(_Rge_Data_3rd_CY,$B17,AC$1)</f>
        <v>66313.11</v>
      </c>
      <c r="AD17" s="410">
        <f t="array" ref="AD17">INDEX(_Rge_Data_3rd_CY,$B17,AD$1)</f>
        <v>0</v>
      </c>
      <c r="AE17" s="410" t="str">
        <f t="array" ref="AE17">INDEX(_Rge_Data_3rd_CY,$B17,AE$1)</f>
        <v/>
      </c>
      <c r="AF17" s="410">
        <f t="array" ref="AF17">INDEX(_Rge_Data_3rd_CY,$B17,AF$1)</f>
        <v>151956</v>
      </c>
      <c r="AG17" s="410">
        <f t="array" ref="AG17">INDEX(_Rge_Data_3rd_CY,$B17,AG$1)</f>
        <v>1615824.48</v>
      </c>
      <c r="AH17" s="410">
        <f t="shared" si="7"/>
        <v>771143.12</v>
      </c>
      <c r="AI17" s="411">
        <f t="shared" si="9"/>
        <v>0.3230639243</v>
      </c>
      <c r="AJ17" s="412">
        <f t="array" ref="AJ17">INDEX(_Rge_Data_3rd_CY,$B17,AJ$1)</f>
        <v>2386967.6</v>
      </c>
      <c r="AK17" s="413">
        <f t="array" ref="AK17">INDEX(_Rge_Data_3rd_CY,$B17,AK$1)</f>
        <v>1249286.37</v>
      </c>
      <c r="AL17" s="413">
        <f t="array" ref="AL17">INDEX(_Rge_Data_3rd_CY,$B17,AL$1)</f>
        <v>0</v>
      </c>
      <c r="AM17" s="413" t="str">
        <f t="array" ref="AM17">INDEX(_Rge_Data_3rd_CY,$B17,AM$1)</f>
        <v/>
      </c>
      <c r="AN17" s="413">
        <f t="array" ref="AN17">INDEX(_Rge_Data_3rd_CY,$B17,AN$1)</f>
        <v>1249286.37</v>
      </c>
      <c r="AO17" s="413">
        <f t="array" ref="AO17">INDEX(_Rge_Data_3rd_CY,$B17,AO$1)</f>
        <v>26810</v>
      </c>
      <c r="AP17" s="413">
        <f t="array" ref="AP17">INDEX(_Rge_Data_3rd_CY,$B17,AP$1)</f>
        <v>121458.98</v>
      </c>
      <c r="AQ17" s="413">
        <f t="array" ref="AQ17">INDEX(_Rge_Data_3rd_CY,$B17,AQ$1)</f>
        <v>66313.11</v>
      </c>
      <c r="AR17" s="413">
        <f t="array" ref="AR17">INDEX(_Rge_Data_3rd_CY,$B17,AR$1)</f>
        <v>0</v>
      </c>
      <c r="AS17" s="413" t="str">
        <f t="array" ref="AS17">INDEX(_Rge_Data_3rd_CY,$B17,AS$1)</f>
        <v/>
      </c>
      <c r="AT17" s="413">
        <f t="array" ref="AT17">INDEX(_Rge_Data_3rd_CY,$B17,AT$1)</f>
        <v>151956</v>
      </c>
      <c r="AU17" s="413">
        <f t="array" ref="AU17">INDEX(_Rge_Data_3rd_CY,$B17,AU$1)</f>
        <v>1615824.46</v>
      </c>
      <c r="AV17" s="284">
        <f t="shared" si="10"/>
        <v>2386967.57</v>
      </c>
      <c r="AW17" s="414">
        <f t="shared" si="8"/>
        <v>0.9999999876</v>
      </c>
      <c r="AX17" s="290">
        <f>IFERROR(IF(AND($F17="OPEN",$AH17&gt;0),$AH17*_SoP*$AW17,IF(AND($F17="CLOSED",$AH17&gt;0),$AH17*_SoL*$AW17,0)),0)</f>
        <v>771143.1105</v>
      </c>
      <c r="AY17" s="290">
        <f>IFERROR(IF($AH17&lt;0,$AH17*_SoL,0),0)</f>
        <v>0</v>
      </c>
      <c r="AZ17" s="415">
        <f t="shared" si="11"/>
        <v>2386967.57</v>
      </c>
      <c r="BA17" s="415">
        <f t="shared" si="12"/>
        <v>2386967.6</v>
      </c>
      <c r="BB17" s="415">
        <f t="shared" si="13"/>
        <v>-0.02954488667</v>
      </c>
      <c r="BC17" s="416">
        <f t="shared" si="14"/>
        <v>0</v>
      </c>
      <c r="BD17" s="417">
        <f t="shared" si="15"/>
        <v>0.02954488667</v>
      </c>
      <c r="BE17" s="418">
        <f t="shared" si="16"/>
        <v>0.0000000004656612873</v>
      </c>
      <c r="BF17" s="419">
        <f t="shared" si="17"/>
        <v>0.02954488713</v>
      </c>
    </row>
    <row r="18" ht="19.5" customHeight="1">
      <c r="A18" s="185"/>
      <c r="B18" s="230">
        <f t="shared" si="18"/>
        <v>7</v>
      </c>
      <c r="C18" s="185"/>
      <c r="D18" s="391" t="str">
        <f t="array" ref="D18">INDEX(_Rge_Projectdata_3rd,$B18,MATCH("Project-ID",_Rge_Headline_Projectdata,0))</f>
        <v>MUS100056</v>
      </c>
      <c r="E18" s="392" t="str">
        <f t="array" ref="E18">IF(INDEX(_Rge_Data_3rd_CY,$B18,E$1)=0,"",TEXT(INDEX(_Rge_Data_3rd_CY,$B18,E$1),"JJJJMMTT"))</f>
        <v/>
      </c>
      <c r="F18" s="404" t="str">
        <f t="array" ref="F18">INDEX(_Rge_Data_3rd_CY,$B18,F$1)</f>
        <v>Open</v>
      </c>
      <c r="G18" s="393">
        <f t="array" ref="G18">IFERROR(MATCH(INDEX(_Rge_Data_3rd_CY,$B18,G$1),_Rge_Projectstatus,0),"")</f>
        <v>1</v>
      </c>
      <c r="H18" s="405">
        <f t="array" ref="H18">INDEX(_Rge_Data_3rd_CY,$B18,H$1)</f>
        <v>718452</v>
      </c>
      <c r="I18" s="406">
        <f t="array" ref="I18">INDEX(_Rge_Data_3rd_CY,$B18,I$1)</f>
        <v>235565</v>
      </c>
      <c r="J18" s="406">
        <f t="array" ref="J18">INDEX(_Rge_Data_3rd_CY,$B18,J$1)</f>
        <v>0</v>
      </c>
      <c r="K18" s="406" t="str">
        <f t="array" ref="K18">INDEX(_Rge_Data_3rd_CY,$B18,K$1)</f>
        <v/>
      </c>
      <c r="L18" s="407">
        <f t="array" ref="L18">INDEX(_Rge_Data_3rd_CY,$B18,L$1)</f>
        <v>235565</v>
      </c>
      <c r="M18" s="407">
        <f t="array" ref="M18">INDEX(_Rge_Data_3rd_CY,$B18,M$1)</f>
        <v>15040</v>
      </c>
      <c r="N18" s="407">
        <f t="array" ref="N18">INDEX(_Rge_Data_3rd_CY,$B18,N$1)</f>
        <v>16000</v>
      </c>
      <c r="O18" s="407">
        <f t="array" ref="O18">INDEX(_Rge_Data_3rd_CY,$B18,O$1)</f>
        <v>232212</v>
      </c>
      <c r="P18" s="407">
        <f t="array" ref="P18">INDEX(_Rge_Data_3rd_CY,$B18,P$1)</f>
        <v>0</v>
      </c>
      <c r="Q18" s="407" t="str">
        <f t="array" ref="Q18">INDEX(_Rge_Data_3rd_CY,$B18,Q$1)</f>
        <v/>
      </c>
      <c r="R18" s="407">
        <f t="array" ref="R18">INDEX(_Rge_Data_3rd_CY,$B18,R$1)</f>
        <v>41689</v>
      </c>
      <c r="S18" s="407">
        <f t="array" ref="S18">INDEX(_Rge_Data_3rd_CY,$B18,S$1)</f>
        <v>540506</v>
      </c>
      <c r="T18" s="407">
        <f t="shared" si="5"/>
        <v>177946</v>
      </c>
      <c r="U18" s="408">
        <f t="shared" si="6"/>
        <v>0.2476797336</v>
      </c>
      <c r="V18" s="409">
        <f t="array" ref="V18">INDEX(_Rge_Data_3rd_CY,$B18,V$1)</f>
        <v>2855672</v>
      </c>
      <c r="W18" s="410">
        <f t="array" ref="W18">INDEX(_Rge_Data_3rd_CY,$B18,W$1)</f>
        <v>1832096</v>
      </c>
      <c r="X18" s="410">
        <f t="array" ref="X18">INDEX(_Rge_Data_3rd_CY,$B18,X$1)</f>
        <v>0</v>
      </c>
      <c r="Y18" s="410" t="str">
        <f t="array" ref="Y18">INDEX(_Rge_Data_3rd_CY,$B18,Y$1)</f>
        <v/>
      </c>
      <c r="Z18" s="410">
        <f t="array" ref="Z18">INDEX(_Rge_Data_3rd_CY,$B18,Z$1)</f>
        <v>1832096</v>
      </c>
      <c r="AA18" s="410">
        <f t="array" ref="AA18">INDEX(_Rge_Data_3rd_CY,$B18,AA$1)</f>
        <v>49382.05</v>
      </c>
      <c r="AB18" s="410">
        <f t="array" ref="AB18">INDEX(_Rge_Data_3rd_CY,$B18,AB$1)</f>
        <v>45000</v>
      </c>
      <c r="AC18" s="410">
        <f t="array" ref="AC18">INDEX(_Rge_Data_3rd_CY,$B18,AC$1)</f>
        <v>77518</v>
      </c>
      <c r="AD18" s="410">
        <f t="array" ref="AD18">INDEX(_Rge_Data_3rd_CY,$B18,AD$1)</f>
        <v>0</v>
      </c>
      <c r="AE18" s="410" t="str">
        <f t="array" ref="AE18">INDEX(_Rge_Data_3rd_CY,$B18,AE$1)</f>
        <v/>
      </c>
      <c r="AF18" s="410">
        <f t="array" ref="AF18">INDEX(_Rge_Data_3rd_CY,$B18,AF$1)</f>
        <v>116246</v>
      </c>
      <c r="AG18" s="410">
        <f t="array" ref="AG18">INDEX(_Rge_Data_3rd_CY,$B18,AG$1)</f>
        <v>2120242.05</v>
      </c>
      <c r="AH18" s="410">
        <f t="shared" si="7"/>
        <v>735429.95</v>
      </c>
      <c r="AI18" s="411">
        <f t="shared" si="9"/>
        <v>0.2575330605</v>
      </c>
      <c r="AJ18" s="412">
        <f t="array" ref="AJ18">INDEX(_Rge_Data_3rd_CY,$B18,AJ$1)</f>
        <v>1499227.4</v>
      </c>
      <c r="AK18" s="413">
        <f t="array" ref="AK18">INDEX(_Rge_Data_3rd_CY,$B18,AK$1)</f>
        <v>287073.89</v>
      </c>
      <c r="AL18" s="413">
        <f t="array" ref="AL18">INDEX(_Rge_Data_3rd_CY,$B18,AL$1)</f>
        <v>0</v>
      </c>
      <c r="AM18" s="413" t="str">
        <f t="array" ref="AM18">INDEX(_Rge_Data_3rd_CY,$B18,AM$1)</f>
        <v/>
      </c>
      <c r="AN18" s="413">
        <f t="array" ref="AN18">INDEX(_Rge_Data_3rd_CY,$B18,AN$1)</f>
        <v>287073.89</v>
      </c>
      <c r="AO18" s="413">
        <f t="array" ref="AO18">INDEX(_Rge_Data_3rd_CY,$B18,AO$1)</f>
        <v>49072.31</v>
      </c>
      <c r="AP18" s="413">
        <f t="array" ref="AP18">INDEX(_Rge_Data_3rd_CY,$B18,AP$1)</f>
        <v>3850</v>
      </c>
      <c r="AQ18" s="413">
        <f t="array" ref="AQ18">INDEX(_Rge_Data_3rd_CY,$B18,AQ$1)</f>
        <v>0</v>
      </c>
      <c r="AR18" s="413">
        <f t="array" ref="AR18">INDEX(_Rge_Data_3rd_CY,$B18,AR$1)</f>
        <v>0</v>
      </c>
      <c r="AS18" s="413" t="str">
        <f t="array" ref="AS18">INDEX(_Rge_Data_3rd_CY,$B18,AS$1)</f>
        <v/>
      </c>
      <c r="AT18" s="413">
        <f t="array" ref="AT18">INDEX(_Rge_Data_3rd_CY,$B18,AT$1)</f>
        <v>13241.01</v>
      </c>
      <c r="AU18" s="413">
        <f t="array" ref="AU18">INDEX(_Rge_Data_3rd_CY,$B18,AU$1)</f>
        <v>353237.21</v>
      </c>
      <c r="AV18" s="284">
        <f t="shared" si="10"/>
        <v>469635.3177</v>
      </c>
      <c r="AW18" s="414">
        <f t="shared" si="8"/>
        <v>0.1666023037</v>
      </c>
      <c r="AX18" s="290">
        <f>IFERROR(IF(AND($F18="OPEN",$AH18&gt;0),$AH18*_SoP*$AW18,IF(AND($F18="CLOSED",$AH18&gt;0),$AH18*_SoL*$AW18,0)),0)</f>
        <v>116398.1077</v>
      </c>
      <c r="AY18" s="290">
        <f>IFERROR(IF($AH18&lt;0,$AH18*_SoL,0),0)</f>
        <v>0</v>
      </c>
      <c r="AZ18" s="415">
        <f t="shared" si="11"/>
        <v>469635.3177</v>
      </c>
      <c r="BA18" s="415">
        <f t="shared" si="12"/>
        <v>1499227.4</v>
      </c>
      <c r="BB18" s="415">
        <f t="shared" si="13"/>
        <v>-1029592.082</v>
      </c>
      <c r="BC18" s="416">
        <f t="shared" si="14"/>
        <v>0</v>
      </c>
      <c r="BD18" s="417">
        <f t="shared" si="15"/>
        <v>1029592.082</v>
      </c>
      <c r="BE18" s="418">
        <f t="shared" si="16"/>
        <v>1356444.6</v>
      </c>
      <c r="BF18" s="419">
        <f t="shared" si="17"/>
        <v>2379910.466</v>
      </c>
    </row>
    <row r="19" ht="19.5" customHeight="1">
      <c r="A19" s="185"/>
      <c r="B19" s="230">
        <f t="shared" si="18"/>
        <v>8</v>
      </c>
      <c r="C19" s="185"/>
      <c r="D19" s="391" t="str">
        <f t="array" ref="D19">INDEX(_Rge_Projectdata_3rd,$B19,MATCH("Project-ID",_Rge_Headline_Projectdata,0))</f>
        <v>MUS100061</v>
      </c>
      <c r="E19" s="392" t="str">
        <f t="array" ref="E19">IF(INDEX(_Rge_Data_3rd_CY,$B19,E$1)=0,"",TEXT(INDEX(_Rge_Data_3rd_CY,$B19,E$1),"JJJJMMTT"))</f>
        <v>JJJJ07TT</v>
      </c>
      <c r="F19" s="404" t="str">
        <f t="array" ref="F19">INDEX(_Rge_Data_3rd_CY,$B19,F$1)</f>
        <v>Closed</v>
      </c>
      <c r="G19" s="393">
        <f t="array" ref="G19">IFERROR(MATCH(INDEX(_Rge_Data_3rd_CY,$B19,G$1),_Rge_Projectstatus,0),"")</f>
        <v>2</v>
      </c>
      <c r="H19" s="405">
        <f t="array" ref="H19">INDEX(_Rge_Data_3rd_CY,$B19,H$1)</f>
        <v>4327721</v>
      </c>
      <c r="I19" s="406">
        <f t="array" ref="I19">INDEX(_Rge_Data_3rd_CY,$B19,I$1)</f>
        <v>145335</v>
      </c>
      <c r="J19" s="406">
        <f t="array" ref="J19">INDEX(_Rge_Data_3rd_CY,$B19,J$1)</f>
        <v>2317052</v>
      </c>
      <c r="K19" s="406" t="str">
        <f t="array" ref="K19">INDEX(_Rge_Data_3rd_CY,$B19,K$1)</f>
        <v/>
      </c>
      <c r="L19" s="407">
        <f t="array" ref="L19">INDEX(_Rge_Data_3rd_CY,$B19,L$1)</f>
        <v>2462387</v>
      </c>
      <c r="M19" s="407">
        <f t="array" ref="M19">INDEX(_Rge_Data_3rd_CY,$B19,M$1)</f>
        <v>84600</v>
      </c>
      <c r="N19" s="407">
        <f t="array" ref="N19">INDEX(_Rge_Data_3rd_CY,$B19,N$1)</f>
        <v>311207</v>
      </c>
      <c r="O19" s="407">
        <f t="array" ref="O19">INDEX(_Rge_Data_3rd_CY,$B19,O$1)</f>
        <v>13000</v>
      </c>
      <c r="P19" s="407">
        <f t="array" ref="P19">INDEX(_Rge_Data_3rd_CY,$B19,P$1)</f>
        <v>0</v>
      </c>
      <c r="Q19" s="407" t="str">
        <f t="array" ref="Q19">INDEX(_Rge_Data_3rd_CY,$B19,Q$1)</f>
        <v/>
      </c>
      <c r="R19" s="407">
        <f t="array" ref="R19">INDEX(_Rge_Data_3rd_CY,$B19,R$1)</f>
        <v>569475</v>
      </c>
      <c r="S19" s="407">
        <f t="array" ref="S19">INDEX(_Rge_Data_3rd_CY,$B19,S$1)</f>
        <v>3440669</v>
      </c>
      <c r="T19" s="407">
        <f t="shared" si="5"/>
        <v>887052</v>
      </c>
      <c r="U19" s="408">
        <f t="shared" si="6"/>
        <v>0.2049697751</v>
      </c>
      <c r="V19" s="409">
        <f t="array" ref="V19">INDEX(_Rge_Data_3rd_CY,$B19,V$1)</f>
        <v>5200616</v>
      </c>
      <c r="W19" s="410">
        <f t="array" ref="W19">INDEX(_Rge_Data_3rd_CY,$B19,W$1)</f>
        <v>14768.34</v>
      </c>
      <c r="X19" s="410">
        <f t="array" ref="X19">INDEX(_Rge_Data_3rd_CY,$B19,X$1)</f>
        <v>3043691.09</v>
      </c>
      <c r="Y19" s="410" t="str">
        <f t="array" ref="Y19">INDEX(_Rge_Data_3rd_CY,$B19,Y$1)</f>
        <v/>
      </c>
      <c r="Z19" s="410">
        <f t="array" ref="Z19">INDEX(_Rge_Data_3rd_CY,$B19,Z$1)</f>
        <v>3058459.43</v>
      </c>
      <c r="AA19" s="410">
        <f t="array" ref="AA19">INDEX(_Rge_Data_3rd_CY,$B19,AA$1)</f>
        <v>44846.02</v>
      </c>
      <c r="AB19" s="410">
        <f t="array" ref="AB19">INDEX(_Rge_Data_3rd_CY,$B19,AB$1)</f>
        <v>690864.4</v>
      </c>
      <c r="AC19" s="410">
        <f t="array" ref="AC19">INDEX(_Rge_Data_3rd_CY,$B19,AC$1)</f>
        <v>0</v>
      </c>
      <c r="AD19" s="410">
        <f t="array" ref="AD19">INDEX(_Rge_Data_3rd_CY,$B19,AD$1)</f>
        <v>0</v>
      </c>
      <c r="AE19" s="410" t="str">
        <f t="array" ref="AE19">INDEX(_Rge_Data_3rd_CY,$B19,AE$1)</f>
        <v/>
      </c>
      <c r="AF19" s="410">
        <f t="array" ref="AF19">INDEX(_Rge_Data_3rd_CY,$B19,AF$1)</f>
        <v>510063</v>
      </c>
      <c r="AG19" s="410">
        <f t="array" ref="AG19">INDEX(_Rge_Data_3rd_CY,$B19,AG$1)</f>
        <v>4304232.85</v>
      </c>
      <c r="AH19" s="410">
        <f t="shared" si="7"/>
        <v>896383.15</v>
      </c>
      <c r="AI19" s="411">
        <f t="shared" si="9"/>
        <v>0.1723609569</v>
      </c>
      <c r="AJ19" s="412">
        <f t="array" ref="AJ19">INDEX(_Rge_Data_3rd_CY,$B19,AJ$1)</f>
        <v>5200616</v>
      </c>
      <c r="AK19" s="413">
        <f t="array" ref="AK19">INDEX(_Rge_Data_3rd_CY,$B19,AK$1)</f>
        <v>14768.34</v>
      </c>
      <c r="AL19" s="413">
        <f t="array" ref="AL19">INDEX(_Rge_Data_3rd_CY,$B19,AL$1)</f>
        <v>3043691.09</v>
      </c>
      <c r="AM19" s="413" t="str">
        <f t="array" ref="AM19">INDEX(_Rge_Data_3rd_CY,$B19,AM$1)</f>
        <v/>
      </c>
      <c r="AN19" s="413">
        <f t="array" ref="AN19">INDEX(_Rge_Data_3rd_CY,$B19,AN$1)</f>
        <v>3058459.43</v>
      </c>
      <c r="AO19" s="413">
        <f t="array" ref="AO19">INDEX(_Rge_Data_3rd_CY,$B19,AO$1)</f>
        <v>44845.9</v>
      </c>
      <c r="AP19" s="413">
        <f t="array" ref="AP19">INDEX(_Rge_Data_3rd_CY,$B19,AP$1)</f>
        <v>690864.4</v>
      </c>
      <c r="AQ19" s="413">
        <f t="array" ref="AQ19">INDEX(_Rge_Data_3rd_CY,$B19,AQ$1)</f>
        <v>0</v>
      </c>
      <c r="AR19" s="413">
        <f t="array" ref="AR19">INDEX(_Rge_Data_3rd_CY,$B19,AR$1)</f>
        <v>0</v>
      </c>
      <c r="AS19" s="413" t="str">
        <f t="array" ref="AS19">INDEX(_Rge_Data_3rd_CY,$B19,AS$1)</f>
        <v/>
      </c>
      <c r="AT19" s="413">
        <f t="array" ref="AT19">INDEX(_Rge_Data_3rd_CY,$B19,AT$1)</f>
        <v>510063</v>
      </c>
      <c r="AU19" s="413">
        <f t="array" ref="AU19">INDEX(_Rge_Data_3rd_CY,$B19,AU$1)</f>
        <v>4304232.73</v>
      </c>
      <c r="AV19" s="284">
        <f t="shared" si="10"/>
        <v>5200615.855</v>
      </c>
      <c r="AW19" s="414">
        <f t="shared" si="8"/>
        <v>0.9999999721</v>
      </c>
      <c r="AX19" s="290">
        <f>IFERROR(IF(AND($F19="OPEN",$AH19&gt;0),$AH19*_SoP*$AW19,IF(AND($F19="CLOSED",$AH19&gt;0),$AH19*_SoL*$AW19,0)),0)</f>
        <v>896383.125</v>
      </c>
      <c r="AY19" s="290">
        <f>IFERROR(IF($AH19&lt;0,$AH19*_SoL,0),0)</f>
        <v>0</v>
      </c>
      <c r="AZ19" s="415">
        <f t="shared" si="11"/>
        <v>5200615.855</v>
      </c>
      <c r="BA19" s="415">
        <f t="shared" si="12"/>
        <v>5200616</v>
      </c>
      <c r="BB19" s="415">
        <f t="shared" si="13"/>
        <v>-0.1449907422</v>
      </c>
      <c r="BC19" s="416">
        <f t="shared" si="14"/>
        <v>0</v>
      </c>
      <c r="BD19" s="417">
        <f t="shared" si="15"/>
        <v>0.1449907422</v>
      </c>
      <c r="BE19" s="418">
        <f t="shared" si="16"/>
        <v>0</v>
      </c>
      <c r="BF19" s="419">
        <f t="shared" si="17"/>
        <v>0.1449907422</v>
      </c>
    </row>
    <row r="20" ht="19.5" customHeight="1">
      <c r="A20" s="185"/>
      <c r="B20" s="230">
        <f t="shared" si="18"/>
        <v>9</v>
      </c>
      <c r="C20" s="185"/>
      <c r="D20" s="391" t="str">
        <f t="array" ref="D20">INDEX(_Rge_Projectdata_3rd,$B20,MATCH("Project-ID",_Rge_Headline_Projectdata,0))</f>
        <v>MUS100070</v>
      </c>
      <c r="E20" s="392" t="str">
        <f t="array" ref="E20">IF(INDEX(_Rge_Data_3rd_CY,$B20,E$1)=0,"",TEXT(INDEX(_Rge_Data_3rd_CY,$B20,E$1),"JJJJMMTT"))</f>
        <v>JJJJ10TT</v>
      </c>
      <c r="F20" s="404" t="str">
        <f t="array" ref="F20">INDEX(_Rge_Data_3rd_CY,$B20,F$1)</f>
        <v>Closed</v>
      </c>
      <c r="G20" s="393">
        <f t="array" ref="G20">IFERROR(MATCH(INDEX(_Rge_Data_3rd_CY,$B20,G$1),_Rge_Projectstatus,0),"")</f>
        <v>2</v>
      </c>
      <c r="H20" s="405">
        <f t="array" ref="H20">INDEX(_Rge_Data_3rd_CY,$B20,H$1)</f>
        <v>277715</v>
      </c>
      <c r="I20" s="406">
        <f t="array" ref="I20">INDEX(_Rge_Data_3rd_CY,$B20,I$1)</f>
        <v>160567</v>
      </c>
      <c r="J20" s="406">
        <f t="array" ref="J20">INDEX(_Rge_Data_3rd_CY,$B20,J$1)</f>
        <v>0</v>
      </c>
      <c r="K20" s="406" t="str">
        <f t="array" ref="K20">INDEX(_Rge_Data_3rd_CY,$B20,K$1)</f>
        <v/>
      </c>
      <c r="L20" s="407">
        <f t="array" ref="L20">INDEX(_Rge_Data_3rd_CY,$B20,L$1)</f>
        <v>160567</v>
      </c>
      <c r="M20" s="407">
        <f t="array" ref="M20">INDEX(_Rge_Data_3rd_CY,$B20,M$1)</f>
        <v>3200</v>
      </c>
      <c r="N20" s="407">
        <f t="array" ref="N20">INDEX(_Rge_Data_3rd_CY,$B20,N$1)</f>
        <v>8000</v>
      </c>
      <c r="O20" s="407">
        <f t="array" ref="O20">INDEX(_Rge_Data_3rd_CY,$B20,O$1)</f>
        <v>5045</v>
      </c>
      <c r="P20" s="407">
        <f t="array" ref="P20">INDEX(_Rge_Data_3rd_CY,$B20,P$1)</f>
        <v>0</v>
      </c>
      <c r="Q20" s="407" t="str">
        <f t="array" ref="Q20">INDEX(_Rge_Data_3rd_CY,$B20,Q$1)</f>
        <v/>
      </c>
      <c r="R20" s="407">
        <f t="array" ref="R20">INDEX(_Rge_Data_3rd_CY,$B20,R$1)</f>
        <v>12800</v>
      </c>
      <c r="S20" s="407">
        <f t="array" ref="S20">INDEX(_Rge_Data_3rd_CY,$B20,S$1)</f>
        <v>189612</v>
      </c>
      <c r="T20" s="407">
        <f t="shared" si="5"/>
        <v>88103</v>
      </c>
      <c r="U20" s="408">
        <f t="shared" si="6"/>
        <v>0.3172424968</v>
      </c>
      <c r="V20" s="409">
        <f t="array" ref="V20">INDEX(_Rge_Data_3rd_CY,$B20,V$1)</f>
        <v>290350.9</v>
      </c>
      <c r="W20" s="410">
        <f t="array" ref="W20">INDEX(_Rge_Data_3rd_CY,$B20,W$1)</f>
        <v>163530.22</v>
      </c>
      <c r="X20" s="410">
        <f t="array" ref="X20">INDEX(_Rge_Data_3rd_CY,$B20,X$1)</f>
        <v>0</v>
      </c>
      <c r="Y20" s="410" t="str">
        <f t="array" ref="Y20">INDEX(_Rge_Data_3rd_CY,$B20,Y$1)</f>
        <v/>
      </c>
      <c r="Z20" s="410">
        <f t="array" ref="Z20">INDEX(_Rge_Data_3rd_CY,$B20,Z$1)</f>
        <v>163530.22</v>
      </c>
      <c r="AA20" s="410">
        <f t="array" ref="AA20">INDEX(_Rge_Data_3rd_CY,$B20,AA$1)</f>
        <v>6367.07</v>
      </c>
      <c r="AB20" s="410">
        <f t="array" ref="AB20">INDEX(_Rge_Data_3rd_CY,$B20,AB$1)</f>
        <v>12735.22</v>
      </c>
      <c r="AC20" s="410">
        <f t="array" ref="AC20">INDEX(_Rge_Data_3rd_CY,$B20,AC$1)</f>
        <v>6385</v>
      </c>
      <c r="AD20" s="410">
        <f t="array" ref="AD20">INDEX(_Rge_Data_3rd_CY,$B20,AD$1)</f>
        <v>0</v>
      </c>
      <c r="AE20" s="410" t="str">
        <f t="array" ref="AE20">INDEX(_Rge_Data_3rd_CY,$B20,AE$1)</f>
        <v/>
      </c>
      <c r="AF20" s="410">
        <f t="array" ref="AF20">INDEX(_Rge_Data_3rd_CY,$B20,AF$1)</f>
        <v>38282.28</v>
      </c>
      <c r="AG20" s="410">
        <f t="array" ref="AG20">INDEX(_Rge_Data_3rd_CY,$B20,AG$1)</f>
        <v>227299.79</v>
      </c>
      <c r="AH20" s="410">
        <f t="shared" si="7"/>
        <v>63051.11</v>
      </c>
      <c r="AI20" s="411">
        <f t="shared" si="9"/>
        <v>0.2171548633</v>
      </c>
      <c r="AJ20" s="412">
        <f t="array" ref="AJ20">INDEX(_Rge_Data_3rd_CY,$B20,AJ$1)</f>
        <v>290351</v>
      </c>
      <c r="AK20" s="413">
        <f t="array" ref="AK20">INDEX(_Rge_Data_3rd_CY,$B20,AK$1)</f>
        <v>163530.34</v>
      </c>
      <c r="AL20" s="413">
        <f t="array" ref="AL20">INDEX(_Rge_Data_3rd_CY,$B20,AL$1)</f>
        <v>0</v>
      </c>
      <c r="AM20" s="413" t="str">
        <f t="array" ref="AM20">INDEX(_Rge_Data_3rd_CY,$B20,AM$1)</f>
        <v/>
      </c>
      <c r="AN20" s="413">
        <f t="array" ref="AN20">INDEX(_Rge_Data_3rd_CY,$B20,AN$1)</f>
        <v>163530.34</v>
      </c>
      <c r="AO20" s="413">
        <f t="array" ref="AO20">INDEX(_Rge_Data_3rd_CY,$B20,AO$1)</f>
        <v>6367.07</v>
      </c>
      <c r="AP20" s="413">
        <f t="array" ref="AP20">INDEX(_Rge_Data_3rd_CY,$B20,AP$1)</f>
        <v>12735.22</v>
      </c>
      <c r="AQ20" s="413">
        <f t="array" ref="AQ20">INDEX(_Rge_Data_3rd_CY,$B20,AQ$1)</f>
        <v>6384.86</v>
      </c>
      <c r="AR20" s="413">
        <f t="array" ref="AR20">INDEX(_Rge_Data_3rd_CY,$B20,AR$1)</f>
        <v>0</v>
      </c>
      <c r="AS20" s="413" t="str">
        <f t="array" ref="AS20">INDEX(_Rge_Data_3rd_CY,$B20,AS$1)</f>
        <v/>
      </c>
      <c r="AT20" s="413">
        <f t="array" ref="AT20">INDEX(_Rge_Data_3rd_CY,$B20,AT$1)</f>
        <v>38282</v>
      </c>
      <c r="AU20" s="413">
        <f t="array" ref="AU20">INDEX(_Rge_Data_3rd_CY,$B20,AU$1)</f>
        <v>227299.49</v>
      </c>
      <c r="AV20" s="284">
        <f t="shared" si="10"/>
        <v>290350.5168</v>
      </c>
      <c r="AW20" s="414">
        <f t="shared" si="8"/>
        <v>0.9999986802</v>
      </c>
      <c r="AX20" s="290">
        <f>IFERROR(IF(AND($F20="OPEN",$AH20&gt;0),$AH20*_SoP*$AW20,IF(AND($F20="CLOSED",$AH20&gt;0),$AH20*_SoL*$AW20,0)),0)</f>
        <v>63051.02678</v>
      </c>
      <c r="AY20" s="290">
        <f>IFERROR(IF($AH20&lt;0,$AH20*_SoL,0),0)</f>
        <v>0</v>
      </c>
      <c r="AZ20" s="415">
        <f t="shared" si="11"/>
        <v>290350.5168</v>
      </c>
      <c r="BA20" s="415">
        <f t="shared" si="12"/>
        <v>290351</v>
      </c>
      <c r="BB20" s="415">
        <f t="shared" si="13"/>
        <v>-0.483217556</v>
      </c>
      <c r="BC20" s="416">
        <f t="shared" si="14"/>
        <v>0</v>
      </c>
      <c r="BD20" s="417">
        <f t="shared" si="15"/>
        <v>0.483217556</v>
      </c>
      <c r="BE20" s="418">
        <f t="shared" si="16"/>
        <v>0</v>
      </c>
      <c r="BF20" s="419">
        <f t="shared" si="17"/>
        <v>0.383217556</v>
      </c>
    </row>
    <row r="21" ht="19.5" customHeight="1">
      <c r="A21" s="185"/>
      <c r="B21" s="230">
        <f t="shared" si="18"/>
        <v>10</v>
      </c>
      <c r="C21" s="185"/>
      <c r="D21" s="391" t="str">
        <f t="array" ref="D21">INDEX(_Rge_Projectdata_3rd,$B21,MATCH("Project-ID",_Rge_Headline_Projectdata,0))</f>
        <v>MUS100103</v>
      </c>
      <c r="E21" s="392" t="str">
        <f t="array" ref="E21">IF(INDEX(_Rge_Data_3rd_CY,$B21,E$1)=0,"",TEXT(INDEX(_Rge_Data_3rd_CY,$B21,E$1),"JJJJMMTT"))</f>
        <v/>
      </c>
      <c r="F21" s="404" t="str">
        <f t="array" ref="F21">INDEX(_Rge_Data_3rd_CY,$B21,F$1)</f>
        <v>Open</v>
      </c>
      <c r="G21" s="393">
        <f t="array" ref="G21">IFERROR(MATCH(INDEX(_Rge_Data_3rd_CY,$B21,G$1),_Rge_Projectstatus,0),"")</f>
        <v>1</v>
      </c>
      <c r="H21" s="405">
        <f t="array" ref="H21">INDEX(_Rge_Data_3rd_CY,$B21,H$1)</f>
        <v>3531759.69</v>
      </c>
      <c r="I21" s="406">
        <f t="array" ref="I21">INDEX(_Rge_Data_3rd_CY,$B21,I$1)</f>
        <v>1910325</v>
      </c>
      <c r="J21" s="406">
        <f t="array" ref="J21">INDEX(_Rge_Data_3rd_CY,$B21,J$1)</f>
        <v>0</v>
      </c>
      <c r="K21" s="406" t="str">
        <f t="array" ref="K21">INDEX(_Rge_Data_3rd_CY,$B21,K$1)</f>
        <v/>
      </c>
      <c r="L21" s="407">
        <f t="array" ref="L21">INDEX(_Rge_Data_3rd_CY,$B21,L$1)</f>
        <v>1910325</v>
      </c>
      <c r="M21" s="407">
        <f t="array" ref="M21">INDEX(_Rge_Data_3rd_CY,$B21,M$1)</f>
        <v>105891.4729</v>
      </c>
      <c r="N21" s="407">
        <f t="array" ref="N21">INDEX(_Rge_Data_3rd_CY,$B21,N$1)</f>
        <v>257400</v>
      </c>
      <c r="O21" s="407">
        <f t="array" ref="O21">INDEX(_Rge_Data_3rd_CY,$B21,O$1)</f>
        <v>0</v>
      </c>
      <c r="P21" s="407">
        <f t="array" ref="P21">INDEX(_Rge_Data_3rd_CY,$B21,P$1)</f>
        <v>0</v>
      </c>
      <c r="Q21" s="407" t="str">
        <f t="array" ref="Q21">INDEX(_Rge_Data_3rd_CY,$B21,Q$1)</f>
        <v/>
      </c>
      <c r="R21" s="407">
        <f t="array" ref="R21">INDEX(_Rge_Data_3rd_CY,$B21,R$1)</f>
        <v>476135.7364</v>
      </c>
      <c r="S21" s="407">
        <f t="array" ref="S21">INDEX(_Rge_Data_3rd_CY,$B21,S$1)</f>
        <v>2749752.209</v>
      </c>
      <c r="T21" s="407">
        <f t="shared" si="5"/>
        <v>782007.4806</v>
      </c>
      <c r="U21" s="408">
        <f t="shared" si="6"/>
        <v>0.2214214865</v>
      </c>
      <c r="V21" s="409">
        <f t="array" ref="V21">INDEX(_Rge_Data_3rd_CY,$B21,V$1)</f>
        <v>4424707.395</v>
      </c>
      <c r="W21" s="410">
        <f t="array" ref="W21">INDEX(_Rge_Data_3rd_CY,$B21,W$1)</f>
        <v>1135504.783</v>
      </c>
      <c r="X21" s="410">
        <f t="array" ref="X21">INDEX(_Rge_Data_3rd_CY,$B21,X$1)</f>
        <v>1250185</v>
      </c>
      <c r="Y21" s="410" t="str">
        <f t="array" ref="Y21">INDEX(_Rge_Data_3rd_CY,$B21,Y$1)</f>
        <v/>
      </c>
      <c r="Z21" s="410">
        <f t="array" ref="Z21">INDEX(_Rge_Data_3rd_CY,$B21,Z$1)</f>
        <v>2385689.783</v>
      </c>
      <c r="AA21" s="410">
        <f t="array" ref="AA21">INDEX(_Rge_Data_3rd_CY,$B21,AA$1)</f>
        <v>481817</v>
      </c>
      <c r="AB21" s="410">
        <f t="array" ref="AB21">INDEX(_Rge_Data_3rd_CY,$B21,AB$1)</f>
        <v>749193</v>
      </c>
      <c r="AC21" s="410">
        <f t="array" ref="AC21">INDEX(_Rge_Data_3rd_CY,$B21,AC$1)</f>
        <v>-110530.9</v>
      </c>
      <c r="AD21" s="410">
        <f t="array" ref="AD21">INDEX(_Rge_Data_3rd_CY,$B21,AD$1)</f>
        <v>0</v>
      </c>
      <c r="AE21" s="410" t="str">
        <f t="array" ref="AE21">INDEX(_Rge_Data_3rd_CY,$B21,AE$1)</f>
        <v/>
      </c>
      <c r="AF21" s="410">
        <f t="array" ref="AF21">INDEX(_Rge_Data_3rd_CY,$B21,AF$1)</f>
        <v>808517.04</v>
      </c>
      <c r="AG21" s="410">
        <f t="array" ref="AG21">INDEX(_Rge_Data_3rd_CY,$B21,AG$1)</f>
        <v>4314685.923</v>
      </c>
      <c r="AH21" s="410">
        <f t="shared" si="7"/>
        <v>110021.4724</v>
      </c>
      <c r="AI21" s="411">
        <f t="shared" si="9"/>
        <v>0.02486525381</v>
      </c>
      <c r="AJ21" s="412">
        <f t="array" ref="AJ21">INDEX(_Rge_Data_3rd_CY,$B21,AJ$1)</f>
        <v>3989686.3</v>
      </c>
      <c r="AK21" s="413">
        <f t="array" ref="AK21">INDEX(_Rge_Data_3rd_CY,$B21,AK$1)</f>
        <v>875273</v>
      </c>
      <c r="AL21" s="413">
        <f t="array" ref="AL21">INDEX(_Rge_Data_3rd_CY,$B21,AL$1)</f>
        <v>1248301</v>
      </c>
      <c r="AM21" s="413" t="str">
        <f t="array" ref="AM21">INDEX(_Rge_Data_3rd_CY,$B21,AM$1)</f>
        <v/>
      </c>
      <c r="AN21" s="413">
        <f t="array" ref="AN21">INDEX(_Rge_Data_3rd_CY,$B21,AN$1)</f>
        <v>2123574</v>
      </c>
      <c r="AO21" s="413">
        <f t="array" ref="AO21">INDEX(_Rge_Data_3rd_CY,$B21,AO$1)</f>
        <v>465308</v>
      </c>
      <c r="AP21" s="413">
        <f t="array" ref="AP21">INDEX(_Rge_Data_3rd_CY,$B21,AP$1)</f>
        <v>695771.32</v>
      </c>
      <c r="AQ21" s="413">
        <f t="array" ref="AQ21">INDEX(_Rge_Data_3rd_CY,$B21,AQ$1)</f>
        <v>-40640.83</v>
      </c>
      <c r="AR21" s="413">
        <f t="array" ref="AR21">INDEX(_Rge_Data_3rd_CY,$B21,AR$1)</f>
        <v>0</v>
      </c>
      <c r="AS21" s="413" t="str">
        <f t="array" ref="AS21">INDEX(_Rge_Data_3rd_CY,$B21,AS$1)</f>
        <v/>
      </c>
      <c r="AT21" s="413">
        <f t="array" ref="AT21">INDEX(_Rge_Data_3rd_CY,$B21,AT$1)</f>
        <v>699803.159</v>
      </c>
      <c r="AU21" s="413">
        <f t="array" ref="AU21">INDEX(_Rge_Data_3rd_CY,$B21,AU$1)</f>
        <v>3943815.649</v>
      </c>
      <c r="AV21" s="284">
        <f t="shared" si="10"/>
        <v>4039351.962</v>
      </c>
      <c r="AW21" s="414">
        <f t="shared" si="8"/>
        <v>0.9140446651</v>
      </c>
      <c r="AX21" s="290">
        <f>IFERROR(IF(AND($F21="OPEN",$AH21&gt;0),$AH21*_SoP*$AW21,IF(AND($F21="CLOSED",$AH21&gt;0),$AH21*_SoL*$AW21,0)),0)</f>
        <v>95536.31291</v>
      </c>
      <c r="AY21" s="290">
        <f>IFERROR(IF($AH21&lt;0,$AH21*_SoL,0),0)</f>
        <v>0</v>
      </c>
      <c r="AZ21" s="415">
        <f t="shared" si="11"/>
        <v>4039351.962</v>
      </c>
      <c r="BA21" s="415">
        <f t="shared" si="12"/>
        <v>3989686.3</v>
      </c>
      <c r="BB21" s="415">
        <f t="shared" si="13"/>
        <v>49665.66191</v>
      </c>
      <c r="BC21" s="416">
        <f t="shared" si="14"/>
        <v>49665.66191</v>
      </c>
      <c r="BD21" s="417">
        <f t="shared" si="15"/>
        <v>0</v>
      </c>
      <c r="BE21" s="418">
        <f t="shared" si="16"/>
        <v>435021.095</v>
      </c>
      <c r="BF21" s="419">
        <f t="shared" si="17"/>
        <v>380327.2061</v>
      </c>
    </row>
    <row r="22" ht="19.5" customHeight="1">
      <c r="A22" s="185"/>
      <c r="B22" s="230">
        <f t="shared" si="18"/>
        <v>11</v>
      </c>
      <c r="C22" s="185"/>
      <c r="D22" s="391" t="str">
        <f t="array" ref="D22">INDEX(_Rge_Projectdata_3rd,$B22,MATCH("Project-ID",_Rge_Headline_Projectdata,0))</f>
        <v>MUS100120</v>
      </c>
      <c r="E22" s="392" t="str">
        <f t="array" ref="E22">IF(INDEX(_Rge_Data_3rd_CY,$B22,E$1)=0,"",TEXT(INDEX(_Rge_Data_3rd_CY,$B22,E$1),"JJJJMMTT"))</f>
        <v>JJJJ05TT</v>
      </c>
      <c r="F22" s="404" t="str">
        <f t="array" ref="F22">INDEX(_Rge_Data_3rd_CY,$B22,F$1)</f>
        <v>Closed</v>
      </c>
      <c r="G22" s="393">
        <f t="array" ref="G22">IFERROR(MATCH(INDEX(_Rge_Data_3rd_CY,$B22,G$1),_Rge_Projectstatus,0),"")</f>
        <v>2</v>
      </c>
      <c r="H22" s="405">
        <f t="array" ref="H22">INDEX(_Rge_Data_3rd_CY,$B22,H$1)</f>
        <v>5100</v>
      </c>
      <c r="I22" s="406">
        <f t="array" ref="I22">INDEX(_Rge_Data_3rd_CY,$B22,I$1)</f>
        <v>2969</v>
      </c>
      <c r="J22" s="406">
        <f t="array" ref="J22">INDEX(_Rge_Data_3rd_CY,$B22,J$1)</f>
        <v>0</v>
      </c>
      <c r="K22" s="406" t="str">
        <f t="array" ref="K22">INDEX(_Rge_Data_3rd_CY,$B22,K$1)</f>
        <v/>
      </c>
      <c r="L22" s="407">
        <f t="array" ref="L22">INDEX(_Rge_Data_3rd_CY,$B22,L$1)</f>
        <v>2969</v>
      </c>
      <c r="M22" s="407">
        <f t="array" ref="M22">INDEX(_Rge_Data_3rd_CY,$B22,M$1)</f>
        <v>0</v>
      </c>
      <c r="N22" s="407">
        <f t="array" ref="N22">INDEX(_Rge_Data_3rd_CY,$B22,N$1)</f>
        <v>0</v>
      </c>
      <c r="O22" s="407">
        <f t="array" ref="O22">INDEX(_Rge_Data_3rd_CY,$B22,O$1)</f>
        <v>0</v>
      </c>
      <c r="P22" s="407">
        <f t="array" ref="P22">INDEX(_Rge_Data_3rd_CY,$B22,P$1)</f>
        <v>0</v>
      </c>
      <c r="Q22" s="407" t="str">
        <f t="array" ref="Q22">INDEX(_Rge_Data_3rd_CY,$B22,Q$1)</f>
        <v/>
      </c>
      <c r="R22" s="407">
        <f t="array" ref="R22">INDEX(_Rge_Data_3rd_CY,$B22,R$1)</f>
        <v>400</v>
      </c>
      <c r="S22" s="407">
        <f t="array" ref="S22">INDEX(_Rge_Data_3rd_CY,$B22,S$1)</f>
        <v>3369</v>
      </c>
      <c r="T22" s="407">
        <f t="shared" si="5"/>
        <v>1731</v>
      </c>
      <c r="U22" s="408">
        <f t="shared" si="6"/>
        <v>0.3394117647</v>
      </c>
      <c r="V22" s="409">
        <f t="array" ref="V22">INDEX(_Rge_Data_3rd_CY,$B22,V$1)</f>
        <v>79377.76</v>
      </c>
      <c r="W22" s="410">
        <f t="array" ref="W22">INDEX(_Rge_Data_3rd_CY,$B22,W$1)</f>
        <v>32947</v>
      </c>
      <c r="X22" s="410">
        <f t="array" ref="X22">INDEX(_Rge_Data_3rd_CY,$B22,X$1)</f>
        <v>0</v>
      </c>
      <c r="Y22" s="410" t="str">
        <f t="array" ref="Y22">INDEX(_Rge_Data_3rd_CY,$B22,Y$1)</f>
        <v/>
      </c>
      <c r="Z22" s="410">
        <f t="array" ref="Z22">INDEX(_Rge_Data_3rd_CY,$B22,Z$1)</f>
        <v>32947</v>
      </c>
      <c r="AA22" s="410">
        <f t="array" ref="AA22">INDEX(_Rge_Data_3rd_CY,$B22,AA$1)</f>
        <v>0</v>
      </c>
      <c r="AB22" s="410">
        <f t="array" ref="AB22">INDEX(_Rge_Data_3rd_CY,$B22,AB$1)</f>
        <v>3549</v>
      </c>
      <c r="AC22" s="410">
        <f t="array" ref="AC22">INDEX(_Rge_Data_3rd_CY,$B22,AC$1)</f>
        <v>7033</v>
      </c>
      <c r="AD22" s="410">
        <f t="array" ref="AD22">INDEX(_Rge_Data_3rd_CY,$B22,AD$1)</f>
        <v>0</v>
      </c>
      <c r="AE22" s="410" t="str">
        <f t="array" ref="AE22">INDEX(_Rge_Data_3rd_CY,$B22,AE$1)</f>
        <v/>
      </c>
      <c r="AF22" s="410">
        <f t="array" ref="AF22">INDEX(_Rge_Data_3rd_CY,$B22,AF$1)</f>
        <v>3120</v>
      </c>
      <c r="AG22" s="410">
        <f t="array" ref="AG22">INDEX(_Rge_Data_3rd_CY,$B22,AG$1)</f>
        <v>46649</v>
      </c>
      <c r="AH22" s="410">
        <f t="shared" si="7"/>
        <v>32728.76</v>
      </c>
      <c r="AI22" s="411">
        <f t="shared" si="9"/>
        <v>0.4123164977</v>
      </c>
      <c r="AJ22" s="412">
        <f t="array" ref="AJ22">INDEX(_Rge_Data_3rd_CY,$B22,AJ$1)</f>
        <v>79378</v>
      </c>
      <c r="AK22" s="413">
        <f t="array" ref="AK22">INDEX(_Rge_Data_3rd_CY,$B22,AK$1)</f>
        <v>32947.38</v>
      </c>
      <c r="AL22" s="413">
        <f t="array" ref="AL22">INDEX(_Rge_Data_3rd_CY,$B22,AL$1)</f>
        <v>0</v>
      </c>
      <c r="AM22" s="413" t="str">
        <f t="array" ref="AM22">INDEX(_Rge_Data_3rd_CY,$B22,AM$1)</f>
        <v/>
      </c>
      <c r="AN22" s="413">
        <f t="array" ref="AN22">INDEX(_Rge_Data_3rd_CY,$B22,AN$1)</f>
        <v>32947.38</v>
      </c>
      <c r="AO22" s="413">
        <f t="array" ref="AO22">INDEX(_Rge_Data_3rd_CY,$B22,AO$1)</f>
        <v>0</v>
      </c>
      <c r="AP22" s="413">
        <f t="array" ref="AP22">INDEX(_Rge_Data_3rd_CY,$B22,AP$1)</f>
        <v>3549.21</v>
      </c>
      <c r="AQ22" s="413">
        <f t="array" ref="AQ22">INDEX(_Rge_Data_3rd_CY,$B22,AQ$1)</f>
        <v>7032.66</v>
      </c>
      <c r="AR22" s="413">
        <f t="array" ref="AR22">INDEX(_Rge_Data_3rd_CY,$B22,AR$1)</f>
        <v>0</v>
      </c>
      <c r="AS22" s="413" t="str">
        <f t="array" ref="AS22">INDEX(_Rge_Data_3rd_CY,$B22,AS$1)</f>
        <v/>
      </c>
      <c r="AT22" s="413">
        <f t="array" ref="AT22">INDEX(_Rge_Data_3rd_CY,$B22,AT$1)</f>
        <v>3120</v>
      </c>
      <c r="AU22" s="413">
        <f t="array" ref="AU22">INDEX(_Rge_Data_3rd_CY,$B22,AU$1)</f>
        <v>46649.25</v>
      </c>
      <c r="AV22" s="284">
        <f t="shared" si="10"/>
        <v>79378.1854</v>
      </c>
      <c r="AW22" s="414">
        <f t="shared" si="8"/>
        <v>1.000005359</v>
      </c>
      <c r="AX22" s="290">
        <f>IFERROR(IF(AND($F22="OPEN",$AH22&gt;0),$AH22*_SoP*$AW22,IF(AND($F22="CLOSED",$AH22&gt;0),$AH22*_SoL*$AW22,0)),0)</f>
        <v>32728.9354</v>
      </c>
      <c r="AY22" s="290">
        <f>IFERROR(IF($AH22&lt;0,$AH22*_SoL,0),0)</f>
        <v>0</v>
      </c>
      <c r="AZ22" s="415">
        <f t="shared" si="11"/>
        <v>79378.1854</v>
      </c>
      <c r="BA22" s="415">
        <f t="shared" si="12"/>
        <v>79378</v>
      </c>
      <c r="BB22" s="415">
        <f t="shared" si="13"/>
        <v>0.1853990439</v>
      </c>
      <c r="BC22" s="416">
        <f t="shared" si="14"/>
        <v>0.1853990439</v>
      </c>
      <c r="BD22" s="417">
        <f t="shared" si="15"/>
        <v>0</v>
      </c>
      <c r="BE22" s="418">
        <f t="shared" si="16"/>
        <v>0</v>
      </c>
      <c r="BF22" s="419">
        <f t="shared" si="17"/>
        <v>0</v>
      </c>
    </row>
    <row r="23" ht="19.5" customHeight="1">
      <c r="A23" s="185"/>
      <c r="B23" s="230">
        <f t="shared" si="18"/>
        <v>12</v>
      </c>
      <c r="C23" s="185"/>
      <c r="D23" s="391" t="str">
        <f t="array" ref="D23">INDEX(_Rge_Projectdata_3rd,$B23,MATCH("Project-ID",_Rge_Headline_Projectdata,0))</f>
        <v>MUS100138</v>
      </c>
      <c r="E23" s="392" t="str">
        <f t="array" ref="E23">IF(INDEX(_Rge_Data_3rd_CY,$B23,E$1)=0,"",TEXT(INDEX(_Rge_Data_3rd_CY,$B23,E$1),"JJJJMMTT"))</f>
        <v>JJJJ03TT</v>
      </c>
      <c r="F23" s="404" t="str">
        <f t="array" ref="F23">INDEX(_Rge_Data_3rd_CY,$B23,F$1)</f>
        <v>Closed</v>
      </c>
      <c r="G23" s="393">
        <f t="array" ref="G23">IFERROR(MATCH(INDEX(_Rge_Data_3rd_CY,$B23,G$1),_Rge_Projectstatus,0),"")</f>
        <v>2</v>
      </c>
      <c r="H23" s="405">
        <f t="array" ref="H23">INDEX(_Rge_Data_3rd_CY,$B23,H$1)</f>
        <v>496751.6</v>
      </c>
      <c r="I23" s="406">
        <f t="array" ref="I23">INDEX(_Rge_Data_3rd_CY,$B23,I$1)</f>
        <v>108455.3498</v>
      </c>
      <c r="J23" s="406">
        <f t="array" ref="J23">INDEX(_Rge_Data_3rd_CY,$B23,J$1)</f>
        <v>0</v>
      </c>
      <c r="K23" s="406" t="str">
        <f t="array" ref="K23">INDEX(_Rge_Data_3rd_CY,$B23,K$1)</f>
        <v/>
      </c>
      <c r="L23" s="407">
        <f t="array" ref="L23">INDEX(_Rge_Data_3rd_CY,$B23,L$1)</f>
        <v>108455.3498</v>
      </c>
      <c r="M23" s="407">
        <f t="array" ref="M23">INDEX(_Rge_Data_3rd_CY,$B23,M$1)</f>
        <v>26000</v>
      </c>
      <c r="N23" s="407">
        <f t="array" ref="N23">INDEX(_Rge_Data_3rd_CY,$B23,N$1)</f>
        <v>3315.75</v>
      </c>
      <c r="O23" s="407">
        <f t="array" ref="O23">INDEX(_Rge_Data_3rd_CY,$B23,O$1)</f>
        <v>163925.6899</v>
      </c>
      <c r="P23" s="407">
        <f t="array" ref="P23">INDEX(_Rge_Data_3rd_CY,$B23,P$1)</f>
        <v>0</v>
      </c>
      <c r="Q23" s="407" t="str">
        <f t="array" ref="Q23">INDEX(_Rge_Data_3rd_CY,$B23,Q$1)</f>
        <v/>
      </c>
      <c r="R23" s="407">
        <f t="array" ref="R23">INDEX(_Rge_Data_3rd_CY,$B23,R$1)</f>
        <v>51000</v>
      </c>
      <c r="S23" s="407">
        <f t="array" ref="S23">INDEX(_Rge_Data_3rd_CY,$B23,S$1)</f>
        <v>352696.7897</v>
      </c>
      <c r="T23" s="407">
        <f t="shared" si="5"/>
        <v>144054.8103</v>
      </c>
      <c r="U23" s="408">
        <f t="shared" si="6"/>
        <v>0.2899936514</v>
      </c>
      <c r="V23" s="409">
        <f t="array" ref="V23">INDEX(_Rge_Data_3rd_CY,$B23,V$1)</f>
        <v>516909</v>
      </c>
      <c r="W23" s="410">
        <f t="array" ref="W23">INDEX(_Rge_Data_3rd_CY,$B23,W$1)</f>
        <v>117922.13</v>
      </c>
      <c r="X23" s="410">
        <f t="array" ref="X23">INDEX(_Rge_Data_3rd_CY,$B23,X$1)</f>
        <v>0</v>
      </c>
      <c r="Y23" s="410" t="str">
        <f t="array" ref="Y23">INDEX(_Rge_Data_3rd_CY,$B23,Y$1)</f>
        <v/>
      </c>
      <c r="Z23" s="410">
        <f t="array" ref="Z23">INDEX(_Rge_Data_3rd_CY,$B23,Z$1)</f>
        <v>117922.13</v>
      </c>
      <c r="AA23" s="410">
        <f t="array" ref="AA23">INDEX(_Rge_Data_3rd_CY,$B23,AA$1)</f>
        <v>29363.33</v>
      </c>
      <c r="AB23" s="410">
        <f t="array" ref="AB23">INDEX(_Rge_Data_3rd_CY,$B23,AB$1)</f>
        <v>29614.62</v>
      </c>
      <c r="AC23" s="410">
        <f t="array" ref="AC23">INDEX(_Rge_Data_3rd_CY,$B23,AC$1)</f>
        <v>125091.19</v>
      </c>
      <c r="AD23" s="410">
        <f t="array" ref="AD23">INDEX(_Rge_Data_3rd_CY,$B23,AD$1)</f>
        <v>0</v>
      </c>
      <c r="AE23" s="410" t="str">
        <f t="array" ref="AE23">INDEX(_Rge_Data_3rd_CY,$B23,AE$1)</f>
        <v/>
      </c>
      <c r="AF23" s="410">
        <f t="array" ref="AF23">INDEX(_Rge_Data_3rd_CY,$B23,AF$1)</f>
        <v>61383</v>
      </c>
      <c r="AG23" s="410">
        <f t="array" ref="AG23">INDEX(_Rge_Data_3rd_CY,$B23,AG$1)</f>
        <v>363374.27</v>
      </c>
      <c r="AH23" s="410">
        <f t="shared" si="7"/>
        <v>153534.73</v>
      </c>
      <c r="AI23" s="411">
        <f t="shared" si="9"/>
        <v>0.2970246794</v>
      </c>
      <c r="AJ23" s="412">
        <f t="array" ref="AJ23">INDEX(_Rge_Data_3rd_CY,$B23,AJ$1)</f>
        <v>517334</v>
      </c>
      <c r="AK23" s="413">
        <f t="array" ref="AK23">INDEX(_Rge_Data_3rd_CY,$B23,AK$1)</f>
        <v>117921.63</v>
      </c>
      <c r="AL23" s="413">
        <f t="array" ref="AL23">INDEX(_Rge_Data_3rd_CY,$B23,AL$1)</f>
        <v>0</v>
      </c>
      <c r="AM23" s="413" t="str">
        <f t="array" ref="AM23">INDEX(_Rge_Data_3rd_CY,$B23,AM$1)</f>
        <v/>
      </c>
      <c r="AN23" s="413">
        <f t="array" ref="AN23">INDEX(_Rge_Data_3rd_CY,$B23,AN$1)</f>
        <v>117921.63</v>
      </c>
      <c r="AO23" s="413">
        <f t="array" ref="AO23">INDEX(_Rge_Data_3rd_CY,$B23,AO$1)</f>
        <v>29363.33</v>
      </c>
      <c r="AP23" s="413">
        <f t="array" ref="AP23">INDEX(_Rge_Data_3rd_CY,$B23,AP$1)</f>
        <v>29614.62</v>
      </c>
      <c r="AQ23" s="413">
        <f t="array" ref="AQ23">INDEX(_Rge_Data_3rd_CY,$B23,AQ$1)</f>
        <v>125091.19</v>
      </c>
      <c r="AR23" s="413">
        <f t="array" ref="AR23">INDEX(_Rge_Data_3rd_CY,$B23,AR$1)</f>
        <v>0</v>
      </c>
      <c r="AS23" s="413" t="str">
        <f t="array" ref="AS23">INDEX(_Rge_Data_3rd_CY,$B23,AS$1)</f>
        <v/>
      </c>
      <c r="AT23" s="413">
        <f t="array" ref="AT23">INDEX(_Rge_Data_3rd_CY,$B23,AT$1)</f>
        <v>61383</v>
      </c>
      <c r="AU23" s="413">
        <f t="array" ref="AU23">INDEX(_Rge_Data_3rd_CY,$B23,AU$1)</f>
        <v>363373.77</v>
      </c>
      <c r="AV23" s="284">
        <f t="shared" si="10"/>
        <v>516908.2887</v>
      </c>
      <c r="AW23" s="414">
        <f t="shared" si="8"/>
        <v>0.999998624</v>
      </c>
      <c r="AX23" s="290">
        <f>IFERROR(IF(AND($F23="OPEN",$AH23&gt;0),$AH23*_SoP*$AW23,IF(AND($F23="CLOSED",$AH23&gt;0),$AH23*_SoL*$AW23,0)),0)</f>
        <v>153534.5187</v>
      </c>
      <c r="AY23" s="290">
        <f>IFERROR(IF($AH23&lt;0,$AH23*_SoL,0),0)</f>
        <v>0</v>
      </c>
      <c r="AZ23" s="415">
        <f t="shared" si="11"/>
        <v>516908.2887</v>
      </c>
      <c r="BA23" s="415">
        <f t="shared" si="12"/>
        <v>517334</v>
      </c>
      <c r="BB23" s="415">
        <f t="shared" si="13"/>
        <v>-425.7112625</v>
      </c>
      <c r="BC23" s="416">
        <f t="shared" si="14"/>
        <v>0</v>
      </c>
      <c r="BD23" s="417">
        <f t="shared" si="15"/>
        <v>425.7112625</v>
      </c>
      <c r="BE23" s="418">
        <f t="shared" si="16"/>
        <v>0</v>
      </c>
      <c r="BF23" s="419">
        <f t="shared" si="17"/>
        <v>0.7112625228</v>
      </c>
    </row>
    <row r="24" ht="19.5" customHeight="1">
      <c r="A24" s="185"/>
      <c r="B24" s="230">
        <f t="shared" si="18"/>
        <v>13</v>
      </c>
      <c r="C24" s="185"/>
      <c r="D24" s="391" t="str">
        <f t="array" ref="D24">INDEX(_Rge_Projectdata_3rd,$B24,MATCH("Project-ID",_Rge_Headline_Projectdata,0))</f>
        <v>MUS100101</v>
      </c>
      <c r="E24" s="392" t="str">
        <f t="array" ref="E24">IF(INDEX(_Rge_Data_3rd_CY,$B24,E$1)=0,"",TEXT(INDEX(_Rge_Data_3rd_CY,$B24,E$1),"JJJJMMTT"))</f>
        <v/>
      </c>
      <c r="F24" s="404" t="str">
        <f t="array" ref="F24">INDEX(_Rge_Data_3rd_CY,$B24,F$1)</f>
        <v>Open</v>
      </c>
      <c r="G24" s="393">
        <f t="array" ref="G24">IFERROR(MATCH(INDEX(_Rge_Data_3rd_CY,$B24,G$1),_Rge_Projectstatus,0),"")</f>
        <v>1</v>
      </c>
      <c r="H24" s="405">
        <f t="array" ref="H24">INDEX(_Rge_Data_3rd_CY,$B24,H$1)</f>
        <v>1438318</v>
      </c>
      <c r="I24" s="406">
        <f t="array" ref="I24">INDEX(_Rge_Data_3rd_CY,$B24,I$1)</f>
        <v>465574</v>
      </c>
      <c r="J24" s="406">
        <f t="array" ref="J24">INDEX(_Rge_Data_3rd_CY,$B24,J$1)</f>
        <v>76505</v>
      </c>
      <c r="K24" s="406" t="str">
        <f t="array" ref="K24">INDEX(_Rge_Data_3rd_CY,$B24,K$1)</f>
        <v/>
      </c>
      <c r="L24" s="407">
        <f t="array" ref="L24">INDEX(_Rge_Data_3rd_CY,$B24,L$1)</f>
        <v>542079</v>
      </c>
      <c r="M24" s="407">
        <f t="array" ref="M24">INDEX(_Rge_Data_3rd_CY,$B24,M$1)</f>
        <v>34980</v>
      </c>
      <c r="N24" s="407">
        <f t="array" ref="N24">INDEX(_Rge_Data_3rd_CY,$B24,N$1)</f>
        <v>102404</v>
      </c>
      <c r="O24" s="407">
        <f t="array" ref="O24">INDEX(_Rge_Data_3rd_CY,$B24,O$1)</f>
        <v>6750</v>
      </c>
      <c r="P24" s="407">
        <f t="array" ref="P24">INDEX(_Rge_Data_3rd_CY,$B24,P$1)</f>
        <v>0</v>
      </c>
      <c r="Q24" s="407" t="str">
        <f t="array" ref="Q24">INDEX(_Rge_Data_3rd_CY,$B24,Q$1)</f>
        <v/>
      </c>
      <c r="R24" s="407">
        <f t="array" ref="R24">INDEX(_Rge_Data_3rd_CY,$B24,R$1)</f>
        <v>189935</v>
      </c>
      <c r="S24" s="407">
        <f t="array" ref="S24">INDEX(_Rge_Data_3rd_CY,$B24,S$1)</f>
        <v>876148</v>
      </c>
      <c r="T24" s="407">
        <f t="shared" si="5"/>
        <v>562170</v>
      </c>
      <c r="U24" s="408">
        <f t="shared" si="6"/>
        <v>0.3908523706</v>
      </c>
      <c r="V24" s="409">
        <f t="array" ref="V24">INDEX(_Rge_Data_3rd_CY,$B24,V$1)</f>
        <v>1417838</v>
      </c>
      <c r="W24" s="410">
        <f t="array" ref="W24">INDEX(_Rge_Data_3rd_CY,$B24,W$1)</f>
        <v>468939</v>
      </c>
      <c r="X24" s="410">
        <f t="array" ref="X24">INDEX(_Rge_Data_3rd_CY,$B24,X$1)</f>
        <v>76505</v>
      </c>
      <c r="Y24" s="410" t="str">
        <f t="array" ref="Y24">INDEX(_Rge_Data_3rd_CY,$B24,Y$1)</f>
        <v/>
      </c>
      <c r="Z24" s="410">
        <f t="array" ref="Z24">INDEX(_Rge_Data_3rd_CY,$B24,Z$1)</f>
        <v>545444</v>
      </c>
      <c r="AA24" s="410">
        <f t="array" ref="AA24">INDEX(_Rge_Data_3rd_CY,$B24,AA$1)</f>
        <v>7000</v>
      </c>
      <c r="AB24" s="410">
        <f t="array" ref="AB24">INDEX(_Rge_Data_3rd_CY,$B24,AB$1)</f>
        <v>94774</v>
      </c>
      <c r="AC24" s="410">
        <f t="array" ref="AC24">INDEX(_Rge_Data_3rd_CY,$B24,AC$1)</f>
        <v>16750</v>
      </c>
      <c r="AD24" s="410">
        <f t="array" ref="AD24">INDEX(_Rge_Data_3rd_CY,$B24,AD$1)</f>
        <v>0</v>
      </c>
      <c r="AE24" s="410" t="str">
        <f t="array" ref="AE24">INDEX(_Rge_Data_3rd_CY,$B24,AE$1)</f>
        <v/>
      </c>
      <c r="AF24" s="410">
        <f t="array" ref="AF24">INDEX(_Rge_Data_3rd_CY,$B24,AF$1)</f>
        <v>142208</v>
      </c>
      <c r="AG24" s="410">
        <f t="array" ref="AG24">INDEX(_Rge_Data_3rd_CY,$B24,AG$1)</f>
        <v>806176</v>
      </c>
      <c r="AH24" s="410">
        <f t="shared" si="7"/>
        <v>611662</v>
      </c>
      <c r="AI24" s="411">
        <f t="shared" si="9"/>
        <v>0.4314047162</v>
      </c>
      <c r="AJ24" s="412">
        <f t="array" ref="AJ24">INDEX(_Rge_Data_3rd_CY,$B24,AJ$1)</f>
        <v>1200709</v>
      </c>
      <c r="AK24" s="413">
        <f t="array" ref="AK24">INDEX(_Rge_Data_3rd_CY,$B24,AK$1)</f>
        <v>450784.75</v>
      </c>
      <c r="AL24" s="413">
        <f t="array" ref="AL24">INDEX(_Rge_Data_3rd_CY,$B24,AL$1)</f>
        <v>57616.77</v>
      </c>
      <c r="AM24" s="413" t="str">
        <f t="array" ref="AM24">INDEX(_Rge_Data_3rd_CY,$B24,AM$1)</f>
        <v/>
      </c>
      <c r="AN24" s="413">
        <f t="array" ref="AN24">INDEX(_Rge_Data_3rd_CY,$B24,AN$1)</f>
        <v>508401.52</v>
      </c>
      <c r="AO24" s="413">
        <f t="array" ref="AO24">INDEX(_Rge_Data_3rd_CY,$B24,AO$1)</f>
        <v>6468.16</v>
      </c>
      <c r="AP24" s="413">
        <f t="array" ref="AP24">INDEX(_Rge_Data_3rd_CY,$B24,AP$1)</f>
        <v>54312.23</v>
      </c>
      <c r="AQ24" s="413">
        <f t="array" ref="AQ24">INDEX(_Rge_Data_3rd_CY,$B24,AQ$1)</f>
        <v>0</v>
      </c>
      <c r="AR24" s="413">
        <f t="array" ref="AR24">INDEX(_Rge_Data_3rd_CY,$B24,AR$1)</f>
        <v>0</v>
      </c>
      <c r="AS24" s="413" t="str">
        <f t="array" ref="AS24">INDEX(_Rge_Data_3rd_CY,$B24,AS$1)</f>
        <v/>
      </c>
      <c r="AT24" s="413">
        <f t="array" ref="AT24">INDEX(_Rge_Data_3rd_CY,$B24,AT$1)</f>
        <v>71800.75</v>
      </c>
      <c r="AU24" s="413">
        <f t="array" ref="AU24">INDEX(_Rge_Data_3rd_CY,$B24,AU$1)</f>
        <v>640982.66</v>
      </c>
      <c r="AV24" s="284">
        <f t="shared" si="10"/>
        <v>1102992.815</v>
      </c>
      <c r="AW24" s="414">
        <f t="shared" si="8"/>
        <v>0.7950902284</v>
      </c>
      <c r="AX24" s="290">
        <f>IFERROR(IF(AND($F24="OPEN",$AH24&gt;0),$AH24*_SoP*$AW24,IF(AND($F24="CLOSED",$AH24&gt;0),$AH24*_SoL*$AW24,0)),0)</f>
        <v>462010.1553</v>
      </c>
      <c r="AY24" s="290">
        <f>IFERROR(IF($AH24&lt;0,$AH24*_SoL,0),0)</f>
        <v>0</v>
      </c>
      <c r="AZ24" s="415">
        <f t="shared" si="11"/>
        <v>1102992.815</v>
      </c>
      <c r="BA24" s="415">
        <f t="shared" si="12"/>
        <v>1200709</v>
      </c>
      <c r="BB24" s="415">
        <f t="shared" si="13"/>
        <v>-97716.18466</v>
      </c>
      <c r="BC24" s="416">
        <f t="shared" si="14"/>
        <v>0</v>
      </c>
      <c r="BD24" s="417">
        <f t="shared" si="15"/>
        <v>97716.18466</v>
      </c>
      <c r="BE24" s="418">
        <f t="shared" si="16"/>
        <v>217129</v>
      </c>
      <c r="BF24" s="419">
        <f t="shared" si="17"/>
        <v>290528.8607</v>
      </c>
    </row>
    <row r="25" ht="19.5" customHeight="1">
      <c r="A25" s="185"/>
      <c r="B25" s="230">
        <f t="shared" si="18"/>
        <v>14</v>
      </c>
      <c r="C25" s="185"/>
      <c r="D25" s="391" t="str">
        <f t="array" ref="D25">INDEX(_Rge_Projectdata_3rd,$B25,MATCH("Project-ID",_Rge_Headline_Projectdata,0))</f>
        <v>MUS100090</v>
      </c>
      <c r="E25" s="392" t="str">
        <f t="array" ref="E25">IF(INDEX(_Rge_Data_3rd_CY,$B25,E$1)=0,"",TEXT(INDEX(_Rge_Data_3rd_CY,$B25,E$1),"JJJJMMTT"))</f>
        <v/>
      </c>
      <c r="F25" s="404" t="str">
        <f t="array" ref="F25">INDEX(_Rge_Data_3rd_CY,$B25,F$1)</f>
        <v>Open</v>
      </c>
      <c r="G25" s="393">
        <f t="array" ref="G25">IFERROR(MATCH(INDEX(_Rge_Data_3rd_CY,$B25,G$1),_Rge_Projectstatus,0),"")</f>
        <v>1</v>
      </c>
      <c r="H25" s="405">
        <f t="array" ref="H25">INDEX(_Rge_Data_3rd_CY,$B25,H$1)</f>
        <v>3246600</v>
      </c>
      <c r="I25" s="406">
        <f t="array" ref="I25">INDEX(_Rge_Data_3rd_CY,$B25,I$1)</f>
        <v>0</v>
      </c>
      <c r="J25" s="406">
        <f t="array" ref="J25">INDEX(_Rge_Data_3rd_CY,$B25,J$1)</f>
        <v>819340.1563</v>
      </c>
      <c r="K25" s="406" t="str">
        <f t="array" ref="K25">INDEX(_Rge_Data_3rd_CY,$B25,K$1)</f>
        <v/>
      </c>
      <c r="L25" s="407">
        <f t="array" ref="L25">INDEX(_Rge_Data_3rd_CY,$B25,L$1)</f>
        <v>819340.1563</v>
      </c>
      <c r="M25" s="407">
        <f t="array" ref="M25">INDEX(_Rge_Data_3rd_CY,$B25,M$1)</f>
        <v>56200</v>
      </c>
      <c r="N25" s="407">
        <f t="array" ref="N25">INDEX(_Rge_Data_3rd_CY,$B25,N$1)</f>
        <v>279926.0391</v>
      </c>
      <c r="O25" s="407">
        <f t="array" ref="O25">INDEX(_Rge_Data_3rd_CY,$B25,O$1)</f>
        <v>107797.5</v>
      </c>
      <c r="P25" s="407">
        <f t="array" ref="P25">INDEX(_Rge_Data_3rd_CY,$B25,P$1)</f>
        <v>0</v>
      </c>
      <c r="Q25" s="407" t="str">
        <f t="array" ref="Q25">INDEX(_Rge_Data_3rd_CY,$B25,Q$1)</f>
        <v/>
      </c>
      <c r="R25" s="407">
        <f t="array" ref="R25">INDEX(_Rge_Data_3rd_CY,$B25,R$1)</f>
        <v>409769.0547</v>
      </c>
      <c r="S25" s="407">
        <f t="array" ref="S25">INDEX(_Rge_Data_3rd_CY,$B25,S$1)</f>
        <v>1673032.75</v>
      </c>
      <c r="T25" s="407">
        <f t="shared" si="5"/>
        <v>1573567.25</v>
      </c>
      <c r="U25" s="408">
        <f t="shared" si="6"/>
        <v>0.48468159</v>
      </c>
      <c r="V25" s="409">
        <f t="array" ref="V25">INDEX(_Rge_Data_3rd_CY,$B25,V$1)</f>
        <v>2889174.28</v>
      </c>
      <c r="W25" s="410">
        <f t="array" ref="W25">INDEX(_Rge_Data_3rd_CY,$B25,W$1)</f>
        <v>5680</v>
      </c>
      <c r="X25" s="410">
        <f t="array" ref="X25">INDEX(_Rge_Data_3rd_CY,$B25,X$1)</f>
        <v>702019.5763</v>
      </c>
      <c r="Y25" s="410" t="str">
        <f t="array" ref="Y25">INDEX(_Rge_Data_3rd_CY,$B25,Y$1)</f>
        <v/>
      </c>
      <c r="Z25" s="410">
        <f t="array" ref="Z25">INDEX(_Rge_Data_3rd_CY,$B25,Z$1)</f>
        <v>707699.5763</v>
      </c>
      <c r="AA25" s="410">
        <f t="array" ref="AA25">INDEX(_Rge_Data_3rd_CY,$B25,AA$1)</f>
        <v>19350</v>
      </c>
      <c r="AB25" s="410">
        <f t="array" ref="AB25">INDEX(_Rge_Data_3rd_CY,$B25,AB$1)</f>
        <v>176614.05</v>
      </c>
      <c r="AC25" s="410">
        <f t="array" ref="AC25">INDEX(_Rge_Data_3rd_CY,$B25,AC$1)</f>
        <v>63712.68</v>
      </c>
      <c r="AD25" s="410">
        <f t="array" ref="AD25">INDEX(_Rge_Data_3rd_CY,$B25,AD$1)</f>
        <v>0</v>
      </c>
      <c r="AE25" s="410" t="str">
        <f t="array" ref="AE25">INDEX(_Rge_Data_3rd_CY,$B25,AE$1)</f>
        <v/>
      </c>
      <c r="AF25" s="410">
        <f t="array" ref="AF25">INDEX(_Rge_Data_3rd_CY,$B25,AF$1)</f>
        <v>582759.65</v>
      </c>
      <c r="AG25" s="410">
        <f t="array" ref="AG25">INDEX(_Rge_Data_3rd_CY,$B25,AG$1)</f>
        <v>1550135.956</v>
      </c>
      <c r="AH25" s="410">
        <f t="shared" si="7"/>
        <v>1339038.324</v>
      </c>
      <c r="AI25" s="411">
        <f t="shared" si="9"/>
        <v>0.4634674803</v>
      </c>
      <c r="AJ25" s="412">
        <f t="array" ref="AJ25">INDEX(_Rge_Data_3rd_CY,$B25,AJ$1)</f>
        <v>2889174.63</v>
      </c>
      <c r="AK25" s="413">
        <f t="array" ref="AK25">INDEX(_Rge_Data_3rd_CY,$B25,AK$1)</f>
        <v>16235.78</v>
      </c>
      <c r="AL25" s="413">
        <f t="array" ref="AL25">INDEX(_Rge_Data_3rd_CY,$B25,AL$1)</f>
        <v>800351.73</v>
      </c>
      <c r="AM25" s="413" t="str">
        <f t="array" ref="AM25">INDEX(_Rge_Data_3rd_CY,$B25,AM$1)</f>
        <v/>
      </c>
      <c r="AN25" s="413">
        <f t="array" ref="AN25">INDEX(_Rge_Data_3rd_CY,$B25,AN$1)</f>
        <v>816587.51</v>
      </c>
      <c r="AO25" s="413">
        <f t="array" ref="AO25">INDEX(_Rge_Data_3rd_CY,$B25,AO$1)</f>
        <v>9172.74</v>
      </c>
      <c r="AP25" s="413">
        <f t="array" ref="AP25">INDEX(_Rge_Data_3rd_CY,$B25,AP$1)</f>
        <v>176614.05</v>
      </c>
      <c r="AQ25" s="413">
        <f t="array" ref="AQ25">INDEX(_Rge_Data_3rd_CY,$B25,AQ$1)</f>
        <v>63712.68</v>
      </c>
      <c r="AR25" s="413">
        <f t="array" ref="AR25">INDEX(_Rge_Data_3rd_CY,$B25,AR$1)</f>
        <v>0</v>
      </c>
      <c r="AS25" s="413" t="str">
        <f t="array" ref="AS25">INDEX(_Rge_Data_3rd_CY,$B25,AS$1)</f>
        <v/>
      </c>
      <c r="AT25" s="413">
        <f t="array" ref="AT25">INDEX(_Rge_Data_3rd_CY,$B25,AT$1)</f>
        <v>158899.65</v>
      </c>
      <c r="AU25" s="413">
        <f t="array" ref="AU25">INDEX(_Rge_Data_3rd_CY,$B25,AU$1)</f>
        <v>1224986.63</v>
      </c>
      <c r="AV25" s="284">
        <f t="shared" si="10"/>
        <v>2230246.095</v>
      </c>
      <c r="AW25" s="414">
        <f t="shared" si="8"/>
        <v>0.7902446395</v>
      </c>
      <c r="AX25" s="290">
        <f>IFERROR(IF(AND($F25="OPEN",$AH25&gt;0),$AH25*_SoP*$AW25,IF(AND($F25="CLOSED",$AH25&gt;0),$AH25*_SoL*$AW25,0)),0)</f>
        <v>1005259.465</v>
      </c>
      <c r="AY25" s="290">
        <f>IFERROR(IF($AH25&lt;0,$AH25*_SoL,0),0)</f>
        <v>0</v>
      </c>
      <c r="AZ25" s="415">
        <f t="shared" si="11"/>
        <v>2230246.095</v>
      </c>
      <c r="BA25" s="415">
        <f t="shared" si="12"/>
        <v>2889174.63</v>
      </c>
      <c r="BB25" s="415">
        <f t="shared" si="13"/>
        <v>-658928.5354</v>
      </c>
      <c r="BC25" s="416">
        <f t="shared" si="14"/>
        <v>0</v>
      </c>
      <c r="BD25" s="417">
        <f t="shared" si="15"/>
        <v>658928.5354</v>
      </c>
      <c r="BE25" s="418">
        <f t="shared" si="16"/>
        <v>0</v>
      </c>
      <c r="BF25" s="419">
        <f t="shared" si="17"/>
        <v>606019.7925</v>
      </c>
    </row>
    <row r="26" ht="19.5" customHeight="1">
      <c r="A26" s="185"/>
      <c r="B26" s="230">
        <f t="shared" si="18"/>
        <v>15</v>
      </c>
      <c r="C26" s="185"/>
      <c r="D26" s="391" t="str">
        <f t="array" ref="D26">INDEX(_Rge_Projectdata_3rd,$B26,MATCH("Project-ID",_Rge_Headline_Projectdata,0))</f>
        <v>MUS100092</v>
      </c>
      <c r="E26" s="392" t="str">
        <f t="array" ref="E26">IF(INDEX(_Rge_Data_3rd_CY,$B26,E$1)=0,"",TEXT(INDEX(_Rge_Data_3rd_CY,$B26,E$1),"JJJJMMTT"))</f>
        <v/>
      </c>
      <c r="F26" s="404" t="str">
        <f t="array" ref="F26">INDEX(_Rge_Data_3rd_CY,$B26,F$1)</f>
        <v>Open</v>
      </c>
      <c r="G26" s="393">
        <f t="array" ref="G26">IFERROR(MATCH(INDEX(_Rge_Data_3rd_CY,$B26,G$1),_Rge_Projectstatus,0),"")</f>
        <v>1</v>
      </c>
      <c r="H26" s="405">
        <f t="array" ref="H26">INDEX(_Rge_Data_3rd_CY,$B26,H$1)</f>
        <v>656410</v>
      </c>
      <c r="I26" s="406">
        <f t="array" ref="I26">INDEX(_Rge_Data_3rd_CY,$B26,I$1)</f>
        <v>339347.8426</v>
      </c>
      <c r="J26" s="406">
        <f t="array" ref="J26">INDEX(_Rge_Data_3rd_CY,$B26,J$1)</f>
        <v>0</v>
      </c>
      <c r="K26" s="406" t="str">
        <f t="array" ref="K26">INDEX(_Rge_Data_3rd_CY,$B26,K$1)</f>
        <v/>
      </c>
      <c r="L26" s="407">
        <f t="array" ref="L26">INDEX(_Rge_Data_3rd_CY,$B26,L$1)</f>
        <v>339347.8426</v>
      </c>
      <c r="M26" s="407">
        <f t="array" ref="M26">INDEX(_Rge_Data_3rd_CY,$B26,M$1)</f>
        <v>7900</v>
      </c>
      <c r="N26" s="407">
        <f t="array" ref="N26">INDEX(_Rge_Data_3rd_CY,$B26,N$1)</f>
        <v>28800</v>
      </c>
      <c r="O26" s="407">
        <f t="array" ref="O26">INDEX(_Rge_Data_3rd_CY,$B26,O$1)</f>
        <v>10914.00419</v>
      </c>
      <c r="P26" s="407">
        <f t="array" ref="P26">INDEX(_Rge_Data_3rd_CY,$B26,P$1)</f>
        <v>0</v>
      </c>
      <c r="Q26" s="407" t="str">
        <f t="array" ref="Q26">INDEX(_Rge_Data_3rd_CY,$B26,Q$1)</f>
        <v/>
      </c>
      <c r="R26" s="407">
        <f t="array" ref="R26">INDEX(_Rge_Data_3rd_CY,$B26,R$1)</f>
        <v>63000</v>
      </c>
      <c r="S26" s="407">
        <f t="array" ref="S26">INDEX(_Rge_Data_3rd_CY,$B26,S$1)</f>
        <v>449961.8468</v>
      </c>
      <c r="T26" s="407">
        <f t="shared" si="5"/>
        <v>206448.1532</v>
      </c>
      <c r="U26" s="408">
        <f t="shared" si="6"/>
        <v>0.3145109813</v>
      </c>
      <c r="V26" s="409">
        <f t="array" ref="V26">INDEX(_Rge_Data_3rd_CY,$B26,V$1)</f>
        <v>755811.72</v>
      </c>
      <c r="W26" s="410">
        <f t="array" ref="W26">INDEX(_Rge_Data_3rd_CY,$B26,W$1)</f>
        <v>374737.9</v>
      </c>
      <c r="X26" s="410">
        <f t="array" ref="X26">INDEX(_Rge_Data_3rd_CY,$B26,X$1)</f>
        <v>0</v>
      </c>
      <c r="Y26" s="410" t="str">
        <f t="array" ref="Y26">INDEX(_Rge_Data_3rd_CY,$B26,Y$1)</f>
        <v/>
      </c>
      <c r="Z26" s="410">
        <f t="array" ref="Z26">INDEX(_Rge_Data_3rd_CY,$B26,Z$1)</f>
        <v>374737.9</v>
      </c>
      <c r="AA26" s="410">
        <f t="array" ref="AA26">INDEX(_Rge_Data_3rd_CY,$B26,AA$1)</f>
        <v>34896</v>
      </c>
      <c r="AB26" s="410">
        <f t="array" ref="AB26">INDEX(_Rge_Data_3rd_CY,$B26,AB$1)</f>
        <v>28800</v>
      </c>
      <c r="AC26" s="410">
        <f t="array" ref="AC26">INDEX(_Rge_Data_3rd_CY,$B26,AC$1)</f>
        <v>13936</v>
      </c>
      <c r="AD26" s="410">
        <f t="array" ref="AD26">INDEX(_Rge_Data_3rd_CY,$B26,AD$1)</f>
        <v>0</v>
      </c>
      <c r="AE26" s="410" t="str">
        <f t="array" ref="AE26">INDEX(_Rge_Data_3rd_CY,$B26,AE$1)</f>
        <v/>
      </c>
      <c r="AF26" s="410">
        <f t="array" ref="AF26">INDEX(_Rge_Data_3rd_CY,$B26,AF$1)</f>
        <v>66000</v>
      </c>
      <c r="AG26" s="410">
        <f t="array" ref="AG26">INDEX(_Rge_Data_3rd_CY,$B26,AG$1)</f>
        <v>518369.9</v>
      </c>
      <c r="AH26" s="410">
        <f t="shared" si="7"/>
        <v>237441.82</v>
      </c>
      <c r="AI26" s="411">
        <f t="shared" si="9"/>
        <v>0.314154721</v>
      </c>
      <c r="AJ26" s="412">
        <f t="array" ref="AJ26">INDEX(_Rge_Data_3rd_CY,$B26,AJ$1)</f>
        <v>307885</v>
      </c>
      <c r="AK26" s="413">
        <f t="array" ref="AK26">INDEX(_Rge_Data_3rd_CY,$B26,AK$1)</f>
        <v>6589.27</v>
      </c>
      <c r="AL26" s="413">
        <f t="array" ref="AL26">INDEX(_Rge_Data_3rd_CY,$B26,AL$1)</f>
        <v>0</v>
      </c>
      <c r="AM26" s="413" t="str">
        <f t="array" ref="AM26">INDEX(_Rge_Data_3rd_CY,$B26,AM$1)</f>
        <v/>
      </c>
      <c r="AN26" s="413">
        <f t="array" ref="AN26">INDEX(_Rge_Data_3rd_CY,$B26,AN$1)</f>
        <v>6589.27</v>
      </c>
      <c r="AO26" s="413">
        <f t="array" ref="AO26">INDEX(_Rge_Data_3rd_CY,$B26,AO$1)</f>
        <v>33010.83</v>
      </c>
      <c r="AP26" s="413">
        <f t="array" ref="AP26">INDEX(_Rge_Data_3rd_CY,$B26,AP$1)</f>
        <v>2080.93</v>
      </c>
      <c r="AQ26" s="413">
        <f t="array" ref="AQ26">INDEX(_Rge_Data_3rd_CY,$B26,AQ$1)</f>
        <v>0</v>
      </c>
      <c r="AR26" s="413">
        <f t="array" ref="AR26">INDEX(_Rge_Data_3rd_CY,$B26,AR$1)</f>
        <v>0</v>
      </c>
      <c r="AS26" s="413" t="str">
        <f t="array" ref="AS26">INDEX(_Rge_Data_3rd_CY,$B26,AS$1)</f>
        <v/>
      </c>
      <c r="AT26" s="413">
        <f t="array" ref="AT26">INDEX(_Rge_Data_3rd_CY,$B26,AT$1)</f>
        <v>12480.11</v>
      </c>
      <c r="AU26" s="413">
        <f t="array" ref="AU26">INDEX(_Rge_Data_3rd_CY,$B26,AU$1)</f>
        <v>54161.14</v>
      </c>
      <c r="AV26" s="284">
        <f t="shared" si="10"/>
        <v>77729.47156</v>
      </c>
      <c r="AW26" s="414">
        <f t="shared" si="8"/>
        <v>0.1044835744</v>
      </c>
      <c r="AX26" s="290">
        <f>IFERROR(IF(AND($F26="OPEN",$AH26&gt;0),$AH26*_SoP*$AW26,IF(AND($F26="CLOSED",$AH26&gt;0),$AH26*_SoL*$AW26,0)),0)</f>
        <v>23568.33156</v>
      </c>
      <c r="AY26" s="290">
        <f>IFERROR(IF($AH26&lt;0,$AH26*_SoL,0),0)</f>
        <v>0</v>
      </c>
      <c r="AZ26" s="415">
        <f t="shared" si="11"/>
        <v>77729.47156</v>
      </c>
      <c r="BA26" s="415">
        <f t="shared" si="12"/>
        <v>307885</v>
      </c>
      <c r="BB26" s="415">
        <f t="shared" si="13"/>
        <v>-230155.5284</v>
      </c>
      <c r="BC26" s="416">
        <f t="shared" si="14"/>
        <v>0</v>
      </c>
      <c r="BD26" s="417">
        <f t="shared" si="15"/>
        <v>230155.5284</v>
      </c>
      <c r="BE26" s="418">
        <f t="shared" si="16"/>
        <v>447926.72</v>
      </c>
      <c r="BF26" s="419">
        <f t="shared" si="17"/>
        <v>676841.8099</v>
      </c>
    </row>
    <row r="27" ht="19.5" customHeight="1">
      <c r="A27" s="185"/>
      <c r="B27" s="230">
        <f t="shared" si="18"/>
        <v>16</v>
      </c>
      <c r="C27" s="185"/>
      <c r="D27" s="391" t="str">
        <f t="array" ref="D27">INDEX(_Rge_Projectdata_3rd,$B27,MATCH("Project-ID",_Rge_Headline_Projectdata,0))</f>
        <v>MUS100148</v>
      </c>
      <c r="E27" s="392" t="str">
        <f t="array" ref="E27">IF(INDEX(_Rge_Data_3rd_CY,$B27,E$1)=0,"",TEXT(INDEX(_Rge_Data_3rd_CY,$B27,E$1),"JJJJMMTT"))</f>
        <v/>
      </c>
      <c r="F27" s="404" t="str">
        <f t="array" ref="F27">INDEX(_Rge_Data_3rd_CY,$B27,F$1)</f>
        <v>Open</v>
      </c>
      <c r="G27" s="393">
        <f t="array" ref="G27">IFERROR(MATCH(INDEX(_Rge_Data_3rd_CY,$B27,G$1),_Rge_Projectstatus,0),"")</f>
        <v>1</v>
      </c>
      <c r="H27" s="405">
        <f t="array" ref="H27">INDEX(_Rge_Data_3rd_CY,$B27,H$1)</f>
        <v>1076276.39</v>
      </c>
      <c r="I27" s="406">
        <f t="array" ref="I27">INDEX(_Rge_Data_3rd_CY,$B27,I$1)</f>
        <v>7475.616</v>
      </c>
      <c r="J27" s="406">
        <f t="array" ref="J27">INDEX(_Rge_Data_3rd_CY,$B27,J$1)</f>
        <v>347276.9</v>
      </c>
      <c r="K27" s="406" t="str">
        <f t="array" ref="K27">INDEX(_Rge_Data_3rd_CY,$B27,K$1)</f>
        <v/>
      </c>
      <c r="L27" s="407">
        <f t="array" ref="L27">INDEX(_Rge_Data_3rd_CY,$B27,L$1)</f>
        <v>354752.516</v>
      </c>
      <c r="M27" s="407">
        <f t="array" ref="M27">INDEX(_Rge_Data_3rd_CY,$B27,M$1)</f>
        <v>69550</v>
      </c>
      <c r="N27" s="407">
        <f t="array" ref="N27">INDEX(_Rge_Data_3rd_CY,$B27,N$1)</f>
        <v>96450</v>
      </c>
      <c r="O27" s="407">
        <f t="array" ref="O27">INDEX(_Rge_Data_3rd_CY,$B27,O$1)</f>
        <v>0</v>
      </c>
      <c r="P27" s="407">
        <f t="array" ref="P27">INDEX(_Rge_Data_3rd_CY,$B27,P$1)</f>
        <v>0</v>
      </c>
      <c r="Q27" s="407" t="str">
        <f t="array" ref="Q27">INDEX(_Rge_Data_3rd_CY,$B27,Q$1)</f>
        <v/>
      </c>
      <c r="R27" s="407">
        <f t="array" ref="R27">INDEX(_Rge_Data_3rd_CY,$B27,R$1)</f>
        <v>112347</v>
      </c>
      <c r="S27" s="407">
        <f t="array" ref="S27">INDEX(_Rge_Data_3rd_CY,$B27,S$1)</f>
        <v>633099.516</v>
      </c>
      <c r="T27" s="407">
        <f t="shared" si="5"/>
        <v>443176.874</v>
      </c>
      <c r="U27" s="408">
        <f t="shared" si="6"/>
        <v>0.411768648</v>
      </c>
      <c r="V27" s="409">
        <f t="array" ref="V27">INDEX(_Rge_Data_3rd_CY,$B27,V$1)</f>
        <v>883612.82</v>
      </c>
      <c r="W27" s="410">
        <f t="array" ref="W27">INDEX(_Rge_Data_3rd_CY,$B27,W$1)</f>
        <v>40891.27</v>
      </c>
      <c r="X27" s="410">
        <f t="array" ref="X27">INDEX(_Rge_Data_3rd_CY,$B27,X$1)</f>
        <v>279358</v>
      </c>
      <c r="Y27" s="410" t="str">
        <f t="array" ref="Y27">INDEX(_Rge_Data_3rd_CY,$B27,Y$1)</f>
        <v/>
      </c>
      <c r="Z27" s="410">
        <f t="array" ref="Z27">INDEX(_Rge_Data_3rd_CY,$B27,Z$1)</f>
        <v>320249.27</v>
      </c>
      <c r="AA27" s="410">
        <f t="array" ref="AA27">INDEX(_Rge_Data_3rd_CY,$B27,AA$1)</f>
        <v>88235</v>
      </c>
      <c r="AB27" s="410">
        <f t="array" ref="AB27">INDEX(_Rge_Data_3rd_CY,$B27,AB$1)</f>
        <v>205012</v>
      </c>
      <c r="AC27" s="410">
        <f t="array" ref="AC27">INDEX(_Rge_Data_3rd_CY,$B27,AC$1)</f>
        <v>0</v>
      </c>
      <c r="AD27" s="410">
        <f t="array" ref="AD27">INDEX(_Rge_Data_3rd_CY,$B27,AD$1)</f>
        <v>0</v>
      </c>
      <c r="AE27" s="410" t="str">
        <f t="array" ref="AE27">INDEX(_Rge_Data_3rd_CY,$B27,AE$1)</f>
        <v/>
      </c>
      <c r="AF27" s="410">
        <f t="array" ref="AF27">INDEX(_Rge_Data_3rd_CY,$B27,AF$1)</f>
        <v>152937.55</v>
      </c>
      <c r="AG27" s="410">
        <f t="array" ref="AG27">INDEX(_Rge_Data_3rd_CY,$B27,AG$1)</f>
        <v>766433.82</v>
      </c>
      <c r="AH27" s="410">
        <f t="shared" si="7"/>
        <v>117179</v>
      </c>
      <c r="AI27" s="411">
        <f t="shared" si="9"/>
        <v>0.1326135128</v>
      </c>
      <c r="AJ27" s="412">
        <f t="array" ref="AJ27">INDEX(_Rge_Data_3rd_CY,$B27,AJ$1)</f>
        <v>884963.28</v>
      </c>
      <c r="AK27" s="413">
        <f t="array" ref="AK27">INDEX(_Rge_Data_3rd_CY,$B27,AK$1)</f>
        <v>40891.27</v>
      </c>
      <c r="AL27" s="413">
        <f t="array" ref="AL27">INDEX(_Rge_Data_3rd_CY,$B27,AL$1)</f>
        <v>279357.74</v>
      </c>
      <c r="AM27" s="413" t="str">
        <f t="array" ref="AM27">INDEX(_Rge_Data_3rd_CY,$B27,AM$1)</f>
        <v/>
      </c>
      <c r="AN27" s="413">
        <f t="array" ref="AN27">INDEX(_Rge_Data_3rd_CY,$B27,AN$1)</f>
        <v>320249.01</v>
      </c>
      <c r="AO27" s="413">
        <f t="array" ref="AO27">INDEX(_Rge_Data_3rd_CY,$B27,AO$1)</f>
        <v>88234.48</v>
      </c>
      <c r="AP27" s="413">
        <f t="array" ref="AP27">INDEX(_Rge_Data_3rd_CY,$B27,AP$1)</f>
        <v>205012.19</v>
      </c>
      <c r="AQ27" s="413">
        <f t="array" ref="AQ27">INDEX(_Rge_Data_3rd_CY,$B27,AQ$1)</f>
        <v>0</v>
      </c>
      <c r="AR27" s="413">
        <f t="array" ref="AR27">INDEX(_Rge_Data_3rd_CY,$B27,AR$1)</f>
        <v>0</v>
      </c>
      <c r="AS27" s="413" t="str">
        <f t="array" ref="AS27">INDEX(_Rge_Data_3rd_CY,$B27,AS$1)</f>
        <v/>
      </c>
      <c r="AT27" s="413">
        <f t="array" ref="AT27">INDEX(_Rge_Data_3rd_CY,$B27,AT$1)</f>
        <v>152937.55</v>
      </c>
      <c r="AU27" s="413">
        <f t="array" ref="AU27">INDEX(_Rge_Data_3rd_CY,$B27,AU$1)</f>
        <v>766433.23</v>
      </c>
      <c r="AV27" s="284">
        <f t="shared" si="10"/>
        <v>877753.1943</v>
      </c>
      <c r="AW27" s="414">
        <f t="shared" si="8"/>
        <v>0.9999992302</v>
      </c>
      <c r="AX27" s="290">
        <f>IFERROR(IF(AND($F27="OPEN",$AH27&gt;0),$AH27*_SoP*$AW27,IF(AND($F27="CLOSED",$AH27&gt;0),$AH27*_SoL*$AW27,0)),0)</f>
        <v>111319.9643</v>
      </c>
      <c r="AY27" s="290">
        <f>IFERROR(IF($AH27&lt;0,$AH27*_SoL,0),0)</f>
        <v>0</v>
      </c>
      <c r="AZ27" s="415">
        <f t="shared" si="11"/>
        <v>877753.1943</v>
      </c>
      <c r="BA27" s="415">
        <f t="shared" si="12"/>
        <v>884963.28</v>
      </c>
      <c r="BB27" s="415">
        <f t="shared" si="13"/>
        <v>-7210.085694</v>
      </c>
      <c r="BC27" s="416">
        <f t="shared" si="14"/>
        <v>0</v>
      </c>
      <c r="BD27" s="417">
        <f t="shared" si="15"/>
        <v>7210.085694</v>
      </c>
      <c r="BE27" s="418">
        <f t="shared" si="16"/>
        <v>0</v>
      </c>
      <c r="BF27" s="419">
        <f t="shared" si="17"/>
        <v>0.6802042789</v>
      </c>
    </row>
    <row r="28" ht="19.5" customHeight="1">
      <c r="A28" s="185"/>
      <c r="B28" s="230">
        <f t="shared" si="18"/>
        <v>17</v>
      </c>
      <c r="C28" s="185"/>
      <c r="D28" s="391" t="str">
        <f t="array" ref="D28">INDEX(_Rge_Projectdata_3rd,$B28,MATCH("Project-ID",_Rge_Headline_Projectdata,0))</f>
        <v>MUS100155</v>
      </c>
      <c r="E28" s="392" t="str">
        <f t="array" ref="E28">IF(INDEX(_Rge_Data_3rd_CY,$B28,E$1)=0,"",TEXT(INDEX(_Rge_Data_3rd_CY,$B28,E$1),"JJJJMMTT"))</f>
        <v>JJJJ07TT</v>
      </c>
      <c r="F28" s="404" t="str">
        <f t="array" ref="F28">INDEX(_Rge_Data_3rd_CY,$B28,F$1)</f>
        <v>Closed</v>
      </c>
      <c r="G28" s="393">
        <f t="array" ref="G28">IFERROR(MATCH(INDEX(_Rge_Data_3rd_CY,$B28,G$1),_Rge_Projectstatus,0),"")</f>
        <v>2</v>
      </c>
      <c r="H28" s="405">
        <f t="array" ref="H28">INDEX(_Rge_Data_3rd_CY,$B28,H$1)</f>
        <v>120787.6</v>
      </c>
      <c r="I28" s="406">
        <f t="array" ref="I28">INDEX(_Rge_Data_3rd_CY,$B28,I$1)</f>
        <v>80135</v>
      </c>
      <c r="J28" s="406">
        <f t="array" ref="J28">INDEX(_Rge_Data_3rd_CY,$B28,J$1)</f>
        <v>0</v>
      </c>
      <c r="K28" s="406" t="str">
        <f t="array" ref="K28">INDEX(_Rge_Data_3rd_CY,$B28,K$1)</f>
        <v/>
      </c>
      <c r="L28" s="407">
        <f t="array" ref="L28">INDEX(_Rge_Data_3rd_CY,$B28,L$1)</f>
        <v>80135</v>
      </c>
      <c r="M28" s="407">
        <f t="array" ref="M28">INDEX(_Rge_Data_3rd_CY,$B28,M$1)</f>
        <v>960</v>
      </c>
      <c r="N28" s="407">
        <f t="array" ref="N28">INDEX(_Rge_Data_3rd_CY,$B28,N$1)</f>
        <v>3355</v>
      </c>
      <c r="O28" s="407">
        <f t="array" ref="O28">INDEX(_Rge_Data_3rd_CY,$B28,O$1)</f>
        <v>0</v>
      </c>
      <c r="P28" s="407">
        <f t="array" ref="P28">INDEX(_Rge_Data_3rd_CY,$B28,P$1)</f>
        <v>0</v>
      </c>
      <c r="Q28" s="407" t="str">
        <f t="array" ref="Q28">INDEX(_Rge_Data_3rd_CY,$B28,Q$1)</f>
        <v/>
      </c>
      <c r="R28" s="407">
        <f t="array" ref="R28">INDEX(_Rge_Data_3rd_CY,$B28,R$1)</f>
        <v>3900</v>
      </c>
      <c r="S28" s="407">
        <f t="array" ref="S28">INDEX(_Rge_Data_3rd_CY,$B28,S$1)</f>
        <v>88350</v>
      </c>
      <c r="T28" s="407">
        <f t="shared" si="5"/>
        <v>32437.6</v>
      </c>
      <c r="U28" s="408">
        <f t="shared" si="6"/>
        <v>0.2685507453</v>
      </c>
      <c r="V28" s="409">
        <f t="array" ref="V28">INDEX(_Rge_Data_3rd_CY,$B28,V$1)</f>
        <v>288494.31</v>
      </c>
      <c r="W28" s="410">
        <f t="array" ref="W28">INDEX(_Rge_Data_3rd_CY,$B28,W$1)</f>
        <v>187234.24</v>
      </c>
      <c r="X28" s="410">
        <f t="array" ref="X28">INDEX(_Rge_Data_3rd_CY,$B28,X$1)</f>
        <v>0</v>
      </c>
      <c r="Y28" s="410" t="str">
        <f t="array" ref="Y28">INDEX(_Rge_Data_3rd_CY,$B28,Y$1)</f>
        <v/>
      </c>
      <c r="Z28" s="410">
        <f t="array" ref="Z28">INDEX(_Rge_Data_3rd_CY,$B28,Z$1)</f>
        <v>187234.24</v>
      </c>
      <c r="AA28" s="410">
        <f t="array" ref="AA28">INDEX(_Rge_Data_3rd_CY,$B28,AA$1)</f>
        <v>2483</v>
      </c>
      <c r="AB28" s="410">
        <f t="array" ref="AB28">INDEX(_Rge_Data_3rd_CY,$B28,AB$1)</f>
        <v>4760</v>
      </c>
      <c r="AC28" s="410">
        <f t="array" ref="AC28">INDEX(_Rge_Data_3rd_CY,$B28,AC$1)</f>
        <v>0</v>
      </c>
      <c r="AD28" s="410">
        <f t="array" ref="AD28">INDEX(_Rge_Data_3rd_CY,$B28,AD$1)</f>
        <v>0</v>
      </c>
      <c r="AE28" s="410" t="str">
        <f t="array" ref="AE28">INDEX(_Rge_Data_3rd_CY,$B28,AE$1)</f>
        <v/>
      </c>
      <c r="AF28" s="410">
        <f t="array" ref="AF28">INDEX(_Rge_Data_3rd_CY,$B28,AF$1)</f>
        <v>9676.5</v>
      </c>
      <c r="AG28" s="410">
        <f t="array" ref="AG28">INDEX(_Rge_Data_3rd_CY,$B28,AG$1)</f>
        <v>204153.74</v>
      </c>
      <c r="AH28" s="410">
        <f t="shared" si="7"/>
        <v>84340.57</v>
      </c>
      <c r="AI28" s="411">
        <f t="shared" si="9"/>
        <v>0.2923474297</v>
      </c>
      <c r="AJ28" s="412">
        <f t="array" ref="AJ28">INDEX(_Rge_Data_3rd_CY,$B28,AJ$1)</f>
        <v>288494.3</v>
      </c>
      <c r="AK28" s="413">
        <f t="array" ref="AK28">INDEX(_Rge_Data_3rd_CY,$B28,AK$1)</f>
        <v>187234.5</v>
      </c>
      <c r="AL28" s="413">
        <f t="array" ref="AL28">INDEX(_Rge_Data_3rd_CY,$B28,AL$1)</f>
        <v>0</v>
      </c>
      <c r="AM28" s="413" t="str">
        <f t="array" ref="AM28">INDEX(_Rge_Data_3rd_CY,$B28,AM$1)</f>
        <v/>
      </c>
      <c r="AN28" s="413">
        <f t="array" ref="AN28">INDEX(_Rge_Data_3rd_CY,$B28,AN$1)</f>
        <v>187234.5</v>
      </c>
      <c r="AO28" s="413">
        <f t="array" ref="AO28">INDEX(_Rge_Data_3rd_CY,$B28,AO$1)</f>
        <v>2482.7</v>
      </c>
      <c r="AP28" s="413">
        <f t="array" ref="AP28">INDEX(_Rge_Data_3rd_CY,$B28,AP$1)</f>
        <v>4760</v>
      </c>
      <c r="AQ28" s="413">
        <f t="array" ref="AQ28">INDEX(_Rge_Data_3rd_CY,$B28,AQ$1)</f>
        <v>0</v>
      </c>
      <c r="AR28" s="413">
        <f t="array" ref="AR28">INDEX(_Rge_Data_3rd_CY,$B28,AR$1)</f>
        <v>0</v>
      </c>
      <c r="AS28" s="413" t="str">
        <f t="array" ref="AS28">INDEX(_Rge_Data_3rd_CY,$B28,AS$1)</f>
        <v/>
      </c>
      <c r="AT28" s="413">
        <f t="array" ref="AT28">INDEX(_Rge_Data_3rd_CY,$B28,AT$1)</f>
        <v>9676.75</v>
      </c>
      <c r="AU28" s="413">
        <f t="array" ref="AU28">INDEX(_Rge_Data_3rd_CY,$B28,AU$1)</f>
        <v>204153.95</v>
      </c>
      <c r="AV28" s="284">
        <f t="shared" si="10"/>
        <v>288494.6068</v>
      </c>
      <c r="AW28" s="414">
        <f t="shared" si="8"/>
        <v>1.000001029</v>
      </c>
      <c r="AX28" s="290">
        <f>IFERROR(IF(AND($F28="OPEN",$AH28&gt;0),$AH28*_SoP*$AW28,IF(AND($F28="CLOSED",$AH28&gt;0),$AH28*_SoL*$AW28,0)),0)</f>
        <v>84340.65676</v>
      </c>
      <c r="AY28" s="290">
        <f>IFERROR(IF($AH28&lt;0,$AH28*_SoL,0),0)</f>
        <v>0</v>
      </c>
      <c r="AZ28" s="415">
        <f t="shared" si="11"/>
        <v>288494.6068</v>
      </c>
      <c r="BA28" s="415">
        <f t="shared" si="12"/>
        <v>288494.3</v>
      </c>
      <c r="BB28" s="415">
        <f t="shared" si="13"/>
        <v>0.3067557936</v>
      </c>
      <c r="BC28" s="416">
        <f t="shared" si="14"/>
        <v>0.3067557936</v>
      </c>
      <c r="BD28" s="417">
        <f t="shared" si="15"/>
        <v>0</v>
      </c>
      <c r="BE28" s="418">
        <f t="shared" si="16"/>
        <v>0.009999999951</v>
      </c>
      <c r="BF28" s="419">
        <f t="shared" si="17"/>
        <v>0</v>
      </c>
    </row>
    <row r="29" ht="19.5" customHeight="1">
      <c r="A29" s="185"/>
      <c r="B29" s="230">
        <f t="shared" si="18"/>
        <v>18</v>
      </c>
      <c r="C29" s="185"/>
      <c r="D29" s="391" t="str">
        <f t="array" ref="D29">INDEX(_Rge_Projectdata_3rd,$B29,MATCH("Project-ID",_Rge_Headline_Projectdata,0))</f>
        <v>MUS100186</v>
      </c>
      <c r="E29" s="392" t="str">
        <f t="array" ref="E29">IF(INDEX(_Rge_Data_3rd_CY,$B29,E$1)=0,"",TEXT(INDEX(_Rge_Data_3rd_CY,$B29,E$1),"JJJJMMTT"))</f>
        <v/>
      </c>
      <c r="F29" s="404" t="str">
        <f t="array" ref="F29">INDEX(_Rge_Data_3rd_CY,$B29,F$1)</f>
        <v>Open</v>
      </c>
      <c r="G29" s="393">
        <f t="array" ref="G29">IFERROR(MATCH(INDEX(_Rge_Data_3rd_CY,$B29,G$1),_Rge_Projectstatus,0),"")</f>
        <v>1</v>
      </c>
      <c r="H29" s="405">
        <f t="array" ref="H29">INDEX(_Rge_Data_3rd_CY,$B29,H$1)</f>
        <v>18188.4058</v>
      </c>
      <c r="I29" s="406">
        <f t="array" ref="I29">INDEX(_Rge_Data_3rd_CY,$B29,I$1)</f>
        <v>0</v>
      </c>
      <c r="J29" s="406">
        <f t="array" ref="J29">INDEX(_Rge_Data_3rd_CY,$B29,J$1)</f>
        <v>0</v>
      </c>
      <c r="K29" s="406" t="str">
        <f t="array" ref="K29">INDEX(_Rge_Data_3rd_CY,$B29,K$1)</f>
        <v/>
      </c>
      <c r="L29" s="407">
        <f t="array" ref="L29">INDEX(_Rge_Data_3rd_CY,$B29,L$1)</f>
        <v>0</v>
      </c>
      <c r="M29" s="407">
        <f t="array" ref="M29">INDEX(_Rge_Data_3rd_CY,$B29,M$1)</f>
        <v>465</v>
      </c>
      <c r="N29" s="407">
        <f t="array" ref="N29">INDEX(_Rge_Data_3rd_CY,$B29,N$1)</f>
        <v>0</v>
      </c>
      <c r="O29" s="407">
        <f t="array" ref="O29">INDEX(_Rge_Data_3rd_CY,$B29,O$1)</f>
        <v>3750</v>
      </c>
      <c r="P29" s="407">
        <f t="array" ref="P29">INDEX(_Rge_Data_3rd_CY,$B29,P$1)</f>
        <v>0</v>
      </c>
      <c r="Q29" s="407" t="str">
        <f t="array" ref="Q29">INDEX(_Rge_Data_3rd_CY,$B29,Q$1)</f>
        <v/>
      </c>
      <c r="R29" s="407">
        <f t="array" ref="R29">INDEX(_Rge_Data_3rd_CY,$B29,R$1)</f>
        <v>3600</v>
      </c>
      <c r="S29" s="407">
        <f t="array" ref="S29">INDEX(_Rge_Data_3rd_CY,$B29,S$1)</f>
        <v>7815</v>
      </c>
      <c r="T29" s="407">
        <f t="shared" si="5"/>
        <v>10373.4058</v>
      </c>
      <c r="U29" s="408">
        <f t="shared" si="6"/>
        <v>0.5703306773</v>
      </c>
      <c r="V29" s="409">
        <f t="array" ref="V29">INDEX(_Rge_Data_3rd_CY,$B29,V$1)</f>
        <v>10512</v>
      </c>
      <c r="W29" s="410">
        <f t="array" ref="W29">INDEX(_Rge_Data_3rd_CY,$B29,W$1)</f>
        <v>0</v>
      </c>
      <c r="X29" s="410">
        <f t="array" ref="X29">INDEX(_Rge_Data_3rd_CY,$B29,X$1)</f>
        <v>0</v>
      </c>
      <c r="Y29" s="410" t="str">
        <f t="array" ref="Y29">INDEX(_Rge_Data_3rd_CY,$B29,Y$1)</f>
        <v/>
      </c>
      <c r="Z29" s="410">
        <f t="array" ref="Z29">INDEX(_Rge_Data_3rd_CY,$B29,Z$1)</f>
        <v>0</v>
      </c>
      <c r="AA29" s="410">
        <f t="array" ref="AA29">INDEX(_Rge_Data_3rd_CY,$B29,AA$1)</f>
        <v>1300</v>
      </c>
      <c r="AB29" s="410">
        <f t="array" ref="AB29">INDEX(_Rge_Data_3rd_CY,$B29,AB$1)</f>
        <v>0</v>
      </c>
      <c r="AC29" s="410">
        <f t="array" ref="AC29">INDEX(_Rge_Data_3rd_CY,$B29,AC$1)</f>
        <v>1116.88</v>
      </c>
      <c r="AD29" s="410">
        <f t="array" ref="AD29">INDEX(_Rge_Data_3rd_CY,$B29,AD$1)</f>
        <v>0</v>
      </c>
      <c r="AE29" s="410" t="str">
        <f t="array" ref="AE29">INDEX(_Rge_Data_3rd_CY,$B29,AE$1)</f>
        <v/>
      </c>
      <c r="AF29" s="410">
        <f t="array" ref="AF29">INDEX(_Rge_Data_3rd_CY,$B29,AF$1)</f>
        <v>325</v>
      </c>
      <c r="AG29" s="410">
        <f t="array" ref="AG29">INDEX(_Rge_Data_3rd_CY,$B29,AG$1)</f>
        <v>2741.88</v>
      </c>
      <c r="AH29" s="410">
        <f t="shared" si="7"/>
        <v>7770.12</v>
      </c>
      <c r="AI29" s="411">
        <f t="shared" si="9"/>
        <v>0.7391666667</v>
      </c>
      <c r="AJ29" s="412">
        <f t="array" ref="AJ29">INDEX(_Rge_Data_3rd_CY,$B29,AJ$1)</f>
        <v>10512</v>
      </c>
      <c r="AK29" s="413">
        <f t="array" ref="AK29">INDEX(_Rge_Data_3rd_CY,$B29,AK$1)</f>
        <v>0</v>
      </c>
      <c r="AL29" s="413">
        <f t="array" ref="AL29">INDEX(_Rge_Data_3rd_CY,$B29,AL$1)</f>
        <v>0</v>
      </c>
      <c r="AM29" s="413" t="str">
        <f t="array" ref="AM29">INDEX(_Rge_Data_3rd_CY,$B29,AM$1)</f>
        <v/>
      </c>
      <c r="AN29" s="413">
        <f t="array" ref="AN29">INDEX(_Rge_Data_3rd_CY,$B29,AN$1)</f>
        <v>0</v>
      </c>
      <c r="AO29" s="413">
        <f t="array" ref="AO29">INDEX(_Rge_Data_3rd_CY,$B29,AO$1)</f>
        <v>799.9</v>
      </c>
      <c r="AP29" s="413">
        <f t="array" ref="AP29">INDEX(_Rge_Data_3rd_CY,$B29,AP$1)</f>
        <v>0</v>
      </c>
      <c r="AQ29" s="413">
        <f t="array" ref="AQ29">INDEX(_Rge_Data_3rd_CY,$B29,AQ$1)</f>
        <v>1116.88</v>
      </c>
      <c r="AR29" s="413">
        <f t="array" ref="AR29">INDEX(_Rge_Data_3rd_CY,$B29,AR$1)</f>
        <v>0</v>
      </c>
      <c r="AS29" s="413" t="str">
        <f t="array" ref="AS29">INDEX(_Rge_Data_3rd_CY,$B29,AS$1)</f>
        <v/>
      </c>
      <c r="AT29" s="413">
        <f t="array" ref="AT29">INDEX(_Rge_Data_3rd_CY,$B29,AT$1)</f>
        <v>65</v>
      </c>
      <c r="AU29" s="413">
        <f t="array" ref="AU29">INDEX(_Rge_Data_3rd_CY,$B29,AU$1)</f>
        <v>1981.78</v>
      </c>
      <c r="AV29" s="284">
        <f t="shared" si="10"/>
        <v>7317.073665</v>
      </c>
      <c r="AW29" s="414">
        <f t="shared" si="8"/>
        <v>0.7227814492</v>
      </c>
      <c r="AX29" s="290">
        <f>IFERROR(IF(AND($F29="OPEN",$AH29&gt;0),$AH29*_SoP*$AW29,IF(AND($F29="CLOSED",$AH29&gt;0),$AH29*_SoL*$AW29,0)),0)</f>
        <v>5335.293665</v>
      </c>
      <c r="AY29" s="290">
        <f>IFERROR(IF($AH29&lt;0,$AH29*_SoL,0),0)</f>
        <v>0</v>
      </c>
      <c r="AZ29" s="415">
        <f t="shared" si="11"/>
        <v>7317.073665</v>
      </c>
      <c r="BA29" s="415">
        <f t="shared" si="12"/>
        <v>10512</v>
      </c>
      <c r="BB29" s="415">
        <f t="shared" si="13"/>
        <v>-3194.926335</v>
      </c>
      <c r="BC29" s="416">
        <f t="shared" si="14"/>
        <v>0</v>
      </c>
      <c r="BD29" s="417">
        <f t="shared" si="15"/>
        <v>3194.926335</v>
      </c>
      <c r="BE29" s="418">
        <f t="shared" si="16"/>
        <v>0</v>
      </c>
      <c r="BF29" s="419">
        <f t="shared" si="17"/>
        <v>2914.121406</v>
      </c>
    </row>
    <row r="30" ht="19.5" customHeight="1">
      <c r="A30" s="185"/>
      <c r="B30" s="230">
        <f t="shared" si="18"/>
        <v>19</v>
      </c>
      <c r="C30" s="185"/>
      <c r="D30" s="391" t="str">
        <f t="array" ref="D30">INDEX(_Rge_Projectdata_3rd,$B30,MATCH("Project-ID",_Rge_Headline_Projectdata,0))</f>
        <v>MUS100193</v>
      </c>
      <c r="E30" s="392" t="str">
        <f t="array" ref="E30">IF(INDEX(_Rge_Data_3rd_CY,$B30,E$1)=0,"",TEXT(INDEX(_Rge_Data_3rd_CY,$B30,E$1),"JJJJMMTT"))</f>
        <v>JJJJ10TT</v>
      </c>
      <c r="F30" s="404" t="str">
        <f t="array" ref="F30">INDEX(_Rge_Data_3rd_CY,$B30,F$1)</f>
        <v>Closed</v>
      </c>
      <c r="G30" s="393">
        <f t="array" ref="G30">IFERROR(MATCH(INDEX(_Rge_Data_3rd_CY,$B30,G$1),_Rge_Projectstatus,0),"")</f>
        <v>2</v>
      </c>
      <c r="H30" s="405">
        <f t="array" ref="H30">INDEX(_Rge_Data_3rd_CY,$B30,H$1)</f>
        <v>92042</v>
      </c>
      <c r="I30" s="406">
        <f t="array" ref="I30">INDEX(_Rge_Data_3rd_CY,$B30,I$1)</f>
        <v>27031</v>
      </c>
      <c r="J30" s="406">
        <f t="array" ref="J30">INDEX(_Rge_Data_3rd_CY,$B30,J$1)</f>
        <v>0</v>
      </c>
      <c r="K30" s="406" t="str">
        <f t="array" ref="K30">INDEX(_Rge_Data_3rd_CY,$B30,K$1)</f>
        <v/>
      </c>
      <c r="L30" s="407">
        <f t="array" ref="L30">INDEX(_Rge_Data_3rd_CY,$B30,L$1)</f>
        <v>27031</v>
      </c>
      <c r="M30" s="407">
        <f t="array" ref="M30">INDEX(_Rge_Data_3rd_CY,$B30,M$1)</f>
        <v>7479</v>
      </c>
      <c r="N30" s="407">
        <f t="array" ref="N30">INDEX(_Rge_Data_3rd_CY,$B30,N$1)</f>
        <v>0</v>
      </c>
      <c r="O30" s="407">
        <f t="array" ref="O30">INDEX(_Rge_Data_3rd_CY,$B30,O$1)</f>
        <v>0</v>
      </c>
      <c r="P30" s="407">
        <f t="array" ref="P30">INDEX(_Rge_Data_3rd_CY,$B30,P$1)</f>
        <v>0</v>
      </c>
      <c r="Q30" s="407" t="str">
        <f t="array" ref="Q30">INDEX(_Rge_Data_3rd_CY,$B30,Q$1)</f>
        <v/>
      </c>
      <c r="R30" s="407">
        <f t="array" ref="R30">INDEX(_Rge_Data_3rd_CY,$B30,R$1)</f>
        <v>1138</v>
      </c>
      <c r="S30" s="407">
        <f t="array" ref="S30">INDEX(_Rge_Data_3rd_CY,$B30,S$1)</f>
        <v>35648</v>
      </c>
      <c r="T30" s="407">
        <f t="shared" si="5"/>
        <v>56394</v>
      </c>
      <c r="U30" s="408">
        <f t="shared" si="6"/>
        <v>0.6126985507</v>
      </c>
      <c r="V30" s="409">
        <f t="array" ref="V30">INDEX(_Rge_Data_3rd_CY,$B30,V$1)</f>
        <v>133848.44</v>
      </c>
      <c r="W30" s="410">
        <f t="array" ref="W30">INDEX(_Rge_Data_3rd_CY,$B30,W$1)</f>
        <v>29027</v>
      </c>
      <c r="X30" s="410">
        <f t="array" ref="X30">INDEX(_Rge_Data_3rd_CY,$B30,X$1)</f>
        <v>0</v>
      </c>
      <c r="Y30" s="410" t="str">
        <f t="array" ref="Y30">INDEX(_Rge_Data_3rd_CY,$B30,Y$1)</f>
        <v/>
      </c>
      <c r="Z30" s="410">
        <f t="array" ref="Z30">INDEX(_Rge_Data_3rd_CY,$B30,Z$1)</f>
        <v>29027</v>
      </c>
      <c r="AA30" s="410">
        <f t="array" ref="AA30">INDEX(_Rge_Data_3rd_CY,$B30,AA$1)</f>
        <v>0</v>
      </c>
      <c r="AB30" s="410">
        <f t="array" ref="AB30">INDEX(_Rge_Data_3rd_CY,$B30,AB$1)</f>
        <v>11633</v>
      </c>
      <c r="AC30" s="410">
        <f t="array" ref="AC30">INDEX(_Rge_Data_3rd_CY,$B30,AC$1)</f>
        <v>0</v>
      </c>
      <c r="AD30" s="410">
        <f t="array" ref="AD30">INDEX(_Rge_Data_3rd_CY,$B30,AD$1)</f>
        <v>0</v>
      </c>
      <c r="AE30" s="410" t="str">
        <f t="array" ref="AE30">INDEX(_Rge_Data_3rd_CY,$B30,AE$1)</f>
        <v/>
      </c>
      <c r="AF30" s="410">
        <f t="array" ref="AF30">INDEX(_Rge_Data_3rd_CY,$B30,AF$1)</f>
        <v>21736</v>
      </c>
      <c r="AG30" s="410">
        <f t="array" ref="AG30">INDEX(_Rge_Data_3rd_CY,$B30,AG$1)</f>
        <v>62396</v>
      </c>
      <c r="AH30" s="410">
        <f t="shared" si="7"/>
        <v>71452.44</v>
      </c>
      <c r="AI30" s="411">
        <f t="shared" si="9"/>
        <v>0.5338309509</v>
      </c>
      <c r="AJ30" s="412">
        <f t="array" ref="AJ30">INDEX(_Rge_Data_3rd_CY,$B30,AJ$1)</f>
        <v>133848.44</v>
      </c>
      <c r="AK30" s="413">
        <f t="array" ref="AK30">INDEX(_Rge_Data_3rd_CY,$B30,AK$1)</f>
        <v>29027</v>
      </c>
      <c r="AL30" s="413" t="str">
        <f t="array" ref="AL30">INDEX(_Rge_Data_3rd_CY,$B30,AL$1)</f>
        <v/>
      </c>
      <c r="AM30" s="413" t="str">
        <f t="array" ref="AM30">INDEX(_Rge_Data_3rd_CY,$B30,AM$1)</f>
        <v/>
      </c>
      <c r="AN30" s="413">
        <f t="array" ref="AN30">INDEX(_Rge_Data_3rd_CY,$B30,AN$1)</f>
        <v>29027</v>
      </c>
      <c r="AO30" s="413">
        <f t="array" ref="AO30">INDEX(_Rge_Data_3rd_CY,$B30,AO$1)</f>
        <v>0</v>
      </c>
      <c r="AP30" s="413">
        <f t="array" ref="AP30">INDEX(_Rge_Data_3rd_CY,$B30,AP$1)</f>
        <v>11633</v>
      </c>
      <c r="AQ30" s="413">
        <f t="array" ref="AQ30">INDEX(_Rge_Data_3rd_CY,$B30,AQ$1)</f>
        <v>0</v>
      </c>
      <c r="AR30" s="413">
        <f t="array" ref="AR30">INDEX(_Rge_Data_3rd_CY,$B30,AR$1)</f>
        <v>0</v>
      </c>
      <c r="AS30" s="413" t="str">
        <f t="array" ref="AS30">INDEX(_Rge_Data_3rd_CY,$B30,AS$1)</f>
        <v/>
      </c>
      <c r="AT30" s="413">
        <f t="array" ref="AT30">INDEX(_Rge_Data_3rd_CY,$B30,AT$1)</f>
        <v>21735.69</v>
      </c>
      <c r="AU30" s="413">
        <f t="array" ref="AU30">INDEX(_Rge_Data_3rd_CY,$B30,AU$1)</f>
        <v>62395.69</v>
      </c>
      <c r="AV30" s="284">
        <f t="shared" si="10"/>
        <v>133847.775</v>
      </c>
      <c r="AW30" s="414">
        <f t="shared" si="8"/>
        <v>0.9999950317</v>
      </c>
      <c r="AX30" s="290">
        <f>IFERROR(IF(AND($F30="OPEN",$AH30&gt;0),$AH30*_SoP*$AW30,IF(AND($F30="CLOSED",$AH30&gt;0),$AH30*_SoL*$AW30,0)),0)</f>
        <v>71452.08501</v>
      </c>
      <c r="AY30" s="290">
        <f>IFERROR(IF($AH30&lt;0,$AH30*_SoL,0),0)</f>
        <v>0</v>
      </c>
      <c r="AZ30" s="415">
        <f t="shared" si="11"/>
        <v>133847.775</v>
      </c>
      <c r="BA30" s="415">
        <f t="shared" si="12"/>
        <v>133848.44</v>
      </c>
      <c r="BB30" s="415">
        <f t="shared" si="13"/>
        <v>-0.6649948138</v>
      </c>
      <c r="BC30" s="416">
        <f t="shared" si="14"/>
        <v>0</v>
      </c>
      <c r="BD30" s="417">
        <f t="shared" si="15"/>
        <v>0.6649948138</v>
      </c>
      <c r="BE30" s="418">
        <f t="shared" si="16"/>
        <v>0</v>
      </c>
      <c r="BF30" s="419">
        <f t="shared" si="17"/>
        <v>0.6649948138</v>
      </c>
    </row>
    <row r="31" ht="19.5" customHeight="1">
      <c r="A31" s="185"/>
      <c r="B31" s="230">
        <f t="shared" si="18"/>
        <v>20</v>
      </c>
      <c r="C31" s="185"/>
      <c r="D31" s="391" t="str">
        <f t="array" ref="D31">INDEX(_Rge_Projectdata_3rd,$B31,MATCH("Project-ID",_Rge_Headline_Projectdata,0))</f>
        <v>MUS100154</v>
      </c>
      <c r="E31" s="392" t="str">
        <f t="array" ref="E31">IF(INDEX(_Rge_Data_3rd_CY,$B31,E$1)=0,"",TEXT(INDEX(_Rge_Data_3rd_CY,$B31,E$1),"JJJJMMTT"))</f>
        <v/>
      </c>
      <c r="F31" s="404" t="str">
        <f t="array" ref="F31">INDEX(_Rge_Data_3rd_CY,$B31,F$1)</f>
        <v>Open</v>
      </c>
      <c r="G31" s="393">
        <f t="array" ref="G31">IFERROR(MATCH(INDEX(_Rge_Data_3rd_CY,$B31,G$1),_Rge_Projectstatus,0),"")</f>
        <v>1</v>
      </c>
      <c r="H31" s="405">
        <f t="array" ref="H31">INDEX(_Rge_Data_3rd_CY,$B31,H$1)</f>
        <v>765627</v>
      </c>
      <c r="I31" s="406">
        <f t="array" ref="I31">INDEX(_Rge_Data_3rd_CY,$B31,I$1)</f>
        <v>0</v>
      </c>
      <c r="J31" s="406">
        <f t="array" ref="J31">INDEX(_Rge_Data_3rd_CY,$B31,J$1)</f>
        <v>329354.04</v>
      </c>
      <c r="K31" s="406" t="str">
        <f t="array" ref="K31">INDEX(_Rge_Data_3rd_CY,$B31,K$1)</f>
        <v/>
      </c>
      <c r="L31" s="407">
        <f t="array" ref="L31">INDEX(_Rge_Data_3rd_CY,$B31,L$1)</f>
        <v>329354.04</v>
      </c>
      <c r="M31" s="407">
        <f t="array" ref="M31">INDEX(_Rge_Data_3rd_CY,$B31,M$1)</f>
        <v>38236.37</v>
      </c>
      <c r="N31" s="407">
        <f t="array" ref="N31">INDEX(_Rge_Data_3rd_CY,$B31,N$1)</f>
        <v>50264</v>
      </c>
      <c r="O31" s="407">
        <f t="array" ref="O31">INDEX(_Rge_Data_3rd_CY,$B31,O$1)</f>
        <v>17500</v>
      </c>
      <c r="P31" s="407">
        <f t="array" ref="P31">INDEX(_Rge_Data_3rd_CY,$B31,P$1)</f>
        <v>0</v>
      </c>
      <c r="Q31" s="407" t="str">
        <f t="array" ref="Q31">INDEX(_Rge_Data_3rd_CY,$B31,Q$1)</f>
        <v/>
      </c>
      <c r="R31" s="407">
        <f t="array" ref="R31">INDEX(_Rge_Data_3rd_CY,$B31,R$1)</f>
        <v>20180</v>
      </c>
      <c r="S31" s="407">
        <f t="array" ref="S31">INDEX(_Rge_Data_3rd_CY,$B31,S$1)</f>
        <v>455534.41</v>
      </c>
      <c r="T31" s="407">
        <f t="shared" si="5"/>
        <v>310092.59</v>
      </c>
      <c r="U31" s="408">
        <f t="shared" si="6"/>
        <v>0.4050178351</v>
      </c>
      <c r="V31" s="409">
        <f t="array" ref="V31">INDEX(_Rge_Data_3rd_CY,$B31,V$1)</f>
        <v>753336</v>
      </c>
      <c r="W31" s="410">
        <f t="array" ref="W31">INDEX(_Rge_Data_3rd_CY,$B31,W$1)</f>
        <v>20000</v>
      </c>
      <c r="X31" s="410">
        <f t="array" ref="X31">INDEX(_Rge_Data_3rd_CY,$B31,X$1)</f>
        <v>358442</v>
      </c>
      <c r="Y31" s="410" t="str">
        <f t="array" ref="Y31">INDEX(_Rge_Data_3rd_CY,$B31,Y$1)</f>
        <v/>
      </c>
      <c r="Z31" s="410">
        <f t="array" ref="Z31">INDEX(_Rge_Data_3rd_CY,$B31,Z$1)</f>
        <v>378442</v>
      </c>
      <c r="AA31" s="410">
        <f t="array" ref="AA31">INDEX(_Rge_Data_3rd_CY,$B31,AA$1)</f>
        <v>38269</v>
      </c>
      <c r="AB31" s="410">
        <f t="array" ref="AB31">INDEX(_Rge_Data_3rd_CY,$B31,AB$1)</f>
        <v>30030</v>
      </c>
      <c r="AC31" s="410">
        <f t="array" ref="AC31">INDEX(_Rge_Data_3rd_CY,$B31,AC$1)</f>
        <v>0</v>
      </c>
      <c r="AD31" s="410">
        <f t="array" ref="AD31">INDEX(_Rge_Data_3rd_CY,$B31,AD$1)</f>
        <v>0</v>
      </c>
      <c r="AE31" s="410" t="str">
        <f t="array" ref="AE31">INDEX(_Rge_Data_3rd_CY,$B31,AE$1)</f>
        <v/>
      </c>
      <c r="AF31" s="410">
        <f t="array" ref="AF31">INDEX(_Rge_Data_3rd_CY,$B31,AF$1)</f>
        <v>10000</v>
      </c>
      <c r="AG31" s="410">
        <f t="array" ref="AG31">INDEX(_Rge_Data_3rd_CY,$B31,AG$1)</f>
        <v>456741</v>
      </c>
      <c r="AH31" s="410">
        <f t="shared" si="7"/>
        <v>296595</v>
      </c>
      <c r="AI31" s="411">
        <f t="shared" si="9"/>
        <v>0.3937087833</v>
      </c>
      <c r="AJ31" s="412">
        <f t="array" ref="AJ31">INDEX(_Rge_Data_3rd_CY,$B31,AJ$1)</f>
        <v>753335.9415</v>
      </c>
      <c r="AK31" s="413">
        <f t="array" ref="AK31">INDEX(_Rge_Data_3rd_CY,$B31,AK$1)</f>
        <v>0</v>
      </c>
      <c r="AL31" s="413">
        <f t="array" ref="AL31">INDEX(_Rge_Data_3rd_CY,$B31,AL$1)</f>
        <v>358442.24</v>
      </c>
      <c r="AM31" s="413" t="str">
        <f t="array" ref="AM31">INDEX(_Rge_Data_3rd_CY,$B31,AM$1)</f>
        <v/>
      </c>
      <c r="AN31" s="413">
        <f t="array" ref="AN31">INDEX(_Rge_Data_3rd_CY,$B31,AN$1)</f>
        <v>358442.24</v>
      </c>
      <c r="AO31" s="413">
        <f t="array" ref="AO31">INDEX(_Rge_Data_3rd_CY,$B31,AO$1)</f>
        <v>34182</v>
      </c>
      <c r="AP31" s="413">
        <f t="array" ref="AP31">INDEX(_Rge_Data_3rd_CY,$B31,AP$1)</f>
        <v>30030</v>
      </c>
      <c r="AQ31" s="413">
        <f t="array" ref="AQ31">INDEX(_Rge_Data_3rd_CY,$B31,AQ$1)</f>
        <v>0</v>
      </c>
      <c r="AR31" s="413">
        <f t="array" ref="AR31">INDEX(_Rge_Data_3rd_CY,$B31,AR$1)</f>
        <v>0</v>
      </c>
      <c r="AS31" s="413" t="str">
        <f t="array" ref="AS31">INDEX(_Rge_Data_3rd_CY,$B31,AS$1)</f>
        <v/>
      </c>
      <c r="AT31" s="413">
        <f t="array" ref="AT31">INDEX(_Rge_Data_3rd_CY,$B31,AT$1)</f>
        <v>4632</v>
      </c>
      <c r="AU31" s="413">
        <f t="array" ref="AU31">INDEX(_Rge_Data_3rd_CY,$B31,AU$1)</f>
        <v>427286.24</v>
      </c>
      <c r="AV31" s="284">
        <f t="shared" si="10"/>
        <v>690880.7372</v>
      </c>
      <c r="AW31" s="414">
        <f t="shared" si="8"/>
        <v>0.9355110227</v>
      </c>
      <c r="AX31" s="290">
        <f>IFERROR(IF(AND($F31="OPEN",$AH31&gt;0),$AH31*_SoP*$AW31,IF(AND($F31="CLOSED",$AH31&gt;0),$AH31*_SoL*$AW31,0)),0)</f>
        <v>263594.4972</v>
      </c>
      <c r="AY31" s="290">
        <f>IFERROR(IF($AH31&lt;0,$AH31*_SoL,0),0)</f>
        <v>0</v>
      </c>
      <c r="AZ31" s="415">
        <f t="shared" si="11"/>
        <v>690880.7372</v>
      </c>
      <c r="BA31" s="415">
        <f t="shared" si="12"/>
        <v>753335.9415</v>
      </c>
      <c r="BB31" s="415">
        <f t="shared" si="13"/>
        <v>-62455.20432</v>
      </c>
      <c r="BC31" s="416">
        <f t="shared" si="14"/>
        <v>0</v>
      </c>
      <c r="BD31" s="417">
        <f t="shared" si="15"/>
        <v>62455.20432</v>
      </c>
      <c r="BE31" s="418">
        <f t="shared" si="16"/>
        <v>0.05850000004</v>
      </c>
      <c r="BF31" s="419">
        <f t="shared" si="17"/>
        <v>48581.86823</v>
      </c>
    </row>
    <row r="32" ht="19.5" customHeight="1">
      <c r="A32" s="185"/>
      <c r="B32" s="230">
        <f t="shared" si="18"/>
        <v>21</v>
      </c>
      <c r="C32" s="185"/>
      <c r="D32" s="391" t="str">
        <f t="array" ref="D32">INDEX(_Rge_Projectdata_3rd,$B32,MATCH("Project-ID",_Rge_Headline_Projectdata,0))</f>
        <v>MUS100243-2</v>
      </c>
      <c r="E32" s="392" t="str">
        <f t="array" ref="E32">IF(INDEX(_Rge_Data_3rd_CY,$B32,E$1)=0,"",TEXT(INDEX(_Rge_Data_3rd_CY,$B32,E$1),"JJJJMMTT"))</f>
        <v>JJJJ04TT</v>
      </c>
      <c r="F32" s="404" t="str">
        <f t="array" ref="F32">INDEX(_Rge_Data_3rd_CY,$B32,F$1)</f>
        <v>Closed</v>
      </c>
      <c r="G32" s="393">
        <f t="array" ref="G32">IFERROR(MATCH(INDEX(_Rge_Data_3rd_CY,$B32,G$1),_Rge_Projectstatus,0),"")</f>
        <v>2</v>
      </c>
      <c r="H32" s="405">
        <f t="array" ref="H32">INDEX(_Rge_Data_3rd_CY,$B32,H$1)</f>
        <v>29912</v>
      </c>
      <c r="I32" s="406">
        <f t="array" ref="I32">INDEX(_Rge_Data_3rd_CY,$B32,I$1)</f>
        <v>6160</v>
      </c>
      <c r="J32" s="406" t="str">
        <f t="array" ref="J32">INDEX(_Rge_Data_3rd_CY,$B32,J$1)</f>
        <v/>
      </c>
      <c r="K32" s="406" t="str">
        <f t="array" ref="K32">INDEX(_Rge_Data_3rd_CY,$B32,K$1)</f>
        <v/>
      </c>
      <c r="L32" s="407">
        <f t="array" ref="L32">INDEX(_Rge_Data_3rd_CY,$B32,L$1)</f>
        <v>6160</v>
      </c>
      <c r="M32" s="407">
        <f t="array" ref="M32">INDEX(_Rge_Data_3rd_CY,$B32,M$1)</f>
        <v>0</v>
      </c>
      <c r="N32" s="407">
        <f t="array" ref="N32">INDEX(_Rge_Data_3rd_CY,$B32,N$1)</f>
        <v>1650</v>
      </c>
      <c r="O32" s="407">
        <f t="array" ref="O32">INDEX(_Rge_Data_3rd_CY,$B32,O$1)</f>
        <v>10085</v>
      </c>
      <c r="P32" s="407">
        <f t="array" ref="P32">INDEX(_Rge_Data_3rd_CY,$B32,P$1)</f>
        <v>0</v>
      </c>
      <c r="Q32" s="407" t="str">
        <f t="array" ref="Q32">INDEX(_Rge_Data_3rd_CY,$B32,Q$1)</f>
        <v/>
      </c>
      <c r="R32" s="407">
        <f t="array" ref="R32">INDEX(_Rge_Data_3rd_CY,$B32,R$1)</f>
        <v>800</v>
      </c>
      <c r="S32" s="407">
        <f t="array" ref="S32">INDEX(_Rge_Data_3rd_CY,$B32,S$1)</f>
        <v>18695</v>
      </c>
      <c r="T32" s="407">
        <f t="shared" si="5"/>
        <v>11217</v>
      </c>
      <c r="U32" s="408">
        <f t="shared" si="6"/>
        <v>0.375</v>
      </c>
      <c r="V32" s="409">
        <f t="array" ref="V32">INDEX(_Rge_Data_3rd_CY,$B32,V$1)</f>
        <v>29912</v>
      </c>
      <c r="W32" s="410">
        <f t="array" ref="W32">INDEX(_Rge_Data_3rd_CY,$B32,W$1)</f>
        <v>5055</v>
      </c>
      <c r="X32" s="410" t="str">
        <f t="array" ref="X32">INDEX(_Rge_Data_3rd_CY,$B32,X$1)</f>
        <v/>
      </c>
      <c r="Y32" s="410" t="str">
        <f t="array" ref="Y32">INDEX(_Rge_Data_3rd_CY,$B32,Y$1)</f>
        <v/>
      </c>
      <c r="Z32" s="410">
        <f t="array" ref="Z32">INDEX(_Rge_Data_3rd_CY,$B32,Z$1)</f>
        <v>5055</v>
      </c>
      <c r="AA32" s="410">
        <f t="array" ref="AA32">INDEX(_Rge_Data_3rd_CY,$B32,AA$1)</f>
        <v>0</v>
      </c>
      <c r="AB32" s="410">
        <f t="array" ref="AB32">INDEX(_Rge_Data_3rd_CY,$B32,AB$1)</f>
        <v>741.13</v>
      </c>
      <c r="AC32" s="410">
        <f t="array" ref="AC32">INDEX(_Rge_Data_3rd_CY,$B32,AC$1)</f>
        <v>9985</v>
      </c>
      <c r="AD32" s="410">
        <f t="array" ref="AD32">INDEX(_Rge_Data_3rd_CY,$B32,AD$1)</f>
        <v>0</v>
      </c>
      <c r="AE32" s="410" t="str">
        <f t="array" ref="AE32">INDEX(_Rge_Data_3rd_CY,$B32,AE$1)</f>
        <v/>
      </c>
      <c r="AF32" s="410">
        <f t="array" ref="AF32">INDEX(_Rge_Data_3rd_CY,$B32,AF$1)</f>
        <v>1365</v>
      </c>
      <c r="AG32" s="410">
        <f t="array" ref="AG32">INDEX(_Rge_Data_3rd_CY,$B32,AG$1)</f>
        <v>17146.13</v>
      </c>
      <c r="AH32" s="410">
        <f t="shared" si="7"/>
        <v>12765.87</v>
      </c>
      <c r="AI32" s="411">
        <f t="shared" si="9"/>
        <v>0.4267808906</v>
      </c>
      <c r="AJ32" s="412">
        <f t="array" ref="AJ32">INDEX(_Rge_Data_3rd_CY,$B32,AJ$1)</f>
        <v>29910</v>
      </c>
      <c r="AK32" s="413">
        <f t="array" ref="AK32">INDEX(_Rge_Data_3rd_CY,$B32,AK$1)</f>
        <v>5055</v>
      </c>
      <c r="AL32" s="413" t="str">
        <f t="array" ref="AL32">INDEX(_Rge_Data_3rd_CY,$B32,AL$1)</f>
        <v/>
      </c>
      <c r="AM32" s="413" t="str">
        <f t="array" ref="AM32">INDEX(_Rge_Data_3rd_CY,$B32,AM$1)</f>
        <v/>
      </c>
      <c r="AN32" s="413">
        <f t="array" ref="AN32">INDEX(_Rge_Data_3rd_CY,$B32,AN$1)</f>
        <v>5055</v>
      </c>
      <c r="AO32" s="413">
        <f t="array" ref="AO32">INDEX(_Rge_Data_3rd_CY,$B32,AO$1)</f>
        <v>0</v>
      </c>
      <c r="AP32" s="413">
        <f t="array" ref="AP32">INDEX(_Rge_Data_3rd_CY,$B32,AP$1)</f>
        <v>741</v>
      </c>
      <c r="AQ32" s="413">
        <f t="array" ref="AQ32">INDEX(_Rge_Data_3rd_CY,$B32,AQ$1)</f>
        <v>9985</v>
      </c>
      <c r="AR32" s="413">
        <f t="array" ref="AR32">INDEX(_Rge_Data_3rd_CY,$B32,AR$1)</f>
        <v>0</v>
      </c>
      <c r="AS32" s="413" t="str">
        <f t="array" ref="AS32">INDEX(_Rge_Data_3rd_CY,$B32,AS$1)</f>
        <v/>
      </c>
      <c r="AT32" s="413">
        <f t="array" ref="AT32">INDEX(_Rge_Data_3rd_CY,$B32,AT$1)</f>
        <v>1365</v>
      </c>
      <c r="AU32" s="413">
        <f t="array" ref="AU32">INDEX(_Rge_Data_3rd_CY,$B32,AU$1)</f>
        <v>17146</v>
      </c>
      <c r="AV32" s="284">
        <f t="shared" si="10"/>
        <v>29911.77321</v>
      </c>
      <c r="AW32" s="414">
        <f t="shared" si="8"/>
        <v>0.9999924181</v>
      </c>
      <c r="AX32" s="290">
        <f>IFERROR(IF(AND($F32="OPEN",$AH32&gt;0),$AH32*_SoP*$AW32,IF(AND($F32="CLOSED",$AH32&gt;0),$AH32*_SoL*$AW32,0)),0)</f>
        <v>12765.77321</v>
      </c>
      <c r="AY32" s="290">
        <f>IFERROR(IF($AH32&lt;0,$AH32*_SoL,0),0)</f>
        <v>0</v>
      </c>
      <c r="AZ32" s="415">
        <f t="shared" si="11"/>
        <v>29911.77321</v>
      </c>
      <c r="BA32" s="415">
        <f t="shared" si="12"/>
        <v>29910</v>
      </c>
      <c r="BB32" s="415">
        <f t="shared" si="13"/>
        <v>1.773210631</v>
      </c>
      <c r="BC32" s="416">
        <f t="shared" si="14"/>
        <v>1.773210631</v>
      </c>
      <c r="BD32" s="417">
        <f t="shared" si="15"/>
        <v>0</v>
      </c>
      <c r="BE32" s="418">
        <f t="shared" si="16"/>
        <v>2</v>
      </c>
      <c r="BF32" s="419">
        <f t="shared" si="17"/>
        <v>0.2267893688</v>
      </c>
    </row>
    <row r="33" ht="19.5" customHeight="1">
      <c r="A33" s="185"/>
      <c r="B33" s="230">
        <f t="shared" si="18"/>
        <v>22</v>
      </c>
      <c r="C33" s="185"/>
      <c r="D33" s="391" t="str">
        <f t="array" ref="D33">INDEX(_Rge_Projectdata_3rd,$B33,MATCH("Project-ID",_Rge_Headline_Projectdata,0))</f>
        <v>MUS100204-2</v>
      </c>
      <c r="E33" s="392" t="str">
        <f t="array" ref="E33">IF(INDEX(_Rge_Data_3rd_CY,$B33,E$1)=0,"",TEXT(INDEX(_Rge_Data_3rd_CY,$B33,E$1),"JJJJMMTT"))</f>
        <v/>
      </c>
      <c r="F33" s="404" t="str">
        <f t="array" ref="F33">INDEX(_Rge_Data_3rd_CY,$B33,F$1)</f>
        <v>Open</v>
      </c>
      <c r="G33" s="393">
        <f t="array" ref="G33">IFERROR(MATCH(INDEX(_Rge_Data_3rd_CY,$B33,G$1),_Rge_Projectstatus,0),"")</f>
        <v>1</v>
      </c>
      <c r="H33" s="405">
        <f t="array" ref="H33">INDEX(_Rge_Data_3rd_CY,$B33,H$1)</f>
        <v>1296372</v>
      </c>
      <c r="I33" s="406">
        <f t="array" ref="I33">INDEX(_Rge_Data_3rd_CY,$B33,I$1)</f>
        <v>39470.67</v>
      </c>
      <c r="J33" s="406">
        <f t="array" ref="J33">INDEX(_Rge_Data_3rd_CY,$B33,J$1)</f>
        <v>524390.95</v>
      </c>
      <c r="K33" s="406" t="str">
        <f t="array" ref="K33">INDEX(_Rge_Data_3rd_CY,$B33,K$1)</f>
        <v/>
      </c>
      <c r="L33" s="407">
        <f t="array" ref="L33">INDEX(_Rge_Data_3rd_CY,$B33,L$1)</f>
        <v>563861.62</v>
      </c>
      <c r="M33" s="407">
        <f t="array" ref="M33">INDEX(_Rge_Data_3rd_CY,$B33,M$1)</f>
        <v>12000</v>
      </c>
      <c r="N33" s="407">
        <f t="array" ref="N33">INDEX(_Rge_Data_3rd_CY,$B33,N$1)</f>
        <v>122000</v>
      </c>
      <c r="O33" s="407">
        <f t="array" ref="O33">INDEX(_Rge_Data_3rd_CY,$B33,O$1)</f>
        <v>0</v>
      </c>
      <c r="P33" s="407">
        <f t="array" ref="P33">INDEX(_Rge_Data_3rd_CY,$B33,P$1)</f>
        <v>0</v>
      </c>
      <c r="Q33" s="407" t="str">
        <f t="array" ref="Q33">INDEX(_Rge_Data_3rd_CY,$B33,Q$1)</f>
        <v/>
      </c>
      <c r="R33" s="407">
        <f t="array" ref="R33">INDEX(_Rge_Data_3rd_CY,$B33,R$1)</f>
        <v>84680</v>
      </c>
      <c r="S33" s="407">
        <f t="array" ref="S33">INDEX(_Rge_Data_3rd_CY,$B33,S$1)</f>
        <v>782541.62</v>
      </c>
      <c r="T33" s="407">
        <f t="shared" si="5"/>
        <v>513830.38</v>
      </c>
      <c r="U33" s="408">
        <f t="shared" si="6"/>
        <v>0.3963602886</v>
      </c>
      <c r="V33" s="409">
        <f t="array" ref="V33">INDEX(_Rge_Data_3rd_CY,$B33,V$1)</f>
        <v>1307417</v>
      </c>
      <c r="W33" s="410">
        <f t="array" ref="W33">INDEX(_Rge_Data_3rd_CY,$B33,W$1)</f>
        <v>52620</v>
      </c>
      <c r="X33" s="410">
        <f t="array" ref="X33">INDEX(_Rge_Data_3rd_CY,$B33,X$1)</f>
        <v>572929</v>
      </c>
      <c r="Y33" s="410" t="str">
        <f t="array" ref="Y33">INDEX(_Rge_Data_3rd_CY,$B33,Y$1)</f>
        <v/>
      </c>
      <c r="Z33" s="410">
        <f t="array" ref="Z33">INDEX(_Rge_Data_3rd_CY,$B33,Z$1)</f>
        <v>625549</v>
      </c>
      <c r="AA33" s="410">
        <f t="array" ref="AA33">INDEX(_Rge_Data_3rd_CY,$B33,AA$1)</f>
        <v>350</v>
      </c>
      <c r="AB33" s="410">
        <f t="array" ref="AB33">INDEX(_Rge_Data_3rd_CY,$B33,AB$1)</f>
        <v>8781</v>
      </c>
      <c r="AC33" s="410">
        <f t="array" ref="AC33">INDEX(_Rge_Data_3rd_CY,$B33,AC$1)</f>
        <v>58568</v>
      </c>
      <c r="AD33" s="410">
        <f t="array" ref="AD33">INDEX(_Rge_Data_3rd_CY,$B33,AD$1)</f>
        <v>0</v>
      </c>
      <c r="AE33" s="410" t="str">
        <f t="array" ref="AE33">INDEX(_Rge_Data_3rd_CY,$B33,AE$1)</f>
        <v/>
      </c>
      <c r="AF33" s="410">
        <f t="array" ref="AF33">INDEX(_Rge_Data_3rd_CY,$B33,AF$1)</f>
        <v>105515</v>
      </c>
      <c r="AG33" s="410">
        <f t="array" ref="AG33">INDEX(_Rge_Data_3rd_CY,$B33,AG$1)</f>
        <v>798763</v>
      </c>
      <c r="AH33" s="410">
        <f t="shared" si="7"/>
        <v>508654</v>
      </c>
      <c r="AI33" s="411">
        <f t="shared" si="9"/>
        <v>0.3890526129</v>
      </c>
      <c r="AJ33" s="412">
        <f t="array" ref="AJ33">INDEX(_Rge_Data_3rd_CY,$B33,AJ$1)</f>
        <v>1307417</v>
      </c>
      <c r="AK33" s="413">
        <f t="array" ref="AK33">INDEX(_Rge_Data_3rd_CY,$B33,AK$1)</f>
        <v>52620</v>
      </c>
      <c r="AL33" s="413">
        <f t="array" ref="AL33">INDEX(_Rge_Data_3rd_CY,$B33,AL$1)</f>
        <v>572929</v>
      </c>
      <c r="AM33" s="413" t="str">
        <f t="array" ref="AM33">INDEX(_Rge_Data_3rd_CY,$B33,AM$1)</f>
        <v/>
      </c>
      <c r="AN33" s="413">
        <f t="array" ref="AN33">INDEX(_Rge_Data_3rd_CY,$B33,AN$1)</f>
        <v>625549</v>
      </c>
      <c r="AO33" s="413">
        <f t="array" ref="AO33">INDEX(_Rge_Data_3rd_CY,$B33,AO$1)</f>
        <v>350</v>
      </c>
      <c r="AP33" s="413">
        <f t="array" ref="AP33">INDEX(_Rge_Data_3rd_CY,$B33,AP$1)</f>
        <v>58568</v>
      </c>
      <c r="AQ33" s="413">
        <f t="array" ref="AQ33">INDEX(_Rge_Data_3rd_CY,$B33,AQ$1)</f>
        <v>8781</v>
      </c>
      <c r="AR33" s="413">
        <f t="array" ref="AR33">INDEX(_Rge_Data_3rd_CY,$B33,AR$1)</f>
        <v>0</v>
      </c>
      <c r="AS33" s="413" t="str">
        <f t="array" ref="AS33">INDEX(_Rge_Data_3rd_CY,$B33,AS$1)</f>
        <v/>
      </c>
      <c r="AT33" s="413">
        <f t="array" ref="AT33">INDEX(_Rge_Data_3rd_CY,$B33,AT$1)</f>
        <v>105515</v>
      </c>
      <c r="AU33" s="413">
        <f t="array" ref="AU33">INDEX(_Rge_Data_3rd_CY,$B33,AU$1)</f>
        <v>798763</v>
      </c>
      <c r="AV33" s="284">
        <f t="shared" si="10"/>
        <v>1281984.3</v>
      </c>
      <c r="AW33" s="414">
        <f t="shared" si="8"/>
        <v>1</v>
      </c>
      <c r="AX33" s="290">
        <f>IFERROR(IF(AND($F33="OPEN",$AH33&gt;0),$AH33*_SoP*$AW33,IF(AND($F33="CLOSED",$AH33&gt;0),$AH33*_SoL*$AW33,0)),0)</f>
        <v>483221.3</v>
      </c>
      <c r="AY33" s="290">
        <f>IFERROR(IF($AH33&lt;0,$AH33*_SoL,0),0)</f>
        <v>0</v>
      </c>
      <c r="AZ33" s="415">
        <f t="shared" si="11"/>
        <v>1281984.3</v>
      </c>
      <c r="BA33" s="415">
        <f t="shared" si="12"/>
        <v>1307417</v>
      </c>
      <c r="BB33" s="415">
        <f t="shared" si="13"/>
        <v>-25432.7</v>
      </c>
      <c r="BC33" s="416">
        <f t="shared" si="14"/>
        <v>0</v>
      </c>
      <c r="BD33" s="417">
        <f t="shared" si="15"/>
        <v>25432.7</v>
      </c>
      <c r="BE33" s="418">
        <f t="shared" si="16"/>
        <v>0</v>
      </c>
      <c r="BF33" s="419">
        <f t="shared" si="17"/>
        <v>0</v>
      </c>
    </row>
    <row r="34" ht="19.5" customHeight="1">
      <c r="A34" s="185"/>
      <c r="B34" s="230">
        <f t="shared" si="18"/>
        <v>23</v>
      </c>
      <c r="C34" s="185"/>
      <c r="D34" s="391" t="str">
        <f t="array" ref="D34">INDEX(_Rge_Projectdata_3rd,$B34,MATCH("Project-ID",_Rge_Headline_Projectdata,0))</f>
        <v>MUS100209</v>
      </c>
      <c r="E34" s="392" t="str">
        <f t="array" ref="E34">IF(INDEX(_Rge_Data_3rd_CY,$B34,E$1)=0,"",TEXT(INDEX(_Rge_Data_3rd_CY,$B34,E$1),"JJJJMMTT"))</f>
        <v>JJJJ04TT</v>
      </c>
      <c r="F34" s="404" t="str">
        <f t="array" ref="F34">INDEX(_Rge_Data_3rd_CY,$B34,F$1)</f>
        <v>Closed</v>
      </c>
      <c r="G34" s="393">
        <f t="array" ref="G34">IFERROR(MATCH(INDEX(_Rge_Data_3rd_CY,$B34,G$1),_Rge_Projectstatus,0),"")</f>
        <v>2</v>
      </c>
      <c r="H34" s="405">
        <f t="array" ref="H34">INDEX(_Rge_Data_3rd_CY,$B34,H$1)</f>
        <v>36440</v>
      </c>
      <c r="I34" s="406">
        <f t="array" ref="I34">INDEX(_Rge_Data_3rd_CY,$B34,I$1)</f>
        <v>9848</v>
      </c>
      <c r="J34" s="406" t="str">
        <f t="array" ref="J34">INDEX(_Rge_Data_3rd_CY,$B34,J$1)</f>
        <v/>
      </c>
      <c r="K34" s="406" t="str">
        <f t="array" ref="K34">INDEX(_Rge_Data_3rd_CY,$B34,K$1)</f>
        <v/>
      </c>
      <c r="L34" s="407">
        <f t="array" ref="L34">INDEX(_Rge_Data_3rd_CY,$B34,L$1)</f>
        <v>9848</v>
      </c>
      <c r="M34" s="407">
        <f t="array" ref="M34">INDEX(_Rge_Data_3rd_CY,$B34,M$1)</f>
        <v>1280</v>
      </c>
      <c r="N34" s="407">
        <f t="array" ref="N34">INDEX(_Rge_Data_3rd_CY,$B34,N$1)</f>
        <v>0</v>
      </c>
      <c r="O34" s="407">
        <f t="array" ref="O34">INDEX(_Rge_Data_3rd_CY,$B34,O$1)</f>
        <v>0</v>
      </c>
      <c r="P34" s="407">
        <f t="array" ref="P34">INDEX(_Rge_Data_3rd_CY,$B34,P$1)</f>
        <v>0</v>
      </c>
      <c r="Q34" s="407" t="str">
        <f t="array" ref="Q34">INDEX(_Rge_Data_3rd_CY,$B34,Q$1)</f>
        <v/>
      </c>
      <c r="R34" s="407">
        <f t="array" ref="R34">INDEX(_Rge_Data_3rd_CY,$B34,R$1)</f>
        <v>6657.6</v>
      </c>
      <c r="S34" s="407">
        <f t="array" ref="S34">INDEX(_Rge_Data_3rd_CY,$B34,S$1)</f>
        <v>17785.6</v>
      </c>
      <c r="T34" s="407">
        <f t="shared" si="5"/>
        <v>18654.4</v>
      </c>
      <c r="U34" s="408">
        <f t="shared" si="6"/>
        <v>0.511920966</v>
      </c>
      <c r="V34" s="409">
        <f t="array" ref="V34">INDEX(_Rge_Data_3rd_CY,$B34,V$1)</f>
        <v>36440</v>
      </c>
      <c r="W34" s="410">
        <f t="array" ref="W34">INDEX(_Rge_Data_3rd_CY,$B34,W$1)</f>
        <v>11480</v>
      </c>
      <c r="X34" s="410" t="str">
        <f t="array" ref="X34">INDEX(_Rge_Data_3rd_CY,$B34,X$1)</f>
        <v/>
      </c>
      <c r="Y34" s="410" t="str">
        <f t="array" ref="Y34">INDEX(_Rge_Data_3rd_CY,$B34,Y$1)</f>
        <v/>
      </c>
      <c r="Z34" s="410">
        <f t="array" ref="Z34">INDEX(_Rge_Data_3rd_CY,$B34,Z$1)</f>
        <v>11480</v>
      </c>
      <c r="AA34" s="410">
        <f t="array" ref="AA34">INDEX(_Rge_Data_3rd_CY,$B34,AA$1)</f>
        <v>680</v>
      </c>
      <c r="AB34" s="410">
        <f t="array" ref="AB34">INDEX(_Rge_Data_3rd_CY,$B34,AB$1)</f>
        <v>0</v>
      </c>
      <c r="AC34" s="410">
        <f t="array" ref="AC34">INDEX(_Rge_Data_3rd_CY,$B34,AC$1)</f>
        <v>0</v>
      </c>
      <c r="AD34" s="410">
        <f t="array" ref="AD34">INDEX(_Rge_Data_3rd_CY,$B34,AD$1)</f>
        <v>0</v>
      </c>
      <c r="AE34" s="410" t="str">
        <f t="array" ref="AE34">INDEX(_Rge_Data_3rd_CY,$B34,AE$1)</f>
        <v/>
      </c>
      <c r="AF34" s="410">
        <f t="array" ref="AF34">INDEX(_Rge_Data_3rd_CY,$B34,AF$1)</f>
        <v>4485</v>
      </c>
      <c r="AG34" s="410">
        <f t="array" ref="AG34">INDEX(_Rge_Data_3rd_CY,$B34,AG$1)</f>
        <v>16645</v>
      </c>
      <c r="AH34" s="410">
        <f t="shared" si="7"/>
        <v>19795</v>
      </c>
      <c r="AI34" s="411">
        <f t="shared" si="9"/>
        <v>0.5432217344</v>
      </c>
      <c r="AJ34" s="412">
        <f t="array" ref="AJ34">INDEX(_Rge_Data_3rd_CY,$B34,AJ$1)</f>
        <v>36440</v>
      </c>
      <c r="AK34" s="413">
        <f t="array" ref="AK34">INDEX(_Rge_Data_3rd_CY,$B34,AK$1)</f>
        <v>11480</v>
      </c>
      <c r="AL34" s="413" t="str">
        <f t="array" ref="AL34">INDEX(_Rge_Data_3rd_CY,$B34,AL$1)</f>
        <v/>
      </c>
      <c r="AM34" s="413" t="str">
        <f t="array" ref="AM34">INDEX(_Rge_Data_3rd_CY,$B34,AM$1)</f>
        <v/>
      </c>
      <c r="AN34" s="413">
        <f t="array" ref="AN34">INDEX(_Rge_Data_3rd_CY,$B34,AN$1)</f>
        <v>11480</v>
      </c>
      <c r="AO34" s="413">
        <f t="array" ref="AO34">INDEX(_Rge_Data_3rd_CY,$B34,AO$1)</f>
        <v>680.18</v>
      </c>
      <c r="AP34" s="413">
        <f t="array" ref="AP34">INDEX(_Rge_Data_3rd_CY,$B34,AP$1)</f>
        <v>0</v>
      </c>
      <c r="AQ34" s="413">
        <f t="array" ref="AQ34">INDEX(_Rge_Data_3rd_CY,$B34,AQ$1)</f>
        <v>0</v>
      </c>
      <c r="AR34" s="413">
        <f t="array" ref="AR34">INDEX(_Rge_Data_3rd_CY,$B34,AR$1)</f>
        <v>0</v>
      </c>
      <c r="AS34" s="413" t="str">
        <f t="array" ref="AS34">INDEX(_Rge_Data_3rd_CY,$B34,AS$1)</f>
        <v/>
      </c>
      <c r="AT34" s="413">
        <f t="array" ref="AT34">INDEX(_Rge_Data_3rd_CY,$B34,AT$1)</f>
        <v>4485</v>
      </c>
      <c r="AU34" s="413">
        <f t="array" ref="AU34">INDEX(_Rge_Data_3rd_CY,$B34,AU$1)</f>
        <v>16645.18</v>
      </c>
      <c r="AV34" s="284">
        <f t="shared" si="10"/>
        <v>36440.39406</v>
      </c>
      <c r="AW34" s="414">
        <f t="shared" si="8"/>
        <v>1.000010814</v>
      </c>
      <c r="AX34" s="290">
        <f>IFERROR(IF(AND($F34="OPEN",$AH34&gt;0),$AH34*_SoP*$AW34,IF(AND($F34="CLOSED",$AH34&gt;0),$AH34*_SoL*$AW34,0)),0)</f>
        <v>19795.21406</v>
      </c>
      <c r="AY34" s="290">
        <f>IFERROR(IF($AH34&lt;0,$AH34*_SoL,0),0)</f>
        <v>0</v>
      </c>
      <c r="AZ34" s="415">
        <f t="shared" si="11"/>
        <v>36440.39406</v>
      </c>
      <c r="BA34" s="415">
        <f t="shared" si="12"/>
        <v>36440</v>
      </c>
      <c r="BB34" s="415">
        <f t="shared" si="13"/>
        <v>0.3940642836</v>
      </c>
      <c r="BC34" s="416">
        <f t="shared" si="14"/>
        <v>0.3940642836</v>
      </c>
      <c r="BD34" s="417">
        <f t="shared" si="15"/>
        <v>0</v>
      </c>
      <c r="BE34" s="418">
        <f t="shared" si="16"/>
        <v>0</v>
      </c>
      <c r="BF34" s="419">
        <f t="shared" si="17"/>
        <v>0</v>
      </c>
    </row>
    <row r="35" ht="19.5" customHeight="1">
      <c r="A35" s="185"/>
      <c r="B35" s="230">
        <f t="shared" si="18"/>
        <v>24</v>
      </c>
      <c r="C35" s="185"/>
      <c r="D35" s="391" t="str">
        <f t="array" ref="D35">INDEX(_Rge_Projectdata_3rd,$B35,MATCH("Project-ID",_Rge_Headline_Projectdata,0))</f>
        <v>MUS1000234</v>
      </c>
      <c r="E35" s="392" t="str">
        <f t="array" ref="E35">IF(INDEX(_Rge_Data_3rd_CY,$B35,E$1)=0,"",TEXT(INDEX(_Rge_Data_3rd_CY,$B35,E$1),"JJJJMMTT"))</f>
        <v/>
      </c>
      <c r="F35" s="404" t="str">
        <f t="array" ref="F35">INDEX(_Rge_Data_3rd_CY,$B35,F$1)</f>
        <v>Open</v>
      </c>
      <c r="G35" s="393">
        <f t="array" ref="G35">IFERROR(MATCH(INDEX(_Rge_Data_3rd_CY,$B35,G$1),_Rge_Projectstatus,0),"")</f>
        <v>1</v>
      </c>
      <c r="H35" s="405">
        <f t="array" ref="H35">INDEX(_Rge_Data_3rd_CY,$B35,H$1)</f>
        <v>425234.68</v>
      </c>
      <c r="I35" s="406">
        <f t="array" ref="I35">INDEX(_Rge_Data_3rd_CY,$B35,I$1)</f>
        <v>124530.92</v>
      </c>
      <c r="J35" s="406" t="str">
        <f t="array" ref="J35">INDEX(_Rge_Data_3rd_CY,$B35,J$1)</f>
        <v/>
      </c>
      <c r="K35" s="406" t="str">
        <f t="array" ref="K35">INDEX(_Rge_Data_3rd_CY,$B35,K$1)</f>
        <v/>
      </c>
      <c r="L35" s="407">
        <f t="array" ref="L35">INDEX(_Rge_Data_3rd_CY,$B35,L$1)</f>
        <v>124530.92</v>
      </c>
      <c r="M35" s="407">
        <f t="array" ref="M35">INDEX(_Rge_Data_3rd_CY,$B35,M$1)</f>
        <v>19540</v>
      </c>
      <c r="N35" s="407">
        <f t="array" ref="N35">INDEX(_Rge_Data_3rd_CY,$B35,N$1)</f>
        <v>17150</v>
      </c>
      <c r="O35" s="407">
        <f t="array" ref="O35">INDEX(_Rge_Data_3rd_CY,$B35,O$1)</f>
        <v>10162.69</v>
      </c>
      <c r="P35" s="407">
        <f t="array" ref="P35">INDEX(_Rge_Data_3rd_CY,$B35,P$1)</f>
        <v>0</v>
      </c>
      <c r="Q35" s="407" t="str">
        <f t="array" ref="Q35">INDEX(_Rge_Data_3rd_CY,$B35,Q$1)</f>
        <v/>
      </c>
      <c r="R35" s="407">
        <f t="array" ref="R35">INDEX(_Rge_Data_3rd_CY,$B35,R$1)</f>
        <v>82906.31</v>
      </c>
      <c r="S35" s="407">
        <f t="array" ref="S35">INDEX(_Rge_Data_3rd_CY,$B35,S$1)</f>
        <v>254289.92</v>
      </c>
      <c r="T35" s="407">
        <f t="shared" si="5"/>
        <v>170944.76</v>
      </c>
      <c r="U35" s="408">
        <f t="shared" si="6"/>
        <v>0.4020009845</v>
      </c>
      <c r="V35" s="409">
        <f t="array" ref="V35">INDEX(_Rge_Data_3rd_CY,$B35,V$1)</f>
        <v>425943</v>
      </c>
      <c r="W35" s="410">
        <f t="array" ref="W35">INDEX(_Rge_Data_3rd_CY,$B35,W$1)</f>
        <v>128252</v>
      </c>
      <c r="X35" s="410">
        <f t="array" ref="X35">INDEX(_Rge_Data_3rd_CY,$B35,X$1)</f>
        <v>0</v>
      </c>
      <c r="Y35" s="410" t="str">
        <f t="array" ref="Y35">INDEX(_Rge_Data_3rd_CY,$B35,Y$1)</f>
        <v/>
      </c>
      <c r="Z35" s="410">
        <f t="array" ref="Z35">INDEX(_Rge_Data_3rd_CY,$B35,Z$1)</f>
        <v>128252</v>
      </c>
      <c r="AA35" s="410">
        <f t="array" ref="AA35">INDEX(_Rge_Data_3rd_CY,$B35,AA$1)</f>
        <v>20040</v>
      </c>
      <c r="AB35" s="410">
        <f t="array" ref="AB35">INDEX(_Rge_Data_3rd_CY,$B35,AB$1)</f>
        <v>12080</v>
      </c>
      <c r="AC35" s="410">
        <f t="array" ref="AC35">INDEX(_Rge_Data_3rd_CY,$B35,AC$1)</f>
        <v>10162.69304</v>
      </c>
      <c r="AD35" s="410">
        <f t="array" ref="AD35">INDEX(_Rge_Data_3rd_CY,$B35,AD$1)</f>
        <v>0</v>
      </c>
      <c r="AE35" s="410" t="str">
        <f t="array" ref="AE35">INDEX(_Rge_Data_3rd_CY,$B35,AE$1)</f>
        <v/>
      </c>
      <c r="AF35" s="410">
        <f t="array" ref="AF35">INDEX(_Rge_Data_3rd_CY,$B35,AF$1)</f>
        <v>65829</v>
      </c>
      <c r="AG35" s="410">
        <f t="array" ref="AG35">INDEX(_Rge_Data_3rd_CY,$B35,AG$1)</f>
        <v>236363.693</v>
      </c>
      <c r="AH35" s="410">
        <f t="shared" si="7"/>
        <v>189579.307</v>
      </c>
      <c r="AI35" s="411">
        <f t="shared" si="9"/>
        <v>0.4450814005</v>
      </c>
      <c r="AJ35" s="412">
        <f t="array" ref="AJ35">INDEX(_Rge_Data_3rd_CY,$B35,AJ$1)</f>
        <v>426464</v>
      </c>
      <c r="AK35" s="413">
        <f t="array" ref="AK35">INDEX(_Rge_Data_3rd_CY,$B35,AK$1)</f>
        <v>97447.11</v>
      </c>
      <c r="AL35" s="413">
        <f t="array" ref="AL35">INDEX(_Rge_Data_3rd_CY,$B35,AL$1)</f>
        <v>0</v>
      </c>
      <c r="AM35" s="413" t="str">
        <f t="array" ref="AM35">INDEX(_Rge_Data_3rd_CY,$B35,AM$1)</f>
        <v/>
      </c>
      <c r="AN35" s="413">
        <f t="array" ref="AN35">INDEX(_Rge_Data_3rd_CY,$B35,AN$1)</f>
        <v>97447.11</v>
      </c>
      <c r="AO35" s="413">
        <f t="array" ref="AO35">INDEX(_Rge_Data_3rd_CY,$B35,AO$1)</f>
        <v>18397.81</v>
      </c>
      <c r="AP35" s="413">
        <f t="array" ref="AP35">INDEX(_Rge_Data_3rd_CY,$B35,AP$1)</f>
        <v>12080</v>
      </c>
      <c r="AQ35" s="413">
        <f t="array" ref="AQ35">INDEX(_Rge_Data_3rd_CY,$B35,AQ$1)</f>
        <v>2522</v>
      </c>
      <c r="AR35" s="413">
        <f t="array" ref="AR35">INDEX(_Rge_Data_3rd_CY,$B35,AR$1)</f>
        <v>0</v>
      </c>
      <c r="AS35" s="413" t="str">
        <f t="array" ref="AS35">INDEX(_Rge_Data_3rd_CY,$B35,AS$1)</f>
        <v/>
      </c>
      <c r="AT35" s="413">
        <f t="array" ref="AT35">INDEX(_Rge_Data_3rd_CY,$B35,AT$1)</f>
        <v>13787.5</v>
      </c>
      <c r="AU35" s="413">
        <f t="array" ref="AU35">INDEX(_Rge_Data_3rd_CY,$B35,AU$1)</f>
        <v>144234.42</v>
      </c>
      <c r="AV35" s="284">
        <f t="shared" si="10"/>
        <v>254135.6827</v>
      </c>
      <c r="AW35" s="414">
        <f t="shared" si="8"/>
        <v>0.6102223998</v>
      </c>
      <c r="AX35" s="290">
        <f>IFERROR(IF(AND($F35="OPEN",$AH35&gt;0),$AH35*_SoP*$AW35,IF(AND($F35="CLOSED",$AH35&gt;0),$AH35*_SoL*$AW35,0)),0)</f>
        <v>109901.2627</v>
      </c>
      <c r="AY35" s="290">
        <f>IFERROR(IF($AH35&lt;0,$AH35*_SoL,0),0)</f>
        <v>0</v>
      </c>
      <c r="AZ35" s="415">
        <f t="shared" si="11"/>
        <v>254135.6827</v>
      </c>
      <c r="BA35" s="415">
        <f t="shared" si="12"/>
        <v>426464</v>
      </c>
      <c r="BB35" s="415">
        <f t="shared" si="13"/>
        <v>-172328.3173</v>
      </c>
      <c r="BC35" s="416">
        <f t="shared" si="14"/>
        <v>0</v>
      </c>
      <c r="BD35" s="417">
        <f t="shared" si="15"/>
        <v>172328.3173</v>
      </c>
      <c r="BE35" s="418">
        <f t="shared" si="16"/>
        <v>0</v>
      </c>
      <c r="BF35" s="419">
        <f t="shared" si="17"/>
        <v>166023.0403</v>
      </c>
    </row>
    <row r="36" ht="19.5" customHeight="1">
      <c r="A36" s="185"/>
      <c r="B36" s="230">
        <f t="shared" si="18"/>
        <v>25</v>
      </c>
      <c r="C36" s="185"/>
      <c r="D36" s="391" t="str">
        <f t="array" ref="D36">INDEX(_Rge_Projectdata_3rd,$B36,MATCH("Project-ID",_Rge_Headline_Projectdata,0))</f>
        <v/>
      </c>
      <c r="E36" s="392" t="str">
        <f t="array" ref="E36">IF(INDEX(_Rge_Data_3rd_CY,$B36,E$1)=0,"",TEXT(INDEX(_Rge_Data_3rd_CY,$B36,E$1),"JJJJMMTT"))</f>
        <v/>
      </c>
      <c r="F36" s="404" t="str">
        <f t="array" ref="F36">INDEX(_Rge_Data_3rd_CY,$B36,F$1)</f>
        <v>Open</v>
      </c>
      <c r="G36" s="393">
        <f t="array" ref="G36">IFERROR(MATCH(INDEX(_Rge_Data_3rd_CY,$B36,G$1),_Rge_Projectstatus,0),"")</f>
        <v>1</v>
      </c>
      <c r="H36" s="405" t="str">
        <f t="array" ref="H36">INDEX(_Rge_Data_3rd_CY,$B36,H$1)</f>
        <v/>
      </c>
      <c r="I36" s="406" t="str">
        <f t="array" ref="I36">INDEX(_Rge_Data_3rd_CY,$B36,I$1)</f>
        <v/>
      </c>
      <c r="J36" s="406" t="str">
        <f t="array" ref="J36">INDEX(_Rge_Data_3rd_CY,$B36,J$1)</f>
        <v/>
      </c>
      <c r="K36" s="406" t="str">
        <f t="array" ref="K36">INDEX(_Rge_Data_3rd_CY,$B36,K$1)</f>
        <v/>
      </c>
      <c r="L36" s="407">
        <f t="array" ref="L36">INDEX(_Rge_Data_3rd_CY,$B36,L$1)</f>
        <v>0</v>
      </c>
      <c r="M36" s="407">
        <f t="array" ref="M36">INDEX(_Rge_Data_3rd_CY,$B36,M$1)</f>
        <v>0</v>
      </c>
      <c r="N36" s="407">
        <f t="array" ref="N36">INDEX(_Rge_Data_3rd_CY,$B36,N$1)</f>
        <v>0</v>
      </c>
      <c r="O36" s="407">
        <f t="array" ref="O36">INDEX(_Rge_Data_3rd_CY,$B36,O$1)</f>
        <v>0</v>
      </c>
      <c r="P36" s="407">
        <f t="array" ref="P36">INDEX(_Rge_Data_3rd_CY,$B36,P$1)</f>
        <v>0</v>
      </c>
      <c r="Q36" s="407" t="str">
        <f t="array" ref="Q36">INDEX(_Rge_Data_3rd_CY,$B36,Q$1)</f>
        <v/>
      </c>
      <c r="R36" s="407">
        <f t="array" ref="R36">INDEX(_Rge_Data_3rd_CY,$B36,R$1)</f>
        <v>0</v>
      </c>
      <c r="S36" s="407">
        <f t="array" ref="S36">INDEX(_Rge_Data_3rd_CY,$B36,S$1)</f>
        <v>0</v>
      </c>
      <c r="T36" s="407">
        <f t="shared" si="5"/>
        <v>0</v>
      </c>
      <c r="U36" s="408">
        <f t="shared" si="6"/>
        <v>0</v>
      </c>
      <c r="V36" s="409" t="str">
        <f t="array" ref="V36">INDEX(_Rge_Data_3rd_CY,$B36,V$1)</f>
        <v/>
      </c>
      <c r="W36" s="410" t="str">
        <f t="array" ref="W36">INDEX(_Rge_Data_3rd_CY,$B36,W$1)</f>
        <v/>
      </c>
      <c r="X36" s="410" t="str">
        <f t="array" ref="X36">INDEX(_Rge_Data_3rd_CY,$B36,X$1)</f>
        <v/>
      </c>
      <c r="Y36" s="410" t="str">
        <f t="array" ref="Y36">INDEX(_Rge_Data_3rd_CY,$B36,Y$1)</f>
        <v/>
      </c>
      <c r="Z36" s="410">
        <f t="array" ref="Z36">INDEX(_Rge_Data_3rd_CY,$B36,Z$1)</f>
        <v>0</v>
      </c>
      <c r="AA36" s="410">
        <f t="array" ref="AA36">INDEX(_Rge_Data_3rd_CY,$B36,AA$1)</f>
        <v>0</v>
      </c>
      <c r="AB36" s="410">
        <f t="array" ref="AB36">INDEX(_Rge_Data_3rd_CY,$B36,AB$1)</f>
        <v>0</v>
      </c>
      <c r="AC36" s="410">
        <f t="array" ref="AC36">INDEX(_Rge_Data_3rd_CY,$B36,AC$1)</f>
        <v>0</v>
      </c>
      <c r="AD36" s="410">
        <f t="array" ref="AD36">INDEX(_Rge_Data_3rd_CY,$B36,AD$1)</f>
        <v>0</v>
      </c>
      <c r="AE36" s="410" t="str">
        <f t="array" ref="AE36">INDEX(_Rge_Data_3rd_CY,$B36,AE$1)</f>
        <v/>
      </c>
      <c r="AF36" s="410">
        <f t="array" ref="AF36">INDEX(_Rge_Data_3rd_CY,$B36,AF$1)</f>
        <v>0</v>
      </c>
      <c r="AG36" s="410">
        <f t="array" ref="AG36">INDEX(_Rge_Data_3rd_CY,$B36,AG$1)</f>
        <v>0</v>
      </c>
      <c r="AH36" s="410">
        <f t="shared" si="7"/>
        <v>0</v>
      </c>
      <c r="AI36" s="411" t="str">
        <f t="shared" si="9"/>
        <v/>
      </c>
      <c r="AJ36" s="412" t="str">
        <f t="array" ref="AJ36">INDEX(_Rge_Data_3rd_CY,$B36,AJ$1)</f>
        <v/>
      </c>
      <c r="AK36" s="413" t="str">
        <f t="array" ref="AK36">INDEX(_Rge_Data_3rd_CY,$B36,AK$1)</f>
        <v/>
      </c>
      <c r="AL36" s="413" t="str">
        <f t="array" ref="AL36">INDEX(_Rge_Data_3rd_CY,$B36,AL$1)</f>
        <v/>
      </c>
      <c r="AM36" s="413" t="str">
        <f t="array" ref="AM36">INDEX(_Rge_Data_3rd_CY,$B36,AM$1)</f>
        <v/>
      </c>
      <c r="AN36" s="413">
        <f t="array" ref="AN36">INDEX(_Rge_Data_3rd_CY,$B36,AN$1)</f>
        <v>0</v>
      </c>
      <c r="AO36" s="413">
        <f t="array" ref="AO36">INDEX(_Rge_Data_3rd_CY,$B36,AO$1)</f>
        <v>0</v>
      </c>
      <c r="AP36" s="413">
        <f t="array" ref="AP36">INDEX(_Rge_Data_3rd_CY,$B36,AP$1)</f>
        <v>0</v>
      </c>
      <c r="AQ36" s="413">
        <f t="array" ref="AQ36">INDEX(_Rge_Data_3rd_CY,$B36,AQ$1)</f>
        <v>0</v>
      </c>
      <c r="AR36" s="413">
        <f t="array" ref="AR36">INDEX(_Rge_Data_3rd_CY,$B36,AR$1)</f>
        <v>0</v>
      </c>
      <c r="AS36" s="413" t="str">
        <f t="array" ref="AS36">INDEX(_Rge_Data_3rd_CY,$B36,AS$1)</f>
        <v/>
      </c>
      <c r="AT36" s="413">
        <f t="array" ref="AT36">INDEX(_Rge_Data_3rd_CY,$B36,AT$1)</f>
        <v>0</v>
      </c>
      <c r="AU36" s="413">
        <f t="array" ref="AU36">INDEX(_Rge_Data_3rd_CY,$B36,AU$1)</f>
        <v>0</v>
      </c>
      <c r="AV36" s="284">
        <f t="shared" si="10"/>
        <v>0</v>
      </c>
      <c r="AW36" s="414">
        <f t="shared" si="8"/>
        <v>0</v>
      </c>
      <c r="AX36" s="290">
        <f>IFERROR(IF(AND($F36="OPEN",$AH36&gt;0),$AH36*_SoP*$AW36,IF(AND($F36="CLOSED",$AH36&gt;0),$AH36*_SoL*$AW36,0)),0)</f>
        <v>0</v>
      </c>
      <c r="AY36" s="290">
        <f>IFERROR(IF($AH36&lt;0,$AH36*_SoL,0),0)</f>
        <v>0</v>
      </c>
      <c r="AZ36" s="415">
        <f t="shared" si="11"/>
        <v>0</v>
      </c>
      <c r="BA36" s="415">
        <f t="shared" si="12"/>
        <v>0</v>
      </c>
      <c r="BB36" s="415">
        <f t="shared" si="13"/>
        <v>0</v>
      </c>
      <c r="BC36" s="416">
        <f t="shared" si="14"/>
        <v>0</v>
      </c>
      <c r="BD36" s="417">
        <f t="shared" si="15"/>
        <v>0</v>
      </c>
      <c r="BE36" s="418">
        <f t="shared" si="16"/>
        <v>0</v>
      </c>
      <c r="BF36" s="419">
        <f t="shared" si="17"/>
        <v>0</v>
      </c>
    </row>
    <row r="37" ht="19.5" customHeight="1">
      <c r="A37" s="185"/>
      <c r="B37" s="230">
        <f t="shared" si="18"/>
        <v>26</v>
      </c>
      <c r="C37" s="185"/>
      <c r="D37" s="391" t="str">
        <f t="array" ref="D37">INDEX(_Rge_Projectdata_3rd,$B37,MATCH("Project-ID",_Rge_Headline_Projectdata,0))</f>
        <v/>
      </c>
      <c r="E37" s="392" t="str">
        <f t="array" ref="E37">IF(INDEX(_Rge_Data_3rd_CY,$B37,E$1)=0,"",TEXT(INDEX(_Rge_Data_3rd_CY,$B37,E$1),"JJJJMMTT"))</f>
        <v/>
      </c>
      <c r="F37" s="404" t="str">
        <f t="array" ref="F37">INDEX(_Rge_Data_3rd_CY,$B37,F$1)</f>
        <v>Open</v>
      </c>
      <c r="G37" s="393">
        <f t="array" ref="G37">IFERROR(MATCH(INDEX(_Rge_Data_3rd_CY,$B37,G$1),_Rge_Projectstatus,0),"")</f>
        <v>1</v>
      </c>
      <c r="H37" s="405" t="str">
        <f t="array" ref="H37">INDEX(_Rge_Data_3rd_CY,$B37,H$1)</f>
        <v/>
      </c>
      <c r="I37" s="406" t="str">
        <f t="array" ref="I37">INDEX(_Rge_Data_3rd_CY,$B37,I$1)</f>
        <v/>
      </c>
      <c r="J37" s="406" t="str">
        <f t="array" ref="J37">INDEX(_Rge_Data_3rd_CY,$B37,J$1)</f>
        <v/>
      </c>
      <c r="K37" s="406" t="str">
        <f t="array" ref="K37">INDEX(_Rge_Data_3rd_CY,$B37,K$1)</f>
        <v/>
      </c>
      <c r="L37" s="407">
        <f t="array" ref="L37">INDEX(_Rge_Data_3rd_CY,$B37,L$1)</f>
        <v>0</v>
      </c>
      <c r="M37" s="407">
        <f t="array" ref="M37">INDEX(_Rge_Data_3rd_CY,$B37,M$1)</f>
        <v>0</v>
      </c>
      <c r="N37" s="407">
        <f t="array" ref="N37">INDEX(_Rge_Data_3rd_CY,$B37,N$1)</f>
        <v>0</v>
      </c>
      <c r="O37" s="407">
        <f t="array" ref="O37">INDEX(_Rge_Data_3rd_CY,$B37,O$1)</f>
        <v>0</v>
      </c>
      <c r="P37" s="407">
        <f t="array" ref="P37">INDEX(_Rge_Data_3rd_CY,$B37,P$1)</f>
        <v>0</v>
      </c>
      <c r="Q37" s="407" t="str">
        <f t="array" ref="Q37">INDEX(_Rge_Data_3rd_CY,$B37,Q$1)</f>
        <v/>
      </c>
      <c r="R37" s="407">
        <f t="array" ref="R37">INDEX(_Rge_Data_3rd_CY,$B37,R$1)</f>
        <v>0</v>
      </c>
      <c r="S37" s="407">
        <f t="array" ref="S37">INDEX(_Rge_Data_3rd_CY,$B37,S$1)</f>
        <v>0</v>
      </c>
      <c r="T37" s="407">
        <f t="shared" si="5"/>
        <v>0</v>
      </c>
      <c r="U37" s="408">
        <f t="shared" si="6"/>
        <v>0</v>
      </c>
      <c r="V37" s="409" t="str">
        <f t="array" ref="V37">INDEX(_Rge_Data_3rd_CY,$B37,V$1)</f>
        <v/>
      </c>
      <c r="W37" s="410" t="str">
        <f t="array" ref="W37">INDEX(_Rge_Data_3rd_CY,$B37,W$1)</f>
        <v/>
      </c>
      <c r="X37" s="410" t="str">
        <f t="array" ref="X37">INDEX(_Rge_Data_3rd_CY,$B37,X$1)</f>
        <v/>
      </c>
      <c r="Y37" s="410" t="str">
        <f t="array" ref="Y37">INDEX(_Rge_Data_3rd_CY,$B37,Y$1)</f>
        <v/>
      </c>
      <c r="Z37" s="410">
        <f t="array" ref="Z37">INDEX(_Rge_Data_3rd_CY,$B37,Z$1)</f>
        <v>0</v>
      </c>
      <c r="AA37" s="410">
        <f t="array" ref="AA37">INDEX(_Rge_Data_3rd_CY,$B37,AA$1)</f>
        <v>0</v>
      </c>
      <c r="AB37" s="410">
        <f t="array" ref="AB37">INDEX(_Rge_Data_3rd_CY,$B37,AB$1)</f>
        <v>0</v>
      </c>
      <c r="AC37" s="410">
        <f t="array" ref="AC37">INDEX(_Rge_Data_3rd_CY,$B37,AC$1)</f>
        <v>0</v>
      </c>
      <c r="AD37" s="410">
        <f t="array" ref="AD37">INDEX(_Rge_Data_3rd_CY,$B37,AD$1)</f>
        <v>0</v>
      </c>
      <c r="AE37" s="410" t="str">
        <f t="array" ref="AE37">INDEX(_Rge_Data_3rd_CY,$B37,AE$1)</f>
        <v/>
      </c>
      <c r="AF37" s="410">
        <f t="array" ref="AF37">INDEX(_Rge_Data_3rd_CY,$B37,AF$1)</f>
        <v>0</v>
      </c>
      <c r="AG37" s="410">
        <f t="array" ref="AG37">INDEX(_Rge_Data_3rd_CY,$B37,AG$1)</f>
        <v>0</v>
      </c>
      <c r="AH37" s="410">
        <f t="shared" si="7"/>
        <v>0</v>
      </c>
      <c r="AI37" s="411" t="str">
        <f t="shared" si="9"/>
        <v/>
      </c>
      <c r="AJ37" s="412" t="str">
        <f t="array" ref="AJ37">INDEX(_Rge_Data_3rd_CY,$B37,AJ$1)</f>
        <v/>
      </c>
      <c r="AK37" s="413" t="str">
        <f t="array" ref="AK37">INDEX(_Rge_Data_3rd_CY,$B37,AK$1)</f>
        <v/>
      </c>
      <c r="AL37" s="413" t="str">
        <f t="array" ref="AL37">INDEX(_Rge_Data_3rd_CY,$B37,AL$1)</f>
        <v/>
      </c>
      <c r="AM37" s="413" t="str">
        <f t="array" ref="AM37">INDEX(_Rge_Data_3rd_CY,$B37,AM$1)</f>
        <v/>
      </c>
      <c r="AN37" s="413">
        <f t="array" ref="AN37">INDEX(_Rge_Data_3rd_CY,$B37,AN$1)</f>
        <v>0</v>
      </c>
      <c r="AO37" s="413">
        <f t="array" ref="AO37">INDEX(_Rge_Data_3rd_CY,$B37,AO$1)</f>
        <v>0</v>
      </c>
      <c r="AP37" s="413">
        <f t="array" ref="AP37">INDEX(_Rge_Data_3rd_CY,$B37,AP$1)</f>
        <v>0</v>
      </c>
      <c r="AQ37" s="413">
        <f t="array" ref="AQ37">INDEX(_Rge_Data_3rd_CY,$B37,AQ$1)</f>
        <v>0</v>
      </c>
      <c r="AR37" s="413">
        <f t="array" ref="AR37">INDEX(_Rge_Data_3rd_CY,$B37,AR$1)</f>
        <v>0</v>
      </c>
      <c r="AS37" s="413" t="str">
        <f t="array" ref="AS37">INDEX(_Rge_Data_3rd_CY,$B37,AS$1)</f>
        <v/>
      </c>
      <c r="AT37" s="413">
        <f t="array" ref="AT37">INDEX(_Rge_Data_3rd_CY,$B37,AT$1)</f>
        <v>0</v>
      </c>
      <c r="AU37" s="413">
        <f t="array" ref="AU37">INDEX(_Rge_Data_3rd_CY,$B37,AU$1)</f>
        <v>0</v>
      </c>
      <c r="AV37" s="284">
        <f t="shared" si="10"/>
        <v>0</v>
      </c>
      <c r="AW37" s="414">
        <f t="shared" si="8"/>
        <v>0</v>
      </c>
      <c r="AX37" s="290">
        <f>IFERROR(IF(AND($F37="OPEN",$AH37&gt;0),$AH37*_SoP*$AW37,IF(AND($F37="CLOSED",$AH37&gt;0),$AH37*_SoL*$AW37,0)),0)</f>
        <v>0</v>
      </c>
      <c r="AY37" s="290">
        <f>IFERROR(IF($AH37&lt;0,$AH37*_SoL,0),0)</f>
        <v>0</v>
      </c>
      <c r="AZ37" s="415">
        <f t="shared" si="11"/>
        <v>0</v>
      </c>
      <c r="BA37" s="415">
        <f t="shared" si="12"/>
        <v>0</v>
      </c>
      <c r="BB37" s="415">
        <f t="shared" si="13"/>
        <v>0</v>
      </c>
      <c r="BC37" s="416">
        <f t="shared" si="14"/>
        <v>0</v>
      </c>
      <c r="BD37" s="417">
        <f t="shared" si="15"/>
        <v>0</v>
      </c>
      <c r="BE37" s="418">
        <f t="shared" si="16"/>
        <v>0</v>
      </c>
      <c r="BF37" s="419">
        <f t="shared" si="17"/>
        <v>0</v>
      </c>
    </row>
    <row r="38" ht="19.5" customHeight="1">
      <c r="A38" s="185"/>
      <c r="B38" s="230">
        <f t="shared" si="18"/>
        <v>27</v>
      </c>
      <c r="C38" s="185"/>
      <c r="D38" s="391" t="str">
        <f t="array" ref="D38">INDEX(_Rge_Projectdata_3rd,$B38,MATCH("Project-ID",_Rge_Headline_Projectdata,0))</f>
        <v/>
      </c>
      <c r="E38" s="392" t="str">
        <f t="array" ref="E38">IF(INDEX(_Rge_Data_3rd_CY,$B38,E$1)=0,"",TEXT(INDEX(_Rge_Data_3rd_CY,$B38,E$1),"JJJJMMTT"))</f>
        <v/>
      </c>
      <c r="F38" s="404" t="str">
        <f t="array" ref="F38">INDEX(_Rge_Data_3rd_CY,$B38,F$1)</f>
        <v>Open</v>
      </c>
      <c r="G38" s="393">
        <f t="array" ref="G38">IFERROR(MATCH(INDEX(_Rge_Data_3rd_CY,$B38,G$1),_Rge_Projectstatus,0),"")</f>
        <v>1</v>
      </c>
      <c r="H38" s="405" t="str">
        <f t="array" ref="H38">INDEX(_Rge_Data_3rd_CY,$B38,H$1)</f>
        <v/>
      </c>
      <c r="I38" s="406" t="str">
        <f t="array" ref="I38">INDEX(_Rge_Data_3rd_CY,$B38,I$1)</f>
        <v/>
      </c>
      <c r="J38" s="406" t="str">
        <f t="array" ref="J38">INDEX(_Rge_Data_3rd_CY,$B38,J$1)</f>
        <v/>
      </c>
      <c r="K38" s="406" t="str">
        <f t="array" ref="K38">INDEX(_Rge_Data_3rd_CY,$B38,K$1)</f>
        <v/>
      </c>
      <c r="L38" s="407">
        <f t="array" ref="L38">INDEX(_Rge_Data_3rd_CY,$B38,L$1)</f>
        <v>0</v>
      </c>
      <c r="M38" s="407">
        <f t="array" ref="M38">INDEX(_Rge_Data_3rd_CY,$B38,M$1)</f>
        <v>0</v>
      </c>
      <c r="N38" s="407">
        <f t="array" ref="N38">INDEX(_Rge_Data_3rd_CY,$B38,N$1)</f>
        <v>0</v>
      </c>
      <c r="O38" s="407">
        <f t="array" ref="O38">INDEX(_Rge_Data_3rd_CY,$B38,O$1)</f>
        <v>0</v>
      </c>
      <c r="P38" s="407">
        <f t="array" ref="P38">INDEX(_Rge_Data_3rd_CY,$B38,P$1)</f>
        <v>0</v>
      </c>
      <c r="Q38" s="407" t="str">
        <f t="array" ref="Q38">INDEX(_Rge_Data_3rd_CY,$B38,Q$1)</f>
        <v/>
      </c>
      <c r="R38" s="407">
        <f t="array" ref="R38">INDEX(_Rge_Data_3rd_CY,$B38,R$1)</f>
        <v>0</v>
      </c>
      <c r="S38" s="407">
        <f t="array" ref="S38">INDEX(_Rge_Data_3rd_CY,$B38,S$1)</f>
        <v>0</v>
      </c>
      <c r="T38" s="407">
        <f t="shared" si="5"/>
        <v>0</v>
      </c>
      <c r="U38" s="408">
        <f t="shared" si="6"/>
        <v>0</v>
      </c>
      <c r="V38" s="409" t="str">
        <f t="array" ref="V38">INDEX(_Rge_Data_3rd_CY,$B38,V$1)</f>
        <v/>
      </c>
      <c r="W38" s="410" t="str">
        <f t="array" ref="W38">INDEX(_Rge_Data_3rd_CY,$B38,W$1)</f>
        <v/>
      </c>
      <c r="X38" s="410" t="str">
        <f t="array" ref="X38">INDEX(_Rge_Data_3rd_CY,$B38,X$1)</f>
        <v/>
      </c>
      <c r="Y38" s="410" t="str">
        <f t="array" ref="Y38">INDEX(_Rge_Data_3rd_CY,$B38,Y$1)</f>
        <v/>
      </c>
      <c r="Z38" s="410">
        <f t="array" ref="Z38">INDEX(_Rge_Data_3rd_CY,$B38,Z$1)</f>
        <v>0</v>
      </c>
      <c r="AA38" s="410">
        <f t="array" ref="AA38">INDEX(_Rge_Data_3rd_CY,$B38,AA$1)</f>
        <v>0</v>
      </c>
      <c r="AB38" s="410">
        <f t="array" ref="AB38">INDEX(_Rge_Data_3rd_CY,$B38,AB$1)</f>
        <v>0</v>
      </c>
      <c r="AC38" s="410">
        <f t="array" ref="AC38">INDEX(_Rge_Data_3rd_CY,$B38,AC$1)</f>
        <v>0</v>
      </c>
      <c r="AD38" s="410">
        <f t="array" ref="AD38">INDEX(_Rge_Data_3rd_CY,$B38,AD$1)</f>
        <v>0</v>
      </c>
      <c r="AE38" s="410" t="str">
        <f t="array" ref="AE38">INDEX(_Rge_Data_3rd_CY,$B38,AE$1)</f>
        <v/>
      </c>
      <c r="AF38" s="410">
        <f t="array" ref="AF38">INDEX(_Rge_Data_3rd_CY,$B38,AF$1)</f>
        <v>0</v>
      </c>
      <c r="AG38" s="410">
        <f t="array" ref="AG38">INDEX(_Rge_Data_3rd_CY,$B38,AG$1)</f>
        <v>0</v>
      </c>
      <c r="AH38" s="410">
        <f t="shared" si="7"/>
        <v>0</v>
      </c>
      <c r="AI38" s="411" t="str">
        <f t="shared" si="9"/>
        <v/>
      </c>
      <c r="AJ38" s="412" t="str">
        <f t="array" ref="AJ38">INDEX(_Rge_Data_3rd_CY,$B38,AJ$1)</f>
        <v/>
      </c>
      <c r="AK38" s="413" t="str">
        <f t="array" ref="AK38">INDEX(_Rge_Data_3rd_CY,$B38,AK$1)</f>
        <v/>
      </c>
      <c r="AL38" s="413" t="str">
        <f t="array" ref="AL38">INDEX(_Rge_Data_3rd_CY,$B38,AL$1)</f>
        <v/>
      </c>
      <c r="AM38" s="413" t="str">
        <f t="array" ref="AM38">INDEX(_Rge_Data_3rd_CY,$B38,AM$1)</f>
        <v/>
      </c>
      <c r="AN38" s="413">
        <f t="array" ref="AN38">INDEX(_Rge_Data_3rd_CY,$B38,AN$1)</f>
        <v>0</v>
      </c>
      <c r="AO38" s="413">
        <f t="array" ref="AO38">INDEX(_Rge_Data_3rd_CY,$B38,AO$1)</f>
        <v>0</v>
      </c>
      <c r="AP38" s="413">
        <f t="array" ref="AP38">INDEX(_Rge_Data_3rd_CY,$B38,AP$1)</f>
        <v>0</v>
      </c>
      <c r="AQ38" s="413">
        <f t="array" ref="AQ38">INDEX(_Rge_Data_3rd_CY,$B38,AQ$1)</f>
        <v>0</v>
      </c>
      <c r="AR38" s="413">
        <f t="array" ref="AR38">INDEX(_Rge_Data_3rd_CY,$B38,AR$1)</f>
        <v>0</v>
      </c>
      <c r="AS38" s="413" t="str">
        <f t="array" ref="AS38">INDEX(_Rge_Data_3rd_CY,$B38,AS$1)</f>
        <v/>
      </c>
      <c r="AT38" s="413">
        <f t="array" ref="AT38">INDEX(_Rge_Data_3rd_CY,$B38,AT$1)</f>
        <v>0</v>
      </c>
      <c r="AU38" s="413">
        <f t="array" ref="AU38">INDEX(_Rge_Data_3rd_CY,$B38,AU$1)</f>
        <v>0</v>
      </c>
      <c r="AV38" s="284">
        <f t="shared" si="10"/>
        <v>0</v>
      </c>
      <c r="AW38" s="414">
        <f t="shared" si="8"/>
        <v>0</v>
      </c>
      <c r="AX38" s="290">
        <f>IFERROR(IF(AND($F38="OPEN",$AH38&gt;0),$AH38*_SoP*$AW38,IF(AND($F38="CLOSED",$AH38&gt;0),$AH38*_SoL*$AW38,0)),0)</f>
        <v>0</v>
      </c>
      <c r="AY38" s="290">
        <f>IFERROR(IF($AH38&lt;0,$AH38*_SoL,0),0)</f>
        <v>0</v>
      </c>
      <c r="AZ38" s="415">
        <f t="shared" si="11"/>
        <v>0</v>
      </c>
      <c r="BA38" s="415">
        <f t="shared" si="12"/>
        <v>0</v>
      </c>
      <c r="BB38" s="415">
        <f t="shared" si="13"/>
        <v>0</v>
      </c>
      <c r="BC38" s="416">
        <f t="shared" si="14"/>
        <v>0</v>
      </c>
      <c r="BD38" s="417">
        <f t="shared" si="15"/>
        <v>0</v>
      </c>
      <c r="BE38" s="418">
        <f t="shared" si="16"/>
        <v>0</v>
      </c>
      <c r="BF38" s="419">
        <f t="shared" si="17"/>
        <v>0</v>
      </c>
    </row>
    <row r="39" ht="19.5" customHeight="1">
      <c r="A39" s="185"/>
      <c r="B39" s="230">
        <f t="shared" si="18"/>
        <v>28</v>
      </c>
      <c r="C39" s="185"/>
      <c r="D39" s="391" t="str">
        <f t="array" ref="D39">INDEX(_Rge_Projectdata_3rd,$B39,MATCH("Project-ID",_Rge_Headline_Projectdata,0))</f>
        <v/>
      </c>
      <c r="E39" s="392" t="str">
        <f t="array" ref="E39">IF(INDEX(_Rge_Data_3rd_CY,$B39,E$1)=0,"",TEXT(INDEX(_Rge_Data_3rd_CY,$B39,E$1),"JJJJMMTT"))</f>
        <v/>
      </c>
      <c r="F39" s="404" t="str">
        <f t="array" ref="F39">INDEX(_Rge_Data_3rd_CY,$B39,F$1)</f>
        <v>Open</v>
      </c>
      <c r="G39" s="393">
        <f t="array" ref="G39">IFERROR(MATCH(INDEX(_Rge_Data_3rd_CY,$B39,G$1),_Rge_Projectstatus,0),"")</f>
        <v>1</v>
      </c>
      <c r="H39" s="405" t="str">
        <f t="array" ref="H39">INDEX(_Rge_Data_3rd_CY,$B39,H$1)</f>
        <v/>
      </c>
      <c r="I39" s="406" t="str">
        <f t="array" ref="I39">INDEX(_Rge_Data_3rd_CY,$B39,I$1)</f>
        <v/>
      </c>
      <c r="J39" s="406" t="str">
        <f t="array" ref="J39">INDEX(_Rge_Data_3rd_CY,$B39,J$1)</f>
        <v/>
      </c>
      <c r="K39" s="406" t="str">
        <f t="array" ref="K39">INDEX(_Rge_Data_3rd_CY,$B39,K$1)</f>
        <v/>
      </c>
      <c r="L39" s="407">
        <f t="array" ref="L39">INDEX(_Rge_Data_3rd_CY,$B39,L$1)</f>
        <v>0</v>
      </c>
      <c r="M39" s="407">
        <f t="array" ref="M39">INDEX(_Rge_Data_3rd_CY,$B39,M$1)</f>
        <v>0</v>
      </c>
      <c r="N39" s="407">
        <f t="array" ref="N39">INDEX(_Rge_Data_3rd_CY,$B39,N$1)</f>
        <v>0</v>
      </c>
      <c r="O39" s="407">
        <f t="array" ref="O39">INDEX(_Rge_Data_3rd_CY,$B39,O$1)</f>
        <v>0</v>
      </c>
      <c r="P39" s="407">
        <f t="array" ref="P39">INDEX(_Rge_Data_3rd_CY,$B39,P$1)</f>
        <v>0</v>
      </c>
      <c r="Q39" s="407" t="str">
        <f t="array" ref="Q39">INDEX(_Rge_Data_3rd_CY,$B39,Q$1)</f>
        <v/>
      </c>
      <c r="R39" s="407">
        <f t="array" ref="R39">INDEX(_Rge_Data_3rd_CY,$B39,R$1)</f>
        <v>0</v>
      </c>
      <c r="S39" s="407">
        <f t="array" ref="S39">INDEX(_Rge_Data_3rd_CY,$B39,S$1)</f>
        <v>0</v>
      </c>
      <c r="T39" s="407">
        <f t="shared" si="5"/>
        <v>0</v>
      </c>
      <c r="U39" s="408">
        <f t="shared" si="6"/>
        <v>0</v>
      </c>
      <c r="V39" s="409" t="str">
        <f t="array" ref="V39">INDEX(_Rge_Data_3rd_CY,$B39,V$1)</f>
        <v/>
      </c>
      <c r="W39" s="410" t="str">
        <f t="array" ref="W39">INDEX(_Rge_Data_3rd_CY,$B39,W$1)</f>
        <v/>
      </c>
      <c r="X39" s="410" t="str">
        <f t="array" ref="X39">INDEX(_Rge_Data_3rd_CY,$B39,X$1)</f>
        <v/>
      </c>
      <c r="Y39" s="410" t="str">
        <f t="array" ref="Y39">INDEX(_Rge_Data_3rd_CY,$B39,Y$1)</f>
        <v/>
      </c>
      <c r="Z39" s="410">
        <f t="array" ref="Z39">INDEX(_Rge_Data_3rd_CY,$B39,Z$1)</f>
        <v>0</v>
      </c>
      <c r="AA39" s="410">
        <f t="array" ref="AA39">INDEX(_Rge_Data_3rd_CY,$B39,AA$1)</f>
        <v>0</v>
      </c>
      <c r="AB39" s="410">
        <f t="array" ref="AB39">INDEX(_Rge_Data_3rd_CY,$B39,AB$1)</f>
        <v>0</v>
      </c>
      <c r="AC39" s="410">
        <f t="array" ref="AC39">INDEX(_Rge_Data_3rd_CY,$B39,AC$1)</f>
        <v>0</v>
      </c>
      <c r="AD39" s="410">
        <f t="array" ref="AD39">INDEX(_Rge_Data_3rd_CY,$B39,AD$1)</f>
        <v>0</v>
      </c>
      <c r="AE39" s="410" t="str">
        <f t="array" ref="AE39">INDEX(_Rge_Data_3rd_CY,$B39,AE$1)</f>
        <v/>
      </c>
      <c r="AF39" s="410">
        <f t="array" ref="AF39">INDEX(_Rge_Data_3rd_CY,$B39,AF$1)</f>
        <v>0</v>
      </c>
      <c r="AG39" s="410">
        <f t="array" ref="AG39">INDEX(_Rge_Data_3rd_CY,$B39,AG$1)</f>
        <v>0</v>
      </c>
      <c r="AH39" s="410">
        <f t="shared" si="7"/>
        <v>0</v>
      </c>
      <c r="AI39" s="411" t="str">
        <f t="shared" si="9"/>
        <v/>
      </c>
      <c r="AJ39" s="412" t="str">
        <f t="array" ref="AJ39">INDEX(_Rge_Data_3rd_CY,$B39,AJ$1)</f>
        <v/>
      </c>
      <c r="AK39" s="413" t="str">
        <f t="array" ref="AK39">INDEX(_Rge_Data_3rd_CY,$B39,AK$1)</f>
        <v/>
      </c>
      <c r="AL39" s="413" t="str">
        <f t="array" ref="AL39">INDEX(_Rge_Data_3rd_CY,$B39,AL$1)</f>
        <v/>
      </c>
      <c r="AM39" s="413" t="str">
        <f t="array" ref="AM39">INDEX(_Rge_Data_3rd_CY,$B39,AM$1)</f>
        <v/>
      </c>
      <c r="AN39" s="413">
        <f t="array" ref="AN39">INDEX(_Rge_Data_3rd_CY,$B39,AN$1)</f>
        <v>0</v>
      </c>
      <c r="AO39" s="413">
        <f t="array" ref="AO39">INDEX(_Rge_Data_3rd_CY,$B39,AO$1)</f>
        <v>0</v>
      </c>
      <c r="AP39" s="413">
        <f t="array" ref="AP39">INDEX(_Rge_Data_3rd_CY,$B39,AP$1)</f>
        <v>0</v>
      </c>
      <c r="AQ39" s="413">
        <f t="array" ref="AQ39">INDEX(_Rge_Data_3rd_CY,$B39,AQ$1)</f>
        <v>0</v>
      </c>
      <c r="AR39" s="413">
        <f t="array" ref="AR39">INDEX(_Rge_Data_3rd_CY,$B39,AR$1)</f>
        <v>0</v>
      </c>
      <c r="AS39" s="413" t="str">
        <f t="array" ref="AS39">INDEX(_Rge_Data_3rd_CY,$B39,AS$1)</f>
        <v/>
      </c>
      <c r="AT39" s="413">
        <f t="array" ref="AT39">INDEX(_Rge_Data_3rd_CY,$B39,AT$1)</f>
        <v>0</v>
      </c>
      <c r="AU39" s="413">
        <f t="array" ref="AU39">INDEX(_Rge_Data_3rd_CY,$B39,AU$1)</f>
        <v>0</v>
      </c>
      <c r="AV39" s="284">
        <f t="shared" si="10"/>
        <v>0</v>
      </c>
      <c r="AW39" s="414">
        <f t="shared" si="8"/>
        <v>0</v>
      </c>
      <c r="AX39" s="290">
        <f>IFERROR(IF(AND($F39="OPEN",$AH39&gt;0),$AH39*_SoP*$AW39,IF(AND($F39="CLOSED",$AH39&gt;0),$AH39*_SoL*$AW39,0)),0)</f>
        <v>0</v>
      </c>
      <c r="AY39" s="290">
        <f>IFERROR(IF($AH39&lt;0,$AH39*_SoL,0),0)</f>
        <v>0</v>
      </c>
      <c r="AZ39" s="415">
        <f t="shared" si="11"/>
        <v>0</v>
      </c>
      <c r="BA39" s="415">
        <f t="shared" si="12"/>
        <v>0</v>
      </c>
      <c r="BB39" s="415">
        <f t="shared" si="13"/>
        <v>0</v>
      </c>
      <c r="BC39" s="416">
        <f t="shared" si="14"/>
        <v>0</v>
      </c>
      <c r="BD39" s="417">
        <f t="shared" si="15"/>
        <v>0</v>
      </c>
      <c r="BE39" s="418">
        <f t="shared" si="16"/>
        <v>0</v>
      </c>
      <c r="BF39" s="419">
        <f t="shared" si="17"/>
        <v>0</v>
      </c>
    </row>
    <row r="40" ht="19.5" customHeight="1">
      <c r="A40" s="185"/>
      <c r="B40" s="230">
        <f t="shared" si="18"/>
        <v>29</v>
      </c>
      <c r="C40" s="185"/>
      <c r="D40" s="391" t="str">
        <f t="array" ref="D40">INDEX(_Rge_Projectdata_3rd,$B40,MATCH("Project-ID",_Rge_Headline_Projectdata,0))</f>
        <v/>
      </c>
      <c r="E40" s="392" t="str">
        <f t="array" ref="E40">IF(INDEX(_Rge_Data_3rd_CY,$B40,E$1)=0,"",TEXT(INDEX(_Rge_Data_3rd_CY,$B40,E$1),"JJJJMMTT"))</f>
        <v/>
      </c>
      <c r="F40" s="404" t="str">
        <f t="array" ref="F40">INDEX(_Rge_Data_3rd_CY,$B40,F$1)</f>
        <v>Open</v>
      </c>
      <c r="G40" s="393">
        <f t="array" ref="G40">IFERROR(MATCH(INDEX(_Rge_Data_3rd_CY,$B40,G$1),_Rge_Projectstatus,0),"")</f>
        <v>1</v>
      </c>
      <c r="H40" s="405" t="str">
        <f t="array" ref="H40">INDEX(_Rge_Data_3rd_CY,$B40,H$1)</f>
        <v/>
      </c>
      <c r="I40" s="406" t="str">
        <f t="array" ref="I40">INDEX(_Rge_Data_3rd_CY,$B40,I$1)</f>
        <v/>
      </c>
      <c r="J40" s="406" t="str">
        <f t="array" ref="J40">INDEX(_Rge_Data_3rd_CY,$B40,J$1)</f>
        <v/>
      </c>
      <c r="K40" s="406" t="str">
        <f t="array" ref="K40">INDEX(_Rge_Data_3rd_CY,$B40,K$1)</f>
        <v/>
      </c>
      <c r="L40" s="407">
        <f t="array" ref="L40">INDEX(_Rge_Data_3rd_CY,$B40,L$1)</f>
        <v>0</v>
      </c>
      <c r="M40" s="407">
        <f t="array" ref="M40">INDEX(_Rge_Data_3rd_CY,$B40,M$1)</f>
        <v>0</v>
      </c>
      <c r="N40" s="407">
        <f t="array" ref="N40">INDEX(_Rge_Data_3rd_CY,$B40,N$1)</f>
        <v>0</v>
      </c>
      <c r="O40" s="407">
        <f t="array" ref="O40">INDEX(_Rge_Data_3rd_CY,$B40,O$1)</f>
        <v>0</v>
      </c>
      <c r="P40" s="407">
        <f t="array" ref="P40">INDEX(_Rge_Data_3rd_CY,$B40,P$1)</f>
        <v>0</v>
      </c>
      <c r="Q40" s="407" t="str">
        <f t="array" ref="Q40">INDEX(_Rge_Data_3rd_CY,$B40,Q$1)</f>
        <v/>
      </c>
      <c r="R40" s="407">
        <f t="array" ref="R40">INDEX(_Rge_Data_3rd_CY,$B40,R$1)</f>
        <v>0</v>
      </c>
      <c r="S40" s="407">
        <f t="array" ref="S40">INDEX(_Rge_Data_3rd_CY,$B40,S$1)</f>
        <v>0</v>
      </c>
      <c r="T40" s="407">
        <f t="shared" si="5"/>
        <v>0</v>
      </c>
      <c r="U40" s="408">
        <f t="shared" si="6"/>
        <v>0</v>
      </c>
      <c r="V40" s="409" t="str">
        <f t="array" ref="V40">INDEX(_Rge_Data_3rd_CY,$B40,V$1)</f>
        <v/>
      </c>
      <c r="W40" s="410" t="str">
        <f t="array" ref="W40">INDEX(_Rge_Data_3rd_CY,$B40,W$1)</f>
        <v/>
      </c>
      <c r="X40" s="410" t="str">
        <f t="array" ref="X40">INDEX(_Rge_Data_3rd_CY,$B40,X$1)</f>
        <v/>
      </c>
      <c r="Y40" s="410" t="str">
        <f t="array" ref="Y40">INDEX(_Rge_Data_3rd_CY,$B40,Y$1)</f>
        <v/>
      </c>
      <c r="Z40" s="410">
        <f t="array" ref="Z40">INDEX(_Rge_Data_3rd_CY,$B40,Z$1)</f>
        <v>0</v>
      </c>
      <c r="AA40" s="410">
        <f t="array" ref="AA40">INDEX(_Rge_Data_3rd_CY,$B40,AA$1)</f>
        <v>0</v>
      </c>
      <c r="AB40" s="410">
        <f t="array" ref="AB40">INDEX(_Rge_Data_3rd_CY,$B40,AB$1)</f>
        <v>0</v>
      </c>
      <c r="AC40" s="410">
        <f t="array" ref="AC40">INDEX(_Rge_Data_3rd_CY,$B40,AC$1)</f>
        <v>0</v>
      </c>
      <c r="AD40" s="410">
        <f t="array" ref="AD40">INDEX(_Rge_Data_3rd_CY,$B40,AD$1)</f>
        <v>0</v>
      </c>
      <c r="AE40" s="410" t="str">
        <f t="array" ref="AE40">INDEX(_Rge_Data_3rd_CY,$B40,AE$1)</f>
        <v/>
      </c>
      <c r="AF40" s="410">
        <f t="array" ref="AF40">INDEX(_Rge_Data_3rd_CY,$B40,AF$1)</f>
        <v>0</v>
      </c>
      <c r="AG40" s="410">
        <f t="array" ref="AG40">INDEX(_Rge_Data_3rd_CY,$B40,AG$1)</f>
        <v>0</v>
      </c>
      <c r="AH40" s="410">
        <f t="shared" si="7"/>
        <v>0</v>
      </c>
      <c r="AI40" s="411" t="str">
        <f t="shared" si="9"/>
        <v/>
      </c>
      <c r="AJ40" s="412" t="str">
        <f t="array" ref="AJ40">INDEX(_Rge_Data_3rd_CY,$B40,AJ$1)</f>
        <v/>
      </c>
      <c r="AK40" s="413" t="str">
        <f t="array" ref="AK40">INDEX(_Rge_Data_3rd_CY,$B40,AK$1)</f>
        <v/>
      </c>
      <c r="AL40" s="413" t="str">
        <f t="array" ref="AL40">INDEX(_Rge_Data_3rd_CY,$B40,AL$1)</f>
        <v/>
      </c>
      <c r="AM40" s="413" t="str">
        <f t="array" ref="AM40">INDEX(_Rge_Data_3rd_CY,$B40,AM$1)</f>
        <v/>
      </c>
      <c r="AN40" s="413">
        <f t="array" ref="AN40">INDEX(_Rge_Data_3rd_CY,$B40,AN$1)</f>
        <v>0</v>
      </c>
      <c r="AO40" s="413">
        <f t="array" ref="AO40">INDEX(_Rge_Data_3rd_CY,$B40,AO$1)</f>
        <v>0</v>
      </c>
      <c r="AP40" s="413">
        <f t="array" ref="AP40">INDEX(_Rge_Data_3rd_CY,$B40,AP$1)</f>
        <v>0</v>
      </c>
      <c r="AQ40" s="413">
        <f t="array" ref="AQ40">INDEX(_Rge_Data_3rd_CY,$B40,AQ$1)</f>
        <v>0</v>
      </c>
      <c r="AR40" s="413">
        <f t="array" ref="AR40">INDEX(_Rge_Data_3rd_CY,$B40,AR$1)</f>
        <v>0</v>
      </c>
      <c r="AS40" s="413" t="str">
        <f t="array" ref="AS40">INDEX(_Rge_Data_3rd_CY,$B40,AS$1)</f>
        <v/>
      </c>
      <c r="AT40" s="413">
        <f t="array" ref="AT40">INDEX(_Rge_Data_3rd_CY,$B40,AT$1)</f>
        <v>0</v>
      </c>
      <c r="AU40" s="413">
        <f t="array" ref="AU40">INDEX(_Rge_Data_3rd_CY,$B40,AU$1)</f>
        <v>0</v>
      </c>
      <c r="AV40" s="284">
        <f t="shared" si="10"/>
        <v>0</v>
      </c>
      <c r="AW40" s="414">
        <f t="shared" si="8"/>
        <v>0</v>
      </c>
      <c r="AX40" s="290">
        <f>IFERROR(IF(AND($F40="OPEN",$AH40&gt;0),$AH40*_SoP*$AW40,IF(AND($F40="CLOSED",$AH40&gt;0),$AH40*_SoL*$AW40,0)),0)</f>
        <v>0</v>
      </c>
      <c r="AY40" s="290">
        <f>IFERROR(IF($AH40&lt;0,$AH40*_SoL,0),0)</f>
        <v>0</v>
      </c>
      <c r="AZ40" s="415">
        <f t="shared" si="11"/>
        <v>0</v>
      </c>
      <c r="BA40" s="415">
        <f t="shared" si="12"/>
        <v>0</v>
      </c>
      <c r="BB40" s="415">
        <f t="shared" si="13"/>
        <v>0</v>
      </c>
      <c r="BC40" s="416">
        <f t="shared" si="14"/>
        <v>0</v>
      </c>
      <c r="BD40" s="417">
        <f t="shared" si="15"/>
        <v>0</v>
      </c>
      <c r="BE40" s="418">
        <f t="shared" si="16"/>
        <v>0</v>
      </c>
      <c r="BF40" s="419">
        <f t="shared" si="17"/>
        <v>0</v>
      </c>
    </row>
    <row r="41" ht="19.5" customHeight="1">
      <c r="A41" s="185"/>
      <c r="B41" s="230">
        <f t="shared" si="18"/>
        <v>30</v>
      </c>
      <c r="C41" s="185"/>
      <c r="D41" s="391" t="str">
        <f t="array" ref="D41">INDEX(_Rge_Projectdata_3rd,$B41,MATCH("Project-ID",_Rge_Headline_Projectdata,0))</f>
        <v/>
      </c>
      <c r="E41" s="392" t="str">
        <f t="array" ref="E41">IF(INDEX(_Rge_Data_3rd_CY,$B41,E$1)=0,"",TEXT(INDEX(_Rge_Data_3rd_CY,$B41,E$1),"JJJJMMTT"))</f>
        <v/>
      </c>
      <c r="F41" s="404" t="str">
        <f t="array" ref="F41">INDEX(_Rge_Data_3rd_CY,$B41,F$1)</f>
        <v>Open</v>
      </c>
      <c r="G41" s="393">
        <f t="array" ref="G41">IFERROR(MATCH(INDEX(_Rge_Data_3rd_CY,$B41,G$1),_Rge_Projectstatus,0),"")</f>
        <v>1</v>
      </c>
      <c r="H41" s="405" t="str">
        <f t="array" ref="H41">INDEX(_Rge_Data_3rd_CY,$B41,H$1)</f>
        <v/>
      </c>
      <c r="I41" s="406" t="str">
        <f t="array" ref="I41">INDEX(_Rge_Data_3rd_CY,$B41,I$1)</f>
        <v/>
      </c>
      <c r="J41" s="406" t="str">
        <f t="array" ref="J41">INDEX(_Rge_Data_3rd_CY,$B41,J$1)</f>
        <v/>
      </c>
      <c r="K41" s="406" t="str">
        <f t="array" ref="K41">INDEX(_Rge_Data_3rd_CY,$B41,K$1)</f>
        <v/>
      </c>
      <c r="L41" s="407">
        <f t="array" ref="L41">INDEX(_Rge_Data_3rd_CY,$B41,L$1)</f>
        <v>0</v>
      </c>
      <c r="M41" s="407">
        <f t="array" ref="M41">INDEX(_Rge_Data_3rd_CY,$B41,M$1)</f>
        <v>0</v>
      </c>
      <c r="N41" s="407">
        <f t="array" ref="N41">INDEX(_Rge_Data_3rd_CY,$B41,N$1)</f>
        <v>0</v>
      </c>
      <c r="O41" s="407">
        <f t="array" ref="O41">INDEX(_Rge_Data_3rd_CY,$B41,O$1)</f>
        <v>0</v>
      </c>
      <c r="P41" s="407">
        <f t="array" ref="P41">INDEX(_Rge_Data_3rd_CY,$B41,P$1)</f>
        <v>0</v>
      </c>
      <c r="Q41" s="407" t="str">
        <f t="array" ref="Q41">INDEX(_Rge_Data_3rd_CY,$B41,Q$1)</f>
        <v/>
      </c>
      <c r="R41" s="407">
        <f t="array" ref="R41">INDEX(_Rge_Data_3rd_CY,$B41,R$1)</f>
        <v>0</v>
      </c>
      <c r="S41" s="407">
        <f t="array" ref="S41">INDEX(_Rge_Data_3rd_CY,$B41,S$1)</f>
        <v>0</v>
      </c>
      <c r="T41" s="407">
        <f t="shared" si="5"/>
        <v>0</v>
      </c>
      <c r="U41" s="408">
        <f t="shared" si="6"/>
        <v>0</v>
      </c>
      <c r="V41" s="409" t="str">
        <f t="array" ref="V41">INDEX(_Rge_Data_3rd_CY,$B41,V$1)</f>
        <v/>
      </c>
      <c r="W41" s="410" t="str">
        <f t="array" ref="W41">INDEX(_Rge_Data_3rd_CY,$B41,W$1)</f>
        <v/>
      </c>
      <c r="X41" s="410" t="str">
        <f t="array" ref="X41">INDEX(_Rge_Data_3rd_CY,$B41,X$1)</f>
        <v/>
      </c>
      <c r="Y41" s="410" t="str">
        <f t="array" ref="Y41">INDEX(_Rge_Data_3rd_CY,$B41,Y$1)</f>
        <v/>
      </c>
      <c r="Z41" s="410">
        <f t="array" ref="Z41">INDEX(_Rge_Data_3rd_CY,$B41,Z$1)</f>
        <v>0</v>
      </c>
      <c r="AA41" s="410">
        <f t="array" ref="AA41">INDEX(_Rge_Data_3rd_CY,$B41,AA$1)</f>
        <v>0</v>
      </c>
      <c r="AB41" s="410">
        <f t="array" ref="AB41">INDEX(_Rge_Data_3rd_CY,$B41,AB$1)</f>
        <v>0</v>
      </c>
      <c r="AC41" s="410">
        <f t="array" ref="AC41">INDEX(_Rge_Data_3rd_CY,$B41,AC$1)</f>
        <v>0</v>
      </c>
      <c r="AD41" s="410">
        <f t="array" ref="AD41">INDEX(_Rge_Data_3rd_CY,$B41,AD$1)</f>
        <v>0</v>
      </c>
      <c r="AE41" s="410" t="str">
        <f t="array" ref="AE41">INDEX(_Rge_Data_3rd_CY,$B41,AE$1)</f>
        <v/>
      </c>
      <c r="AF41" s="410">
        <f t="array" ref="AF41">INDEX(_Rge_Data_3rd_CY,$B41,AF$1)</f>
        <v>0</v>
      </c>
      <c r="AG41" s="410">
        <f t="array" ref="AG41">INDEX(_Rge_Data_3rd_CY,$B41,AG$1)</f>
        <v>0</v>
      </c>
      <c r="AH41" s="410">
        <f t="shared" si="7"/>
        <v>0</v>
      </c>
      <c r="AI41" s="411" t="str">
        <f t="shared" si="9"/>
        <v/>
      </c>
      <c r="AJ41" s="412" t="str">
        <f t="array" ref="AJ41">INDEX(_Rge_Data_3rd_CY,$B41,AJ$1)</f>
        <v/>
      </c>
      <c r="AK41" s="413" t="str">
        <f t="array" ref="AK41">INDEX(_Rge_Data_3rd_CY,$B41,AK$1)</f>
        <v/>
      </c>
      <c r="AL41" s="413" t="str">
        <f t="array" ref="AL41">INDEX(_Rge_Data_3rd_CY,$B41,AL$1)</f>
        <v/>
      </c>
      <c r="AM41" s="413" t="str">
        <f t="array" ref="AM41">INDEX(_Rge_Data_3rd_CY,$B41,AM$1)</f>
        <v/>
      </c>
      <c r="AN41" s="413">
        <f t="array" ref="AN41">INDEX(_Rge_Data_3rd_CY,$B41,AN$1)</f>
        <v>0</v>
      </c>
      <c r="AO41" s="413">
        <f t="array" ref="AO41">INDEX(_Rge_Data_3rd_CY,$B41,AO$1)</f>
        <v>0</v>
      </c>
      <c r="AP41" s="413">
        <f t="array" ref="AP41">INDEX(_Rge_Data_3rd_CY,$B41,AP$1)</f>
        <v>0</v>
      </c>
      <c r="AQ41" s="413">
        <f t="array" ref="AQ41">INDEX(_Rge_Data_3rd_CY,$B41,AQ$1)</f>
        <v>0</v>
      </c>
      <c r="AR41" s="413">
        <f t="array" ref="AR41">INDEX(_Rge_Data_3rd_CY,$B41,AR$1)</f>
        <v>0</v>
      </c>
      <c r="AS41" s="413" t="str">
        <f t="array" ref="AS41">INDEX(_Rge_Data_3rd_CY,$B41,AS$1)</f>
        <v/>
      </c>
      <c r="AT41" s="413">
        <f t="array" ref="AT41">INDEX(_Rge_Data_3rd_CY,$B41,AT$1)</f>
        <v>0</v>
      </c>
      <c r="AU41" s="413">
        <f t="array" ref="AU41">INDEX(_Rge_Data_3rd_CY,$B41,AU$1)</f>
        <v>0</v>
      </c>
      <c r="AV41" s="284">
        <f t="shared" si="10"/>
        <v>0</v>
      </c>
      <c r="AW41" s="414">
        <f t="shared" si="8"/>
        <v>0</v>
      </c>
      <c r="AX41" s="290">
        <f>IFERROR(IF(AND($F41="OPEN",$AH41&gt;0),$AH41*_SoP*$AW41,IF(AND($F41="CLOSED",$AH41&gt;0),$AH41*_SoL*$AW41,0)),0)</f>
        <v>0</v>
      </c>
      <c r="AY41" s="290">
        <f>IFERROR(IF($AH41&lt;0,$AH41*_SoL,0),0)</f>
        <v>0</v>
      </c>
      <c r="AZ41" s="415">
        <f t="shared" si="11"/>
        <v>0</v>
      </c>
      <c r="BA41" s="415">
        <f t="shared" si="12"/>
        <v>0</v>
      </c>
      <c r="BB41" s="415">
        <f t="shared" si="13"/>
        <v>0</v>
      </c>
      <c r="BC41" s="416">
        <f t="shared" si="14"/>
        <v>0</v>
      </c>
      <c r="BD41" s="417">
        <f t="shared" si="15"/>
        <v>0</v>
      </c>
      <c r="BE41" s="418">
        <f t="shared" si="16"/>
        <v>0</v>
      </c>
      <c r="BF41" s="419">
        <f t="shared" si="17"/>
        <v>0</v>
      </c>
    </row>
    <row r="42" ht="19.5" customHeight="1">
      <c r="A42" s="185"/>
      <c r="B42" s="230">
        <f t="shared" si="18"/>
        <v>31</v>
      </c>
      <c r="C42" s="185"/>
      <c r="D42" s="391" t="str">
        <f t="array" ref="D42">INDEX(_Rge_Projectdata_3rd,$B42,MATCH("Project-ID",_Rge_Headline_Projectdata,0))</f>
        <v/>
      </c>
      <c r="E42" s="392" t="str">
        <f t="array" ref="E42">IF(INDEX(_Rge_Data_3rd_CY,$B42,E$1)=0,"",TEXT(INDEX(_Rge_Data_3rd_CY,$B42,E$1),"JJJJMMTT"))</f>
        <v/>
      </c>
      <c r="F42" s="404" t="str">
        <f t="array" ref="F42">INDEX(_Rge_Data_3rd_CY,$B42,F$1)</f>
        <v>Open</v>
      </c>
      <c r="G42" s="393">
        <f t="array" ref="G42">IFERROR(MATCH(INDEX(_Rge_Data_3rd_CY,$B42,G$1),_Rge_Projectstatus,0),"")</f>
        <v>1</v>
      </c>
      <c r="H42" s="405" t="str">
        <f t="array" ref="H42">INDEX(_Rge_Data_3rd_CY,$B42,H$1)</f>
        <v/>
      </c>
      <c r="I42" s="406" t="str">
        <f t="array" ref="I42">INDEX(_Rge_Data_3rd_CY,$B42,I$1)</f>
        <v/>
      </c>
      <c r="J42" s="406" t="str">
        <f t="array" ref="J42">INDEX(_Rge_Data_3rd_CY,$B42,J$1)</f>
        <v/>
      </c>
      <c r="K42" s="406" t="str">
        <f t="array" ref="K42">INDEX(_Rge_Data_3rd_CY,$B42,K$1)</f>
        <v/>
      </c>
      <c r="L42" s="407">
        <f t="array" ref="L42">INDEX(_Rge_Data_3rd_CY,$B42,L$1)</f>
        <v>0</v>
      </c>
      <c r="M42" s="407">
        <f t="array" ref="M42">INDEX(_Rge_Data_3rd_CY,$B42,M$1)</f>
        <v>0</v>
      </c>
      <c r="N42" s="407">
        <f t="array" ref="N42">INDEX(_Rge_Data_3rd_CY,$B42,N$1)</f>
        <v>0</v>
      </c>
      <c r="O42" s="407">
        <f t="array" ref="O42">INDEX(_Rge_Data_3rd_CY,$B42,O$1)</f>
        <v>0</v>
      </c>
      <c r="P42" s="407">
        <f t="array" ref="P42">INDEX(_Rge_Data_3rd_CY,$B42,P$1)</f>
        <v>0</v>
      </c>
      <c r="Q42" s="407" t="str">
        <f t="array" ref="Q42">INDEX(_Rge_Data_3rd_CY,$B42,Q$1)</f>
        <v/>
      </c>
      <c r="R42" s="407">
        <f t="array" ref="R42">INDEX(_Rge_Data_3rd_CY,$B42,R$1)</f>
        <v>0</v>
      </c>
      <c r="S42" s="407">
        <f t="array" ref="S42">INDEX(_Rge_Data_3rd_CY,$B42,S$1)</f>
        <v>0</v>
      </c>
      <c r="T42" s="407">
        <f t="shared" si="5"/>
        <v>0</v>
      </c>
      <c r="U42" s="408">
        <f t="shared" si="6"/>
        <v>0</v>
      </c>
      <c r="V42" s="409" t="str">
        <f t="array" ref="V42">INDEX(_Rge_Data_3rd_CY,$B42,V$1)</f>
        <v/>
      </c>
      <c r="W42" s="410" t="str">
        <f t="array" ref="W42">INDEX(_Rge_Data_3rd_CY,$B42,W$1)</f>
        <v/>
      </c>
      <c r="X42" s="410" t="str">
        <f t="array" ref="X42">INDEX(_Rge_Data_3rd_CY,$B42,X$1)</f>
        <v/>
      </c>
      <c r="Y42" s="410" t="str">
        <f t="array" ref="Y42">INDEX(_Rge_Data_3rd_CY,$B42,Y$1)</f>
        <v/>
      </c>
      <c r="Z42" s="410">
        <f t="array" ref="Z42">INDEX(_Rge_Data_3rd_CY,$B42,Z$1)</f>
        <v>0</v>
      </c>
      <c r="AA42" s="410">
        <f t="array" ref="AA42">INDEX(_Rge_Data_3rd_CY,$B42,AA$1)</f>
        <v>0</v>
      </c>
      <c r="AB42" s="410">
        <f t="array" ref="AB42">INDEX(_Rge_Data_3rd_CY,$B42,AB$1)</f>
        <v>0</v>
      </c>
      <c r="AC42" s="410">
        <f t="array" ref="AC42">INDEX(_Rge_Data_3rd_CY,$B42,AC$1)</f>
        <v>0</v>
      </c>
      <c r="AD42" s="410">
        <f t="array" ref="AD42">INDEX(_Rge_Data_3rd_CY,$B42,AD$1)</f>
        <v>0</v>
      </c>
      <c r="AE42" s="410" t="str">
        <f t="array" ref="AE42">INDEX(_Rge_Data_3rd_CY,$B42,AE$1)</f>
        <v/>
      </c>
      <c r="AF42" s="410">
        <f t="array" ref="AF42">INDEX(_Rge_Data_3rd_CY,$B42,AF$1)</f>
        <v>0</v>
      </c>
      <c r="AG42" s="410">
        <f t="array" ref="AG42">INDEX(_Rge_Data_3rd_CY,$B42,AG$1)</f>
        <v>0</v>
      </c>
      <c r="AH42" s="410">
        <f t="shared" si="7"/>
        <v>0</v>
      </c>
      <c r="AI42" s="411" t="str">
        <f t="shared" si="9"/>
        <v/>
      </c>
      <c r="AJ42" s="412" t="str">
        <f t="array" ref="AJ42">INDEX(_Rge_Data_3rd_CY,$B42,AJ$1)</f>
        <v/>
      </c>
      <c r="AK42" s="413" t="str">
        <f t="array" ref="AK42">INDEX(_Rge_Data_3rd_CY,$B42,AK$1)</f>
        <v/>
      </c>
      <c r="AL42" s="413" t="str">
        <f t="array" ref="AL42">INDEX(_Rge_Data_3rd_CY,$B42,AL$1)</f>
        <v/>
      </c>
      <c r="AM42" s="413" t="str">
        <f t="array" ref="AM42">INDEX(_Rge_Data_3rd_CY,$B42,AM$1)</f>
        <v/>
      </c>
      <c r="AN42" s="413">
        <f t="array" ref="AN42">INDEX(_Rge_Data_3rd_CY,$B42,AN$1)</f>
        <v>0</v>
      </c>
      <c r="AO42" s="413">
        <f t="array" ref="AO42">INDEX(_Rge_Data_3rd_CY,$B42,AO$1)</f>
        <v>0</v>
      </c>
      <c r="AP42" s="413">
        <f t="array" ref="AP42">INDEX(_Rge_Data_3rd_CY,$B42,AP$1)</f>
        <v>0</v>
      </c>
      <c r="AQ42" s="413">
        <f t="array" ref="AQ42">INDEX(_Rge_Data_3rd_CY,$B42,AQ$1)</f>
        <v>0</v>
      </c>
      <c r="AR42" s="413">
        <f t="array" ref="AR42">INDEX(_Rge_Data_3rd_CY,$B42,AR$1)</f>
        <v>0</v>
      </c>
      <c r="AS42" s="413" t="str">
        <f t="array" ref="AS42">INDEX(_Rge_Data_3rd_CY,$B42,AS$1)</f>
        <v/>
      </c>
      <c r="AT42" s="413">
        <f t="array" ref="AT42">INDEX(_Rge_Data_3rd_CY,$B42,AT$1)</f>
        <v>0</v>
      </c>
      <c r="AU42" s="413">
        <f t="array" ref="AU42">INDEX(_Rge_Data_3rd_CY,$B42,AU$1)</f>
        <v>0</v>
      </c>
      <c r="AV42" s="284">
        <f t="shared" si="10"/>
        <v>0</v>
      </c>
      <c r="AW42" s="414">
        <f t="shared" si="8"/>
        <v>0</v>
      </c>
      <c r="AX42" s="290">
        <f>IFERROR(IF(AND($F42="OPEN",$AH42&gt;0),$AH42*_SoP*$AW42,IF(AND($F42="CLOSED",$AH42&gt;0),$AH42*_SoL*$AW42,0)),0)</f>
        <v>0</v>
      </c>
      <c r="AY42" s="290">
        <f>IFERROR(IF($AH42&lt;0,$AH42*_SoL,0),0)</f>
        <v>0</v>
      </c>
      <c r="AZ42" s="415">
        <f t="shared" si="11"/>
        <v>0</v>
      </c>
      <c r="BA42" s="415">
        <f t="shared" si="12"/>
        <v>0</v>
      </c>
      <c r="BB42" s="415">
        <f t="shared" si="13"/>
        <v>0</v>
      </c>
      <c r="BC42" s="416">
        <f t="shared" si="14"/>
        <v>0</v>
      </c>
      <c r="BD42" s="417">
        <f t="shared" si="15"/>
        <v>0</v>
      </c>
      <c r="BE42" s="418">
        <f t="shared" si="16"/>
        <v>0</v>
      </c>
      <c r="BF42" s="419">
        <f t="shared" si="17"/>
        <v>0</v>
      </c>
    </row>
    <row r="43" ht="19.5" customHeight="1">
      <c r="A43" s="185"/>
      <c r="B43" s="230">
        <f t="shared" si="18"/>
        <v>32</v>
      </c>
      <c r="C43" s="185"/>
      <c r="D43" s="391" t="str">
        <f t="array" ref="D43">INDEX(_Rge_Projectdata_3rd,$B43,MATCH("Project-ID",_Rge_Headline_Projectdata,0))</f>
        <v/>
      </c>
      <c r="E43" s="392" t="str">
        <f t="array" ref="E43">IF(INDEX(_Rge_Data_3rd_CY,$B43,E$1)=0,"",TEXT(INDEX(_Rge_Data_3rd_CY,$B43,E$1),"JJJJMMTT"))</f>
        <v/>
      </c>
      <c r="F43" s="404" t="str">
        <f t="array" ref="F43">INDEX(_Rge_Data_3rd_CY,$B43,F$1)</f>
        <v>Open</v>
      </c>
      <c r="G43" s="393">
        <f t="array" ref="G43">IFERROR(MATCH(INDEX(_Rge_Data_3rd_CY,$B43,G$1),_Rge_Projectstatus,0),"")</f>
        <v>1</v>
      </c>
      <c r="H43" s="405" t="str">
        <f t="array" ref="H43">INDEX(_Rge_Data_3rd_CY,$B43,H$1)</f>
        <v/>
      </c>
      <c r="I43" s="406" t="str">
        <f t="array" ref="I43">INDEX(_Rge_Data_3rd_CY,$B43,I$1)</f>
        <v/>
      </c>
      <c r="J43" s="406" t="str">
        <f t="array" ref="J43">INDEX(_Rge_Data_3rd_CY,$B43,J$1)</f>
        <v/>
      </c>
      <c r="K43" s="406" t="str">
        <f t="array" ref="K43">INDEX(_Rge_Data_3rd_CY,$B43,K$1)</f>
        <v/>
      </c>
      <c r="L43" s="407">
        <f t="array" ref="L43">INDEX(_Rge_Data_3rd_CY,$B43,L$1)</f>
        <v>0</v>
      </c>
      <c r="M43" s="407">
        <f t="array" ref="M43">INDEX(_Rge_Data_3rd_CY,$B43,M$1)</f>
        <v>0</v>
      </c>
      <c r="N43" s="407">
        <f t="array" ref="N43">INDEX(_Rge_Data_3rd_CY,$B43,N$1)</f>
        <v>0</v>
      </c>
      <c r="O43" s="407">
        <f t="array" ref="O43">INDEX(_Rge_Data_3rd_CY,$B43,O$1)</f>
        <v>0</v>
      </c>
      <c r="P43" s="407">
        <f t="array" ref="P43">INDEX(_Rge_Data_3rd_CY,$B43,P$1)</f>
        <v>0</v>
      </c>
      <c r="Q43" s="407" t="str">
        <f t="array" ref="Q43">INDEX(_Rge_Data_3rd_CY,$B43,Q$1)</f>
        <v/>
      </c>
      <c r="R43" s="407">
        <f t="array" ref="R43">INDEX(_Rge_Data_3rd_CY,$B43,R$1)</f>
        <v>0</v>
      </c>
      <c r="S43" s="407">
        <f t="array" ref="S43">INDEX(_Rge_Data_3rd_CY,$B43,S$1)</f>
        <v>0</v>
      </c>
      <c r="T43" s="407">
        <f t="shared" si="5"/>
        <v>0</v>
      </c>
      <c r="U43" s="408">
        <f t="shared" si="6"/>
        <v>0</v>
      </c>
      <c r="V43" s="409" t="str">
        <f t="array" ref="V43">INDEX(_Rge_Data_3rd_CY,$B43,V$1)</f>
        <v/>
      </c>
      <c r="W43" s="410" t="str">
        <f t="array" ref="W43">INDEX(_Rge_Data_3rd_CY,$B43,W$1)</f>
        <v/>
      </c>
      <c r="X43" s="410" t="str">
        <f t="array" ref="X43">INDEX(_Rge_Data_3rd_CY,$B43,X$1)</f>
        <v/>
      </c>
      <c r="Y43" s="410" t="str">
        <f t="array" ref="Y43">INDEX(_Rge_Data_3rd_CY,$B43,Y$1)</f>
        <v/>
      </c>
      <c r="Z43" s="410">
        <f t="array" ref="Z43">INDEX(_Rge_Data_3rd_CY,$B43,Z$1)</f>
        <v>0</v>
      </c>
      <c r="AA43" s="410">
        <f t="array" ref="AA43">INDEX(_Rge_Data_3rd_CY,$B43,AA$1)</f>
        <v>0</v>
      </c>
      <c r="AB43" s="410">
        <f t="array" ref="AB43">INDEX(_Rge_Data_3rd_CY,$B43,AB$1)</f>
        <v>0</v>
      </c>
      <c r="AC43" s="410">
        <f t="array" ref="AC43">INDEX(_Rge_Data_3rd_CY,$B43,AC$1)</f>
        <v>0</v>
      </c>
      <c r="AD43" s="410">
        <f t="array" ref="AD43">INDEX(_Rge_Data_3rd_CY,$B43,AD$1)</f>
        <v>0</v>
      </c>
      <c r="AE43" s="410" t="str">
        <f t="array" ref="AE43">INDEX(_Rge_Data_3rd_CY,$B43,AE$1)</f>
        <v/>
      </c>
      <c r="AF43" s="410">
        <f t="array" ref="AF43">INDEX(_Rge_Data_3rd_CY,$B43,AF$1)</f>
        <v>0</v>
      </c>
      <c r="AG43" s="410">
        <f t="array" ref="AG43">INDEX(_Rge_Data_3rd_CY,$B43,AG$1)</f>
        <v>0</v>
      </c>
      <c r="AH43" s="410">
        <f t="shared" si="7"/>
        <v>0</v>
      </c>
      <c r="AI43" s="411" t="str">
        <f t="shared" si="9"/>
        <v/>
      </c>
      <c r="AJ43" s="412" t="str">
        <f t="array" ref="AJ43">INDEX(_Rge_Data_3rd_CY,$B43,AJ$1)</f>
        <v/>
      </c>
      <c r="AK43" s="413" t="str">
        <f t="array" ref="AK43">INDEX(_Rge_Data_3rd_CY,$B43,AK$1)</f>
        <v/>
      </c>
      <c r="AL43" s="413" t="str">
        <f t="array" ref="AL43">INDEX(_Rge_Data_3rd_CY,$B43,AL$1)</f>
        <v/>
      </c>
      <c r="AM43" s="413" t="str">
        <f t="array" ref="AM43">INDEX(_Rge_Data_3rd_CY,$B43,AM$1)</f>
        <v/>
      </c>
      <c r="AN43" s="413">
        <f t="array" ref="AN43">INDEX(_Rge_Data_3rd_CY,$B43,AN$1)</f>
        <v>0</v>
      </c>
      <c r="AO43" s="413">
        <f t="array" ref="AO43">INDEX(_Rge_Data_3rd_CY,$B43,AO$1)</f>
        <v>0</v>
      </c>
      <c r="AP43" s="413">
        <f t="array" ref="AP43">INDEX(_Rge_Data_3rd_CY,$B43,AP$1)</f>
        <v>0</v>
      </c>
      <c r="AQ43" s="413">
        <f t="array" ref="AQ43">INDEX(_Rge_Data_3rd_CY,$B43,AQ$1)</f>
        <v>0</v>
      </c>
      <c r="AR43" s="413">
        <f t="array" ref="AR43">INDEX(_Rge_Data_3rd_CY,$B43,AR$1)</f>
        <v>0</v>
      </c>
      <c r="AS43" s="413" t="str">
        <f t="array" ref="AS43">INDEX(_Rge_Data_3rd_CY,$B43,AS$1)</f>
        <v/>
      </c>
      <c r="AT43" s="413">
        <f t="array" ref="AT43">INDEX(_Rge_Data_3rd_CY,$B43,AT$1)</f>
        <v>0</v>
      </c>
      <c r="AU43" s="413">
        <f t="array" ref="AU43">INDEX(_Rge_Data_3rd_CY,$B43,AU$1)</f>
        <v>0</v>
      </c>
      <c r="AV43" s="284">
        <f t="shared" si="10"/>
        <v>0</v>
      </c>
      <c r="AW43" s="414">
        <f t="shared" si="8"/>
        <v>0</v>
      </c>
      <c r="AX43" s="290">
        <f>IFERROR(IF(AND($F43="OPEN",$AH43&gt;0),$AH43*_SoP*$AW43,IF(AND($F43="CLOSED",$AH43&gt;0),$AH43*_SoL*$AW43,0)),0)</f>
        <v>0</v>
      </c>
      <c r="AY43" s="290">
        <f>IFERROR(IF($AH43&lt;0,$AH43*_SoL,0),0)</f>
        <v>0</v>
      </c>
      <c r="AZ43" s="415">
        <f t="shared" si="11"/>
        <v>0</v>
      </c>
      <c r="BA43" s="415">
        <f t="shared" si="12"/>
        <v>0</v>
      </c>
      <c r="BB43" s="415">
        <f t="shared" si="13"/>
        <v>0</v>
      </c>
      <c r="BC43" s="416">
        <f t="shared" si="14"/>
        <v>0</v>
      </c>
      <c r="BD43" s="417">
        <f t="shared" si="15"/>
        <v>0</v>
      </c>
      <c r="BE43" s="418">
        <f t="shared" si="16"/>
        <v>0</v>
      </c>
      <c r="BF43" s="419">
        <f t="shared" si="17"/>
        <v>0</v>
      </c>
    </row>
    <row r="44" ht="19.5" customHeight="1">
      <c r="A44" s="185"/>
      <c r="B44" s="230">
        <f t="shared" si="18"/>
        <v>33</v>
      </c>
      <c r="C44" s="185"/>
      <c r="D44" s="391" t="str">
        <f t="array" ref="D44">INDEX(_Rge_Projectdata_3rd,$B44,MATCH("Project-ID",_Rge_Headline_Projectdata,0))</f>
        <v/>
      </c>
      <c r="E44" s="392" t="str">
        <f t="array" ref="E44">IF(INDEX(_Rge_Data_3rd_CY,$B44,E$1)=0,"",TEXT(INDEX(_Rge_Data_3rd_CY,$B44,E$1),"JJJJMMTT"))</f>
        <v/>
      </c>
      <c r="F44" s="404" t="str">
        <f t="array" ref="F44">INDEX(_Rge_Data_3rd_CY,$B44,F$1)</f>
        <v>Open</v>
      </c>
      <c r="G44" s="393">
        <f t="array" ref="G44">IFERROR(MATCH(INDEX(_Rge_Data_3rd_CY,$B44,G$1),_Rge_Projectstatus,0),"")</f>
        <v>1</v>
      </c>
      <c r="H44" s="405" t="str">
        <f t="array" ref="H44">INDEX(_Rge_Data_3rd_CY,$B44,H$1)</f>
        <v/>
      </c>
      <c r="I44" s="406" t="str">
        <f t="array" ref="I44">INDEX(_Rge_Data_3rd_CY,$B44,I$1)</f>
        <v/>
      </c>
      <c r="J44" s="406" t="str">
        <f t="array" ref="J44">INDEX(_Rge_Data_3rd_CY,$B44,J$1)</f>
        <v/>
      </c>
      <c r="K44" s="406" t="str">
        <f t="array" ref="K44">INDEX(_Rge_Data_3rd_CY,$B44,K$1)</f>
        <v/>
      </c>
      <c r="L44" s="407">
        <f t="array" ref="L44">INDEX(_Rge_Data_3rd_CY,$B44,L$1)</f>
        <v>0</v>
      </c>
      <c r="M44" s="407">
        <f t="array" ref="M44">INDEX(_Rge_Data_3rd_CY,$B44,M$1)</f>
        <v>0</v>
      </c>
      <c r="N44" s="407">
        <f t="array" ref="N44">INDEX(_Rge_Data_3rd_CY,$B44,N$1)</f>
        <v>0</v>
      </c>
      <c r="O44" s="407">
        <f t="array" ref="O44">INDEX(_Rge_Data_3rd_CY,$B44,O$1)</f>
        <v>0</v>
      </c>
      <c r="P44" s="407">
        <f t="array" ref="P44">INDEX(_Rge_Data_3rd_CY,$B44,P$1)</f>
        <v>0</v>
      </c>
      <c r="Q44" s="407" t="str">
        <f t="array" ref="Q44">INDEX(_Rge_Data_3rd_CY,$B44,Q$1)</f>
        <v/>
      </c>
      <c r="R44" s="407">
        <f t="array" ref="R44">INDEX(_Rge_Data_3rd_CY,$B44,R$1)</f>
        <v>0</v>
      </c>
      <c r="S44" s="407">
        <f t="array" ref="S44">INDEX(_Rge_Data_3rd_CY,$B44,S$1)</f>
        <v>0</v>
      </c>
      <c r="T44" s="407">
        <f t="shared" si="5"/>
        <v>0</v>
      </c>
      <c r="U44" s="408">
        <f t="shared" si="6"/>
        <v>0</v>
      </c>
      <c r="V44" s="409" t="str">
        <f t="array" ref="V44">INDEX(_Rge_Data_3rd_CY,$B44,V$1)</f>
        <v/>
      </c>
      <c r="W44" s="410" t="str">
        <f t="array" ref="W44">INDEX(_Rge_Data_3rd_CY,$B44,W$1)</f>
        <v/>
      </c>
      <c r="X44" s="410" t="str">
        <f t="array" ref="X44">INDEX(_Rge_Data_3rd_CY,$B44,X$1)</f>
        <v/>
      </c>
      <c r="Y44" s="410" t="str">
        <f t="array" ref="Y44">INDEX(_Rge_Data_3rd_CY,$B44,Y$1)</f>
        <v/>
      </c>
      <c r="Z44" s="410">
        <f t="array" ref="Z44">INDEX(_Rge_Data_3rd_CY,$B44,Z$1)</f>
        <v>0</v>
      </c>
      <c r="AA44" s="410">
        <f t="array" ref="AA44">INDEX(_Rge_Data_3rd_CY,$B44,AA$1)</f>
        <v>0</v>
      </c>
      <c r="AB44" s="410">
        <f t="array" ref="AB44">INDEX(_Rge_Data_3rd_CY,$B44,AB$1)</f>
        <v>0</v>
      </c>
      <c r="AC44" s="410">
        <f t="array" ref="AC44">INDEX(_Rge_Data_3rd_CY,$B44,AC$1)</f>
        <v>0</v>
      </c>
      <c r="AD44" s="410">
        <f t="array" ref="AD44">INDEX(_Rge_Data_3rd_CY,$B44,AD$1)</f>
        <v>0</v>
      </c>
      <c r="AE44" s="410" t="str">
        <f t="array" ref="AE44">INDEX(_Rge_Data_3rd_CY,$B44,AE$1)</f>
        <v/>
      </c>
      <c r="AF44" s="410">
        <f t="array" ref="AF44">INDEX(_Rge_Data_3rd_CY,$B44,AF$1)</f>
        <v>0</v>
      </c>
      <c r="AG44" s="410">
        <f t="array" ref="AG44">INDEX(_Rge_Data_3rd_CY,$B44,AG$1)</f>
        <v>0</v>
      </c>
      <c r="AH44" s="410">
        <f t="shared" si="7"/>
        <v>0</v>
      </c>
      <c r="AI44" s="411" t="str">
        <f t="shared" si="9"/>
        <v/>
      </c>
      <c r="AJ44" s="412" t="str">
        <f t="array" ref="AJ44">INDEX(_Rge_Data_3rd_CY,$B44,AJ$1)</f>
        <v/>
      </c>
      <c r="AK44" s="413" t="str">
        <f t="array" ref="AK44">INDEX(_Rge_Data_3rd_CY,$B44,AK$1)</f>
        <v/>
      </c>
      <c r="AL44" s="413" t="str">
        <f t="array" ref="AL44">INDEX(_Rge_Data_3rd_CY,$B44,AL$1)</f>
        <v/>
      </c>
      <c r="AM44" s="413" t="str">
        <f t="array" ref="AM44">INDEX(_Rge_Data_3rd_CY,$B44,AM$1)</f>
        <v/>
      </c>
      <c r="AN44" s="413">
        <f t="array" ref="AN44">INDEX(_Rge_Data_3rd_CY,$B44,AN$1)</f>
        <v>0</v>
      </c>
      <c r="AO44" s="413">
        <f t="array" ref="AO44">INDEX(_Rge_Data_3rd_CY,$B44,AO$1)</f>
        <v>0</v>
      </c>
      <c r="AP44" s="413">
        <f t="array" ref="AP44">INDEX(_Rge_Data_3rd_CY,$B44,AP$1)</f>
        <v>0</v>
      </c>
      <c r="AQ44" s="413">
        <f t="array" ref="AQ44">INDEX(_Rge_Data_3rd_CY,$B44,AQ$1)</f>
        <v>0</v>
      </c>
      <c r="AR44" s="413">
        <f t="array" ref="AR44">INDEX(_Rge_Data_3rd_CY,$B44,AR$1)</f>
        <v>0</v>
      </c>
      <c r="AS44" s="413" t="str">
        <f t="array" ref="AS44">INDEX(_Rge_Data_3rd_CY,$B44,AS$1)</f>
        <v/>
      </c>
      <c r="AT44" s="413">
        <f t="array" ref="AT44">INDEX(_Rge_Data_3rd_CY,$B44,AT$1)</f>
        <v>0</v>
      </c>
      <c r="AU44" s="413">
        <f t="array" ref="AU44">INDEX(_Rge_Data_3rd_CY,$B44,AU$1)</f>
        <v>0</v>
      </c>
      <c r="AV44" s="284">
        <f t="shared" si="10"/>
        <v>0</v>
      </c>
      <c r="AW44" s="414">
        <f t="shared" si="8"/>
        <v>0</v>
      </c>
      <c r="AX44" s="290">
        <f>IFERROR(IF(AND($F44="OPEN",$AH44&gt;0),$AH44*_SoP*$AW44,IF(AND($F44="CLOSED",$AH44&gt;0),$AH44*_SoL*$AW44,0)),0)</f>
        <v>0</v>
      </c>
      <c r="AY44" s="290">
        <f>IFERROR(IF($AH44&lt;0,$AH44*_SoL,0),0)</f>
        <v>0</v>
      </c>
      <c r="AZ44" s="415">
        <f t="shared" si="11"/>
        <v>0</v>
      </c>
      <c r="BA44" s="415">
        <f t="shared" si="12"/>
        <v>0</v>
      </c>
      <c r="BB44" s="415">
        <f t="shared" si="13"/>
        <v>0</v>
      </c>
      <c r="BC44" s="416">
        <f t="shared" si="14"/>
        <v>0</v>
      </c>
      <c r="BD44" s="417">
        <f t="shared" si="15"/>
        <v>0</v>
      </c>
      <c r="BE44" s="418">
        <f t="shared" si="16"/>
        <v>0</v>
      </c>
      <c r="BF44" s="419">
        <f t="shared" si="17"/>
        <v>0</v>
      </c>
    </row>
    <row r="45" ht="19.5" customHeight="1">
      <c r="A45" s="185"/>
      <c r="B45" s="230">
        <f t="shared" si="18"/>
        <v>34</v>
      </c>
      <c r="C45" s="185"/>
      <c r="D45" s="391" t="str">
        <f t="array" ref="D45">INDEX(_Rge_Projectdata_3rd,$B45,MATCH("Project-ID",_Rge_Headline_Projectdata,0))</f>
        <v/>
      </c>
      <c r="E45" s="392" t="str">
        <f t="array" ref="E45">IF(INDEX(_Rge_Data_3rd_CY,$B45,E$1)=0,"",TEXT(INDEX(_Rge_Data_3rd_CY,$B45,E$1),"JJJJMMTT"))</f>
        <v/>
      </c>
      <c r="F45" s="404" t="str">
        <f t="array" ref="F45">INDEX(_Rge_Data_3rd_CY,$B45,F$1)</f>
        <v>Open</v>
      </c>
      <c r="G45" s="393">
        <f t="array" ref="G45">IFERROR(MATCH(INDEX(_Rge_Data_3rd_CY,$B45,G$1),_Rge_Projectstatus,0),"")</f>
        <v>1</v>
      </c>
      <c r="H45" s="405" t="str">
        <f t="array" ref="H45">INDEX(_Rge_Data_3rd_CY,$B45,H$1)</f>
        <v/>
      </c>
      <c r="I45" s="406" t="str">
        <f t="array" ref="I45">INDEX(_Rge_Data_3rd_CY,$B45,I$1)</f>
        <v/>
      </c>
      <c r="J45" s="406" t="str">
        <f t="array" ref="J45">INDEX(_Rge_Data_3rd_CY,$B45,J$1)</f>
        <v/>
      </c>
      <c r="K45" s="406" t="str">
        <f t="array" ref="K45">INDEX(_Rge_Data_3rd_CY,$B45,K$1)</f>
        <v/>
      </c>
      <c r="L45" s="407">
        <f t="array" ref="L45">INDEX(_Rge_Data_3rd_CY,$B45,L$1)</f>
        <v>0</v>
      </c>
      <c r="M45" s="407">
        <f t="array" ref="M45">INDEX(_Rge_Data_3rd_CY,$B45,M$1)</f>
        <v>0</v>
      </c>
      <c r="N45" s="407">
        <f t="array" ref="N45">INDEX(_Rge_Data_3rd_CY,$B45,N$1)</f>
        <v>0</v>
      </c>
      <c r="O45" s="407">
        <f t="array" ref="O45">INDEX(_Rge_Data_3rd_CY,$B45,O$1)</f>
        <v>0</v>
      </c>
      <c r="P45" s="407">
        <f t="array" ref="P45">INDEX(_Rge_Data_3rd_CY,$B45,P$1)</f>
        <v>0</v>
      </c>
      <c r="Q45" s="407" t="str">
        <f t="array" ref="Q45">INDEX(_Rge_Data_3rd_CY,$B45,Q$1)</f>
        <v/>
      </c>
      <c r="R45" s="407">
        <f t="array" ref="R45">INDEX(_Rge_Data_3rd_CY,$B45,R$1)</f>
        <v>0</v>
      </c>
      <c r="S45" s="407">
        <f t="array" ref="S45">INDEX(_Rge_Data_3rd_CY,$B45,S$1)</f>
        <v>0</v>
      </c>
      <c r="T45" s="407">
        <f t="shared" si="5"/>
        <v>0</v>
      </c>
      <c r="U45" s="408">
        <f t="shared" si="6"/>
        <v>0</v>
      </c>
      <c r="V45" s="409" t="str">
        <f t="array" ref="V45">INDEX(_Rge_Data_3rd_CY,$B45,V$1)</f>
        <v/>
      </c>
      <c r="W45" s="410" t="str">
        <f t="array" ref="W45">INDEX(_Rge_Data_3rd_CY,$B45,W$1)</f>
        <v/>
      </c>
      <c r="X45" s="410" t="str">
        <f t="array" ref="X45">INDEX(_Rge_Data_3rd_CY,$B45,X$1)</f>
        <v/>
      </c>
      <c r="Y45" s="410" t="str">
        <f t="array" ref="Y45">INDEX(_Rge_Data_3rd_CY,$B45,Y$1)</f>
        <v/>
      </c>
      <c r="Z45" s="410">
        <f t="array" ref="Z45">INDEX(_Rge_Data_3rd_CY,$B45,Z$1)</f>
        <v>0</v>
      </c>
      <c r="AA45" s="410">
        <f t="array" ref="AA45">INDEX(_Rge_Data_3rd_CY,$B45,AA$1)</f>
        <v>0</v>
      </c>
      <c r="AB45" s="410">
        <f t="array" ref="AB45">INDEX(_Rge_Data_3rd_CY,$B45,AB$1)</f>
        <v>0</v>
      </c>
      <c r="AC45" s="410">
        <f t="array" ref="AC45">INDEX(_Rge_Data_3rd_CY,$B45,AC$1)</f>
        <v>0</v>
      </c>
      <c r="AD45" s="410">
        <f t="array" ref="AD45">INDEX(_Rge_Data_3rd_CY,$B45,AD$1)</f>
        <v>0</v>
      </c>
      <c r="AE45" s="410" t="str">
        <f t="array" ref="AE45">INDEX(_Rge_Data_3rd_CY,$B45,AE$1)</f>
        <v/>
      </c>
      <c r="AF45" s="410">
        <f t="array" ref="AF45">INDEX(_Rge_Data_3rd_CY,$B45,AF$1)</f>
        <v>0</v>
      </c>
      <c r="AG45" s="410">
        <f t="array" ref="AG45">INDEX(_Rge_Data_3rd_CY,$B45,AG$1)</f>
        <v>0</v>
      </c>
      <c r="AH45" s="410">
        <f t="shared" si="7"/>
        <v>0</v>
      </c>
      <c r="AI45" s="411" t="str">
        <f t="shared" si="9"/>
        <v/>
      </c>
      <c r="AJ45" s="412" t="str">
        <f t="array" ref="AJ45">INDEX(_Rge_Data_3rd_CY,$B45,AJ$1)</f>
        <v/>
      </c>
      <c r="AK45" s="413" t="str">
        <f t="array" ref="AK45">INDEX(_Rge_Data_3rd_CY,$B45,AK$1)</f>
        <v/>
      </c>
      <c r="AL45" s="413" t="str">
        <f t="array" ref="AL45">INDEX(_Rge_Data_3rd_CY,$B45,AL$1)</f>
        <v/>
      </c>
      <c r="AM45" s="413" t="str">
        <f t="array" ref="AM45">INDEX(_Rge_Data_3rd_CY,$B45,AM$1)</f>
        <v/>
      </c>
      <c r="AN45" s="413">
        <f t="array" ref="AN45">INDEX(_Rge_Data_3rd_CY,$B45,AN$1)</f>
        <v>0</v>
      </c>
      <c r="AO45" s="413">
        <f t="array" ref="AO45">INDEX(_Rge_Data_3rd_CY,$B45,AO$1)</f>
        <v>0</v>
      </c>
      <c r="AP45" s="413">
        <f t="array" ref="AP45">INDEX(_Rge_Data_3rd_CY,$B45,AP$1)</f>
        <v>0</v>
      </c>
      <c r="AQ45" s="413">
        <f t="array" ref="AQ45">INDEX(_Rge_Data_3rd_CY,$B45,AQ$1)</f>
        <v>0</v>
      </c>
      <c r="AR45" s="413">
        <f t="array" ref="AR45">INDEX(_Rge_Data_3rd_CY,$B45,AR$1)</f>
        <v>0</v>
      </c>
      <c r="AS45" s="413" t="str">
        <f t="array" ref="AS45">INDEX(_Rge_Data_3rd_CY,$B45,AS$1)</f>
        <v/>
      </c>
      <c r="AT45" s="413">
        <f t="array" ref="AT45">INDEX(_Rge_Data_3rd_CY,$B45,AT$1)</f>
        <v>0</v>
      </c>
      <c r="AU45" s="413">
        <f t="array" ref="AU45">INDEX(_Rge_Data_3rd_CY,$B45,AU$1)</f>
        <v>0</v>
      </c>
      <c r="AV45" s="284">
        <f t="shared" si="10"/>
        <v>0</v>
      </c>
      <c r="AW45" s="414">
        <f t="shared" si="8"/>
        <v>0</v>
      </c>
      <c r="AX45" s="290">
        <f>IFERROR(IF(AND($F45="OPEN",$AH45&gt;0),$AH45*_SoP*$AW45,IF(AND($F45="CLOSED",$AH45&gt;0),$AH45*_SoL*$AW45,0)),0)</f>
        <v>0</v>
      </c>
      <c r="AY45" s="290">
        <f>IFERROR(IF($AH45&lt;0,$AH45*_SoL,0),0)</f>
        <v>0</v>
      </c>
      <c r="AZ45" s="415">
        <f t="shared" si="11"/>
        <v>0</v>
      </c>
      <c r="BA45" s="415">
        <f t="shared" si="12"/>
        <v>0</v>
      </c>
      <c r="BB45" s="415">
        <f t="shared" si="13"/>
        <v>0</v>
      </c>
      <c r="BC45" s="416">
        <f t="shared" si="14"/>
        <v>0</v>
      </c>
      <c r="BD45" s="417">
        <f t="shared" si="15"/>
        <v>0</v>
      </c>
      <c r="BE45" s="418">
        <f t="shared" si="16"/>
        <v>0</v>
      </c>
      <c r="BF45" s="419">
        <f t="shared" si="17"/>
        <v>0</v>
      </c>
    </row>
    <row r="46" ht="19.5" customHeight="1">
      <c r="A46" s="185"/>
      <c r="B46" s="230">
        <f t="shared" si="18"/>
        <v>35</v>
      </c>
      <c r="C46" s="185"/>
      <c r="D46" s="391" t="str">
        <f t="array" ref="D46">INDEX(_Rge_Projectdata_3rd,$B46,MATCH("Project-ID",_Rge_Headline_Projectdata,0))</f>
        <v/>
      </c>
      <c r="E46" s="392" t="str">
        <f t="array" ref="E46">IF(INDEX(_Rge_Data_3rd_CY,$B46,E$1)=0,"",TEXT(INDEX(_Rge_Data_3rd_CY,$B46,E$1),"JJJJMMTT"))</f>
        <v/>
      </c>
      <c r="F46" s="404" t="str">
        <f t="array" ref="F46">INDEX(_Rge_Data_3rd_CY,$B46,F$1)</f>
        <v>Open</v>
      </c>
      <c r="G46" s="393">
        <f t="array" ref="G46">IFERROR(MATCH(INDEX(_Rge_Data_3rd_CY,$B46,G$1),_Rge_Projectstatus,0),"")</f>
        <v>1</v>
      </c>
      <c r="H46" s="405" t="str">
        <f t="array" ref="H46">INDEX(_Rge_Data_3rd_CY,$B46,H$1)</f>
        <v/>
      </c>
      <c r="I46" s="406" t="str">
        <f t="array" ref="I46">INDEX(_Rge_Data_3rd_CY,$B46,I$1)</f>
        <v/>
      </c>
      <c r="J46" s="406" t="str">
        <f t="array" ref="J46">INDEX(_Rge_Data_3rd_CY,$B46,J$1)</f>
        <v/>
      </c>
      <c r="K46" s="406" t="str">
        <f t="array" ref="K46">INDEX(_Rge_Data_3rd_CY,$B46,K$1)</f>
        <v/>
      </c>
      <c r="L46" s="407">
        <f t="array" ref="L46">INDEX(_Rge_Data_3rd_CY,$B46,L$1)</f>
        <v>0</v>
      </c>
      <c r="M46" s="407">
        <f t="array" ref="M46">INDEX(_Rge_Data_3rd_CY,$B46,M$1)</f>
        <v>0</v>
      </c>
      <c r="N46" s="407">
        <f t="array" ref="N46">INDEX(_Rge_Data_3rd_CY,$B46,N$1)</f>
        <v>0</v>
      </c>
      <c r="O46" s="407">
        <f t="array" ref="O46">INDEX(_Rge_Data_3rd_CY,$B46,O$1)</f>
        <v>0</v>
      </c>
      <c r="P46" s="407">
        <f t="array" ref="P46">INDEX(_Rge_Data_3rd_CY,$B46,P$1)</f>
        <v>0</v>
      </c>
      <c r="Q46" s="407" t="str">
        <f t="array" ref="Q46">INDEX(_Rge_Data_3rd_CY,$B46,Q$1)</f>
        <v/>
      </c>
      <c r="R46" s="407">
        <f t="array" ref="R46">INDEX(_Rge_Data_3rd_CY,$B46,R$1)</f>
        <v>0</v>
      </c>
      <c r="S46" s="407">
        <f t="array" ref="S46">INDEX(_Rge_Data_3rd_CY,$B46,S$1)</f>
        <v>0</v>
      </c>
      <c r="T46" s="407">
        <f t="shared" si="5"/>
        <v>0</v>
      </c>
      <c r="U46" s="408">
        <f t="shared" si="6"/>
        <v>0</v>
      </c>
      <c r="V46" s="409" t="str">
        <f t="array" ref="V46">INDEX(_Rge_Data_3rd_CY,$B46,V$1)</f>
        <v/>
      </c>
      <c r="W46" s="410" t="str">
        <f t="array" ref="W46">INDEX(_Rge_Data_3rd_CY,$B46,W$1)</f>
        <v/>
      </c>
      <c r="X46" s="410" t="str">
        <f t="array" ref="X46">INDEX(_Rge_Data_3rd_CY,$B46,X$1)</f>
        <v/>
      </c>
      <c r="Y46" s="410" t="str">
        <f t="array" ref="Y46">INDEX(_Rge_Data_3rd_CY,$B46,Y$1)</f>
        <v/>
      </c>
      <c r="Z46" s="410">
        <f t="array" ref="Z46">INDEX(_Rge_Data_3rd_CY,$B46,Z$1)</f>
        <v>0</v>
      </c>
      <c r="AA46" s="410">
        <f t="array" ref="AA46">INDEX(_Rge_Data_3rd_CY,$B46,AA$1)</f>
        <v>0</v>
      </c>
      <c r="AB46" s="410">
        <f t="array" ref="AB46">INDEX(_Rge_Data_3rd_CY,$B46,AB$1)</f>
        <v>0</v>
      </c>
      <c r="AC46" s="410">
        <f t="array" ref="AC46">INDEX(_Rge_Data_3rd_CY,$B46,AC$1)</f>
        <v>0</v>
      </c>
      <c r="AD46" s="410">
        <f t="array" ref="AD46">INDEX(_Rge_Data_3rd_CY,$B46,AD$1)</f>
        <v>0</v>
      </c>
      <c r="AE46" s="410" t="str">
        <f t="array" ref="AE46">INDEX(_Rge_Data_3rd_CY,$B46,AE$1)</f>
        <v/>
      </c>
      <c r="AF46" s="410">
        <f t="array" ref="AF46">INDEX(_Rge_Data_3rd_CY,$B46,AF$1)</f>
        <v>0</v>
      </c>
      <c r="AG46" s="410">
        <f t="array" ref="AG46">INDEX(_Rge_Data_3rd_CY,$B46,AG$1)</f>
        <v>0</v>
      </c>
      <c r="AH46" s="410">
        <f t="shared" si="7"/>
        <v>0</v>
      </c>
      <c r="AI46" s="411" t="str">
        <f t="shared" si="9"/>
        <v/>
      </c>
      <c r="AJ46" s="412" t="str">
        <f t="array" ref="AJ46">INDEX(_Rge_Data_3rd_CY,$B46,AJ$1)</f>
        <v/>
      </c>
      <c r="AK46" s="413" t="str">
        <f t="array" ref="AK46">INDEX(_Rge_Data_3rd_CY,$B46,AK$1)</f>
        <v/>
      </c>
      <c r="AL46" s="413" t="str">
        <f t="array" ref="AL46">INDEX(_Rge_Data_3rd_CY,$B46,AL$1)</f>
        <v/>
      </c>
      <c r="AM46" s="413" t="str">
        <f t="array" ref="AM46">INDEX(_Rge_Data_3rd_CY,$B46,AM$1)</f>
        <v/>
      </c>
      <c r="AN46" s="413">
        <f t="array" ref="AN46">INDEX(_Rge_Data_3rd_CY,$B46,AN$1)</f>
        <v>0</v>
      </c>
      <c r="AO46" s="413">
        <f t="array" ref="AO46">INDEX(_Rge_Data_3rd_CY,$B46,AO$1)</f>
        <v>0</v>
      </c>
      <c r="AP46" s="413">
        <f t="array" ref="AP46">INDEX(_Rge_Data_3rd_CY,$B46,AP$1)</f>
        <v>0</v>
      </c>
      <c r="AQ46" s="413">
        <f t="array" ref="AQ46">INDEX(_Rge_Data_3rd_CY,$B46,AQ$1)</f>
        <v>0</v>
      </c>
      <c r="AR46" s="413">
        <f t="array" ref="AR46">INDEX(_Rge_Data_3rd_CY,$B46,AR$1)</f>
        <v>0</v>
      </c>
      <c r="AS46" s="413" t="str">
        <f t="array" ref="AS46">INDEX(_Rge_Data_3rd_CY,$B46,AS$1)</f>
        <v/>
      </c>
      <c r="AT46" s="413">
        <f t="array" ref="AT46">INDEX(_Rge_Data_3rd_CY,$B46,AT$1)</f>
        <v>0</v>
      </c>
      <c r="AU46" s="413">
        <f t="array" ref="AU46">INDEX(_Rge_Data_3rd_CY,$B46,AU$1)</f>
        <v>0</v>
      </c>
      <c r="AV46" s="284">
        <f t="shared" si="10"/>
        <v>0</v>
      </c>
      <c r="AW46" s="414">
        <f t="shared" si="8"/>
        <v>0</v>
      </c>
      <c r="AX46" s="290">
        <f>IFERROR(IF(AND($F46="OPEN",$AH46&gt;0),$AH46*_SoP*$AW46,IF(AND($F46="CLOSED",$AH46&gt;0),$AH46*_SoL*$AW46,0)),0)</f>
        <v>0</v>
      </c>
      <c r="AY46" s="290">
        <f>IFERROR(IF($AH46&lt;0,$AH46*_SoL,0),0)</f>
        <v>0</v>
      </c>
      <c r="AZ46" s="415">
        <f t="shared" si="11"/>
        <v>0</v>
      </c>
      <c r="BA46" s="415">
        <f t="shared" si="12"/>
        <v>0</v>
      </c>
      <c r="BB46" s="415">
        <f t="shared" si="13"/>
        <v>0</v>
      </c>
      <c r="BC46" s="416">
        <f t="shared" si="14"/>
        <v>0</v>
      </c>
      <c r="BD46" s="417">
        <f t="shared" si="15"/>
        <v>0</v>
      </c>
      <c r="BE46" s="418">
        <f t="shared" si="16"/>
        <v>0</v>
      </c>
      <c r="BF46" s="419">
        <f t="shared" si="17"/>
        <v>0</v>
      </c>
    </row>
    <row r="47" ht="19.5" customHeight="1">
      <c r="A47" s="185"/>
      <c r="B47" s="230">
        <f t="shared" si="18"/>
        <v>36</v>
      </c>
      <c r="C47" s="185"/>
      <c r="D47" s="391" t="str">
        <f t="array" ref="D47">INDEX(_Rge_Projectdata_3rd,$B47,MATCH("Project-ID",_Rge_Headline_Projectdata,0))</f>
        <v/>
      </c>
      <c r="E47" s="392" t="str">
        <f t="array" ref="E47">IF(INDEX(_Rge_Data_3rd_CY,$B47,E$1)=0,"",TEXT(INDEX(_Rge_Data_3rd_CY,$B47,E$1),"JJJJMMTT"))</f>
        <v/>
      </c>
      <c r="F47" s="404" t="str">
        <f t="array" ref="F47">INDEX(_Rge_Data_3rd_CY,$B47,F$1)</f>
        <v>Open</v>
      </c>
      <c r="G47" s="393">
        <f t="array" ref="G47">IFERROR(MATCH(INDEX(_Rge_Data_3rd_CY,$B47,G$1),_Rge_Projectstatus,0),"")</f>
        <v>1</v>
      </c>
      <c r="H47" s="405" t="str">
        <f t="array" ref="H47">INDEX(_Rge_Data_3rd_CY,$B47,H$1)</f>
        <v/>
      </c>
      <c r="I47" s="406" t="str">
        <f t="array" ref="I47">INDEX(_Rge_Data_3rd_CY,$B47,I$1)</f>
        <v/>
      </c>
      <c r="J47" s="406" t="str">
        <f t="array" ref="J47">INDEX(_Rge_Data_3rd_CY,$B47,J$1)</f>
        <v/>
      </c>
      <c r="K47" s="406" t="str">
        <f t="array" ref="K47">INDEX(_Rge_Data_3rd_CY,$B47,K$1)</f>
        <v/>
      </c>
      <c r="L47" s="407">
        <f t="array" ref="L47">INDEX(_Rge_Data_3rd_CY,$B47,L$1)</f>
        <v>0</v>
      </c>
      <c r="M47" s="407">
        <f t="array" ref="M47">INDEX(_Rge_Data_3rd_CY,$B47,M$1)</f>
        <v>0</v>
      </c>
      <c r="N47" s="407">
        <f t="array" ref="N47">INDEX(_Rge_Data_3rd_CY,$B47,N$1)</f>
        <v>0</v>
      </c>
      <c r="O47" s="407">
        <f t="array" ref="O47">INDEX(_Rge_Data_3rd_CY,$B47,O$1)</f>
        <v>0</v>
      </c>
      <c r="P47" s="407">
        <f t="array" ref="P47">INDEX(_Rge_Data_3rd_CY,$B47,P$1)</f>
        <v>0</v>
      </c>
      <c r="Q47" s="407" t="str">
        <f t="array" ref="Q47">INDEX(_Rge_Data_3rd_CY,$B47,Q$1)</f>
        <v/>
      </c>
      <c r="R47" s="407">
        <f t="array" ref="R47">INDEX(_Rge_Data_3rd_CY,$B47,R$1)</f>
        <v>0</v>
      </c>
      <c r="S47" s="407">
        <f t="array" ref="S47">INDEX(_Rge_Data_3rd_CY,$B47,S$1)</f>
        <v>0</v>
      </c>
      <c r="T47" s="407">
        <f t="shared" si="5"/>
        <v>0</v>
      </c>
      <c r="U47" s="408">
        <f t="shared" si="6"/>
        <v>0</v>
      </c>
      <c r="V47" s="409" t="str">
        <f t="array" ref="V47">INDEX(_Rge_Data_3rd_CY,$B47,V$1)</f>
        <v/>
      </c>
      <c r="W47" s="410" t="str">
        <f t="array" ref="W47">INDEX(_Rge_Data_3rd_CY,$B47,W$1)</f>
        <v/>
      </c>
      <c r="X47" s="410" t="str">
        <f t="array" ref="X47">INDEX(_Rge_Data_3rd_CY,$B47,X$1)</f>
        <v/>
      </c>
      <c r="Y47" s="410" t="str">
        <f t="array" ref="Y47">INDEX(_Rge_Data_3rd_CY,$B47,Y$1)</f>
        <v/>
      </c>
      <c r="Z47" s="410">
        <f t="array" ref="Z47">INDEX(_Rge_Data_3rd_CY,$B47,Z$1)</f>
        <v>0</v>
      </c>
      <c r="AA47" s="410">
        <f t="array" ref="AA47">INDEX(_Rge_Data_3rd_CY,$B47,AA$1)</f>
        <v>0</v>
      </c>
      <c r="AB47" s="410">
        <f t="array" ref="AB47">INDEX(_Rge_Data_3rd_CY,$B47,AB$1)</f>
        <v>0</v>
      </c>
      <c r="AC47" s="410">
        <f t="array" ref="AC47">INDEX(_Rge_Data_3rd_CY,$B47,AC$1)</f>
        <v>0</v>
      </c>
      <c r="AD47" s="410">
        <f t="array" ref="AD47">INDEX(_Rge_Data_3rd_CY,$B47,AD$1)</f>
        <v>0</v>
      </c>
      <c r="AE47" s="410" t="str">
        <f t="array" ref="AE47">INDEX(_Rge_Data_3rd_CY,$B47,AE$1)</f>
        <v/>
      </c>
      <c r="AF47" s="410">
        <f t="array" ref="AF47">INDEX(_Rge_Data_3rd_CY,$B47,AF$1)</f>
        <v>0</v>
      </c>
      <c r="AG47" s="410">
        <f t="array" ref="AG47">INDEX(_Rge_Data_3rd_CY,$B47,AG$1)</f>
        <v>0</v>
      </c>
      <c r="AH47" s="410">
        <f t="shared" si="7"/>
        <v>0</v>
      </c>
      <c r="AI47" s="411" t="str">
        <f t="shared" si="9"/>
        <v/>
      </c>
      <c r="AJ47" s="412" t="str">
        <f t="array" ref="AJ47">INDEX(_Rge_Data_3rd_CY,$B47,AJ$1)</f>
        <v/>
      </c>
      <c r="AK47" s="413" t="str">
        <f t="array" ref="AK47">INDEX(_Rge_Data_3rd_CY,$B47,AK$1)</f>
        <v/>
      </c>
      <c r="AL47" s="413" t="str">
        <f t="array" ref="AL47">INDEX(_Rge_Data_3rd_CY,$B47,AL$1)</f>
        <v/>
      </c>
      <c r="AM47" s="413" t="str">
        <f t="array" ref="AM47">INDEX(_Rge_Data_3rd_CY,$B47,AM$1)</f>
        <v/>
      </c>
      <c r="AN47" s="413">
        <f t="array" ref="AN47">INDEX(_Rge_Data_3rd_CY,$B47,AN$1)</f>
        <v>0</v>
      </c>
      <c r="AO47" s="413">
        <f t="array" ref="AO47">INDEX(_Rge_Data_3rd_CY,$B47,AO$1)</f>
        <v>0</v>
      </c>
      <c r="AP47" s="413">
        <f t="array" ref="AP47">INDEX(_Rge_Data_3rd_CY,$B47,AP$1)</f>
        <v>0</v>
      </c>
      <c r="AQ47" s="413">
        <f t="array" ref="AQ47">INDEX(_Rge_Data_3rd_CY,$B47,AQ$1)</f>
        <v>0</v>
      </c>
      <c r="AR47" s="413">
        <f t="array" ref="AR47">INDEX(_Rge_Data_3rd_CY,$B47,AR$1)</f>
        <v>0</v>
      </c>
      <c r="AS47" s="413" t="str">
        <f t="array" ref="AS47">INDEX(_Rge_Data_3rd_CY,$B47,AS$1)</f>
        <v/>
      </c>
      <c r="AT47" s="413">
        <f t="array" ref="AT47">INDEX(_Rge_Data_3rd_CY,$B47,AT$1)</f>
        <v>0</v>
      </c>
      <c r="AU47" s="413">
        <f t="array" ref="AU47">INDEX(_Rge_Data_3rd_CY,$B47,AU$1)</f>
        <v>0</v>
      </c>
      <c r="AV47" s="284">
        <f t="shared" si="10"/>
        <v>0</v>
      </c>
      <c r="AW47" s="414">
        <f t="shared" si="8"/>
        <v>0</v>
      </c>
      <c r="AX47" s="290">
        <f>IFERROR(IF(AND($F47="OPEN",$AH47&gt;0),$AH47*_SoP*$AW47,IF(AND($F47="CLOSED",$AH47&gt;0),$AH47*_SoL*$AW47,0)),0)</f>
        <v>0</v>
      </c>
      <c r="AY47" s="290">
        <f>IFERROR(IF($AH47&lt;0,$AH47*_SoL,0),0)</f>
        <v>0</v>
      </c>
      <c r="AZ47" s="415">
        <f t="shared" si="11"/>
        <v>0</v>
      </c>
      <c r="BA47" s="415">
        <f t="shared" si="12"/>
        <v>0</v>
      </c>
      <c r="BB47" s="415">
        <f t="shared" si="13"/>
        <v>0</v>
      </c>
      <c r="BC47" s="416">
        <f t="shared" si="14"/>
        <v>0</v>
      </c>
      <c r="BD47" s="417">
        <f t="shared" si="15"/>
        <v>0</v>
      </c>
      <c r="BE47" s="418">
        <f t="shared" si="16"/>
        <v>0</v>
      </c>
      <c r="BF47" s="419">
        <f t="shared" si="17"/>
        <v>0</v>
      </c>
    </row>
    <row r="48" ht="19.5" customHeight="1">
      <c r="A48" s="185"/>
      <c r="B48" s="230">
        <f t="shared" si="18"/>
        <v>37</v>
      </c>
      <c r="C48" s="185"/>
      <c r="D48" s="391" t="str">
        <f t="array" ref="D48">INDEX(_Rge_Projectdata_3rd,$B48,MATCH("Project-ID",_Rge_Headline_Projectdata,0))</f>
        <v/>
      </c>
      <c r="E48" s="392" t="str">
        <f t="array" ref="E48">IF(INDEX(_Rge_Data_3rd_CY,$B48,E$1)=0,"",TEXT(INDEX(_Rge_Data_3rd_CY,$B48,E$1),"JJJJMMTT"))</f>
        <v/>
      </c>
      <c r="F48" s="404" t="str">
        <f t="array" ref="F48">INDEX(_Rge_Data_3rd_CY,$B48,F$1)</f>
        <v>Open</v>
      </c>
      <c r="G48" s="393">
        <f t="array" ref="G48">IFERROR(MATCH(INDEX(_Rge_Data_3rd_CY,$B48,G$1),_Rge_Projectstatus,0),"")</f>
        <v>1</v>
      </c>
      <c r="H48" s="405" t="str">
        <f t="array" ref="H48">INDEX(_Rge_Data_3rd_CY,$B48,H$1)</f>
        <v/>
      </c>
      <c r="I48" s="406" t="str">
        <f t="array" ref="I48">INDEX(_Rge_Data_3rd_CY,$B48,I$1)</f>
        <v/>
      </c>
      <c r="J48" s="406" t="str">
        <f t="array" ref="J48">INDEX(_Rge_Data_3rd_CY,$B48,J$1)</f>
        <v/>
      </c>
      <c r="K48" s="406" t="str">
        <f t="array" ref="K48">INDEX(_Rge_Data_3rd_CY,$B48,K$1)</f>
        <v/>
      </c>
      <c r="L48" s="407">
        <f t="array" ref="L48">INDEX(_Rge_Data_3rd_CY,$B48,L$1)</f>
        <v>0</v>
      </c>
      <c r="M48" s="407">
        <f t="array" ref="M48">INDEX(_Rge_Data_3rd_CY,$B48,M$1)</f>
        <v>0</v>
      </c>
      <c r="N48" s="407">
        <f t="array" ref="N48">INDEX(_Rge_Data_3rd_CY,$B48,N$1)</f>
        <v>0</v>
      </c>
      <c r="O48" s="407">
        <f t="array" ref="O48">INDEX(_Rge_Data_3rd_CY,$B48,O$1)</f>
        <v>0</v>
      </c>
      <c r="P48" s="407">
        <f t="array" ref="P48">INDEX(_Rge_Data_3rd_CY,$B48,P$1)</f>
        <v>0</v>
      </c>
      <c r="Q48" s="407" t="str">
        <f t="array" ref="Q48">INDEX(_Rge_Data_3rd_CY,$B48,Q$1)</f>
        <v/>
      </c>
      <c r="R48" s="407">
        <f t="array" ref="R48">INDEX(_Rge_Data_3rd_CY,$B48,R$1)</f>
        <v>0</v>
      </c>
      <c r="S48" s="407">
        <f t="array" ref="S48">INDEX(_Rge_Data_3rd_CY,$B48,S$1)</f>
        <v>0</v>
      </c>
      <c r="T48" s="407">
        <f t="shared" si="5"/>
        <v>0</v>
      </c>
      <c r="U48" s="408">
        <f t="shared" si="6"/>
        <v>0</v>
      </c>
      <c r="V48" s="409" t="str">
        <f t="array" ref="V48">INDEX(_Rge_Data_3rd_CY,$B48,V$1)</f>
        <v/>
      </c>
      <c r="W48" s="410" t="str">
        <f t="array" ref="W48">INDEX(_Rge_Data_3rd_CY,$B48,W$1)</f>
        <v/>
      </c>
      <c r="X48" s="410" t="str">
        <f t="array" ref="X48">INDEX(_Rge_Data_3rd_CY,$B48,X$1)</f>
        <v/>
      </c>
      <c r="Y48" s="410" t="str">
        <f t="array" ref="Y48">INDEX(_Rge_Data_3rd_CY,$B48,Y$1)</f>
        <v/>
      </c>
      <c r="Z48" s="410">
        <f t="array" ref="Z48">INDEX(_Rge_Data_3rd_CY,$B48,Z$1)</f>
        <v>0</v>
      </c>
      <c r="AA48" s="410">
        <f t="array" ref="AA48">INDEX(_Rge_Data_3rd_CY,$B48,AA$1)</f>
        <v>0</v>
      </c>
      <c r="AB48" s="410">
        <f t="array" ref="AB48">INDEX(_Rge_Data_3rd_CY,$B48,AB$1)</f>
        <v>0</v>
      </c>
      <c r="AC48" s="410">
        <f t="array" ref="AC48">INDEX(_Rge_Data_3rd_CY,$B48,AC$1)</f>
        <v>0</v>
      </c>
      <c r="AD48" s="410">
        <f t="array" ref="AD48">INDEX(_Rge_Data_3rd_CY,$B48,AD$1)</f>
        <v>0</v>
      </c>
      <c r="AE48" s="410" t="str">
        <f t="array" ref="AE48">INDEX(_Rge_Data_3rd_CY,$B48,AE$1)</f>
        <v/>
      </c>
      <c r="AF48" s="410">
        <f t="array" ref="AF48">INDEX(_Rge_Data_3rd_CY,$B48,AF$1)</f>
        <v>0</v>
      </c>
      <c r="AG48" s="410">
        <f t="array" ref="AG48">INDEX(_Rge_Data_3rd_CY,$B48,AG$1)</f>
        <v>0</v>
      </c>
      <c r="AH48" s="410">
        <f t="shared" si="7"/>
        <v>0</v>
      </c>
      <c r="AI48" s="411" t="str">
        <f t="shared" si="9"/>
        <v/>
      </c>
      <c r="AJ48" s="412" t="str">
        <f t="array" ref="AJ48">INDEX(_Rge_Data_3rd_CY,$B48,AJ$1)</f>
        <v/>
      </c>
      <c r="AK48" s="413" t="str">
        <f t="array" ref="AK48">INDEX(_Rge_Data_3rd_CY,$B48,AK$1)</f>
        <v/>
      </c>
      <c r="AL48" s="413" t="str">
        <f t="array" ref="AL48">INDEX(_Rge_Data_3rd_CY,$B48,AL$1)</f>
        <v/>
      </c>
      <c r="AM48" s="413" t="str">
        <f t="array" ref="AM48">INDEX(_Rge_Data_3rd_CY,$B48,AM$1)</f>
        <v/>
      </c>
      <c r="AN48" s="413">
        <f t="array" ref="AN48">INDEX(_Rge_Data_3rd_CY,$B48,AN$1)</f>
        <v>0</v>
      </c>
      <c r="AO48" s="413">
        <f t="array" ref="AO48">INDEX(_Rge_Data_3rd_CY,$B48,AO$1)</f>
        <v>0</v>
      </c>
      <c r="AP48" s="413">
        <f t="array" ref="AP48">INDEX(_Rge_Data_3rd_CY,$B48,AP$1)</f>
        <v>0</v>
      </c>
      <c r="AQ48" s="413">
        <f t="array" ref="AQ48">INDEX(_Rge_Data_3rd_CY,$B48,AQ$1)</f>
        <v>0</v>
      </c>
      <c r="AR48" s="413">
        <f t="array" ref="AR48">INDEX(_Rge_Data_3rd_CY,$B48,AR$1)</f>
        <v>0</v>
      </c>
      <c r="AS48" s="413" t="str">
        <f t="array" ref="AS48">INDEX(_Rge_Data_3rd_CY,$B48,AS$1)</f>
        <v/>
      </c>
      <c r="AT48" s="413">
        <f t="array" ref="AT48">INDEX(_Rge_Data_3rd_CY,$B48,AT$1)</f>
        <v>0</v>
      </c>
      <c r="AU48" s="413">
        <f t="array" ref="AU48">INDEX(_Rge_Data_3rd_CY,$B48,AU$1)</f>
        <v>0</v>
      </c>
      <c r="AV48" s="284">
        <f t="shared" si="10"/>
        <v>0</v>
      </c>
      <c r="AW48" s="414">
        <f t="shared" si="8"/>
        <v>0</v>
      </c>
      <c r="AX48" s="290">
        <f>IFERROR(IF(AND($F48="OPEN",$AH48&gt;0),$AH48*_SoP*$AW48,IF(AND($F48="CLOSED",$AH48&gt;0),$AH48*_SoL*$AW48,0)),0)</f>
        <v>0</v>
      </c>
      <c r="AY48" s="290">
        <f>IFERROR(IF($AH48&lt;0,$AH48*_SoL,0),0)</f>
        <v>0</v>
      </c>
      <c r="AZ48" s="415">
        <f t="shared" si="11"/>
        <v>0</v>
      </c>
      <c r="BA48" s="415">
        <f t="shared" si="12"/>
        <v>0</v>
      </c>
      <c r="BB48" s="415">
        <f t="shared" si="13"/>
        <v>0</v>
      </c>
      <c r="BC48" s="416">
        <f t="shared" si="14"/>
        <v>0</v>
      </c>
      <c r="BD48" s="417">
        <f t="shared" si="15"/>
        <v>0</v>
      </c>
      <c r="BE48" s="418">
        <f t="shared" si="16"/>
        <v>0</v>
      </c>
      <c r="BF48" s="419">
        <f t="shared" si="17"/>
        <v>0</v>
      </c>
    </row>
    <row r="49" ht="19.5" customHeight="1">
      <c r="A49" s="185"/>
      <c r="B49" s="230">
        <f t="shared" si="18"/>
        <v>38</v>
      </c>
      <c r="C49" s="185"/>
      <c r="D49" s="391" t="str">
        <f t="array" ref="D49">INDEX(_Rge_Projectdata_3rd,$B49,MATCH("Project-ID",_Rge_Headline_Projectdata,0))</f>
        <v/>
      </c>
      <c r="E49" s="392" t="str">
        <f t="array" ref="E49">IF(INDEX(_Rge_Data_3rd_CY,$B49,E$1)=0,"",TEXT(INDEX(_Rge_Data_3rd_CY,$B49,E$1),"JJJJMMTT"))</f>
        <v/>
      </c>
      <c r="F49" s="404" t="str">
        <f t="array" ref="F49">INDEX(_Rge_Data_3rd_CY,$B49,F$1)</f>
        <v>Open</v>
      </c>
      <c r="G49" s="393">
        <f t="array" ref="G49">IFERROR(MATCH(INDEX(_Rge_Data_3rd_CY,$B49,G$1),_Rge_Projectstatus,0),"")</f>
        <v>1</v>
      </c>
      <c r="H49" s="405" t="str">
        <f t="array" ref="H49">INDEX(_Rge_Data_3rd_CY,$B49,H$1)</f>
        <v/>
      </c>
      <c r="I49" s="406" t="str">
        <f t="array" ref="I49">INDEX(_Rge_Data_3rd_CY,$B49,I$1)</f>
        <v/>
      </c>
      <c r="J49" s="406" t="str">
        <f t="array" ref="J49">INDEX(_Rge_Data_3rd_CY,$B49,J$1)</f>
        <v/>
      </c>
      <c r="K49" s="406" t="str">
        <f t="array" ref="K49">INDEX(_Rge_Data_3rd_CY,$B49,K$1)</f>
        <v/>
      </c>
      <c r="L49" s="407">
        <f t="array" ref="L49">INDEX(_Rge_Data_3rd_CY,$B49,L$1)</f>
        <v>0</v>
      </c>
      <c r="M49" s="407">
        <f t="array" ref="M49">INDEX(_Rge_Data_3rd_CY,$B49,M$1)</f>
        <v>0</v>
      </c>
      <c r="N49" s="407">
        <f t="array" ref="N49">INDEX(_Rge_Data_3rd_CY,$B49,N$1)</f>
        <v>0</v>
      </c>
      <c r="O49" s="407">
        <f t="array" ref="O49">INDEX(_Rge_Data_3rd_CY,$B49,O$1)</f>
        <v>0</v>
      </c>
      <c r="P49" s="407">
        <f t="array" ref="P49">INDEX(_Rge_Data_3rd_CY,$B49,P$1)</f>
        <v>0</v>
      </c>
      <c r="Q49" s="407" t="str">
        <f t="array" ref="Q49">INDEX(_Rge_Data_3rd_CY,$B49,Q$1)</f>
        <v/>
      </c>
      <c r="R49" s="407">
        <f t="array" ref="R49">INDEX(_Rge_Data_3rd_CY,$B49,R$1)</f>
        <v>0</v>
      </c>
      <c r="S49" s="407">
        <f t="array" ref="S49">INDEX(_Rge_Data_3rd_CY,$B49,S$1)</f>
        <v>0</v>
      </c>
      <c r="T49" s="407">
        <f t="shared" si="5"/>
        <v>0</v>
      </c>
      <c r="U49" s="408">
        <f t="shared" si="6"/>
        <v>0</v>
      </c>
      <c r="V49" s="409" t="str">
        <f t="array" ref="V49">INDEX(_Rge_Data_3rd_CY,$B49,V$1)</f>
        <v/>
      </c>
      <c r="W49" s="410" t="str">
        <f t="array" ref="W49">INDEX(_Rge_Data_3rd_CY,$B49,W$1)</f>
        <v/>
      </c>
      <c r="X49" s="410" t="str">
        <f t="array" ref="X49">INDEX(_Rge_Data_3rd_CY,$B49,X$1)</f>
        <v/>
      </c>
      <c r="Y49" s="410" t="str">
        <f t="array" ref="Y49">INDEX(_Rge_Data_3rd_CY,$B49,Y$1)</f>
        <v/>
      </c>
      <c r="Z49" s="410">
        <f t="array" ref="Z49">INDEX(_Rge_Data_3rd_CY,$B49,Z$1)</f>
        <v>0</v>
      </c>
      <c r="AA49" s="410">
        <f t="array" ref="AA49">INDEX(_Rge_Data_3rd_CY,$B49,AA$1)</f>
        <v>0</v>
      </c>
      <c r="AB49" s="410">
        <f t="array" ref="AB49">INDEX(_Rge_Data_3rd_CY,$B49,AB$1)</f>
        <v>0</v>
      </c>
      <c r="AC49" s="410">
        <f t="array" ref="AC49">INDEX(_Rge_Data_3rd_CY,$B49,AC$1)</f>
        <v>0</v>
      </c>
      <c r="AD49" s="410">
        <f t="array" ref="AD49">INDEX(_Rge_Data_3rd_CY,$B49,AD$1)</f>
        <v>0</v>
      </c>
      <c r="AE49" s="410" t="str">
        <f t="array" ref="AE49">INDEX(_Rge_Data_3rd_CY,$B49,AE$1)</f>
        <v/>
      </c>
      <c r="AF49" s="410">
        <f t="array" ref="AF49">INDEX(_Rge_Data_3rd_CY,$B49,AF$1)</f>
        <v>0</v>
      </c>
      <c r="AG49" s="410">
        <f t="array" ref="AG49">INDEX(_Rge_Data_3rd_CY,$B49,AG$1)</f>
        <v>0</v>
      </c>
      <c r="AH49" s="410">
        <f t="shared" si="7"/>
        <v>0</v>
      </c>
      <c r="AI49" s="411" t="str">
        <f t="shared" si="9"/>
        <v/>
      </c>
      <c r="AJ49" s="412" t="str">
        <f t="array" ref="AJ49">INDEX(_Rge_Data_3rd_CY,$B49,AJ$1)</f>
        <v/>
      </c>
      <c r="AK49" s="413" t="str">
        <f t="array" ref="AK49">INDEX(_Rge_Data_3rd_CY,$B49,AK$1)</f>
        <v/>
      </c>
      <c r="AL49" s="413" t="str">
        <f t="array" ref="AL49">INDEX(_Rge_Data_3rd_CY,$B49,AL$1)</f>
        <v/>
      </c>
      <c r="AM49" s="413" t="str">
        <f t="array" ref="AM49">INDEX(_Rge_Data_3rd_CY,$B49,AM$1)</f>
        <v/>
      </c>
      <c r="AN49" s="413">
        <f t="array" ref="AN49">INDEX(_Rge_Data_3rd_CY,$B49,AN$1)</f>
        <v>0</v>
      </c>
      <c r="AO49" s="413">
        <f t="array" ref="AO49">INDEX(_Rge_Data_3rd_CY,$B49,AO$1)</f>
        <v>0</v>
      </c>
      <c r="AP49" s="413">
        <f t="array" ref="AP49">INDEX(_Rge_Data_3rd_CY,$B49,AP$1)</f>
        <v>0</v>
      </c>
      <c r="AQ49" s="413">
        <f t="array" ref="AQ49">INDEX(_Rge_Data_3rd_CY,$B49,AQ$1)</f>
        <v>0</v>
      </c>
      <c r="AR49" s="413">
        <f t="array" ref="AR49">INDEX(_Rge_Data_3rd_CY,$B49,AR$1)</f>
        <v>0</v>
      </c>
      <c r="AS49" s="413" t="str">
        <f t="array" ref="AS49">INDEX(_Rge_Data_3rd_CY,$B49,AS$1)</f>
        <v/>
      </c>
      <c r="AT49" s="413">
        <f t="array" ref="AT49">INDEX(_Rge_Data_3rd_CY,$B49,AT$1)</f>
        <v>0</v>
      </c>
      <c r="AU49" s="413">
        <f t="array" ref="AU49">INDEX(_Rge_Data_3rd_CY,$B49,AU$1)</f>
        <v>0</v>
      </c>
      <c r="AV49" s="284">
        <f t="shared" si="10"/>
        <v>0</v>
      </c>
      <c r="AW49" s="414">
        <f t="shared" si="8"/>
        <v>0</v>
      </c>
      <c r="AX49" s="290">
        <f>IFERROR(IF(AND($F49="OPEN",$AH49&gt;0),$AH49*_SoP*$AW49,IF(AND($F49="CLOSED",$AH49&gt;0),$AH49*_SoL*$AW49,0)),0)</f>
        <v>0</v>
      </c>
      <c r="AY49" s="290">
        <f>IFERROR(IF($AH49&lt;0,$AH49*_SoL,0),0)</f>
        <v>0</v>
      </c>
      <c r="AZ49" s="415">
        <f t="shared" si="11"/>
        <v>0</v>
      </c>
      <c r="BA49" s="415">
        <f t="shared" si="12"/>
        <v>0</v>
      </c>
      <c r="BB49" s="415">
        <f t="shared" si="13"/>
        <v>0</v>
      </c>
      <c r="BC49" s="416">
        <f t="shared" si="14"/>
        <v>0</v>
      </c>
      <c r="BD49" s="417">
        <f t="shared" si="15"/>
        <v>0</v>
      </c>
      <c r="BE49" s="418">
        <f t="shared" si="16"/>
        <v>0</v>
      </c>
      <c r="BF49" s="419">
        <f t="shared" si="17"/>
        <v>0</v>
      </c>
    </row>
    <row r="50" ht="19.5" customHeight="1">
      <c r="A50" s="185"/>
      <c r="B50" s="230">
        <f t="shared" si="18"/>
        <v>39</v>
      </c>
      <c r="C50" s="185"/>
      <c r="D50" s="391" t="str">
        <f t="array" ref="D50">INDEX(_Rge_Projectdata_3rd,$B50,MATCH("Project-ID",_Rge_Headline_Projectdata,0))</f>
        <v/>
      </c>
      <c r="E50" s="392" t="str">
        <f t="array" ref="E50">IF(INDEX(_Rge_Data_3rd_CY,$B50,E$1)=0,"",TEXT(INDEX(_Rge_Data_3rd_CY,$B50,E$1),"JJJJMMTT"))</f>
        <v/>
      </c>
      <c r="F50" s="404" t="str">
        <f t="array" ref="F50">INDEX(_Rge_Data_3rd_CY,$B50,F$1)</f>
        <v>Open</v>
      </c>
      <c r="G50" s="393">
        <f t="array" ref="G50">IFERROR(MATCH(INDEX(_Rge_Data_3rd_CY,$B50,G$1),_Rge_Projectstatus,0),"")</f>
        <v>1</v>
      </c>
      <c r="H50" s="405" t="str">
        <f t="array" ref="H50">INDEX(_Rge_Data_3rd_CY,$B50,H$1)</f>
        <v/>
      </c>
      <c r="I50" s="406" t="str">
        <f t="array" ref="I50">INDEX(_Rge_Data_3rd_CY,$B50,I$1)</f>
        <v/>
      </c>
      <c r="J50" s="406" t="str">
        <f t="array" ref="J50">INDEX(_Rge_Data_3rd_CY,$B50,J$1)</f>
        <v/>
      </c>
      <c r="K50" s="406" t="str">
        <f t="array" ref="K50">INDEX(_Rge_Data_3rd_CY,$B50,K$1)</f>
        <v/>
      </c>
      <c r="L50" s="407">
        <f t="array" ref="L50">INDEX(_Rge_Data_3rd_CY,$B50,L$1)</f>
        <v>0</v>
      </c>
      <c r="M50" s="407">
        <f t="array" ref="M50">INDEX(_Rge_Data_3rd_CY,$B50,M$1)</f>
        <v>0</v>
      </c>
      <c r="N50" s="407">
        <f t="array" ref="N50">INDEX(_Rge_Data_3rd_CY,$B50,N$1)</f>
        <v>0</v>
      </c>
      <c r="O50" s="407">
        <f t="array" ref="O50">INDEX(_Rge_Data_3rd_CY,$B50,O$1)</f>
        <v>0</v>
      </c>
      <c r="P50" s="407">
        <f t="array" ref="P50">INDEX(_Rge_Data_3rd_CY,$B50,P$1)</f>
        <v>0</v>
      </c>
      <c r="Q50" s="407" t="str">
        <f t="array" ref="Q50">INDEX(_Rge_Data_3rd_CY,$B50,Q$1)</f>
        <v/>
      </c>
      <c r="R50" s="407">
        <f t="array" ref="R50">INDEX(_Rge_Data_3rd_CY,$B50,R$1)</f>
        <v>0</v>
      </c>
      <c r="S50" s="407">
        <f t="array" ref="S50">INDEX(_Rge_Data_3rd_CY,$B50,S$1)</f>
        <v>0</v>
      </c>
      <c r="T50" s="407">
        <f t="shared" si="5"/>
        <v>0</v>
      </c>
      <c r="U50" s="408">
        <f t="shared" si="6"/>
        <v>0</v>
      </c>
      <c r="V50" s="409" t="str">
        <f t="array" ref="V50">INDEX(_Rge_Data_3rd_CY,$B50,V$1)</f>
        <v/>
      </c>
      <c r="W50" s="410" t="str">
        <f t="array" ref="W50">INDEX(_Rge_Data_3rd_CY,$B50,W$1)</f>
        <v/>
      </c>
      <c r="X50" s="410" t="str">
        <f t="array" ref="X50">INDEX(_Rge_Data_3rd_CY,$B50,X$1)</f>
        <v/>
      </c>
      <c r="Y50" s="410" t="str">
        <f t="array" ref="Y50">INDEX(_Rge_Data_3rd_CY,$B50,Y$1)</f>
        <v/>
      </c>
      <c r="Z50" s="410">
        <f t="array" ref="Z50">INDEX(_Rge_Data_3rd_CY,$B50,Z$1)</f>
        <v>0</v>
      </c>
      <c r="AA50" s="410">
        <f t="array" ref="AA50">INDEX(_Rge_Data_3rd_CY,$B50,AA$1)</f>
        <v>0</v>
      </c>
      <c r="AB50" s="410">
        <f t="array" ref="AB50">INDEX(_Rge_Data_3rd_CY,$B50,AB$1)</f>
        <v>0</v>
      </c>
      <c r="AC50" s="410">
        <f t="array" ref="AC50">INDEX(_Rge_Data_3rd_CY,$B50,AC$1)</f>
        <v>0</v>
      </c>
      <c r="AD50" s="410">
        <f t="array" ref="AD50">INDEX(_Rge_Data_3rd_CY,$B50,AD$1)</f>
        <v>0</v>
      </c>
      <c r="AE50" s="410" t="str">
        <f t="array" ref="AE50">INDEX(_Rge_Data_3rd_CY,$B50,AE$1)</f>
        <v/>
      </c>
      <c r="AF50" s="410">
        <f t="array" ref="AF50">INDEX(_Rge_Data_3rd_CY,$B50,AF$1)</f>
        <v>0</v>
      </c>
      <c r="AG50" s="410">
        <f t="array" ref="AG50">INDEX(_Rge_Data_3rd_CY,$B50,AG$1)</f>
        <v>0</v>
      </c>
      <c r="AH50" s="410">
        <f t="shared" si="7"/>
        <v>0</v>
      </c>
      <c r="AI50" s="411" t="str">
        <f t="shared" si="9"/>
        <v/>
      </c>
      <c r="AJ50" s="412" t="str">
        <f t="array" ref="AJ50">INDEX(_Rge_Data_3rd_CY,$B50,AJ$1)</f>
        <v/>
      </c>
      <c r="AK50" s="413" t="str">
        <f t="array" ref="AK50">INDEX(_Rge_Data_3rd_CY,$B50,AK$1)</f>
        <v/>
      </c>
      <c r="AL50" s="413" t="str">
        <f t="array" ref="AL50">INDEX(_Rge_Data_3rd_CY,$B50,AL$1)</f>
        <v/>
      </c>
      <c r="AM50" s="413" t="str">
        <f t="array" ref="AM50">INDEX(_Rge_Data_3rd_CY,$B50,AM$1)</f>
        <v/>
      </c>
      <c r="AN50" s="413">
        <f t="array" ref="AN50">INDEX(_Rge_Data_3rd_CY,$B50,AN$1)</f>
        <v>0</v>
      </c>
      <c r="AO50" s="413">
        <f t="array" ref="AO50">INDEX(_Rge_Data_3rd_CY,$B50,AO$1)</f>
        <v>0</v>
      </c>
      <c r="AP50" s="413">
        <f t="array" ref="AP50">INDEX(_Rge_Data_3rd_CY,$B50,AP$1)</f>
        <v>0</v>
      </c>
      <c r="AQ50" s="413">
        <f t="array" ref="AQ50">INDEX(_Rge_Data_3rd_CY,$B50,AQ$1)</f>
        <v>0</v>
      </c>
      <c r="AR50" s="413">
        <f t="array" ref="AR50">INDEX(_Rge_Data_3rd_CY,$B50,AR$1)</f>
        <v>0</v>
      </c>
      <c r="AS50" s="413" t="str">
        <f t="array" ref="AS50">INDEX(_Rge_Data_3rd_CY,$B50,AS$1)</f>
        <v/>
      </c>
      <c r="AT50" s="413">
        <f t="array" ref="AT50">INDEX(_Rge_Data_3rd_CY,$B50,AT$1)</f>
        <v>0</v>
      </c>
      <c r="AU50" s="413">
        <f t="array" ref="AU50">INDEX(_Rge_Data_3rd_CY,$B50,AU$1)</f>
        <v>0</v>
      </c>
      <c r="AV50" s="284">
        <f t="shared" si="10"/>
        <v>0</v>
      </c>
      <c r="AW50" s="414">
        <f t="shared" si="8"/>
        <v>0</v>
      </c>
      <c r="AX50" s="290">
        <f>IFERROR(IF(AND($F50="OPEN",$AH50&gt;0),$AH50*_SoP*$AW50,IF(AND($F50="CLOSED",$AH50&gt;0),$AH50*_SoL*$AW50,0)),0)</f>
        <v>0</v>
      </c>
      <c r="AY50" s="290">
        <f>IFERROR(IF($AH50&lt;0,$AH50*_SoL,0),0)</f>
        <v>0</v>
      </c>
      <c r="AZ50" s="415">
        <f t="shared" si="11"/>
        <v>0</v>
      </c>
      <c r="BA50" s="415">
        <f t="shared" si="12"/>
        <v>0</v>
      </c>
      <c r="BB50" s="415">
        <f t="shared" si="13"/>
        <v>0</v>
      </c>
      <c r="BC50" s="416">
        <f t="shared" si="14"/>
        <v>0</v>
      </c>
      <c r="BD50" s="417">
        <f t="shared" si="15"/>
        <v>0</v>
      </c>
      <c r="BE50" s="418">
        <f t="shared" si="16"/>
        <v>0</v>
      </c>
      <c r="BF50" s="419">
        <f t="shared" si="17"/>
        <v>0</v>
      </c>
    </row>
    <row r="51" ht="19.5" customHeight="1">
      <c r="A51" s="185"/>
      <c r="B51" s="230">
        <f t="shared" si="18"/>
        <v>40</v>
      </c>
      <c r="C51" s="185"/>
      <c r="D51" s="391" t="str">
        <f t="array" ref="D51">INDEX(_Rge_Projectdata_3rd,$B51,MATCH("Project-ID",_Rge_Headline_Projectdata,0))</f>
        <v/>
      </c>
      <c r="E51" s="392" t="str">
        <f t="array" ref="E51">IF(INDEX(_Rge_Data_3rd_CY,$B51,E$1)=0,"",TEXT(INDEX(_Rge_Data_3rd_CY,$B51,E$1),"JJJJMMTT"))</f>
        <v/>
      </c>
      <c r="F51" s="404" t="str">
        <f t="array" ref="F51">INDEX(_Rge_Data_3rd_CY,$B51,F$1)</f>
        <v>Open</v>
      </c>
      <c r="G51" s="393">
        <f t="array" ref="G51">IFERROR(MATCH(INDEX(_Rge_Data_3rd_CY,$B51,G$1),_Rge_Projectstatus,0),"")</f>
        <v>1</v>
      </c>
      <c r="H51" s="405" t="str">
        <f t="array" ref="H51">INDEX(_Rge_Data_3rd_CY,$B51,H$1)</f>
        <v/>
      </c>
      <c r="I51" s="406" t="str">
        <f t="array" ref="I51">INDEX(_Rge_Data_3rd_CY,$B51,I$1)</f>
        <v/>
      </c>
      <c r="J51" s="406" t="str">
        <f t="array" ref="J51">INDEX(_Rge_Data_3rd_CY,$B51,J$1)</f>
        <v/>
      </c>
      <c r="K51" s="406" t="str">
        <f t="array" ref="K51">INDEX(_Rge_Data_3rd_CY,$B51,K$1)</f>
        <v/>
      </c>
      <c r="L51" s="407">
        <f t="array" ref="L51">INDEX(_Rge_Data_3rd_CY,$B51,L$1)</f>
        <v>0</v>
      </c>
      <c r="M51" s="407">
        <f t="array" ref="M51">INDEX(_Rge_Data_3rd_CY,$B51,M$1)</f>
        <v>0</v>
      </c>
      <c r="N51" s="407">
        <f t="array" ref="N51">INDEX(_Rge_Data_3rd_CY,$B51,N$1)</f>
        <v>0</v>
      </c>
      <c r="O51" s="407">
        <f t="array" ref="O51">INDEX(_Rge_Data_3rd_CY,$B51,O$1)</f>
        <v>0</v>
      </c>
      <c r="P51" s="407">
        <f t="array" ref="P51">INDEX(_Rge_Data_3rd_CY,$B51,P$1)</f>
        <v>0</v>
      </c>
      <c r="Q51" s="407" t="str">
        <f t="array" ref="Q51">INDEX(_Rge_Data_3rd_CY,$B51,Q$1)</f>
        <v/>
      </c>
      <c r="R51" s="407">
        <f t="array" ref="R51">INDEX(_Rge_Data_3rd_CY,$B51,R$1)</f>
        <v>0</v>
      </c>
      <c r="S51" s="407">
        <f t="array" ref="S51">INDEX(_Rge_Data_3rd_CY,$B51,S$1)</f>
        <v>0</v>
      </c>
      <c r="T51" s="407">
        <f t="shared" si="5"/>
        <v>0</v>
      </c>
      <c r="U51" s="408">
        <f t="shared" si="6"/>
        <v>0</v>
      </c>
      <c r="V51" s="409" t="str">
        <f t="array" ref="V51">INDEX(_Rge_Data_3rd_CY,$B51,V$1)</f>
        <v/>
      </c>
      <c r="W51" s="410" t="str">
        <f t="array" ref="W51">INDEX(_Rge_Data_3rd_CY,$B51,W$1)</f>
        <v/>
      </c>
      <c r="X51" s="410" t="str">
        <f t="array" ref="X51">INDEX(_Rge_Data_3rd_CY,$B51,X$1)</f>
        <v/>
      </c>
      <c r="Y51" s="410" t="str">
        <f t="array" ref="Y51">INDEX(_Rge_Data_3rd_CY,$B51,Y$1)</f>
        <v/>
      </c>
      <c r="Z51" s="410">
        <f t="array" ref="Z51">INDEX(_Rge_Data_3rd_CY,$B51,Z$1)</f>
        <v>0</v>
      </c>
      <c r="AA51" s="410">
        <f t="array" ref="AA51">INDEX(_Rge_Data_3rd_CY,$B51,AA$1)</f>
        <v>0</v>
      </c>
      <c r="AB51" s="410">
        <f t="array" ref="AB51">INDEX(_Rge_Data_3rd_CY,$B51,AB$1)</f>
        <v>0</v>
      </c>
      <c r="AC51" s="410">
        <f t="array" ref="AC51">INDEX(_Rge_Data_3rd_CY,$B51,AC$1)</f>
        <v>0</v>
      </c>
      <c r="AD51" s="410">
        <f t="array" ref="AD51">INDEX(_Rge_Data_3rd_CY,$B51,AD$1)</f>
        <v>0</v>
      </c>
      <c r="AE51" s="410" t="str">
        <f t="array" ref="AE51">INDEX(_Rge_Data_3rd_CY,$B51,AE$1)</f>
        <v/>
      </c>
      <c r="AF51" s="410">
        <f t="array" ref="AF51">INDEX(_Rge_Data_3rd_CY,$B51,AF$1)</f>
        <v>0</v>
      </c>
      <c r="AG51" s="410">
        <f t="array" ref="AG51">INDEX(_Rge_Data_3rd_CY,$B51,AG$1)</f>
        <v>0</v>
      </c>
      <c r="AH51" s="410">
        <f t="shared" si="7"/>
        <v>0</v>
      </c>
      <c r="AI51" s="411" t="str">
        <f t="shared" si="9"/>
        <v/>
      </c>
      <c r="AJ51" s="412" t="str">
        <f t="array" ref="AJ51">INDEX(_Rge_Data_3rd_CY,$B51,AJ$1)</f>
        <v/>
      </c>
      <c r="AK51" s="413" t="str">
        <f t="array" ref="AK51">INDEX(_Rge_Data_3rd_CY,$B51,AK$1)</f>
        <v/>
      </c>
      <c r="AL51" s="413" t="str">
        <f t="array" ref="AL51">INDEX(_Rge_Data_3rd_CY,$B51,AL$1)</f>
        <v/>
      </c>
      <c r="AM51" s="413" t="str">
        <f t="array" ref="AM51">INDEX(_Rge_Data_3rd_CY,$B51,AM$1)</f>
        <v/>
      </c>
      <c r="AN51" s="413">
        <f t="array" ref="AN51">INDEX(_Rge_Data_3rd_CY,$B51,AN$1)</f>
        <v>0</v>
      </c>
      <c r="AO51" s="413">
        <f t="array" ref="AO51">INDEX(_Rge_Data_3rd_CY,$B51,AO$1)</f>
        <v>0</v>
      </c>
      <c r="AP51" s="413">
        <f t="array" ref="AP51">INDEX(_Rge_Data_3rd_CY,$B51,AP$1)</f>
        <v>0</v>
      </c>
      <c r="AQ51" s="413">
        <f t="array" ref="AQ51">INDEX(_Rge_Data_3rd_CY,$B51,AQ$1)</f>
        <v>0</v>
      </c>
      <c r="AR51" s="413">
        <f t="array" ref="AR51">INDEX(_Rge_Data_3rd_CY,$B51,AR$1)</f>
        <v>0</v>
      </c>
      <c r="AS51" s="413" t="str">
        <f t="array" ref="AS51">INDEX(_Rge_Data_3rd_CY,$B51,AS$1)</f>
        <v/>
      </c>
      <c r="AT51" s="413">
        <f t="array" ref="AT51">INDEX(_Rge_Data_3rd_CY,$B51,AT$1)</f>
        <v>0</v>
      </c>
      <c r="AU51" s="413">
        <f t="array" ref="AU51">INDEX(_Rge_Data_3rd_CY,$B51,AU$1)</f>
        <v>0</v>
      </c>
      <c r="AV51" s="284">
        <f t="shared" si="10"/>
        <v>0</v>
      </c>
      <c r="AW51" s="414">
        <f t="shared" si="8"/>
        <v>0</v>
      </c>
      <c r="AX51" s="290">
        <f>IFERROR(IF(AND($F51="OPEN",$AH51&gt;0),$AH51*_SoP*$AW51,IF(AND($F51="CLOSED",$AH51&gt;0),$AH51*_SoL*$AW51,0)),0)</f>
        <v>0</v>
      </c>
      <c r="AY51" s="290">
        <f>IFERROR(IF($AH51&lt;0,$AH51*_SoL,0),0)</f>
        <v>0</v>
      </c>
      <c r="AZ51" s="415">
        <f t="shared" si="11"/>
        <v>0</v>
      </c>
      <c r="BA51" s="415">
        <f t="shared" si="12"/>
        <v>0</v>
      </c>
      <c r="BB51" s="415">
        <f t="shared" si="13"/>
        <v>0</v>
      </c>
      <c r="BC51" s="416">
        <f t="shared" si="14"/>
        <v>0</v>
      </c>
      <c r="BD51" s="417">
        <f t="shared" si="15"/>
        <v>0</v>
      </c>
      <c r="BE51" s="418">
        <f t="shared" si="16"/>
        <v>0</v>
      </c>
      <c r="BF51" s="419">
        <f t="shared" si="17"/>
        <v>0</v>
      </c>
    </row>
    <row r="52" ht="19.5" customHeight="1">
      <c r="A52" s="185"/>
      <c r="B52" s="230">
        <f t="shared" si="18"/>
        <v>41</v>
      </c>
      <c r="C52" s="185"/>
      <c r="D52" s="391" t="str">
        <f t="array" ref="D52">INDEX(_Rge_Projectdata_3rd,$B52,MATCH("Project-ID",_Rge_Headline_Projectdata,0))</f>
        <v/>
      </c>
      <c r="E52" s="392" t="str">
        <f t="array" ref="E52">IF(INDEX(_Rge_Data_3rd_CY,$B52,E$1)=0,"",TEXT(INDEX(_Rge_Data_3rd_CY,$B52,E$1),"JJJJMMTT"))</f>
        <v/>
      </c>
      <c r="F52" s="404" t="str">
        <f t="array" ref="F52">INDEX(_Rge_Data_3rd_CY,$B52,F$1)</f>
        <v>Open</v>
      </c>
      <c r="G52" s="393">
        <f t="array" ref="G52">IFERROR(MATCH(INDEX(_Rge_Data_3rd_CY,$B52,G$1),_Rge_Projectstatus,0),"")</f>
        <v>1</v>
      </c>
      <c r="H52" s="405" t="str">
        <f t="array" ref="H52">INDEX(_Rge_Data_3rd_CY,$B52,H$1)</f>
        <v/>
      </c>
      <c r="I52" s="406" t="str">
        <f t="array" ref="I52">INDEX(_Rge_Data_3rd_CY,$B52,I$1)</f>
        <v/>
      </c>
      <c r="J52" s="406" t="str">
        <f t="array" ref="J52">INDEX(_Rge_Data_3rd_CY,$B52,J$1)</f>
        <v/>
      </c>
      <c r="K52" s="406" t="str">
        <f t="array" ref="K52">INDEX(_Rge_Data_3rd_CY,$B52,K$1)</f>
        <v/>
      </c>
      <c r="L52" s="407">
        <f t="array" ref="L52">INDEX(_Rge_Data_3rd_CY,$B52,L$1)</f>
        <v>0</v>
      </c>
      <c r="M52" s="407">
        <f t="array" ref="M52">INDEX(_Rge_Data_3rd_CY,$B52,M$1)</f>
        <v>0</v>
      </c>
      <c r="N52" s="407">
        <f t="array" ref="N52">INDEX(_Rge_Data_3rd_CY,$B52,N$1)</f>
        <v>0</v>
      </c>
      <c r="O52" s="407">
        <f t="array" ref="O52">INDEX(_Rge_Data_3rd_CY,$B52,O$1)</f>
        <v>0</v>
      </c>
      <c r="P52" s="407">
        <f t="array" ref="P52">INDEX(_Rge_Data_3rd_CY,$B52,P$1)</f>
        <v>0</v>
      </c>
      <c r="Q52" s="407" t="str">
        <f t="array" ref="Q52">INDEX(_Rge_Data_3rd_CY,$B52,Q$1)</f>
        <v/>
      </c>
      <c r="R52" s="407">
        <f t="array" ref="R52">INDEX(_Rge_Data_3rd_CY,$B52,R$1)</f>
        <v>0</v>
      </c>
      <c r="S52" s="407">
        <f t="array" ref="S52">INDEX(_Rge_Data_3rd_CY,$B52,S$1)</f>
        <v>0</v>
      </c>
      <c r="T52" s="407">
        <f t="shared" si="5"/>
        <v>0</v>
      </c>
      <c r="U52" s="408">
        <f t="shared" si="6"/>
        <v>0</v>
      </c>
      <c r="V52" s="409" t="str">
        <f t="array" ref="V52">INDEX(_Rge_Data_3rd_CY,$B52,V$1)</f>
        <v/>
      </c>
      <c r="W52" s="410" t="str">
        <f t="array" ref="W52">INDEX(_Rge_Data_3rd_CY,$B52,W$1)</f>
        <v/>
      </c>
      <c r="X52" s="410" t="str">
        <f t="array" ref="X52">INDEX(_Rge_Data_3rd_CY,$B52,X$1)</f>
        <v/>
      </c>
      <c r="Y52" s="410" t="str">
        <f t="array" ref="Y52">INDEX(_Rge_Data_3rd_CY,$B52,Y$1)</f>
        <v/>
      </c>
      <c r="Z52" s="410">
        <f t="array" ref="Z52">INDEX(_Rge_Data_3rd_CY,$B52,Z$1)</f>
        <v>0</v>
      </c>
      <c r="AA52" s="410">
        <f t="array" ref="AA52">INDEX(_Rge_Data_3rd_CY,$B52,AA$1)</f>
        <v>0</v>
      </c>
      <c r="AB52" s="410">
        <f t="array" ref="AB52">INDEX(_Rge_Data_3rd_CY,$B52,AB$1)</f>
        <v>0</v>
      </c>
      <c r="AC52" s="410">
        <f t="array" ref="AC52">INDEX(_Rge_Data_3rd_CY,$B52,AC$1)</f>
        <v>0</v>
      </c>
      <c r="AD52" s="410">
        <f t="array" ref="AD52">INDEX(_Rge_Data_3rd_CY,$B52,AD$1)</f>
        <v>0</v>
      </c>
      <c r="AE52" s="410" t="str">
        <f t="array" ref="AE52">INDEX(_Rge_Data_3rd_CY,$B52,AE$1)</f>
        <v/>
      </c>
      <c r="AF52" s="410">
        <f t="array" ref="AF52">INDEX(_Rge_Data_3rd_CY,$B52,AF$1)</f>
        <v>0</v>
      </c>
      <c r="AG52" s="410">
        <f t="array" ref="AG52">INDEX(_Rge_Data_3rd_CY,$B52,AG$1)</f>
        <v>0</v>
      </c>
      <c r="AH52" s="410">
        <f t="shared" si="7"/>
        <v>0</v>
      </c>
      <c r="AI52" s="411" t="str">
        <f t="shared" si="9"/>
        <v/>
      </c>
      <c r="AJ52" s="412" t="str">
        <f t="array" ref="AJ52">INDEX(_Rge_Data_3rd_CY,$B52,AJ$1)</f>
        <v/>
      </c>
      <c r="AK52" s="413" t="str">
        <f t="array" ref="AK52">INDEX(_Rge_Data_3rd_CY,$B52,AK$1)</f>
        <v/>
      </c>
      <c r="AL52" s="413" t="str">
        <f t="array" ref="AL52">INDEX(_Rge_Data_3rd_CY,$B52,AL$1)</f>
        <v/>
      </c>
      <c r="AM52" s="413" t="str">
        <f t="array" ref="AM52">INDEX(_Rge_Data_3rd_CY,$B52,AM$1)</f>
        <v/>
      </c>
      <c r="AN52" s="413">
        <f t="array" ref="AN52">INDEX(_Rge_Data_3rd_CY,$B52,AN$1)</f>
        <v>0</v>
      </c>
      <c r="AO52" s="413">
        <f t="array" ref="AO52">INDEX(_Rge_Data_3rd_CY,$B52,AO$1)</f>
        <v>0</v>
      </c>
      <c r="AP52" s="413">
        <f t="array" ref="AP52">INDEX(_Rge_Data_3rd_CY,$B52,AP$1)</f>
        <v>0</v>
      </c>
      <c r="AQ52" s="413">
        <f t="array" ref="AQ52">INDEX(_Rge_Data_3rd_CY,$B52,AQ$1)</f>
        <v>0</v>
      </c>
      <c r="AR52" s="413">
        <f t="array" ref="AR52">INDEX(_Rge_Data_3rd_CY,$B52,AR$1)</f>
        <v>0</v>
      </c>
      <c r="AS52" s="413" t="str">
        <f t="array" ref="AS52">INDEX(_Rge_Data_3rd_CY,$B52,AS$1)</f>
        <v/>
      </c>
      <c r="AT52" s="413">
        <f t="array" ref="AT52">INDEX(_Rge_Data_3rd_CY,$B52,AT$1)</f>
        <v>0</v>
      </c>
      <c r="AU52" s="413">
        <f t="array" ref="AU52">INDEX(_Rge_Data_3rd_CY,$B52,AU$1)</f>
        <v>0</v>
      </c>
      <c r="AV52" s="284">
        <f t="shared" si="10"/>
        <v>0</v>
      </c>
      <c r="AW52" s="414">
        <f t="shared" si="8"/>
        <v>0</v>
      </c>
      <c r="AX52" s="290">
        <f>IFERROR(IF(AND($F52="OPEN",$AH52&gt;0),$AH52*_SoP*$AW52,IF(AND($F52="CLOSED",$AH52&gt;0),$AH52*_SoL*$AW52,0)),0)</f>
        <v>0</v>
      </c>
      <c r="AY52" s="290">
        <f>IFERROR(IF($AH52&lt;0,$AH52*_SoL,0),0)</f>
        <v>0</v>
      </c>
      <c r="AZ52" s="415">
        <f t="shared" si="11"/>
        <v>0</v>
      </c>
      <c r="BA52" s="415">
        <f t="shared" si="12"/>
        <v>0</v>
      </c>
      <c r="BB52" s="415">
        <f t="shared" si="13"/>
        <v>0</v>
      </c>
      <c r="BC52" s="416">
        <f t="shared" si="14"/>
        <v>0</v>
      </c>
      <c r="BD52" s="417">
        <f t="shared" si="15"/>
        <v>0</v>
      </c>
      <c r="BE52" s="418">
        <f t="shared" si="16"/>
        <v>0</v>
      </c>
      <c r="BF52" s="419">
        <f t="shared" si="17"/>
        <v>0</v>
      </c>
    </row>
    <row r="53" ht="19.5" customHeight="1">
      <c r="A53" s="185"/>
      <c r="B53" s="230">
        <f t="shared" si="18"/>
        <v>42</v>
      </c>
      <c r="C53" s="185"/>
      <c r="D53" s="391" t="str">
        <f t="array" ref="D53">INDEX(_Rge_Projectdata_3rd,$B53,MATCH("Project-ID",_Rge_Headline_Projectdata,0))</f>
        <v/>
      </c>
      <c r="E53" s="392" t="str">
        <f t="array" ref="E53">IF(INDEX(_Rge_Data_3rd_CY,$B53,E$1)=0,"",TEXT(INDEX(_Rge_Data_3rd_CY,$B53,E$1),"JJJJMMTT"))</f>
        <v/>
      </c>
      <c r="F53" s="404" t="str">
        <f t="array" ref="F53">INDEX(_Rge_Data_3rd_CY,$B53,F$1)</f>
        <v>Open</v>
      </c>
      <c r="G53" s="393">
        <f t="array" ref="G53">IFERROR(MATCH(INDEX(_Rge_Data_3rd_CY,$B53,G$1),_Rge_Projectstatus,0),"")</f>
        <v>1</v>
      </c>
      <c r="H53" s="405" t="str">
        <f t="array" ref="H53">INDEX(_Rge_Data_3rd_CY,$B53,H$1)</f>
        <v/>
      </c>
      <c r="I53" s="406" t="str">
        <f t="array" ref="I53">INDEX(_Rge_Data_3rd_CY,$B53,I$1)</f>
        <v/>
      </c>
      <c r="J53" s="406" t="str">
        <f t="array" ref="J53">INDEX(_Rge_Data_3rd_CY,$B53,J$1)</f>
        <v/>
      </c>
      <c r="K53" s="406" t="str">
        <f t="array" ref="K53">INDEX(_Rge_Data_3rd_CY,$B53,K$1)</f>
        <v/>
      </c>
      <c r="L53" s="407">
        <f t="array" ref="L53">INDEX(_Rge_Data_3rd_CY,$B53,L$1)</f>
        <v>0</v>
      </c>
      <c r="M53" s="407">
        <f t="array" ref="M53">INDEX(_Rge_Data_3rd_CY,$B53,M$1)</f>
        <v>0</v>
      </c>
      <c r="N53" s="407">
        <f t="array" ref="N53">INDEX(_Rge_Data_3rd_CY,$B53,N$1)</f>
        <v>0</v>
      </c>
      <c r="O53" s="407">
        <f t="array" ref="O53">INDEX(_Rge_Data_3rd_CY,$B53,O$1)</f>
        <v>0</v>
      </c>
      <c r="P53" s="407">
        <f t="array" ref="P53">INDEX(_Rge_Data_3rd_CY,$B53,P$1)</f>
        <v>0</v>
      </c>
      <c r="Q53" s="407" t="str">
        <f t="array" ref="Q53">INDEX(_Rge_Data_3rd_CY,$B53,Q$1)</f>
        <v/>
      </c>
      <c r="R53" s="407">
        <f t="array" ref="R53">INDEX(_Rge_Data_3rd_CY,$B53,R$1)</f>
        <v>0</v>
      </c>
      <c r="S53" s="407">
        <f t="array" ref="S53">INDEX(_Rge_Data_3rd_CY,$B53,S$1)</f>
        <v>0</v>
      </c>
      <c r="T53" s="407">
        <f t="shared" si="5"/>
        <v>0</v>
      </c>
      <c r="U53" s="408">
        <f t="shared" si="6"/>
        <v>0</v>
      </c>
      <c r="V53" s="409" t="str">
        <f t="array" ref="V53">INDEX(_Rge_Data_3rd_CY,$B53,V$1)</f>
        <v/>
      </c>
      <c r="W53" s="410" t="str">
        <f t="array" ref="W53">INDEX(_Rge_Data_3rd_CY,$B53,W$1)</f>
        <v/>
      </c>
      <c r="X53" s="410" t="str">
        <f t="array" ref="X53">INDEX(_Rge_Data_3rd_CY,$B53,X$1)</f>
        <v/>
      </c>
      <c r="Y53" s="410" t="str">
        <f t="array" ref="Y53">INDEX(_Rge_Data_3rd_CY,$B53,Y$1)</f>
        <v/>
      </c>
      <c r="Z53" s="410">
        <f t="array" ref="Z53">INDEX(_Rge_Data_3rd_CY,$B53,Z$1)</f>
        <v>0</v>
      </c>
      <c r="AA53" s="410">
        <f t="array" ref="AA53">INDEX(_Rge_Data_3rd_CY,$B53,AA$1)</f>
        <v>0</v>
      </c>
      <c r="AB53" s="410">
        <f t="array" ref="AB53">INDEX(_Rge_Data_3rd_CY,$B53,AB$1)</f>
        <v>0</v>
      </c>
      <c r="AC53" s="410">
        <f t="array" ref="AC53">INDEX(_Rge_Data_3rd_CY,$B53,AC$1)</f>
        <v>0</v>
      </c>
      <c r="AD53" s="410">
        <f t="array" ref="AD53">INDEX(_Rge_Data_3rd_CY,$B53,AD$1)</f>
        <v>0</v>
      </c>
      <c r="AE53" s="410" t="str">
        <f t="array" ref="AE53">INDEX(_Rge_Data_3rd_CY,$B53,AE$1)</f>
        <v/>
      </c>
      <c r="AF53" s="410">
        <f t="array" ref="AF53">INDEX(_Rge_Data_3rd_CY,$B53,AF$1)</f>
        <v>0</v>
      </c>
      <c r="AG53" s="410">
        <f t="array" ref="AG53">INDEX(_Rge_Data_3rd_CY,$B53,AG$1)</f>
        <v>0</v>
      </c>
      <c r="AH53" s="410">
        <f t="shared" si="7"/>
        <v>0</v>
      </c>
      <c r="AI53" s="411" t="str">
        <f t="shared" si="9"/>
        <v/>
      </c>
      <c r="AJ53" s="412" t="str">
        <f t="array" ref="AJ53">INDEX(_Rge_Data_3rd_CY,$B53,AJ$1)</f>
        <v/>
      </c>
      <c r="AK53" s="413" t="str">
        <f t="array" ref="AK53">INDEX(_Rge_Data_3rd_CY,$B53,AK$1)</f>
        <v/>
      </c>
      <c r="AL53" s="413" t="str">
        <f t="array" ref="AL53">INDEX(_Rge_Data_3rd_CY,$B53,AL$1)</f>
        <v/>
      </c>
      <c r="AM53" s="413" t="str">
        <f t="array" ref="AM53">INDEX(_Rge_Data_3rd_CY,$B53,AM$1)</f>
        <v/>
      </c>
      <c r="AN53" s="413">
        <f t="array" ref="AN53">INDEX(_Rge_Data_3rd_CY,$B53,AN$1)</f>
        <v>0</v>
      </c>
      <c r="AO53" s="413">
        <f t="array" ref="AO53">INDEX(_Rge_Data_3rd_CY,$B53,AO$1)</f>
        <v>0</v>
      </c>
      <c r="AP53" s="413">
        <f t="array" ref="AP53">INDEX(_Rge_Data_3rd_CY,$B53,AP$1)</f>
        <v>0</v>
      </c>
      <c r="AQ53" s="413">
        <f t="array" ref="AQ53">INDEX(_Rge_Data_3rd_CY,$B53,AQ$1)</f>
        <v>0</v>
      </c>
      <c r="AR53" s="413">
        <f t="array" ref="AR53">INDEX(_Rge_Data_3rd_CY,$B53,AR$1)</f>
        <v>0</v>
      </c>
      <c r="AS53" s="413" t="str">
        <f t="array" ref="AS53">INDEX(_Rge_Data_3rd_CY,$B53,AS$1)</f>
        <v/>
      </c>
      <c r="AT53" s="413">
        <f t="array" ref="AT53">INDEX(_Rge_Data_3rd_CY,$B53,AT$1)</f>
        <v>0</v>
      </c>
      <c r="AU53" s="413">
        <f t="array" ref="AU53">INDEX(_Rge_Data_3rd_CY,$B53,AU$1)</f>
        <v>0</v>
      </c>
      <c r="AV53" s="284">
        <f t="shared" si="10"/>
        <v>0</v>
      </c>
      <c r="AW53" s="414">
        <f t="shared" si="8"/>
        <v>0</v>
      </c>
      <c r="AX53" s="290">
        <f>IFERROR(IF(AND($F53="OPEN",$AH53&gt;0),$AH53*_SoP*$AW53,IF(AND($F53="CLOSED",$AH53&gt;0),$AH53*_SoL*$AW53,0)),0)</f>
        <v>0</v>
      </c>
      <c r="AY53" s="290">
        <f>IFERROR(IF($AH53&lt;0,$AH53*_SoL,0),0)</f>
        <v>0</v>
      </c>
      <c r="AZ53" s="415">
        <f t="shared" si="11"/>
        <v>0</v>
      </c>
      <c r="BA53" s="415">
        <f t="shared" si="12"/>
        <v>0</v>
      </c>
      <c r="BB53" s="415">
        <f t="shared" si="13"/>
        <v>0</v>
      </c>
      <c r="BC53" s="416">
        <f t="shared" si="14"/>
        <v>0</v>
      </c>
      <c r="BD53" s="417">
        <f t="shared" si="15"/>
        <v>0</v>
      </c>
      <c r="BE53" s="418">
        <f t="shared" si="16"/>
        <v>0</v>
      </c>
      <c r="BF53" s="419">
        <f t="shared" si="17"/>
        <v>0</v>
      </c>
    </row>
    <row r="54" ht="19.5" customHeight="1">
      <c r="A54" s="185"/>
      <c r="B54" s="230">
        <f t="shared" si="18"/>
        <v>43</v>
      </c>
      <c r="C54" s="185"/>
      <c r="D54" s="391" t="str">
        <f t="array" ref="D54">INDEX(_Rge_Projectdata_3rd,$B54,MATCH("Project-ID",_Rge_Headline_Projectdata,0))</f>
        <v/>
      </c>
      <c r="E54" s="392" t="str">
        <f t="array" ref="E54">IF(INDEX(_Rge_Data_3rd_CY,$B54,E$1)=0,"",TEXT(INDEX(_Rge_Data_3rd_CY,$B54,E$1),"JJJJMMTT"))</f>
        <v/>
      </c>
      <c r="F54" s="404" t="str">
        <f t="array" ref="F54">INDEX(_Rge_Data_3rd_CY,$B54,F$1)</f>
        <v>Open</v>
      </c>
      <c r="G54" s="393">
        <f t="array" ref="G54">IFERROR(MATCH(INDEX(_Rge_Data_3rd_CY,$B54,G$1),_Rge_Projectstatus,0),"")</f>
        <v>1</v>
      </c>
      <c r="H54" s="405" t="str">
        <f t="array" ref="H54">INDEX(_Rge_Data_3rd_CY,$B54,H$1)</f>
        <v/>
      </c>
      <c r="I54" s="406" t="str">
        <f t="array" ref="I54">INDEX(_Rge_Data_3rd_CY,$B54,I$1)</f>
        <v/>
      </c>
      <c r="J54" s="406" t="str">
        <f t="array" ref="J54">INDEX(_Rge_Data_3rd_CY,$B54,J$1)</f>
        <v/>
      </c>
      <c r="K54" s="406" t="str">
        <f t="array" ref="K54">INDEX(_Rge_Data_3rd_CY,$B54,K$1)</f>
        <v/>
      </c>
      <c r="L54" s="407">
        <f t="array" ref="L54">INDEX(_Rge_Data_3rd_CY,$B54,L$1)</f>
        <v>0</v>
      </c>
      <c r="M54" s="407">
        <f t="array" ref="M54">INDEX(_Rge_Data_3rd_CY,$B54,M$1)</f>
        <v>0</v>
      </c>
      <c r="N54" s="407">
        <f t="array" ref="N54">INDEX(_Rge_Data_3rd_CY,$B54,N$1)</f>
        <v>0</v>
      </c>
      <c r="O54" s="407">
        <f t="array" ref="O54">INDEX(_Rge_Data_3rd_CY,$B54,O$1)</f>
        <v>0</v>
      </c>
      <c r="P54" s="407">
        <f t="array" ref="P54">INDEX(_Rge_Data_3rd_CY,$B54,P$1)</f>
        <v>0</v>
      </c>
      <c r="Q54" s="407" t="str">
        <f t="array" ref="Q54">INDEX(_Rge_Data_3rd_CY,$B54,Q$1)</f>
        <v/>
      </c>
      <c r="R54" s="407">
        <f t="array" ref="R54">INDEX(_Rge_Data_3rd_CY,$B54,R$1)</f>
        <v>0</v>
      </c>
      <c r="S54" s="407">
        <f t="array" ref="S54">INDEX(_Rge_Data_3rd_CY,$B54,S$1)</f>
        <v>0</v>
      </c>
      <c r="T54" s="407">
        <f t="shared" si="5"/>
        <v>0</v>
      </c>
      <c r="U54" s="408">
        <f t="shared" si="6"/>
        <v>0</v>
      </c>
      <c r="V54" s="409" t="str">
        <f t="array" ref="V54">INDEX(_Rge_Data_3rd_CY,$B54,V$1)</f>
        <v/>
      </c>
      <c r="W54" s="410" t="str">
        <f t="array" ref="W54">INDEX(_Rge_Data_3rd_CY,$B54,W$1)</f>
        <v/>
      </c>
      <c r="X54" s="410" t="str">
        <f t="array" ref="X54">INDEX(_Rge_Data_3rd_CY,$B54,X$1)</f>
        <v/>
      </c>
      <c r="Y54" s="410" t="str">
        <f t="array" ref="Y54">INDEX(_Rge_Data_3rd_CY,$B54,Y$1)</f>
        <v/>
      </c>
      <c r="Z54" s="410">
        <f t="array" ref="Z54">INDEX(_Rge_Data_3rd_CY,$B54,Z$1)</f>
        <v>0</v>
      </c>
      <c r="AA54" s="410">
        <f t="array" ref="AA54">INDEX(_Rge_Data_3rd_CY,$B54,AA$1)</f>
        <v>0</v>
      </c>
      <c r="AB54" s="410">
        <f t="array" ref="AB54">INDEX(_Rge_Data_3rd_CY,$B54,AB$1)</f>
        <v>0</v>
      </c>
      <c r="AC54" s="410">
        <f t="array" ref="AC54">INDEX(_Rge_Data_3rd_CY,$B54,AC$1)</f>
        <v>0</v>
      </c>
      <c r="AD54" s="410">
        <f t="array" ref="AD54">INDEX(_Rge_Data_3rd_CY,$B54,AD$1)</f>
        <v>0</v>
      </c>
      <c r="AE54" s="410" t="str">
        <f t="array" ref="AE54">INDEX(_Rge_Data_3rd_CY,$B54,AE$1)</f>
        <v/>
      </c>
      <c r="AF54" s="410">
        <f t="array" ref="AF54">INDEX(_Rge_Data_3rd_CY,$B54,AF$1)</f>
        <v>0</v>
      </c>
      <c r="AG54" s="410">
        <f t="array" ref="AG54">INDEX(_Rge_Data_3rd_CY,$B54,AG$1)</f>
        <v>0</v>
      </c>
      <c r="AH54" s="410">
        <f t="shared" si="7"/>
        <v>0</v>
      </c>
      <c r="AI54" s="411" t="str">
        <f t="shared" si="9"/>
        <v/>
      </c>
      <c r="AJ54" s="412" t="str">
        <f t="array" ref="AJ54">INDEX(_Rge_Data_3rd_CY,$B54,AJ$1)</f>
        <v/>
      </c>
      <c r="AK54" s="413" t="str">
        <f t="array" ref="AK54">INDEX(_Rge_Data_3rd_CY,$B54,AK$1)</f>
        <v/>
      </c>
      <c r="AL54" s="413" t="str">
        <f t="array" ref="AL54">INDEX(_Rge_Data_3rd_CY,$B54,AL$1)</f>
        <v/>
      </c>
      <c r="AM54" s="413" t="str">
        <f t="array" ref="AM54">INDEX(_Rge_Data_3rd_CY,$B54,AM$1)</f>
        <v/>
      </c>
      <c r="AN54" s="413">
        <f t="array" ref="AN54">INDEX(_Rge_Data_3rd_CY,$B54,AN$1)</f>
        <v>0</v>
      </c>
      <c r="AO54" s="413">
        <f t="array" ref="AO54">INDEX(_Rge_Data_3rd_CY,$B54,AO$1)</f>
        <v>0</v>
      </c>
      <c r="AP54" s="413">
        <f t="array" ref="AP54">INDEX(_Rge_Data_3rd_CY,$B54,AP$1)</f>
        <v>0</v>
      </c>
      <c r="AQ54" s="413">
        <f t="array" ref="AQ54">INDEX(_Rge_Data_3rd_CY,$B54,AQ$1)</f>
        <v>0</v>
      </c>
      <c r="AR54" s="413">
        <f t="array" ref="AR54">INDEX(_Rge_Data_3rd_CY,$B54,AR$1)</f>
        <v>0</v>
      </c>
      <c r="AS54" s="413" t="str">
        <f t="array" ref="AS54">INDEX(_Rge_Data_3rd_CY,$B54,AS$1)</f>
        <v/>
      </c>
      <c r="AT54" s="413">
        <f t="array" ref="AT54">INDEX(_Rge_Data_3rd_CY,$B54,AT$1)</f>
        <v>0</v>
      </c>
      <c r="AU54" s="413">
        <f t="array" ref="AU54">INDEX(_Rge_Data_3rd_CY,$B54,AU$1)</f>
        <v>0</v>
      </c>
      <c r="AV54" s="284">
        <f t="shared" si="10"/>
        <v>0</v>
      </c>
      <c r="AW54" s="414">
        <f t="shared" si="8"/>
        <v>0</v>
      </c>
      <c r="AX54" s="290">
        <f>IFERROR(IF(AND($F54="OPEN",$AH54&gt;0),$AH54*_SoP*$AW54,IF(AND($F54="CLOSED",$AH54&gt;0),$AH54*_SoL*$AW54,0)),0)</f>
        <v>0</v>
      </c>
      <c r="AY54" s="290">
        <f>IFERROR(IF($AH54&lt;0,$AH54*_SoL,0),0)</f>
        <v>0</v>
      </c>
      <c r="AZ54" s="415">
        <f t="shared" si="11"/>
        <v>0</v>
      </c>
      <c r="BA54" s="415">
        <f t="shared" si="12"/>
        <v>0</v>
      </c>
      <c r="BB54" s="415">
        <f t="shared" si="13"/>
        <v>0</v>
      </c>
      <c r="BC54" s="416">
        <f t="shared" si="14"/>
        <v>0</v>
      </c>
      <c r="BD54" s="417">
        <f t="shared" si="15"/>
        <v>0</v>
      </c>
      <c r="BE54" s="418">
        <f t="shared" si="16"/>
        <v>0</v>
      </c>
      <c r="BF54" s="419">
        <f t="shared" si="17"/>
        <v>0</v>
      </c>
    </row>
    <row r="55" ht="19.5" customHeight="1">
      <c r="A55" s="185"/>
      <c r="B55" s="230">
        <f t="shared" si="18"/>
        <v>44</v>
      </c>
      <c r="C55" s="185"/>
      <c r="D55" s="391" t="str">
        <f t="array" ref="D55">INDEX(_Rge_Projectdata_3rd,$B55,MATCH("Project-ID",_Rge_Headline_Projectdata,0))</f>
        <v/>
      </c>
      <c r="E55" s="392" t="str">
        <f t="array" ref="E55">IF(INDEX(_Rge_Data_3rd_CY,$B55,E$1)=0,"",TEXT(INDEX(_Rge_Data_3rd_CY,$B55,E$1),"JJJJMMTT"))</f>
        <v/>
      </c>
      <c r="F55" s="404" t="str">
        <f t="array" ref="F55">INDEX(_Rge_Data_3rd_CY,$B55,F$1)</f>
        <v>Open</v>
      </c>
      <c r="G55" s="393">
        <f t="array" ref="G55">IFERROR(MATCH(INDEX(_Rge_Data_3rd_CY,$B55,G$1),_Rge_Projectstatus,0),"")</f>
        <v>1</v>
      </c>
      <c r="H55" s="405" t="str">
        <f t="array" ref="H55">INDEX(_Rge_Data_3rd_CY,$B55,H$1)</f>
        <v/>
      </c>
      <c r="I55" s="406" t="str">
        <f t="array" ref="I55">INDEX(_Rge_Data_3rd_CY,$B55,I$1)</f>
        <v/>
      </c>
      <c r="J55" s="406" t="str">
        <f t="array" ref="J55">INDEX(_Rge_Data_3rd_CY,$B55,J$1)</f>
        <v/>
      </c>
      <c r="K55" s="406" t="str">
        <f t="array" ref="K55">INDEX(_Rge_Data_3rd_CY,$B55,K$1)</f>
        <v/>
      </c>
      <c r="L55" s="407">
        <f t="array" ref="L55">INDEX(_Rge_Data_3rd_CY,$B55,L$1)</f>
        <v>0</v>
      </c>
      <c r="M55" s="407">
        <f t="array" ref="M55">INDEX(_Rge_Data_3rd_CY,$B55,M$1)</f>
        <v>0</v>
      </c>
      <c r="N55" s="407">
        <f t="array" ref="N55">INDEX(_Rge_Data_3rd_CY,$B55,N$1)</f>
        <v>0</v>
      </c>
      <c r="O55" s="407">
        <f t="array" ref="O55">INDEX(_Rge_Data_3rd_CY,$B55,O$1)</f>
        <v>0</v>
      </c>
      <c r="P55" s="407">
        <f t="array" ref="P55">INDEX(_Rge_Data_3rd_CY,$B55,P$1)</f>
        <v>0</v>
      </c>
      <c r="Q55" s="407" t="str">
        <f t="array" ref="Q55">INDEX(_Rge_Data_3rd_CY,$B55,Q$1)</f>
        <v/>
      </c>
      <c r="R55" s="407">
        <f t="array" ref="R55">INDEX(_Rge_Data_3rd_CY,$B55,R$1)</f>
        <v>0</v>
      </c>
      <c r="S55" s="407">
        <f t="array" ref="S55">INDEX(_Rge_Data_3rd_CY,$B55,S$1)</f>
        <v>0</v>
      </c>
      <c r="T55" s="407">
        <f t="shared" si="5"/>
        <v>0</v>
      </c>
      <c r="U55" s="408">
        <f t="shared" si="6"/>
        <v>0</v>
      </c>
      <c r="V55" s="409" t="str">
        <f t="array" ref="V55">INDEX(_Rge_Data_3rd_CY,$B55,V$1)</f>
        <v/>
      </c>
      <c r="W55" s="410" t="str">
        <f t="array" ref="W55">INDEX(_Rge_Data_3rd_CY,$B55,W$1)</f>
        <v/>
      </c>
      <c r="X55" s="410" t="str">
        <f t="array" ref="X55">INDEX(_Rge_Data_3rd_CY,$B55,X$1)</f>
        <v/>
      </c>
      <c r="Y55" s="410" t="str">
        <f t="array" ref="Y55">INDEX(_Rge_Data_3rd_CY,$B55,Y$1)</f>
        <v/>
      </c>
      <c r="Z55" s="410">
        <f t="array" ref="Z55">INDEX(_Rge_Data_3rd_CY,$B55,Z$1)</f>
        <v>0</v>
      </c>
      <c r="AA55" s="410">
        <f t="array" ref="AA55">INDEX(_Rge_Data_3rd_CY,$B55,AA$1)</f>
        <v>0</v>
      </c>
      <c r="AB55" s="410">
        <f t="array" ref="AB55">INDEX(_Rge_Data_3rd_CY,$B55,AB$1)</f>
        <v>0</v>
      </c>
      <c r="AC55" s="410">
        <f t="array" ref="AC55">INDEX(_Rge_Data_3rd_CY,$B55,AC$1)</f>
        <v>0</v>
      </c>
      <c r="AD55" s="410">
        <f t="array" ref="AD55">INDEX(_Rge_Data_3rd_CY,$B55,AD$1)</f>
        <v>0</v>
      </c>
      <c r="AE55" s="410" t="str">
        <f t="array" ref="AE55">INDEX(_Rge_Data_3rd_CY,$B55,AE$1)</f>
        <v/>
      </c>
      <c r="AF55" s="410">
        <f t="array" ref="AF55">INDEX(_Rge_Data_3rd_CY,$B55,AF$1)</f>
        <v>0</v>
      </c>
      <c r="AG55" s="410">
        <f t="array" ref="AG55">INDEX(_Rge_Data_3rd_CY,$B55,AG$1)</f>
        <v>0</v>
      </c>
      <c r="AH55" s="410">
        <f t="shared" si="7"/>
        <v>0</v>
      </c>
      <c r="AI55" s="411" t="str">
        <f t="shared" si="9"/>
        <v/>
      </c>
      <c r="AJ55" s="412" t="str">
        <f t="array" ref="AJ55">INDEX(_Rge_Data_3rd_CY,$B55,AJ$1)</f>
        <v/>
      </c>
      <c r="AK55" s="413" t="str">
        <f t="array" ref="AK55">INDEX(_Rge_Data_3rd_CY,$B55,AK$1)</f>
        <v/>
      </c>
      <c r="AL55" s="413" t="str">
        <f t="array" ref="AL55">INDEX(_Rge_Data_3rd_CY,$B55,AL$1)</f>
        <v/>
      </c>
      <c r="AM55" s="413" t="str">
        <f t="array" ref="AM55">INDEX(_Rge_Data_3rd_CY,$B55,AM$1)</f>
        <v/>
      </c>
      <c r="AN55" s="413">
        <f t="array" ref="AN55">INDEX(_Rge_Data_3rd_CY,$B55,AN$1)</f>
        <v>0</v>
      </c>
      <c r="AO55" s="413">
        <f t="array" ref="AO55">INDEX(_Rge_Data_3rd_CY,$B55,AO$1)</f>
        <v>0</v>
      </c>
      <c r="AP55" s="413">
        <f t="array" ref="AP55">INDEX(_Rge_Data_3rd_CY,$B55,AP$1)</f>
        <v>0</v>
      </c>
      <c r="AQ55" s="413">
        <f t="array" ref="AQ55">INDEX(_Rge_Data_3rd_CY,$B55,AQ$1)</f>
        <v>0</v>
      </c>
      <c r="AR55" s="413">
        <f t="array" ref="AR55">INDEX(_Rge_Data_3rd_CY,$B55,AR$1)</f>
        <v>0</v>
      </c>
      <c r="AS55" s="413" t="str">
        <f t="array" ref="AS55">INDEX(_Rge_Data_3rd_CY,$B55,AS$1)</f>
        <v/>
      </c>
      <c r="AT55" s="413">
        <f t="array" ref="AT55">INDEX(_Rge_Data_3rd_CY,$B55,AT$1)</f>
        <v>0</v>
      </c>
      <c r="AU55" s="413">
        <f t="array" ref="AU55">INDEX(_Rge_Data_3rd_CY,$B55,AU$1)</f>
        <v>0</v>
      </c>
      <c r="AV55" s="284">
        <f t="shared" si="10"/>
        <v>0</v>
      </c>
      <c r="AW55" s="414">
        <f t="shared" si="8"/>
        <v>0</v>
      </c>
      <c r="AX55" s="290">
        <f>IFERROR(IF(AND($F55="OPEN",$AH55&gt;0),$AH55*_SoP*$AW55,IF(AND($F55="CLOSED",$AH55&gt;0),$AH55*_SoL*$AW55,0)),0)</f>
        <v>0</v>
      </c>
      <c r="AY55" s="290">
        <f>IFERROR(IF($AH55&lt;0,$AH55*_SoL,0),0)</f>
        <v>0</v>
      </c>
      <c r="AZ55" s="415">
        <f t="shared" si="11"/>
        <v>0</v>
      </c>
      <c r="BA55" s="415">
        <f t="shared" si="12"/>
        <v>0</v>
      </c>
      <c r="BB55" s="415">
        <f t="shared" si="13"/>
        <v>0</v>
      </c>
      <c r="BC55" s="416">
        <f t="shared" si="14"/>
        <v>0</v>
      </c>
      <c r="BD55" s="417">
        <f t="shared" si="15"/>
        <v>0</v>
      </c>
      <c r="BE55" s="418">
        <f t="shared" si="16"/>
        <v>0</v>
      </c>
      <c r="BF55" s="419">
        <f t="shared" si="17"/>
        <v>0</v>
      </c>
    </row>
    <row r="56" ht="19.5" customHeight="1">
      <c r="A56" s="185"/>
      <c r="B56" s="230">
        <f t="shared" si="18"/>
        <v>45</v>
      </c>
      <c r="C56" s="185"/>
      <c r="D56" s="391" t="str">
        <f t="array" ref="D56">INDEX(_Rge_Projectdata_3rd,$B56,MATCH("Project-ID",_Rge_Headline_Projectdata,0))</f>
        <v/>
      </c>
      <c r="E56" s="392" t="str">
        <f t="array" ref="E56">IF(INDEX(_Rge_Data_3rd_CY,$B56,E$1)=0,"",TEXT(INDEX(_Rge_Data_3rd_CY,$B56,E$1),"JJJJMMTT"))</f>
        <v/>
      </c>
      <c r="F56" s="404" t="str">
        <f t="array" ref="F56">INDEX(_Rge_Data_3rd_CY,$B56,F$1)</f>
        <v>Open</v>
      </c>
      <c r="G56" s="393">
        <f t="array" ref="G56">IFERROR(MATCH(INDEX(_Rge_Data_3rd_CY,$B56,G$1),_Rge_Projectstatus,0),"")</f>
        <v>1</v>
      </c>
      <c r="H56" s="405" t="str">
        <f t="array" ref="H56">INDEX(_Rge_Data_3rd_CY,$B56,H$1)</f>
        <v/>
      </c>
      <c r="I56" s="406" t="str">
        <f t="array" ref="I56">INDEX(_Rge_Data_3rd_CY,$B56,I$1)</f>
        <v/>
      </c>
      <c r="J56" s="406" t="str">
        <f t="array" ref="J56">INDEX(_Rge_Data_3rd_CY,$B56,J$1)</f>
        <v/>
      </c>
      <c r="K56" s="406" t="str">
        <f t="array" ref="K56">INDEX(_Rge_Data_3rd_CY,$B56,K$1)</f>
        <v/>
      </c>
      <c r="L56" s="407">
        <f t="array" ref="L56">INDEX(_Rge_Data_3rd_CY,$B56,L$1)</f>
        <v>0</v>
      </c>
      <c r="M56" s="407">
        <f t="array" ref="M56">INDEX(_Rge_Data_3rd_CY,$B56,M$1)</f>
        <v>0</v>
      </c>
      <c r="N56" s="407">
        <f t="array" ref="N56">INDEX(_Rge_Data_3rd_CY,$B56,N$1)</f>
        <v>0</v>
      </c>
      <c r="O56" s="407">
        <f t="array" ref="O56">INDEX(_Rge_Data_3rd_CY,$B56,O$1)</f>
        <v>0</v>
      </c>
      <c r="P56" s="407">
        <f t="array" ref="P56">INDEX(_Rge_Data_3rd_CY,$B56,P$1)</f>
        <v>0</v>
      </c>
      <c r="Q56" s="407" t="str">
        <f t="array" ref="Q56">INDEX(_Rge_Data_3rd_CY,$B56,Q$1)</f>
        <v/>
      </c>
      <c r="R56" s="407">
        <f t="array" ref="R56">INDEX(_Rge_Data_3rd_CY,$B56,R$1)</f>
        <v>0</v>
      </c>
      <c r="S56" s="407">
        <f t="array" ref="S56">INDEX(_Rge_Data_3rd_CY,$B56,S$1)</f>
        <v>0</v>
      </c>
      <c r="T56" s="407">
        <f t="shared" si="5"/>
        <v>0</v>
      </c>
      <c r="U56" s="408">
        <f t="shared" si="6"/>
        <v>0</v>
      </c>
      <c r="V56" s="409" t="str">
        <f t="array" ref="V56">INDEX(_Rge_Data_3rd_CY,$B56,V$1)</f>
        <v/>
      </c>
      <c r="W56" s="410" t="str">
        <f t="array" ref="W56">INDEX(_Rge_Data_3rd_CY,$B56,W$1)</f>
        <v/>
      </c>
      <c r="X56" s="410" t="str">
        <f t="array" ref="X56">INDEX(_Rge_Data_3rd_CY,$B56,X$1)</f>
        <v/>
      </c>
      <c r="Y56" s="410" t="str">
        <f t="array" ref="Y56">INDEX(_Rge_Data_3rd_CY,$B56,Y$1)</f>
        <v/>
      </c>
      <c r="Z56" s="410">
        <f t="array" ref="Z56">INDEX(_Rge_Data_3rd_CY,$B56,Z$1)</f>
        <v>0</v>
      </c>
      <c r="AA56" s="410">
        <f t="array" ref="AA56">INDEX(_Rge_Data_3rd_CY,$B56,AA$1)</f>
        <v>0</v>
      </c>
      <c r="AB56" s="410">
        <f t="array" ref="AB56">INDEX(_Rge_Data_3rd_CY,$B56,AB$1)</f>
        <v>0</v>
      </c>
      <c r="AC56" s="410">
        <f t="array" ref="AC56">INDEX(_Rge_Data_3rd_CY,$B56,AC$1)</f>
        <v>0</v>
      </c>
      <c r="AD56" s="410">
        <f t="array" ref="AD56">INDEX(_Rge_Data_3rd_CY,$B56,AD$1)</f>
        <v>0</v>
      </c>
      <c r="AE56" s="410" t="str">
        <f t="array" ref="AE56">INDEX(_Rge_Data_3rd_CY,$B56,AE$1)</f>
        <v/>
      </c>
      <c r="AF56" s="410">
        <f t="array" ref="AF56">INDEX(_Rge_Data_3rd_CY,$B56,AF$1)</f>
        <v>0</v>
      </c>
      <c r="AG56" s="410">
        <f t="array" ref="AG56">INDEX(_Rge_Data_3rd_CY,$B56,AG$1)</f>
        <v>0</v>
      </c>
      <c r="AH56" s="410">
        <f t="shared" si="7"/>
        <v>0</v>
      </c>
      <c r="AI56" s="411" t="str">
        <f t="shared" si="9"/>
        <v/>
      </c>
      <c r="AJ56" s="412" t="str">
        <f t="array" ref="AJ56">INDEX(_Rge_Data_3rd_CY,$B56,AJ$1)</f>
        <v/>
      </c>
      <c r="AK56" s="413" t="str">
        <f t="array" ref="AK56">INDEX(_Rge_Data_3rd_CY,$B56,AK$1)</f>
        <v/>
      </c>
      <c r="AL56" s="413" t="str">
        <f t="array" ref="AL56">INDEX(_Rge_Data_3rd_CY,$B56,AL$1)</f>
        <v/>
      </c>
      <c r="AM56" s="413" t="str">
        <f t="array" ref="AM56">INDEX(_Rge_Data_3rd_CY,$B56,AM$1)</f>
        <v/>
      </c>
      <c r="AN56" s="413">
        <f t="array" ref="AN56">INDEX(_Rge_Data_3rd_CY,$B56,AN$1)</f>
        <v>0</v>
      </c>
      <c r="AO56" s="413">
        <f t="array" ref="AO56">INDEX(_Rge_Data_3rd_CY,$B56,AO$1)</f>
        <v>0</v>
      </c>
      <c r="AP56" s="413">
        <f t="array" ref="AP56">INDEX(_Rge_Data_3rd_CY,$B56,AP$1)</f>
        <v>0</v>
      </c>
      <c r="AQ56" s="413">
        <f t="array" ref="AQ56">INDEX(_Rge_Data_3rd_CY,$B56,AQ$1)</f>
        <v>0</v>
      </c>
      <c r="AR56" s="413">
        <f t="array" ref="AR56">INDEX(_Rge_Data_3rd_CY,$B56,AR$1)</f>
        <v>0</v>
      </c>
      <c r="AS56" s="413" t="str">
        <f t="array" ref="AS56">INDEX(_Rge_Data_3rd_CY,$B56,AS$1)</f>
        <v/>
      </c>
      <c r="AT56" s="413">
        <f t="array" ref="AT56">INDEX(_Rge_Data_3rd_CY,$B56,AT$1)</f>
        <v>0</v>
      </c>
      <c r="AU56" s="413">
        <f t="array" ref="AU56">INDEX(_Rge_Data_3rd_CY,$B56,AU$1)</f>
        <v>0</v>
      </c>
      <c r="AV56" s="284">
        <f t="shared" si="10"/>
        <v>0</v>
      </c>
      <c r="AW56" s="414">
        <f t="shared" si="8"/>
        <v>0</v>
      </c>
      <c r="AX56" s="290">
        <f>IFERROR(IF(AND($F56="OPEN",$AH56&gt;0),$AH56*_SoP*$AW56,IF(AND($F56="CLOSED",$AH56&gt;0),$AH56*_SoL*$AW56,0)),0)</f>
        <v>0</v>
      </c>
      <c r="AY56" s="290">
        <f>IFERROR(IF($AH56&lt;0,$AH56*_SoL,0),0)</f>
        <v>0</v>
      </c>
      <c r="AZ56" s="415">
        <f t="shared" si="11"/>
        <v>0</v>
      </c>
      <c r="BA56" s="415">
        <f t="shared" si="12"/>
        <v>0</v>
      </c>
      <c r="BB56" s="415">
        <f t="shared" si="13"/>
        <v>0</v>
      </c>
      <c r="BC56" s="416">
        <f t="shared" si="14"/>
        <v>0</v>
      </c>
      <c r="BD56" s="417">
        <f t="shared" si="15"/>
        <v>0</v>
      </c>
      <c r="BE56" s="418">
        <f t="shared" si="16"/>
        <v>0</v>
      </c>
      <c r="BF56" s="419">
        <f t="shared" si="17"/>
        <v>0</v>
      </c>
    </row>
    <row r="57" ht="19.5" customHeight="1">
      <c r="A57" s="185"/>
      <c r="B57" s="230">
        <f t="shared" si="18"/>
        <v>46</v>
      </c>
      <c r="C57" s="185"/>
      <c r="D57" s="391" t="str">
        <f t="array" ref="D57">INDEX(_Rge_Projectdata_3rd,$B57,MATCH("Project-ID",_Rge_Headline_Projectdata,0))</f>
        <v/>
      </c>
      <c r="E57" s="392" t="str">
        <f t="array" ref="E57">IF(INDEX(_Rge_Data_3rd_CY,$B57,E$1)=0,"",TEXT(INDEX(_Rge_Data_3rd_CY,$B57,E$1),"JJJJMMTT"))</f>
        <v/>
      </c>
      <c r="F57" s="404" t="str">
        <f t="array" ref="F57">INDEX(_Rge_Data_3rd_CY,$B57,F$1)</f>
        <v>Open</v>
      </c>
      <c r="G57" s="393">
        <f t="array" ref="G57">IFERROR(MATCH(INDEX(_Rge_Data_3rd_CY,$B57,G$1),_Rge_Projectstatus,0),"")</f>
        <v>1</v>
      </c>
      <c r="H57" s="405" t="str">
        <f t="array" ref="H57">INDEX(_Rge_Data_3rd_CY,$B57,H$1)</f>
        <v/>
      </c>
      <c r="I57" s="406" t="str">
        <f t="array" ref="I57">INDEX(_Rge_Data_3rd_CY,$B57,I$1)</f>
        <v/>
      </c>
      <c r="J57" s="406" t="str">
        <f t="array" ref="J57">INDEX(_Rge_Data_3rd_CY,$B57,J$1)</f>
        <v/>
      </c>
      <c r="K57" s="406" t="str">
        <f t="array" ref="K57">INDEX(_Rge_Data_3rd_CY,$B57,K$1)</f>
        <v/>
      </c>
      <c r="L57" s="407">
        <f t="array" ref="L57">INDEX(_Rge_Data_3rd_CY,$B57,L$1)</f>
        <v>0</v>
      </c>
      <c r="M57" s="407">
        <f t="array" ref="M57">INDEX(_Rge_Data_3rd_CY,$B57,M$1)</f>
        <v>0</v>
      </c>
      <c r="N57" s="407">
        <f t="array" ref="N57">INDEX(_Rge_Data_3rd_CY,$B57,N$1)</f>
        <v>0</v>
      </c>
      <c r="O57" s="407">
        <f t="array" ref="O57">INDEX(_Rge_Data_3rd_CY,$B57,O$1)</f>
        <v>0</v>
      </c>
      <c r="P57" s="407">
        <f t="array" ref="P57">INDEX(_Rge_Data_3rd_CY,$B57,P$1)</f>
        <v>0</v>
      </c>
      <c r="Q57" s="407" t="str">
        <f t="array" ref="Q57">INDEX(_Rge_Data_3rd_CY,$B57,Q$1)</f>
        <v/>
      </c>
      <c r="R57" s="407">
        <f t="array" ref="R57">INDEX(_Rge_Data_3rd_CY,$B57,R$1)</f>
        <v>0</v>
      </c>
      <c r="S57" s="407">
        <f t="array" ref="S57">INDEX(_Rge_Data_3rd_CY,$B57,S$1)</f>
        <v>0</v>
      </c>
      <c r="T57" s="407">
        <f t="shared" si="5"/>
        <v>0</v>
      </c>
      <c r="U57" s="408">
        <f t="shared" si="6"/>
        <v>0</v>
      </c>
      <c r="V57" s="409" t="str">
        <f t="array" ref="V57">INDEX(_Rge_Data_3rd_CY,$B57,V$1)</f>
        <v/>
      </c>
      <c r="W57" s="410" t="str">
        <f t="array" ref="W57">INDEX(_Rge_Data_3rd_CY,$B57,W$1)</f>
        <v/>
      </c>
      <c r="X57" s="410" t="str">
        <f t="array" ref="X57">INDEX(_Rge_Data_3rd_CY,$B57,X$1)</f>
        <v/>
      </c>
      <c r="Y57" s="410" t="str">
        <f t="array" ref="Y57">INDEX(_Rge_Data_3rd_CY,$B57,Y$1)</f>
        <v/>
      </c>
      <c r="Z57" s="410">
        <f t="array" ref="Z57">INDEX(_Rge_Data_3rd_CY,$B57,Z$1)</f>
        <v>0</v>
      </c>
      <c r="AA57" s="410">
        <f t="array" ref="AA57">INDEX(_Rge_Data_3rd_CY,$B57,AA$1)</f>
        <v>0</v>
      </c>
      <c r="AB57" s="410">
        <f t="array" ref="AB57">INDEX(_Rge_Data_3rd_CY,$B57,AB$1)</f>
        <v>0</v>
      </c>
      <c r="AC57" s="410">
        <f t="array" ref="AC57">INDEX(_Rge_Data_3rd_CY,$B57,AC$1)</f>
        <v>0</v>
      </c>
      <c r="AD57" s="410">
        <f t="array" ref="AD57">INDEX(_Rge_Data_3rd_CY,$B57,AD$1)</f>
        <v>0</v>
      </c>
      <c r="AE57" s="410" t="str">
        <f t="array" ref="AE57">INDEX(_Rge_Data_3rd_CY,$B57,AE$1)</f>
        <v/>
      </c>
      <c r="AF57" s="410">
        <f t="array" ref="AF57">INDEX(_Rge_Data_3rd_CY,$B57,AF$1)</f>
        <v>0</v>
      </c>
      <c r="AG57" s="410">
        <f t="array" ref="AG57">INDEX(_Rge_Data_3rd_CY,$B57,AG$1)</f>
        <v>0</v>
      </c>
      <c r="AH57" s="410">
        <f t="shared" si="7"/>
        <v>0</v>
      </c>
      <c r="AI57" s="411" t="str">
        <f t="shared" si="9"/>
        <v/>
      </c>
      <c r="AJ57" s="412" t="str">
        <f t="array" ref="AJ57">INDEX(_Rge_Data_3rd_CY,$B57,AJ$1)</f>
        <v/>
      </c>
      <c r="AK57" s="413" t="str">
        <f t="array" ref="AK57">INDEX(_Rge_Data_3rd_CY,$B57,AK$1)</f>
        <v/>
      </c>
      <c r="AL57" s="413" t="str">
        <f t="array" ref="AL57">INDEX(_Rge_Data_3rd_CY,$B57,AL$1)</f>
        <v/>
      </c>
      <c r="AM57" s="413" t="str">
        <f t="array" ref="AM57">INDEX(_Rge_Data_3rd_CY,$B57,AM$1)</f>
        <v/>
      </c>
      <c r="AN57" s="413">
        <f t="array" ref="AN57">INDEX(_Rge_Data_3rd_CY,$B57,AN$1)</f>
        <v>0</v>
      </c>
      <c r="AO57" s="413">
        <f t="array" ref="AO57">INDEX(_Rge_Data_3rd_CY,$B57,AO$1)</f>
        <v>0</v>
      </c>
      <c r="AP57" s="413">
        <f t="array" ref="AP57">INDEX(_Rge_Data_3rd_CY,$B57,AP$1)</f>
        <v>0</v>
      </c>
      <c r="AQ57" s="413">
        <f t="array" ref="AQ57">INDEX(_Rge_Data_3rd_CY,$B57,AQ$1)</f>
        <v>0</v>
      </c>
      <c r="AR57" s="413">
        <f t="array" ref="AR57">INDEX(_Rge_Data_3rd_CY,$B57,AR$1)</f>
        <v>0</v>
      </c>
      <c r="AS57" s="413" t="str">
        <f t="array" ref="AS57">INDEX(_Rge_Data_3rd_CY,$B57,AS$1)</f>
        <v/>
      </c>
      <c r="AT57" s="413">
        <f t="array" ref="AT57">INDEX(_Rge_Data_3rd_CY,$B57,AT$1)</f>
        <v>0</v>
      </c>
      <c r="AU57" s="413">
        <f t="array" ref="AU57">INDEX(_Rge_Data_3rd_CY,$B57,AU$1)</f>
        <v>0</v>
      </c>
      <c r="AV57" s="284">
        <f t="shared" si="10"/>
        <v>0</v>
      </c>
      <c r="AW57" s="414">
        <f t="shared" si="8"/>
        <v>0</v>
      </c>
      <c r="AX57" s="290">
        <f>IFERROR(IF(AND($F57="OPEN",$AH57&gt;0),$AH57*_SoP*$AW57,IF(AND($F57="CLOSED",$AH57&gt;0),$AH57*_SoL*$AW57,0)),0)</f>
        <v>0</v>
      </c>
      <c r="AY57" s="290">
        <f>IFERROR(IF($AH57&lt;0,$AH57*_SoL,0),0)</f>
        <v>0</v>
      </c>
      <c r="AZ57" s="415">
        <f t="shared" si="11"/>
        <v>0</v>
      </c>
      <c r="BA57" s="415">
        <f t="shared" si="12"/>
        <v>0</v>
      </c>
      <c r="BB57" s="415">
        <f t="shared" si="13"/>
        <v>0</v>
      </c>
      <c r="BC57" s="416">
        <f t="shared" si="14"/>
        <v>0</v>
      </c>
      <c r="BD57" s="417">
        <f t="shared" si="15"/>
        <v>0</v>
      </c>
      <c r="BE57" s="418">
        <f t="shared" si="16"/>
        <v>0</v>
      </c>
      <c r="BF57" s="419">
        <f t="shared" si="17"/>
        <v>0</v>
      </c>
    </row>
    <row r="58" ht="19.5" customHeight="1">
      <c r="A58" s="185"/>
      <c r="B58" s="230">
        <f t="shared" si="18"/>
        <v>47</v>
      </c>
      <c r="C58" s="185"/>
      <c r="D58" s="391" t="str">
        <f t="array" ref="D58">INDEX(_Rge_Projectdata_3rd,$B58,MATCH("Project-ID",_Rge_Headline_Projectdata,0))</f>
        <v/>
      </c>
      <c r="E58" s="392" t="str">
        <f t="array" ref="E58">IF(INDEX(_Rge_Data_3rd_CY,$B58,E$1)=0,"",TEXT(INDEX(_Rge_Data_3rd_CY,$B58,E$1),"JJJJMMTT"))</f>
        <v/>
      </c>
      <c r="F58" s="404" t="str">
        <f t="array" ref="F58">INDEX(_Rge_Data_3rd_CY,$B58,F$1)</f>
        <v>Open</v>
      </c>
      <c r="G58" s="393">
        <f t="array" ref="G58">IFERROR(MATCH(INDEX(_Rge_Data_3rd_CY,$B58,G$1),_Rge_Projectstatus,0),"")</f>
        <v>1</v>
      </c>
      <c r="H58" s="405" t="str">
        <f t="array" ref="H58">INDEX(_Rge_Data_3rd_CY,$B58,H$1)</f>
        <v/>
      </c>
      <c r="I58" s="406" t="str">
        <f t="array" ref="I58">INDEX(_Rge_Data_3rd_CY,$B58,I$1)</f>
        <v/>
      </c>
      <c r="J58" s="406" t="str">
        <f t="array" ref="J58">INDEX(_Rge_Data_3rd_CY,$B58,J$1)</f>
        <v/>
      </c>
      <c r="K58" s="406" t="str">
        <f t="array" ref="K58">INDEX(_Rge_Data_3rd_CY,$B58,K$1)</f>
        <v/>
      </c>
      <c r="L58" s="407">
        <f t="array" ref="L58">INDEX(_Rge_Data_3rd_CY,$B58,L$1)</f>
        <v>0</v>
      </c>
      <c r="M58" s="407">
        <f t="array" ref="M58">INDEX(_Rge_Data_3rd_CY,$B58,M$1)</f>
        <v>0</v>
      </c>
      <c r="N58" s="407">
        <f t="array" ref="N58">INDEX(_Rge_Data_3rd_CY,$B58,N$1)</f>
        <v>0</v>
      </c>
      <c r="O58" s="407">
        <f t="array" ref="O58">INDEX(_Rge_Data_3rd_CY,$B58,O$1)</f>
        <v>0</v>
      </c>
      <c r="P58" s="407">
        <f t="array" ref="P58">INDEX(_Rge_Data_3rd_CY,$B58,P$1)</f>
        <v>0</v>
      </c>
      <c r="Q58" s="407" t="str">
        <f t="array" ref="Q58">INDEX(_Rge_Data_3rd_CY,$B58,Q$1)</f>
        <v/>
      </c>
      <c r="R58" s="407">
        <f t="array" ref="R58">INDEX(_Rge_Data_3rd_CY,$B58,R$1)</f>
        <v>0</v>
      </c>
      <c r="S58" s="407">
        <f t="array" ref="S58">INDEX(_Rge_Data_3rd_CY,$B58,S$1)</f>
        <v>0</v>
      </c>
      <c r="T58" s="407">
        <f t="shared" si="5"/>
        <v>0</v>
      </c>
      <c r="U58" s="408">
        <f t="shared" si="6"/>
        <v>0</v>
      </c>
      <c r="V58" s="409" t="str">
        <f t="array" ref="V58">INDEX(_Rge_Data_3rd_CY,$B58,V$1)</f>
        <v/>
      </c>
      <c r="W58" s="410" t="str">
        <f t="array" ref="W58">INDEX(_Rge_Data_3rd_CY,$B58,W$1)</f>
        <v/>
      </c>
      <c r="X58" s="410" t="str">
        <f t="array" ref="X58">INDEX(_Rge_Data_3rd_CY,$B58,X$1)</f>
        <v/>
      </c>
      <c r="Y58" s="410" t="str">
        <f t="array" ref="Y58">INDEX(_Rge_Data_3rd_CY,$B58,Y$1)</f>
        <v/>
      </c>
      <c r="Z58" s="410">
        <f t="array" ref="Z58">INDEX(_Rge_Data_3rd_CY,$B58,Z$1)</f>
        <v>0</v>
      </c>
      <c r="AA58" s="410">
        <f t="array" ref="AA58">INDEX(_Rge_Data_3rd_CY,$B58,AA$1)</f>
        <v>0</v>
      </c>
      <c r="AB58" s="410">
        <f t="array" ref="AB58">INDEX(_Rge_Data_3rd_CY,$B58,AB$1)</f>
        <v>0</v>
      </c>
      <c r="AC58" s="410">
        <f t="array" ref="AC58">INDEX(_Rge_Data_3rd_CY,$B58,AC$1)</f>
        <v>0</v>
      </c>
      <c r="AD58" s="410">
        <f t="array" ref="AD58">INDEX(_Rge_Data_3rd_CY,$B58,AD$1)</f>
        <v>0</v>
      </c>
      <c r="AE58" s="410" t="str">
        <f t="array" ref="AE58">INDEX(_Rge_Data_3rd_CY,$B58,AE$1)</f>
        <v/>
      </c>
      <c r="AF58" s="410">
        <f t="array" ref="AF58">INDEX(_Rge_Data_3rd_CY,$B58,AF$1)</f>
        <v>0</v>
      </c>
      <c r="AG58" s="410">
        <f t="array" ref="AG58">INDEX(_Rge_Data_3rd_CY,$B58,AG$1)</f>
        <v>0</v>
      </c>
      <c r="AH58" s="410">
        <f t="shared" si="7"/>
        <v>0</v>
      </c>
      <c r="AI58" s="411" t="str">
        <f t="shared" si="9"/>
        <v/>
      </c>
      <c r="AJ58" s="412" t="str">
        <f t="array" ref="AJ58">INDEX(_Rge_Data_3rd_CY,$B58,AJ$1)</f>
        <v/>
      </c>
      <c r="AK58" s="413" t="str">
        <f t="array" ref="AK58">INDEX(_Rge_Data_3rd_CY,$B58,AK$1)</f>
        <v/>
      </c>
      <c r="AL58" s="413" t="str">
        <f t="array" ref="AL58">INDEX(_Rge_Data_3rd_CY,$B58,AL$1)</f>
        <v/>
      </c>
      <c r="AM58" s="413" t="str">
        <f t="array" ref="AM58">INDEX(_Rge_Data_3rd_CY,$B58,AM$1)</f>
        <v/>
      </c>
      <c r="AN58" s="413">
        <f t="array" ref="AN58">INDEX(_Rge_Data_3rd_CY,$B58,AN$1)</f>
        <v>0</v>
      </c>
      <c r="AO58" s="413">
        <f t="array" ref="AO58">INDEX(_Rge_Data_3rd_CY,$B58,AO$1)</f>
        <v>0</v>
      </c>
      <c r="AP58" s="413">
        <f t="array" ref="AP58">INDEX(_Rge_Data_3rd_CY,$B58,AP$1)</f>
        <v>0</v>
      </c>
      <c r="AQ58" s="413">
        <f t="array" ref="AQ58">INDEX(_Rge_Data_3rd_CY,$B58,AQ$1)</f>
        <v>0</v>
      </c>
      <c r="AR58" s="413">
        <f t="array" ref="AR58">INDEX(_Rge_Data_3rd_CY,$B58,AR$1)</f>
        <v>0</v>
      </c>
      <c r="AS58" s="413" t="str">
        <f t="array" ref="AS58">INDEX(_Rge_Data_3rd_CY,$B58,AS$1)</f>
        <v/>
      </c>
      <c r="AT58" s="413">
        <f t="array" ref="AT58">INDEX(_Rge_Data_3rd_CY,$B58,AT$1)</f>
        <v>0</v>
      </c>
      <c r="AU58" s="413">
        <f t="array" ref="AU58">INDEX(_Rge_Data_3rd_CY,$B58,AU$1)</f>
        <v>0</v>
      </c>
      <c r="AV58" s="284">
        <f t="shared" si="10"/>
        <v>0</v>
      </c>
      <c r="AW58" s="414">
        <f t="shared" si="8"/>
        <v>0</v>
      </c>
      <c r="AX58" s="290">
        <f>IFERROR(IF(AND($F58="OPEN",$AH58&gt;0),$AH58*_SoP*$AW58,IF(AND($F58="CLOSED",$AH58&gt;0),$AH58*_SoL*$AW58,0)),0)</f>
        <v>0</v>
      </c>
      <c r="AY58" s="290">
        <f>IFERROR(IF($AH58&lt;0,$AH58*_SoL,0),0)</f>
        <v>0</v>
      </c>
      <c r="AZ58" s="415">
        <f t="shared" si="11"/>
        <v>0</v>
      </c>
      <c r="BA58" s="415">
        <f t="shared" si="12"/>
        <v>0</v>
      </c>
      <c r="BB58" s="415">
        <f t="shared" si="13"/>
        <v>0</v>
      </c>
      <c r="BC58" s="416">
        <f t="shared" si="14"/>
        <v>0</v>
      </c>
      <c r="BD58" s="417">
        <f t="shared" si="15"/>
        <v>0</v>
      </c>
      <c r="BE58" s="418">
        <f t="shared" si="16"/>
        <v>0</v>
      </c>
      <c r="BF58" s="419">
        <f t="shared" si="17"/>
        <v>0</v>
      </c>
    </row>
    <row r="59" ht="19.5" customHeight="1">
      <c r="A59" s="185"/>
      <c r="B59" s="230">
        <f t="shared" si="18"/>
        <v>48</v>
      </c>
      <c r="C59" s="185"/>
      <c r="D59" s="391" t="str">
        <f t="array" ref="D59">INDEX(_Rge_Projectdata_3rd,$B59,MATCH("Project-ID",_Rge_Headline_Projectdata,0))</f>
        <v/>
      </c>
      <c r="E59" s="392" t="str">
        <f t="array" ref="E59">IF(INDEX(_Rge_Data_3rd_CY,$B59,E$1)=0,"",TEXT(INDEX(_Rge_Data_3rd_CY,$B59,E$1),"JJJJMMTT"))</f>
        <v/>
      </c>
      <c r="F59" s="404" t="str">
        <f t="array" ref="F59">INDEX(_Rge_Data_3rd_CY,$B59,F$1)</f>
        <v>Open</v>
      </c>
      <c r="G59" s="393">
        <f t="array" ref="G59">IFERROR(MATCH(INDEX(_Rge_Data_3rd_CY,$B59,G$1),_Rge_Projectstatus,0),"")</f>
        <v>1</v>
      </c>
      <c r="H59" s="405" t="str">
        <f t="array" ref="H59">INDEX(_Rge_Data_3rd_CY,$B59,H$1)</f>
        <v/>
      </c>
      <c r="I59" s="406" t="str">
        <f t="array" ref="I59">INDEX(_Rge_Data_3rd_CY,$B59,I$1)</f>
        <v/>
      </c>
      <c r="J59" s="406" t="str">
        <f t="array" ref="J59">INDEX(_Rge_Data_3rd_CY,$B59,J$1)</f>
        <v/>
      </c>
      <c r="K59" s="406" t="str">
        <f t="array" ref="K59">INDEX(_Rge_Data_3rd_CY,$B59,K$1)</f>
        <v/>
      </c>
      <c r="L59" s="407">
        <f t="array" ref="L59">INDEX(_Rge_Data_3rd_CY,$B59,L$1)</f>
        <v>0</v>
      </c>
      <c r="M59" s="407">
        <f t="array" ref="M59">INDEX(_Rge_Data_3rd_CY,$B59,M$1)</f>
        <v>0</v>
      </c>
      <c r="N59" s="407">
        <f t="array" ref="N59">INDEX(_Rge_Data_3rd_CY,$B59,N$1)</f>
        <v>0</v>
      </c>
      <c r="O59" s="407">
        <f t="array" ref="O59">INDEX(_Rge_Data_3rd_CY,$B59,O$1)</f>
        <v>0</v>
      </c>
      <c r="P59" s="407">
        <f t="array" ref="P59">INDEX(_Rge_Data_3rd_CY,$B59,P$1)</f>
        <v>0</v>
      </c>
      <c r="Q59" s="407" t="str">
        <f t="array" ref="Q59">INDEX(_Rge_Data_3rd_CY,$B59,Q$1)</f>
        <v/>
      </c>
      <c r="R59" s="407">
        <f t="array" ref="R59">INDEX(_Rge_Data_3rd_CY,$B59,R$1)</f>
        <v>0</v>
      </c>
      <c r="S59" s="407">
        <f t="array" ref="S59">INDEX(_Rge_Data_3rd_CY,$B59,S$1)</f>
        <v>0</v>
      </c>
      <c r="T59" s="407">
        <f t="shared" si="5"/>
        <v>0</v>
      </c>
      <c r="U59" s="408">
        <f t="shared" si="6"/>
        <v>0</v>
      </c>
      <c r="V59" s="409" t="str">
        <f t="array" ref="V59">INDEX(_Rge_Data_3rd_CY,$B59,V$1)</f>
        <v/>
      </c>
      <c r="W59" s="410" t="str">
        <f t="array" ref="W59">INDEX(_Rge_Data_3rd_CY,$B59,W$1)</f>
        <v/>
      </c>
      <c r="X59" s="410" t="str">
        <f t="array" ref="X59">INDEX(_Rge_Data_3rd_CY,$B59,X$1)</f>
        <v/>
      </c>
      <c r="Y59" s="410" t="str">
        <f t="array" ref="Y59">INDEX(_Rge_Data_3rd_CY,$B59,Y$1)</f>
        <v/>
      </c>
      <c r="Z59" s="410">
        <f t="array" ref="Z59">INDEX(_Rge_Data_3rd_CY,$B59,Z$1)</f>
        <v>0</v>
      </c>
      <c r="AA59" s="410">
        <f t="array" ref="AA59">INDEX(_Rge_Data_3rd_CY,$B59,AA$1)</f>
        <v>0</v>
      </c>
      <c r="AB59" s="410">
        <f t="array" ref="AB59">INDEX(_Rge_Data_3rd_CY,$B59,AB$1)</f>
        <v>0</v>
      </c>
      <c r="AC59" s="410">
        <f t="array" ref="AC59">INDEX(_Rge_Data_3rd_CY,$B59,AC$1)</f>
        <v>0</v>
      </c>
      <c r="AD59" s="410">
        <f t="array" ref="AD59">INDEX(_Rge_Data_3rd_CY,$B59,AD$1)</f>
        <v>0</v>
      </c>
      <c r="AE59" s="410" t="str">
        <f t="array" ref="AE59">INDEX(_Rge_Data_3rd_CY,$B59,AE$1)</f>
        <v/>
      </c>
      <c r="AF59" s="410">
        <f t="array" ref="AF59">INDEX(_Rge_Data_3rd_CY,$B59,AF$1)</f>
        <v>0</v>
      </c>
      <c r="AG59" s="410">
        <f t="array" ref="AG59">INDEX(_Rge_Data_3rd_CY,$B59,AG$1)</f>
        <v>0</v>
      </c>
      <c r="AH59" s="410">
        <f t="shared" si="7"/>
        <v>0</v>
      </c>
      <c r="AI59" s="411" t="str">
        <f t="shared" si="9"/>
        <v/>
      </c>
      <c r="AJ59" s="412" t="str">
        <f t="array" ref="AJ59">INDEX(_Rge_Data_3rd_CY,$B59,AJ$1)</f>
        <v/>
      </c>
      <c r="AK59" s="413" t="str">
        <f t="array" ref="AK59">INDEX(_Rge_Data_3rd_CY,$B59,AK$1)</f>
        <v/>
      </c>
      <c r="AL59" s="413" t="str">
        <f t="array" ref="AL59">INDEX(_Rge_Data_3rd_CY,$B59,AL$1)</f>
        <v/>
      </c>
      <c r="AM59" s="413" t="str">
        <f t="array" ref="AM59">INDEX(_Rge_Data_3rd_CY,$B59,AM$1)</f>
        <v/>
      </c>
      <c r="AN59" s="413">
        <f t="array" ref="AN59">INDEX(_Rge_Data_3rd_CY,$B59,AN$1)</f>
        <v>0</v>
      </c>
      <c r="AO59" s="413">
        <f t="array" ref="AO59">INDEX(_Rge_Data_3rd_CY,$B59,AO$1)</f>
        <v>0</v>
      </c>
      <c r="AP59" s="413">
        <f t="array" ref="AP59">INDEX(_Rge_Data_3rd_CY,$B59,AP$1)</f>
        <v>0</v>
      </c>
      <c r="AQ59" s="413">
        <f t="array" ref="AQ59">INDEX(_Rge_Data_3rd_CY,$B59,AQ$1)</f>
        <v>0</v>
      </c>
      <c r="AR59" s="413">
        <f t="array" ref="AR59">INDEX(_Rge_Data_3rd_CY,$B59,AR$1)</f>
        <v>0</v>
      </c>
      <c r="AS59" s="413" t="str">
        <f t="array" ref="AS59">INDEX(_Rge_Data_3rd_CY,$B59,AS$1)</f>
        <v/>
      </c>
      <c r="AT59" s="413">
        <f t="array" ref="AT59">INDEX(_Rge_Data_3rd_CY,$B59,AT$1)</f>
        <v>0</v>
      </c>
      <c r="AU59" s="413">
        <f t="array" ref="AU59">INDEX(_Rge_Data_3rd_CY,$B59,AU$1)</f>
        <v>0</v>
      </c>
      <c r="AV59" s="284">
        <f t="shared" si="10"/>
        <v>0</v>
      </c>
      <c r="AW59" s="414">
        <f t="shared" si="8"/>
        <v>0</v>
      </c>
      <c r="AX59" s="290">
        <f>IFERROR(IF(AND($F59="OPEN",$AH59&gt;0),$AH59*_SoP*$AW59,IF(AND($F59="CLOSED",$AH59&gt;0),$AH59*_SoL*$AW59,0)),0)</f>
        <v>0</v>
      </c>
      <c r="AY59" s="290">
        <f>IFERROR(IF($AH59&lt;0,$AH59*_SoL,0),0)</f>
        <v>0</v>
      </c>
      <c r="AZ59" s="415">
        <f t="shared" si="11"/>
        <v>0</v>
      </c>
      <c r="BA59" s="415">
        <f t="shared" si="12"/>
        <v>0</v>
      </c>
      <c r="BB59" s="415">
        <f t="shared" si="13"/>
        <v>0</v>
      </c>
      <c r="BC59" s="416">
        <f t="shared" si="14"/>
        <v>0</v>
      </c>
      <c r="BD59" s="417">
        <f t="shared" si="15"/>
        <v>0</v>
      </c>
      <c r="BE59" s="418">
        <f t="shared" si="16"/>
        <v>0</v>
      </c>
      <c r="BF59" s="419">
        <f t="shared" si="17"/>
        <v>0</v>
      </c>
    </row>
    <row r="60" ht="19.5" customHeight="1">
      <c r="A60" s="185"/>
      <c r="B60" s="230">
        <f t="shared" si="18"/>
        <v>49</v>
      </c>
      <c r="C60" s="185"/>
      <c r="D60" s="391" t="str">
        <f t="array" ref="D60">INDEX(_Rge_Projectdata_3rd,$B60,MATCH("Project-ID",_Rge_Headline_Projectdata,0))</f>
        <v/>
      </c>
      <c r="E60" s="392" t="str">
        <f t="array" ref="E60">IF(INDEX(_Rge_Data_3rd_CY,$B60,E$1)=0,"",TEXT(INDEX(_Rge_Data_3rd_CY,$B60,E$1),"JJJJMMTT"))</f>
        <v/>
      </c>
      <c r="F60" s="404" t="str">
        <f t="array" ref="F60">INDEX(_Rge_Data_3rd_CY,$B60,F$1)</f>
        <v>Open</v>
      </c>
      <c r="G60" s="393">
        <f t="array" ref="G60">IFERROR(MATCH(INDEX(_Rge_Data_3rd_CY,$B60,G$1),_Rge_Projectstatus,0),"")</f>
        <v>1</v>
      </c>
      <c r="H60" s="405" t="str">
        <f t="array" ref="H60">INDEX(_Rge_Data_3rd_CY,$B60,H$1)</f>
        <v/>
      </c>
      <c r="I60" s="406" t="str">
        <f t="array" ref="I60">INDEX(_Rge_Data_3rd_CY,$B60,I$1)</f>
        <v/>
      </c>
      <c r="J60" s="406" t="str">
        <f t="array" ref="J60">INDEX(_Rge_Data_3rd_CY,$B60,J$1)</f>
        <v/>
      </c>
      <c r="K60" s="406" t="str">
        <f t="array" ref="K60">INDEX(_Rge_Data_3rd_CY,$B60,K$1)</f>
        <v/>
      </c>
      <c r="L60" s="407">
        <f t="array" ref="L60">INDEX(_Rge_Data_3rd_CY,$B60,L$1)</f>
        <v>0</v>
      </c>
      <c r="M60" s="407">
        <f t="array" ref="M60">INDEX(_Rge_Data_3rd_CY,$B60,M$1)</f>
        <v>0</v>
      </c>
      <c r="N60" s="407">
        <f t="array" ref="N60">INDEX(_Rge_Data_3rd_CY,$B60,N$1)</f>
        <v>0</v>
      </c>
      <c r="O60" s="407">
        <f t="array" ref="O60">INDEX(_Rge_Data_3rd_CY,$B60,O$1)</f>
        <v>0</v>
      </c>
      <c r="P60" s="407">
        <f t="array" ref="P60">INDEX(_Rge_Data_3rd_CY,$B60,P$1)</f>
        <v>0</v>
      </c>
      <c r="Q60" s="407" t="str">
        <f t="array" ref="Q60">INDEX(_Rge_Data_3rd_CY,$B60,Q$1)</f>
        <v/>
      </c>
      <c r="R60" s="407">
        <f t="array" ref="R60">INDEX(_Rge_Data_3rd_CY,$B60,R$1)</f>
        <v>0</v>
      </c>
      <c r="S60" s="407">
        <f t="array" ref="S60">INDEX(_Rge_Data_3rd_CY,$B60,S$1)</f>
        <v>0</v>
      </c>
      <c r="T60" s="407">
        <f t="shared" si="5"/>
        <v>0</v>
      </c>
      <c r="U60" s="408">
        <f t="shared" si="6"/>
        <v>0</v>
      </c>
      <c r="V60" s="409" t="str">
        <f t="array" ref="V60">INDEX(_Rge_Data_3rd_CY,$B60,V$1)</f>
        <v/>
      </c>
      <c r="W60" s="410" t="str">
        <f t="array" ref="W60">INDEX(_Rge_Data_3rd_CY,$B60,W$1)</f>
        <v/>
      </c>
      <c r="X60" s="410" t="str">
        <f t="array" ref="X60">INDEX(_Rge_Data_3rd_CY,$B60,X$1)</f>
        <v/>
      </c>
      <c r="Y60" s="410" t="str">
        <f t="array" ref="Y60">INDEX(_Rge_Data_3rd_CY,$B60,Y$1)</f>
        <v/>
      </c>
      <c r="Z60" s="410">
        <f t="array" ref="Z60">INDEX(_Rge_Data_3rd_CY,$B60,Z$1)</f>
        <v>0</v>
      </c>
      <c r="AA60" s="410">
        <f t="array" ref="AA60">INDEX(_Rge_Data_3rd_CY,$B60,AA$1)</f>
        <v>0</v>
      </c>
      <c r="AB60" s="410">
        <f t="array" ref="AB60">INDEX(_Rge_Data_3rd_CY,$B60,AB$1)</f>
        <v>0</v>
      </c>
      <c r="AC60" s="410">
        <f t="array" ref="AC60">INDEX(_Rge_Data_3rd_CY,$B60,AC$1)</f>
        <v>0</v>
      </c>
      <c r="AD60" s="410">
        <f t="array" ref="AD60">INDEX(_Rge_Data_3rd_CY,$B60,AD$1)</f>
        <v>0</v>
      </c>
      <c r="AE60" s="410" t="str">
        <f t="array" ref="AE60">INDEX(_Rge_Data_3rd_CY,$B60,AE$1)</f>
        <v/>
      </c>
      <c r="AF60" s="410">
        <f t="array" ref="AF60">INDEX(_Rge_Data_3rd_CY,$B60,AF$1)</f>
        <v>0</v>
      </c>
      <c r="AG60" s="410">
        <f t="array" ref="AG60">INDEX(_Rge_Data_3rd_CY,$B60,AG$1)</f>
        <v>0</v>
      </c>
      <c r="AH60" s="410">
        <f t="shared" si="7"/>
        <v>0</v>
      </c>
      <c r="AI60" s="411" t="str">
        <f t="shared" si="9"/>
        <v/>
      </c>
      <c r="AJ60" s="412" t="str">
        <f t="array" ref="AJ60">INDEX(_Rge_Data_3rd_CY,$B60,AJ$1)</f>
        <v/>
      </c>
      <c r="AK60" s="413" t="str">
        <f t="array" ref="AK60">INDEX(_Rge_Data_3rd_CY,$B60,AK$1)</f>
        <v/>
      </c>
      <c r="AL60" s="413" t="str">
        <f t="array" ref="AL60">INDEX(_Rge_Data_3rd_CY,$B60,AL$1)</f>
        <v/>
      </c>
      <c r="AM60" s="413" t="str">
        <f t="array" ref="AM60">INDEX(_Rge_Data_3rd_CY,$B60,AM$1)</f>
        <v/>
      </c>
      <c r="AN60" s="413">
        <f t="array" ref="AN60">INDEX(_Rge_Data_3rd_CY,$B60,AN$1)</f>
        <v>0</v>
      </c>
      <c r="AO60" s="413">
        <f t="array" ref="AO60">INDEX(_Rge_Data_3rd_CY,$B60,AO$1)</f>
        <v>0</v>
      </c>
      <c r="AP60" s="413">
        <f t="array" ref="AP60">INDEX(_Rge_Data_3rd_CY,$B60,AP$1)</f>
        <v>0</v>
      </c>
      <c r="AQ60" s="413">
        <f t="array" ref="AQ60">INDEX(_Rge_Data_3rd_CY,$B60,AQ$1)</f>
        <v>0</v>
      </c>
      <c r="AR60" s="413">
        <f t="array" ref="AR60">INDEX(_Rge_Data_3rd_CY,$B60,AR$1)</f>
        <v>0</v>
      </c>
      <c r="AS60" s="413" t="str">
        <f t="array" ref="AS60">INDEX(_Rge_Data_3rd_CY,$B60,AS$1)</f>
        <v/>
      </c>
      <c r="AT60" s="413">
        <f t="array" ref="AT60">INDEX(_Rge_Data_3rd_CY,$B60,AT$1)</f>
        <v>0</v>
      </c>
      <c r="AU60" s="413">
        <f t="array" ref="AU60">INDEX(_Rge_Data_3rd_CY,$B60,AU$1)</f>
        <v>0</v>
      </c>
      <c r="AV60" s="284">
        <f t="shared" si="10"/>
        <v>0</v>
      </c>
      <c r="AW60" s="414">
        <f t="shared" si="8"/>
        <v>0</v>
      </c>
      <c r="AX60" s="290">
        <f>IFERROR(IF(AND($F60="OPEN",$AH60&gt;0),$AH60*_SoP*$AW60,IF(AND($F60="CLOSED",$AH60&gt;0),$AH60*_SoL*$AW60,0)),0)</f>
        <v>0</v>
      </c>
      <c r="AY60" s="290">
        <f>IFERROR(IF($AH60&lt;0,$AH60*_SoL,0),0)</f>
        <v>0</v>
      </c>
      <c r="AZ60" s="415">
        <f t="shared" si="11"/>
        <v>0</v>
      </c>
      <c r="BA60" s="415">
        <f t="shared" si="12"/>
        <v>0</v>
      </c>
      <c r="BB60" s="415">
        <f t="shared" si="13"/>
        <v>0</v>
      </c>
      <c r="BC60" s="416">
        <f t="shared" si="14"/>
        <v>0</v>
      </c>
      <c r="BD60" s="417">
        <f t="shared" si="15"/>
        <v>0</v>
      </c>
      <c r="BE60" s="418">
        <f t="shared" si="16"/>
        <v>0</v>
      </c>
      <c r="BF60" s="419">
        <f t="shared" si="17"/>
        <v>0</v>
      </c>
    </row>
    <row r="61" ht="19.5" customHeight="1">
      <c r="A61" s="185"/>
      <c r="B61" s="230">
        <f t="shared" si="18"/>
        <v>50</v>
      </c>
      <c r="C61" s="185"/>
      <c r="D61" s="391" t="str">
        <f t="array" ref="D61">INDEX(_Rge_Projectdata_3rd,$B61,MATCH("Project-ID",_Rge_Headline_Projectdata,0))</f>
        <v/>
      </c>
      <c r="E61" s="392" t="str">
        <f t="array" ref="E61">IF(INDEX(_Rge_Data_3rd_CY,$B61,E$1)=0,"",TEXT(INDEX(_Rge_Data_3rd_CY,$B61,E$1),"JJJJMMTT"))</f>
        <v/>
      </c>
      <c r="F61" s="404" t="str">
        <f t="array" ref="F61">INDEX(_Rge_Data_3rd_CY,$B61,F$1)</f>
        <v>Open</v>
      </c>
      <c r="G61" s="393">
        <f t="array" ref="G61">IFERROR(MATCH(INDEX(_Rge_Data_3rd_CY,$B61,G$1),_Rge_Projectstatus,0),"")</f>
        <v>1</v>
      </c>
      <c r="H61" s="405" t="str">
        <f t="array" ref="H61">INDEX(_Rge_Data_3rd_CY,$B61,H$1)</f>
        <v/>
      </c>
      <c r="I61" s="406" t="str">
        <f t="array" ref="I61">INDEX(_Rge_Data_3rd_CY,$B61,I$1)</f>
        <v/>
      </c>
      <c r="J61" s="406" t="str">
        <f t="array" ref="J61">INDEX(_Rge_Data_3rd_CY,$B61,J$1)</f>
        <v/>
      </c>
      <c r="K61" s="406" t="str">
        <f t="array" ref="K61">INDEX(_Rge_Data_3rd_CY,$B61,K$1)</f>
        <v/>
      </c>
      <c r="L61" s="407">
        <f t="array" ref="L61">INDEX(_Rge_Data_3rd_CY,$B61,L$1)</f>
        <v>0</v>
      </c>
      <c r="M61" s="407">
        <f t="array" ref="M61">INDEX(_Rge_Data_3rd_CY,$B61,M$1)</f>
        <v>0</v>
      </c>
      <c r="N61" s="407">
        <f t="array" ref="N61">INDEX(_Rge_Data_3rd_CY,$B61,N$1)</f>
        <v>0</v>
      </c>
      <c r="O61" s="407">
        <f t="array" ref="O61">INDEX(_Rge_Data_3rd_CY,$B61,O$1)</f>
        <v>0</v>
      </c>
      <c r="P61" s="407">
        <f t="array" ref="P61">INDEX(_Rge_Data_3rd_CY,$B61,P$1)</f>
        <v>0</v>
      </c>
      <c r="Q61" s="407" t="str">
        <f t="array" ref="Q61">INDEX(_Rge_Data_3rd_CY,$B61,Q$1)</f>
        <v/>
      </c>
      <c r="R61" s="407">
        <f t="array" ref="R61">INDEX(_Rge_Data_3rd_CY,$B61,R$1)</f>
        <v>0</v>
      </c>
      <c r="S61" s="407">
        <f t="array" ref="S61">INDEX(_Rge_Data_3rd_CY,$B61,S$1)</f>
        <v>0</v>
      </c>
      <c r="T61" s="407">
        <f t="shared" si="5"/>
        <v>0</v>
      </c>
      <c r="U61" s="408">
        <f t="shared" si="6"/>
        <v>0</v>
      </c>
      <c r="V61" s="409" t="str">
        <f t="array" ref="V61">INDEX(_Rge_Data_3rd_CY,$B61,V$1)</f>
        <v/>
      </c>
      <c r="W61" s="410" t="str">
        <f t="array" ref="W61">INDEX(_Rge_Data_3rd_CY,$B61,W$1)</f>
        <v/>
      </c>
      <c r="X61" s="410" t="str">
        <f t="array" ref="X61">INDEX(_Rge_Data_3rd_CY,$B61,X$1)</f>
        <v/>
      </c>
      <c r="Y61" s="410" t="str">
        <f t="array" ref="Y61">INDEX(_Rge_Data_3rd_CY,$B61,Y$1)</f>
        <v/>
      </c>
      <c r="Z61" s="410">
        <f t="array" ref="Z61">INDEX(_Rge_Data_3rd_CY,$B61,Z$1)</f>
        <v>0</v>
      </c>
      <c r="AA61" s="410">
        <f t="array" ref="AA61">INDEX(_Rge_Data_3rd_CY,$B61,AA$1)</f>
        <v>0</v>
      </c>
      <c r="AB61" s="410">
        <f t="array" ref="AB61">INDEX(_Rge_Data_3rd_CY,$B61,AB$1)</f>
        <v>0</v>
      </c>
      <c r="AC61" s="410">
        <f t="array" ref="AC61">INDEX(_Rge_Data_3rd_CY,$B61,AC$1)</f>
        <v>0</v>
      </c>
      <c r="AD61" s="410">
        <f t="array" ref="AD61">INDEX(_Rge_Data_3rd_CY,$B61,AD$1)</f>
        <v>0</v>
      </c>
      <c r="AE61" s="410" t="str">
        <f t="array" ref="AE61">INDEX(_Rge_Data_3rd_CY,$B61,AE$1)</f>
        <v/>
      </c>
      <c r="AF61" s="410">
        <f t="array" ref="AF61">INDEX(_Rge_Data_3rd_CY,$B61,AF$1)</f>
        <v>0</v>
      </c>
      <c r="AG61" s="410">
        <f t="array" ref="AG61">INDEX(_Rge_Data_3rd_CY,$B61,AG$1)</f>
        <v>0</v>
      </c>
      <c r="AH61" s="410">
        <f t="shared" si="7"/>
        <v>0</v>
      </c>
      <c r="AI61" s="411" t="str">
        <f t="shared" si="9"/>
        <v/>
      </c>
      <c r="AJ61" s="412" t="str">
        <f t="array" ref="AJ61">INDEX(_Rge_Data_3rd_CY,$B61,AJ$1)</f>
        <v/>
      </c>
      <c r="AK61" s="413" t="str">
        <f t="array" ref="AK61">INDEX(_Rge_Data_3rd_CY,$B61,AK$1)</f>
        <v/>
      </c>
      <c r="AL61" s="413" t="str">
        <f t="array" ref="AL61">INDEX(_Rge_Data_3rd_CY,$B61,AL$1)</f>
        <v/>
      </c>
      <c r="AM61" s="413" t="str">
        <f t="array" ref="AM61">INDEX(_Rge_Data_3rd_CY,$B61,AM$1)</f>
        <v/>
      </c>
      <c r="AN61" s="413">
        <f t="array" ref="AN61">INDEX(_Rge_Data_3rd_CY,$B61,AN$1)</f>
        <v>0</v>
      </c>
      <c r="AO61" s="413">
        <f t="array" ref="AO61">INDEX(_Rge_Data_3rd_CY,$B61,AO$1)</f>
        <v>0</v>
      </c>
      <c r="AP61" s="413">
        <f t="array" ref="AP61">INDEX(_Rge_Data_3rd_CY,$B61,AP$1)</f>
        <v>0</v>
      </c>
      <c r="AQ61" s="413">
        <f t="array" ref="AQ61">INDEX(_Rge_Data_3rd_CY,$B61,AQ$1)</f>
        <v>0</v>
      </c>
      <c r="AR61" s="413">
        <f t="array" ref="AR61">INDEX(_Rge_Data_3rd_CY,$B61,AR$1)</f>
        <v>0</v>
      </c>
      <c r="AS61" s="413" t="str">
        <f t="array" ref="AS61">INDEX(_Rge_Data_3rd_CY,$B61,AS$1)</f>
        <v/>
      </c>
      <c r="AT61" s="413">
        <f t="array" ref="AT61">INDEX(_Rge_Data_3rd_CY,$B61,AT$1)</f>
        <v>0</v>
      </c>
      <c r="AU61" s="413">
        <f t="array" ref="AU61">INDEX(_Rge_Data_3rd_CY,$B61,AU$1)</f>
        <v>0</v>
      </c>
      <c r="AV61" s="284">
        <f t="shared" si="10"/>
        <v>0</v>
      </c>
      <c r="AW61" s="414">
        <f t="shared" si="8"/>
        <v>0</v>
      </c>
      <c r="AX61" s="290">
        <f>IFERROR(IF(AND($F61="OPEN",$AH61&gt;0),$AH61*_SoP*$AW61,IF(AND($F61="CLOSED",$AH61&gt;0),$AH61*_SoL*$AW61,0)),0)</f>
        <v>0</v>
      </c>
      <c r="AY61" s="290">
        <f>IFERROR(IF($AH61&lt;0,$AH61*_SoL,0),0)</f>
        <v>0</v>
      </c>
      <c r="AZ61" s="415">
        <f t="shared" si="11"/>
        <v>0</v>
      </c>
      <c r="BA61" s="415">
        <f t="shared" si="12"/>
        <v>0</v>
      </c>
      <c r="BB61" s="415">
        <f t="shared" si="13"/>
        <v>0</v>
      </c>
      <c r="BC61" s="416">
        <f t="shared" si="14"/>
        <v>0</v>
      </c>
      <c r="BD61" s="417">
        <f t="shared" si="15"/>
        <v>0</v>
      </c>
      <c r="BE61" s="418">
        <f t="shared" si="16"/>
        <v>0</v>
      </c>
      <c r="BF61" s="419">
        <f t="shared" si="17"/>
        <v>0</v>
      </c>
    </row>
    <row r="62" ht="19.5" customHeight="1">
      <c r="A62" s="185"/>
      <c r="B62" s="230">
        <f t="shared" si="18"/>
        <v>51</v>
      </c>
      <c r="C62" s="185"/>
      <c r="D62" s="391" t="str">
        <f t="array" ref="D62">INDEX(_Rge_Projectdata_3rd,$B62,MATCH("Project-ID",_Rge_Headline_Projectdata,0))</f>
        <v/>
      </c>
      <c r="E62" s="392" t="str">
        <f t="array" ref="E62">IF(INDEX(_Rge_Data_3rd_CY,$B62,E$1)=0,"",TEXT(INDEX(_Rge_Data_3rd_CY,$B62,E$1),"JJJJMMTT"))</f>
        <v/>
      </c>
      <c r="F62" s="404" t="str">
        <f t="array" ref="F62">INDEX(_Rge_Data_3rd_CY,$B62,F$1)</f>
        <v>Open</v>
      </c>
      <c r="G62" s="393">
        <f t="array" ref="G62">IFERROR(MATCH(INDEX(_Rge_Data_3rd_CY,$B62,G$1),_Rge_Projectstatus,0),"")</f>
        <v>1</v>
      </c>
      <c r="H62" s="405" t="str">
        <f t="array" ref="H62">INDEX(_Rge_Data_3rd_CY,$B62,H$1)</f>
        <v/>
      </c>
      <c r="I62" s="406" t="str">
        <f t="array" ref="I62">INDEX(_Rge_Data_3rd_CY,$B62,I$1)</f>
        <v/>
      </c>
      <c r="J62" s="406" t="str">
        <f t="array" ref="J62">INDEX(_Rge_Data_3rd_CY,$B62,J$1)</f>
        <v/>
      </c>
      <c r="K62" s="406" t="str">
        <f t="array" ref="K62">INDEX(_Rge_Data_3rd_CY,$B62,K$1)</f>
        <v/>
      </c>
      <c r="L62" s="407">
        <f t="array" ref="L62">INDEX(_Rge_Data_3rd_CY,$B62,L$1)</f>
        <v>0</v>
      </c>
      <c r="M62" s="407">
        <f t="array" ref="M62">INDEX(_Rge_Data_3rd_CY,$B62,M$1)</f>
        <v>0</v>
      </c>
      <c r="N62" s="407">
        <f t="array" ref="N62">INDEX(_Rge_Data_3rd_CY,$B62,N$1)</f>
        <v>0</v>
      </c>
      <c r="O62" s="407">
        <f t="array" ref="O62">INDEX(_Rge_Data_3rd_CY,$B62,O$1)</f>
        <v>0</v>
      </c>
      <c r="P62" s="407">
        <f t="array" ref="P62">INDEX(_Rge_Data_3rd_CY,$B62,P$1)</f>
        <v>0</v>
      </c>
      <c r="Q62" s="407" t="str">
        <f t="array" ref="Q62">INDEX(_Rge_Data_3rd_CY,$B62,Q$1)</f>
        <v/>
      </c>
      <c r="R62" s="407">
        <f t="array" ref="R62">INDEX(_Rge_Data_3rd_CY,$B62,R$1)</f>
        <v>0</v>
      </c>
      <c r="S62" s="407">
        <f t="array" ref="S62">INDEX(_Rge_Data_3rd_CY,$B62,S$1)</f>
        <v>0</v>
      </c>
      <c r="T62" s="407">
        <f t="shared" si="5"/>
        <v>0</v>
      </c>
      <c r="U62" s="408">
        <f t="shared" si="6"/>
        <v>0</v>
      </c>
      <c r="V62" s="409" t="str">
        <f t="array" ref="V62">INDEX(_Rge_Data_3rd_CY,$B62,V$1)</f>
        <v/>
      </c>
      <c r="W62" s="410" t="str">
        <f t="array" ref="W62">INDEX(_Rge_Data_3rd_CY,$B62,W$1)</f>
        <v/>
      </c>
      <c r="X62" s="410" t="str">
        <f t="array" ref="X62">INDEX(_Rge_Data_3rd_CY,$B62,X$1)</f>
        <v/>
      </c>
      <c r="Y62" s="410" t="str">
        <f t="array" ref="Y62">INDEX(_Rge_Data_3rd_CY,$B62,Y$1)</f>
        <v/>
      </c>
      <c r="Z62" s="410">
        <f t="array" ref="Z62">INDEX(_Rge_Data_3rd_CY,$B62,Z$1)</f>
        <v>0</v>
      </c>
      <c r="AA62" s="410">
        <f t="array" ref="AA62">INDEX(_Rge_Data_3rd_CY,$B62,AA$1)</f>
        <v>0</v>
      </c>
      <c r="AB62" s="410">
        <f t="array" ref="AB62">INDEX(_Rge_Data_3rd_CY,$B62,AB$1)</f>
        <v>0</v>
      </c>
      <c r="AC62" s="410">
        <f t="array" ref="AC62">INDEX(_Rge_Data_3rd_CY,$B62,AC$1)</f>
        <v>0</v>
      </c>
      <c r="AD62" s="410">
        <f t="array" ref="AD62">INDEX(_Rge_Data_3rd_CY,$B62,AD$1)</f>
        <v>0</v>
      </c>
      <c r="AE62" s="410" t="str">
        <f t="array" ref="AE62">INDEX(_Rge_Data_3rd_CY,$B62,AE$1)</f>
        <v/>
      </c>
      <c r="AF62" s="410">
        <f t="array" ref="AF62">INDEX(_Rge_Data_3rd_CY,$B62,AF$1)</f>
        <v>0</v>
      </c>
      <c r="AG62" s="410">
        <f t="array" ref="AG62">INDEX(_Rge_Data_3rd_CY,$B62,AG$1)</f>
        <v>0</v>
      </c>
      <c r="AH62" s="410">
        <f t="shared" si="7"/>
        <v>0</v>
      </c>
      <c r="AI62" s="411" t="str">
        <f t="shared" si="9"/>
        <v/>
      </c>
      <c r="AJ62" s="412" t="str">
        <f t="array" ref="AJ62">INDEX(_Rge_Data_3rd_CY,$B62,AJ$1)</f>
        <v/>
      </c>
      <c r="AK62" s="413" t="str">
        <f t="array" ref="AK62">INDEX(_Rge_Data_3rd_CY,$B62,AK$1)</f>
        <v/>
      </c>
      <c r="AL62" s="413" t="str">
        <f t="array" ref="AL62">INDEX(_Rge_Data_3rd_CY,$B62,AL$1)</f>
        <v/>
      </c>
      <c r="AM62" s="413" t="str">
        <f t="array" ref="AM62">INDEX(_Rge_Data_3rd_CY,$B62,AM$1)</f>
        <v/>
      </c>
      <c r="AN62" s="413">
        <f t="array" ref="AN62">INDEX(_Rge_Data_3rd_CY,$B62,AN$1)</f>
        <v>0</v>
      </c>
      <c r="AO62" s="413">
        <f t="array" ref="AO62">INDEX(_Rge_Data_3rd_CY,$B62,AO$1)</f>
        <v>0</v>
      </c>
      <c r="AP62" s="413">
        <f t="array" ref="AP62">INDEX(_Rge_Data_3rd_CY,$B62,AP$1)</f>
        <v>0</v>
      </c>
      <c r="AQ62" s="413">
        <f t="array" ref="AQ62">INDEX(_Rge_Data_3rd_CY,$B62,AQ$1)</f>
        <v>0</v>
      </c>
      <c r="AR62" s="413">
        <f t="array" ref="AR62">INDEX(_Rge_Data_3rd_CY,$B62,AR$1)</f>
        <v>0</v>
      </c>
      <c r="AS62" s="413" t="str">
        <f t="array" ref="AS62">INDEX(_Rge_Data_3rd_CY,$B62,AS$1)</f>
        <v/>
      </c>
      <c r="AT62" s="413">
        <f t="array" ref="AT62">INDEX(_Rge_Data_3rd_CY,$B62,AT$1)</f>
        <v>0</v>
      </c>
      <c r="AU62" s="413">
        <f t="array" ref="AU62">INDEX(_Rge_Data_3rd_CY,$B62,AU$1)</f>
        <v>0</v>
      </c>
      <c r="AV62" s="284">
        <f t="shared" si="10"/>
        <v>0</v>
      </c>
      <c r="AW62" s="414">
        <f t="shared" si="8"/>
        <v>0</v>
      </c>
      <c r="AX62" s="290">
        <f>IFERROR(IF(AND($F62="OPEN",$AH62&gt;0),$AH62*_SoP*$AW62,IF(AND($F62="CLOSED",$AH62&gt;0),$AH62*_SoL*$AW62,0)),0)</f>
        <v>0</v>
      </c>
      <c r="AY62" s="290">
        <f>IFERROR(IF($AH62&lt;0,$AH62*_SoL,0),0)</f>
        <v>0</v>
      </c>
      <c r="AZ62" s="415">
        <f t="shared" si="11"/>
        <v>0</v>
      </c>
      <c r="BA62" s="415">
        <f t="shared" si="12"/>
        <v>0</v>
      </c>
      <c r="BB62" s="415">
        <f t="shared" si="13"/>
        <v>0</v>
      </c>
      <c r="BC62" s="416">
        <f t="shared" si="14"/>
        <v>0</v>
      </c>
      <c r="BD62" s="417">
        <f t="shared" si="15"/>
        <v>0</v>
      </c>
      <c r="BE62" s="418">
        <f t="shared" si="16"/>
        <v>0</v>
      </c>
      <c r="BF62" s="419">
        <f t="shared" si="17"/>
        <v>0</v>
      </c>
    </row>
    <row r="63" ht="19.5" customHeight="1">
      <c r="A63" s="185"/>
      <c r="B63" s="230">
        <f t="shared" si="18"/>
        <v>52</v>
      </c>
      <c r="C63" s="185"/>
      <c r="D63" s="391" t="str">
        <f t="array" ref="D63">INDEX(_Rge_Projectdata_3rd,$B63,MATCH("Project-ID",_Rge_Headline_Projectdata,0))</f>
        <v/>
      </c>
      <c r="E63" s="392" t="str">
        <f t="array" ref="E63">IF(INDEX(_Rge_Data_3rd_CY,$B63,E$1)=0,"",TEXT(INDEX(_Rge_Data_3rd_CY,$B63,E$1),"JJJJMMTT"))</f>
        <v/>
      </c>
      <c r="F63" s="404" t="str">
        <f t="array" ref="F63">INDEX(_Rge_Data_3rd_CY,$B63,F$1)</f>
        <v>Open</v>
      </c>
      <c r="G63" s="393">
        <f t="array" ref="G63">IFERROR(MATCH(INDEX(_Rge_Data_3rd_CY,$B63,G$1),_Rge_Projectstatus,0),"")</f>
        <v>1</v>
      </c>
      <c r="H63" s="405" t="str">
        <f t="array" ref="H63">INDEX(_Rge_Data_3rd_CY,$B63,H$1)</f>
        <v/>
      </c>
      <c r="I63" s="406" t="str">
        <f t="array" ref="I63">INDEX(_Rge_Data_3rd_CY,$B63,I$1)</f>
        <v/>
      </c>
      <c r="J63" s="406" t="str">
        <f t="array" ref="J63">INDEX(_Rge_Data_3rd_CY,$B63,J$1)</f>
        <v/>
      </c>
      <c r="K63" s="406" t="str">
        <f t="array" ref="K63">INDEX(_Rge_Data_3rd_CY,$B63,K$1)</f>
        <v/>
      </c>
      <c r="L63" s="407">
        <f t="array" ref="L63">INDEX(_Rge_Data_3rd_CY,$B63,L$1)</f>
        <v>0</v>
      </c>
      <c r="M63" s="407">
        <f t="array" ref="M63">INDEX(_Rge_Data_3rd_CY,$B63,M$1)</f>
        <v>0</v>
      </c>
      <c r="N63" s="407">
        <f t="array" ref="N63">INDEX(_Rge_Data_3rd_CY,$B63,N$1)</f>
        <v>0</v>
      </c>
      <c r="O63" s="407">
        <f t="array" ref="O63">INDEX(_Rge_Data_3rd_CY,$B63,O$1)</f>
        <v>0</v>
      </c>
      <c r="P63" s="407">
        <f t="array" ref="P63">INDEX(_Rge_Data_3rd_CY,$B63,P$1)</f>
        <v>0</v>
      </c>
      <c r="Q63" s="407" t="str">
        <f t="array" ref="Q63">INDEX(_Rge_Data_3rd_CY,$B63,Q$1)</f>
        <v/>
      </c>
      <c r="R63" s="407">
        <f t="array" ref="R63">INDEX(_Rge_Data_3rd_CY,$B63,R$1)</f>
        <v>0</v>
      </c>
      <c r="S63" s="407">
        <f t="array" ref="S63">INDEX(_Rge_Data_3rd_CY,$B63,S$1)</f>
        <v>0</v>
      </c>
      <c r="T63" s="407">
        <f t="shared" si="5"/>
        <v>0</v>
      </c>
      <c r="U63" s="408">
        <f t="shared" si="6"/>
        <v>0</v>
      </c>
      <c r="V63" s="409" t="str">
        <f t="array" ref="V63">INDEX(_Rge_Data_3rd_CY,$B63,V$1)</f>
        <v/>
      </c>
      <c r="W63" s="410" t="str">
        <f t="array" ref="W63">INDEX(_Rge_Data_3rd_CY,$B63,W$1)</f>
        <v/>
      </c>
      <c r="X63" s="410" t="str">
        <f t="array" ref="X63">INDEX(_Rge_Data_3rd_CY,$B63,X$1)</f>
        <v/>
      </c>
      <c r="Y63" s="410" t="str">
        <f t="array" ref="Y63">INDEX(_Rge_Data_3rd_CY,$B63,Y$1)</f>
        <v/>
      </c>
      <c r="Z63" s="410">
        <f t="array" ref="Z63">INDEX(_Rge_Data_3rd_CY,$B63,Z$1)</f>
        <v>0</v>
      </c>
      <c r="AA63" s="410">
        <f t="array" ref="AA63">INDEX(_Rge_Data_3rd_CY,$B63,AA$1)</f>
        <v>0</v>
      </c>
      <c r="AB63" s="410">
        <f t="array" ref="AB63">INDEX(_Rge_Data_3rd_CY,$B63,AB$1)</f>
        <v>0</v>
      </c>
      <c r="AC63" s="410">
        <f t="array" ref="AC63">INDEX(_Rge_Data_3rd_CY,$B63,AC$1)</f>
        <v>0</v>
      </c>
      <c r="AD63" s="410">
        <f t="array" ref="AD63">INDEX(_Rge_Data_3rd_CY,$B63,AD$1)</f>
        <v>0</v>
      </c>
      <c r="AE63" s="410" t="str">
        <f t="array" ref="AE63">INDEX(_Rge_Data_3rd_CY,$B63,AE$1)</f>
        <v/>
      </c>
      <c r="AF63" s="410">
        <f t="array" ref="AF63">INDEX(_Rge_Data_3rd_CY,$B63,AF$1)</f>
        <v>0</v>
      </c>
      <c r="AG63" s="410">
        <f t="array" ref="AG63">INDEX(_Rge_Data_3rd_CY,$B63,AG$1)</f>
        <v>0</v>
      </c>
      <c r="AH63" s="410">
        <f t="shared" si="7"/>
        <v>0</v>
      </c>
      <c r="AI63" s="411" t="str">
        <f t="shared" si="9"/>
        <v/>
      </c>
      <c r="AJ63" s="412" t="str">
        <f t="array" ref="AJ63">INDEX(_Rge_Data_3rd_CY,$B63,AJ$1)</f>
        <v/>
      </c>
      <c r="AK63" s="413" t="str">
        <f t="array" ref="AK63">INDEX(_Rge_Data_3rd_CY,$B63,AK$1)</f>
        <v/>
      </c>
      <c r="AL63" s="413" t="str">
        <f t="array" ref="AL63">INDEX(_Rge_Data_3rd_CY,$B63,AL$1)</f>
        <v/>
      </c>
      <c r="AM63" s="413" t="str">
        <f t="array" ref="AM63">INDEX(_Rge_Data_3rd_CY,$B63,AM$1)</f>
        <v/>
      </c>
      <c r="AN63" s="413">
        <f t="array" ref="AN63">INDEX(_Rge_Data_3rd_CY,$B63,AN$1)</f>
        <v>0</v>
      </c>
      <c r="AO63" s="413">
        <f t="array" ref="AO63">INDEX(_Rge_Data_3rd_CY,$B63,AO$1)</f>
        <v>0</v>
      </c>
      <c r="AP63" s="413">
        <f t="array" ref="AP63">INDEX(_Rge_Data_3rd_CY,$B63,AP$1)</f>
        <v>0</v>
      </c>
      <c r="AQ63" s="413">
        <f t="array" ref="AQ63">INDEX(_Rge_Data_3rd_CY,$B63,AQ$1)</f>
        <v>0</v>
      </c>
      <c r="AR63" s="413">
        <f t="array" ref="AR63">INDEX(_Rge_Data_3rd_CY,$B63,AR$1)</f>
        <v>0</v>
      </c>
      <c r="AS63" s="413" t="str">
        <f t="array" ref="AS63">INDEX(_Rge_Data_3rd_CY,$B63,AS$1)</f>
        <v/>
      </c>
      <c r="AT63" s="413">
        <f t="array" ref="AT63">INDEX(_Rge_Data_3rd_CY,$B63,AT$1)</f>
        <v>0</v>
      </c>
      <c r="AU63" s="413">
        <f t="array" ref="AU63">INDEX(_Rge_Data_3rd_CY,$B63,AU$1)</f>
        <v>0</v>
      </c>
      <c r="AV63" s="284">
        <f t="shared" si="10"/>
        <v>0</v>
      </c>
      <c r="AW63" s="414">
        <f t="shared" si="8"/>
        <v>0</v>
      </c>
      <c r="AX63" s="290">
        <f>IFERROR(IF(AND($F63="OPEN",$AH63&gt;0),$AH63*_SoP*$AW63,IF(AND($F63="CLOSED",$AH63&gt;0),$AH63*_SoL*$AW63,0)),0)</f>
        <v>0</v>
      </c>
      <c r="AY63" s="290">
        <f>IFERROR(IF($AH63&lt;0,$AH63*_SoL,0),0)</f>
        <v>0</v>
      </c>
      <c r="AZ63" s="415">
        <f t="shared" si="11"/>
        <v>0</v>
      </c>
      <c r="BA63" s="415">
        <f t="shared" si="12"/>
        <v>0</v>
      </c>
      <c r="BB63" s="415">
        <f t="shared" si="13"/>
        <v>0</v>
      </c>
      <c r="BC63" s="416">
        <f t="shared" si="14"/>
        <v>0</v>
      </c>
      <c r="BD63" s="417">
        <f t="shared" si="15"/>
        <v>0</v>
      </c>
      <c r="BE63" s="418">
        <f t="shared" si="16"/>
        <v>0</v>
      </c>
      <c r="BF63" s="419">
        <f t="shared" si="17"/>
        <v>0</v>
      </c>
    </row>
    <row r="64" ht="19.5" customHeight="1">
      <c r="A64" s="185"/>
      <c r="B64" s="230">
        <f t="shared" si="18"/>
        <v>53</v>
      </c>
      <c r="C64" s="185"/>
      <c r="D64" s="391" t="str">
        <f t="array" ref="D64">INDEX(_Rge_Projectdata_3rd,$B64,MATCH("Project-ID",_Rge_Headline_Projectdata,0))</f>
        <v/>
      </c>
      <c r="E64" s="392" t="str">
        <f t="array" ref="E64">IF(INDEX(_Rge_Data_3rd_CY,$B64,E$1)=0,"",TEXT(INDEX(_Rge_Data_3rd_CY,$B64,E$1),"JJJJMMTT"))</f>
        <v/>
      </c>
      <c r="F64" s="404" t="str">
        <f t="array" ref="F64">INDEX(_Rge_Data_3rd_CY,$B64,F$1)</f>
        <v>Open</v>
      </c>
      <c r="G64" s="393">
        <f t="array" ref="G64">IFERROR(MATCH(INDEX(_Rge_Data_3rd_CY,$B64,G$1),_Rge_Projectstatus,0),"")</f>
        <v>1</v>
      </c>
      <c r="H64" s="405" t="str">
        <f t="array" ref="H64">INDEX(_Rge_Data_3rd_CY,$B64,H$1)</f>
        <v/>
      </c>
      <c r="I64" s="406" t="str">
        <f t="array" ref="I64">INDEX(_Rge_Data_3rd_CY,$B64,I$1)</f>
        <v/>
      </c>
      <c r="J64" s="406" t="str">
        <f t="array" ref="J64">INDEX(_Rge_Data_3rd_CY,$B64,J$1)</f>
        <v/>
      </c>
      <c r="K64" s="406" t="str">
        <f t="array" ref="K64">INDEX(_Rge_Data_3rd_CY,$B64,K$1)</f>
        <v/>
      </c>
      <c r="L64" s="407">
        <f t="array" ref="L64">INDEX(_Rge_Data_3rd_CY,$B64,L$1)</f>
        <v>0</v>
      </c>
      <c r="M64" s="407">
        <f t="array" ref="M64">INDEX(_Rge_Data_3rd_CY,$B64,M$1)</f>
        <v>0</v>
      </c>
      <c r="N64" s="407">
        <f t="array" ref="N64">INDEX(_Rge_Data_3rd_CY,$B64,N$1)</f>
        <v>0</v>
      </c>
      <c r="O64" s="407">
        <f t="array" ref="O64">INDEX(_Rge_Data_3rd_CY,$B64,O$1)</f>
        <v>0</v>
      </c>
      <c r="P64" s="407">
        <f t="array" ref="P64">INDEX(_Rge_Data_3rd_CY,$B64,P$1)</f>
        <v>0</v>
      </c>
      <c r="Q64" s="407" t="str">
        <f t="array" ref="Q64">INDEX(_Rge_Data_3rd_CY,$B64,Q$1)</f>
        <v/>
      </c>
      <c r="R64" s="407">
        <f t="array" ref="R64">INDEX(_Rge_Data_3rd_CY,$B64,R$1)</f>
        <v>0</v>
      </c>
      <c r="S64" s="407">
        <f t="array" ref="S64">INDEX(_Rge_Data_3rd_CY,$B64,S$1)</f>
        <v>0</v>
      </c>
      <c r="T64" s="407">
        <f t="shared" si="5"/>
        <v>0</v>
      </c>
      <c r="U64" s="408">
        <f t="shared" si="6"/>
        <v>0</v>
      </c>
      <c r="V64" s="409" t="str">
        <f t="array" ref="V64">INDEX(_Rge_Data_3rd_CY,$B64,V$1)</f>
        <v/>
      </c>
      <c r="W64" s="410" t="str">
        <f t="array" ref="W64">INDEX(_Rge_Data_3rd_CY,$B64,W$1)</f>
        <v/>
      </c>
      <c r="X64" s="410" t="str">
        <f t="array" ref="X64">INDEX(_Rge_Data_3rd_CY,$B64,X$1)</f>
        <v/>
      </c>
      <c r="Y64" s="410" t="str">
        <f t="array" ref="Y64">INDEX(_Rge_Data_3rd_CY,$B64,Y$1)</f>
        <v/>
      </c>
      <c r="Z64" s="410">
        <f t="array" ref="Z64">INDEX(_Rge_Data_3rd_CY,$B64,Z$1)</f>
        <v>0</v>
      </c>
      <c r="AA64" s="410">
        <f t="array" ref="AA64">INDEX(_Rge_Data_3rd_CY,$B64,AA$1)</f>
        <v>0</v>
      </c>
      <c r="AB64" s="410">
        <f t="array" ref="AB64">INDEX(_Rge_Data_3rd_CY,$B64,AB$1)</f>
        <v>0</v>
      </c>
      <c r="AC64" s="410">
        <f t="array" ref="AC64">INDEX(_Rge_Data_3rd_CY,$B64,AC$1)</f>
        <v>0</v>
      </c>
      <c r="AD64" s="410">
        <f t="array" ref="AD64">INDEX(_Rge_Data_3rd_CY,$B64,AD$1)</f>
        <v>0</v>
      </c>
      <c r="AE64" s="410" t="str">
        <f t="array" ref="AE64">INDEX(_Rge_Data_3rd_CY,$B64,AE$1)</f>
        <v/>
      </c>
      <c r="AF64" s="410">
        <f t="array" ref="AF64">INDEX(_Rge_Data_3rd_CY,$B64,AF$1)</f>
        <v>0</v>
      </c>
      <c r="AG64" s="410">
        <f t="array" ref="AG64">INDEX(_Rge_Data_3rd_CY,$B64,AG$1)</f>
        <v>0</v>
      </c>
      <c r="AH64" s="410">
        <f t="shared" si="7"/>
        <v>0</v>
      </c>
      <c r="AI64" s="411" t="str">
        <f t="shared" si="9"/>
        <v/>
      </c>
      <c r="AJ64" s="412" t="str">
        <f t="array" ref="AJ64">INDEX(_Rge_Data_3rd_CY,$B64,AJ$1)</f>
        <v/>
      </c>
      <c r="AK64" s="413" t="str">
        <f t="array" ref="AK64">INDEX(_Rge_Data_3rd_CY,$B64,AK$1)</f>
        <v/>
      </c>
      <c r="AL64" s="413" t="str">
        <f t="array" ref="AL64">INDEX(_Rge_Data_3rd_CY,$B64,AL$1)</f>
        <v/>
      </c>
      <c r="AM64" s="413" t="str">
        <f t="array" ref="AM64">INDEX(_Rge_Data_3rd_CY,$B64,AM$1)</f>
        <v/>
      </c>
      <c r="AN64" s="413">
        <f t="array" ref="AN64">INDEX(_Rge_Data_3rd_CY,$B64,AN$1)</f>
        <v>0</v>
      </c>
      <c r="AO64" s="413">
        <f t="array" ref="AO64">INDEX(_Rge_Data_3rd_CY,$B64,AO$1)</f>
        <v>0</v>
      </c>
      <c r="AP64" s="413">
        <f t="array" ref="AP64">INDEX(_Rge_Data_3rd_CY,$B64,AP$1)</f>
        <v>0</v>
      </c>
      <c r="AQ64" s="413">
        <f t="array" ref="AQ64">INDEX(_Rge_Data_3rd_CY,$B64,AQ$1)</f>
        <v>0</v>
      </c>
      <c r="AR64" s="413">
        <f t="array" ref="AR64">INDEX(_Rge_Data_3rd_CY,$B64,AR$1)</f>
        <v>0</v>
      </c>
      <c r="AS64" s="413" t="str">
        <f t="array" ref="AS64">INDEX(_Rge_Data_3rd_CY,$B64,AS$1)</f>
        <v/>
      </c>
      <c r="AT64" s="413">
        <f t="array" ref="AT64">INDEX(_Rge_Data_3rd_CY,$B64,AT$1)</f>
        <v>0</v>
      </c>
      <c r="AU64" s="413">
        <f t="array" ref="AU64">INDEX(_Rge_Data_3rd_CY,$B64,AU$1)</f>
        <v>0</v>
      </c>
      <c r="AV64" s="284">
        <f t="shared" si="10"/>
        <v>0</v>
      </c>
      <c r="AW64" s="414">
        <f t="shared" si="8"/>
        <v>0</v>
      </c>
      <c r="AX64" s="290">
        <f>IFERROR(IF(AND($F64="OPEN",$AH64&gt;0),$AH64*_SoP*$AW64,IF(AND($F64="CLOSED",$AH64&gt;0),$AH64*_SoL*$AW64,0)),0)</f>
        <v>0</v>
      </c>
      <c r="AY64" s="290">
        <f>IFERROR(IF($AH64&lt;0,$AH64*_SoL,0),0)</f>
        <v>0</v>
      </c>
      <c r="AZ64" s="415">
        <f t="shared" si="11"/>
        <v>0</v>
      </c>
      <c r="BA64" s="415">
        <f t="shared" si="12"/>
        <v>0</v>
      </c>
      <c r="BB64" s="415">
        <f t="shared" si="13"/>
        <v>0</v>
      </c>
      <c r="BC64" s="416">
        <f t="shared" si="14"/>
        <v>0</v>
      </c>
      <c r="BD64" s="417">
        <f t="shared" si="15"/>
        <v>0</v>
      </c>
      <c r="BE64" s="418">
        <f t="shared" si="16"/>
        <v>0</v>
      </c>
      <c r="BF64" s="419">
        <f t="shared" si="17"/>
        <v>0</v>
      </c>
    </row>
    <row r="65" ht="19.5" customHeight="1">
      <c r="A65" s="185"/>
      <c r="B65" s="230">
        <f t="shared" si="18"/>
        <v>54</v>
      </c>
      <c r="C65" s="185"/>
      <c r="D65" s="391" t="str">
        <f t="array" ref="D65">INDEX(_Rge_Projectdata_3rd,$B65,MATCH("Project-ID",_Rge_Headline_Projectdata,0))</f>
        <v/>
      </c>
      <c r="E65" s="392" t="str">
        <f t="array" ref="E65">IF(INDEX(_Rge_Data_3rd_CY,$B65,E$1)=0,"",TEXT(INDEX(_Rge_Data_3rd_CY,$B65,E$1),"JJJJMMTT"))</f>
        <v/>
      </c>
      <c r="F65" s="404" t="str">
        <f t="array" ref="F65">INDEX(_Rge_Data_3rd_CY,$B65,F$1)</f>
        <v>Open</v>
      </c>
      <c r="G65" s="393">
        <f t="array" ref="G65">IFERROR(MATCH(INDEX(_Rge_Data_3rd_CY,$B65,G$1),_Rge_Projectstatus,0),"")</f>
        <v>1</v>
      </c>
      <c r="H65" s="405" t="str">
        <f t="array" ref="H65">INDEX(_Rge_Data_3rd_CY,$B65,H$1)</f>
        <v/>
      </c>
      <c r="I65" s="406" t="str">
        <f t="array" ref="I65">INDEX(_Rge_Data_3rd_CY,$B65,I$1)</f>
        <v/>
      </c>
      <c r="J65" s="406" t="str">
        <f t="array" ref="J65">INDEX(_Rge_Data_3rd_CY,$B65,J$1)</f>
        <v/>
      </c>
      <c r="K65" s="406" t="str">
        <f t="array" ref="K65">INDEX(_Rge_Data_3rd_CY,$B65,K$1)</f>
        <v/>
      </c>
      <c r="L65" s="407">
        <f t="array" ref="L65">INDEX(_Rge_Data_3rd_CY,$B65,L$1)</f>
        <v>0</v>
      </c>
      <c r="M65" s="407">
        <f t="array" ref="M65">INDEX(_Rge_Data_3rd_CY,$B65,M$1)</f>
        <v>0</v>
      </c>
      <c r="N65" s="407">
        <f t="array" ref="N65">INDEX(_Rge_Data_3rd_CY,$B65,N$1)</f>
        <v>0</v>
      </c>
      <c r="O65" s="407">
        <f t="array" ref="O65">INDEX(_Rge_Data_3rd_CY,$B65,O$1)</f>
        <v>0</v>
      </c>
      <c r="P65" s="407">
        <f t="array" ref="P65">INDEX(_Rge_Data_3rd_CY,$B65,P$1)</f>
        <v>0</v>
      </c>
      <c r="Q65" s="407" t="str">
        <f t="array" ref="Q65">INDEX(_Rge_Data_3rd_CY,$B65,Q$1)</f>
        <v/>
      </c>
      <c r="R65" s="407">
        <f t="array" ref="R65">INDEX(_Rge_Data_3rd_CY,$B65,R$1)</f>
        <v>0</v>
      </c>
      <c r="S65" s="407">
        <f t="array" ref="S65">INDEX(_Rge_Data_3rd_CY,$B65,S$1)</f>
        <v>0</v>
      </c>
      <c r="T65" s="407">
        <f t="shared" si="5"/>
        <v>0</v>
      </c>
      <c r="U65" s="408">
        <f t="shared" si="6"/>
        <v>0</v>
      </c>
      <c r="V65" s="409" t="str">
        <f t="array" ref="V65">INDEX(_Rge_Data_3rd_CY,$B65,V$1)</f>
        <v/>
      </c>
      <c r="W65" s="410" t="str">
        <f t="array" ref="W65">INDEX(_Rge_Data_3rd_CY,$B65,W$1)</f>
        <v/>
      </c>
      <c r="X65" s="410" t="str">
        <f t="array" ref="X65">INDEX(_Rge_Data_3rd_CY,$B65,X$1)</f>
        <v/>
      </c>
      <c r="Y65" s="410" t="str">
        <f t="array" ref="Y65">INDEX(_Rge_Data_3rd_CY,$B65,Y$1)</f>
        <v/>
      </c>
      <c r="Z65" s="410">
        <f t="array" ref="Z65">INDEX(_Rge_Data_3rd_CY,$B65,Z$1)</f>
        <v>0</v>
      </c>
      <c r="AA65" s="410">
        <f t="array" ref="AA65">INDEX(_Rge_Data_3rd_CY,$B65,AA$1)</f>
        <v>0</v>
      </c>
      <c r="AB65" s="410">
        <f t="array" ref="AB65">INDEX(_Rge_Data_3rd_CY,$B65,AB$1)</f>
        <v>0</v>
      </c>
      <c r="AC65" s="410">
        <f t="array" ref="AC65">INDEX(_Rge_Data_3rd_CY,$B65,AC$1)</f>
        <v>0</v>
      </c>
      <c r="AD65" s="410">
        <f t="array" ref="AD65">INDEX(_Rge_Data_3rd_CY,$B65,AD$1)</f>
        <v>0</v>
      </c>
      <c r="AE65" s="410" t="str">
        <f t="array" ref="AE65">INDEX(_Rge_Data_3rd_CY,$B65,AE$1)</f>
        <v/>
      </c>
      <c r="AF65" s="410">
        <f t="array" ref="AF65">INDEX(_Rge_Data_3rd_CY,$B65,AF$1)</f>
        <v>0</v>
      </c>
      <c r="AG65" s="410">
        <f t="array" ref="AG65">INDEX(_Rge_Data_3rd_CY,$B65,AG$1)</f>
        <v>0</v>
      </c>
      <c r="AH65" s="410">
        <f t="shared" si="7"/>
        <v>0</v>
      </c>
      <c r="AI65" s="411" t="str">
        <f t="shared" si="9"/>
        <v/>
      </c>
      <c r="AJ65" s="412" t="str">
        <f t="array" ref="AJ65">INDEX(_Rge_Data_3rd_CY,$B65,AJ$1)</f>
        <v/>
      </c>
      <c r="AK65" s="413" t="str">
        <f t="array" ref="AK65">INDEX(_Rge_Data_3rd_CY,$B65,AK$1)</f>
        <v/>
      </c>
      <c r="AL65" s="413" t="str">
        <f t="array" ref="AL65">INDEX(_Rge_Data_3rd_CY,$B65,AL$1)</f>
        <v/>
      </c>
      <c r="AM65" s="413" t="str">
        <f t="array" ref="AM65">INDEX(_Rge_Data_3rd_CY,$B65,AM$1)</f>
        <v/>
      </c>
      <c r="AN65" s="413">
        <f t="array" ref="AN65">INDEX(_Rge_Data_3rd_CY,$B65,AN$1)</f>
        <v>0</v>
      </c>
      <c r="AO65" s="413">
        <f t="array" ref="AO65">INDEX(_Rge_Data_3rd_CY,$B65,AO$1)</f>
        <v>0</v>
      </c>
      <c r="AP65" s="413">
        <f t="array" ref="AP65">INDEX(_Rge_Data_3rd_CY,$B65,AP$1)</f>
        <v>0</v>
      </c>
      <c r="AQ65" s="413">
        <f t="array" ref="AQ65">INDEX(_Rge_Data_3rd_CY,$B65,AQ$1)</f>
        <v>0</v>
      </c>
      <c r="AR65" s="413">
        <f t="array" ref="AR65">INDEX(_Rge_Data_3rd_CY,$B65,AR$1)</f>
        <v>0</v>
      </c>
      <c r="AS65" s="413" t="str">
        <f t="array" ref="AS65">INDEX(_Rge_Data_3rd_CY,$B65,AS$1)</f>
        <v/>
      </c>
      <c r="AT65" s="413">
        <f t="array" ref="AT65">INDEX(_Rge_Data_3rd_CY,$B65,AT$1)</f>
        <v>0</v>
      </c>
      <c r="AU65" s="413">
        <f t="array" ref="AU65">INDEX(_Rge_Data_3rd_CY,$B65,AU$1)</f>
        <v>0</v>
      </c>
      <c r="AV65" s="284">
        <f t="shared" si="10"/>
        <v>0</v>
      </c>
      <c r="AW65" s="414">
        <f t="shared" si="8"/>
        <v>0</v>
      </c>
      <c r="AX65" s="290">
        <f>IFERROR(IF(AND($F65="OPEN",$AH65&gt;0),$AH65*_SoP*$AW65,IF(AND($F65="CLOSED",$AH65&gt;0),$AH65*_SoL*$AW65,0)),0)</f>
        <v>0</v>
      </c>
      <c r="AY65" s="290">
        <f>IFERROR(IF($AH65&lt;0,$AH65*_SoL,0),0)</f>
        <v>0</v>
      </c>
      <c r="AZ65" s="415">
        <f t="shared" si="11"/>
        <v>0</v>
      </c>
      <c r="BA65" s="415">
        <f t="shared" si="12"/>
        <v>0</v>
      </c>
      <c r="BB65" s="415">
        <f t="shared" si="13"/>
        <v>0</v>
      </c>
      <c r="BC65" s="416">
        <f t="shared" si="14"/>
        <v>0</v>
      </c>
      <c r="BD65" s="417">
        <f t="shared" si="15"/>
        <v>0</v>
      </c>
      <c r="BE65" s="418">
        <f t="shared" si="16"/>
        <v>0</v>
      </c>
      <c r="BF65" s="419">
        <f t="shared" si="17"/>
        <v>0</v>
      </c>
    </row>
    <row r="66" ht="19.5" customHeight="1">
      <c r="A66" s="185"/>
      <c r="B66" s="230">
        <f t="shared" si="18"/>
        <v>55</v>
      </c>
      <c r="C66" s="185"/>
      <c r="D66" s="391" t="str">
        <f t="array" ref="D66">INDEX(_Rge_Projectdata_3rd,$B66,MATCH("Project-ID",_Rge_Headline_Projectdata,0))</f>
        <v/>
      </c>
      <c r="E66" s="392" t="str">
        <f t="array" ref="E66">IF(INDEX(_Rge_Data_3rd_CY,$B66,E$1)=0,"",TEXT(INDEX(_Rge_Data_3rd_CY,$B66,E$1),"JJJJMMTT"))</f>
        <v/>
      </c>
      <c r="F66" s="404" t="str">
        <f t="array" ref="F66">INDEX(_Rge_Data_3rd_CY,$B66,F$1)</f>
        <v>Open</v>
      </c>
      <c r="G66" s="393">
        <f t="array" ref="G66">IFERROR(MATCH(INDEX(_Rge_Data_3rd_CY,$B66,G$1),_Rge_Projectstatus,0),"")</f>
        <v>1</v>
      </c>
      <c r="H66" s="405" t="str">
        <f t="array" ref="H66">INDEX(_Rge_Data_3rd_CY,$B66,H$1)</f>
        <v/>
      </c>
      <c r="I66" s="406" t="str">
        <f t="array" ref="I66">INDEX(_Rge_Data_3rd_CY,$B66,I$1)</f>
        <v/>
      </c>
      <c r="J66" s="406" t="str">
        <f t="array" ref="J66">INDEX(_Rge_Data_3rd_CY,$B66,J$1)</f>
        <v/>
      </c>
      <c r="K66" s="406" t="str">
        <f t="array" ref="K66">INDEX(_Rge_Data_3rd_CY,$B66,K$1)</f>
        <v/>
      </c>
      <c r="L66" s="407">
        <f t="array" ref="L66">INDEX(_Rge_Data_3rd_CY,$B66,L$1)</f>
        <v>0</v>
      </c>
      <c r="M66" s="407">
        <f t="array" ref="M66">INDEX(_Rge_Data_3rd_CY,$B66,M$1)</f>
        <v>0</v>
      </c>
      <c r="N66" s="407">
        <f t="array" ref="N66">INDEX(_Rge_Data_3rd_CY,$B66,N$1)</f>
        <v>0</v>
      </c>
      <c r="O66" s="407">
        <f t="array" ref="O66">INDEX(_Rge_Data_3rd_CY,$B66,O$1)</f>
        <v>0</v>
      </c>
      <c r="P66" s="407">
        <f t="array" ref="P66">INDEX(_Rge_Data_3rd_CY,$B66,P$1)</f>
        <v>0</v>
      </c>
      <c r="Q66" s="407" t="str">
        <f t="array" ref="Q66">INDEX(_Rge_Data_3rd_CY,$B66,Q$1)</f>
        <v/>
      </c>
      <c r="R66" s="407">
        <f t="array" ref="R66">INDEX(_Rge_Data_3rd_CY,$B66,R$1)</f>
        <v>0</v>
      </c>
      <c r="S66" s="407">
        <f t="array" ref="S66">INDEX(_Rge_Data_3rd_CY,$B66,S$1)</f>
        <v>0</v>
      </c>
      <c r="T66" s="407">
        <f t="shared" si="5"/>
        <v>0</v>
      </c>
      <c r="U66" s="408">
        <f t="shared" si="6"/>
        <v>0</v>
      </c>
      <c r="V66" s="409" t="str">
        <f t="array" ref="V66">INDEX(_Rge_Data_3rd_CY,$B66,V$1)</f>
        <v/>
      </c>
      <c r="W66" s="410" t="str">
        <f t="array" ref="W66">INDEX(_Rge_Data_3rd_CY,$B66,W$1)</f>
        <v/>
      </c>
      <c r="X66" s="410" t="str">
        <f t="array" ref="X66">INDEX(_Rge_Data_3rd_CY,$B66,X$1)</f>
        <v/>
      </c>
      <c r="Y66" s="410" t="str">
        <f t="array" ref="Y66">INDEX(_Rge_Data_3rd_CY,$B66,Y$1)</f>
        <v/>
      </c>
      <c r="Z66" s="410">
        <f t="array" ref="Z66">INDEX(_Rge_Data_3rd_CY,$B66,Z$1)</f>
        <v>0</v>
      </c>
      <c r="AA66" s="410">
        <f t="array" ref="AA66">INDEX(_Rge_Data_3rd_CY,$B66,AA$1)</f>
        <v>0</v>
      </c>
      <c r="AB66" s="410">
        <f t="array" ref="AB66">INDEX(_Rge_Data_3rd_CY,$B66,AB$1)</f>
        <v>0</v>
      </c>
      <c r="AC66" s="410">
        <f t="array" ref="AC66">INDEX(_Rge_Data_3rd_CY,$B66,AC$1)</f>
        <v>0</v>
      </c>
      <c r="AD66" s="410">
        <f t="array" ref="AD66">INDEX(_Rge_Data_3rd_CY,$B66,AD$1)</f>
        <v>0</v>
      </c>
      <c r="AE66" s="410" t="str">
        <f t="array" ref="AE66">INDEX(_Rge_Data_3rd_CY,$B66,AE$1)</f>
        <v/>
      </c>
      <c r="AF66" s="410">
        <f t="array" ref="AF66">INDEX(_Rge_Data_3rd_CY,$B66,AF$1)</f>
        <v>0</v>
      </c>
      <c r="AG66" s="410">
        <f t="array" ref="AG66">INDEX(_Rge_Data_3rd_CY,$B66,AG$1)</f>
        <v>0</v>
      </c>
      <c r="AH66" s="410">
        <f t="shared" si="7"/>
        <v>0</v>
      </c>
      <c r="AI66" s="411" t="str">
        <f t="shared" si="9"/>
        <v/>
      </c>
      <c r="AJ66" s="412" t="str">
        <f t="array" ref="AJ66">INDEX(_Rge_Data_3rd_CY,$B66,AJ$1)</f>
        <v/>
      </c>
      <c r="AK66" s="413" t="str">
        <f t="array" ref="AK66">INDEX(_Rge_Data_3rd_CY,$B66,AK$1)</f>
        <v/>
      </c>
      <c r="AL66" s="413" t="str">
        <f t="array" ref="AL66">INDEX(_Rge_Data_3rd_CY,$B66,AL$1)</f>
        <v/>
      </c>
      <c r="AM66" s="413" t="str">
        <f t="array" ref="AM66">INDEX(_Rge_Data_3rd_CY,$B66,AM$1)</f>
        <v/>
      </c>
      <c r="AN66" s="413">
        <f t="array" ref="AN66">INDEX(_Rge_Data_3rd_CY,$B66,AN$1)</f>
        <v>0</v>
      </c>
      <c r="AO66" s="413">
        <f t="array" ref="AO66">INDEX(_Rge_Data_3rd_CY,$B66,AO$1)</f>
        <v>0</v>
      </c>
      <c r="AP66" s="413">
        <f t="array" ref="AP66">INDEX(_Rge_Data_3rd_CY,$B66,AP$1)</f>
        <v>0</v>
      </c>
      <c r="AQ66" s="413">
        <f t="array" ref="AQ66">INDEX(_Rge_Data_3rd_CY,$B66,AQ$1)</f>
        <v>0</v>
      </c>
      <c r="AR66" s="413">
        <f t="array" ref="AR66">INDEX(_Rge_Data_3rd_CY,$B66,AR$1)</f>
        <v>0</v>
      </c>
      <c r="AS66" s="413" t="str">
        <f t="array" ref="AS66">INDEX(_Rge_Data_3rd_CY,$B66,AS$1)</f>
        <v/>
      </c>
      <c r="AT66" s="413">
        <f t="array" ref="AT66">INDEX(_Rge_Data_3rd_CY,$B66,AT$1)</f>
        <v>0</v>
      </c>
      <c r="AU66" s="413">
        <f t="array" ref="AU66">INDEX(_Rge_Data_3rd_CY,$B66,AU$1)</f>
        <v>0</v>
      </c>
      <c r="AV66" s="284">
        <f t="shared" si="10"/>
        <v>0</v>
      </c>
      <c r="AW66" s="414">
        <f t="shared" si="8"/>
        <v>0</v>
      </c>
      <c r="AX66" s="290">
        <f>IFERROR(IF(AND($F66="OPEN",$AH66&gt;0),$AH66*_SoP*$AW66,IF(AND($F66="CLOSED",$AH66&gt;0),$AH66*_SoL*$AW66,0)),0)</f>
        <v>0</v>
      </c>
      <c r="AY66" s="290">
        <f>IFERROR(IF($AH66&lt;0,$AH66*_SoL,0),0)</f>
        <v>0</v>
      </c>
      <c r="AZ66" s="415">
        <f t="shared" si="11"/>
        <v>0</v>
      </c>
      <c r="BA66" s="415">
        <f t="shared" si="12"/>
        <v>0</v>
      </c>
      <c r="BB66" s="415">
        <f t="shared" si="13"/>
        <v>0</v>
      </c>
      <c r="BC66" s="416">
        <f t="shared" si="14"/>
        <v>0</v>
      </c>
      <c r="BD66" s="417">
        <f t="shared" si="15"/>
        <v>0</v>
      </c>
      <c r="BE66" s="418">
        <f t="shared" si="16"/>
        <v>0</v>
      </c>
      <c r="BF66" s="419">
        <f t="shared" si="17"/>
        <v>0</v>
      </c>
    </row>
    <row r="67" ht="19.5" customHeight="1">
      <c r="A67" s="185"/>
      <c r="B67" s="230">
        <f t="shared" si="18"/>
        <v>56</v>
      </c>
      <c r="C67" s="185"/>
      <c r="D67" s="391" t="str">
        <f t="array" ref="D67">INDEX(_Rge_Projectdata_3rd,$B67,MATCH("Project-ID",_Rge_Headline_Projectdata,0))</f>
        <v/>
      </c>
      <c r="E67" s="392" t="str">
        <f t="array" ref="E67">IF(INDEX(_Rge_Data_3rd_CY,$B67,E$1)=0,"",TEXT(INDEX(_Rge_Data_3rd_CY,$B67,E$1),"JJJJMMTT"))</f>
        <v/>
      </c>
      <c r="F67" s="404" t="str">
        <f t="array" ref="F67">INDEX(_Rge_Data_3rd_CY,$B67,F$1)</f>
        <v>Open</v>
      </c>
      <c r="G67" s="393">
        <f t="array" ref="G67">IFERROR(MATCH(INDEX(_Rge_Data_3rd_CY,$B67,G$1),_Rge_Projectstatus,0),"")</f>
        <v>1</v>
      </c>
      <c r="H67" s="405" t="str">
        <f t="array" ref="H67">INDEX(_Rge_Data_3rd_CY,$B67,H$1)</f>
        <v/>
      </c>
      <c r="I67" s="406" t="str">
        <f t="array" ref="I67">INDEX(_Rge_Data_3rd_CY,$B67,I$1)</f>
        <v/>
      </c>
      <c r="J67" s="406" t="str">
        <f t="array" ref="J67">INDEX(_Rge_Data_3rd_CY,$B67,J$1)</f>
        <v/>
      </c>
      <c r="K67" s="406" t="str">
        <f t="array" ref="K67">INDEX(_Rge_Data_3rd_CY,$B67,K$1)</f>
        <v/>
      </c>
      <c r="L67" s="407">
        <f t="array" ref="L67">INDEX(_Rge_Data_3rd_CY,$B67,L$1)</f>
        <v>0</v>
      </c>
      <c r="M67" s="407">
        <f t="array" ref="M67">INDEX(_Rge_Data_3rd_CY,$B67,M$1)</f>
        <v>0</v>
      </c>
      <c r="N67" s="407">
        <f t="array" ref="N67">INDEX(_Rge_Data_3rd_CY,$B67,N$1)</f>
        <v>0</v>
      </c>
      <c r="O67" s="407">
        <f t="array" ref="O67">INDEX(_Rge_Data_3rd_CY,$B67,O$1)</f>
        <v>0</v>
      </c>
      <c r="P67" s="407">
        <f t="array" ref="P67">INDEX(_Rge_Data_3rd_CY,$B67,P$1)</f>
        <v>0</v>
      </c>
      <c r="Q67" s="407" t="str">
        <f t="array" ref="Q67">INDEX(_Rge_Data_3rd_CY,$B67,Q$1)</f>
        <v/>
      </c>
      <c r="R67" s="407">
        <f t="array" ref="R67">INDEX(_Rge_Data_3rd_CY,$B67,R$1)</f>
        <v>0</v>
      </c>
      <c r="S67" s="407">
        <f t="array" ref="S67">INDEX(_Rge_Data_3rd_CY,$B67,S$1)</f>
        <v>0</v>
      </c>
      <c r="T67" s="407">
        <f t="shared" si="5"/>
        <v>0</v>
      </c>
      <c r="U67" s="408">
        <f t="shared" si="6"/>
        <v>0</v>
      </c>
      <c r="V67" s="409" t="str">
        <f t="array" ref="V67">INDEX(_Rge_Data_3rd_CY,$B67,V$1)</f>
        <v/>
      </c>
      <c r="W67" s="410" t="str">
        <f t="array" ref="W67">INDEX(_Rge_Data_3rd_CY,$B67,W$1)</f>
        <v/>
      </c>
      <c r="X67" s="410" t="str">
        <f t="array" ref="X67">INDEX(_Rge_Data_3rd_CY,$B67,X$1)</f>
        <v/>
      </c>
      <c r="Y67" s="410" t="str">
        <f t="array" ref="Y67">INDEX(_Rge_Data_3rd_CY,$B67,Y$1)</f>
        <v/>
      </c>
      <c r="Z67" s="410">
        <f t="array" ref="Z67">INDEX(_Rge_Data_3rd_CY,$B67,Z$1)</f>
        <v>0</v>
      </c>
      <c r="AA67" s="410">
        <f t="array" ref="AA67">INDEX(_Rge_Data_3rd_CY,$B67,AA$1)</f>
        <v>0</v>
      </c>
      <c r="AB67" s="410">
        <f t="array" ref="AB67">INDEX(_Rge_Data_3rd_CY,$B67,AB$1)</f>
        <v>0</v>
      </c>
      <c r="AC67" s="410">
        <f t="array" ref="AC67">INDEX(_Rge_Data_3rd_CY,$B67,AC$1)</f>
        <v>0</v>
      </c>
      <c r="AD67" s="410">
        <f t="array" ref="AD67">INDEX(_Rge_Data_3rd_CY,$B67,AD$1)</f>
        <v>0</v>
      </c>
      <c r="AE67" s="410" t="str">
        <f t="array" ref="AE67">INDEX(_Rge_Data_3rd_CY,$B67,AE$1)</f>
        <v/>
      </c>
      <c r="AF67" s="410">
        <f t="array" ref="AF67">INDEX(_Rge_Data_3rd_CY,$B67,AF$1)</f>
        <v>0</v>
      </c>
      <c r="AG67" s="410">
        <f t="array" ref="AG67">INDEX(_Rge_Data_3rd_CY,$B67,AG$1)</f>
        <v>0</v>
      </c>
      <c r="AH67" s="410">
        <f t="shared" si="7"/>
        <v>0</v>
      </c>
      <c r="AI67" s="411" t="str">
        <f t="shared" si="9"/>
        <v/>
      </c>
      <c r="AJ67" s="412" t="str">
        <f t="array" ref="AJ67">INDEX(_Rge_Data_3rd_CY,$B67,AJ$1)</f>
        <v/>
      </c>
      <c r="AK67" s="413" t="str">
        <f t="array" ref="AK67">INDEX(_Rge_Data_3rd_CY,$B67,AK$1)</f>
        <v/>
      </c>
      <c r="AL67" s="413" t="str">
        <f t="array" ref="AL67">INDEX(_Rge_Data_3rd_CY,$B67,AL$1)</f>
        <v/>
      </c>
      <c r="AM67" s="413" t="str">
        <f t="array" ref="AM67">INDEX(_Rge_Data_3rd_CY,$B67,AM$1)</f>
        <v/>
      </c>
      <c r="AN67" s="413">
        <f t="array" ref="AN67">INDEX(_Rge_Data_3rd_CY,$B67,AN$1)</f>
        <v>0</v>
      </c>
      <c r="AO67" s="413">
        <f t="array" ref="AO67">INDEX(_Rge_Data_3rd_CY,$B67,AO$1)</f>
        <v>0</v>
      </c>
      <c r="AP67" s="413">
        <f t="array" ref="AP67">INDEX(_Rge_Data_3rd_CY,$B67,AP$1)</f>
        <v>0</v>
      </c>
      <c r="AQ67" s="413">
        <f t="array" ref="AQ67">INDEX(_Rge_Data_3rd_CY,$B67,AQ$1)</f>
        <v>0</v>
      </c>
      <c r="AR67" s="413">
        <f t="array" ref="AR67">INDEX(_Rge_Data_3rd_CY,$B67,AR$1)</f>
        <v>0</v>
      </c>
      <c r="AS67" s="413" t="str">
        <f t="array" ref="AS67">INDEX(_Rge_Data_3rd_CY,$B67,AS$1)</f>
        <v/>
      </c>
      <c r="AT67" s="413">
        <f t="array" ref="AT67">INDEX(_Rge_Data_3rd_CY,$B67,AT$1)</f>
        <v>0</v>
      </c>
      <c r="AU67" s="413">
        <f t="array" ref="AU67">INDEX(_Rge_Data_3rd_CY,$B67,AU$1)</f>
        <v>0</v>
      </c>
      <c r="AV67" s="284">
        <f t="shared" si="10"/>
        <v>0</v>
      </c>
      <c r="AW67" s="414">
        <f t="shared" si="8"/>
        <v>0</v>
      </c>
      <c r="AX67" s="290">
        <f>IFERROR(IF(AND($F67="OPEN",$AH67&gt;0),$AH67*_SoP*$AW67,IF(AND($F67="CLOSED",$AH67&gt;0),$AH67*_SoL*$AW67,0)),0)</f>
        <v>0</v>
      </c>
      <c r="AY67" s="290">
        <f>IFERROR(IF($AH67&lt;0,$AH67*_SoL,0),0)</f>
        <v>0</v>
      </c>
      <c r="AZ67" s="415">
        <f t="shared" si="11"/>
        <v>0</v>
      </c>
      <c r="BA67" s="415">
        <f t="shared" si="12"/>
        <v>0</v>
      </c>
      <c r="BB67" s="415">
        <f t="shared" si="13"/>
        <v>0</v>
      </c>
      <c r="BC67" s="416">
        <f t="shared" si="14"/>
        <v>0</v>
      </c>
      <c r="BD67" s="417">
        <f t="shared" si="15"/>
        <v>0</v>
      </c>
      <c r="BE67" s="418">
        <f t="shared" si="16"/>
        <v>0</v>
      </c>
      <c r="BF67" s="419">
        <f t="shared" si="17"/>
        <v>0</v>
      </c>
    </row>
    <row r="68" ht="19.5" customHeight="1">
      <c r="A68" s="185"/>
      <c r="B68" s="230">
        <f t="shared" si="18"/>
        <v>57</v>
      </c>
      <c r="C68" s="185"/>
      <c r="D68" s="391" t="str">
        <f t="array" ref="D68">INDEX(_Rge_Projectdata_3rd,$B68,MATCH("Project-ID",_Rge_Headline_Projectdata,0))</f>
        <v/>
      </c>
      <c r="E68" s="392" t="str">
        <f t="array" ref="E68">IF(INDEX(_Rge_Data_3rd_CY,$B68,E$1)=0,"",TEXT(INDEX(_Rge_Data_3rd_CY,$B68,E$1),"JJJJMMTT"))</f>
        <v/>
      </c>
      <c r="F68" s="404" t="str">
        <f t="array" ref="F68">INDEX(_Rge_Data_3rd_CY,$B68,F$1)</f>
        <v>Open</v>
      </c>
      <c r="G68" s="393">
        <f t="array" ref="G68">IFERROR(MATCH(INDEX(_Rge_Data_3rd_CY,$B68,G$1),_Rge_Projectstatus,0),"")</f>
        <v>1</v>
      </c>
      <c r="H68" s="405" t="str">
        <f t="array" ref="H68">INDEX(_Rge_Data_3rd_CY,$B68,H$1)</f>
        <v/>
      </c>
      <c r="I68" s="406" t="str">
        <f t="array" ref="I68">INDEX(_Rge_Data_3rd_CY,$B68,I$1)</f>
        <v/>
      </c>
      <c r="J68" s="406" t="str">
        <f t="array" ref="J68">INDEX(_Rge_Data_3rd_CY,$B68,J$1)</f>
        <v/>
      </c>
      <c r="K68" s="406" t="str">
        <f t="array" ref="K68">INDEX(_Rge_Data_3rd_CY,$B68,K$1)</f>
        <v/>
      </c>
      <c r="L68" s="407">
        <f t="array" ref="L68">INDEX(_Rge_Data_3rd_CY,$B68,L$1)</f>
        <v>0</v>
      </c>
      <c r="M68" s="407">
        <f t="array" ref="M68">INDEX(_Rge_Data_3rd_CY,$B68,M$1)</f>
        <v>0</v>
      </c>
      <c r="N68" s="407">
        <f t="array" ref="N68">INDEX(_Rge_Data_3rd_CY,$B68,N$1)</f>
        <v>0</v>
      </c>
      <c r="O68" s="407">
        <f t="array" ref="O68">INDEX(_Rge_Data_3rd_CY,$B68,O$1)</f>
        <v>0</v>
      </c>
      <c r="P68" s="407">
        <f t="array" ref="P68">INDEX(_Rge_Data_3rd_CY,$B68,P$1)</f>
        <v>0</v>
      </c>
      <c r="Q68" s="407" t="str">
        <f t="array" ref="Q68">INDEX(_Rge_Data_3rd_CY,$B68,Q$1)</f>
        <v/>
      </c>
      <c r="R68" s="407">
        <f t="array" ref="R68">INDEX(_Rge_Data_3rd_CY,$B68,R$1)</f>
        <v>0</v>
      </c>
      <c r="S68" s="407">
        <f t="array" ref="S68">INDEX(_Rge_Data_3rd_CY,$B68,S$1)</f>
        <v>0</v>
      </c>
      <c r="T68" s="407">
        <f t="shared" si="5"/>
        <v>0</v>
      </c>
      <c r="U68" s="408">
        <f t="shared" si="6"/>
        <v>0</v>
      </c>
      <c r="V68" s="409" t="str">
        <f t="array" ref="V68">INDEX(_Rge_Data_3rd_CY,$B68,V$1)</f>
        <v/>
      </c>
      <c r="W68" s="410" t="str">
        <f t="array" ref="W68">INDEX(_Rge_Data_3rd_CY,$B68,W$1)</f>
        <v/>
      </c>
      <c r="X68" s="410" t="str">
        <f t="array" ref="X68">INDEX(_Rge_Data_3rd_CY,$B68,X$1)</f>
        <v/>
      </c>
      <c r="Y68" s="410" t="str">
        <f t="array" ref="Y68">INDEX(_Rge_Data_3rd_CY,$B68,Y$1)</f>
        <v/>
      </c>
      <c r="Z68" s="410">
        <f t="array" ref="Z68">INDEX(_Rge_Data_3rd_CY,$B68,Z$1)</f>
        <v>0</v>
      </c>
      <c r="AA68" s="410">
        <f t="array" ref="AA68">INDEX(_Rge_Data_3rd_CY,$B68,AA$1)</f>
        <v>0</v>
      </c>
      <c r="AB68" s="410">
        <f t="array" ref="AB68">INDEX(_Rge_Data_3rd_CY,$B68,AB$1)</f>
        <v>0</v>
      </c>
      <c r="AC68" s="410">
        <f t="array" ref="AC68">INDEX(_Rge_Data_3rd_CY,$B68,AC$1)</f>
        <v>0</v>
      </c>
      <c r="AD68" s="410">
        <f t="array" ref="AD68">INDEX(_Rge_Data_3rd_CY,$B68,AD$1)</f>
        <v>0</v>
      </c>
      <c r="AE68" s="410" t="str">
        <f t="array" ref="AE68">INDEX(_Rge_Data_3rd_CY,$B68,AE$1)</f>
        <v/>
      </c>
      <c r="AF68" s="410">
        <f t="array" ref="AF68">INDEX(_Rge_Data_3rd_CY,$B68,AF$1)</f>
        <v>0</v>
      </c>
      <c r="AG68" s="410">
        <f t="array" ref="AG68">INDEX(_Rge_Data_3rd_CY,$B68,AG$1)</f>
        <v>0</v>
      </c>
      <c r="AH68" s="410">
        <f t="shared" si="7"/>
        <v>0</v>
      </c>
      <c r="AI68" s="411" t="str">
        <f t="shared" si="9"/>
        <v/>
      </c>
      <c r="AJ68" s="412" t="str">
        <f t="array" ref="AJ68">INDEX(_Rge_Data_3rd_CY,$B68,AJ$1)</f>
        <v/>
      </c>
      <c r="AK68" s="413" t="str">
        <f t="array" ref="AK68">INDEX(_Rge_Data_3rd_CY,$B68,AK$1)</f>
        <v/>
      </c>
      <c r="AL68" s="413" t="str">
        <f t="array" ref="AL68">INDEX(_Rge_Data_3rd_CY,$B68,AL$1)</f>
        <v/>
      </c>
      <c r="AM68" s="413" t="str">
        <f t="array" ref="AM68">INDEX(_Rge_Data_3rd_CY,$B68,AM$1)</f>
        <v/>
      </c>
      <c r="AN68" s="413">
        <f t="array" ref="AN68">INDEX(_Rge_Data_3rd_CY,$B68,AN$1)</f>
        <v>0</v>
      </c>
      <c r="AO68" s="413">
        <f t="array" ref="AO68">INDEX(_Rge_Data_3rd_CY,$B68,AO$1)</f>
        <v>0</v>
      </c>
      <c r="AP68" s="413">
        <f t="array" ref="AP68">INDEX(_Rge_Data_3rd_CY,$B68,AP$1)</f>
        <v>0</v>
      </c>
      <c r="AQ68" s="413">
        <f t="array" ref="AQ68">INDEX(_Rge_Data_3rd_CY,$B68,AQ$1)</f>
        <v>0</v>
      </c>
      <c r="AR68" s="413">
        <f t="array" ref="AR68">INDEX(_Rge_Data_3rd_CY,$B68,AR$1)</f>
        <v>0</v>
      </c>
      <c r="AS68" s="413" t="str">
        <f t="array" ref="AS68">INDEX(_Rge_Data_3rd_CY,$B68,AS$1)</f>
        <v/>
      </c>
      <c r="AT68" s="413">
        <f t="array" ref="AT68">INDEX(_Rge_Data_3rd_CY,$B68,AT$1)</f>
        <v>0</v>
      </c>
      <c r="AU68" s="413">
        <f t="array" ref="AU68">INDEX(_Rge_Data_3rd_CY,$B68,AU$1)</f>
        <v>0</v>
      </c>
      <c r="AV68" s="284">
        <f t="shared" si="10"/>
        <v>0</v>
      </c>
      <c r="AW68" s="414">
        <f t="shared" si="8"/>
        <v>0</v>
      </c>
      <c r="AX68" s="290">
        <f>IFERROR(IF(AND($F68="OPEN",$AH68&gt;0),$AH68*_SoP*$AW68,IF(AND($F68="CLOSED",$AH68&gt;0),$AH68*_SoL*$AW68,0)),0)</f>
        <v>0</v>
      </c>
      <c r="AY68" s="290">
        <f>IFERROR(IF($AH68&lt;0,$AH68*_SoL,0),0)</f>
        <v>0</v>
      </c>
      <c r="AZ68" s="415">
        <f t="shared" si="11"/>
        <v>0</v>
      </c>
      <c r="BA68" s="415">
        <f t="shared" si="12"/>
        <v>0</v>
      </c>
      <c r="BB68" s="415">
        <f t="shared" si="13"/>
        <v>0</v>
      </c>
      <c r="BC68" s="416">
        <f t="shared" si="14"/>
        <v>0</v>
      </c>
      <c r="BD68" s="417">
        <f t="shared" si="15"/>
        <v>0</v>
      </c>
      <c r="BE68" s="418">
        <f t="shared" si="16"/>
        <v>0</v>
      </c>
      <c r="BF68" s="419">
        <f t="shared" si="17"/>
        <v>0</v>
      </c>
    </row>
    <row r="69" ht="19.5" customHeight="1">
      <c r="A69" s="185"/>
      <c r="B69" s="230">
        <f t="shared" si="18"/>
        <v>58</v>
      </c>
      <c r="C69" s="185"/>
      <c r="D69" s="391" t="str">
        <f t="array" ref="D69">INDEX(_Rge_Projectdata_3rd,$B69,MATCH("Project-ID",_Rge_Headline_Projectdata,0))</f>
        <v/>
      </c>
      <c r="E69" s="392" t="str">
        <f t="array" ref="E69">IF(INDEX(_Rge_Data_3rd_CY,$B69,E$1)=0,"",TEXT(INDEX(_Rge_Data_3rd_CY,$B69,E$1),"JJJJMMTT"))</f>
        <v/>
      </c>
      <c r="F69" s="404" t="str">
        <f t="array" ref="F69">INDEX(_Rge_Data_3rd_CY,$B69,F$1)</f>
        <v>Open</v>
      </c>
      <c r="G69" s="393">
        <f t="array" ref="G69">IFERROR(MATCH(INDEX(_Rge_Data_3rd_CY,$B69,G$1),_Rge_Projectstatus,0),"")</f>
        <v>1</v>
      </c>
      <c r="H69" s="405" t="str">
        <f t="array" ref="H69">INDEX(_Rge_Data_3rd_CY,$B69,H$1)</f>
        <v/>
      </c>
      <c r="I69" s="406" t="str">
        <f t="array" ref="I69">INDEX(_Rge_Data_3rd_CY,$B69,I$1)</f>
        <v/>
      </c>
      <c r="J69" s="406" t="str">
        <f t="array" ref="J69">INDEX(_Rge_Data_3rd_CY,$B69,J$1)</f>
        <v/>
      </c>
      <c r="K69" s="406" t="str">
        <f t="array" ref="K69">INDEX(_Rge_Data_3rd_CY,$B69,K$1)</f>
        <v/>
      </c>
      <c r="L69" s="407">
        <f t="array" ref="L69">INDEX(_Rge_Data_3rd_CY,$B69,L$1)</f>
        <v>0</v>
      </c>
      <c r="M69" s="407">
        <f t="array" ref="M69">INDEX(_Rge_Data_3rd_CY,$B69,M$1)</f>
        <v>0</v>
      </c>
      <c r="N69" s="407">
        <f t="array" ref="N69">INDEX(_Rge_Data_3rd_CY,$B69,N$1)</f>
        <v>0</v>
      </c>
      <c r="O69" s="407">
        <f t="array" ref="O69">INDEX(_Rge_Data_3rd_CY,$B69,O$1)</f>
        <v>0</v>
      </c>
      <c r="P69" s="407">
        <f t="array" ref="P69">INDEX(_Rge_Data_3rd_CY,$B69,P$1)</f>
        <v>0</v>
      </c>
      <c r="Q69" s="407" t="str">
        <f t="array" ref="Q69">INDEX(_Rge_Data_3rd_CY,$B69,Q$1)</f>
        <v/>
      </c>
      <c r="R69" s="407">
        <f t="array" ref="R69">INDEX(_Rge_Data_3rd_CY,$B69,R$1)</f>
        <v>0</v>
      </c>
      <c r="S69" s="407">
        <f t="array" ref="S69">INDEX(_Rge_Data_3rd_CY,$B69,S$1)</f>
        <v>0</v>
      </c>
      <c r="T69" s="407">
        <f t="shared" si="5"/>
        <v>0</v>
      </c>
      <c r="U69" s="408">
        <f t="shared" si="6"/>
        <v>0</v>
      </c>
      <c r="V69" s="409" t="str">
        <f t="array" ref="V69">INDEX(_Rge_Data_3rd_CY,$B69,V$1)</f>
        <v/>
      </c>
      <c r="W69" s="410" t="str">
        <f t="array" ref="W69">INDEX(_Rge_Data_3rd_CY,$B69,W$1)</f>
        <v/>
      </c>
      <c r="X69" s="410" t="str">
        <f t="array" ref="X69">INDEX(_Rge_Data_3rd_CY,$B69,X$1)</f>
        <v/>
      </c>
      <c r="Y69" s="410" t="str">
        <f t="array" ref="Y69">INDEX(_Rge_Data_3rd_CY,$B69,Y$1)</f>
        <v/>
      </c>
      <c r="Z69" s="410">
        <f t="array" ref="Z69">INDEX(_Rge_Data_3rd_CY,$B69,Z$1)</f>
        <v>0</v>
      </c>
      <c r="AA69" s="410">
        <f t="array" ref="AA69">INDEX(_Rge_Data_3rd_CY,$B69,AA$1)</f>
        <v>0</v>
      </c>
      <c r="AB69" s="410">
        <f t="array" ref="AB69">INDEX(_Rge_Data_3rd_CY,$B69,AB$1)</f>
        <v>0</v>
      </c>
      <c r="AC69" s="410">
        <f t="array" ref="AC69">INDEX(_Rge_Data_3rd_CY,$B69,AC$1)</f>
        <v>0</v>
      </c>
      <c r="AD69" s="410">
        <f t="array" ref="AD69">INDEX(_Rge_Data_3rd_CY,$B69,AD$1)</f>
        <v>0</v>
      </c>
      <c r="AE69" s="410" t="str">
        <f t="array" ref="AE69">INDEX(_Rge_Data_3rd_CY,$B69,AE$1)</f>
        <v/>
      </c>
      <c r="AF69" s="410">
        <f t="array" ref="AF69">INDEX(_Rge_Data_3rd_CY,$B69,AF$1)</f>
        <v>0</v>
      </c>
      <c r="AG69" s="410">
        <f t="array" ref="AG69">INDEX(_Rge_Data_3rd_CY,$B69,AG$1)</f>
        <v>0</v>
      </c>
      <c r="AH69" s="410">
        <f t="shared" si="7"/>
        <v>0</v>
      </c>
      <c r="AI69" s="411" t="str">
        <f t="shared" si="9"/>
        <v/>
      </c>
      <c r="AJ69" s="412" t="str">
        <f t="array" ref="AJ69">INDEX(_Rge_Data_3rd_CY,$B69,AJ$1)</f>
        <v/>
      </c>
      <c r="AK69" s="413" t="str">
        <f t="array" ref="AK69">INDEX(_Rge_Data_3rd_CY,$B69,AK$1)</f>
        <v/>
      </c>
      <c r="AL69" s="413" t="str">
        <f t="array" ref="AL69">INDEX(_Rge_Data_3rd_CY,$B69,AL$1)</f>
        <v/>
      </c>
      <c r="AM69" s="413" t="str">
        <f t="array" ref="AM69">INDEX(_Rge_Data_3rd_CY,$B69,AM$1)</f>
        <v/>
      </c>
      <c r="AN69" s="413">
        <f t="array" ref="AN69">INDEX(_Rge_Data_3rd_CY,$B69,AN$1)</f>
        <v>0</v>
      </c>
      <c r="AO69" s="413">
        <f t="array" ref="AO69">INDEX(_Rge_Data_3rd_CY,$B69,AO$1)</f>
        <v>0</v>
      </c>
      <c r="AP69" s="413">
        <f t="array" ref="AP69">INDEX(_Rge_Data_3rd_CY,$B69,AP$1)</f>
        <v>0</v>
      </c>
      <c r="AQ69" s="413">
        <f t="array" ref="AQ69">INDEX(_Rge_Data_3rd_CY,$B69,AQ$1)</f>
        <v>0</v>
      </c>
      <c r="AR69" s="413">
        <f t="array" ref="AR69">INDEX(_Rge_Data_3rd_CY,$B69,AR$1)</f>
        <v>0</v>
      </c>
      <c r="AS69" s="413" t="str">
        <f t="array" ref="AS69">INDEX(_Rge_Data_3rd_CY,$B69,AS$1)</f>
        <v/>
      </c>
      <c r="AT69" s="413">
        <f t="array" ref="AT69">INDEX(_Rge_Data_3rd_CY,$B69,AT$1)</f>
        <v>0</v>
      </c>
      <c r="AU69" s="413">
        <f t="array" ref="AU69">INDEX(_Rge_Data_3rd_CY,$B69,AU$1)</f>
        <v>0</v>
      </c>
      <c r="AV69" s="284">
        <f t="shared" si="10"/>
        <v>0</v>
      </c>
      <c r="AW69" s="414">
        <f t="shared" si="8"/>
        <v>0</v>
      </c>
      <c r="AX69" s="290">
        <f>IFERROR(IF(AND($F69="OPEN",$AH69&gt;0),$AH69*_SoP*$AW69,IF(AND($F69="CLOSED",$AH69&gt;0),$AH69*_SoL*$AW69,0)),0)</f>
        <v>0</v>
      </c>
      <c r="AY69" s="290">
        <f>IFERROR(IF($AH69&lt;0,$AH69*_SoL,0),0)</f>
        <v>0</v>
      </c>
      <c r="AZ69" s="415">
        <f t="shared" si="11"/>
        <v>0</v>
      </c>
      <c r="BA69" s="415">
        <f t="shared" si="12"/>
        <v>0</v>
      </c>
      <c r="BB69" s="415">
        <f t="shared" si="13"/>
        <v>0</v>
      </c>
      <c r="BC69" s="416">
        <f t="shared" si="14"/>
        <v>0</v>
      </c>
      <c r="BD69" s="417">
        <f t="shared" si="15"/>
        <v>0</v>
      </c>
      <c r="BE69" s="418">
        <f t="shared" si="16"/>
        <v>0</v>
      </c>
      <c r="BF69" s="419">
        <f t="shared" si="17"/>
        <v>0</v>
      </c>
    </row>
    <row r="70" ht="19.5" customHeight="1">
      <c r="A70" s="185"/>
      <c r="B70" s="230">
        <f t="shared" si="18"/>
        <v>59</v>
      </c>
      <c r="C70" s="185"/>
      <c r="D70" s="391" t="str">
        <f t="array" ref="D70">INDEX(_Rge_Projectdata_3rd,$B70,MATCH("Project-ID",_Rge_Headline_Projectdata,0))</f>
        <v/>
      </c>
      <c r="E70" s="392" t="str">
        <f t="array" ref="E70">IF(INDEX(_Rge_Data_3rd_CY,$B70,E$1)=0,"",TEXT(INDEX(_Rge_Data_3rd_CY,$B70,E$1),"JJJJMMTT"))</f>
        <v/>
      </c>
      <c r="F70" s="404" t="str">
        <f t="array" ref="F70">INDEX(_Rge_Data_3rd_CY,$B70,F$1)</f>
        <v>Open</v>
      </c>
      <c r="G70" s="393">
        <f t="array" ref="G70">IFERROR(MATCH(INDEX(_Rge_Data_3rd_CY,$B70,G$1),_Rge_Projectstatus,0),"")</f>
        <v>1</v>
      </c>
      <c r="H70" s="405" t="str">
        <f t="array" ref="H70">INDEX(_Rge_Data_3rd_CY,$B70,H$1)</f>
        <v/>
      </c>
      <c r="I70" s="406" t="str">
        <f t="array" ref="I70">INDEX(_Rge_Data_3rd_CY,$B70,I$1)</f>
        <v/>
      </c>
      <c r="J70" s="406" t="str">
        <f t="array" ref="J70">INDEX(_Rge_Data_3rd_CY,$B70,J$1)</f>
        <v/>
      </c>
      <c r="K70" s="406" t="str">
        <f t="array" ref="K70">INDEX(_Rge_Data_3rd_CY,$B70,K$1)</f>
        <v/>
      </c>
      <c r="L70" s="407">
        <f t="array" ref="L70">INDEX(_Rge_Data_3rd_CY,$B70,L$1)</f>
        <v>0</v>
      </c>
      <c r="M70" s="407">
        <f t="array" ref="M70">INDEX(_Rge_Data_3rd_CY,$B70,M$1)</f>
        <v>0</v>
      </c>
      <c r="N70" s="407">
        <f t="array" ref="N70">INDEX(_Rge_Data_3rd_CY,$B70,N$1)</f>
        <v>0</v>
      </c>
      <c r="O70" s="407">
        <f t="array" ref="O70">INDEX(_Rge_Data_3rd_CY,$B70,O$1)</f>
        <v>0</v>
      </c>
      <c r="P70" s="407">
        <f t="array" ref="P70">INDEX(_Rge_Data_3rd_CY,$B70,P$1)</f>
        <v>0</v>
      </c>
      <c r="Q70" s="407" t="str">
        <f t="array" ref="Q70">INDEX(_Rge_Data_3rd_CY,$B70,Q$1)</f>
        <v/>
      </c>
      <c r="R70" s="407">
        <f t="array" ref="R70">INDEX(_Rge_Data_3rd_CY,$B70,R$1)</f>
        <v>0</v>
      </c>
      <c r="S70" s="407">
        <f t="array" ref="S70">INDEX(_Rge_Data_3rd_CY,$B70,S$1)</f>
        <v>0</v>
      </c>
      <c r="T70" s="407">
        <f t="shared" si="5"/>
        <v>0</v>
      </c>
      <c r="U70" s="408">
        <f t="shared" si="6"/>
        <v>0</v>
      </c>
      <c r="V70" s="409" t="str">
        <f t="array" ref="V70">INDEX(_Rge_Data_3rd_CY,$B70,V$1)</f>
        <v/>
      </c>
      <c r="W70" s="410" t="str">
        <f t="array" ref="W70">INDEX(_Rge_Data_3rd_CY,$B70,W$1)</f>
        <v/>
      </c>
      <c r="X70" s="410" t="str">
        <f t="array" ref="X70">INDEX(_Rge_Data_3rd_CY,$B70,X$1)</f>
        <v/>
      </c>
      <c r="Y70" s="410" t="str">
        <f t="array" ref="Y70">INDEX(_Rge_Data_3rd_CY,$B70,Y$1)</f>
        <v/>
      </c>
      <c r="Z70" s="410">
        <f t="array" ref="Z70">INDEX(_Rge_Data_3rd_CY,$B70,Z$1)</f>
        <v>0</v>
      </c>
      <c r="AA70" s="410">
        <f t="array" ref="AA70">INDEX(_Rge_Data_3rd_CY,$B70,AA$1)</f>
        <v>0</v>
      </c>
      <c r="AB70" s="410">
        <f t="array" ref="AB70">INDEX(_Rge_Data_3rd_CY,$B70,AB$1)</f>
        <v>0</v>
      </c>
      <c r="AC70" s="410">
        <f t="array" ref="AC70">INDEX(_Rge_Data_3rd_CY,$B70,AC$1)</f>
        <v>0</v>
      </c>
      <c r="AD70" s="410">
        <f t="array" ref="AD70">INDEX(_Rge_Data_3rd_CY,$B70,AD$1)</f>
        <v>0</v>
      </c>
      <c r="AE70" s="410" t="str">
        <f t="array" ref="AE70">INDEX(_Rge_Data_3rd_CY,$B70,AE$1)</f>
        <v/>
      </c>
      <c r="AF70" s="410">
        <f t="array" ref="AF70">INDEX(_Rge_Data_3rd_CY,$B70,AF$1)</f>
        <v>0</v>
      </c>
      <c r="AG70" s="410">
        <f t="array" ref="AG70">INDEX(_Rge_Data_3rd_CY,$B70,AG$1)</f>
        <v>0</v>
      </c>
      <c r="AH70" s="410">
        <f t="shared" si="7"/>
        <v>0</v>
      </c>
      <c r="AI70" s="411" t="str">
        <f t="shared" si="9"/>
        <v/>
      </c>
      <c r="AJ70" s="412" t="str">
        <f t="array" ref="AJ70">INDEX(_Rge_Data_3rd_CY,$B70,AJ$1)</f>
        <v/>
      </c>
      <c r="AK70" s="413" t="str">
        <f t="array" ref="AK70">INDEX(_Rge_Data_3rd_CY,$B70,AK$1)</f>
        <v/>
      </c>
      <c r="AL70" s="413" t="str">
        <f t="array" ref="AL70">INDEX(_Rge_Data_3rd_CY,$B70,AL$1)</f>
        <v/>
      </c>
      <c r="AM70" s="413" t="str">
        <f t="array" ref="AM70">INDEX(_Rge_Data_3rd_CY,$B70,AM$1)</f>
        <v/>
      </c>
      <c r="AN70" s="413">
        <f t="array" ref="AN70">INDEX(_Rge_Data_3rd_CY,$B70,AN$1)</f>
        <v>0</v>
      </c>
      <c r="AO70" s="413">
        <f t="array" ref="AO70">INDEX(_Rge_Data_3rd_CY,$B70,AO$1)</f>
        <v>0</v>
      </c>
      <c r="AP70" s="413">
        <f t="array" ref="AP70">INDEX(_Rge_Data_3rd_CY,$B70,AP$1)</f>
        <v>0</v>
      </c>
      <c r="AQ70" s="413">
        <f t="array" ref="AQ70">INDEX(_Rge_Data_3rd_CY,$B70,AQ$1)</f>
        <v>0</v>
      </c>
      <c r="AR70" s="413">
        <f t="array" ref="AR70">INDEX(_Rge_Data_3rd_CY,$B70,AR$1)</f>
        <v>0</v>
      </c>
      <c r="AS70" s="413" t="str">
        <f t="array" ref="AS70">INDEX(_Rge_Data_3rd_CY,$B70,AS$1)</f>
        <v/>
      </c>
      <c r="AT70" s="413">
        <f t="array" ref="AT70">INDEX(_Rge_Data_3rd_CY,$B70,AT$1)</f>
        <v>0</v>
      </c>
      <c r="AU70" s="413">
        <f t="array" ref="AU70">INDEX(_Rge_Data_3rd_CY,$B70,AU$1)</f>
        <v>0</v>
      </c>
      <c r="AV70" s="284">
        <f t="shared" si="10"/>
        <v>0</v>
      </c>
      <c r="AW70" s="414">
        <f t="shared" si="8"/>
        <v>0</v>
      </c>
      <c r="AX70" s="290">
        <f>IFERROR(IF(AND($F70="OPEN",$AH70&gt;0),$AH70*_SoP*$AW70,IF(AND($F70="CLOSED",$AH70&gt;0),$AH70*_SoL*$AW70,0)),0)</f>
        <v>0</v>
      </c>
      <c r="AY70" s="290">
        <f>IFERROR(IF($AH70&lt;0,$AH70*_SoL,0),0)</f>
        <v>0</v>
      </c>
      <c r="AZ70" s="415">
        <f t="shared" si="11"/>
        <v>0</v>
      </c>
      <c r="BA70" s="415">
        <f t="shared" si="12"/>
        <v>0</v>
      </c>
      <c r="BB70" s="415">
        <f t="shared" si="13"/>
        <v>0</v>
      </c>
      <c r="BC70" s="416">
        <f t="shared" si="14"/>
        <v>0</v>
      </c>
      <c r="BD70" s="417">
        <f t="shared" si="15"/>
        <v>0</v>
      </c>
      <c r="BE70" s="418">
        <f t="shared" si="16"/>
        <v>0</v>
      </c>
      <c r="BF70" s="419">
        <f t="shared" si="17"/>
        <v>0</v>
      </c>
    </row>
    <row r="71" ht="19.5" customHeight="1">
      <c r="A71" s="185"/>
      <c r="B71" s="230">
        <f t="shared" si="18"/>
        <v>60</v>
      </c>
      <c r="C71" s="185"/>
      <c r="D71" s="391" t="str">
        <f t="array" ref="D71">INDEX(_Rge_Projectdata_3rd,$B71,MATCH("Project-ID",_Rge_Headline_Projectdata,0))</f>
        <v/>
      </c>
      <c r="E71" s="392" t="str">
        <f t="array" ref="E71">IF(INDEX(_Rge_Data_3rd_CY,$B71,E$1)=0,"",TEXT(INDEX(_Rge_Data_3rd_CY,$B71,E$1),"JJJJMMTT"))</f>
        <v/>
      </c>
      <c r="F71" s="404" t="str">
        <f t="array" ref="F71">INDEX(_Rge_Data_3rd_CY,$B71,F$1)</f>
        <v>Open</v>
      </c>
      <c r="G71" s="393">
        <f t="array" ref="G71">IFERROR(MATCH(INDEX(_Rge_Data_3rd_CY,$B71,G$1),_Rge_Projectstatus,0),"")</f>
        <v>1</v>
      </c>
      <c r="H71" s="405" t="str">
        <f t="array" ref="H71">INDEX(_Rge_Data_3rd_CY,$B71,H$1)</f>
        <v/>
      </c>
      <c r="I71" s="406" t="str">
        <f t="array" ref="I71">INDEX(_Rge_Data_3rd_CY,$B71,I$1)</f>
        <v/>
      </c>
      <c r="J71" s="406" t="str">
        <f t="array" ref="J71">INDEX(_Rge_Data_3rd_CY,$B71,J$1)</f>
        <v/>
      </c>
      <c r="K71" s="406" t="str">
        <f t="array" ref="K71">INDEX(_Rge_Data_3rd_CY,$B71,K$1)</f>
        <v/>
      </c>
      <c r="L71" s="407">
        <f t="array" ref="L71">INDEX(_Rge_Data_3rd_CY,$B71,L$1)</f>
        <v>0</v>
      </c>
      <c r="M71" s="407">
        <f t="array" ref="M71">INDEX(_Rge_Data_3rd_CY,$B71,M$1)</f>
        <v>0</v>
      </c>
      <c r="N71" s="407">
        <f t="array" ref="N71">INDEX(_Rge_Data_3rd_CY,$B71,N$1)</f>
        <v>0</v>
      </c>
      <c r="O71" s="407">
        <f t="array" ref="O71">INDEX(_Rge_Data_3rd_CY,$B71,O$1)</f>
        <v>0</v>
      </c>
      <c r="P71" s="407">
        <f t="array" ref="P71">INDEX(_Rge_Data_3rd_CY,$B71,P$1)</f>
        <v>0</v>
      </c>
      <c r="Q71" s="407" t="str">
        <f t="array" ref="Q71">INDEX(_Rge_Data_3rd_CY,$B71,Q$1)</f>
        <v/>
      </c>
      <c r="R71" s="407">
        <f t="array" ref="R71">INDEX(_Rge_Data_3rd_CY,$B71,R$1)</f>
        <v>0</v>
      </c>
      <c r="S71" s="407">
        <f t="array" ref="S71">INDEX(_Rge_Data_3rd_CY,$B71,S$1)</f>
        <v>0</v>
      </c>
      <c r="T71" s="407">
        <f t="shared" si="5"/>
        <v>0</v>
      </c>
      <c r="U71" s="408">
        <f t="shared" si="6"/>
        <v>0</v>
      </c>
      <c r="V71" s="409" t="str">
        <f t="array" ref="V71">INDEX(_Rge_Data_3rd_CY,$B71,V$1)</f>
        <v/>
      </c>
      <c r="W71" s="410" t="str">
        <f t="array" ref="W71">INDEX(_Rge_Data_3rd_CY,$B71,W$1)</f>
        <v/>
      </c>
      <c r="X71" s="410" t="str">
        <f t="array" ref="X71">INDEX(_Rge_Data_3rd_CY,$B71,X$1)</f>
        <v/>
      </c>
      <c r="Y71" s="410" t="str">
        <f t="array" ref="Y71">INDEX(_Rge_Data_3rd_CY,$B71,Y$1)</f>
        <v/>
      </c>
      <c r="Z71" s="410">
        <f t="array" ref="Z71">INDEX(_Rge_Data_3rd_CY,$B71,Z$1)</f>
        <v>0</v>
      </c>
      <c r="AA71" s="410">
        <f t="array" ref="AA71">INDEX(_Rge_Data_3rd_CY,$B71,AA$1)</f>
        <v>0</v>
      </c>
      <c r="AB71" s="410">
        <f t="array" ref="AB71">INDEX(_Rge_Data_3rd_CY,$B71,AB$1)</f>
        <v>0</v>
      </c>
      <c r="AC71" s="410">
        <f t="array" ref="AC71">INDEX(_Rge_Data_3rd_CY,$B71,AC$1)</f>
        <v>0</v>
      </c>
      <c r="AD71" s="410">
        <f t="array" ref="AD71">INDEX(_Rge_Data_3rd_CY,$B71,AD$1)</f>
        <v>0</v>
      </c>
      <c r="AE71" s="410" t="str">
        <f t="array" ref="AE71">INDEX(_Rge_Data_3rd_CY,$B71,AE$1)</f>
        <v/>
      </c>
      <c r="AF71" s="410">
        <f t="array" ref="AF71">INDEX(_Rge_Data_3rd_CY,$B71,AF$1)</f>
        <v>0</v>
      </c>
      <c r="AG71" s="410">
        <f t="array" ref="AG71">INDEX(_Rge_Data_3rd_CY,$B71,AG$1)</f>
        <v>0</v>
      </c>
      <c r="AH71" s="410">
        <f t="shared" si="7"/>
        <v>0</v>
      </c>
      <c r="AI71" s="411" t="str">
        <f t="shared" si="9"/>
        <v/>
      </c>
      <c r="AJ71" s="412" t="str">
        <f t="array" ref="AJ71">INDEX(_Rge_Data_3rd_CY,$B71,AJ$1)</f>
        <v/>
      </c>
      <c r="AK71" s="413" t="str">
        <f t="array" ref="AK71">INDEX(_Rge_Data_3rd_CY,$B71,AK$1)</f>
        <v/>
      </c>
      <c r="AL71" s="413" t="str">
        <f t="array" ref="AL71">INDEX(_Rge_Data_3rd_CY,$B71,AL$1)</f>
        <v/>
      </c>
      <c r="AM71" s="413" t="str">
        <f t="array" ref="AM71">INDEX(_Rge_Data_3rd_CY,$B71,AM$1)</f>
        <v/>
      </c>
      <c r="AN71" s="413">
        <f t="array" ref="AN71">INDEX(_Rge_Data_3rd_CY,$B71,AN$1)</f>
        <v>0</v>
      </c>
      <c r="AO71" s="413">
        <f t="array" ref="AO71">INDEX(_Rge_Data_3rd_CY,$B71,AO$1)</f>
        <v>0</v>
      </c>
      <c r="AP71" s="413">
        <f t="array" ref="AP71">INDEX(_Rge_Data_3rd_CY,$B71,AP$1)</f>
        <v>0</v>
      </c>
      <c r="AQ71" s="413">
        <f t="array" ref="AQ71">INDEX(_Rge_Data_3rd_CY,$B71,AQ$1)</f>
        <v>0</v>
      </c>
      <c r="AR71" s="413">
        <f t="array" ref="AR71">INDEX(_Rge_Data_3rd_CY,$B71,AR$1)</f>
        <v>0</v>
      </c>
      <c r="AS71" s="413" t="str">
        <f t="array" ref="AS71">INDEX(_Rge_Data_3rd_CY,$B71,AS$1)</f>
        <v/>
      </c>
      <c r="AT71" s="413">
        <f t="array" ref="AT71">INDEX(_Rge_Data_3rd_CY,$B71,AT$1)</f>
        <v>0</v>
      </c>
      <c r="AU71" s="413">
        <f t="array" ref="AU71">INDEX(_Rge_Data_3rd_CY,$B71,AU$1)</f>
        <v>0</v>
      </c>
      <c r="AV71" s="284">
        <f t="shared" si="10"/>
        <v>0</v>
      </c>
      <c r="AW71" s="414">
        <f t="shared" si="8"/>
        <v>0</v>
      </c>
      <c r="AX71" s="290">
        <f>IFERROR(IF(AND($F71="OPEN",$AH71&gt;0),$AH71*_SoP*$AW71,IF(AND($F71="CLOSED",$AH71&gt;0),$AH71*_SoL*$AW71,0)),0)</f>
        <v>0</v>
      </c>
      <c r="AY71" s="290">
        <f>IFERROR(IF($AH71&lt;0,$AH71*_SoL,0),0)</f>
        <v>0</v>
      </c>
      <c r="AZ71" s="415">
        <f t="shared" si="11"/>
        <v>0</v>
      </c>
      <c r="BA71" s="415">
        <f t="shared" si="12"/>
        <v>0</v>
      </c>
      <c r="BB71" s="415">
        <f t="shared" si="13"/>
        <v>0</v>
      </c>
      <c r="BC71" s="416">
        <f t="shared" si="14"/>
        <v>0</v>
      </c>
      <c r="BD71" s="417">
        <f t="shared" si="15"/>
        <v>0</v>
      </c>
      <c r="BE71" s="418">
        <f t="shared" si="16"/>
        <v>0</v>
      </c>
      <c r="BF71" s="419">
        <f t="shared" si="17"/>
        <v>0</v>
      </c>
    </row>
    <row r="72" ht="19.5" customHeight="1">
      <c r="A72" s="185"/>
      <c r="B72" s="230">
        <f t="shared" si="18"/>
        <v>61</v>
      </c>
      <c r="C72" s="185"/>
      <c r="D72" s="391" t="str">
        <f t="array" ref="D72">INDEX(_Rge_Projectdata_3rd,$B72,MATCH("Project-ID",_Rge_Headline_Projectdata,0))</f>
        <v/>
      </c>
      <c r="E72" s="392" t="str">
        <f t="array" ref="E72">IF(INDEX(_Rge_Data_3rd_CY,$B72,E$1)=0,"",TEXT(INDEX(_Rge_Data_3rd_CY,$B72,E$1),"JJJJMMTT"))</f>
        <v/>
      </c>
      <c r="F72" s="404" t="str">
        <f t="array" ref="F72">INDEX(_Rge_Data_3rd_CY,$B72,F$1)</f>
        <v>Open</v>
      </c>
      <c r="G72" s="393">
        <f t="array" ref="G72">IFERROR(MATCH(INDEX(_Rge_Data_3rd_CY,$B72,G$1),_Rge_Projectstatus,0),"")</f>
        <v>1</v>
      </c>
      <c r="H72" s="405" t="str">
        <f t="array" ref="H72">INDEX(_Rge_Data_3rd_CY,$B72,H$1)</f>
        <v/>
      </c>
      <c r="I72" s="406" t="str">
        <f t="array" ref="I72">INDEX(_Rge_Data_3rd_CY,$B72,I$1)</f>
        <v/>
      </c>
      <c r="J72" s="406" t="str">
        <f t="array" ref="J72">INDEX(_Rge_Data_3rd_CY,$B72,J$1)</f>
        <v/>
      </c>
      <c r="K72" s="406" t="str">
        <f t="array" ref="K72">INDEX(_Rge_Data_3rd_CY,$B72,K$1)</f>
        <v/>
      </c>
      <c r="L72" s="407">
        <f t="array" ref="L72">INDEX(_Rge_Data_3rd_CY,$B72,L$1)</f>
        <v>0</v>
      </c>
      <c r="M72" s="407">
        <f t="array" ref="M72">INDEX(_Rge_Data_3rd_CY,$B72,M$1)</f>
        <v>0</v>
      </c>
      <c r="N72" s="407">
        <f t="array" ref="N72">INDEX(_Rge_Data_3rd_CY,$B72,N$1)</f>
        <v>0</v>
      </c>
      <c r="O72" s="407">
        <f t="array" ref="O72">INDEX(_Rge_Data_3rd_CY,$B72,O$1)</f>
        <v>0</v>
      </c>
      <c r="P72" s="407">
        <f t="array" ref="P72">INDEX(_Rge_Data_3rd_CY,$B72,P$1)</f>
        <v>0</v>
      </c>
      <c r="Q72" s="407" t="str">
        <f t="array" ref="Q72">INDEX(_Rge_Data_3rd_CY,$B72,Q$1)</f>
        <v/>
      </c>
      <c r="R72" s="407">
        <f t="array" ref="R72">INDEX(_Rge_Data_3rd_CY,$B72,R$1)</f>
        <v>0</v>
      </c>
      <c r="S72" s="407">
        <f t="array" ref="S72">INDEX(_Rge_Data_3rd_CY,$B72,S$1)</f>
        <v>0</v>
      </c>
      <c r="T72" s="407">
        <f t="shared" si="5"/>
        <v>0</v>
      </c>
      <c r="U72" s="408">
        <f t="shared" si="6"/>
        <v>0</v>
      </c>
      <c r="V72" s="409" t="str">
        <f t="array" ref="V72">INDEX(_Rge_Data_3rd_CY,$B72,V$1)</f>
        <v/>
      </c>
      <c r="W72" s="410" t="str">
        <f t="array" ref="W72">INDEX(_Rge_Data_3rd_CY,$B72,W$1)</f>
        <v/>
      </c>
      <c r="X72" s="410" t="str">
        <f t="array" ref="X72">INDEX(_Rge_Data_3rd_CY,$B72,X$1)</f>
        <v/>
      </c>
      <c r="Y72" s="410" t="str">
        <f t="array" ref="Y72">INDEX(_Rge_Data_3rd_CY,$B72,Y$1)</f>
        <v/>
      </c>
      <c r="Z72" s="410">
        <f t="array" ref="Z72">INDEX(_Rge_Data_3rd_CY,$B72,Z$1)</f>
        <v>0</v>
      </c>
      <c r="AA72" s="410">
        <f t="array" ref="AA72">INDEX(_Rge_Data_3rd_CY,$B72,AA$1)</f>
        <v>0</v>
      </c>
      <c r="AB72" s="410">
        <f t="array" ref="AB72">INDEX(_Rge_Data_3rd_CY,$B72,AB$1)</f>
        <v>0</v>
      </c>
      <c r="AC72" s="410">
        <f t="array" ref="AC72">INDEX(_Rge_Data_3rd_CY,$B72,AC$1)</f>
        <v>0</v>
      </c>
      <c r="AD72" s="410">
        <f t="array" ref="AD72">INDEX(_Rge_Data_3rd_CY,$B72,AD$1)</f>
        <v>0</v>
      </c>
      <c r="AE72" s="410" t="str">
        <f t="array" ref="AE72">INDEX(_Rge_Data_3rd_CY,$B72,AE$1)</f>
        <v/>
      </c>
      <c r="AF72" s="410">
        <f t="array" ref="AF72">INDEX(_Rge_Data_3rd_CY,$B72,AF$1)</f>
        <v>0</v>
      </c>
      <c r="AG72" s="410">
        <f t="array" ref="AG72">INDEX(_Rge_Data_3rd_CY,$B72,AG$1)</f>
        <v>0</v>
      </c>
      <c r="AH72" s="410">
        <f t="shared" si="7"/>
        <v>0</v>
      </c>
      <c r="AI72" s="411" t="str">
        <f t="shared" si="9"/>
        <v/>
      </c>
      <c r="AJ72" s="412" t="str">
        <f t="array" ref="AJ72">INDEX(_Rge_Data_3rd_CY,$B72,AJ$1)</f>
        <v/>
      </c>
      <c r="AK72" s="413" t="str">
        <f t="array" ref="AK72">INDEX(_Rge_Data_3rd_CY,$B72,AK$1)</f>
        <v/>
      </c>
      <c r="AL72" s="413" t="str">
        <f t="array" ref="AL72">INDEX(_Rge_Data_3rd_CY,$B72,AL$1)</f>
        <v/>
      </c>
      <c r="AM72" s="413" t="str">
        <f t="array" ref="AM72">INDEX(_Rge_Data_3rd_CY,$B72,AM$1)</f>
        <v/>
      </c>
      <c r="AN72" s="413">
        <f t="array" ref="AN72">INDEX(_Rge_Data_3rd_CY,$B72,AN$1)</f>
        <v>0</v>
      </c>
      <c r="AO72" s="413">
        <f t="array" ref="AO72">INDEX(_Rge_Data_3rd_CY,$B72,AO$1)</f>
        <v>0</v>
      </c>
      <c r="AP72" s="413">
        <f t="array" ref="AP72">INDEX(_Rge_Data_3rd_CY,$B72,AP$1)</f>
        <v>0</v>
      </c>
      <c r="AQ72" s="413">
        <f t="array" ref="AQ72">INDEX(_Rge_Data_3rd_CY,$B72,AQ$1)</f>
        <v>0</v>
      </c>
      <c r="AR72" s="413">
        <f t="array" ref="AR72">INDEX(_Rge_Data_3rd_CY,$B72,AR$1)</f>
        <v>0</v>
      </c>
      <c r="AS72" s="413" t="str">
        <f t="array" ref="AS72">INDEX(_Rge_Data_3rd_CY,$B72,AS$1)</f>
        <v/>
      </c>
      <c r="AT72" s="413">
        <f t="array" ref="AT72">INDEX(_Rge_Data_3rd_CY,$B72,AT$1)</f>
        <v>0</v>
      </c>
      <c r="AU72" s="413">
        <f t="array" ref="AU72">INDEX(_Rge_Data_3rd_CY,$B72,AU$1)</f>
        <v>0</v>
      </c>
      <c r="AV72" s="284">
        <f t="shared" si="10"/>
        <v>0</v>
      </c>
      <c r="AW72" s="414">
        <f t="shared" si="8"/>
        <v>0</v>
      </c>
      <c r="AX72" s="290">
        <f>IFERROR(IF(AND($F72="OPEN",$AH72&gt;0),$AH72*_SoP*$AW72,IF(AND($F72="CLOSED",$AH72&gt;0),$AH72*_SoL*$AW72,0)),0)</f>
        <v>0</v>
      </c>
      <c r="AY72" s="290">
        <f>IFERROR(IF($AH72&lt;0,$AH72*_SoL,0),0)</f>
        <v>0</v>
      </c>
      <c r="AZ72" s="415">
        <f t="shared" si="11"/>
        <v>0</v>
      </c>
      <c r="BA72" s="415">
        <f t="shared" si="12"/>
        <v>0</v>
      </c>
      <c r="BB72" s="415">
        <f t="shared" si="13"/>
        <v>0</v>
      </c>
      <c r="BC72" s="416">
        <f t="shared" si="14"/>
        <v>0</v>
      </c>
      <c r="BD72" s="417">
        <f t="shared" si="15"/>
        <v>0</v>
      </c>
      <c r="BE72" s="418">
        <f t="shared" si="16"/>
        <v>0</v>
      </c>
      <c r="BF72" s="419">
        <f t="shared" si="17"/>
        <v>0</v>
      </c>
    </row>
    <row r="73" ht="19.5" customHeight="1">
      <c r="A73" s="185"/>
      <c r="B73" s="230">
        <f t="shared" si="18"/>
        <v>62</v>
      </c>
      <c r="C73" s="185"/>
      <c r="D73" s="391" t="str">
        <f t="array" ref="D73">INDEX(_Rge_Projectdata_3rd,$B73,MATCH("Project-ID",_Rge_Headline_Projectdata,0))</f>
        <v/>
      </c>
      <c r="E73" s="392" t="str">
        <f t="array" ref="E73">IF(INDEX(_Rge_Data_3rd_CY,$B73,E$1)=0,"",TEXT(INDEX(_Rge_Data_3rd_CY,$B73,E$1),"JJJJMMTT"))</f>
        <v/>
      </c>
      <c r="F73" s="404" t="str">
        <f t="array" ref="F73">INDEX(_Rge_Data_3rd_CY,$B73,F$1)</f>
        <v>Open</v>
      </c>
      <c r="G73" s="393">
        <f t="array" ref="G73">IFERROR(MATCH(INDEX(_Rge_Data_3rd_CY,$B73,G$1),_Rge_Projectstatus,0),"")</f>
        <v>1</v>
      </c>
      <c r="H73" s="405" t="str">
        <f t="array" ref="H73">INDEX(_Rge_Data_3rd_CY,$B73,H$1)</f>
        <v/>
      </c>
      <c r="I73" s="406" t="str">
        <f t="array" ref="I73">INDEX(_Rge_Data_3rd_CY,$B73,I$1)</f>
        <v/>
      </c>
      <c r="J73" s="406" t="str">
        <f t="array" ref="J73">INDEX(_Rge_Data_3rd_CY,$B73,J$1)</f>
        <v/>
      </c>
      <c r="K73" s="406" t="str">
        <f t="array" ref="K73">INDEX(_Rge_Data_3rd_CY,$B73,K$1)</f>
        <v/>
      </c>
      <c r="L73" s="407">
        <f t="array" ref="L73">INDEX(_Rge_Data_3rd_CY,$B73,L$1)</f>
        <v>0</v>
      </c>
      <c r="M73" s="407">
        <f t="array" ref="M73">INDEX(_Rge_Data_3rd_CY,$B73,M$1)</f>
        <v>0</v>
      </c>
      <c r="N73" s="407">
        <f t="array" ref="N73">INDEX(_Rge_Data_3rd_CY,$B73,N$1)</f>
        <v>0</v>
      </c>
      <c r="O73" s="407">
        <f t="array" ref="O73">INDEX(_Rge_Data_3rd_CY,$B73,O$1)</f>
        <v>0</v>
      </c>
      <c r="P73" s="407">
        <f t="array" ref="P73">INDEX(_Rge_Data_3rd_CY,$B73,P$1)</f>
        <v>0</v>
      </c>
      <c r="Q73" s="407" t="str">
        <f t="array" ref="Q73">INDEX(_Rge_Data_3rd_CY,$B73,Q$1)</f>
        <v/>
      </c>
      <c r="R73" s="407">
        <f t="array" ref="R73">INDEX(_Rge_Data_3rd_CY,$B73,R$1)</f>
        <v>0</v>
      </c>
      <c r="S73" s="407">
        <f t="array" ref="S73">INDEX(_Rge_Data_3rd_CY,$B73,S$1)</f>
        <v>0</v>
      </c>
      <c r="T73" s="407">
        <f t="shared" si="5"/>
        <v>0</v>
      </c>
      <c r="U73" s="408">
        <f t="shared" si="6"/>
        <v>0</v>
      </c>
      <c r="V73" s="409" t="str">
        <f t="array" ref="V73">INDEX(_Rge_Data_3rd_CY,$B73,V$1)</f>
        <v/>
      </c>
      <c r="W73" s="410" t="str">
        <f t="array" ref="W73">INDEX(_Rge_Data_3rd_CY,$B73,W$1)</f>
        <v/>
      </c>
      <c r="X73" s="410" t="str">
        <f t="array" ref="X73">INDEX(_Rge_Data_3rd_CY,$B73,X$1)</f>
        <v/>
      </c>
      <c r="Y73" s="410" t="str">
        <f t="array" ref="Y73">INDEX(_Rge_Data_3rd_CY,$B73,Y$1)</f>
        <v/>
      </c>
      <c r="Z73" s="410">
        <f t="array" ref="Z73">INDEX(_Rge_Data_3rd_CY,$B73,Z$1)</f>
        <v>0</v>
      </c>
      <c r="AA73" s="410">
        <f t="array" ref="AA73">INDEX(_Rge_Data_3rd_CY,$B73,AA$1)</f>
        <v>0</v>
      </c>
      <c r="AB73" s="410">
        <f t="array" ref="AB73">INDEX(_Rge_Data_3rd_CY,$B73,AB$1)</f>
        <v>0</v>
      </c>
      <c r="AC73" s="410">
        <f t="array" ref="AC73">INDEX(_Rge_Data_3rd_CY,$B73,AC$1)</f>
        <v>0</v>
      </c>
      <c r="AD73" s="410">
        <f t="array" ref="AD73">INDEX(_Rge_Data_3rd_CY,$B73,AD$1)</f>
        <v>0</v>
      </c>
      <c r="AE73" s="410" t="str">
        <f t="array" ref="AE73">INDEX(_Rge_Data_3rd_CY,$B73,AE$1)</f>
        <v/>
      </c>
      <c r="AF73" s="410">
        <f t="array" ref="AF73">INDEX(_Rge_Data_3rd_CY,$B73,AF$1)</f>
        <v>0</v>
      </c>
      <c r="AG73" s="410">
        <f t="array" ref="AG73">INDEX(_Rge_Data_3rd_CY,$B73,AG$1)</f>
        <v>0</v>
      </c>
      <c r="AH73" s="410">
        <f t="shared" si="7"/>
        <v>0</v>
      </c>
      <c r="AI73" s="411" t="str">
        <f t="shared" si="9"/>
        <v/>
      </c>
      <c r="AJ73" s="412" t="str">
        <f t="array" ref="AJ73">INDEX(_Rge_Data_3rd_CY,$B73,AJ$1)</f>
        <v/>
      </c>
      <c r="AK73" s="413" t="str">
        <f t="array" ref="AK73">INDEX(_Rge_Data_3rd_CY,$B73,AK$1)</f>
        <v/>
      </c>
      <c r="AL73" s="413" t="str">
        <f t="array" ref="AL73">INDEX(_Rge_Data_3rd_CY,$B73,AL$1)</f>
        <v/>
      </c>
      <c r="AM73" s="413" t="str">
        <f t="array" ref="AM73">INDEX(_Rge_Data_3rd_CY,$B73,AM$1)</f>
        <v/>
      </c>
      <c r="AN73" s="413">
        <f t="array" ref="AN73">INDEX(_Rge_Data_3rd_CY,$B73,AN$1)</f>
        <v>0</v>
      </c>
      <c r="AO73" s="413">
        <f t="array" ref="AO73">INDEX(_Rge_Data_3rd_CY,$B73,AO$1)</f>
        <v>0</v>
      </c>
      <c r="AP73" s="413">
        <f t="array" ref="AP73">INDEX(_Rge_Data_3rd_CY,$B73,AP$1)</f>
        <v>0</v>
      </c>
      <c r="AQ73" s="413">
        <f t="array" ref="AQ73">INDEX(_Rge_Data_3rd_CY,$B73,AQ$1)</f>
        <v>0</v>
      </c>
      <c r="AR73" s="413">
        <f t="array" ref="AR73">INDEX(_Rge_Data_3rd_CY,$B73,AR$1)</f>
        <v>0</v>
      </c>
      <c r="AS73" s="413" t="str">
        <f t="array" ref="AS73">INDEX(_Rge_Data_3rd_CY,$B73,AS$1)</f>
        <v/>
      </c>
      <c r="AT73" s="413">
        <f t="array" ref="AT73">INDEX(_Rge_Data_3rd_CY,$B73,AT$1)</f>
        <v>0</v>
      </c>
      <c r="AU73" s="413">
        <f t="array" ref="AU73">INDEX(_Rge_Data_3rd_CY,$B73,AU$1)</f>
        <v>0</v>
      </c>
      <c r="AV73" s="284">
        <f t="shared" si="10"/>
        <v>0</v>
      </c>
      <c r="AW73" s="414">
        <f t="shared" si="8"/>
        <v>0</v>
      </c>
      <c r="AX73" s="290">
        <f>IFERROR(IF(AND($F73="OPEN",$AH73&gt;0),$AH73*_SoP*$AW73,IF(AND($F73="CLOSED",$AH73&gt;0),$AH73*_SoL*$AW73,0)),0)</f>
        <v>0</v>
      </c>
      <c r="AY73" s="290">
        <f>IFERROR(IF($AH73&lt;0,$AH73*_SoL,0),0)</f>
        <v>0</v>
      </c>
      <c r="AZ73" s="415">
        <f t="shared" si="11"/>
        <v>0</v>
      </c>
      <c r="BA73" s="415">
        <f t="shared" si="12"/>
        <v>0</v>
      </c>
      <c r="BB73" s="415">
        <f t="shared" si="13"/>
        <v>0</v>
      </c>
      <c r="BC73" s="416">
        <f t="shared" si="14"/>
        <v>0</v>
      </c>
      <c r="BD73" s="417">
        <f t="shared" si="15"/>
        <v>0</v>
      </c>
      <c r="BE73" s="418">
        <f t="shared" si="16"/>
        <v>0</v>
      </c>
      <c r="BF73" s="419">
        <f t="shared" si="17"/>
        <v>0</v>
      </c>
    </row>
    <row r="74" ht="19.5" customHeight="1">
      <c r="A74" s="185"/>
      <c r="B74" s="230">
        <f t="shared" si="18"/>
        <v>63</v>
      </c>
      <c r="C74" s="185"/>
      <c r="D74" s="391" t="str">
        <f t="array" ref="D74">INDEX(_Rge_Projectdata_3rd,$B74,MATCH("Project-ID",_Rge_Headline_Projectdata,0))</f>
        <v/>
      </c>
      <c r="E74" s="392" t="str">
        <f t="array" ref="E74">IF(INDEX(_Rge_Data_3rd_CY,$B74,E$1)=0,"",TEXT(INDEX(_Rge_Data_3rd_CY,$B74,E$1),"JJJJMMTT"))</f>
        <v/>
      </c>
      <c r="F74" s="404" t="str">
        <f t="array" ref="F74">INDEX(_Rge_Data_3rd_CY,$B74,F$1)</f>
        <v>Open</v>
      </c>
      <c r="G74" s="393">
        <f t="array" ref="G74">IFERROR(MATCH(INDEX(_Rge_Data_3rd_CY,$B74,G$1),_Rge_Projectstatus,0),"")</f>
        <v>1</v>
      </c>
      <c r="H74" s="405" t="str">
        <f t="array" ref="H74">INDEX(_Rge_Data_3rd_CY,$B74,H$1)</f>
        <v/>
      </c>
      <c r="I74" s="406" t="str">
        <f t="array" ref="I74">INDEX(_Rge_Data_3rd_CY,$B74,I$1)</f>
        <v/>
      </c>
      <c r="J74" s="406" t="str">
        <f t="array" ref="J74">INDEX(_Rge_Data_3rd_CY,$B74,J$1)</f>
        <v/>
      </c>
      <c r="K74" s="406" t="str">
        <f t="array" ref="K74">INDEX(_Rge_Data_3rd_CY,$B74,K$1)</f>
        <v/>
      </c>
      <c r="L74" s="407">
        <f t="array" ref="L74">INDEX(_Rge_Data_3rd_CY,$B74,L$1)</f>
        <v>0</v>
      </c>
      <c r="M74" s="407">
        <f t="array" ref="M74">INDEX(_Rge_Data_3rd_CY,$B74,M$1)</f>
        <v>0</v>
      </c>
      <c r="N74" s="407">
        <f t="array" ref="N74">INDEX(_Rge_Data_3rd_CY,$B74,N$1)</f>
        <v>0</v>
      </c>
      <c r="O74" s="407">
        <f t="array" ref="O74">INDEX(_Rge_Data_3rd_CY,$B74,O$1)</f>
        <v>0</v>
      </c>
      <c r="P74" s="407">
        <f t="array" ref="P74">INDEX(_Rge_Data_3rd_CY,$B74,P$1)</f>
        <v>0</v>
      </c>
      <c r="Q74" s="407" t="str">
        <f t="array" ref="Q74">INDEX(_Rge_Data_3rd_CY,$B74,Q$1)</f>
        <v/>
      </c>
      <c r="R74" s="407">
        <f t="array" ref="R74">INDEX(_Rge_Data_3rd_CY,$B74,R$1)</f>
        <v>0</v>
      </c>
      <c r="S74" s="407">
        <f t="array" ref="S74">INDEX(_Rge_Data_3rd_CY,$B74,S$1)</f>
        <v>0</v>
      </c>
      <c r="T74" s="407">
        <f t="shared" si="5"/>
        <v>0</v>
      </c>
      <c r="U74" s="408">
        <f t="shared" si="6"/>
        <v>0</v>
      </c>
      <c r="V74" s="409" t="str">
        <f t="array" ref="V74">INDEX(_Rge_Data_3rd_CY,$B74,V$1)</f>
        <v/>
      </c>
      <c r="W74" s="410" t="str">
        <f t="array" ref="W74">INDEX(_Rge_Data_3rd_CY,$B74,W$1)</f>
        <v/>
      </c>
      <c r="X74" s="410" t="str">
        <f t="array" ref="X74">INDEX(_Rge_Data_3rd_CY,$B74,X$1)</f>
        <v/>
      </c>
      <c r="Y74" s="410" t="str">
        <f t="array" ref="Y74">INDEX(_Rge_Data_3rd_CY,$B74,Y$1)</f>
        <v/>
      </c>
      <c r="Z74" s="410">
        <f t="array" ref="Z74">INDEX(_Rge_Data_3rd_CY,$B74,Z$1)</f>
        <v>0</v>
      </c>
      <c r="AA74" s="410">
        <f t="array" ref="AA74">INDEX(_Rge_Data_3rd_CY,$B74,AA$1)</f>
        <v>0</v>
      </c>
      <c r="AB74" s="410">
        <f t="array" ref="AB74">INDEX(_Rge_Data_3rd_CY,$B74,AB$1)</f>
        <v>0</v>
      </c>
      <c r="AC74" s="410">
        <f t="array" ref="AC74">INDEX(_Rge_Data_3rd_CY,$B74,AC$1)</f>
        <v>0</v>
      </c>
      <c r="AD74" s="410">
        <f t="array" ref="AD74">INDEX(_Rge_Data_3rd_CY,$B74,AD$1)</f>
        <v>0</v>
      </c>
      <c r="AE74" s="410" t="str">
        <f t="array" ref="AE74">INDEX(_Rge_Data_3rd_CY,$B74,AE$1)</f>
        <v/>
      </c>
      <c r="AF74" s="410">
        <f t="array" ref="AF74">INDEX(_Rge_Data_3rd_CY,$B74,AF$1)</f>
        <v>0</v>
      </c>
      <c r="AG74" s="410">
        <f t="array" ref="AG74">INDEX(_Rge_Data_3rd_CY,$B74,AG$1)</f>
        <v>0</v>
      </c>
      <c r="AH74" s="410">
        <f t="shared" si="7"/>
        <v>0</v>
      </c>
      <c r="AI74" s="411" t="str">
        <f t="shared" si="9"/>
        <v/>
      </c>
      <c r="AJ74" s="412" t="str">
        <f t="array" ref="AJ74">INDEX(_Rge_Data_3rd_CY,$B74,AJ$1)</f>
        <v/>
      </c>
      <c r="AK74" s="413" t="str">
        <f t="array" ref="AK74">INDEX(_Rge_Data_3rd_CY,$B74,AK$1)</f>
        <v/>
      </c>
      <c r="AL74" s="413" t="str">
        <f t="array" ref="AL74">INDEX(_Rge_Data_3rd_CY,$B74,AL$1)</f>
        <v/>
      </c>
      <c r="AM74" s="413" t="str">
        <f t="array" ref="AM74">INDEX(_Rge_Data_3rd_CY,$B74,AM$1)</f>
        <v/>
      </c>
      <c r="AN74" s="413">
        <f t="array" ref="AN74">INDEX(_Rge_Data_3rd_CY,$B74,AN$1)</f>
        <v>0</v>
      </c>
      <c r="AO74" s="413">
        <f t="array" ref="AO74">INDEX(_Rge_Data_3rd_CY,$B74,AO$1)</f>
        <v>0</v>
      </c>
      <c r="AP74" s="413">
        <f t="array" ref="AP74">INDEX(_Rge_Data_3rd_CY,$B74,AP$1)</f>
        <v>0</v>
      </c>
      <c r="AQ74" s="413">
        <f t="array" ref="AQ74">INDEX(_Rge_Data_3rd_CY,$B74,AQ$1)</f>
        <v>0</v>
      </c>
      <c r="AR74" s="413">
        <f t="array" ref="AR74">INDEX(_Rge_Data_3rd_CY,$B74,AR$1)</f>
        <v>0</v>
      </c>
      <c r="AS74" s="413" t="str">
        <f t="array" ref="AS74">INDEX(_Rge_Data_3rd_CY,$B74,AS$1)</f>
        <v/>
      </c>
      <c r="AT74" s="413">
        <f t="array" ref="AT74">INDEX(_Rge_Data_3rd_CY,$B74,AT$1)</f>
        <v>0</v>
      </c>
      <c r="AU74" s="413">
        <f t="array" ref="AU74">INDEX(_Rge_Data_3rd_CY,$B74,AU$1)</f>
        <v>0</v>
      </c>
      <c r="AV74" s="284">
        <f t="shared" si="10"/>
        <v>0</v>
      </c>
      <c r="AW74" s="414">
        <f t="shared" si="8"/>
        <v>0</v>
      </c>
      <c r="AX74" s="290">
        <f>IFERROR(IF(AND($F74="OPEN",$AH74&gt;0),$AH74*_SoP*$AW74,IF(AND($F74="CLOSED",$AH74&gt;0),$AH74*_SoL*$AW74,0)),0)</f>
        <v>0</v>
      </c>
      <c r="AY74" s="290">
        <f>IFERROR(IF($AH74&lt;0,$AH74*_SoL,0),0)</f>
        <v>0</v>
      </c>
      <c r="AZ74" s="415">
        <f t="shared" si="11"/>
        <v>0</v>
      </c>
      <c r="BA74" s="415">
        <f t="shared" si="12"/>
        <v>0</v>
      </c>
      <c r="BB74" s="415">
        <f t="shared" si="13"/>
        <v>0</v>
      </c>
      <c r="BC74" s="416">
        <f t="shared" si="14"/>
        <v>0</v>
      </c>
      <c r="BD74" s="417">
        <f t="shared" si="15"/>
        <v>0</v>
      </c>
      <c r="BE74" s="418">
        <f t="shared" si="16"/>
        <v>0</v>
      </c>
      <c r="BF74" s="419">
        <f t="shared" si="17"/>
        <v>0</v>
      </c>
    </row>
    <row r="75" ht="19.5" customHeight="1">
      <c r="A75" s="185"/>
      <c r="B75" s="230">
        <f t="shared" si="18"/>
        <v>64</v>
      </c>
      <c r="C75" s="185"/>
      <c r="D75" s="391" t="str">
        <f t="array" ref="D75">INDEX(_Rge_Projectdata_3rd,$B75,MATCH("Project-ID",_Rge_Headline_Projectdata,0))</f>
        <v/>
      </c>
      <c r="E75" s="392" t="str">
        <f t="array" ref="E75">IF(INDEX(_Rge_Data_3rd_CY,$B75,E$1)=0,"",TEXT(INDEX(_Rge_Data_3rd_CY,$B75,E$1),"JJJJMMTT"))</f>
        <v/>
      </c>
      <c r="F75" s="404" t="str">
        <f t="array" ref="F75">INDEX(_Rge_Data_3rd_CY,$B75,F$1)</f>
        <v>Open</v>
      </c>
      <c r="G75" s="393">
        <f t="array" ref="G75">IFERROR(MATCH(INDEX(_Rge_Data_3rd_CY,$B75,G$1),_Rge_Projectstatus,0),"")</f>
        <v>1</v>
      </c>
      <c r="H75" s="405" t="str">
        <f t="array" ref="H75">INDEX(_Rge_Data_3rd_CY,$B75,H$1)</f>
        <v/>
      </c>
      <c r="I75" s="406" t="str">
        <f t="array" ref="I75">INDEX(_Rge_Data_3rd_CY,$B75,I$1)</f>
        <v/>
      </c>
      <c r="J75" s="406" t="str">
        <f t="array" ref="J75">INDEX(_Rge_Data_3rd_CY,$B75,J$1)</f>
        <v/>
      </c>
      <c r="K75" s="406" t="str">
        <f t="array" ref="K75">INDEX(_Rge_Data_3rd_CY,$B75,K$1)</f>
        <v/>
      </c>
      <c r="L75" s="407">
        <f t="array" ref="L75">INDEX(_Rge_Data_3rd_CY,$B75,L$1)</f>
        <v>0</v>
      </c>
      <c r="M75" s="407">
        <f t="array" ref="M75">INDEX(_Rge_Data_3rd_CY,$B75,M$1)</f>
        <v>0</v>
      </c>
      <c r="N75" s="407">
        <f t="array" ref="N75">INDEX(_Rge_Data_3rd_CY,$B75,N$1)</f>
        <v>0</v>
      </c>
      <c r="O75" s="407">
        <f t="array" ref="O75">INDEX(_Rge_Data_3rd_CY,$B75,O$1)</f>
        <v>0</v>
      </c>
      <c r="P75" s="407">
        <f t="array" ref="P75">INDEX(_Rge_Data_3rd_CY,$B75,P$1)</f>
        <v>0</v>
      </c>
      <c r="Q75" s="407" t="str">
        <f t="array" ref="Q75">INDEX(_Rge_Data_3rd_CY,$B75,Q$1)</f>
        <v/>
      </c>
      <c r="R75" s="407">
        <f t="array" ref="R75">INDEX(_Rge_Data_3rd_CY,$B75,R$1)</f>
        <v>0</v>
      </c>
      <c r="S75" s="407">
        <f t="array" ref="S75">INDEX(_Rge_Data_3rd_CY,$B75,S$1)</f>
        <v>0</v>
      </c>
      <c r="T75" s="407">
        <f t="shared" si="5"/>
        <v>0</v>
      </c>
      <c r="U75" s="408">
        <f t="shared" si="6"/>
        <v>0</v>
      </c>
      <c r="V75" s="409" t="str">
        <f t="array" ref="V75">INDEX(_Rge_Data_3rd_CY,$B75,V$1)</f>
        <v/>
      </c>
      <c r="W75" s="410" t="str">
        <f t="array" ref="W75">INDEX(_Rge_Data_3rd_CY,$B75,W$1)</f>
        <v/>
      </c>
      <c r="X75" s="410" t="str">
        <f t="array" ref="X75">INDEX(_Rge_Data_3rd_CY,$B75,X$1)</f>
        <v/>
      </c>
      <c r="Y75" s="410" t="str">
        <f t="array" ref="Y75">INDEX(_Rge_Data_3rd_CY,$B75,Y$1)</f>
        <v/>
      </c>
      <c r="Z75" s="410">
        <f t="array" ref="Z75">INDEX(_Rge_Data_3rd_CY,$B75,Z$1)</f>
        <v>0</v>
      </c>
      <c r="AA75" s="410">
        <f t="array" ref="AA75">INDEX(_Rge_Data_3rd_CY,$B75,AA$1)</f>
        <v>0</v>
      </c>
      <c r="AB75" s="410">
        <f t="array" ref="AB75">INDEX(_Rge_Data_3rd_CY,$B75,AB$1)</f>
        <v>0</v>
      </c>
      <c r="AC75" s="410">
        <f t="array" ref="AC75">INDEX(_Rge_Data_3rd_CY,$B75,AC$1)</f>
        <v>0</v>
      </c>
      <c r="AD75" s="410">
        <f t="array" ref="AD75">INDEX(_Rge_Data_3rd_CY,$B75,AD$1)</f>
        <v>0</v>
      </c>
      <c r="AE75" s="410" t="str">
        <f t="array" ref="AE75">INDEX(_Rge_Data_3rd_CY,$B75,AE$1)</f>
        <v/>
      </c>
      <c r="AF75" s="410">
        <f t="array" ref="AF75">INDEX(_Rge_Data_3rd_CY,$B75,AF$1)</f>
        <v>0</v>
      </c>
      <c r="AG75" s="410">
        <f t="array" ref="AG75">INDEX(_Rge_Data_3rd_CY,$B75,AG$1)</f>
        <v>0</v>
      </c>
      <c r="AH75" s="410">
        <f t="shared" si="7"/>
        <v>0</v>
      </c>
      <c r="AI75" s="411" t="str">
        <f t="shared" si="9"/>
        <v/>
      </c>
      <c r="AJ75" s="412" t="str">
        <f t="array" ref="AJ75">INDEX(_Rge_Data_3rd_CY,$B75,AJ$1)</f>
        <v/>
      </c>
      <c r="AK75" s="413" t="str">
        <f t="array" ref="AK75">INDEX(_Rge_Data_3rd_CY,$B75,AK$1)</f>
        <v/>
      </c>
      <c r="AL75" s="413" t="str">
        <f t="array" ref="AL75">INDEX(_Rge_Data_3rd_CY,$B75,AL$1)</f>
        <v/>
      </c>
      <c r="AM75" s="413" t="str">
        <f t="array" ref="AM75">INDEX(_Rge_Data_3rd_CY,$B75,AM$1)</f>
        <v/>
      </c>
      <c r="AN75" s="413">
        <f t="array" ref="AN75">INDEX(_Rge_Data_3rd_CY,$B75,AN$1)</f>
        <v>0</v>
      </c>
      <c r="AO75" s="413">
        <f t="array" ref="AO75">INDEX(_Rge_Data_3rd_CY,$B75,AO$1)</f>
        <v>0</v>
      </c>
      <c r="AP75" s="413">
        <f t="array" ref="AP75">INDEX(_Rge_Data_3rd_CY,$B75,AP$1)</f>
        <v>0</v>
      </c>
      <c r="AQ75" s="413">
        <f t="array" ref="AQ75">INDEX(_Rge_Data_3rd_CY,$B75,AQ$1)</f>
        <v>0</v>
      </c>
      <c r="AR75" s="413">
        <f t="array" ref="AR75">INDEX(_Rge_Data_3rd_CY,$B75,AR$1)</f>
        <v>0</v>
      </c>
      <c r="AS75" s="413" t="str">
        <f t="array" ref="AS75">INDEX(_Rge_Data_3rd_CY,$B75,AS$1)</f>
        <v/>
      </c>
      <c r="AT75" s="413">
        <f t="array" ref="AT75">INDEX(_Rge_Data_3rd_CY,$B75,AT$1)</f>
        <v>0</v>
      </c>
      <c r="AU75" s="413">
        <f t="array" ref="AU75">INDEX(_Rge_Data_3rd_CY,$B75,AU$1)</f>
        <v>0</v>
      </c>
      <c r="AV75" s="284">
        <f t="shared" si="10"/>
        <v>0</v>
      </c>
      <c r="AW75" s="414">
        <f t="shared" si="8"/>
        <v>0</v>
      </c>
      <c r="AX75" s="290">
        <f>IFERROR(IF(AND($F75="OPEN",$AH75&gt;0),$AH75*_SoP*$AW75,IF(AND($F75="CLOSED",$AH75&gt;0),$AH75*_SoL*$AW75,0)),0)</f>
        <v>0</v>
      </c>
      <c r="AY75" s="290">
        <f>IFERROR(IF($AH75&lt;0,$AH75*_SoL,0),0)</f>
        <v>0</v>
      </c>
      <c r="AZ75" s="415">
        <f t="shared" si="11"/>
        <v>0</v>
      </c>
      <c r="BA75" s="415">
        <f t="shared" si="12"/>
        <v>0</v>
      </c>
      <c r="BB75" s="415">
        <f t="shared" si="13"/>
        <v>0</v>
      </c>
      <c r="BC75" s="416">
        <f t="shared" si="14"/>
        <v>0</v>
      </c>
      <c r="BD75" s="417">
        <f t="shared" si="15"/>
        <v>0</v>
      </c>
      <c r="BE75" s="418">
        <f t="shared" si="16"/>
        <v>0</v>
      </c>
      <c r="BF75" s="419">
        <f t="shared" si="17"/>
        <v>0</v>
      </c>
    </row>
    <row r="76" ht="19.5" customHeight="1">
      <c r="A76" s="185"/>
      <c r="B76" s="230">
        <f t="shared" si="18"/>
        <v>65</v>
      </c>
      <c r="C76" s="185"/>
      <c r="D76" s="391" t="str">
        <f t="array" ref="D76">INDEX(_Rge_Projectdata_3rd,$B76,MATCH("Project-ID",_Rge_Headline_Projectdata,0))</f>
        <v/>
      </c>
      <c r="E76" s="392" t="str">
        <f t="array" ref="E76">IF(INDEX(_Rge_Data_3rd_CY,$B76,E$1)=0,"",TEXT(INDEX(_Rge_Data_3rd_CY,$B76,E$1),"JJJJMMTT"))</f>
        <v/>
      </c>
      <c r="F76" s="404" t="str">
        <f t="array" ref="F76">INDEX(_Rge_Data_3rd_CY,$B76,F$1)</f>
        <v>Open</v>
      </c>
      <c r="G76" s="393">
        <f t="array" ref="G76">IFERROR(MATCH(INDEX(_Rge_Data_3rd_CY,$B76,G$1),_Rge_Projectstatus,0),"")</f>
        <v>1</v>
      </c>
      <c r="H76" s="405" t="str">
        <f t="array" ref="H76">INDEX(_Rge_Data_3rd_CY,$B76,H$1)</f>
        <v/>
      </c>
      <c r="I76" s="406" t="str">
        <f t="array" ref="I76">INDEX(_Rge_Data_3rd_CY,$B76,I$1)</f>
        <v/>
      </c>
      <c r="J76" s="406" t="str">
        <f t="array" ref="J76">INDEX(_Rge_Data_3rd_CY,$B76,J$1)</f>
        <v/>
      </c>
      <c r="K76" s="406" t="str">
        <f t="array" ref="K76">INDEX(_Rge_Data_3rd_CY,$B76,K$1)</f>
        <v/>
      </c>
      <c r="L76" s="407">
        <f t="array" ref="L76">INDEX(_Rge_Data_3rd_CY,$B76,L$1)</f>
        <v>0</v>
      </c>
      <c r="M76" s="407">
        <f t="array" ref="M76">INDEX(_Rge_Data_3rd_CY,$B76,M$1)</f>
        <v>0</v>
      </c>
      <c r="N76" s="407">
        <f t="array" ref="N76">INDEX(_Rge_Data_3rd_CY,$B76,N$1)</f>
        <v>0</v>
      </c>
      <c r="O76" s="407">
        <f t="array" ref="O76">INDEX(_Rge_Data_3rd_CY,$B76,O$1)</f>
        <v>0</v>
      </c>
      <c r="P76" s="407">
        <f t="array" ref="P76">INDEX(_Rge_Data_3rd_CY,$B76,P$1)</f>
        <v>0</v>
      </c>
      <c r="Q76" s="407" t="str">
        <f t="array" ref="Q76">INDEX(_Rge_Data_3rd_CY,$B76,Q$1)</f>
        <v/>
      </c>
      <c r="R76" s="407">
        <f t="array" ref="R76">INDEX(_Rge_Data_3rd_CY,$B76,R$1)</f>
        <v>0</v>
      </c>
      <c r="S76" s="407">
        <f t="array" ref="S76">INDEX(_Rge_Data_3rd_CY,$B76,S$1)</f>
        <v>0</v>
      </c>
      <c r="T76" s="407">
        <f t="shared" si="5"/>
        <v>0</v>
      </c>
      <c r="U76" s="408">
        <f t="shared" si="6"/>
        <v>0</v>
      </c>
      <c r="V76" s="409" t="str">
        <f t="array" ref="V76">INDEX(_Rge_Data_3rd_CY,$B76,V$1)</f>
        <v/>
      </c>
      <c r="W76" s="410" t="str">
        <f t="array" ref="W76">INDEX(_Rge_Data_3rd_CY,$B76,W$1)</f>
        <v/>
      </c>
      <c r="X76" s="410" t="str">
        <f t="array" ref="X76">INDEX(_Rge_Data_3rd_CY,$B76,X$1)</f>
        <v/>
      </c>
      <c r="Y76" s="410" t="str">
        <f t="array" ref="Y76">INDEX(_Rge_Data_3rd_CY,$B76,Y$1)</f>
        <v/>
      </c>
      <c r="Z76" s="410">
        <f t="array" ref="Z76">INDEX(_Rge_Data_3rd_CY,$B76,Z$1)</f>
        <v>0</v>
      </c>
      <c r="AA76" s="410">
        <f t="array" ref="AA76">INDEX(_Rge_Data_3rd_CY,$B76,AA$1)</f>
        <v>0</v>
      </c>
      <c r="AB76" s="410">
        <f t="array" ref="AB76">INDEX(_Rge_Data_3rd_CY,$B76,AB$1)</f>
        <v>0</v>
      </c>
      <c r="AC76" s="410">
        <f t="array" ref="AC76">INDEX(_Rge_Data_3rd_CY,$B76,AC$1)</f>
        <v>0</v>
      </c>
      <c r="AD76" s="410">
        <f t="array" ref="AD76">INDEX(_Rge_Data_3rd_CY,$B76,AD$1)</f>
        <v>0</v>
      </c>
      <c r="AE76" s="410" t="str">
        <f t="array" ref="AE76">INDEX(_Rge_Data_3rd_CY,$B76,AE$1)</f>
        <v/>
      </c>
      <c r="AF76" s="410">
        <f t="array" ref="AF76">INDEX(_Rge_Data_3rd_CY,$B76,AF$1)</f>
        <v>0</v>
      </c>
      <c r="AG76" s="410">
        <f t="array" ref="AG76">INDEX(_Rge_Data_3rd_CY,$B76,AG$1)</f>
        <v>0</v>
      </c>
      <c r="AH76" s="410">
        <f t="shared" si="7"/>
        <v>0</v>
      </c>
      <c r="AI76" s="411" t="str">
        <f t="shared" si="9"/>
        <v/>
      </c>
      <c r="AJ76" s="412" t="str">
        <f t="array" ref="AJ76">INDEX(_Rge_Data_3rd_CY,$B76,AJ$1)</f>
        <v/>
      </c>
      <c r="AK76" s="413" t="str">
        <f t="array" ref="AK76">INDEX(_Rge_Data_3rd_CY,$B76,AK$1)</f>
        <v/>
      </c>
      <c r="AL76" s="413" t="str">
        <f t="array" ref="AL76">INDEX(_Rge_Data_3rd_CY,$B76,AL$1)</f>
        <v/>
      </c>
      <c r="AM76" s="413" t="str">
        <f t="array" ref="AM76">INDEX(_Rge_Data_3rd_CY,$B76,AM$1)</f>
        <v/>
      </c>
      <c r="AN76" s="413">
        <f t="array" ref="AN76">INDEX(_Rge_Data_3rd_CY,$B76,AN$1)</f>
        <v>0</v>
      </c>
      <c r="AO76" s="413">
        <f t="array" ref="AO76">INDEX(_Rge_Data_3rd_CY,$B76,AO$1)</f>
        <v>0</v>
      </c>
      <c r="AP76" s="413">
        <f t="array" ref="AP76">INDEX(_Rge_Data_3rd_CY,$B76,AP$1)</f>
        <v>0</v>
      </c>
      <c r="AQ76" s="413">
        <f t="array" ref="AQ76">INDEX(_Rge_Data_3rd_CY,$B76,AQ$1)</f>
        <v>0</v>
      </c>
      <c r="AR76" s="413">
        <f t="array" ref="AR76">INDEX(_Rge_Data_3rd_CY,$B76,AR$1)</f>
        <v>0</v>
      </c>
      <c r="AS76" s="413" t="str">
        <f t="array" ref="AS76">INDEX(_Rge_Data_3rd_CY,$B76,AS$1)</f>
        <v/>
      </c>
      <c r="AT76" s="413">
        <f t="array" ref="AT76">INDEX(_Rge_Data_3rd_CY,$B76,AT$1)</f>
        <v>0</v>
      </c>
      <c r="AU76" s="413">
        <f t="array" ref="AU76">INDEX(_Rge_Data_3rd_CY,$B76,AU$1)</f>
        <v>0</v>
      </c>
      <c r="AV76" s="284">
        <f t="shared" si="10"/>
        <v>0</v>
      </c>
      <c r="AW76" s="414">
        <f t="shared" si="8"/>
        <v>0</v>
      </c>
      <c r="AX76" s="290">
        <f>IFERROR(IF(AND($F76="OPEN",$AH76&gt;0),$AH76*_SoP*$AW76,IF(AND($F76="CLOSED",$AH76&gt;0),$AH76*_SoL*$AW76,0)),0)</f>
        <v>0</v>
      </c>
      <c r="AY76" s="290">
        <f>IFERROR(IF($AH76&lt;0,$AH76*_SoL,0),0)</f>
        <v>0</v>
      </c>
      <c r="AZ76" s="415">
        <f t="shared" si="11"/>
        <v>0</v>
      </c>
      <c r="BA76" s="415">
        <f t="shared" si="12"/>
        <v>0</v>
      </c>
      <c r="BB76" s="415">
        <f t="shared" si="13"/>
        <v>0</v>
      </c>
      <c r="BC76" s="416">
        <f t="shared" si="14"/>
        <v>0</v>
      </c>
      <c r="BD76" s="417">
        <f t="shared" si="15"/>
        <v>0</v>
      </c>
      <c r="BE76" s="418">
        <f t="shared" si="16"/>
        <v>0</v>
      </c>
      <c r="BF76" s="419">
        <f t="shared" si="17"/>
        <v>0</v>
      </c>
    </row>
    <row r="77" ht="19.5" customHeight="1">
      <c r="A77" s="185"/>
      <c r="B77" s="230">
        <f t="shared" si="18"/>
        <v>66</v>
      </c>
      <c r="C77" s="185"/>
      <c r="D77" s="391" t="str">
        <f t="array" ref="D77">INDEX(_Rge_Projectdata_3rd,$B77,MATCH("Project-ID",_Rge_Headline_Projectdata,0))</f>
        <v/>
      </c>
      <c r="E77" s="392" t="str">
        <f t="array" ref="E77">IF(INDEX(_Rge_Data_3rd_CY,$B77,E$1)=0,"",TEXT(INDEX(_Rge_Data_3rd_CY,$B77,E$1),"JJJJMMTT"))</f>
        <v/>
      </c>
      <c r="F77" s="404" t="str">
        <f t="array" ref="F77">INDEX(_Rge_Data_3rd_CY,$B77,F$1)</f>
        <v>Open</v>
      </c>
      <c r="G77" s="393">
        <f t="array" ref="G77">IFERROR(MATCH(INDEX(_Rge_Data_3rd_CY,$B77,G$1),_Rge_Projectstatus,0),"")</f>
        <v>1</v>
      </c>
      <c r="H77" s="405" t="str">
        <f t="array" ref="H77">INDEX(_Rge_Data_3rd_CY,$B77,H$1)</f>
        <v/>
      </c>
      <c r="I77" s="406" t="str">
        <f t="array" ref="I77">INDEX(_Rge_Data_3rd_CY,$B77,I$1)</f>
        <v/>
      </c>
      <c r="J77" s="406" t="str">
        <f t="array" ref="J77">INDEX(_Rge_Data_3rd_CY,$B77,J$1)</f>
        <v/>
      </c>
      <c r="K77" s="406" t="str">
        <f t="array" ref="K77">INDEX(_Rge_Data_3rd_CY,$B77,K$1)</f>
        <v/>
      </c>
      <c r="L77" s="407">
        <f t="array" ref="L77">INDEX(_Rge_Data_3rd_CY,$B77,L$1)</f>
        <v>0</v>
      </c>
      <c r="M77" s="407">
        <f t="array" ref="M77">INDEX(_Rge_Data_3rd_CY,$B77,M$1)</f>
        <v>0</v>
      </c>
      <c r="N77" s="407">
        <f t="array" ref="N77">INDEX(_Rge_Data_3rd_CY,$B77,N$1)</f>
        <v>0</v>
      </c>
      <c r="O77" s="407">
        <f t="array" ref="O77">INDEX(_Rge_Data_3rd_CY,$B77,O$1)</f>
        <v>0</v>
      </c>
      <c r="P77" s="407">
        <f t="array" ref="P77">INDEX(_Rge_Data_3rd_CY,$B77,P$1)</f>
        <v>0</v>
      </c>
      <c r="Q77" s="407" t="str">
        <f t="array" ref="Q77">INDEX(_Rge_Data_3rd_CY,$B77,Q$1)</f>
        <v/>
      </c>
      <c r="R77" s="407">
        <f t="array" ref="R77">INDEX(_Rge_Data_3rd_CY,$B77,R$1)</f>
        <v>0</v>
      </c>
      <c r="S77" s="407">
        <f t="array" ref="S77">INDEX(_Rge_Data_3rd_CY,$B77,S$1)</f>
        <v>0</v>
      </c>
      <c r="T77" s="407">
        <f t="shared" si="5"/>
        <v>0</v>
      </c>
      <c r="U77" s="408">
        <f t="shared" si="6"/>
        <v>0</v>
      </c>
      <c r="V77" s="409" t="str">
        <f t="array" ref="V77">INDEX(_Rge_Data_3rd_CY,$B77,V$1)</f>
        <v/>
      </c>
      <c r="W77" s="410" t="str">
        <f t="array" ref="W77">INDEX(_Rge_Data_3rd_CY,$B77,W$1)</f>
        <v/>
      </c>
      <c r="X77" s="410" t="str">
        <f t="array" ref="X77">INDEX(_Rge_Data_3rd_CY,$B77,X$1)</f>
        <v/>
      </c>
      <c r="Y77" s="410" t="str">
        <f t="array" ref="Y77">INDEX(_Rge_Data_3rd_CY,$B77,Y$1)</f>
        <v/>
      </c>
      <c r="Z77" s="410">
        <f t="array" ref="Z77">INDEX(_Rge_Data_3rd_CY,$B77,Z$1)</f>
        <v>0</v>
      </c>
      <c r="AA77" s="410">
        <f t="array" ref="AA77">INDEX(_Rge_Data_3rd_CY,$B77,AA$1)</f>
        <v>0</v>
      </c>
      <c r="AB77" s="410">
        <f t="array" ref="AB77">INDEX(_Rge_Data_3rd_CY,$B77,AB$1)</f>
        <v>0</v>
      </c>
      <c r="AC77" s="410">
        <f t="array" ref="AC77">INDEX(_Rge_Data_3rd_CY,$B77,AC$1)</f>
        <v>0</v>
      </c>
      <c r="AD77" s="410">
        <f t="array" ref="AD77">INDEX(_Rge_Data_3rd_CY,$B77,AD$1)</f>
        <v>0</v>
      </c>
      <c r="AE77" s="410" t="str">
        <f t="array" ref="AE77">INDEX(_Rge_Data_3rd_CY,$B77,AE$1)</f>
        <v/>
      </c>
      <c r="AF77" s="410">
        <f t="array" ref="AF77">INDEX(_Rge_Data_3rd_CY,$B77,AF$1)</f>
        <v>0</v>
      </c>
      <c r="AG77" s="410">
        <f t="array" ref="AG77">INDEX(_Rge_Data_3rd_CY,$B77,AG$1)</f>
        <v>0</v>
      </c>
      <c r="AH77" s="410">
        <f t="shared" si="7"/>
        <v>0</v>
      </c>
      <c r="AI77" s="411" t="str">
        <f t="shared" si="9"/>
        <v/>
      </c>
      <c r="AJ77" s="412" t="str">
        <f t="array" ref="AJ77">INDEX(_Rge_Data_3rd_CY,$B77,AJ$1)</f>
        <v/>
      </c>
      <c r="AK77" s="413" t="str">
        <f t="array" ref="AK77">INDEX(_Rge_Data_3rd_CY,$B77,AK$1)</f>
        <v/>
      </c>
      <c r="AL77" s="413" t="str">
        <f t="array" ref="AL77">INDEX(_Rge_Data_3rd_CY,$B77,AL$1)</f>
        <v/>
      </c>
      <c r="AM77" s="413" t="str">
        <f t="array" ref="AM77">INDEX(_Rge_Data_3rd_CY,$B77,AM$1)</f>
        <v/>
      </c>
      <c r="AN77" s="413">
        <f t="array" ref="AN77">INDEX(_Rge_Data_3rd_CY,$B77,AN$1)</f>
        <v>0</v>
      </c>
      <c r="AO77" s="413">
        <f t="array" ref="AO77">INDEX(_Rge_Data_3rd_CY,$B77,AO$1)</f>
        <v>0</v>
      </c>
      <c r="AP77" s="413">
        <f t="array" ref="AP77">INDEX(_Rge_Data_3rd_CY,$B77,AP$1)</f>
        <v>0</v>
      </c>
      <c r="AQ77" s="413">
        <f t="array" ref="AQ77">INDEX(_Rge_Data_3rd_CY,$B77,AQ$1)</f>
        <v>0</v>
      </c>
      <c r="AR77" s="413">
        <f t="array" ref="AR77">INDEX(_Rge_Data_3rd_CY,$B77,AR$1)</f>
        <v>0</v>
      </c>
      <c r="AS77" s="413" t="str">
        <f t="array" ref="AS77">INDEX(_Rge_Data_3rd_CY,$B77,AS$1)</f>
        <v/>
      </c>
      <c r="AT77" s="413">
        <f t="array" ref="AT77">INDEX(_Rge_Data_3rd_CY,$B77,AT$1)</f>
        <v>0</v>
      </c>
      <c r="AU77" s="413">
        <f t="array" ref="AU77">INDEX(_Rge_Data_3rd_CY,$B77,AU$1)</f>
        <v>0</v>
      </c>
      <c r="AV77" s="284">
        <f t="shared" si="10"/>
        <v>0</v>
      </c>
      <c r="AW77" s="414">
        <f t="shared" si="8"/>
        <v>0</v>
      </c>
      <c r="AX77" s="290">
        <f>IFERROR(IF(AND($F77="OPEN",$AH77&gt;0),$AH77*_SoP*$AW77,IF(AND($F77="CLOSED",$AH77&gt;0),$AH77*_SoL*$AW77,0)),0)</f>
        <v>0</v>
      </c>
      <c r="AY77" s="290">
        <f>IFERROR(IF($AH77&lt;0,$AH77*_SoL,0),0)</f>
        <v>0</v>
      </c>
      <c r="AZ77" s="415">
        <f t="shared" si="11"/>
        <v>0</v>
      </c>
      <c r="BA77" s="415">
        <f t="shared" si="12"/>
        <v>0</v>
      </c>
      <c r="BB77" s="415">
        <f t="shared" si="13"/>
        <v>0</v>
      </c>
      <c r="BC77" s="416">
        <f t="shared" si="14"/>
        <v>0</v>
      </c>
      <c r="BD77" s="417">
        <f t="shared" si="15"/>
        <v>0</v>
      </c>
      <c r="BE77" s="418">
        <f t="shared" si="16"/>
        <v>0</v>
      </c>
      <c r="BF77" s="419">
        <f t="shared" si="17"/>
        <v>0</v>
      </c>
    </row>
    <row r="78" ht="19.5" customHeight="1">
      <c r="A78" s="185"/>
      <c r="B78" s="230">
        <f t="shared" si="18"/>
        <v>67</v>
      </c>
      <c r="C78" s="185"/>
      <c r="D78" s="391" t="str">
        <f t="array" ref="D78">INDEX(_Rge_Projectdata_3rd,$B78,MATCH("Project-ID",_Rge_Headline_Projectdata,0))</f>
        <v/>
      </c>
      <c r="E78" s="392" t="str">
        <f t="array" ref="E78">IF(INDEX(_Rge_Data_3rd_CY,$B78,E$1)=0,"",TEXT(INDEX(_Rge_Data_3rd_CY,$B78,E$1),"JJJJMMTT"))</f>
        <v/>
      </c>
      <c r="F78" s="404" t="str">
        <f t="array" ref="F78">INDEX(_Rge_Data_3rd_CY,$B78,F$1)</f>
        <v>Open</v>
      </c>
      <c r="G78" s="393">
        <f t="array" ref="G78">IFERROR(MATCH(INDEX(_Rge_Data_3rd_CY,$B78,G$1),_Rge_Projectstatus,0),"")</f>
        <v>1</v>
      </c>
      <c r="H78" s="405" t="str">
        <f t="array" ref="H78">INDEX(_Rge_Data_3rd_CY,$B78,H$1)</f>
        <v/>
      </c>
      <c r="I78" s="406" t="str">
        <f t="array" ref="I78">INDEX(_Rge_Data_3rd_CY,$B78,I$1)</f>
        <v/>
      </c>
      <c r="J78" s="406" t="str">
        <f t="array" ref="J78">INDEX(_Rge_Data_3rd_CY,$B78,J$1)</f>
        <v/>
      </c>
      <c r="K78" s="406" t="str">
        <f t="array" ref="K78">INDEX(_Rge_Data_3rd_CY,$B78,K$1)</f>
        <v/>
      </c>
      <c r="L78" s="407">
        <f t="array" ref="L78">INDEX(_Rge_Data_3rd_CY,$B78,L$1)</f>
        <v>0</v>
      </c>
      <c r="M78" s="407">
        <f t="array" ref="M78">INDEX(_Rge_Data_3rd_CY,$B78,M$1)</f>
        <v>0</v>
      </c>
      <c r="N78" s="407">
        <f t="array" ref="N78">INDEX(_Rge_Data_3rd_CY,$B78,N$1)</f>
        <v>0</v>
      </c>
      <c r="O78" s="407">
        <f t="array" ref="O78">INDEX(_Rge_Data_3rd_CY,$B78,O$1)</f>
        <v>0</v>
      </c>
      <c r="P78" s="407">
        <f t="array" ref="P78">INDEX(_Rge_Data_3rd_CY,$B78,P$1)</f>
        <v>0</v>
      </c>
      <c r="Q78" s="407" t="str">
        <f t="array" ref="Q78">INDEX(_Rge_Data_3rd_CY,$B78,Q$1)</f>
        <v/>
      </c>
      <c r="R78" s="407">
        <f t="array" ref="R78">INDEX(_Rge_Data_3rd_CY,$B78,R$1)</f>
        <v>0</v>
      </c>
      <c r="S78" s="407">
        <f t="array" ref="S78">INDEX(_Rge_Data_3rd_CY,$B78,S$1)</f>
        <v>0</v>
      </c>
      <c r="T78" s="407">
        <f t="shared" si="5"/>
        <v>0</v>
      </c>
      <c r="U78" s="408">
        <f t="shared" si="6"/>
        <v>0</v>
      </c>
      <c r="V78" s="409" t="str">
        <f t="array" ref="V78">INDEX(_Rge_Data_3rd_CY,$B78,V$1)</f>
        <v/>
      </c>
      <c r="W78" s="410" t="str">
        <f t="array" ref="W78">INDEX(_Rge_Data_3rd_CY,$B78,W$1)</f>
        <v/>
      </c>
      <c r="X78" s="410" t="str">
        <f t="array" ref="X78">INDEX(_Rge_Data_3rd_CY,$B78,X$1)</f>
        <v/>
      </c>
      <c r="Y78" s="410" t="str">
        <f t="array" ref="Y78">INDEX(_Rge_Data_3rd_CY,$B78,Y$1)</f>
        <v/>
      </c>
      <c r="Z78" s="410">
        <f t="array" ref="Z78">INDEX(_Rge_Data_3rd_CY,$B78,Z$1)</f>
        <v>0</v>
      </c>
      <c r="AA78" s="410">
        <f t="array" ref="AA78">INDEX(_Rge_Data_3rd_CY,$B78,AA$1)</f>
        <v>0</v>
      </c>
      <c r="AB78" s="410">
        <f t="array" ref="AB78">INDEX(_Rge_Data_3rd_CY,$B78,AB$1)</f>
        <v>0</v>
      </c>
      <c r="AC78" s="410">
        <f t="array" ref="AC78">INDEX(_Rge_Data_3rd_CY,$B78,AC$1)</f>
        <v>0</v>
      </c>
      <c r="AD78" s="410">
        <f t="array" ref="AD78">INDEX(_Rge_Data_3rd_CY,$B78,AD$1)</f>
        <v>0</v>
      </c>
      <c r="AE78" s="410" t="str">
        <f t="array" ref="AE78">INDEX(_Rge_Data_3rd_CY,$B78,AE$1)</f>
        <v/>
      </c>
      <c r="AF78" s="410">
        <f t="array" ref="AF78">INDEX(_Rge_Data_3rd_CY,$B78,AF$1)</f>
        <v>0</v>
      </c>
      <c r="AG78" s="410">
        <f t="array" ref="AG78">INDEX(_Rge_Data_3rd_CY,$B78,AG$1)</f>
        <v>0</v>
      </c>
      <c r="AH78" s="410">
        <f t="shared" si="7"/>
        <v>0</v>
      </c>
      <c r="AI78" s="411" t="str">
        <f t="shared" si="9"/>
        <v/>
      </c>
      <c r="AJ78" s="412" t="str">
        <f t="array" ref="AJ78">INDEX(_Rge_Data_3rd_CY,$B78,AJ$1)</f>
        <v/>
      </c>
      <c r="AK78" s="413" t="str">
        <f t="array" ref="AK78">INDEX(_Rge_Data_3rd_CY,$B78,AK$1)</f>
        <v/>
      </c>
      <c r="AL78" s="413" t="str">
        <f t="array" ref="AL78">INDEX(_Rge_Data_3rd_CY,$B78,AL$1)</f>
        <v/>
      </c>
      <c r="AM78" s="413" t="str">
        <f t="array" ref="AM78">INDEX(_Rge_Data_3rd_CY,$B78,AM$1)</f>
        <v/>
      </c>
      <c r="AN78" s="413">
        <f t="array" ref="AN78">INDEX(_Rge_Data_3rd_CY,$B78,AN$1)</f>
        <v>0</v>
      </c>
      <c r="AO78" s="413">
        <f t="array" ref="AO78">INDEX(_Rge_Data_3rd_CY,$B78,AO$1)</f>
        <v>0</v>
      </c>
      <c r="AP78" s="413">
        <f t="array" ref="AP78">INDEX(_Rge_Data_3rd_CY,$B78,AP$1)</f>
        <v>0</v>
      </c>
      <c r="AQ78" s="413">
        <f t="array" ref="AQ78">INDEX(_Rge_Data_3rd_CY,$B78,AQ$1)</f>
        <v>0</v>
      </c>
      <c r="AR78" s="413">
        <f t="array" ref="AR78">INDEX(_Rge_Data_3rd_CY,$B78,AR$1)</f>
        <v>0</v>
      </c>
      <c r="AS78" s="413" t="str">
        <f t="array" ref="AS78">INDEX(_Rge_Data_3rd_CY,$B78,AS$1)</f>
        <v/>
      </c>
      <c r="AT78" s="413">
        <f t="array" ref="AT78">INDEX(_Rge_Data_3rd_CY,$B78,AT$1)</f>
        <v>0</v>
      </c>
      <c r="AU78" s="413">
        <f t="array" ref="AU78">INDEX(_Rge_Data_3rd_CY,$B78,AU$1)</f>
        <v>0</v>
      </c>
      <c r="AV78" s="284">
        <f t="shared" si="10"/>
        <v>0</v>
      </c>
      <c r="AW78" s="414">
        <f t="shared" si="8"/>
        <v>0</v>
      </c>
      <c r="AX78" s="290">
        <f>IFERROR(IF(AND($F78="OPEN",$AH78&gt;0),$AH78*_SoP*$AW78,IF(AND($F78="CLOSED",$AH78&gt;0),$AH78*_SoL*$AW78,0)),0)</f>
        <v>0</v>
      </c>
      <c r="AY78" s="290">
        <f>IFERROR(IF($AH78&lt;0,$AH78*_SoL,0),0)</f>
        <v>0</v>
      </c>
      <c r="AZ78" s="415">
        <f t="shared" si="11"/>
        <v>0</v>
      </c>
      <c r="BA78" s="415">
        <f t="shared" si="12"/>
        <v>0</v>
      </c>
      <c r="BB78" s="415">
        <f t="shared" si="13"/>
        <v>0</v>
      </c>
      <c r="BC78" s="416">
        <f t="shared" si="14"/>
        <v>0</v>
      </c>
      <c r="BD78" s="417">
        <f t="shared" si="15"/>
        <v>0</v>
      </c>
      <c r="BE78" s="418">
        <f t="shared" si="16"/>
        <v>0</v>
      </c>
      <c r="BF78" s="419">
        <f t="shared" si="17"/>
        <v>0</v>
      </c>
    </row>
    <row r="79" ht="19.5" customHeight="1">
      <c r="A79" s="185"/>
      <c r="B79" s="230">
        <f t="shared" si="18"/>
        <v>68</v>
      </c>
      <c r="C79" s="185"/>
      <c r="D79" s="391" t="str">
        <f t="array" ref="D79">INDEX(_Rge_Projectdata_3rd,$B79,MATCH("Project-ID",_Rge_Headline_Projectdata,0))</f>
        <v/>
      </c>
      <c r="E79" s="392" t="str">
        <f t="array" ref="E79">IF(INDEX(_Rge_Data_3rd_CY,$B79,E$1)=0,"",TEXT(INDEX(_Rge_Data_3rd_CY,$B79,E$1),"JJJJMMTT"))</f>
        <v/>
      </c>
      <c r="F79" s="404" t="str">
        <f t="array" ref="F79">INDEX(_Rge_Data_3rd_CY,$B79,F$1)</f>
        <v>Open</v>
      </c>
      <c r="G79" s="393">
        <f t="array" ref="G79">IFERROR(MATCH(INDEX(_Rge_Data_3rd_CY,$B79,G$1),_Rge_Projectstatus,0),"")</f>
        <v>1</v>
      </c>
      <c r="H79" s="405" t="str">
        <f t="array" ref="H79">INDEX(_Rge_Data_3rd_CY,$B79,H$1)</f>
        <v/>
      </c>
      <c r="I79" s="406" t="str">
        <f t="array" ref="I79">INDEX(_Rge_Data_3rd_CY,$B79,I$1)</f>
        <v/>
      </c>
      <c r="J79" s="406" t="str">
        <f t="array" ref="J79">INDEX(_Rge_Data_3rd_CY,$B79,J$1)</f>
        <v/>
      </c>
      <c r="K79" s="406" t="str">
        <f t="array" ref="K79">INDEX(_Rge_Data_3rd_CY,$B79,K$1)</f>
        <v/>
      </c>
      <c r="L79" s="407">
        <f t="array" ref="L79">INDEX(_Rge_Data_3rd_CY,$B79,L$1)</f>
        <v>0</v>
      </c>
      <c r="M79" s="407">
        <f t="array" ref="M79">INDEX(_Rge_Data_3rd_CY,$B79,M$1)</f>
        <v>0</v>
      </c>
      <c r="N79" s="407">
        <f t="array" ref="N79">INDEX(_Rge_Data_3rd_CY,$B79,N$1)</f>
        <v>0</v>
      </c>
      <c r="O79" s="407">
        <f t="array" ref="O79">INDEX(_Rge_Data_3rd_CY,$B79,O$1)</f>
        <v>0</v>
      </c>
      <c r="P79" s="407">
        <f t="array" ref="P79">INDEX(_Rge_Data_3rd_CY,$B79,P$1)</f>
        <v>0</v>
      </c>
      <c r="Q79" s="407" t="str">
        <f t="array" ref="Q79">INDEX(_Rge_Data_3rd_CY,$B79,Q$1)</f>
        <v/>
      </c>
      <c r="R79" s="407">
        <f t="array" ref="R79">INDEX(_Rge_Data_3rd_CY,$B79,R$1)</f>
        <v>0</v>
      </c>
      <c r="S79" s="407">
        <f t="array" ref="S79">INDEX(_Rge_Data_3rd_CY,$B79,S$1)</f>
        <v>0</v>
      </c>
      <c r="T79" s="407">
        <f t="shared" si="5"/>
        <v>0</v>
      </c>
      <c r="U79" s="408">
        <f t="shared" si="6"/>
        <v>0</v>
      </c>
      <c r="V79" s="409" t="str">
        <f t="array" ref="V79">INDEX(_Rge_Data_3rd_CY,$B79,V$1)</f>
        <v/>
      </c>
      <c r="W79" s="410" t="str">
        <f t="array" ref="W79">INDEX(_Rge_Data_3rd_CY,$B79,W$1)</f>
        <v/>
      </c>
      <c r="X79" s="410" t="str">
        <f t="array" ref="X79">INDEX(_Rge_Data_3rd_CY,$B79,X$1)</f>
        <v/>
      </c>
      <c r="Y79" s="410" t="str">
        <f t="array" ref="Y79">INDEX(_Rge_Data_3rd_CY,$B79,Y$1)</f>
        <v/>
      </c>
      <c r="Z79" s="410">
        <f t="array" ref="Z79">INDEX(_Rge_Data_3rd_CY,$B79,Z$1)</f>
        <v>0</v>
      </c>
      <c r="AA79" s="410">
        <f t="array" ref="AA79">INDEX(_Rge_Data_3rd_CY,$B79,AA$1)</f>
        <v>0</v>
      </c>
      <c r="AB79" s="410">
        <f t="array" ref="AB79">INDEX(_Rge_Data_3rd_CY,$B79,AB$1)</f>
        <v>0</v>
      </c>
      <c r="AC79" s="410">
        <f t="array" ref="AC79">INDEX(_Rge_Data_3rd_CY,$B79,AC$1)</f>
        <v>0</v>
      </c>
      <c r="AD79" s="410">
        <f t="array" ref="AD79">INDEX(_Rge_Data_3rd_CY,$B79,AD$1)</f>
        <v>0</v>
      </c>
      <c r="AE79" s="410" t="str">
        <f t="array" ref="AE79">INDEX(_Rge_Data_3rd_CY,$B79,AE$1)</f>
        <v/>
      </c>
      <c r="AF79" s="410">
        <f t="array" ref="AF79">INDEX(_Rge_Data_3rd_CY,$B79,AF$1)</f>
        <v>0</v>
      </c>
      <c r="AG79" s="410">
        <f t="array" ref="AG79">INDEX(_Rge_Data_3rd_CY,$B79,AG$1)</f>
        <v>0</v>
      </c>
      <c r="AH79" s="410">
        <f t="shared" si="7"/>
        <v>0</v>
      </c>
      <c r="AI79" s="411" t="str">
        <f t="shared" si="9"/>
        <v/>
      </c>
      <c r="AJ79" s="412" t="str">
        <f t="array" ref="AJ79">INDEX(_Rge_Data_3rd_CY,$B79,AJ$1)</f>
        <v/>
      </c>
      <c r="AK79" s="413" t="str">
        <f t="array" ref="AK79">INDEX(_Rge_Data_3rd_CY,$B79,AK$1)</f>
        <v/>
      </c>
      <c r="AL79" s="413" t="str">
        <f t="array" ref="AL79">INDEX(_Rge_Data_3rd_CY,$B79,AL$1)</f>
        <v/>
      </c>
      <c r="AM79" s="413" t="str">
        <f t="array" ref="AM79">INDEX(_Rge_Data_3rd_CY,$B79,AM$1)</f>
        <v/>
      </c>
      <c r="AN79" s="413">
        <f t="array" ref="AN79">INDEX(_Rge_Data_3rd_CY,$B79,AN$1)</f>
        <v>0</v>
      </c>
      <c r="AO79" s="413">
        <f t="array" ref="AO79">INDEX(_Rge_Data_3rd_CY,$B79,AO$1)</f>
        <v>0</v>
      </c>
      <c r="AP79" s="413">
        <f t="array" ref="AP79">INDEX(_Rge_Data_3rd_CY,$B79,AP$1)</f>
        <v>0</v>
      </c>
      <c r="AQ79" s="413">
        <f t="array" ref="AQ79">INDEX(_Rge_Data_3rd_CY,$B79,AQ$1)</f>
        <v>0</v>
      </c>
      <c r="AR79" s="413">
        <f t="array" ref="AR79">INDEX(_Rge_Data_3rd_CY,$B79,AR$1)</f>
        <v>0</v>
      </c>
      <c r="AS79" s="413" t="str">
        <f t="array" ref="AS79">INDEX(_Rge_Data_3rd_CY,$B79,AS$1)</f>
        <v/>
      </c>
      <c r="AT79" s="413">
        <f t="array" ref="AT79">INDEX(_Rge_Data_3rd_CY,$B79,AT$1)</f>
        <v>0</v>
      </c>
      <c r="AU79" s="413">
        <f t="array" ref="AU79">INDEX(_Rge_Data_3rd_CY,$B79,AU$1)</f>
        <v>0</v>
      </c>
      <c r="AV79" s="284">
        <f t="shared" si="10"/>
        <v>0</v>
      </c>
      <c r="AW79" s="414">
        <f t="shared" si="8"/>
        <v>0</v>
      </c>
      <c r="AX79" s="290">
        <f>IFERROR(IF(AND($F79="OPEN",$AH79&gt;0),$AH79*_SoP*$AW79,IF(AND($F79="CLOSED",$AH79&gt;0),$AH79*_SoL*$AW79,0)),0)</f>
        <v>0</v>
      </c>
      <c r="AY79" s="290">
        <f>IFERROR(IF($AH79&lt;0,$AH79*_SoL,0),0)</f>
        <v>0</v>
      </c>
      <c r="AZ79" s="415">
        <f t="shared" si="11"/>
        <v>0</v>
      </c>
      <c r="BA79" s="415">
        <f t="shared" si="12"/>
        <v>0</v>
      </c>
      <c r="BB79" s="415">
        <f t="shared" si="13"/>
        <v>0</v>
      </c>
      <c r="BC79" s="416">
        <f t="shared" si="14"/>
        <v>0</v>
      </c>
      <c r="BD79" s="417">
        <f t="shared" si="15"/>
        <v>0</v>
      </c>
      <c r="BE79" s="418">
        <f t="shared" si="16"/>
        <v>0</v>
      </c>
      <c r="BF79" s="419">
        <f t="shared" si="17"/>
        <v>0</v>
      </c>
    </row>
    <row r="80" ht="19.5" customHeight="1">
      <c r="A80" s="185"/>
      <c r="B80" s="230">
        <f t="shared" si="18"/>
        <v>69</v>
      </c>
      <c r="C80" s="185"/>
      <c r="D80" s="391" t="str">
        <f t="array" ref="D80">INDEX(_Rge_Projectdata_3rd,$B80,MATCH("Project-ID",_Rge_Headline_Projectdata,0))</f>
        <v/>
      </c>
      <c r="E80" s="392" t="str">
        <f t="array" ref="E80">IF(INDEX(_Rge_Data_3rd_CY,$B80,E$1)=0,"",TEXT(INDEX(_Rge_Data_3rd_CY,$B80,E$1),"JJJJMMTT"))</f>
        <v/>
      </c>
      <c r="F80" s="404" t="str">
        <f t="array" ref="F80">INDEX(_Rge_Data_3rd_CY,$B80,F$1)</f>
        <v>Open</v>
      </c>
      <c r="G80" s="393">
        <f t="array" ref="G80">IFERROR(MATCH(INDEX(_Rge_Data_3rd_CY,$B80,G$1),_Rge_Projectstatus,0),"")</f>
        <v>1</v>
      </c>
      <c r="H80" s="405" t="str">
        <f t="array" ref="H80">INDEX(_Rge_Data_3rd_CY,$B80,H$1)</f>
        <v/>
      </c>
      <c r="I80" s="406" t="str">
        <f t="array" ref="I80">INDEX(_Rge_Data_3rd_CY,$B80,I$1)</f>
        <v/>
      </c>
      <c r="J80" s="406" t="str">
        <f t="array" ref="J80">INDEX(_Rge_Data_3rd_CY,$B80,J$1)</f>
        <v/>
      </c>
      <c r="K80" s="406" t="str">
        <f t="array" ref="K80">INDEX(_Rge_Data_3rd_CY,$B80,K$1)</f>
        <v/>
      </c>
      <c r="L80" s="407">
        <f t="array" ref="L80">INDEX(_Rge_Data_3rd_CY,$B80,L$1)</f>
        <v>0</v>
      </c>
      <c r="M80" s="407">
        <f t="array" ref="M80">INDEX(_Rge_Data_3rd_CY,$B80,M$1)</f>
        <v>0</v>
      </c>
      <c r="N80" s="407">
        <f t="array" ref="N80">INDEX(_Rge_Data_3rd_CY,$B80,N$1)</f>
        <v>0</v>
      </c>
      <c r="O80" s="407">
        <f t="array" ref="O80">INDEX(_Rge_Data_3rd_CY,$B80,O$1)</f>
        <v>0</v>
      </c>
      <c r="P80" s="407">
        <f t="array" ref="P80">INDEX(_Rge_Data_3rd_CY,$B80,P$1)</f>
        <v>0</v>
      </c>
      <c r="Q80" s="407" t="str">
        <f t="array" ref="Q80">INDEX(_Rge_Data_3rd_CY,$B80,Q$1)</f>
        <v/>
      </c>
      <c r="R80" s="407">
        <f t="array" ref="R80">INDEX(_Rge_Data_3rd_CY,$B80,R$1)</f>
        <v>0</v>
      </c>
      <c r="S80" s="407">
        <f t="array" ref="S80">INDEX(_Rge_Data_3rd_CY,$B80,S$1)</f>
        <v>0</v>
      </c>
      <c r="T80" s="407">
        <f t="shared" si="5"/>
        <v>0</v>
      </c>
      <c r="U80" s="408">
        <f t="shared" si="6"/>
        <v>0</v>
      </c>
      <c r="V80" s="409" t="str">
        <f t="array" ref="V80">INDEX(_Rge_Data_3rd_CY,$B80,V$1)</f>
        <v/>
      </c>
      <c r="W80" s="410" t="str">
        <f t="array" ref="W80">INDEX(_Rge_Data_3rd_CY,$B80,W$1)</f>
        <v/>
      </c>
      <c r="X80" s="410" t="str">
        <f t="array" ref="X80">INDEX(_Rge_Data_3rd_CY,$B80,X$1)</f>
        <v/>
      </c>
      <c r="Y80" s="410" t="str">
        <f t="array" ref="Y80">INDEX(_Rge_Data_3rd_CY,$B80,Y$1)</f>
        <v/>
      </c>
      <c r="Z80" s="410">
        <f t="array" ref="Z80">INDEX(_Rge_Data_3rd_CY,$B80,Z$1)</f>
        <v>0</v>
      </c>
      <c r="AA80" s="410">
        <f t="array" ref="AA80">INDEX(_Rge_Data_3rd_CY,$B80,AA$1)</f>
        <v>0</v>
      </c>
      <c r="AB80" s="410">
        <f t="array" ref="AB80">INDEX(_Rge_Data_3rd_CY,$B80,AB$1)</f>
        <v>0</v>
      </c>
      <c r="AC80" s="410">
        <f t="array" ref="AC80">INDEX(_Rge_Data_3rd_CY,$B80,AC$1)</f>
        <v>0</v>
      </c>
      <c r="AD80" s="410">
        <f t="array" ref="AD80">INDEX(_Rge_Data_3rd_CY,$B80,AD$1)</f>
        <v>0</v>
      </c>
      <c r="AE80" s="410" t="str">
        <f t="array" ref="AE80">INDEX(_Rge_Data_3rd_CY,$B80,AE$1)</f>
        <v/>
      </c>
      <c r="AF80" s="410">
        <f t="array" ref="AF80">INDEX(_Rge_Data_3rd_CY,$B80,AF$1)</f>
        <v>0</v>
      </c>
      <c r="AG80" s="410">
        <f t="array" ref="AG80">INDEX(_Rge_Data_3rd_CY,$B80,AG$1)</f>
        <v>0</v>
      </c>
      <c r="AH80" s="410">
        <f t="shared" si="7"/>
        <v>0</v>
      </c>
      <c r="AI80" s="411" t="str">
        <f t="shared" si="9"/>
        <v/>
      </c>
      <c r="AJ80" s="412" t="str">
        <f t="array" ref="AJ80">INDEX(_Rge_Data_3rd_CY,$B80,AJ$1)</f>
        <v/>
      </c>
      <c r="AK80" s="413" t="str">
        <f t="array" ref="AK80">INDEX(_Rge_Data_3rd_CY,$B80,AK$1)</f>
        <v/>
      </c>
      <c r="AL80" s="413" t="str">
        <f t="array" ref="AL80">INDEX(_Rge_Data_3rd_CY,$B80,AL$1)</f>
        <v/>
      </c>
      <c r="AM80" s="413" t="str">
        <f t="array" ref="AM80">INDEX(_Rge_Data_3rd_CY,$B80,AM$1)</f>
        <v/>
      </c>
      <c r="AN80" s="413">
        <f t="array" ref="AN80">INDEX(_Rge_Data_3rd_CY,$B80,AN$1)</f>
        <v>0</v>
      </c>
      <c r="AO80" s="413">
        <f t="array" ref="AO80">INDEX(_Rge_Data_3rd_CY,$B80,AO$1)</f>
        <v>0</v>
      </c>
      <c r="AP80" s="413">
        <f t="array" ref="AP80">INDEX(_Rge_Data_3rd_CY,$B80,AP$1)</f>
        <v>0</v>
      </c>
      <c r="AQ80" s="413">
        <f t="array" ref="AQ80">INDEX(_Rge_Data_3rd_CY,$B80,AQ$1)</f>
        <v>0</v>
      </c>
      <c r="AR80" s="413">
        <f t="array" ref="AR80">INDEX(_Rge_Data_3rd_CY,$B80,AR$1)</f>
        <v>0</v>
      </c>
      <c r="AS80" s="413" t="str">
        <f t="array" ref="AS80">INDEX(_Rge_Data_3rd_CY,$B80,AS$1)</f>
        <v/>
      </c>
      <c r="AT80" s="413">
        <f t="array" ref="AT80">INDEX(_Rge_Data_3rd_CY,$B80,AT$1)</f>
        <v>0</v>
      </c>
      <c r="AU80" s="413">
        <f t="array" ref="AU80">INDEX(_Rge_Data_3rd_CY,$B80,AU$1)</f>
        <v>0</v>
      </c>
      <c r="AV80" s="284">
        <f t="shared" si="10"/>
        <v>0</v>
      </c>
      <c r="AW80" s="414">
        <f t="shared" si="8"/>
        <v>0</v>
      </c>
      <c r="AX80" s="290">
        <f>IFERROR(IF(AND($F80="OPEN",$AH80&gt;0),$AH80*_SoP*$AW80,IF(AND($F80="CLOSED",$AH80&gt;0),$AH80*_SoL*$AW80,0)),0)</f>
        <v>0</v>
      </c>
      <c r="AY80" s="290">
        <f>IFERROR(IF($AH80&lt;0,$AH80*_SoL,0),0)</f>
        <v>0</v>
      </c>
      <c r="AZ80" s="415">
        <f t="shared" si="11"/>
        <v>0</v>
      </c>
      <c r="BA80" s="415">
        <f t="shared" si="12"/>
        <v>0</v>
      </c>
      <c r="BB80" s="415">
        <f t="shared" si="13"/>
        <v>0</v>
      </c>
      <c r="BC80" s="416">
        <f t="shared" si="14"/>
        <v>0</v>
      </c>
      <c r="BD80" s="417">
        <f t="shared" si="15"/>
        <v>0</v>
      </c>
      <c r="BE80" s="418">
        <f t="shared" si="16"/>
        <v>0</v>
      </c>
      <c r="BF80" s="419">
        <f t="shared" si="17"/>
        <v>0</v>
      </c>
    </row>
    <row r="81" ht="19.5" customHeight="1">
      <c r="A81" s="185"/>
      <c r="B81" s="230">
        <f t="shared" si="18"/>
        <v>70</v>
      </c>
      <c r="C81" s="185"/>
      <c r="D81" s="391" t="str">
        <f t="array" ref="D81">INDEX(_Rge_Projectdata_3rd,$B81,MATCH("Project-ID",_Rge_Headline_Projectdata,0))</f>
        <v/>
      </c>
      <c r="E81" s="392" t="str">
        <f t="array" ref="E81">IF(INDEX(_Rge_Data_3rd_CY,$B81,E$1)=0,"",TEXT(INDEX(_Rge_Data_3rd_CY,$B81,E$1),"JJJJMMTT"))</f>
        <v/>
      </c>
      <c r="F81" s="404" t="str">
        <f t="array" ref="F81">INDEX(_Rge_Data_3rd_CY,$B81,F$1)</f>
        <v>Open</v>
      </c>
      <c r="G81" s="393">
        <f t="array" ref="G81">IFERROR(MATCH(INDEX(_Rge_Data_3rd_CY,$B81,G$1),_Rge_Projectstatus,0),"")</f>
        <v>1</v>
      </c>
      <c r="H81" s="405" t="str">
        <f t="array" ref="H81">INDEX(_Rge_Data_3rd_CY,$B81,H$1)</f>
        <v/>
      </c>
      <c r="I81" s="406" t="str">
        <f t="array" ref="I81">INDEX(_Rge_Data_3rd_CY,$B81,I$1)</f>
        <v/>
      </c>
      <c r="J81" s="406" t="str">
        <f t="array" ref="J81">INDEX(_Rge_Data_3rd_CY,$B81,J$1)</f>
        <v/>
      </c>
      <c r="K81" s="406" t="str">
        <f t="array" ref="K81">INDEX(_Rge_Data_3rd_CY,$B81,K$1)</f>
        <v/>
      </c>
      <c r="L81" s="407">
        <f t="array" ref="L81">INDEX(_Rge_Data_3rd_CY,$B81,L$1)</f>
        <v>0</v>
      </c>
      <c r="M81" s="407">
        <f t="array" ref="M81">INDEX(_Rge_Data_3rd_CY,$B81,M$1)</f>
        <v>0</v>
      </c>
      <c r="N81" s="407">
        <f t="array" ref="N81">INDEX(_Rge_Data_3rd_CY,$B81,N$1)</f>
        <v>0</v>
      </c>
      <c r="O81" s="407">
        <f t="array" ref="O81">INDEX(_Rge_Data_3rd_CY,$B81,O$1)</f>
        <v>0</v>
      </c>
      <c r="P81" s="407">
        <f t="array" ref="P81">INDEX(_Rge_Data_3rd_CY,$B81,P$1)</f>
        <v>0</v>
      </c>
      <c r="Q81" s="407" t="str">
        <f t="array" ref="Q81">INDEX(_Rge_Data_3rd_CY,$B81,Q$1)</f>
        <v/>
      </c>
      <c r="R81" s="407">
        <f t="array" ref="R81">INDEX(_Rge_Data_3rd_CY,$B81,R$1)</f>
        <v>0</v>
      </c>
      <c r="S81" s="407">
        <f t="array" ref="S81">INDEX(_Rge_Data_3rd_CY,$B81,S$1)</f>
        <v>0</v>
      </c>
      <c r="T81" s="407">
        <f t="shared" si="5"/>
        <v>0</v>
      </c>
      <c r="U81" s="408">
        <f t="shared" si="6"/>
        <v>0</v>
      </c>
      <c r="V81" s="409" t="str">
        <f t="array" ref="V81">INDEX(_Rge_Data_3rd_CY,$B81,V$1)</f>
        <v/>
      </c>
      <c r="W81" s="410" t="str">
        <f t="array" ref="W81">INDEX(_Rge_Data_3rd_CY,$B81,W$1)</f>
        <v/>
      </c>
      <c r="X81" s="410" t="str">
        <f t="array" ref="X81">INDEX(_Rge_Data_3rd_CY,$B81,X$1)</f>
        <v/>
      </c>
      <c r="Y81" s="410" t="str">
        <f t="array" ref="Y81">INDEX(_Rge_Data_3rd_CY,$B81,Y$1)</f>
        <v/>
      </c>
      <c r="Z81" s="410">
        <f t="array" ref="Z81">INDEX(_Rge_Data_3rd_CY,$B81,Z$1)</f>
        <v>0</v>
      </c>
      <c r="AA81" s="410">
        <f t="array" ref="AA81">INDEX(_Rge_Data_3rd_CY,$B81,AA$1)</f>
        <v>0</v>
      </c>
      <c r="AB81" s="410">
        <f t="array" ref="AB81">INDEX(_Rge_Data_3rd_CY,$B81,AB$1)</f>
        <v>0</v>
      </c>
      <c r="AC81" s="410">
        <f t="array" ref="AC81">INDEX(_Rge_Data_3rd_CY,$B81,AC$1)</f>
        <v>0</v>
      </c>
      <c r="AD81" s="410">
        <f t="array" ref="AD81">INDEX(_Rge_Data_3rd_CY,$B81,AD$1)</f>
        <v>0</v>
      </c>
      <c r="AE81" s="410" t="str">
        <f t="array" ref="AE81">INDEX(_Rge_Data_3rd_CY,$B81,AE$1)</f>
        <v/>
      </c>
      <c r="AF81" s="410">
        <f t="array" ref="AF81">INDEX(_Rge_Data_3rd_CY,$B81,AF$1)</f>
        <v>0</v>
      </c>
      <c r="AG81" s="410">
        <f t="array" ref="AG81">INDEX(_Rge_Data_3rd_CY,$B81,AG$1)</f>
        <v>0</v>
      </c>
      <c r="AH81" s="410">
        <f t="shared" si="7"/>
        <v>0</v>
      </c>
      <c r="AI81" s="411" t="str">
        <f t="shared" si="9"/>
        <v/>
      </c>
      <c r="AJ81" s="412" t="str">
        <f t="array" ref="AJ81">INDEX(_Rge_Data_3rd_CY,$B81,AJ$1)</f>
        <v/>
      </c>
      <c r="AK81" s="413" t="str">
        <f t="array" ref="AK81">INDEX(_Rge_Data_3rd_CY,$B81,AK$1)</f>
        <v/>
      </c>
      <c r="AL81" s="413" t="str">
        <f t="array" ref="AL81">INDEX(_Rge_Data_3rd_CY,$B81,AL$1)</f>
        <v/>
      </c>
      <c r="AM81" s="413" t="str">
        <f t="array" ref="AM81">INDEX(_Rge_Data_3rd_CY,$B81,AM$1)</f>
        <v/>
      </c>
      <c r="AN81" s="413">
        <f t="array" ref="AN81">INDEX(_Rge_Data_3rd_CY,$B81,AN$1)</f>
        <v>0</v>
      </c>
      <c r="AO81" s="413">
        <f t="array" ref="AO81">INDEX(_Rge_Data_3rd_CY,$B81,AO$1)</f>
        <v>0</v>
      </c>
      <c r="AP81" s="413">
        <f t="array" ref="AP81">INDEX(_Rge_Data_3rd_CY,$B81,AP$1)</f>
        <v>0</v>
      </c>
      <c r="AQ81" s="413">
        <f t="array" ref="AQ81">INDEX(_Rge_Data_3rd_CY,$B81,AQ$1)</f>
        <v>0</v>
      </c>
      <c r="AR81" s="413">
        <f t="array" ref="AR81">INDEX(_Rge_Data_3rd_CY,$B81,AR$1)</f>
        <v>0</v>
      </c>
      <c r="AS81" s="413" t="str">
        <f t="array" ref="AS81">INDEX(_Rge_Data_3rd_CY,$B81,AS$1)</f>
        <v/>
      </c>
      <c r="AT81" s="413">
        <f t="array" ref="AT81">INDEX(_Rge_Data_3rd_CY,$B81,AT$1)</f>
        <v>0</v>
      </c>
      <c r="AU81" s="413">
        <f t="array" ref="AU81">INDEX(_Rge_Data_3rd_CY,$B81,AU$1)</f>
        <v>0</v>
      </c>
      <c r="AV81" s="284">
        <f t="shared" si="10"/>
        <v>0</v>
      </c>
      <c r="AW81" s="414">
        <f t="shared" si="8"/>
        <v>0</v>
      </c>
      <c r="AX81" s="290">
        <f>IFERROR(IF(AND($F81="OPEN",$AH81&gt;0),$AH81*_SoP*$AW81,IF(AND($F81="CLOSED",$AH81&gt;0),$AH81*_SoL*$AW81,0)),0)</f>
        <v>0</v>
      </c>
      <c r="AY81" s="290">
        <f>IFERROR(IF($AH81&lt;0,$AH81*_SoL,0),0)</f>
        <v>0</v>
      </c>
      <c r="AZ81" s="415">
        <f t="shared" si="11"/>
        <v>0</v>
      </c>
      <c r="BA81" s="415">
        <f t="shared" si="12"/>
        <v>0</v>
      </c>
      <c r="BB81" s="415">
        <f t="shared" si="13"/>
        <v>0</v>
      </c>
      <c r="BC81" s="416">
        <f t="shared" si="14"/>
        <v>0</v>
      </c>
      <c r="BD81" s="417">
        <f t="shared" si="15"/>
        <v>0</v>
      </c>
      <c r="BE81" s="418">
        <f t="shared" si="16"/>
        <v>0</v>
      </c>
      <c r="BF81" s="419">
        <f t="shared" si="17"/>
        <v>0</v>
      </c>
    </row>
    <row r="82" ht="19.5" customHeight="1">
      <c r="A82" s="185"/>
      <c r="B82" s="230">
        <f t="shared" si="18"/>
        <v>71</v>
      </c>
      <c r="C82" s="185"/>
      <c r="D82" s="391" t="str">
        <f t="array" ref="D82">INDEX(_Rge_Projectdata_3rd,$B82,MATCH("Project-ID",_Rge_Headline_Projectdata,0))</f>
        <v/>
      </c>
      <c r="E82" s="392" t="str">
        <f t="array" ref="E82">IF(INDEX(_Rge_Data_3rd_CY,$B82,E$1)=0,"",TEXT(INDEX(_Rge_Data_3rd_CY,$B82,E$1),"JJJJMMTT"))</f>
        <v/>
      </c>
      <c r="F82" s="404" t="str">
        <f t="array" ref="F82">INDEX(_Rge_Data_3rd_CY,$B82,F$1)</f>
        <v>Open</v>
      </c>
      <c r="G82" s="393">
        <f t="array" ref="G82">IFERROR(MATCH(INDEX(_Rge_Data_3rd_CY,$B82,G$1),_Rge_Projectstatus,0),"")</f>
        <v>1</v>
      </c>
      <c r="H82" s="405" t="str">
        <f t="array" ref="H82">INDEX(_Rge_Data_3rd_CY,$B82,H$1)</f>
        <v/>
      </c>
      <c r="I82" s="406" t="str">
        <f t="array" ref="I82">INDEX(_Rge_Data_3rd_CY,$B82,I$1)</f>
        <v/>
      </c>
      <c r="J82" s="406" t="str">
        <f t="array" ref="J82">INDEX(_Rge_Data_3rd_CY,$B82,J$1)</f>
        <v/>
      </c>
      <c r="K82" s="406" t="str">
        <f t="array" ref="K82">INDEX(_Rge_Data_3rd_CY,$B82,K$1)</f>
        <v/>
      </c>
      <c r="L82" s="407">
        <f t="array" ref="L82">INDEX(_Rge_Data_3rd_CY,$B82,L$1)</f>
        <v>0</v>
      </c>
      <c r="M82" s="407">
        <f t="array" ref="M82">INDEX(_Rge_Data_3rd_CY,$B82,M$1)</f>
        <v>0</v>
      </c>
      <c r="N82" s="407">
        <f t="array" ref="N82">INDEX(_Rge_Data_3rd_CY,$B82,N$1)</f>
        <v>0</v>
      </c>
      <c r="O82" s="407">
        <f t="array" ref="O82">INDEX(_Rge_Data_3rd_CY,$B82,O$1)</f>
        <v>0</v>
      </c>
      <c r="P82" s="407">
        <f t="array" ref="P82">INDEX(_Rge_Data_3rd_CY,$B82,P$1)</f>
        <v>0</v>
      </c>
      <c r="Q82" s="407" t="str">
        <f t="array" ref="Q82">INDEX(_Rge_Data_3rd_CY,$B82,Q$1)</f>
        <v/>
      </c>
      <c r="R82" s="407">
        <f t="array" ref="R82">INDEX(_Rge_Data_3rd_CY,$B82,R$1)</f>
        <v>0</v>
      </c>
      <c r="S82" s="407">
        <f t="array" ref="S82">INDEX(_Rge_Data_3rd_CY,$B82,S$1)</f>
        <v>0</v>
      </c>
      <c r="T82" s="407">
        <f t="shared" si="5"/>
        <v>0</v>
      </c>
      <c r="U82" s="408">
        <f t="shared" si="6"/>
        <v>0</v>
      </c>
      <c r="V82" s="409" t="str">
        <f t="array" ref="V82">INDEX(_Rge_Data_3rd_CY,$B82,V$1)</f>
        <v/>
      </c>
      <c r="W82" s="410" t="str">
        <f t="array" ref="W82">INDEX(_Rge_Data_3rd_CY,$B82,W$1)</f>
        <v/>
      </c>
      <c r="X82" s="410" t="str">
        <f t="array" ref="X82">INDEX(_Rge_Data_3rd_CY,$B82,X$1)</f>
        <v/>
      </c>
      <c r="Y82" s="410" t="str">
        <f t="array" ref="Y82">INDEX(_Rge_Data_3rd_CY,$B82,Y$1)</f>
        <v/>
      </c>
      <c r="Z82" s="410">
        <f t="array" ref="Z82">INDEX(_Rge_Data_3rd_CY,$B82,Z$1)</f>
        <v>0</v>
      </c>
      <c r="AA82" s="410">
        <f t="array" ref="AA82">INDEX(_Rge_Data_3rd_CY,$B82,AA$1)</f>
        <v>0</v>
      </c>
      <c r="AB82" s="410">
        <f t="array" ref="AB82">INDEX(_Rge_Data_3rd_CY,$B82,AB$1)</f>
        <v>0</v>
      </c>
      <c r="AC82" s="410">
        <f t="array" ref="AC82">INDEX(_Rge_Data_3rd_CY,$B82,AC$1)</f>
        <v>0</v>
      </c>
      <c r="AD82" s="410">
        <f t="array" ref="AD82">INDEX(_Rge_Data_3rd_CY,$B82,AD$1)</f>
        <v>0</v>
      </c>
      <c r="AE82" s="410" t="str">
        <f t="array" ref="AE82">INDEX(_Rge_Data_3rd_CY,$B82,AE$1)</f>
        <v/>
      </c>
      <c r="AF82" s="410">
        <f t="array" ref="AF82">INDEX(_Rge_Data_3rd_CY,$B82,AF$1)</f>
        <v>0</v>
      </c>
      <c r="AG82" s="410">
        <f t="array" ref="AG82">INDEX(_Rge_Data_3rd_CY,$B82,AG$1)</f>
        <v>0</v>
      </c>
      <c r="AH82" s="410">
        <f t="shared" si="7"/>
        <v>0</v>
      </c>
      <c r="AI82" s="411" t="str">
        <f t="shared" si="9"/>
        <v/>
      </c>
      <c r="AJ82" s="412" t="str">
        <f t="array" ref="AJ82">INDEX(_Rge_Data_3rd_CY,$B82,AJ$1)</f>
        <v/>
      </c>
      <c r="AK82" s="413" t="str">
        <f t="array" ref="AK82">INDEX(_Rge_Data_3rd_CY,$B82,AK$1)</f>
        <v/>
      </c>
      <c r="AL82" s="413" t="str">
        <f t="array" ref="AL82">INDEX(_Rge_Data_3rd_CY,$B82,AL$1)</f>
        <v/>
      </c>
      <c r="AM82" s="413" t="str">
        <f t="array" ref="AM82">INDEX(_Rge_Data_3rd_CY,$B82,AM$1)</f>
        <v/>
      </c>
      <c r="AN82" s="413">
        <f t="array" ref="AN82">INDEX(_Rge_Data_3rd_CY,$B82,AN$1)</f>
        <v>0</v>
      </c>
      <c r="AO82" s="413">
        <f t="array" ref="AO82">INDEX(_Rge_Data_3rd_CY,$B82,AO$1)</f>
        <v>0</v>
      </c>
      <c r="AP82" s="413">
        <f t="array" ref="AP82">INDEX(_Rge_Data_3rd_CY,$B82,AP$1)</f>
        <v>0</v>
      </c>
      <c r="AQ82" s="413">
        <f t="array" ref="AQ82">INDEX(_Rge_Data_3rd_CY,$B82,AQ$1)</f>
        <v>0</v>
      </c>
      <c r="AR82" s="413">
        <f t="array" ref="AR82">INDEX(_Rge_Data_3rd_CY,$B82,AR$1)</f>
        <v>0</v>
      </c>
      <c r="AS82" s="413" t="str">
        <f t="array" ref="AS82">INDEX(_Rge_Data_3rd_CY,$B82,AS$1)</f>
        <v/>
      </c>
      <c r="AT82" s="413">
        <f t="array" ref="AT82">INDEX(_Rge_Data_3rd_CY,$B82,AT$1)</f>
        <v>0</v>
      </c>
      <c r="AU82" s="413">
        <f t="array" ref="AU82">INDEX(_Rge_Data_3rd_CY,$B82,AU$1)</f>
        <v>0</v>
      </c>
      <c r="AV82" s="284">
        <f t="shared" si="10"/>
        <v>0</v>
      </c>
      <c r="AW82" s="414">
        <f t="shared" si="8"/>
        <v>0</v>
      </c>
      <c r="AX82" s="290">
        <f>IFERROR(IF(AND($F82="OPEN",$AH82&gt;0),$AH82*_SoP*$AW82,IF(AND($F82="CLOSED",$AH82&gt;0),$AH82*_SoL*$AW82,0)),0)</f>
        <v>0</v>
      </c>
      <c r="AY82" s="290">
        <f>IFERROR(IF($AH82&lt;0,$AH82*_SoL,0),0)</f>
        <v>0</v>
      </c>
      <c r="AZ82" s="415">
        <f t="shared" si="11"/>
        <v>0</v>
      </c>
      <c r="BA82" s="415">
        <f t="shared" si="12"/>
        <v>0</v>
      </c>
      <c r="BB82" s="415">
        <f t="shared" si="13"/>
        <v>0</v>
      </c>
      <c r="BC82" s="416">
        <f t="shared" si="14"/>
        <v>0</v>
      </c>
      <c r="BD82" s="417">
        <f t="shared" si="15"/>
        <v>0</v>
      </c>
      <c r="BE82" s="418">
        <f t="shared" si="16"/>
        <v>0</v>
      </c>
      <c r="BF82" s="419">
        <f t="shared" si="17"/>
        <v>0</v>
      </c>
    </row>
    <row r="83" ht="19.5" customHeight="1">
      <c r="A83" s="185"/>
      <c r="B83" s="230">
        <f t="shared" si="18"/>
        <v>72</v>
      </c>
      <c r="C83" s="185"/>
      <c r="D83" s="391" t="str">
        <f t="array" ref="D83">INDEX(_Rge_Projectdata_3rd,$B83,MATCH("Project-ID",_Rge_Headline_Projectdata,0))</f>
        <v/>
      </c>
      <c r="E83" s="392" t="str">
        <f t="array" ref="E83">IF(INDEX(_Rge_Data_3rd_CY,$B83,E$1)=0,"",TEXT(INDEX(_Rge_Data_3rd_CY,$B83,E$1),"JJJJMMTT"))</f>
        <v/>
      </c>
      <c r="F83" s="404" t="str">
        <f t="array" ref="F83">INDEX(_Rge_Data_3rd_CY,$B83,F$1)</f>
        <v>Open</v>
      </c>
      <c r="G83" s="393">
        <f t="array" ref="G83">IFERROR(MATCH(INDEX(_Rge_Data_3rd_CY,$B83,G$1),_Rge_Projectstatus,0),"")</f>
        <v>1</v>
      </c>
      <c r="H83" s="405" t="str">
        <f t="array" ref="H83">INDEX(_Rge_Data_3rd_CY,$B83,H$1)</f>
        <v/>
      </c>
      <c r="I83" s="406" t="str">
        <f t="array" ref="I83">INDEX(_Rge_Data_3rd_CY,$B83,I$1)</f>
        <v/>
      </c>
      <c r="J83" s="406" t="str">
        <f t="array" ref="J83">INDEX(_Rge_Data_3rd_CY,$B83,J$1)</f>
        <v/>
      </c>
      <c r="K83" s="406" t="str">
        <f t="array" ref="K83">INDEX(_Rge_Data_3rd_CY,$B83,K$1)</f>
        <v/>
      </c>
      <c r="L83" s="407">
        <f t="array" ref="L83">INDEX(_Rge_Data_3rd_CY,$B83,L$1)</f>
        <v>0</v>
      </c>
      <c r="M83" s="407">
        <f t="array" ref="M83">INDEX(_Rge_Data_3rd_CY,$B83,M$1)</f>
        <v>0</v>
      </c>
      <c r="N83" s="407">
        <f t="array" ref="N83">INDEX(_Rge_Data_3rd_CY,$B83,N$1)</f>
        <v>0</v>
      </c>
      <c r="O83" s="407">
        <f t="array" ref="O83">INDEX(_Rge_Data_3rd_CY,$B83,O$1)</f>
        <v>0</v>
      </c>
      <c r="P83" s="407">
        <f t="array" ref="P83">INDEX(_Rge_Data_3rd_CY,$B83,P$1)</f>
        <v>0</v>
      </c>
      <c r="Q83" s="407" t="str">
        <f t="array" ref="Q83">INDEX(_Rge_Data_3rd_CY,$B83,Q$1)</f>
        <v/>
      </c>
      <c r="R83" s="407">
        <f t="array" ref="R83">INDEX(_Rge_Data_3rd_CY,$B83,R$1)</f>
        <v>0</v>
      </c>
      <c r="S83" s="407">
        <f t="array" ref="S83">INDEX(_Rge_Data_3rd_CY,$B83,S$1)</f>
        <v>0</v>
      </c>
      <c r="T83" s="407">
        <f t="shared" si="5"/>
        <v>0</v>
      </c>
      <c r="U83" s="408">
        <f t="shared" si="6"/>
        <v>0</v>
      </c>
      <c r="V83" s="409" t="str">
        <f t="array" ref="V83">INDEX(_Rge_Data_3rd_CY,$B83,V$1)</f>
        <v/>
      </c>
      <c r="W83" s="410" t="str">
        <f t="array" ref="W83">INDEX(_Rge_Data_3rd_CY,$B83,W$1)</f>
        <v/>
      </c>
      <c r="X83" s="410" t="str">
        <f t="array" ref="X83">INDEX(_Rge_Data_3rd_CY,$B83,X$1)</f>
        <v/>
      </c>
      <c r="Y83" s="410" t="str">
        <f t="array" ref="Y83">INDEX(_Rge_Data_3rd_CY,$B83,Y$1)</f>
        <v/>
      </c>
      <c r="Z83" s="410">
        <f t="array" ref="Z83">INDEX(_Rge_Data_3rd_CY,$B83,Z$1)</f>
        <v>0</v>
      </c>
      <c r="AA83" s="410">
        <f t="array" ref="AA83">INDEX(_Rge_Data_3rd_CY,$B83,AA$1)</f>
        <v>0</v>
      </c>
      <c r="AB83" s="410">
        <f t="array" ref="AB83">INDEX(_Rge_Data_3rd_CY,$B83,AB$1)</f>
        <v>0</v>
      </c>
      <c r="AC83" s="410">
        <f t="array" ref="AC83">INDEX(_Rge_Data_3rd_CY,$B83,AC$1)</f>
        <v>0</v>
      </c>
      <c r="AD83" s="410">
        <f t="array" ref="AD83">INDEX(_Rge_Data_3rd_CY,$B83,AD$1)</f>
        <v>0</v>
      </c>
      <c r="AE83" s="410" t="str">
        <f t="array" ref="AE83">INDEX(_Rge_Data_3rd_CY,$B83,AE$1)</f>
        <v/>
      </c>
      <c r="AF83" s="410">
        <f t="array" ref="AF83">INDEX(_Rge_Data_3rd_CY,$B83,AF$1)</f>
        <v>0</v>
      </c>
      <c r="AG83" s="410">
        <f t="array" ref="AG83">INDEX(_Rge_Data_3rd_CY,$B83,AG$1)</f>
        <v>0</v>
      </c>
      <c r="AH83" s="410">
        <f t="shared" si="7"/>
        <v>0</v>
      </c>
      <c r="AI83" s="411" t="str">
        <f t="shared" si="9"/>
        <v/>
      </c>
      <c r="AJ83" s="412" t="str">
        <f t="array" ref="AJ83">INDEX(_Rge_Data_3rd_CY,$B83,AJ$1)</f>
        <v/>
      </c>
      <c r="AK83" s="413" t="str">
        <f t="array" ref="AK83">INDEX(_Rge_Data_3rd_CY,$B83,AK$1)</f>
        <v/>
      </c>
      <c r="AL83" s="413" t="str">
        <f t="array" ref="AL83">INDEX(_Rge_Data_3rd_CY,$B83,AL$1)</f>
        <v/>
      </c>
      <c r="AM83" s="413" t="str">
        <f t="array" ref="AM83">INDEX(_Rge_Data_3rd_CY,$B83,AM$1)</f>
        <v/>
      </c>
      <c r="AN83" s="413">
        <f t="array" ref="AN83">INDEX(_Rge_Data_3rd_CY,$B83,AN$1)</f>
        <v>0</v>
      </c>
      <c r="AO83" s="413">
        <f t="array" ref="AO83">INDEX(_Rge_Data_3rd_CY,$B83,AO$1)</f>
        <v>0</v>
      </c>
      <c r="AP83" s="413">
        <f t="array" ref="AP83">INDEX(_Rge_Data_3rd_CY,$B83,AP$1)</f>
        <v>0</v>
      </c>
      <c r="AQ83" s="413">
        <f t="array" ref="AQ83">INDEX(_Rge_Data_3rd_CY,$B83,AQ$1)</f>
        <v>0</v>
      </c>
      <c r="AR83" s="413">
        <f t="array" ref="AR83">INDEX(_Rge_Data_3rd_CY,$B83,AR$1)</f>
        <v>0</v>
      </c>
      <c r="AS83" s="413" t="str">
        <f t="array" ref="AS83">INDEX(_Rge_Data_3rd_CY,$B83,AS$1)</f>
        <v/>
      </c>
      <c r="AT83" s="413">
        <f t="array" ref="AT83">INDEX(_Rge_Data_3rd_CY,$B83,AT$1)</f>
        <v>0</v>
      </c>
      <c r="AU83" s="413">
        <f t="array" ref="AU83">INDEX(_Rge_Data_3rd_CY,$B83,AU$1)</f>
        <v>0</v>
      </c>
      <c r="AV83" s="284">
        <f t="shared" si="10"/>
        <v>0</v>
      </c>
      <c r="AW83" s="414">
        <f t="shared" si="8"/>
        <v>0</v>
      </c>
      <c r="AX83" s="290">
        <f>IFERROR(IF(AND($F83="OPEN",$AH83&gt;0),$AH83*_SoP*$AW83,IF(AND($F83="CLOSED",$AH83&gt;0),$AH83*_SoL*$AW83,0)),0)</f>
        <v>0</v>
      </c>
      <c r="AY83" s="290">
        <f>IFERROR(IF($AH83&lt;0,$AH83*_SoL,0),0)</f>
        <v>0</v>
      </c>
      <c r="AZ83" s="415">
        <f t="shared" si="11"/>
        <v>0</v>
      </c>
      <c r="BA83" s="415">
        <f t="shared" si="12"/>
        <v>0</v>
      </c>
      <c r="BB83" s="415">
        <f t="shared" si="13"/>
        <v>0</v>
      </c>
      <c r="BC83" s="416">
        <f t="shared" si="14"/>
        <v>0</v>
      </c>
      <c r="BD83" s="417">
        <f t="shared" si="15"/>
        <v>0</v>
      </c>
      <c r="BE83" s="418">
        <f t="shared" si="16"/>
        <v>0</v>
      </c>
      <c r="BF83" s="419">
        <f t="shared" si="17"/>
        <v>0</v>
      </c>
    </row>
    <row r="84" ht="19.5" customHeight="1">
      <c r="A84" s="185"/>
      <c r="B84" s="230">
        <f t="shared" si="18"/>
        <v>73</v>
      </c>
      <c r="C84" s="185"/>
      <c r="D84" s="391" t="str">
        <f t="array" ref="D84">INDEX(_Rge_Projectdata_3rd,$B84,MATCH("Project-ID",_Rge_Headline_Projectdata,0))</f>
        <v/>
      </c>
      <c r="E84" s="392" t="str">
        <f t="array" ref="E84">IF(INDEX(_Rge_Data_3rd_CY,$B84,E$1)=0,"",TEXT(INDEX(_Rge_Data_3rd_CY,$B84,E$1),"JJJJMMTT"))</f>
        <v/>
      </c>
      <c r="F84" s="404" t="str">
        <f t="array" ref="F84">INDEX(_Rge_Data_3rd_CY,$B84,F$1)</f>
        <v>Open</v>
      </c>
      <c r="G84" s="393">
        <f t="array" ref="G84">IFERROR(MATCH(INDEX(_Rge_Data_3rd_CY,$B84,G$1),_Rge_Projectstatus,0),"")</f>
        <v>1</v>
      </c>
      <c r="H84" s="405" t="str">
        <f t="array" ref="H84">INDEX(_Rge_Data_3rd_CY,$B84,H$1)</f>
        <v/>
      </c>
      <c r="I84" s="406" t="str">
        <f t="array" ref="I84">INDEX(_Rge_Data_3rd_CY,$B84,I$1)</f>
        <v/>
      </c>
      <c r="J84" s="406" t="str">
        <f t="array" ref="J84">INDEX(_Rge_Data_3rd_CY,$B84,J$1)</f>
        <v/>
      </c>
      <c r="K84" s="406" t="str">
        <f t="array" ref="K84">INDEX(_Rge_Data_3rd_CY,$B84,K$1)</f>
        <v/>
      </c>
      <c r="L84" s="407">
        <f t="array" ref="L84">INDEX(_Rge_Data_3rd_CY,$B84,L$1)</f>
        <v>0</v>
      </c>
      <c r="M84" s="407">
        <f t="array" ref="M84">INDEX(_Rge_Data_3rd_CY,$B84,M$1)</f>
        <v>0</v>
      </c>
      <c r="N84" s="407">
        <f t="array" ref="N84">INDEX(_Rge_Data_3rd_CY,$B84,N$1)</f>
        <v>0</v>
      </c>
      <c r="O84" s="407">
        <f t="array" ref="O84">INDEX(_Rge_Data_3rd_CY,$B84,O$1)</f>
        <v>0</v>
      </c>
      <c r="P84" s="407">
        <f t="array" ref="P84">INDEX(_Rge_Data_3rd_CY,$B84,P$1)</f>
        <v>0</v>
      </c>
      <c r="Q84" s="407" t="str">
        <f t="array" ref="Q84">INDEX(_Rge_Data_3rd_CY,$B84,Q$1)</f>
        <v/>
      </c>
      <c r="R84" s="407">
        <f t="array" ref="R84">INDEX(_Rge_Data_3rd_CY,$B84,R$1)</f>
        <v>0</v>
      </c>
      <c r="S84" s="407">
        <f t="array" ref="S84">INDEX(_Rge_Data_3rd_CY,$B84,S$1)</f>
        <v>0</v>
      </c>
      <c r="T84" s="407">
        <f t="shared" si="5"/>
        <v>0</v>
      </c>
      <c r="U84" s="408">
        <f t="shared" si="6"/>
        <v>0</v>
      </c>
      <c r="V84" s="409" t="str">
        <f t="array" ref="V84">INDEX(_Rge_Data_3rd_CY,$B84,V$1)</f>
        <v/>
      </c>
      <c r="W84" s="410" t="str">
        <f t="array" ref="W84">INDEX(_Rge_Data_3rd_CY,$B84,W$1)</f>
        <v/>
      </c>
      <c r="X84" s="410" t="str">
        <f t="array" ref="X84">INDEX(_Rge_Data_3rd_CY,$B84,X$1)</f>
        <v/>
      </c>
      <c r="Y84" s="410" t="str">
        <f t="array" ref="Y84">INDEX(_Rge_Data_3rd_CY,$B84,Y$1)</f>
        <v/>
      </c>
      <c r="Z84" s="410">
        <f t="array" ref="Z84">INDEX(_Rge_Data_3rd_CY,$B84,Z$1)</f>
        <v>0</v>
      </c>
      <c r="AA84" s="410">
        <f t="array" ref="AA84">INDEX(_Rge_Data_3rd_CY,$B84,AA$1)</f>
        <v>0</v>
      </c>
      <c r="AB84" s="410">
        <f t="array" ref="AB84">INDEX(_Rge_Data_3rd_CY,$B84,AB$1)</f>
        <v>0</v>
      </c>
      <c r="AC84" s="410">
        <f t="array" ref="AC84">INDEX(_Rge_Data_3rd_CY,$B84,AC$1)</f>
        <v>0</v>
      </c>
      <c r="AD84" s="410">
        <f t="array" ref="AD84">INDEX(_Rge_Data_3rd_CY,$B84,AD$1)</f>
        <v>0</v>
      </c>
      <c r="AE84" s="410" t="str">
        <f t="array" ref="AE84">INDEX(_Rge_Data_3rd_CY,$B84,AE$1)</f>
        <v/>
      </c>
      <c r="AF84" s="410">
        <f t="array" ref="AF84">INDEX(_Rge_Data_3rd_CY,$B84,AF$1)</f>
        <v>0</v>
      </c>
      <c r="AG84" s="410">
        <f t="array" ref="AG84">INDEX(_Rge_Data_3rd_CY,$B84,AG$1)</f>
        <v>0</v>
      </c>
      <c r="AH84" s="410">
        <f t="shared" si="7"/>
        <v>0</v>
      </c>
      <c r="AI84" s="411" t="str">
        <f t="shared" si="9"/>
        <v/>
      </c>
      <c r="AJ84" s="412" t="str">
        <f t="array" ref="AJ84">INDEX(_Rge_Data_3rd_CY,$B84,AJ$1)</f>
        <v/>
      </c>
      <c r="AK84" s="413" t="str">
        <f t="array" ref="AK84">INDEX(_Rge_Data_3rd_CY,$B84,AK$1)</f>
        <v/>
      </c>
      <c r="AL84" s="413" t="str">
        <f t="array" ref="AL84">INDEX(_Rge_Data_3rd_CY,$B84,AL$1)</f>
        <v/>
      </c>
      <c r="AM84" s="413" t="str">
        <f t="array" ref="AM84">INDEX(_Rge_Data_3rd_CY,$B84,AM$1)</f>
        <v/>
      </c>
      <c r="AN84" s="413">
        <f t="array" ref="AN84">INDEX(_Rge_Data_3rd_CY,$B84,AN$1)</f>
        <v>0</v>
      </c>
      <c r="AO84" s="413">
        <f t="array" ref="AO84">INDEX(_Rge_Data_3rd_CY,$B84,AO$1)</f>
        <v>0</v>
      </c>
      <c r="AP84" s="413">
        <f t="array" ref="AP84">INDEX(_Rge_Data_3rd_CY,$B84,AP$1)</f>
        <v>0</v>
      </c>
      <c r="AQ84" s="413">
        <f t="array" ref="AQ84">INDEX(_Rge_Data_3rd_CY,$B84,AQ$1)</f>
        <v>0</v>
      </c>
      <c r="AR84" s="413">
        <f t="array" ref="AR84">INDEX(_Rge_Data_3rd_CY,$B84,AR$1)</f>
        <v>0</v>
      </c>
      <c r="AS84" s="413" t="str">
        <f t="array" ref="AS84">INDEX(_Rge_Data_3rd_CY,$B84,AS$1)</f>
        <v/>
      </c>
      <c r="AT84" s="413">
        <f t="array" ref="AT84">INDEX(_Rge_Data_3rd_CY,$B84,AT$1)</f>
        <v>0</v>
      </c>
      <c r="AU84" s="413">
        <f t="array" ref="AU84">INDEX(_Rge_Data_3rd_CY,$B84,AU$1)</f>
        <v>0</v>
      </c>
      <c r="AV84" s="284">
        <f t="shared" si="10"/>
        <v>0</v>
      </c>
      <c r="AW84" s="414">
        <f t="shared" si="8"/>
        <v>0</v>
      </c>
      <c r="AX84" s="290">
        <f>IFERROR(IF(AND($F84="OPEN",$AH84&gt;0),$AH84*_SoP*$AW84,IF(AND($F84="CLOSED",$AH84&gt;0),$AH84*_SoL*$AW84,0)),0)</f>
        <v>0</v>
      </c>
      <c r="AY84" s="290">
        <f>IFERROR(IF($AH84&lt;0,$AH84*_SoL,0),0)</f>
        <v>0</v>
      </c>
      <c r="AZ84" s="415">
        <f t="shared" si="11"/>
        <v>0</v>
      </c>
      <c r="BA84" s="415">
        <f t="shared" si="12"/>
        <v>0</v>
      </c>
      <c r="BB84" s="415">
        <f t="shared" si="13"/>
        <v>0</v>
      </c>
      <c r="BC84" s="416">
        <f t="shared" si="14"/>
        <v>0</v>
      </c>
      <c r="BD84" s="417">
        <f t="shared" si="15"/>
        <v>0</v>
      </c>
      <c r="BE84" s="418">
        <f t="shared" si="16"/>
        <v>0</v>
      </c>
      <c r="BF84" s="419">
        <f t="shared" si="17"/>
        <v>0</v>
      </c>
    </row>
    <row r="85" ht="19.5" customHeight="1">
      <c r="A85" s="185"/>
      <c r="B85" s="230">
        <f t="shared" si="18"/>
        <v>74</v>
      </c>
      <c r="C85" s="185"/>
      <c r="D85" s="391" t="str">
        <f t="array" ref="D85">INDEX(_Rge_Projectdata_3rd,$B85,MATCH("Project-ID",_Rge_Headline_Projectdata,0))</f>
        <v/>
      </c>
      <c r="E85" s="392" t="str">
        <f t="array" ref="E85">IF(INDEX(_Rge_Data_3rd_CY,$B85,E$1)=0,"",TEXT(INDEX(_Rge_Data_3rd_CY,$B85,E$1),"JJJJMMTT"))</f>
        <v/>
      </c>
      <c r="F85" s="404" t="str">
        <f t="array" ref="F85">INDEX(_Rge_Data_3rd_CY,$B85,F$1)</f>
        <v>Open</v>
      </c>
      <c r="G85" s="393">
        <f t="array" ref="G85">IFERROR(MATCH(INDEX(_Rge_Data_3rd_CY,$B85,G$1),_Rge_Projectstatus,0),"")</f>
        <v>1</v>
      </c>
      <c r="H85" s="405" t="str">
        <f t="array" ref="H85">INDEX(_Rge_Data_3rd_CY,$B85,H$1)</f>
        <v/>
      </c>
      <c r="I85" s="406" t="str">
        <f t="array" ref="I85">INDEX(_Rge_Data_3rd_CY,$B85,I$1)</f>
        <v/>
      </c>
      <c r="J85" s="406" t="str">
        <f t="array" ref="J85">INDEX(_Rge_Data_3rd_CY,$B85,J$1)</f>
        <v/>
      </c>
      <c r="K85" s="406" t="str">
        <f t="array" ref="K85">INDEX(_Rge_Data_3rd_CY,$B85,K$1)</f>
        <v/>
      </c>
      <c r="L85" s="407">
        <f t="array" ref="L85">INDEX(_Rge_Data_3rd_CY,$B85,L$1)</f>
        <v>0</v>
      </c>
      <c r="M85" s="407">
        <f t="array" ref="M85">INDEX(_Rge_Data_3rd_CY,$B85,M$1)</f>
        <v>0</v>
      </c>
      <c r="N85" s="407">
        <f t="array" ref="N85">INDEX(_Rge_Data_3rd_CY,$B85,N$1)</f>
        <v>0</v>
      </c>
      <c r="O85" s="407">
        <f t="array" ref="O85">INDEX(_Rge_Data_3rd_CY,$B85,O$1)</f>
        <v>0</v>
      </c>
      <c r="P85" s="407">
        <f t="array" ref="P85">INDEX(_Rge_Data_3rd_CY,$B85,P$1)</f>
        <v>0</v>
      </c>
      <c r="Q85" s="407" t="str">
        <f t="array" ref="Q85">INDEX(_Rge_Data_3rd_CY,$B85,Q$1)</f>
        <v/>
      </c>
      <c r="R85" s="407">
        <f t="array" ref="R85">INDEX(_Rge_Data_3rd_CY,$B85,R$1)</f>
        <v>0</v>
      </c>
      <c r="S85" s="407">
        <f t="array" ref="S85">INDEX(_Rge_Data_3rd_CY,$B85,S$1)</f>
        <v>0</v>
      </c>
      <c r="T85" s="407">
        <f t="shared" si="5"/>
        <v>0</v>
      </c>
      <c r="U85" s="408">
        <f t="shared" si="6"/>
        <v>0</v>
      </c>
      <c r="V85" s="409" t="str">
        <f t="array" ref="V85">INDEX(_Rge_Data_3rd_CY,$B85,V$1)</f>
        <v/>
      </c>
      <c r="W85" s="410" t="str">
        <f t="array" ref="W85">INDEX(_Rge_Data_3rd_CY,$B85,W$1)</f>
        <v/>
      </c>
      <c r="X85" s="410" t="str">
        <f t="array" ref="X85">INDEX(_Rge_Data_3rd_CY,$B85,X$1)</f>
        <v/>
      </c>
      <c r="Y85" s="410" t="str">
        <f t="array" ref="Y85">INDEX(_Rge_Data_3rd_CY,$B85,Y$1)</f>
        <v/>
      </c>
      <c r="Z85" s="410">
        <f t="array" ref="Z85">INDEX(_Rge_Data_3rd_CY,$B85,Z$1)</f>
        <v>0</v>
      </c>
      <c r="AA85" s="410">
        <f t="array" ref="AA85">INDEX(_Rge_Data_3rd_CY,$B85,AA$1)</f>
        <v>0</v>
      </c>
      <c r="AB85" s="410">
        <f t="array" ref="AB85">INDEX(_Rge_Data_3rd_CY,$B85,AB$1)</f>
        <v>0</v>
      </c>
      <c r="AC85" s="410">
        <f t="array" ref="AC85">INDEX(_Rge_Data_3rd_CY,$B85,AC$1)</f>
        <v>0</v>
      </c>
      <c r="AD85" s="410">
        <f t="array" ref="AD85">INDEX(_Rge_Data_3rd_CY,$B85,AD$1)</f>
        <v>0</v>
      </c>
      <c r="AE85" s="410" t="str">
        <f t="array" ref="AE85">INDEX(_Rge_Data_3rd_CY,$B85,AE$1)</f>
        <v/>
      </c>
      <c r="AF85" s="410">
        <f t="array" ref="AF85">INDEX(_Rge_Data_3rd_CY,$B85,AF$1)</f>
        <v>0</v>
      </c>
      <c r="AG85" s="410">
        <f t="array" ref="AG85">INDEX(_Rge_Data_3rd_CY,$B85,AG$1)</f>
        <v>0</v>
      </c>
      <c r="AH85" s="410">
        <f t="shared" si="7"/>
        <v>0</v>
      </c>
      <c r="AI85" s="411" t="str">
        <f t="shared" si="9"/>
        <v/>
      </c>
      <c r="AJ85" s="412" t="str">
        <f t="array" ref="AJ85">INDEX(_Rge_Data_3rd_CY,$B85,AJ$1)</f>
        <v/>
      </c>
      <c r="AK85" s="413" t="str">
        <f t="array" ref="AK85">INDEX(_Rge_Data_3rd_CY,$B85,AK$1)</f>
        <v/>
      </c>
      <c r="AL85" s="413" t="str">
        <f t="array" ref="AL85">INDEX(_Rge_Data_3rd_CY,$B85,AL$1)</f>
        <v/>
      </c>
      <c r="AM85" s="413" t="str">
        <f t="array" ref="AM85">INDEX(_Rge_Data_3rd_CY,$B85,AM$1)</f>
        <v/>
      </c>
      <c r="AN85" s="413">
        <f t="array" ref="AN85">INDEX(_Rge_Data_3rd_CY,$B85,AN$1)</f>
        <v>0</v>
      </c>
      <c r="AO85" s="413">
        <f t="array" ref="AO85">INDEX(_Rge_Data_3rd_CY,$B85,AO$1)</f>
        <v>0</v>
      </c>
      <c r="AP85" s="413">
        <f t="array" ref="AP85">INDEX(_Rge_Data_3rd_CY,$B85,AP$1)</f>
        <v>0</v>
      </c>
      <c r="AQ85" s="413">
        <f t="array" ref="AQ85">INDEX(_Rge_Data_3rd_CY,$B85,AQ$1)</f>
        <v>0</v>
      </c>
      <c r="AR85" s="413">
        <f t="array" ref="AR85">INDEX(_Rge_Data_3rd_CY,$B85,AR$1)</f>
        <v>0</v>
      </c>
      <c r="AS85" s="413" t="str">
        <f t="array" ref="AS85">INDEX(_Rge_Data_3rd_CY,$B85,AS$1)</f>
        <v/>
      </c>
      <c r="AT85" s="413">
        <f t="array" ref="AT85">INDEX(_Rge_Data_3rd_CY,$B85,AT$1)</f>
        <v>0</v>
      </c>
      <c r="AU85" s="413">
        <f t="array" ref="AU85">INDEX(_Rge_Data_3rd_CY,$B85,AU$1)</f>
        <v>0</v>
      </c>
      <c r="AV85" s="284">
        <f t="shared" si="10"/>
        <v>0</v>
      </c>
      <c r="AW85" s="414">
        <f t="shared" si="8"/>
        <v>0</v>
      </c>
      <c r="AX85" s="290">
        <f>IFERROR(IF(AND($F85="OPEN",$AH85&gt;0),$AH85*_SoP*$AW85,IF(AND($F85="CLOSED",$AH85&gt;0),$AH85*_SoL*$AW85,0)),0)</f>
        <v>0</v>
      </c>
      <c r="AY85" s="290">
        <f>IFERROR(IF($AH85&lt;0,$AH85*_SoL,0),0)</f>
        <v>0</v>
      </c>
      <c r="AZ85" s="415">
        <f t="shared" si="11"/>
        <v>0</v>
      </c>
      <c r="BA85" s="415">
        <f t="shared" si="12"/>
        <v>0</v>
      </c>
      <c r="BB85" s="415">
        <f t="shared" si="13"/>
        <v>0</v>
      </c>
      <c r="BC85" s="416">
        <f t="shared" si="14"/>
        <v>0</v>
      </c>
      <c r="BD85" s="417">
        <f t="shared" si="15"/>
        <v>0</v>
      </c>
      <c r="BE85" s="418">
        <f t="shared" si="16"/>
        <v>0</v>
      </c>
      <c r="BF85" s="419">
        <f t="shared" si="17"/>
        <v>0</v>
      </c>
    </row>
    <row r="86" ht="19.5" customHeight="1">
      <c r="A86" s="185"/>
      <c r="B86" s="230">
        <f t="shared" si="18"/>
        <v>75</v>
      </c>
      <c r="C86" s="185"/>
      <c r="D86" s="391" t="str">
        <f t="array" ref="D86">INDEX(_Rge_Projectdata_3rd,$B86,MATCH("Project-ID",_Rge_Headline_Projectdata,0))</f>
        <v/>
      </c>
      <c r="E86" s="392" t="str">
        <f t="array" ref="E86">IF(INDEX(_Rge_Data_3rd_CY,$B86,E$1)=0,"",TEXT(INDEX(_Rge_Data_3rd_CY,$B86,E$1),"JJJJMMTT"))</f>
        <v/>
      </c>
      <c r="F86" s="404" t="str">
        <f t="array" ref="F86">INDEX(_Rge_Data_3rd_CY,$B86,F$1)</f>
        <v>Open</v>
      </c>
      <c r="G86" s="393">
        <f t="array" ref="G86">IFERROR(MATCH(INDEX(_Rge_Data_3rd_CY,$B86,G$1),_Rge_Projectstatus,0),"")</f>
        <v>1</v>
      </c>
      <c r="H86" s="405" t="str">
        <f t="array" ref="H86">INDEX(_Rge_Data_3rd_CY,$B86,H$1)</f>
        <v/>
      </c>
      <c r="I86" s="406" t="str">
        <f t="array" ref="I86">INDEX(_Rge_Data_3rd_CY,$B86,I$1)</f>
        <v/>
      </c>
      <c r="J86" s="406" t="str">
        <f t="array" ref="J86">INDEX(_Rge_Data_3rd_CY,$B86,J$1)</f>
        <v/>
      </c>
      <c r="K86" s="406" t="str">
        <f t="array" ref="K86">INDEX(_Rge_Data_3rd_CY,$B86,K$1)</f>
        <v/>
      </c>
      <c r="L86" s="407">
        <f t="array" ref="L86">INDEX(_Rge_Data_3rd_CY,$B86,L$1)</f>
        <v>0</v>
      </c>
      <c r="M86" s="407">
        <f t="array" ref="M86">INDEX(_Rge_Data_3rd_CY,$B86,M$1)</f>
        <v>0</v>
      </c>
      <c r="N86" s="407">
        <f t="array" ref="N86">INDEX(_Rge_Data_3rd_CY,$B86,N$1)</f>
        <v>0</v>
      </c>
      <c r="O86" s="407">
        <f t="array" ref="O86">INDEX(_Rge_Data_3rd_CY,$B86,O$1)</f>
        <v>0</v>
      </c>
      <c r="P86" s="407">
        <f t="array" ref="P86">INDEX(_Rge_Data_3rd_CY,$B86,P$1)</f>
        <v>0</v>
      </c>
      <c r="Q86" s="407" t="str">
        <f t="array" ref="Q86">INDEX(_Rge_Data_3rd_CY,$B86,Q$1)</f>
        <v/>
      </c>
      <c r="R86" s="407">
        <f t="array" ref="R86">INDEX(_Rge_Data_3rd_CY,$B86,R$1)</f>
        <v>0</v>
      </c>
      <c r="S86" s="407">
        <f t="array" ref="S86">INDEX(_Rge_Data_3rd_CY,$B86,S$1)</f>
        <v>0</v>
      </c>
      <c r="T86" s="407">
        <f t="shared" si="5"/>
        <v>0</v>
      </c>
      <c r="U86" s="408">
        <f t="shared" si="6"/>
        <v>0</v>
      </c>
      <c r="V86" s="409" t="str">
        <f t="array" ref="V86">INDEX(_Rge_Data_3rd_CY,$B86,V$1)</f>
        <v/>
      </c>
      <c r="W86" s="410" t="str">
        <f t="array" ref="W86">INDEX(_Rge_Data_3rd_CY,$B86,W$1)</f>
        <v/>
      </c>
      <c r="X86" s="410" t="str">
        <f t="array" ref="X86">INDEX(_Rge_Data_3rd_CY,$B86,X$1)</f>
        <v/>
      </c>
      <c r="Y86" s="410" t="str">
        <f t="array" ref="Y86">INDEX(_Rge_Data_3rd_CY,$B86,Y$1)</f>
        <v/>
      </c>
      <c r="Z86" s="410">
        <f t="array" ref="Z86">INDEX(_Rge_Data_3rd_CY,$B86,Z$1)</f>
        <v>0</v>
      </c>
      <c r="AA86" s="410">
        <f t="array" ref="AA86">INDEX(_Rge_Data_3rd_CY,$B86,AA$1)</f>
        <v>0</v>
      </c>
      <c r="AB86" s="410">
        <f t="array" ref="AB86">INDEX(_Rge_Data_3rd_CY,$B86,AB$1)</f>
        <v>0</v>
      </c>
      <c r="AC86" s="410">
        <f t="array" ref="AC86">INDEX(_Rge_Data_3rd_CY,$B86,AC$1)</f>
        <v>0</v>
      </c>
      <c r="AD86" s="410">
        <f t="array" ref="AD86">INDEX(_Rge_Data_3rd_CY,$B86,AD$1)</f>
        <v>0</v>
      </c>
      <c r="AE86" s="410" t="str">
        <f t="array" ref="AE86">INDEX(_Rge_Data_3rd_CY,$B86,AE$1)</f>
        <v/>
      </c>
      <c r="AF86" s="410">
        <f t="array" ref="AF86">INDEX(_Rge_Data_3rd_CY,$B86,AF$1)</f>
        <v>0</v>
      </c>
      <c r="AG86" s="410">
        <f t="array" ref="AG86">INDEX(_Rge_Data_3rd_CY,$B86,AG$1)</f>
        <v>0</v>
      </c>
      <c r="AH86" s="410">
        <f t="shared" si="7"/>
        <v>0</v>
      </c>
      <c r="AI86" s="411" t="str">
        <f t="shared" si="9"/>
        <v/>
      </c>
      <c r="AJ86" s="412" t="str">
        <f t="array" ref="AJ86">INDEX(_Rge_Data_3rd_CY,$B86,AJ$1)</f>
        <v/>
      </c>
      <c r="AK86" s="413" t="str">
        <f t="array" ref="AK86">INDEX(_Rge_Data_3rd_CY,$B86,AK$1)</f>
        <v/>
      </c>
      <c r="AL86" s="413" t="str">
        <f t="array" ref="AL86">INDEX(_Rge_Data_3rd_CY,$B86,AL$1)</f>
        <v/>
      </c>
      <c r="AM86" s="413" t="str">
        <f t="array" ref="AM86">INDEX(_Rge_Data_3rd_CY,$B86,AM$1)</f>
        <v/>
      </c>
      <c r="AN86" s="413">
        <f t="array" ref="AN86">INDEX(_Rge_Data_3rd_CY,$B86,AN$1)</f>
        <v>0</v>
      </c>
      <c r="AO86" s="413">
        <f t="array" ref="AO86">INDEX(_Rge_Data_3rd_CY,$B86,AO$1)</f>
        <v>0</v>
      </c>
      <c r="AP86" s="413">
        <f t="array" ref="AP86">INDEX(_Rge_Data_3rd_CY,$B86,AP$1)</f>
        <v>0</v>
      </c>
      <c r="AQ86" s="413">
        <f t="array" ref="AQ86">INDEX(_Rge_Data_3rd_CY,$B86,AQ$1)</f>
        <v>0</v>
      </c>
      <c r="AR86" s="413">
        <f t="array" ref="AR86">INDEX(_Rge_Data_3rd_CY,$B86,AR$1)</f>
        <v>0</v>
      </c>
      <c r="AS86" s="413" t="str">
        <f t="array" ref="AS86">INDEX(_Rge_Data_3rd_CY,$B86,AS$1)</f>
        <v/>
      </c>
      <c r="AT86" s="413">
        <f t="array" ref="AT86">INDEX(_Rge_Data_3rd_CY,$B86,AT$1)</f>
        <v>0</v>
      </c>
      <c r="AU86" s="413">
        <f t="array" ref="AU86">INDEX(_Rge_Data_3rd_CY,$B86,AU$1)</f>
        <v>0</v>
      </c>
      <c r="AV86" s="284">
        <f t="shared" si="10"/>
        <v>0</v>
      </c>
      <c r="AW86" s="414">
        <f t="shared" si="8"/>
        <v>0</v>
      </c>
      <c r="AX86" s="290">
        <f>IFERROR(IF(AND($F86="OPEN",$AH86&gt;0),$AH86*_SoP*$AW86,IF(AND($F86="CLOSED",$AH86&gt;0),$AH86*_SoL*$AW86,0)),0)</f>
        <v>0</v>
      </c>
      <c r="AY86" s="290">
        <f>IFERROR(IF($AH86&lt;0,$AH86*_SoL,0),0)</f>
        <v>0</v>
      </c>
      <c r="AZ86" s="415">
        <f t="shared" si="11"/>
        <v>0</v>
      </c>
      <c r="BA86" s="415">
        <f t="shared" si="12"/>
        <v>0</v>
      </c>
      <c r="BB86" s="415">
        <f t="shared" si="13"/>
        <v>0</v>
      </c>
      <c r="BC86" s="416">
        <f t="shared" si="14"/>
        <v>0</v>
      </c>
      <c r="BD86" s="417">
        <f t="shared" si="15"/>
        <v>0</v>
      </c>
      <c r="BE86" s="418">
        <f t="shared" si="16"/>
        <v>0</v>
      </c>
      <c r="BF86" s="419">
        <f t="shared" si="17"/>
        <v>0</v>
      </c>
    </row>
    <row r="87" ht="19.5" customHeight="1">
      <c r="A87" s="185"/>
      <c r="B87" s="230">
        <f t="shared" si="18"/>
        <v>76</v>
      </c>
      <c r="C87" s="185"/>
      <c r="D87" s="391" t="str">
        <f t="array" ref="D87">INDEX(_Rge_Projectdata_3rd,$B87,MATCH("Project-ID",_Rge_Headline_Projectdata,0))</f>
        <v/>
      </c>
      <c r="E87" s="392" t="str">
        <f t="array" ref="E87">IF(INDEX(_Rge_Data_3rd_CY,$B87,E$1)=0,"",TEXT(INDEX(_Rge_Data_3rd_CY,$B87,E$1),"JJJJMMTT"))</f>
        <v/>
      </c>
      <c r="F87" s="404" t="str">
        <f t="array" ref="F87">INDEX(_Rge_Data_3rd_CY,$B87,F$1)</f>
        <v>Open</v>
      </c>
      <c r="G87" s="393">
        <f t="array" ref="G87">IFERROR(MATCH(INDEX(_Rge_Data_3rd_CY,$B87,G$1),_Rge_Projectstatus,0),"")</f>
        <v>1</v>
      </c>
      <c r="H87" s="405" t="str">
        <f t="array" ref="H87">INDEX(_Rge_Data_3rd_CY,$B87,H$1)</f>
        <v/>
      </c>
      <c r="I87" s="406" t="str">
        <f t="array" ref="I87">INDEX(_Rge_Data_3rd_CY,$B87,I$1)</f>
        <v/>
      </c>
      <c r="J87" s="406" t="str">
        <f t="array" ref="J87">INDEX(_Rge_Data_3rd_CY,$B87,J$1)</f>
        <v/>
      </c>
      <c r="K87" s="406" t="str">
        <f t="array" ref="K87">INDEX(_Rge_Data_3rd_CY,$B87,K$1)</f>
        <v/>
      </c>
      <c r="L87" s="407">
        <f t="array" ref="L87">INDEX(_Rge_Data_3rd_CY,$B87,L$1)</f>
        <v>0</v>
      </c>
      <c r="M87" s="407">
        <f t="array" ref="M87">INDEX(_Rge_Data_3rd_CY,$B87,M$1)</f>
        <v>0</v>
      </c>
      <c r="N87" s="407">
        <f t="array" ref="N87">INDEX(_Rge_Data_3rd_CY,$B87,N$1)</f>
        <v>0</v>
      </c>
      <c r="O87" s="407">
        <f t="array" ref="O87">INDEX(_Rge_Data_3rd_CY,$B87,O$1)</f>
        <v>0</v>
      </c>
      <c r="P87" s="407">
        <f t="array" ref="P87">INDEX(_Rge_Data_3rd_CY,$B87,P$1)</f>
        <v>0</v>
      </c>
      <c r="Q87" s="407" t="str">
        <f t="array" ref="Q87">INDEX(_Rge_Data_3rd_CY,$B87,Q$1)</f>
        <v/>
      </c>
      <c r="R87" s="407">
        <f t="array" ref="R87">INDEX(_Rge_Data_3rd_CY,$B87,R$1)</f>
        <v>0</v>
      </c>
      <c r="S87" s="407">
        <f t="array" ref="S87">INDEX(_Rge_Data_3rd_CY,$B87,S$1)</f>
        <v>0</v>
      </c>
      <c r="T87" s="407">
        <f t="shared" si="5"/>
        <v>0</v>
      </c>
      <c r="U87" s="408">
        <f t="shared" si="6"/>
        <v>0</v>
      </c>
      <c r="V87" s="409" t="str">
        <f t="array" ref="V87">INDEX(_Rge_Data_3rd_CY,$B87,V$1)</f>
        <v/>
      </c>
      <c r="W87" s="410" t="str">
        <f t="array" ref="W87">INDEX(_Rge_Data_3rd_CY,$B87,W$1)</f>
        <v/>
      </c>
      <c r="X87" s="410" t="str">
        <f t="array" ref="X87">INDEX(_Rge_Data_3rd_CY,$B87,X$1)</f>
        <v/>
      </c>
      <c r="Y87" s="410" t="str">
        <f t="array" ref="Y87">INDEX(_Rge_Data_3rd_CY,$B87,Y$1)</f>
        <v/>
      </c>
      <c r="Z87" s="410">
        <f t="array" ref="Z87">INDEX(_Rge_Data_3rd_CY,$B87,Z$1)</f>
        <v>0</v>
      </c>
      <c r="AA87" s="410">
        <f t="array" ref="AA87">INDEX(_Rge_Data_3rd_CY,$B87,AA$1)</f>
        <v>0</v>
      </c>
      <c r="AB87" s="410">
        <f t="array" ref="AB87">INDEX(_Rge_Data_3rd_CY,$B87,AB$1)</f>
        <v>0</v>
      </c>
      <c r="AC87" s="410">
        <f t="array" ref="AC87">INDEX(_Rge_Data_3rd_CY,$B87,AC$1)</f>
        <v>0</v>
      </c>
      <c r="AD87" s="410">
        <f t="array" ref="AD87">INDEX(_Rge_Data_3rd_CY,$B87,AD$1)</f>
        <v>0</v>
      </c>
      <c r="AE87" s="410" t="str">
        <f t="array" ref="AE87">INDEX(_Rge_Data_3rd_CY,$B87,AE$1)</f>
        <v/>
      </c>
      <c r="AF87" s="410">
        <f t="array" ref="AF87">INDEX(_Rge_Data_3rd_CY,$B87,AF$1)</f>
        <v>0</v>
      </c>
      <c r="AG87" s="410">
        <f t="array" ref="AG87">INDEX(_Rge_Data_3rd_CY,$B87,AG$1)</f>
        <v>0</v>
      </c>
      <c r="AH87" s="410">
        <f t="shared" si="7"/>
        <v>0</v>
      </c>
      <c r="AI87" s="411" t="str">
        <f t="shared" si="9"/>
        <v/>
      </c>
      <c r="AJ87" s="412" t="str">
        <f t="array" ref="AJ87">INDEX(_Rge_Data_3rd_CY,$B87,AJ$1)</f>
        <v/>
      </c>
      <c r="AK87" s="413" t="str">
        <f t="array" ref="AK87">INDEX(_Rge_Data_3rd_CY,$B87,AK$1)</f>
        <v/>
      </c>
      <c r="AL87" s="413" t="str">
        <f t="array" ref="AL87">INDEX(_Rge_Data_3rd_CY,$B87,AL$1)</f>
        <v/>
      </c>
      <c r="AM87" s="413" t="str">
        <f t="array" ref="AM87">INDEX(_Rge_Data_3rd_CY,$B87,AM$1)</f>
        <v/>
      </c>
      <c r="AN87" s="413">
        <f t="array" ref="AN87">INDEX(_Rge_Data_3rd_CY,$B87,AN$1)</f>
        <v>0</v>
      </c>
      <c r="AO87" s="413">
        <f t="array" ref="AO87">INDEX(_Rge_Data_3rd_CY,$B87,AO$1)</f>
        <v>0</v>
      </c>
      <c r="AP87" s="413">
        <f t="array" ref="AP87">INDEX(_Rge_Data_3rd_CY,$B87,AP$1)</f>
        <v>0</v>
      </c>
      <c r="AQ87" s="413">
        <f t="array" ref="AQ87">INDEX(_Rge_Data_3rd_CY,$B87,AQ$1)</f>
        <v>0</v>
      </c>
      <c r="AR87" s="413">
        <f t="array" ref="AR87">INDEX(_Rge_Data_3rd_CY,$B87,AR$1)</f>
        <v>0</v>
      </c>
      <c r="AS87" s="413" t="str">
        <f t="array" ref="AS87">INDEX(_Rge_Data_3rd_CY,$B87,AS$1)</f>
        <v/>
      </c>
      <c r="AT87" s="413">
        <f t="array" ref="AT87">INDEX(_Rge_Data_3rd_CY,$B87,AT$1)</f>
        <v>0</v>
      </c>
      <c r="AU87" s="413">
        <f t="array" ref="AU87">INDEX(_Rge_Data_3rd_CY,$B87,AU$1)</f>
        <v>0</v>
      </c>
      <c r="AV87" s="284">
        <f t="shared" si="10"/>
        <v>0</v>
      </c>
      <c r="AW87" s="414">
        <f t="shared" si="8"/>
        <v>0</v>
      </c>
      <c r="AX87" s="290">
        <f>IFERROR(IF(AND($F87="OPEN",$AH87&gt;0),$AH87*_SoP*$AW87,IF(AND($F87="CLOSED",$AH87&gt;0),$AH87*_SoL*$AW87,0)),0)</f>
        <v>0</v>
      </c>
      <c r="AY87" s="290">
        <f>IFERROR(IF($AH87&lt;0,$AH87*_SoL,0),0)</f>
        <v>0</v>
      </c>
      <c r="AZ87" s="415">
        <f t="shared" si="11"/>
        <v>0</v>
      </c>
      <c r="BA87" s="415">
        <f t="shared" si="12"/>
        <v>0</v>
      </c>
      <c r="BB87" s="415">
        <f t="shared" si="13"/>
        <v>0</v>
      </c>
      <c r="BC87" s="416">
        <f t="shared" si="14"/>
        <v>0</v>
      </c>
      <c r="BD87" s="417">
        <f t="shared" si="15"/>
        <v>0</v>
      </c>
      <c r="BE87" s="418">
        <f t="shared" si="16"/>
        <v>0</v>
      </c>
      <c r="BF87" s="419">
        <f t="shared" si="17"/>
        <v>0</v>
      </c>
    </row>
    <row r="88" ht="19.5" customHeight="1">
      <c r="A88" s="185"/>
      <c r="B88" s="230">
        <f t="shared" si="18"/>
        <v>77</v>
      </c>
      <c r="C88" s="185"/>
      <c r="D88" s="391" t="str">
        <f t="array" ref="D88">INDEX(_Rge_Projectdata_3rd,$B88,MATCH("Project-ID",_Rge_Headline_Projectdata,0))</f>
        <v/>
      </c>
      <c r="E88" s="392" t="str">
        <f t="array" ref="E88">IF(INDEX(_Rge_Data_3rd_CY,$B88,E$1)=0,"",TEXT(INDEX(_Rge_Data_3rd_CY,$B88,E$1),"JJJJMMTT"))</f>
        <v/>
      </c>
      <c r="F88" s="404" t="str">
        <f t="array" ref="F88">INDEX(_Rge_Data_3rd_CY,$B88,F$1)</f>
        <v>Open</v>
      </c>
      <c r="G88" s="393">
        <f t="array" ref="G88">IFERROR(MATCH(INDEX(_Rge_Data_3rd_CY,$B88,G$1),_Rge_Projectstatus,0),"")</f>
        <v>1</v>
      </c>
      <c r="H88" s="405" t="str">
        <f t="array" ref="H88">INDEX(_Rge_Data_3rd_CY,$B88,H$1)</f>
        <v/>
      </c>
      <c r="I88" s="406" t="str">
        <f t="array" ref="I88">INDEX(_Rge_Data_3rd_CY,$B88,I$1)</f>
        <v/>
      </c>
      <c r="J88" s="406" t="str">
        <f t="array" ref="J88">INDEX(_Rge_Data_3rd_CY,$B88,J$1)</f>
        <v/>
      </c>
      <c r="K88" s="406" t="str">
        <f t="array" ref="K88">INDEX(_Rge_Data_3rd_CY,$B88,K$1)</f>
        <v/>
      </c>
      <c r="L88" s="407">
        <f t="array" ref="L88">INDEX(_Rge_Data_3rd_CY,$B88,L$1)</f>
        <v>0</v>
      </c>
      <c r="M88" s="407">
        <f t="array" ref="M88">INDEX(_Rge_Data_3rd_CY,$B88,M$1)</f>
        <v>0</v>
      </c>
      <c r="N88" s="407">
        <f t="array" ref="N88">INDEX(_Rge_Data_3rd_CY,$B88,N$1)</f>
        <v>0</v>
      </c>
      <c r="O88" s="407">
        <f t="array" ref="O88">INDEX(_Rge_Data_3rd_CY,$B88,O$1)</f>
        <v>0</v>
      </c>
      <c r="P88" s="407">
        <f t="array" ref="P88">INDEX(_Rge_Data_3rd_CY,$B88,P$1)</f>
        <v>0</v>
      </c>
      <c r="Q88" s="407" t="str">
        <f t="array" ref="Q88">INDEX(_Rge_Data_3rd_CY,$B88,Q$1)</f>
        <v/>
      </c>
      <c r="R88" s="407">
        <f t="array" ref="R88">INDEX(_Rge_Data_3rd_CY,$B88,R$1)</f>
        <v>0</v>
      </c>
      <c r="S88" s="407">
        <f t="array" ref="S88">INDEX(_Rge_Data_3rd_CY,$B88,S$1)</f>
        <v>0</v>
      </c>
      <c r="T88" s="407">
        <f t="shared" si="5"/>
        <v>0</v>
      </c>
      <c r="U88" s="408">
        <f t="shared" si="6"/>
        <v>0</v>
      </c>
      <c r="V88" s="409" t="str">
        <f t="array" ref="V88">INDEX(_Rge_Data_3rd_CY,$B88,V$1)</f>
        <v/>
      </c>
      <c r="W88" s="410" t="str">
        <f t="array" ref="W88">INDEX(_Rge_Data_3rd_CY,$B88,W$1)</f>
        <v/>
      </c>
      <c r="X88" s="410" t="str">
        <f t="array" ref="X88">INDEX(_Rge_Data_3rd_CY,$B88,X$1)</f>
        <v/>
      </c>
      <c r="Y88" s="410" t="str">
        <f t="array" ref="Y88">INDEX(_Rge_Data_3rd_CY,$B88,Y$1)</f>
        <v/>
      </c>
      <c r="Z88" s="410">
        <f t="array" ref="Z88">INDEX(_Rge_Data_3rd_CY,$B88,Z$1)</f>
        <v>0</v>
      </c>
      <c r="AA88" s="410">
        <f t="array" ref="AA88">INDEX(_Rge_Data_3rd_CY,$B88,AA$1)</f>
        <v>0</v>
      </c>
      <c r="AB88" s="410">
        <f t="array" ref="AB88">INDEX(_Rge_Data_3rd_CY,$B88,AB$1)</f>
        <v>0</v>
      </c>
      <c r="AC88" s="410">
        <f t="array" ref="AC88">INDEX(_Rge_Data_3rd_CY,$B88,AC$1)</f>
        <v>0</v>
      </c>
      <c r="AD88" s="410">
        <f t="array" ref="AD88">INDEX(_Rge_Data_3rd_CY,$B88,AD$1)</f>
        <v>0</v>
      </c>
      <c r="AE88" s="410" t="str">
        <f t="array" ref="AE88">INDEX(_Rge_Data_3rd_CY,$B88,AE$1)</f>
        <v/>
      </c>
      <c r="AF88" s="410">
        <f t="array" ref="AF88">INDEX(_Rge_Data_3rd_CY,$B88,AF$1)</f>
        <v>0</v>
      </c>
      <c r="AG88" s="410">
        <f t="array" ref="AG88">INDEX(_Rge_Data_3rd_CY,$B88,AG$1)</f>
        <v>0</v>
      </c>
      <c r="AH88" s="410">
        <f t="shared" si="7"/>
        <v>0</v>
      </c>
      <c r="AI88" s="411" t="str">
        <f t="shared" si="9"/>
        <v/>
      </c>
      <c r="AJ88" s="412" t="str">
        <f t="array" ref="AJ88">INDEX(_Rge_Data_3rd_CY,$B88,AJ$1)</f>
        <v/>
      </c>
      <c r="AK88" s="413" t="str">
        <f t="array" ref="AK88">INDEX(_Rge_Data_3rd_CY,$B88,AK$1)</f>
        <v/>
      </c>
      <c r="AL88" s="413" t="str">
        <f t="array" ref="AL88">INDEX(_Rge_Data_3rd_CY,$B88,AL$1)</f>
        <v/>
      </c>
      <c r="AM88" s="413" t="str">
        <f t="array" ref="AM88">INDEX(_Rge_Data_3rd_CY,$B88,AM$1)</f>
        <v/>
      </c>
      <c r="AN88" s="413">
        <f t="array" ref="AN88">INDEX(_Rge_Data_3rd_CY,$B88,AN$1)</f>
        <v>0</v>
      </c>
      <c r="AO88" s="413">
        <f t="array" ref="AO88">INDEX(_Rge_Data_3rd_CY,$B88,AO$1)</f>
        <v>0</v>
      </c>
      <c r="AP88" s="413">
        <f t="array" ref="AP88">INDEX(_Rge_Data_3rd_CY,$B88,AP$1)</f>
        <v>0</v>
      </c>
      <c r="AQ88" s="413">
        <f t="array" ref="AQ88">INDEX(_Rge_Data_3rd_CY,$B88,AQ$1)</f>
        <v>0</v>
      </c>
      <c r="AR88" s="413">
        <f t="array" ref="AR88">INDEX(_Rge_Data_3rd_CY,$B88,AR$1)</f>
        <v>0</v>
      </c>
      <c r="AS88" s="413" t="str">
        <f t="array" ref="AS88">INDEX(_Rge_Data_3rd_CY,$B88,AS$1)</f>
        <v/>
      </c>
      <c r="AT88" s="413">
        <f t="array" ref="AT88">INDEX(_Rge_Data_3rd_CY,$B88,AT$1)</f>
        <v>0</v>
      </c>
      <c r="AU88" s="413">
        <f t="array" ref="AU88">INDEX(_Rge_Data_3rd_CY,$B88,AU$1)</f>
        <v>0</v>
      </c>
      <c r="AV88" s="284">
        <f t="shared" si="10"/>
        <v>0</v>
      </c>
      <c r="AW88" s="414">
        <f t="shared" si="8"/>
        <v>0</v>
      </c>
      <c r="AX88" s="290">
        <f>IFERROR(IF(AND($F88="OPEN",$AH88&gt;0),$AH88*_SoP*$AW88,IF(AND($F88="CLOSED",$AH88&gt;0),$AH88*_SoL*$AW88,0)),0)</f>
        <v>0</v>
      </c>
      <c r="AY88" s="290">
        <f>IFERROR(IF($AH88&lt;0,$AH88*_SoL,0),0)</f>
        <v>0</v>
      </c>
      <c r="AZ88" s="415">
        <f t="shared" si="11"/>
        <v>0</v>
      </c>
      <c r="BA88" s="415">
        <f t="shared" si="12"/>
        <v>0</v>
      </c>
      <c r="BB88" s="415">
        <f t="shared" si="13"/>
        <v>0</v>
      </c>
      <c r="BC88" s="416">
        <f t="shared" si="14"/>
        <v>0</v>
      </c>
      <c r="BD88" s="417">
        <f t="shared" si="15"/>
        <v>0</v>
      </c>
      <c r="BE88" s="418">
        <f t="shared" si="16"/>
        <v>0</v>
      </c>
      <c r="BF88" s="419">
        <f t="shared" si="17"/>
        <v>0</v>
      </c>
    </row>
    <row r="89" ht="19.5" customHeight="1">
      <c r="A89" s="185"/>
      <c r="B89" s="230">
        <f t="shared" si="18"/>
        <v>78</v>
      </c>
      <c r="C89" s="185"/>
      <c r="D89" s="391" t="str">
        <f t="array" ref="D89">INDEX(_Rge_Projectdata_3rd,$B89,MATCH("Project-ID",_Rge_Headline_Projectdata,0))</f>
        <v/>
      </c>
      <c r="E89" s="392" t="str">
        <f t="array" ref="E89">IF(INDEX(_Rge_Data_3rd_CY,$B89,E$1)=0,"",TEXT(INDEX(_Rge_Data_3rd_CY,$B89,E$1),"JJJJMMTT"))</f>
        <v/>
      </c>
      <c r="F89" s="404" t="str">
        <f t="array" ref="F89">INDEX(_Rge_Data_3rd_CY,$B89,F$1)</f>
        <v>Open</v>
      </c>
      <c r="G89" s="393">
        <f t="array" ref="G89">IFERROR(MATCH(INDEX(_Rge_Data_3rd_CY,$B89,G$1),_Rge_Projectstatus,0),"")</f>
        <v>1</v>
      </c>
      <c r="H89" s="405" t="str">
        <f t="array" ref="H89">INDEX(_Rge_Data_3rd_CY,$B89,H$1)</f>
        <v/>
      </c>
      <c r="I89" s="406" t="str">
        <f t="array" ref="I89">INDEX(_Rge_Data_3rd_CY,$B89,I$1)</f>
        <v/>
      </c>
      <c r="J89" s="406" t="str">
        <f t="array" ref="J89">INDEX(_Rge_Data_3rd_CY,$B89,J$1)</f>
        <v/>
      </c>
      <c r="K89" s="406" t="str">
        <f t="array" ref="K89">INDEX(_Rge_Data_3rd_CY,$B89,K$1)</f>
        <v/>
      </c>
      <c r="L89" s="407">
        <f t="array" ref="L89">INDEX(_Rge_Data_3rd_CY,$B89,L$1)</f>
        <v>0</v>
      </c>
      <c r="M89" s="407">
        <f t="array" ref="M89">INDEX(_Rge_Data_3rd_CY,$B89,M$1)</f>
        <v>0</v>
      </c>
      <c r="N89" s="407">
        <f t="array" ref="N89">INDEX(_Rge_Data_3rd_CY,$B89,N$1)</f>
        <v>0</v>
      </c>
      <c r="O89" s="407">
        <f t="array" ref="O89">INDEX(_Rge_Data_3rd_CY,$B89,O$1)</f>
        <v>0</v>
      </c>
      <c r="P89" s="407">
        <f t="array" ref="P89">INDEX(_Rge_Data_3rd_CY,$B89,P$1)</f>
        <v>0</v>
      </c>
      <c r="Q89" s="407" t="str">
        <f t="array" ref="Q89">INDEX(_Rge_Data_3rd_CY,$B89,Q$1)</f>
        <v/>
      </c>
      <c r="R89" s="407">
        <f t="array" ref="R89">INDEX(_Rge_Data_3rd_CY,$B89,R$1)</f>
        <v>0</v>
      </c>
      <c r="S89" s="407">
        <f t="array" ref="S89">INDEX(_Rge_Data_3rd_CY,$B89,S$1)</f>
        <v>0</v>
      </c>
      <c r="T89" s="407">
        <f t="shared" si="5"/>
        <v>0</v>
      </c>
      <c r="U89" s="408">
        <f t="shared" si="6"/>
        <v>0</v>
      </c>
      <c r="V89" s="409" t="str">
        <f t="array" ref="V89">INDEX(_Rge_Data_3rd_CY,$B89,V$1)</f>
        <v/>
      </c>
      <c r="W89" s="410" t="str">
        <f t="array" ref="W89">INDEX(_Rge_Data_3rd_CY,$B89,W$1)</f>
        <v/>
      </c>
      <c r="X89" s="410" t="str">
        <f t="array" ref="X89">INDEX(_Rge_Data_3rd_CY,$B89,X$1)</f>
        <v/>
      </c>
      <c r="Y89" s="410" t="str">
        <f t="array" ref="Y89">INDEX(_Rge_Data_3rd_CY,$B89,Y$1)</f>
        <v/>
      </c>
      <c r="Z89" s="410">
        <f t="array" ref="Z89">INDEX(_Rge_Data_3rd_CY,$B89,Z$1)</f>
        <v>0</v>
      </c>
      <c r="AA89" s="410">
        <f t="array" ref="AA89">INDEX(_Rge_Data_3rd_CY,$B89,AA$1)</f>
        <v>0</v>
      </c>
      <c r="AB89" s="410">
        <f t="array" ref="AB89">INDEX(_Rge_Data_3rd_CY,$B89,AB$1)</f>
        <v>0</v>
      </c>
      <c r="AC89" s="410">
        <f t="array" ref="AC89">INDEX(_Rge_Data_3rd_CY,$B89,AC$1)</f>
        <v>0</v>
      </c>
      <c r="AD89" s="410">
        <f t="array" ref="AD89">INDEX(_Rge_Data_3rd_CY,$B89,AD$1)</f>
        <v>0</v>
      </c>
      <c r="AE89" s="410" t="str">
        <f t="array" ref="AE89">INDEX(_Rge_Data_3rd_CY,$B89,AE$1)</f>
        <v/>
      </c>
      <c r="AF89" s="410">
        <f t="array" ref="AF89">INDEX(_Rge_Data_3rd_CY,$B89,AF$1)</f>
        <v>0</v>
      </c>
      <c r="AG89" s="410">
        <f t="array" ref="AG89">INDEX(_Rge_Data_3rd_CY,$B89,AG$1)</f>
        <v>0</v>
      </c>
      <c r="AH89" s="410">
        <f t="shared" si="7"/>
        <v>0</v>
      </c>
      <c r="AI89" s="411" t="str">
        <f t="shared" si="9"/>
        <v/>
      </c>
      <c r="AJ89" s="412" t="str">
        <f t="array" ref="AJ89">INDEX(_Rge_Data_3rd_CY,$B89,AJ$1)</f>
        <v/>
      </c>
      <c r="AK89" s="413" t="str">
        <f t="array" ref="AK89">INDEX(_Rge_Data_3rd_CY,$B89,AK$1)</f>
        <v/>
      </c>
      <c r="AL89" s="413" t="str">
        <f t="array" ref="AL89">INDEX(_Rge_Data_3rd_CY,$B89,AL$1)</f>
        <v/>
      </c>
      <c r="AM89" s="413" t="str">
        <f t="array" ref="AM89">INDEX(_Rge_Data_3rd_CY,$B89,AM$1)</f>
        <v/>
      </c>
      <c r="AN89" s="413">
        <f t="array" ref="AN89">INDEX(_Rge_Data_3rd_CY,$B89,AN$1)</f>
        <v>0</v>
      </c>
      <c r="AO89" s="413">
        <f t="array" ref="AO89">INDEX(_Rge_Data_3rd_CY,$B89,AO$1)</f>
        <v>0</v>
      </c>
      <c r="AP89" s="413">
        <f t="array" ref="AP89">INDEX(_Rge_Data_3rd_CY,$B89,AP$1)</f>
        <v>0</v>
      </c>
      <c r="AQ89" s="413">
        <f t="array" ref="AQ89">INDEX(_Rge_Data_3rd_CY,$B89,AQ$1)</f>
        <v>0</v>
      </c>
      <c r="AR89" s="413">
        <f t="array" ref="AR89">INDEX(_Rge_Data_3rd_CY,$B89,AR$1)</f>
        <v>0</v>
      </c>
      <c r="AS89" s="413" t="str">
        <f t="array" ref="AS89">INDEX(_Rge_Data_3rd_CY,$B89,AS$1)</f>
        <v/>
      </c>
      <c r="AT89" s="413">
        <f t="array" ref="AT89">INDEX(_Rge_Data_3rd_CY,$B89,AT$1)</f>
        <v>0</v>
      </c>
      <c r="AU89" s="413">
        <f t="array" ref="AU89">INDEX(_Rge_Data_3rd_CY,$B89,AU$1)</f>
        <v>0</v>
      </c>
      <c r="AV89" s="284">
        <f t="shared" si="10"/>
        <v>0</v>
      </c>
      <c r="AW89" s="414">
        <f t="shared" si="8"/>
        <v>0</v>
      </c>
      <c r="AX89" s="290">
        <f>IFERROR(IF(AND($F89="OPEN",$AH89&gt;0),$AH89*_SoP*$AW89,IF(AND($F89="CLOSED",$AH89&gt;0),$AH89*_SoL*$AW89,0)),0)</f>
        <v>0</v>
      </c>
      <c r="AY89" s="290">
        <f>IFERROR(IF($AH89&lt;0,$AH89*_SoL,0),0)</f>
        <v>0</v>
      </c>
      <c r="AZ89" s="415">
        <f t="shared" si="11"/>
        <v>0</v>
      </c>
      <c r="BA89" s="415">
        <f t="shared" si="12"/>
        <v>0</v>
      </c>
      <c r="BB89" s="415">
        <f t="shared" si="13"/>
        <v>0</v>
      </c>
      <c r="BC89" s="416">
        <f t="shared" si="14"/>
        <v>0</v>
      </c>
      <c r="BD89" s="417">
        <f t="shared" si="15"/>
        <v>0</v>
      </c>
      <c r="BE89" s="418">
        <f t="shared" si="16"/>
        <v>0</v>
      </c>
      <c r="BF89" s="419">
        <f t="shared" si="17"/>
        <v>0</v>
      </c>
    </row>
    <row r="90" ht="19.5" customHeight="1">
      <c r="A90" s="185"/>
      <c r="B90" s="230">
        <f t="shared" si="18"/>
        <v>79</v>
      </c>
      <c r="C90" s="185"/>
      <c r="D90" s="391" t="str">
        <f t="array" ref="D90">INDEX(_Rge_Projectdata_3rd,$B90,MATCH("Project-ID",_Rge_Headline_Projectdata,0))</f>
        <v/>
      </c>
      <c r="E90" s="392" t="str">
        <f t="array" ref="E90">IF(INDEX(_Rge_Data_3rd_CY,$B90,E$1)=0,"",TEXT(INDEX(_Rge_Data_3rd_CY,$B90,E$1),"JJJJMMTT"))</f>
        <v/>
      </c>
      <c r="F90" s="404" t="str">
        <f t="array" ref="F90">INDEX(_Rge_Data_3rd_CY,$B90,F$1)</f>
        <v>Open</v>
      </c>
      <c r="G90" s="393">
        <f t="array" ref="G90">IFERROR(MATCH(INDEX(_Rge_Data_3rd_CY,$B90,G$1),_Rge_Projectstatus,0),"")</f>
        <v>1</v>
      </c>
      <c r="H90" s="405" t="str">
        <f t="array" ref="H90">INDEX(_Rge_Data_3rd_CY,$B90,H$1)</f>
        <v/>
      </c>
      <c r="I90" s="406" t="str">
        <f t="array" ref="I90">INDEX(_Rge_Data_3rd_CY,$B90,I$1)</f>
        <v/>
      </c>
      <c r="J90" s="406" t="str">
        <f t="array" ref="J90">INDEX(_Rge_Data_3rd_CY,$B90,J$1)</f>
        <v/>
      </c>
      <c r="K90" s="406" t="str">
        <f t="array" ref="K90">INDEX(_Rge_Data_3rd_CY,$B90,K$1)</f>
        <v/>
      </c>
      <c r="L90" s="407">
        <f t="array" ref="L90">INDEX(_Rge_Data_3rd_CY,$B90,L$1)</f>
        <v>0</v>
      </c>
      <c r="M90" s="407">
        <f t="array" ref="M90">INDEX(_Rge_Data_3rd_CY,$B90,M$1)</f>
        <v>0</v>
      </c>
      <c r="N90" s="407">
        <f t="array" ref="N90">INDEX(_Rge_Data_3rd_CY,$B90,N$1)</f>
        <v>0</v>
      </c>
      <c r="O90" s="407">
        <f t="array" ref="O90">INDEX(_Rge_Data_3rd_CY,$B90,O$1)</f>
        <v>0</v>
      </c>
      <c r="P90" s="407">
        <f t="array" ref="P90">INDEX(_Rge_Data_3rd_CY,$B90,P$1)</f>
        <v>0</v>
      </c>
      <c r="Q90" s="407" t="str">
        <f t="array" ref="Q90">INDEX(_Rge_Data_3rd_CY,$B90,Q$1)</f>
        <v/>
      </c>
      <c r="R90" s="407">
        <f t="array" ref="R90">INDEX(_Rge_Data_3rd_CY,$B90,R$1)</f>
        <v>0</v>
      </c>
      <c r="S90" s="407">
        <f t="array" ref="S90">INDEX(_Rge_Data_3rd_CY,$B90,S$1)</f>
        <v>0</v>
      </c>
      <c r="T90" s="407">
        <f t="shared" si="5"/>
        <v>0</v>
      </c>
      <c r="U90" s="408">
        <f t="shared" si="6"/>
        <v>0</v>
      </c>
      <c r="V90" s="409" t="str">
        <f t="array" ref="V90">INDEX(_Rge_Data_3rd_CY,$B90,V$1)</f>
        <v/>
      </c>
      <c r="W90" s="410" t="str">
        <f t="array" ref="W90">INDEX(_Rge_Data_3rd_CY,$B90,W$1)</f>
        <v/>
      </c>
      <c r="X90" s="410" t="str">
        <f t="array" ref="X90">INDEX(_Rge_Data_3rd_CY,$B90,X$1)</f>
        <v/>
      </c>
      <c r="Y90" s="410" t="str">
        <f t="array" ref="Y90">INDEX(_Rge_Data_3rd_CY,$B90,Y$1)</f>
        <v/>
      </c>
      <c r="Z90" s="410">
        <f t="array" ref="Z90">INDEX(_Rge_Data_3rd_CY,$B90,Z$1)</f>
        <v>0</v>
      </c>
      <c r="AA90" s="410">
        <f t="array" ref="AA90">INDEX(_Rge_Data_3rd_CY,$B90,AA$1)</f>
        <v>0</v>
      </c>
      <c r="AB90" s="410">
        <f t="array" ref="AB90">INDEX(_Rge_Data_3rd_CY,$B90,AB$1)</f>
        <v>0</v>
      </c>
      <c r="AC90" s="410">
        <f t="array" ref="AC90">INDEX(_Rge_Data_3rd_CY,$B90,AC$1)</f>
        <v>0</v>
      </c>
      <c r="AD90" s="410">
        <f t="array" ref="AD90">INDEX(_Rge_Data_3rd_CY,$B90,AD$1)</f>
        <v>0</v>
      </c>
      <c r="AE90" s="410" t="str">
        <f t="array" ref="AE90">INDEX(_Rge_Data_3rd_CY,$B90,AE$1)</f>
        <v/>
      </c>
      <c r="AF90" s="410">
        <f t="array" ref="AF90">INDEX(_Rge_Data_3rd_CY,$B90,AF$1)</f>
        <v>0</v>
      </c>
      <c r="AG90" s="410">
        <f t="array" ref="AG90">INDEX(_Rge_Data_3rd_CY,$B90,AG$1)</f>
        <v>0</v>
      </c>
      <c r="AH90" s="410">
        <f t="shared" si="7"/>
        <v>0</v>
      </c>
      <c r="AI90" s="411" t="str">
        <f t="shared" si="9"/>
        <v/>
      </c>
      <c r="AJ90" s="412" t="str">
        <f t="array" ref="AJ90">INDEX(_Rge_Data_3rd_CY,$B90,AJ$1)</f>
        <v/>
      </c>
      <c r="AK90" s="413" t="str">
        <f t="array" ref="AK90">INDEX(_Rge_Data_3rd_CY,$B90,AK$1)</f>
        <v/>
      </c>
      <c r="AL90" s="413" t="str">
        <f t="array" ref="AL90">INDEX(_Rge_Data_3rd_CY,$B90,AL$1)</f>
        <v/>
      </c>
      <c r="AM90" s="413" t="str">
        <f t="array" ref="AM90">INDEX(_Rge_Data_3rd_CY,$B90,AM$1)</f>
        <v/>
      </c>
      <c r="AN90" s="413">
        <f t="array" ref="AN90">INDEX(_Rge_Data_3rd_CY,$B90,AN$1)</f>
        <v>0</v>
      </c>
      <c r="AO90" s="413">
        <f t="array" ref="AO90">INDEX(_Rge_Data_3rd_CY,$B90,AO$1)</f>
        <v>0</v>
      </c>
      <c r="AP90" s="413">
        <f t="array" ref="AP90">INDEX(_Rge_Data_3rd_CY,$B90,AP$1)</f>
        <v>0</v>
      </c>
      <c r="AQ90" s="413">
        <f t="array" ref="AQ90">INDEX(_Rge_Data_3rd_CY,$B90,AQ$1)</f>
        <v>0</v>
      </c>
      <c r="AR90" s="413">
        <f t="array" ref="AR90">INDEX(_Rge_Data_3rd_CY,$B90,AR$1)</f>
        <v>0</v>
      </c>
      <c r="AS90" s="413" t="str">
        <f t="array" ref="AS90">INDEX(_Rge_Data_3rd_CY,$B90,AS$1)</f>
        <v/>
      </c>
      <c r="AT90" s="413">
        <f t="array" ref="AT90">INDEX(_Rge_Data_3rd_CY,$B90,AT$1)</f>
        <v>0</v>
      </c>
      <c r="AU90" s="413">
        <f t="array" ref="AU90">INDEX(_Rge_Data_3rd_CY,$B90,AU$1)</f>
        <v>0</v>
      </c>
      <c r="AV90" s="284">
        <f t="shared" si="10"/>
        <v>0</v>
      </c>
      <c r="AW90" s="414">
        <f t="shared" si="8"/>
        <v>0</v>
      </c>
      <c r="AX90" s="290">
        <f>IFERROR(IF(AND($F90="OPEN",$AH90&gt;0),$AH90*_SoP*$AW90,IF(AND($F90="CLOSED",$AH90&gt;0),$AH90*_SoL*$AW90,0)),0)</f>
        <v>0</v>
      </c>
      <c r="AY90" s="290">
        <f>IFERROR(IF($AH90&lt;0,$AH90*_SoL,0),0)</f>
        <v>0</v>
      </c>
      <c r="AZ90" s="415">
        <f t="shared" si="11"/>
        <v>0</v>
      </c>
      <c r="BA90" s="415">
        <f t="shared" si="12"/>
        <v>0</v>
      </c>
      <c r="BB90" s="415">
        <f t="shared" si="13"/>
        <v>0</v>
      </c>
      <c r="BC90" s="416">
        <f t="shared" si="14"/>
        <v>0</v>
      </c>
      <c r="BD90" s="417">
        <f t="shared" si="15"/>
        <v>0</v>
      </c>
      <c r="BE90" s="418">
        <f t="shared" si="16"/>
        <v>0</v>
      </c>
      <c r="BF90" s="419">
        <f t="shared" si="17"/>
        <v>0</v>
      </c>
    </row>
    <row r="91" ht="19.5" customHeight="1">
      <c r="A91" s="185"/>
      <c r="B91" s="230">
        <f t="shared" si="18"/>
        <v>80</v>
      </c>
      <c r="C91" s="185"/>
      <c r="D91" s="391" t="str">
        <f t="array" ref="D91">INDEX(_Rge_Projectdata_3rd,$B91,MATCH("Project-ID",_Rge_Headline_Projectdata,0))</f>
        <v/>
      </c>
      <c r="E91" s="392" t="str">
        <f t="array" ref="E91">IF(INDEX(_Rge_Data_3rd_CY,$B91,E$1)=0,"",TEXT(INDEX(_Rge_Data_3rd_CY,$B91,E$1),"JJJJMMTT"))</f>
        <v/>
      </c>
      <c r="F91" s="404" t="str">
        <f t="array" ref="F91">INDEX(_Rge_Data_3rd_CY,$B91,F$1)</f>
        <v>Open</v>
      </c>
      <c r="G91" s="393">
        <f t="array" ref="G91">IFERROR(MATCH(INDEX(_Rge_Data_3rd_CY,$B91,G$1),_Rge_Projectstatus,0),"")</f>
        <v>1</v>
      </c>
      <c r="H91" s="405" t="str">
        <f t="array" ref="H91">INDEX(_Rge_Data_3rd_CY,$B91,H$1)</f>
        <v/>
      </c>
      <c r="I91" s="406" t="str">
        <f t="array" ref="I91">INDEX(_Rge_Data_3rd_CY,$B91,I$1)</f>
        <v/>
      </c>
      <c r="J91" s="406" t="str">
        <f t="array" ref="J91">INDEX(_Rge_Data_3rd_CY,$B91,J$1)</f>
        <v/>
      </c>
      <c r="K91" s="406" t="str">
        <f t="array" ref="K91">INDEX(_Rge_Data_3rd_CY,$B91,K$1)</f>
        <v/>
      </c>
      <c r="L91" s="407">
        <f t="array" ref="L91">INDEX(_Rge_Data_3rd_CY,$B91,L$1)</f>
        <v>0</v>
      </c>
      <c r="M91" s="407">
        <f t="array" ref="M91">INDEX(_Rge_Data_3rd_CY,$B91,M$1)</f>
        <v>0</v>
      </c>
      <c r="N91" s="407">
        <f t="array" ref="N91">INDEX(_Rge_Data_3rd_CY,$B91,N$1)</f>
        <v>0</v>
      </c>
      <c r="O91" s="407">
        <f t="array" ref="O91">INDEX(_Rge_Data_3rd_CY,$B91,O$1)</f>
        <v>0</v>
      </c>
      <c r="P91" s="407">
        <f t="array" ref="P91">INDEX(_Rge_Data_3rd_CY,$B91,P$1)</f>
        <v>0</v>
      </c>
      <c r="Q91" s="407" t="str">
        <f t="array" ref="Q91">INDEX(_Rge_Data_3rd_CY,$B91,Q$1)</f>
        <v/>
      </c>
      <c r="R91" s="407">
        <f t="array" ref="R91">INDEX(_Rge_Data_3rd_CY,$B91,R$1)</f>
        <v>0</v>
      </c>
      <c r="S91" s="407">
        <f t="array" ref="S91">INDEX(_Rge_Data_3rd_CY,$B91,S$1)</f>
        <v>0</v>
      </c>
      <c r="T91" s="407">
        <f t="shared" si="5"/>
        <v>0</v>
      </c>
      <c r="U91" s="408">
        <f t="shared" si="6"/>
        <v>0</v>
      </c>
      <c r="V91" s="409" t="str">
        <f t="array" ref="V91">INDEX(_Rge_Data_3rd_CY,$B91,V$1)</f>
        <v/>
      </c>
      <c r="W91" s="410" t="str">
        <f t="array" ref="W91">INDEX(_Rge_Data_3rd_CY,$B91,W$1)</f>
        <v/>
      </c>
      <c r="X91" s="410" t="str">
        <f t="array" ref="X91">INDEX(_Rge_Data_3rd_CY,$B91,X$1)</f>
        <v/>
      </c>
      <c r="Y91" s="410" t="str">
        <f t="array" ref="Y91">INDEX(_Rge_Data_3rd_CY,$B91,Y$1)</f>
        <v/>
      </c>
      <c r="Z91" s="410">
        <f t="array" ref="Z91">INDEX(_Rge_Data_3rd_CY,$B91,Z$1)</f>
        <v>0</v>
      </c>
      <c r="AA91" s="410">
        <f t="array" ref="AA91">INDEX(_Rge_Data_3rd_CY,$B91,AA$1)</f>
        <v>0</v>
      </c>
      <c r="AB91" s="410">
        <f t="array" ref="AB91">INDEX(_Rge_Data_3rd_CY,$B91,AB$1)</f>
        <v>0</v>
      </c>
      <c r="AC91" s="410">
        <f t="array" ref="AC91">INDEX(_Rge_Data_3rd_CY,$B91,AC$1)</f>
        <v>0</v>
      </c>
      <c r="AD91" s="410">
        <f t="array" ref="AD91">INDEX(_Rge_Data_3rd_CY,$B91,AD$1)</f>
        <v>0</v>
      </c>
      <c r="AE91" s="410" t="str">
        <f t="array" ref="AE91">INDEX(_Rge_Data_3rd_CY,$B91,AE$1)</f>
        <v/>
      </c>
      <c r="AF91" s="410">
        <f t="array" ref="AF91">INDEX(_Rge_Data_3rd_CY,$B91,AF$1)</f>
        <v>0</v>
      </c>
      <c r="AG91" s="410">
        <f t="array" ref="AG91">INDEX(_Rge_Data_3rd_CY,$B91,AG$1)</f>
        <v>0</v>
      </c>
      <c r="AH91" s="410">
        <f t="shared" si="7"/>
        <v>0</v>
      </c>
      <c r="AI91" s="411" t="str">
        <f t="shared" si="9"/>
        <v/>
      </c>
      <c r="AJ91" s="412" t="str">
        <f t="array" ref="AJ91">INDEX(_Rge_Data_3rd_CY,$B91,AJ$1)</f>
        <v/>
      </c>
      <c r="AK91" s="413" t="str">
        <f t="array" ref="AK91">INDEX(_Rge_Data_3rd_CY,$B91,AK$1)</f>
        <v/>
      </c>
      <c r="AL91" s="413" t="str">
        <f t="array" ref="AL91">INDEX(_Rge_Data_3rd_CY,$B91,AL$1)</f>
        <v/>
      </c>
      <c r="AM91" s="413" t="str">
        <f t="array" ref="AM91">INDEX(_Rge_Data_3rd_CY,$B91,AM$1)</f>
        <v/>
      </c>
      <c r="AN91" s="413">
        <f t="array" ref="AN91">INDEX(_Rge_Data_3rd_CY,$B91,AN$1)</f>
        <v>0</v>
      </c>
      <c r="AO91" s="413">
        <f t="array" ref="AO91">INDEX(_Rge_Data_3rd_CY,$B91,AO$1)</f>
        <v>0</v>
      </c>
      <c r="AP91" s="413">
        <f t="array" ref="AP91">INDEX(_Rge_Data_3rd_CY,$B91,AP$1)</f>
        <v>0</v>
      </c>
      <c r="AQ91" s="413">
        <f t="array" ref="AQ91">INDEX(_Rge_Data_3rd_CY,$B91,AQ$1)</f>
        <v>0</v>
      </c>
      <c r="AR91" s="413">
        <f t="array" ref="AR91">INDEX(_Rge_Data_3rd_CY,$B91,AR$1)</f>
        <v>0</v>
      </c>
      <c r="AS91" s="413" t="str">
        <f t="array" ref="AS91">INDEX(_Rge_Data_3rd_CY,$B91,AS$1)</f>
        <v/>
      </c>
      <c r="AT91" s="413">
        <f t="array" ref="AT91">INDEX(_Rge_Data_3rd_CY,$B91,AT$1)</f>
        <v>0</v>
      </c>
      <c r="AU91" s="413">
        <f t="array" ref="AU91">INDEX(_Rge_Data_3rd_CY,$B91,AU$1)</f>
        <v>0</v>
      </c>
      <c r="AV91" s="284">
        <f t="shared" si="10"/>
        <v>0</v>
      </c>
      <c r="AW91" s="414">
        <f t="shared" si="8"/>
        <v>0</v>
      </c>
      <c r="AX91" s="290">
        <f>IFERROR(IF(AND($F91="OPEN",$AH91&gt;0),$AH91*_SoP*$AW91,IF(AND($F91="CLOSED",$AH91&gt;0),$AH91*_SoL*$AW91,0)),0)</f>
        <v>0</v>
      </c>
      <c r="AY91" s="290">
        <f>IFERROR(IF($AH91&lt;0,$AH91*_SoL,0),0)</f>
        <v>0</v>
      </c>
      <c r="AZ91" s="415">
        <f t="shared" si="11"/>
        <v>0</v>
      </c>
      <c r="BA91" s="415">
        <f t="shared" si="12"/>
        <v>0</v>
      </c>
      <c r="BB91" s="415">
        <f t="shared" si="13"/>
        <v>0</v>
      </c>
      <c r="BC91" s="416">
        <f t="shared" si="14"/>
        <v>0</v>
      </c>
      <c r="BD91" s="417">
        <f t="shared" si="15"/>
        <v>0</v>
      </c>
      <c r="BE91" s="418">
        <f t="shared" si="16"/>
        <v>0</v>
      </c>
      <c r="BF91" s="419">
        <f t="shared" si="17"/>
        <v>0</v>
      </c>
    </row>
    <row r="92" ht="19.5" customHeight="1">
      <c r="A92" s="185"/>
      <c r="B92" s="230">
        <f t="shared" si="18"/>
        <v>81</v>
      </c>
      <c r="C92" s="185"/>
      <c r="D92" s="391" t="str">
        <f t="array" ref="D92">INDEX(_Rge_Projectdata_3rd,$B92,MATCH("Project-ID",_Rge_Headline_Projectdata,0))</f>
        <v/>
      </c>
      <c r="E92" s="392" t="str">
        <f t="array" ref="E92">IF(INDEX(_Rge_Data_3rd_CY,$B92,E$1)=0,"",TEXT(INDEX(_Rge_Data_3rd_CY,$B92,E$1),"JJJJMMTT"))</f>
        <v/>
      </c>
      <c r="F92" s="404" t="str">
        <f t="array" ref="F92">INDEX(_Rge_Data_3rd_CY,$B92,F$1)</f>
        <v>Open</v>
      </c>
      <c r="G92" s="393">
        <f t="array" ref="G92">IFERROR(MATCH(INDEX(_Rge_Data_3rd_CY,$B92,G$1),_Rge_Projectstatus,0),"")</f>
        <v>1</v>
      </c>
      <c r="H92" s="405" t="str">
        <f t="array" ref="H92">INDEX(_Rge_Data_3rd_CY,$B92,H$1)</f>
        <v/>
      </c>
      <c r="I92" s="406" t="str">
        <f t="array" ref="I92">INDEX(_Rge_Data_3rd_CY,$B92,I$1)</f>
        <v/>
      </c>
      <c r="J92" s="406" t="str">
        <f t="array" ref="J92">INDEX(_Rge_Data_3rd_CY,$B92,J$1)</f>
        <v/>
      </c>
      <c r="K92" s="406" t="str">
        <f t="array" ref="K92">INDEX(_Rge_Data_3rd_CY,$B92,K$1)</f>
        <v/>
      </c>
      <c r="L92" s="407">
        <f t="array" ref="L92">INDEX(_Rge_Data_3rd_CY,$B92,L$1)</f>
        <v>0</v>
      </c>
      <c r="M92" s="407">
        <f t="array" ref="M92">INDEX(_Rge_Data_3rd_CY,$B92,M$1)</f>
        <v>0</v>
      </c>
      <c r="N92" s="407">
        <f t="array" ref="N92">INDEX(_Rge_Data_3rd_CY,$B92,N$1)</f>
        <v>0</v>
      </c>
      <c r="O92" s="407">
        <f t="array" ref="O92">INDEX(_Rge_Data_3rd_CY,$B92,O$1)</f>
        <v>0</v>
      </c>
      <c r="P92" s="407">
        <f t="array" ref="P92">INDEX(_Rge_Data_3rd_CY,$B92,P$1)</f>
        <v>0</v>
      </c>
      <c r="Q92" s="407" t="str">
        <f t="array" ref="Q92">INDEX(_Rge_Data_3rd_CY,$B92,Q$1)</f>
        <v/>
      </c>
      <c r="R92" s="407">
        <f t="array" ref="R92">INDEX(_Rge_Data_3rd_CY,$B92,R$1)</f>
        <v>0</v>
      </c>
      <c r="S92" s="407">
        <f t="array" ref="S92">INDEX(_Rge_Data_3rd_CY,$B92,S$1)</f>
        <v>0</v>
      </c>
      <c r="T92" s="407">
        <f t="shared" si="5"/>
        <v>0</v>
      </c>
      <c r="U92" s="408">
        <f t="shared" si="6"/>
        <v>0</v>
      </c>
      <c r="V92" s="409" t="str">
        <f t="array" ref="V92">INDEX(_Rge_Data_3rd_CY,$B92,V$1)</f>
        <v/>
      </c>
      <c r="W92" s="410" t="str">
        <f t="array" ref="W92">INDEX(_Rge_Data_3rd_CY,$B92,W$1)</f>
        <v/>
      </c>
      <c r="X92" s="410" t="str">
        <f t="array" ref="X92">INDEX(_Rge_Data_3rd_CY,$B92,X$1)</f>
        <v/>
      </c>
      <c r="Y92" s="410" t="str">
        <f t="array" ref="Y92">INDEX(_Rge_Data_3rd_CY,$B92,Y$1)</f>
        <v/>
      </c>
      <c r="Z92" s="410">
        <f t="array" ref="Z92">INDEX(_Rge_Data_3rd_CY,$B92,Z$1)</f>
        <v>0</v>
      </c>
      <c r="AA92" s="410">
        <f t="array" ref="AA92">INDEX(_Rge_Data_3rd_CY,$B92,AA$1)</f>
        <v>0</v>
      </c>
      <c r="AB92" s="410">
        <f t="array" ref="AB92">INDEX(_Rge_Data_3rd_CY,$B92,AB$1)</f>
        <v>0</v>
      </c>
      <c r="AC92" s="410">
        <f t="array" ref="AC92">INDEX(_Rge_Data_3rd_CY,$B92,AC$1)</f>
        <v>0</v>
      </c>
      <c r="AD92" s="410">
        <f t="array" ref="AD92">INDEX(_Rge_Data_3rd_CY,$B92,AD$1)</f>
        <v>0</v>
      </c>
      <c r="AE92" s="410" t="str">
        <f t="array" ref="AE92">INDEX(_Rge_Data_3rd_CY,$B92,AE$1)</f>
        <v/>
      </c>
      <c r="AF92" s="410">
        <f t="array" ref="AF92">INDEX(_Rge_Data_3rd_CY,$B92,AF$1)</f>
        <v>0</v>
      </c>
      <c r="AG92" s="410">
        <f t="array" ref="AG92">INDEX(_Rge_Data_3rd_CY,$B92,AG$1)</f>
        <v>0</v>
      </c>
      <c r="AH92" s="410">
        <f t="shared" si="7"/>
        <v>0</v>
      </c>
      <c r="AI92" s="411" t="str">
        <f t="shared" si="9"/>
        <v/>
      </c>
      <c r="AJ92" s="412" t="str">
        <f t="array" ref="AJ92">INDEX(_Rge_Data_3rd_CY,$B92,AJ$1)</f>
        <v/>
      </c>
      <c r="AK92" s="413" t="str">
        <f t="array" ref="AK92">INDEX(_Rge_Data_3rd_CY,$B92,AK$1)</f>
        <v/>
      </c>
      <c r="AL92" s="413" t="str">
        <f t="array" ref="AL92">INDEX(_Rge_Data_3rd_CY,$B92,AL$1)</f>
        <v/>
      </c>
      <c r="AM92" s="413" t="str">
        <f t="array" ref="AM92">INDEX(_Rge_Data_3rd_CY,$B92,AM$1)</f>
        <v/>
      </c>
      <c r="AN92" s="413">
        <f t="array" ref="AN92">INDEX(_Rge_Data_3rd_CY,$B92,AN$1)</f>
        <v>0</v>
      </c>
      <c r="AO92" s="413">
        <f t="array" ref="AO92">INDEX(_Rge_Data_3rd_CY,$B92,AO$1)</f>
        <v>0</v>
      </c>
      <c r="AP92" s="413">
        <f t="array" ref="AP92">INDEX(_Rge_Data_3rd_CY,$B92,AP$1)</f>
        <v>0</v>
      </c>
      <c r="AQ92" s="413">
        <f t="array" ref="AQ92">INDEX(_Rge_Data_3rd_CY,$B92,AQ$1)</f>
        <v>0</v>
      </c>
      <c r="AR92" s="413">
        <f t="array" ref="AR92">INDEX(_Rge_Data_3rd_CY,$B92,AR$1)</f>
        <v>0</v>
      </c>
      <c r="AS92" s="413" t="str">
        <f t="array" ref="AS92">INDEX(_Rge_Data_3rd_CY,$B92,AS$1)</f>
        <v/>
      </c>
      <c r="AT92" s="413">
        <f t="array" ref="AT92">INDEX(_Rge_Data_3rd_CY,$B92,AT$1)</f>
        <v>0</v>
      </c>
      <c r="AU92" s="413">
        <f t="array" ref="AU92">INDEX(_Rge_Data_3rd_CY,$B92,AU$1)</f>
        <v>0</v>
      </c>
      <c r="AV92" s="284">
        <f t="shared" si="10"/>
        <v>0</v>
      </c>
      <c r="AW92" s="414">
        <f t="shared" si="8"/>
        <v>0</v>
      </c>
      <c r="AX92" s="290">
        <f>IFERROR(IF(AND($F92="OPEN",$AH92&gt;0),$AH92*_SoP*$AW92,IF(AND($F92="CLOSED",$AH92&gt;0),$AH92*_SoL*$AW92,0)),0)</f>
        <v>0</v>
      </c>
      <c r="AY92" s="290">
        <f>IFERROR(IF($AH92&lt;0,$AH92*_SoL,0),0)</f>
        <v>0</v>
      </c>
      <c r="AZ92" s="415">
        <f t="shared" si="11"/>
        <v>0</v>
      </c>
      <c r="BA92" s="415">
        <f t="shared" si="12"/>
        <v>0</v>
      </c>
      <c r="BB92" s="415">
        <f t="shared" si="13"/>
        <v>0</v>
      </c>
      <c r="BC92" s="416">
        <f t="shared" si="14"/>
        <v>0</v>
      </c>
      <c r="BD92" s="417">
        <f t="shared" si="15"/>
        <v>0</v>
      </c>
      <c r="BE92" s="418">
        <f t="shared" si="16"/>
        <v>0</v>
      </c>
      <c r="BF92" s="419">
        <f t="shared" si="17"/>
        <v>0</v>
      </c>
    </row>
    <row r="93" ht="19.5" customHeight="1">
      <c r="A93" s="185"/>
      <c r="B93" s="230">
        <f t="shared" si="18"/>
        <v>82</v>
      </c>
      <c r="C93" s="185"/>
      <c r="D93" s="391" t="str">
        <f t="array" ref="D93">INDEX(_Rge_Projectdata_3rd,$B93,MATCH("Project-ID",_Rge_Headline_Projectdata,0))</f>
        <v/>
      </c>
      <c r="E93" s="392" t="str">
        <f t="array" ref="E93">IF(INDEX(_Rge_Data_3rd_CY,$B93,E$1)=0,"",TEXT(INDEX(_Rge_Data_3rd_CY,$B93,E$1),"JJJJMMTT"))</f>
        <v/>
      </c>
      <c r="F93" s="404" t="str">
        <f t="array" ref="F93">INDEX(_Rge_Data_3rd_CY,$B93,F$1)</f>
        <v>Open</v>
      </c>
      <c r="G93" s="393">
        <f t="array" ref="G93">IFERROR(MATCH(INDEX(_Rge_Data_3rd_CY,$B93,G$1),_Rge_Projectstatus,0),"")</f>
        <v>1</v>
      </c>
      <c r="H93" s="405" t="str">
        <f t="array" ref="H93">INDEX(_Rge_Data_3rd_CY,$B93,H$1)</f>
        <v/>
      </c>
      <c r="I93" s="406" t="str">
        <f t="array" ref="I93">INDEX(_Rge_Data_3rd_CY,$B93,I$1)</f>
        <v/>
      </c>
      <c r="J93" s="406" t="str">
        <f t="array" ref="J93">INDEX(_Rge_Data_3rd_CY,$B93,J$1)</f>
        <v/>
      </c>
      <c r="K93" s="406" t="str">
        <f t="array" ref="K93">INDEX(_Rge_Data_3rd_CY,$B93,K$1)</f>
        <v/>
      </c>
      <c r="L93" s="407">
        <f t="array" ref="L93">INDEX(_Rge_Data_3rd_CY,$B93,L$1)</f>
        <v>0</v>
      </c>
      <c r="M93" s="407">
        <f t="array" ref="M93">INDEX(_Rge_Data_3rd_CY,$B93,M$1)</f>
        <v>0</v>
      </c>
      <c r="N93" s="407">
        <f t="array" ref="N93">INDEX(_Rge_Data_3rd_CY,$B93,N$1)</f>
        <v>0</v>
      </c>
      <c r="O93" s="407">
        <f t="array" ref="O93">INDEX(_Rge_Data_3rd_CY,$B93,O$1)</f>
        <v>0</v>
      </c>
      <c r="P93" s="407">
        <f t="array" ref="P93">INDEX(_Rge_Data_3rd_CY,$B93,P$1)</f>
        <v>0</v>
      </c>
      <c r="Q93" s="407" t="str">
        <f t="array" ref="Q93">INDEX(_Rge_Data_3rd_CY,$B93,Q$1)</f>
        <v/>
      </c>
      <c r="R93" s="407">
        <f t="array" ref="R93">INDEX(_Rge_Data_3rd_CY,$B93,R$1)</f>
        <v>0</v>
      </c>
      <c r="S93" s="407">
        <f t="array" ref="S93">INDEX(_Rge_Data_3rd_CY,$B93,S$1)</f>
        <v>0</v>
      </c>
      <c r="T93" s="407">
        <f t="shared" si="5"/>
        <v>0</v>
      </c>
      <c r="U93" s="408">
        <f t="shared" si="6"/>
        <v>0</v>
      </c>
      <c r="V93" s="409" t="str">
        <f t="array" ref="V93">INDEX(_Rge_Data_3rd_CY,$B93,V$1)</f>
        <v/>
      </c>
      <c r="W93" s="410" t="str">
        <f t="array" ref="W93">INDEX(_Rge_Data_3rd_CY,$B93,W$1)</f>
        <v/>
      </c>
      <c r="X93" s="410" t="str">
        <f t="array" ref="X93">INDEX(_Rge_Data_3rd_CY,$B93,X$1)</f>
        <v/>
      </c>
      <c r="Y93" s="410" t="str">
        <f t="array" ref="Y93">INDEX(_Rge_Data_3rd_CY,$B93,Y$1)</f>
        <v/>
      </c>
      <c r="Z93" s="410">
        <f t="array" ref="Z93">INDEX(_Rge_Data_3rd_CY,$B93,Z$1)</f>
        <v>0</v>
      </c>
      <c r="AA93" s="410">
        <f t="array" ref="AA93">INDEX(_Rge_Data_3rd_CY,$B93,AA$1)</f>
        <v>0</v>
      </c>
      <c r="AB93" s="410">
        <f t="array" ref="AB93">INDEX(_Rge_Data_3rd_CY,$B93,AB$1)</f>
        <v>0</v>
      </c>
      <c r="AC93" s="410">
        <f t="array" ref="AC93">INDEX(_Rge_Data_3rd_CY,$B93,AC$1)</f>
        <v>0</v>
      </c>
      <c r="AD93" s="410">
        <f t="array" ref="AD93">INDEX(_Rge_Data_3rd_CY,$B93,AD$1)</f>
        <v>0</v>
      </c>
      <c r="AE93" s="410" t="str">
        <f t="array" ref="AE93">INDEX(_Rge_Data_3rd_CY,$B93,AE$1)</f>
        <v/>
      </c>
      <c r="AF93" s="410">
        <f t="array" ref="AF93">INDEX(_Rge_Data_3rd_CY,$B93,AF$1)</f>
        <v>0</v>
      </c>
      <c r="AG93" s="410">
        <f t="array" ref="AG93">INDEX(_Rge_Data_3rd_CY,$B93,AG$1)</f>
        <v>0</v>
      </c>
      <c r="AH93" s="410">
        <f t="shared" si="7"/>
        <v>0</v>
      </c>
      <c r="AI93" s="411" t="str">
        <f t="shared" si="9"/>
        <v/>
      </c>
      <c r="AJ93" s="412" t="str">
        <f t="array" ref="AJ93">INDEX(_Rge_Data_3rd_CY,$B93,AJ$1)</f>
        <v/>
      </c>
      <c r="AK93" s="413" t="str">
        <f t="array" ref="AK93">INDEX(_Rge_Data_3rd_CY,$B93,AK$1)</f>
        <v/>
      </c>
      <c r="AL93" s="413" t="str">
        <f t="array" ref="AL93">INDEX(_Rge_Data_3rd_CY,$B93,AL$1)</f>
        <v/>
      </c>
      <c r="AM93" s="413" t="str">
        <f t="array" ref="AM93">INDEX(_Rge_Data_3rd_CY,$B93,AM$1)</f>
        <v/>
      </c>
      <c r="AN93" s="413">
        <f t="array" ref="AN93">INDEX(_Rge_Data_3rd_CY,$B93,AN$1)</f>
        <v>0</v>
      </c>
      <c r="AO93" s="413">
        <f t="array" ref="AO93">INDEX(_Rge_Data_3rd_CY,$B93,AO$1)</f>
        <v>0</v>
      </c>
      <c r="AP93" s="413">
        <f t="array" ref="AP93">INDEX(_Rge_Data_3rd_CY,$B93,AP$1)</f>
        <v>0</v>
      </c>
      <c r="AQ93" s="413">
        <f t="array" ref="AQ93">INDEX(_Rge_Data_3rd_CY,$B93,AQ$1)</f>
        <v>0</v>
      </c>
      <c r="AR93" s="413">
        <f t="array" ref="AR93">INDEX(_Rge_Data_3rd_CY,$B93,AR$1)</f>
        <v>0</v>
      </c>
      <c r="AS93" s="413" t="str">
        <f t="array" ref="AS93">INDEX(_Rge_Data_3rd_CY,$B93,AS$1)</f>
        <v/>
      </c>
      <c r="AT93" s="413">
        <f t="array" ref="AT93">INDEX(_Rge_Data_3rd_CY,$B93,AT$1)</f>
        <v>0</v>
      </c>
      <c r="AU93" s="413">
        <f t="array" ref="AU93">INDEX(_Rge_Data_3rd_CY,$B93,AU$1)</f>
        <v>0</v>
      </c>
      <c r="AV93" s="284">
        <f t="shared" si="10"/>
        <v>0</v>
      </c>
      <c r="AW93" s="414">
        <f t="shared" si="8"/>
        <v>0</v>
      </c>
      <c r="AX93" s="290">
        <f>IFERROR(IF(AND($F93="OPEN",$AH93&gt;0),$AH93*_SoP*$AW93,IF(AND($F93="CLOSED",$AH93&gt;0),$AH93*_SoL*$AW93,0)),0)</f>
        <v>0</v>
      </c>
      <c r="AY93" s="290">
        <f>IFERROR(IF($AH93&lt;0,$AH93*_SoL,0),0)</f>
        <v>0</v>
      </c>
      <c r="AZ93" s="415">
        <f t="shared" si="11"/>
        <v>0</v>
      </c>
      <c r="BA93" s="415">
        <f t="shared" si="12"/>
        <v>0</v>
      </c>
      <c r="BB93" s="415">
        <f t="shared" si="13"/>
        <v>0</v>
      </c>
      <c r="BC93" s="416">
        <f t="shared" si="14"/>
        <v>0</v>
      </c>
      <c r="BD93" s="417">
        <f t="shared" si="15"/>
        <v>0</v>
      </c>
      <c r="BE93" s="418">
        <f t="shared" si="16"/>
        <v>0</v>
      </c>
      <c r="BF93" s="419">
        <f t="shared" si="17"/>
        <v>0</v>
      </c>
    </row>
    <row r="94" ht="19.5" customHeight="1">
      <c r="A94" s="185"/>
      <c r="B94" s="230">
        <f t="shared" si="18"/>
        <v>83</v>
      </c>
      <c r="C94" s="185"/>
      <c r="D94" s="391" t="str">
        <f t="array" ref="D94">INDEX(_Rge_Projectdata_3rd,$B94,MATCH("Project-ID",_Rge_Headline_Projectdata,0))</f>
        <v/>
      </c>
      <c r="E94" s="392" t="str">
        <f t="array" ref="E94">IF(INDEX(_Rge_Data_3rd_CY,$B94,E$1)=0,"",TEXT(INDEX(_Rge_Data_3rd_CY,$B94,E$1),"JJJJMMTT"))</f>
        <v/>
      </c>
      <c r="F94" s="404" t="str">
        <f t="array" ref="F94">INDEX(_Rge_Data_3rd_CY,$B94,F$1)</f>
        <v>Open</v>
      </c>
      <c r="G94" s="393">
        <f t="array" ref="G94">IFERROR(MATCH(INDEX(_Rge_Data_3rd_CY,$B94,G$1),_Rge_Projectstatus,0),"")</f>
        <v>1</v>
      </c>
      <c r="H94" s="405" t="str">
        <f t="array" ref="H94">INDEX(_Rge_Data_3rd_CY,$B94,H$1)</f>
        <v/>
      </c>
      <c r="I94" s="406" t="str">
        <f t="array" ref="I94">INDEX(_Rge_Data_3rd_CY,$B94,I$1)</f>
        <v/>
      </c>
      <c r="J94" s="406" t="str">
        <f t="array" ref="J94">INDEX(_Rge_Data_3rd_CY,$B94,J$1)</f>
        <v/>
      </c>
      <c r="K94" s="406" t="str">
        <f t="array" ref="K94">INDEX(_Rge_Data_3rd_CY,$B94,K$1)</f>
        <v/>
      </c>
      <c r="L94" s="407">
        <f t="array" ref="L94">INDEX(_Rge_Data_3rd_CY,$B94,L$1)</f>
        <v>0</v>
      </c>
      <c r="M94" s="407">
        <f t="array" ref="M94">INDEX(_Rge_Data_3rd_CY,$B94,M$1)</f>
        <v>0</v>
      </c>
      <c r="N94" s="407">
        <f t="array" ref="N94">INDEX(_Rge_Data_3rd_CY,$B94,N$1)</f>
        <v>0</v>
      </c>
      <c r="O94" s="407">
        <f t="array" ref="O94">INDEX(_Rge_Data_3rd_CY,$B94,O$1)</f>
        <v>0</v>
      </c>
      <c r="P94" s="407">
        <f t="array" ref="P94">INDEX(_Rge_Data_3rd_CY,$B94,P$1)</f>
        <v>0</v>
      </c>
      <c r="Q94" s="407" t="str">
        <f t="array" ref="Q94">INDEX(_Rge_Data_3rd_CY,$B94,Q$1)</f>
        <v/>
      </c>
      <c r="R94" s="407">
        <f t="array" ref="R94">INDEX(_Rge_Data_3rd_CY,$B94,R$1)</f>
        <v>0</v>
      </c>
      <c r="S94" s="407">
        <f t="array" ref="S94">INDEX(_Rge_Data_3rd_CY,$B94,S$1)</f>
        <v>0</v>
      </c>
      <c r="T94" s="407">
        <f t="shared" si="5"/>
        <v>0</v>
      </c>
      <c r="U94" s="408">
        <f t="shared" si="6"/>
        <v>0</v>
      </c>
      <c r="V94" s="409" t="str">
        <f t="array" ref="V94">INDEX(_Rge_Data_3rd_CY,$B94,V$1)</f>
        <v/>
      </c>
      <c r="W94" s="410" t="str">
        <f t="array" ref="W94">INDEX(_Rge_Data_3rd_CY,$B94,W$1)</f>
        <v/>
      </c>
      <c r="X94" s="410" t="str">
        <f t="array" ref="X94">INDEX(_Rge_Data_3rd_CY,$B94,X$1)</f>
        <v/>
      </c>
      <c r="Y94" s="410" t="str">
        <f t="array" ref="Y94">INDEX(_Rge_Data_3rd_CY,$B94,Y$1)</f>
        <v/>
      </c>
      <c r="Z94" s="410">
        <f t="array" ref="Z94">INDEX(_Rge_Data_3rd_CY,$B94,Z$1)</f>
        <v>0</v>
      </c>
      <c r="AA94" s="410">
        <f t="array" ref="AA94">INDEX(_Rge_Data_3rd_CY,$B94,AA$1)</f>
        <v>0</v>
      </c>
      <c r="AB94" s="410">
        <f t="array" ref="AB94">INDEX(_Rge_Data_3rd_CY,$B94,AB$1)</f>
        <v>0</v>
      </c>
      <c r="AC94" s="410">
        <f t="array" ref="AC94">INDEX(_Rge_Data_3rd_CY,$B94,AC$1)</f>
        <v>0</v>
      </c>
      <c r="AD94" s="410">
        <f t="array" ref="AD94">INDEX(_Rge_Data_3rd_CY,$B94,AD$1)</f>
        <v>0</v>
      </c>
      <c r="AE94" s="410" t="str">
        <f t="array" ref="AE94">INDEX(_Rge_Data_3rd_CY,$B94,AE$1)</f>
        <v/>
      </c>
      <c r="AF94" s="410">
        <f t="array" ref="AF94">INDEX(_Rge_Data_3rd_CY,$B94,AF$1)</f>
        <v>0</v>
      </c>
      <c r="AG94" s="410">
        <f t="array" ref="AG94">INDEX(_Rge_Data_3rd_CY,$B94,AG$1)</f>
        <v>0</v>
      </c>
      <c r="AH94" s="410">
        <f t="shared" si="7"/>
        <v>0</v>
      </c>
      <c r="AI94" s="411" t="str">
        <f t="shared" si="9"/>
        <v/>
      </c>
      <c r="AJ94" s="412" t="str">
        <f t="array" ref="AJ94">INDEX(_Rge_Data_3rd_CY,$B94,AJ$1)</f>
        <v/>
      </c>
      <c r="AK94" s="413" t="str">
        <f t="array" ref="AK94">INDEX(_Rge_Data_3rd_CY,$B94,AK$1)</f>
        <v/>
      </c>
      <c r="AL94" s="413" t="str">
        <f t="array" ref="AL94">INDEX(_Rge_Data_3rd_CY,$B94,AL$1)</f>
        <v/>
      </c>
      <c r="AM94" s="413" t="str">
        <f t="array" ref="AM94">INDEX(_Rge_Data_3rd_CY,$B94,AM$1)</f>
        <v/>
      </c>
      <c r="AN94" s="413">
        <f t="array" ref="AN94">INDEX(_Rge_Data_3rd_CY,$B94,AN$1)</f>
        <v>0</v>
      </c>
      <c r="AO94" s="413">
        <f t="array" ref="AO94">INDEX(_Rge_Data_3rd_CY,$B94,AO$1)</f>
        <v>0</v>
      </c>
      <c r="AP94" s="413">
        <f t="array" ref="AP94">INDEX(_Rge_Data_3rd_CY,$B94,AP$1)</f>
        <v>0</v>
      </c>
      <c r="AQ94" s="413">
        <f t="array" ref="AQ94">INDEX(_Rge_Data_3rd_CY,$B94,AQ$1)</f>
        <v>0</v>
      </c>
      <c r="AR94" s="413">
        <f t="array" ref="AR94">INDEX(_Rge_Data_3rd_CY,$B94,AR$1)</f>
        <v>0</v>
      </c>
      <c r="AS94" s="413" t="str">
        <f t="array" ref="AS94">INDEX(_Rge_Data_3rd_CY,$B94,AS$1)</f>
        <v/>
      </c>
      <c r="AT94" s="413">
        <f t="array" ref="AT94">INDEX(_Rge_Data_3rd_CY,$B94,AT$1)</f>
        <v>0</v>
      </c>
      <c r="AU94" s="413">
        <f t="array" ref="AU94">INDEX(_Rge_Data_3rd_CY,$B94,AU$1)</f>
        <v>0</v>
      </c>
      <c r="AV94" s="284">
        <f t="shared" si="10"/>
        <v>0</v>
      </c>
      <c r="AW94" s="414">
        <f t="shared" si="8"/>
        <v>0</v>
      </c>
      <c r="AX94" s="290">
        <f>IFERROR(IF(AND($F94="OPEN",$AH94&gt;0),$AH94*_SoP*$AW94,IF(AND($F94="CLOSED",$AH94&gt;0),$AH94*_SoL*$AW94,0)),0)</f>
        <v>0</v>
      </c>
      <c r="AY94" s="290">
        <f>IFERROR(IF($AH94&lt;0,$AH94*_SoL,0),0)</f>
        <v>0</v>
      </c>
      <c r="AZ94" s="415">
        <f t="shared" si="11"/>
        <v>0</v>
      </c>
      <c r="BA94" s="415">
        <f t="shared" si="12"/>
        <v>0</v>
      </c>
      <c r="BB94" s="415">
        <f t="shared" si="13"/>
        <v>0</v>
      </c>
      <c r="BC94" s="416">
        <f t="shared" si="14"/>
        <v>0</v>
      </c>
      <c r="BD94" s="417">
        <f t="shared" si="15"/>
        <v>0</v>
      </c>
      <c r="BE94" s="418">
        <f t="shared" si="16"/>
        <v>0</v>
      </c>
      <c r="BF94" s="419">
        <f t="shared" si="17"/>
        <v>0</v>
      </c>
    </row>
    <row r="95" ht="19.5" customHeight="1">
      <c r="A95" s="185"/>
      <c r="B95" s="230">
        <f t="shared" si="18"/>
        <v>84</v>
      </c>
      <c r="C95" s="185"/>
      <c r="D95" s="391" t="str">
        <f t="array" ref="D95">INDEX(_Rge_Projectdata_3rd,$B95,MATCH("Project-ID",_Rge_Headline_Projectdata,0))</f>
        <v/>
      </c>
      <c r="E95" s="392" t="str">
        <f t="array" ref="E95">IF(INDEX(_Rge_Data_3rd_CY,$B95,E$1)=0,"",TEXT(INDEX(_Rge_Data_3rd_CY,$B95,E$1),"JJJJMMTT"))</f>
        <v/>
      </c>
      <c r="F95" s="404" t="str">
        <f t="array" ref="F95">INDEX(_Rge_Data_3rd_CY,$B95,F$1)</f>
        <v>Open</v>
      </c>
      <c r="G95" s="393">
        <f t="array" ref="G95">IFERROR(MATCH(INDEX(_Rge_Data_3rd_CY,$B95,G$1),_Rge_Projectstatus,0),"")</f>
        <v>1</v>
      </c>
      <c r="H95" s="405" t="str">
        <f t="array" ref="H95">INDEX(_Rge_Data_3rd_CY,$B95,H$1)</f>
        <v/>
      </c>
      <c r="I95" s="406" t="str">
        <f t="array" ref="I95">INDEX(_Rge_Data_3rd_CY,$B95,I$1)</f>
        <v/>
      </c>
      <c r="J95" s="406" t="str">
        <f t="array" ref="J95">INDEX(_Rge_Data_3rd_CY,$B95,J$1)</f>
        <v/>
      </c>
      <c r="K95" s="406" t="str">
        <f t="array" ref="K95">INDEX(_Rge_Data_3rd_CY,$B95,K$1)</f>
        <v/>
      </c>
      <c r="L95" s="407">
        <f t="array" ref="L95">INDEX(_Rge_Data_3rd_CY,$B95,L$1)</f>
        <v>0</v>
      </c>
      <c r="M95" s="407">
        <f t="array" ref="M95">INDEX(_Rge_Data_3rd_CY,$B95,M$1)</f>
        <v>0</v>
      </c>
      <c r="N95" s="407">
        <f t="array" ref="N95">INDEX(_Rge_Data_3rd_CY,$B95,N$1)</f>
        <v>0</v>
      </c>
      <c r="O95" s="407">
        <f t="array" ref="O95">INDEX(_Rge_Data_3rd_CY,$B95,O$1)</f>
        <v>0</v>
      </c>
      <c r="P95" s="407">
        <f t="array" ref="P95">INDEX(_Rge_Data_3rd_CY,$B95,P$1)</f>
        <v>0</v>
      </c>
      <c r="Q95" s="407" t="str">
        <f t="array" ref="Q95">INDEX(_Rge_Data_3rd_CY,$B95,Q$1)</f>
        <v/>
      </c>
      <c r="R95" s="407">
        <f t="array" ref="R95">INDEX(_Rge_Data_3rd_CY,$B95,R$1)</f>
        <v>0</v>
      </c>
      <c r="S95" s="407">
        <f t="array" ref="S95">INDEX(_Rge_Data_3rd_CY,$B95,S$1)</f>
        <v>0</v>
      </c>
      <c r="T95" s="407">
        <f t="shared" si="5"/>
        <v>0</v>
      </c>
      <c r="U95" s="408">
        <f t="shared" si="6"/>
        <v>0</v>
      </c>
      <c r="V95" s="409" t="str">
        <f t="array" ref="V95">INDEX(_Rge_Data_3rd_CY,$B95,V$1)</f>
        <v/>
      </c>
      <c r="W95" s="410" t="str">
        <f t="array" ref="W95">INDEX(_Rge_Data_3rd_CY,$B95,W$1)</f>
        <v/>
      </c>
      <c r="X95" s="410" t="str">
        <f t="array" ref="X95">INDEX(_Rge_Data_3rd_CY,$B95,X$1)</f>
        <v/>
      </c>
      <c r="Y95" s="410" t="str">
        <f t="array" ref="Y95">INDEX(_Rge_Data_3rd_CY,$B95,Y$1)</f>
        <v/>
      </c>
      <c r="Z95" s="410">
        <f t="array" ref="Z95">INDEX(_Rge_Data_3rd_CY,$B95,Z$1)</f>
        <v>0</v>
      </c>
      <c r="AA95" s="410">
        <f t="array" ref="AA95">INDEX(_Rge_Data_3rd_CY,$B95,AA$1)</f>
        <v>0</v>
      </c>
      <c r="AB95" s="410">
        <f t="array" ref="AB95">INDEX(_Rge_Data_3rd_CY,$B95,AB$1)</f>
        <v>0</v>
      </c>
      <c r="AC95" s="410">
        <f t="array" ref="AC95">INDEX(_Rge_Data_3rd_CY,$B95,AC$1)</f>
        <v>0</v>
      </c>
      <c r="AD95" s="410">
        <f t="array" ref="AD95">INDEX(_Rge_Data_3rd_CY,$B95,AD$1)</f>
        <v>0</v>
      </c>
      <c r="AE95" s="410" t="str">
        <f t="array" ref="AE95">INDEX(_Rge_Data_3rd_CY,$B95,AE$1)</f>
        <v/>
      </c>
      <c r="AF95" s="410">
        <f t="array" ref="AF95">INDEX(_Rge_Data_3rd_CY,$B95,AF$1)</f>
        <v>0</v>
      </c>
      <c r="AG95" s="410">
        <f t="array" ref="AG95">INDEX(_Rge_Data_3rd_CY,$B95,AG$1)</f>
        <v>0</v>
      </c>
      <c r="AH95" s="410">
        <f t="shared" si="7"/>
        <v>0</v>
      </c>
      <c r="AI95" s="411" t="str">
        <f t="shared" si="9"/>
        <v/>
      </c>
      <c r="AJ95" s="412" t="str">
        <f t="array" ref="AJ95">INDEX(_Rge_Data_3rd_CY,$B95,AJ$1)</f>
        <v/>
      </c>
      <c r="AK95" s="413" t="str">
        <f t="array" ref="AK95">INDEX(_Rge_Data_3rd_CY,$B95,AK$1)</f>
        <v/>
      </c>
      <c r="AL95" s="413" t="str">
        <f t="array" ref="AL95">INDEX(_Rge_Data_3rd_CY,$B95,AL$1)</f>
        <v/>
      </c>
      <c r="AM95" s="413" t="str">
        <f t="array" ref="AM95">INDEX(_Rge_Data_3rd_CY,$B95,AM$1)</f>
        <v/>
      </c>
      <c r="AN95" s="413">
        <f t="array" ref="AN95">INDEX(_Rge_Data_3rd_CY,$B95,AN$1)</f>
        <v>0</v>
      </c>
      <c r="AO95" s="413">
        <f t="array" ref="AO95">INDEX(_Rge_Data_3rd_CY,$B95,AO$1)</f>
        <v>0</v>
      </c>
      <c r="AP95" s="413">
        <f t="array" ref="AP95">INDEX(_Rge_Data_3rd_CY,$B95,AP$1)</f>
        <v>0</v>
      </c>
      <c r="AQ95" s="413">
        <f t="array" ref="AQ95">INDEX(_Rge_Data_3rd_CY,$B95,AQ$1)</f>
        <v>0</v>
      </c>
      <c r="AR95" s="413">
        <f t="array" ref="AR95">INDEX(_Rge_Data_3rd_CY,$B95,AR$1)</f>
        <v>0</v>
      </c>
      <c r="AS95" s="413" t="str">
        <f t="array" ref="AS95">INDEX(_Rge_Data_3rd_CY,$B95,AS$1)</f>
        <v/>
      </c>
      <c r="AT95" s="413">
        <f t="array" ref="AT95">INDEX(_Rge_Data_3rd_CY,$B95,AT$1)</f>
        <v>0</v>
      </c>
      <c r="AU95" s="413">
        <f t="array" ref="AU95">INDEX(_Rge_Data_3rd_CY,$B95,AU$1)</f>
        <v>0</v>
      </c>
      <c r="AV95" s="284">
        <f t="shared" si="10"/>
        <v>0</v>
      </c>
      <c r="AW95" s="414">
        <f t="shared" si="8"/>
        <v>0</v>
      </c>
      <c r="AX95" s="290">
        <f>IFERROR(IF(AND($F95="OPEN",$AH95&gt;0),$AH95*_SoP*$AW95,IF(AND($F95="CLOSED",$AH95&gt;0),$AH95*_SoL*$AW95,0)),0)</f>
        <v>0</v>
      </c>
      <c r="AY95" s="290">
        <f>IFERROR(IF($AH95&lt;0,$AH95*_SoL,0),0)</f>
        <v>0</v>
      </c>
      <c r="AZ95" s="415">
        <f t="shared" si="11"/>
        <v>0</v>
      </c>
      <c r="BA95" s="415">
        <f t="shared" si="12"/>
        <v>0</v>
      </c>
      <c r="BB95" s="415">
        <f t="shared" si="13"/>
        <v>0</v>
      </c>
      <c r="BC95" s="416">
        <f t="shared" si="14"/>
        <v>0</v>
      </c>
      <c r="BD95" s="417">
        <f t="shared" si="15"/>
        <v>0</v>
      </c>
      <c r="BE95" s="418">
        <f t="shared" si="16"/>
        <v>0</v>
      </c>
      <c r="BF95" s="419">
        <f t="shared" si="17"/>
        <v>0</v>
      </c>
    </row>
    <row r="96" ht="19.5" customHeight="1">
      <c r="A96" s="185"/>
      <c r="B96" s="230">
        <f t="shared" si="18"/>
        <v>85</v>
      </c>
      <c r="C96" s="185"/>
      <c r="D96" s="391" t="str">
        <f t="array" ref="D96">INDEX(_Rge_Projectdata_3rd,$B96,MATCH("Project-ID",_Rge_Headline_Projectdata,0))</f>
        <v/>
      </c>
      <c r="E96" s="392" t="str">
        <f t="array" ref="E96">IF(INDEX(_Rge_Data_3rd_CY,$B96,E$1)=0,"",TEXT(INDEX(_Rge_Data_3rd_CY,$B96,E$1),"JJJJMMTT"))</f>
        <v/>
      </c>
      <c r="F96" s="404" t="str">
        <f t="array" ref="F96">INDEX(_Rge_Data_3rd_CY,$B96,F$1)</f>
        <v>Open</v>
      </c>
      <c r="G96" s="393">
        <f t="array" ref="G96">IFERROR(MATCH(INDEX(_Rge_Data_3rd_CY,$B96,G$1),_Rge_Projectstatus,0),"")</f>
        <v>1</v>
      </c>
      <c r="H96" s="405" t="str">
        <f t="array" ref="H96">INDEX(_Rge_Data_3rd_CY,$B96,H$1)</f>
        <v/>
      </c>
      <c r="I96" s="406" t="str">
        <f t="array" ref="I96">INDEX(_Rge_Data_3rd_CY,$B96,I$1)</f>
        <v/>
      </c>
      <c r="J96" s="406" t="str">
        <f t="array" ref="J96">INDEX(_Rge_Data_3rd_CY,$B96,J$1)</f>
        <v/>
      </c>
      <c r="K96" s="406" t="str">
        <f t="array" ref="K96">INDEX(_Rge_Data_3rd_CY,$B96,K$1)</f>
        <v/>
      </c>
      <c r="L96" s="407">
        <f t="array" ref="L96">INDEX(_Rge_Data_3rd_CY,$B96,L$1)</f>
        <v>0</v>
      </c>
      <c r="M96" s="407">
        <f t="array" ref="M96">INDEX(_Rge_Data_3rd_CY,$B96,M$1)</f>
        <v>0</v>
      </c>
      <c r="N96" s="407">
        <f t="array" ref="N96">INDEX(_Rge_Data_3rd_CY,$B96,N$1)</f>
        <v>0</v>
      </c>
      <c r="O96" s="407">
        <f t="array" ref="O96">INDEX(_Rge_Data_3rd_CY,$B96,O$1)</f>
        <v>0</v>
      </c>
      <c r="P96" s="407">
        <f t="array" ref="P96">INDEX(_Rge_Data_3rd_CY,$B96,P$1)</f>
        <v>0</v>
      </c>
      <c r="Q96" s="407" t="str">
        <f t="array" ref="Q96">INDEX(_Rge_Data_3rd_CY,$B96,Q$1)</f>
        <v/>
      </c>
      <c r="R96" s="407">
        <f t="array" ref="R96">INDEX(_Rge_Data_3rd_CY,$B96,R$1)</f>
        <v>0</v>
      </c>
      <c r="S96" s="407">
        <f t="array" ref="S96">INDEX(_Rge_Data_3rd_CY,$B96,S$1)</f>
        <v>0</v>
      </c>
      <c r="T96" s="407">
        <f t="shared" si="5"/>
        <v>0</v>
      </c>
      <c r="U96" s="408">
        <f t="shared" si="6"/>
        <v>0</v>
      </c>
      <c r="V96" s="409" t="str">
        <f t="array" ref="V96">INDEX(_Rge_Data_3rd_CY,$B96,V$1)</f>
        <v/>
      </c>
      <c r="W96" s="410" t="str">
        <f t="array" ref="W96">INDEX(_Rge_Data_3rd_CY,$B96,W$1)</f>
        <v/>
      </c>
      <c r="X96" s="410" t="str">
        <f t="array" ref="X96">INDEX(_Rge_Data_3rd_CY,$B96,X$1)</f>
        <v/>
      </c>
      <c r="Y96" s="410" t="str">
        <f t="array" ref="Y96">INDEX(_Rge_Data_3rd_CY,$B96,Y$1)</f>
        <v/>
      </c>
      <c r="Z96" s="410">
        <f t="array" ref="Z96">INDEX(_Rge_Data_3rd_CY,$B96,Z$1)</f>
        <v>0</v>
      </c>
      <c r="AA96" s="410">
        <f t="array" ref="AA96">INDEX(_Rge_Data_3rd_CY,$B96,AA$1)</f>
        <v>0</v>
      </c>
      <c r="AB96" s="410">
        <f t="array" ref="AB96">INDEX(_Rge_Data_3rd_CY,$B96,AB$1)</f>
        <v>0</v>
      </c>
      <c r="AC96" s="410">
        <f t="array" ref="AC96">INDEX(_Rge_Data_3rd_CY,$B96,AC$1)</f>
        <v>0</v>
      </c>
      <c r="AD96" s="410">
        <f t="array" ref="AD96">INDEX(_Rge_Data_3rd_CY,$B96,AD$1)</f>
        <v>0</v>
      </c>
      <c r="AE96" s="410" t="str">
        <f t="array" ref="AE96">INDEX(_Rge_Data_3rd_CY,$B96,AE$1)</f>
        <v/>
      </c>
      <c r="AF96" s="410">
        <f t="array" ref="AF96">INDEX(_Rge_Data_3rd_CY,$B96,AF$1)</f>
        <v>0</v>
      </c>
      <c r="AG96" s="410">
        <f t="array" ref="AG96">INDEX(_Rge_Data_3rd_CY,$B96,AG$1)</f>
        <v>0</v>
      </c>
      <c r="AH96" s="410">
        <f t="shared" si="7"/>
        <v>0</v>
      </c>
      <c r="AI96" s="411" t="str">
        <f t="shared" si="9"/>
        <v/>
      </c>
      <c r="AJ96" s="412" t="str">
        <f t="array" ref="AJ96">INDEX(_Rge_Data_3rd_CY,$B96,AJ$1)</f>
        <v/>
      </c>
      <c r="AK96" s="413" t="str">
        <f t="array" ref="AK96">INDEX(_Rge_Data_3rd_CY,$B96,AK$1)</f>
        <v/>
      </c>
      <c r="AL96" s="413" t="str">
        <f t="array" ref="AL96">INDEX(_Rge_Data_3rd_CY,$B96,AL$1)</f>
        <v/>
      </c>
      <c r="AM96" s="413" t="str">
        <f t="array" ref="AM96">INDEX(_Rge_Data_3rd_CY,$B96,AM$1)</f>
        <v/>
      </c>
      <c r="AN96" s="413">
        <f t="array" ref="AN96">INDEX(_Rge_Data_3rd_CY,$B96,AN$1)</f>
        <v>0</v>
      </c>
      <c r="AO96" s="413">
        <f t="array" ref="AO96">INDEX(_Rge_Data_3rd_CY,$B96,AO$1)</f>
        <v>0</v>
      </c>
      <c r="AP96" s="413">
        <f t="array" ref="AP96">INDEX(_Rge_Data_3rd_CY,$B96,AP$1)</f>
        <v>0</v>
      </c>
      <c r="AQ96" s="413">
        <f t="array" ref="AQ96">INDEX(_Rge_Data_3rd_CY,$B96,AQ$1)</f>
        <v>0</v>
      </c>
      <c r="AR96" s="413">
        <f t="array" ref="AR96">INDEX(_Rge_Data_3rd_CY,$B96,AR$1)</f>
        <v>0</v>
      </c>
      <c r="AS96" s="413" t="str">
        <f t="array" ref="AS96">INDEX(_Rge_Data_3rd_CY,$B96,AS$1)</f>
        <v/>
      </c>
      <c r="AT96" s="413">
        <f t="array" ref="AT96">INDEX(_Rge_Data_3rd_CY,$B96,AT$1)</f>
        <v>0</v>
      </c>
      <c r="AU96" s="413">
        <f t="array" ref="AU96">INDEX(_Rge_Data_3rd_CY,$B96,AU$1)</f>
        <v>0</v>
      </c>
      <c r="AV96" s="284">
        <f t="shared" si="10"/>
        <v>0</v>
      </c>
      <c r="AW96" s="414">
        <f t="shared" si="8"/>
        <v>0</v>
      </c>
      <c r="AX96" s="290">
        <f>IFERROR(IF(AND($F96="OPEN",$AH96&gt;0),$AH96*_SoP*$AW96,IF(AND($F96="CLOSED",$AH96&gt;0),$AH96*_SoL*$AW96,0)),0)</f>
        <v>0</v>
      </c>
      <c r="AY96" s="290">
        <f>IFERROR(IF($AH96&lt;0,$AH96*_SoL,0),0)</f>
        <v>0</v>
      </c>
      <c r="AZ96" s="415">
        <f t="shared" si="11"/>
        <v>0</v>
      </c>
      <c r="BA96" s="415">
        <f t="shared" si="12"/>
        <v>0</v>
      </c>
      <c r="BB96" s="415">
        <f t="shared" si="13"/>
        <v>0</v>
      </c>
      <c r="BC96" s="416">
        <f t="shared" si="14"/>
        <v>0</v>
      </c>
      <c r="BD96" s="417">
        <f t="shared" si="15"/>
        <v>0</v>
      </c>
      <c r="BE96" s="418">
        <f t="shared" si="16"/>
        <v>0</v>
      </c>
      <c r="BF96" s="419">
        <f t="shared" si="17"/>
        <v>0</v>
      </c>
    </row>
    <row r="97" ht="19.5" customHeight="1">
      <c r="A97" s="185"/>
      <c r="B97" s="230">
        <f t="shared" si="18"/>
        <v>86</v>
      </c>
      <c r="C97" s="185"/>
      <c r="D97" s="391" t="str">
        <f t="array" ref="D97">INDEX(_Rge_Projectdata_3rd,$B97,MATCH("Project-ID",_Rge_Headline_Projectdata,0))</f>
        <v/>
      </c>
      <c r="E97" s="392" t="str">
        <f t="array" ref="E97">IF(INDEX(_Rge_Data_3rd_CY,$B97,E$1)=0,"",TEXT(INDEX(_Rge_Data_3rd_CY,$B97,E$1),"JJJJMMTT"))</f>
        <v/>
      </c>
      <c r="F97" s="404" t="str">
        <f t="array" ref="F97">INDEX(_Rge_Data_3rd_CY,$B97,F$1)</f>
        <v>Open</v>
      </c>
      <c r="G97" s="393">
        <f t="array" ref="G97">IFERROR(MATCH(INDEX(_Rge_Data_3rd_CY,$B97,G$1),_Rge_Projectstatus,0),"")</f>
        <v>1</v>
      </c>
      <c r="H97" s="405" t="str">
        <f t="array" ref="H97">INDEX(_Rge_Data_3rd_CY,$B97,H$1)</f>
        <v/>
      </c>
      <c r="I97" s="406" t="str">
        <f t="array" ref="I97">INDEX(_Rge_Data_3rd_CY,$B97,I$1)</f>
        <v/>
      </c>
      <c r="J97" s="406" t="str">
        <f t="array" ref="J97">INDEX(_Rge_Data_3rd_CY,$B97,J$1)</f>
        <v/>
      </c>
      <c r="K97" s="406" t="str">
        <f t="array" ref="K97">INDEX(_Rge_Data_3rd_CY,$B97,K$1)</f>
        <v/>
      </c>
      <c r="L97" s="407">
        <f t="array" ref="L97">INDEX(_Rge_Data_3rd_CY,$B97,L$1)</f>
        <v>0</v>
      </c>
      <c r="M97" s="407">
        <f t="array" ref="M97">INDEX(_Rge_Data_3rd_CY,$B97,M$1)</f>
        <v>0</v>
      </c>
      <c r="N97" s="407">
        <f t="array" ref="N97">INDEX(_Rge_Data_3rd_CY,$B97,N$1)</f>
        <v>0</v>
      </c>
      <c r="O97" s="407">
        <f t="array" ref="O97">INDEX(_Rge_Data_3rd_CY,$B97,O$1)</f>
        <v>0</v>
      </c>
      <c r="P97" s="407">
        <f t="array" ref="P97">INDEX(_Rge_Data_3rd_CY,$B97,P$1)</f>
        <v>0</v>
      </c>
      <c r="Q97" s="407" t="str">
        <f t="array" ref="Q97">INDEX(_Rge_Data_3rd_CY,$B97,Q$1)</f>
        <v/>
      </c>
      <c r="R97" s="407">
        <f t="array" ref="R97">INDEX(_Rge_Data_3rd_CY,$B97,R$1)</f>
        <v>0</v>
      </c>
      <c r="S97" s="407">
        <f t="array" ref="S97">INDEX(_Rge_Data_3rd_CY,$B97,S$1)</f>
        <v>0</v>
      </c>
      <c r="T97" s="407">
        <f t="shared" si="5"/>
        <v>0</v>
      </c>
      <c r="U97" s="408">
        <f t="shared" si="6"/>
        <v>0</v>
      </c>
      <c r="V97" s="409" t="str">
        <f t="array" ref="V97">INDEX(_Rge_Data_3rd_CY,$B97,V$1)</f>
        <v/>
      </c>
      <c r="W97" s="410" t="str">
        <f t="array" ref="W97">INDEX(_Rge_Data_3rd_CY,$B97,W$1)</f>
        <v/>
      </c>
      <c r="X97" s="410" t="str">
        <f t="array" ref="X97">INDEX(_Rge_Data_3rd_CY,$B97,X$1)</f>
        <v/>
      </c>
      <c r="Y97" s="410" t="str">
        <f t="array" ref="Y97">INDEX(_Rge_Data_3rd_CY,$B97,Y$1)</f>
        <v/>
      </c>
      <c r="Z97" s="410">
        <f t="array" ref="Z97">INDEX(_Rge_Data_3rd_CY,$B97,Z$1)</f>
        <v>0</v>
      </c>
      <c r="AA97" s="410">
        <f t="array" ref="AA97">INDEX(_Rge_Data_3rd_CY,$B97,AA$1)</f>
        <v>0</v>
      </c>
      <c r="AB97" s="410">
        <f t="array" ref="AB97">INDEX(_Rge_Data_3rd_CY,$B97,AB$1)</f>
        <v>0</v>
      </c>
      <c r="AC97" s="410">
        <f t="array" ref="AC97">INDEX(_Rge_Data_3rd_CY,$B97,AC$1)</f>
        <v>0</v>
      </c>
      <c r="AD97" s="410">
        <f t="array" ref="AD97">INDEX(_Rge_Data_3rd_CY,$B97,AD$1)</f>
        <v>0</v>
      </c>
      <c r="AE97" s="410" t="str">
        <f t="array" ref="AE97">INDEX(_Rge_Data_3rd_CY,$B97,AE$1)</f>
        <v/>
      </c>
      <c r="AF97" s="410">
        <f t="array" ref="AF97">INDEX(_Rge_Data_3rd_CY,$B97,AF$1)</f>
        <v>0</v>
      </c>
      <c r="AG97" s="410">
        <f t="array" ref="AG97">INDEX(_Rge_Data_3rd_CY,$B97,AG$1)</f>
        <v>0</v>
      </c>
      <c r="AH97" s="410">
        <f t="shared" si="7"/>
        <v>0</v>
      </c>
      <c r="AI97" s="411" t="str">
        <f t="shared" si="9"/>
        <v/>
      </c>
      <c r="AJ97" s="412" t="str">
        <f t="array" ref="AJ97">INDEX(_Rge_Data_3rd_CY,$B97,AJ$1)</f>
        <v/>
      </c>
      <c r="AK97" s="413" t="str">
        <f t="array" ref="AK97">INDEX(_Rge_Data_3rd_CY,$B97,AK$1)</f>
        <v/>
      </c>
      <c r="AL97" s="413" t="str">
        <f t="array" ref="AL97">INDEX(_Rge_Data_3rd_CY,$B97,AL$1)</f>
        <v/>
      </c>
      <c r="AM97" s="413" t="str">
        <f t="array" ref="AM97">INDEX(_Rge_Data_3rd_CY,$B97,AM$1)</f>
        <v/>
      </c>
      <c r="AN97" s="413">
        <f t="array" ref="AN97">INDEX(_Rge_Data_3rd_CY,$B97,AN$1)</f>
        <v>0</v>
      </c>
      <c r="AO97" s="413">
        <f t="array" ref="AO97">INDEX(_Rge_Data_3rd_CY,$B97,AO$1)</f>
        <v>0</v>
      </c>
      <c r="AP97" s="413">
        <f t="array" ref="AP97">INDEX(_Rge_Data_3rd_CY,$B97,AP$1)</f>
        <v>0</v>
      </c>
      <c r="AQ97" s="413">
        <f t="array" ref="AQ97">INDEX(_Rge_Data_3rd_CY,$B97,AQ$1)</f>
        <v>0</v>
      </c>
      <c r="AR97" s="413">
        <f t="array" ref="AR97">INDEX(_Rge_Data_3rd_CY,$B97,AR$1)</f>
        <v>0</v>
      </c>
      <c r="AS97" s="413" t="str">
        <f t="array" ref="AS97">INDEX(_Rge_Data_3rd_CY,$B97,AS$1)</f>
        <v/>
      </c>
      <c r="AT97" s="413">
        <f t="array" ref="AT97">INDEX(_Rge_Data_3rd_CY,$B97,AT$1)</f>
        <v>0</v>
      </c>
      <c r="AU97" s="413">
        <f t="array" ref="AU97">INDEX(_Rge_Data_3rd_CY,$B97,AU$1)</f>
        <v>0</v>
      </c>
      <c r="AV97" s="284">
        <f t="shared" si="10"/>
        <v>0</v>
      </c>
      <c r="AW97" s="414">
        <f t="shared" si="8"/>
        <v>0</v>
      </c>
      <c r="AX97" s="290">
        <f>IFERROR(IF(AND($F97="OPEN",$AH97&gt;0),$AH97*_SoP*$AW97,IF(AND($F97="CLOSED",$AH97&gt;0),$AH97*_SoL*$AW97,0)),0)</f>
        <v>0</v>
      </c>
      <c r="AY97" s="290">
        <f>IFERROR(IF($AH97&lt;0,$AH97*_SoL,0),0)</f>
        <v>0</v>
      </c>
      <c r="AZ97" s="415">
        <f t="shared" si="11"/>
        <v>0</v>
      </c>
      <c r="BA97" s="415">
        <f t="shared" si="12"/>
        <v>0</v>
      </c>
      <c r="BB97" s="415">
        <f t="shared" si="13"/>
        <v>0</v>
      </c>
      <c r="BC97" s="416">
        <f t="shared" si="14"/>
        <v>0</v>
      </c>
      <c r="BD97" s="417">
        <f t="shared" si="15"/>
        <v>0</v>
      </c>
      <c r="BE97" s="418">
        <f t="shared" si="16"/>
        <v>0</v>
      </c>
      <c r="BF97" s="419">
        <f t="shared" si="17"/>
        <v>0</v>
      </c>
    </row>
    <row r="98" ht="19.5" customHeight="1">
      <c r="A98" s="185"/>
      <c r="B98" s="230">
        <f t="shared" si="18"/>
        <v>87</v>
      </c>
      <c r="C98" s="185"/>
      <c r="D98" s="391" t="str">
        <f t="array" ref="D98">INDEX(_Rge_Projectdata_3rd,$B98,MATCH("Project-ID",_Rge_Headline_Projectdata,0))</f>
        <v/>
      </c>
      <c r="E98" s="392" t="str">
        <f t="array" ref="E98">IF(INDEX(_Rge_Data_3rd_CY,$B98,E$1)=0,"",TEXT(INDEX(_Rge_Data_3rd_CY,$B98,E$1),"JJJJMMTT"))</f>
        <v/>
      </c>
      <c r="F98" s="404" t="str">
        <f t="array" ref="F98">INDEX(_Rge_Data_3rd_CY,$B98,F$1)</f>
        <v>Open</v>
      </c>
      <c r="G98" s="393">
        <f t="array" ref="G98">IFERROR(MATCH(INDEX(_Rge_Data_3rd_CY,$B98,G$1),_Rge_Projectstatus,0),"")</f>
        <v>1</v>
      </c>
      <c r="H98" s="405" t="str">
        <f t="array" ref="H98">INDEX(_Rge_Data_3rd_CY,$B98,H$1)</f>
        <v/>
      </c>
      <c r="I98" s="406" t="str">
        <f t="array" ref="I98">INDEX(_Rge_Data_3rd_CY,$B98,I$1)</f>
        <v/>
      </c>
      <c r="J98" s="406" t="str">
        <f t="array" ref="J98">INDEX(_Rge_Data_3rd_CY,$B98,J$1)</f>
        <v/>
      </c>
      <c r="K98" s="406" t="str">
        <f t="array" ref="K98">INDEX(_Rge_Data_3rd_CY,$B98,K$1)</f>
        <v/>
      </c>
      <c r="L98" s="407">
        <f t="array" ref="L98">INDEX(_Rge_Data_3rd_CY,$B98,L$1)</f>
        <v>0</v>
      </c>
      <c r="M98" s="407">
        <f t="array" ref="M98">INDEX(_Rge_Data_3rd_CY,$B98,M$1)</f>
        <v>0</v>
      </c>
      <c r="N98" s="407">
        <f t="array" ref="N98">INDEX(_Rge_Data_3rd_CY,$B98,N$1)</f>
        <v>0</v>
      </c>
      <c r="O98" s="407">
        <f t="array" ref="O98">INDEX(_Rge_Data_3rd_CY,$B98,O$1)</f>
        <v>0</v>
      </c>
      <c r="P98" s="407">
        <f t="array" ref="P98">INDEX(_Rge_Data_3rd_CY,$B98,P$1)</f>
        <v>0</v>
      </c>
      <c r="Q98" s="407" t="str">
        <f t="array" ref="Q98">INDEX(_Rge_Data_3rd_CY,$B98,Q$1)</f>
        <v/>
      </c>
      <c r="R98" s="407">
        <f t="array" ref="R98">INDEX(_Rge_Data_3rd_CY,$B98,R$1)</f>
        <v>0</v>
      </c>
      <c r="S98" s="407">
        <f t="array" ref="S98">INDEX(_Rge_Data_3rd_CY,$B98,S$1)</f>
        <v>0</v>
      </c>
      <c r="T98" s="407">
        <f t="shared" si="5"/>
        <v>0</v>
      </c>
      <c r="U98" s="408">
        <f t="shared" si="6"/>
        <v>0</v>
      </c>
      <c r="V98" s="409" t="str">
        <f t="array" ref="V98">INDEX(_Rge_Data_3rd_CY,$B98,V$1)</f>
        <v/>
      </c>
      <c r="W98" s="410" t="str">
        <f t="array" ref="W98">INDEX(_Rge_Data_3rd_CY,$B98,W$1)</f>
        <v/>
      </c>
      <c r="X98" s="410" t="str">
        <f t="array" ref="X98">INDEX(_Rge_Data_3rd_CY,$B98,X$1)</f>
        <v/>
      </c>
      <c r="Y98" s="410" t="str">
        <f t="array" ref="Y98">INDEX(_Rge_Data_3rd_CY,$B98,Y$1)</f>
        <v/>
      </c>
      <c r="Z98" s="410">
        <f t="array" ref="Z98">INDEX(_Rge_Data_3rd_CY,$B98,Z$1)</f>
        <v>0</v>
      </c>
      <c r="AA98" s="410">
        <f t="array" ref="AA98">INDEX(_Rge_Data_3rd_CY,$B98,AA$1)</f>
        <v>0</v>
      </c>
      <c r="AB98" s="410">
        <f t="array" ref="AB98">INDEX(_Rge_Data_3rd_CY,$B98,AB$1)</f>
        <v>0</v>
      </c>
      <c r="AC98" s="410">
        <f t="array" ref="AC98">INDEX(_Rge_Data_3rd_CY,$B98,AC$1)</f>
        <v>0</v>
      </c>
      <c r="AD98" s="410">
        <f t="array" ref="AD98">INDEX(_Rge_Data_3rd_CY,$B98,AD$1)</f>
        <v>0</v>
      </c>
      <c r="AE98" s="410" t="str">
        <f t="array" ref="AE98">INDEX(_Rge_Data_3rd_CY,$B98,AE$1)</f>
        <v/>
      </c>
      <c r="AF98" s="410">
        <f t="array" ref="AF98">INDEX(_Rge_Data_3rd_CY,$B98,AF$1)</f>
        <v>0</v>
      </c>
      <c r="AG98" s="410">
        <f t="array" ref="AG98">INDEX(_Rge_Data_3rd_CY,$B98,AG$1)</f>
        <v>0</v>
      </c>
      <c r="AH98" s="410">
        <f t="shared" si="7"/>
        <v>0</v>
      </c>
      <c r="AI98" s="411" t="str">
        <f t="shared" si="9"/>
        <v/>
      </c>
      <c r="AJ98" s="412" t="str">
        <f t="array" ref="AJ98">INDEX(_Rge_Data_3rd_CY,$B98,AJ$1)</f>
        <v/>
      </c>
      <c r="AK98" s="413" t="str">
        <f t="array" ref="AK98">INDEX(_Rge_Data_3rd_CY,$B98,AK$1)</f>
        <v/>
      </c>
      <c r="AL98" s="413" t="str">
        <f t="array" ref="AL98">INDEX(_Rge_Data_3rd_CY,$B98,AL$1)</f>
        <v/>
      </c>
      <c r="AM98" s="413" t="str">
        <f t="array" ref="AM98">INDEX(_Rge_Data_3rd_CY,$B98,AM$1)</f>
        <v/>
      </c>
      <c r="AN98" s="413">
        <f t="array" ref="AN98">INDEX(_Rge_Data_3rd_CY,$B98,AN$1)</f>
        <v>0</v>
      </c>
      <c r="AO98" s="413">
        <f t="array" ref="AO98">INDEX(_Rge_Data_3rd_CY,$B98,AO$1)</f>
        <v>0</v>
      </c>
      <c r="AP98" s="413">
        <f t="array" ref="AP98">INDEX(_Rge_Data_3rd_CY,$B98,AP$1)</f>
        <v>0</v>
      </c>
      <c r="AQ98" s="413">
        <f t="array" ref="AQ98">INDEX(_Rge_Data_3rd_CY,$B98,AQ$1)</f>
        <v>0</v>
      </c>
      <c r="AR98" s="413">
        <f t="array" ref="AR98">INDEX(_Rge_Data_3rd_CY,$B98,AR$1)</f>
        <v>0</v>
      </c>
      <c r="AS98" s="413" t="str">
        <f t="array" ref="AS98">INDEX(_Rge_Data_3rd_CY,$B98,AS$1)</f>
        <v/>
      </c>
      <c r="AT98" s="413">
        <f t="array" ref="AT98">INDEX(_Rge_Data_3rd_CY,$B98,AT$1)</f>
        <v>0</v>
      </c>
      <c r="AU98" s="413">
        <f t="array" ref="AU98">INDEX(_Rge_Data_3rd_CY,$B98,AU$1)</f>
        <v>0</v>
      </c>
      <c r="AV98" s="284">
        <f t="shared" si="10"/>
        <v>0</v>
      </c>
      <c r="AW98" s="414">
        <f t="shared" si="8"/>
        <v>0</v>
      </c>
      <c r="AX98" s="290">
        <f>IFERROR(IF(AND($F98="OPEN",$AH98&gt;0),$AH98*_SoP*$AW98,IF(AND($F98="CLOSED",$AH98&gt;0),$AH98*_SoL*$AW98,0)),0)</f>
        <v>0</v>
      </c>
      <c r="AY98" s="290">
        <f>IFERROR(IF($AH98&lt;0,$AH98*_SoL,0),0)</f>
        <v>0</v>
      </c>
      <c r="AZ98" s="415">
        <f t="shared" si="11"/>
        <v>0</v>
      </c>
      <c r="BA98" s="415">
        <f t="shared" si="12"/>
        <v>0</v>
      </c>
      <c r="BB98" s="415">
        <f t="shared" si="13"/>
        <v>0</v>
      </c>
      <c r="BC98" s="416">
        <f t="shared" si="14"/>
        <v>0</v>
      </c>
      <c r="BD98" s="417">
        <f t="shared" si="15"/>
        <v>0</v>
      </c>
      <c r="BE98" s="418">
        <f t="shared" si="16"/>
        <v>0</v>
      </c>
      <c r="BF98" s="419">
        <f t="shared" si="17"/>
        <v>0</v>
      </c>
    </row>
    <row r="99" ht="19.5" customHeight="1">
      <c r="A99" s="185"/>
      <c r="B99" s="230">
        <f t="shared" si="18"/>
        <v>88</v>
      </c>
      <c r="C99" s="185"/>
      <c r="D99" s="391" t="str">
        <f t="array" ref="D99">INDEX(_Rge_Projectdata_3rd,$B99,MATCH("Project-ID",_Rge_Headline_Projectdata,0))</f>
        <v/>
      </c>
      <c r="E99" s="392" t="str">
        <f t="array" ref="E99">IF(INDEX(_Rge_Data_3rd_CY,$B99,E$1)=0,"",TEXT(INDEX(_Rge_Data_3rd_CY,$B99,E$1),"JJJJMMTT"))</f>
        <v/>
      </c>
      <c r="F99" s="404" t="str">
        <f t="array" ref="F99">INDEX(_Rge_Data_3rd_CY,$B99,F$1)</f>
        <v>Open</v>
      </c>
      <c r="G99" s="393">
        <f t="array" ref="G99">IFERROR(MATCH(INDEX(_Rge_Data_3rd_CY,$B99,G$1),_Rge_Projectstatus,0),"")</f>
        <v>1</v>
      </c>
      <c r="H99" s="405" t="str">
        <f t="array" ref="H99">INDEX(_Rge_Data_3rd_CY,$B99,H$1)</f>
        <v/>
      </c>
      <c r="I99" s="406" t="str">
        <f t="array" ref="I99">INDEX(_Rge_Data_3rd_CY,$B99,I$1)</f>
        <v/>
      </c>
      <c r="J99" s="406" t="str">
        <f t="array" ref="J99">INDEX(_Rge_Data_3rd_CY,$B99,J$1)</f>
        <v/>
      </c>
      <c r="K99" s="406" t="str">
        <f t="array" ref="K99">INDEX(_Rge_Data_3rd_CY,$B99,K$1)</f>
        <v/>
      </c>
      <c r="L99" s="407">
        <f t="array" ref="L99">INDEX(_Rge_Data_3rd_CY,$B99,L$1)</f>
        <v>0</v>
      </c>
      <c r="M99" s="407">
        <f t="array" ref="M99">INDEX(_Rge_Data_3rd_CY,$B99,M$1)</f>
        <v>0</v>
      </c>
      <c r="N99" s="407">
        <f t="array" ref="N99">INDEX(_Rge_Data_3rd_CY,$B99,N$1)</f>
        <v>0</v>
      </c>
      <c r="O99" s="407">
        <f t="array" ref="O99">INDEX(_Rge_Data_3rd_CY,$B99,O$1)</f>
        <v>0</v>
      </c>
      <c r="P99" s="407">
        <f t="array" ref="P99">INDEX(_Rge_Data_3rd_CY,$B99,P$1)</f>
        <v>0</v>
      </c>
      <c r="Q99" s="407" t="str">
        <f t="array" ref="Q99">INDEX(_Rge_Data_3rd_CY,$B99,Q$1)</f>
        <v/>
      </c>
      <c r="R99" s="407">
        <f t="array" ref="R99">INDEX(_Rge_Data_3rd_CY,$B99,R$1)</f>
        <v>0</v>
      </c>
      <c r="S99" s="407">
        <f t="array" ref="S99">INDEX(_Rge_Data_3rd_CY,$B99,S$1)</f>
        <v>0</v>
      </c>
      <c r="T99" s="407">
        <f t="shared" si="5"/>
        <v>0</v>
      </c>
      <c r="U99" s="408">
        <f t="shared" si="6"/>
        <v>0</v>
      </c>
      <c r="V99" s="409" t="str">
        <f t="array" ref="V99">INDEX(_Rge_Data_3rd_CY,$B99,V$1)</f>
        <v/>
      </c>
      <c r="W99" s="410" t="str">
        <f t="array" ref="W99">INDEX(_Rge_Data_3rd_CY,$B99,W$1)</f>
        <v/>
      </c>
      <c r="X99" s="410" t="str">
        <f t="array" ref="X99">INDEX(_Rge_Data_3rd_CY,$B99,X$1)</f>
        <v/>
      </c>
      <c r="Y99" s="410" t="str">
        <f t="array" ref="Y99">INDEX(_Rge_Data_3rd_CY,$B99,Y$1)</f>
        <v/>
      </c>
      <c r="Z99" s="410">
        <f t="array" ref="Z99">INDEX(_Rge_Data_3rd_CY,$B99,Z$1)</f>
        <v>0</v>
      </c>
      <c r="AA99" s="410">
        <f t="array" ref="AA99">INDEX(_Rge_Data_3rd_CY,$B99,AA$1)</f>
        <v>0</v>
      </c>
      <c r="AB99" s="410">
        <f t="array" ref="AB99">INDEX(_Rge_Data_3rd_CY,$B99,AB$1)</f>
        <v>0</v>
      </c>
      <c r="AC99" s="410">
        <f t="array" ref="AC99">INDEX(_Rge_Data_3rd_CY,$B99,AC$1)</f>
        <v>0</v>
      </c>
      <c r="AD99" s="410">
        <f t="array" ref="AD99">INDEX(_Rge_Data_3rd_CY,$B99,AD$1)</f>
        <v>0</v>
      </c>
      <c r="AE99" s="410" t="str">
        <f t="array" ref="AE99">INDEX(_Rge_Data_3rd_CY,$B99,AE$1)</f>
        <v/>
      </c>
      <c r="AF99" s="410">
        <f t="array" ref="AF99">INDEX(_Rge_Data_3rd_CY,$B99,AF$1)</f>
        <v>0</v>
      </c>
      <c r="AG99" s="410">
        <f t="array" ref="AG99">INDEX(_Rge_Data_3rd_CY,$B99,AG$1)</f>
        <v>0</v>
      </c>
      <c r="AH99" s="410">
        <f t="shared" si="7"/>
        <v>0</v>
      </c>
      <c r="AI99" s="411" t="str">
        <f t="shared" si="9"/>
        <v/>
      </c>
      <c r="AJ99" s="412" t="str">
        <f t="array" ref="AJ99">INDEX(_Rge_Data_3rd_CY,$B99,AJ$1)</f>
        <v/>
      </c>
      <c r="AK99" s="413" t="str">
        <f t="array" ref="AK99">INDEX(_Rge_Data_3rd_CY,$B99,AK$1)</f>
        <v/>
      </c>
      <c r="AL99" s="413" t="str">
        <f t="array" ref="AL99">INDEX(_Rge_Data_3rd_CY,$B99,AL$1)</f>
        <v/>
      </c>
      <c r="AM99" s="413" t="str">
        <f t="array" ref="AM99">INDEX(_Rge_Data_3rd_CY,$B99,AM$1)</f>
        <v/>
      </c>
      <c r="AN99" s="413">
        <f t="array" ref="AN99">INDEX(_Rge_Data_3rd_CY,$B99,AN$1)</f>
        <v>0</v>
      </c>
      <c r="AO99" s="413">
        <f t="array" ref="AO99">INDEX(_Rge_Data_3rd_CY,$B99,AO$1)</f>
        <v>0</v>
      </c>
      <c r="AP99" s="413">
        <f t="array" ref="AP99">INDEX(_Rge_Data_3rd_CY,$B99,AP$1)</f>
        <v>0</v>
      </c>
      <c r="AQ99" s="413">
        <f t="array" ref="AQ99">INDEX(_Rge_Data_3rd_CY,$B99,AQ$1)</f>
        <v>0</v>
      </c>
      <c r="AR99" s="413">
        <f t="array" ref="AR99">INDEX(_Rge_Data_3rd_CY,$B99,AR$1)</f>
        <v>0</v>
      </c>
      <c r="AS99" s="413" t="str">
        <f t="array" ref="AS99">INDEX(_Rge_Data_3rd_CY,$B99,AS$1)</f>
        <v/>
      </c>
      <c r="AT99" s="413">
        <f t="array" ref="AT99">INDEX(_Rge_Data_3rd_CY,$B99,AT$1)</f>
        <v>0</v>
      </c>
      <c r="AU99" s="413">
        <f t="array" ref="AU99">INDEX(_Rge_Data_3rd_CY,$B99,AU$1)</f>
        <v>0</v>
      </c>
      <c r="AV99" s="284">
        <f t="shared" si="10"/>
        <v>0</v>
      </c>
      <c r="AW99" s="414">
        <f t="shared" si="8"/>
        <v>0</v>
      </c>
      <c r="AX99" s="290">
        <f>IFERROR(IF(AND($F99="OPEN",$AH99&gt;0),$AH99*_SoP*$AW99,IF(AND($F99="CLOSED",$AH99&gt;0),$AH99*_SoL*$AW99,0)),0)</f>
        <v>0</v>
      </c>
      <c r="AY99" s="290">
        <f>IFERROR(IF($AH99&lt;0,$AH99*_SoL,0),0)</f>
        <v>0</v>
      </c>
      <c r="AZ99" s="415">
        <f t="shared" si="11"/>
        <v>0</v>
      </c>
      <c r="BA99" s="415">
        <f t="shared" si="12"/>
        <v>0</v>
      </c>
      <c r="BB99" s="415">
        <f t="shared" si="13"/>
        <v>0</v>
      </c>
      <c r="BC99" s="416">
        <f t="shared" si="14"/>
        <v>0</v>
      </c>
      <c r="BD99" s="417">
        <f t="shared" si="15"/>
        <v>0</v>
      </c>
      <c r="BE99" s="418">
        <f t="shared" si="16"/>
        <v>0</v>
      </c>
      <c r="BF99" s="419">
        <f t="shared" si="17"/>
        <v>0</v>
      </c>
    </row>
    <row r="100" ht="19.5" customHeight="1">
      <c r="A100" s="185"/>
      <c r="B100" s="230">
        <f t="shared" si="18"/>
        <v>89</v>
      </c>
      <c r="C100" s="185"/>
      <c r="D100" s="391" t="str">
        <f t="array" ref="D100">INDEX(_Rge_Projectdata_3rd,$B100,MATCH("Project-ID",_Rge_Headline_Projectdata,0))</f>
        <v/>
      </c>
      <c r="E100" s="392" t="str">
        <f t="array" ref="E100">IF(INDEX(_Rge_Data_3rd_CY,$B100,E$1)=0,"",TEXT(INDEX(_Rge_Data_3rd_CY,$B100,E$1),"JJJJMMTT"))</f>
        <v/>
      </c>
      <c r="F100" s="404" t="str">
        <f t="array" ref="F100">INDEX(_Rge_Data_3rd_CY,$B100,F$1)</f>
        <v>Open</v>
      </c>
      <c r="G100" s="393">
        <f t="array" ref="G100">IFERROR(MATCH(INDEX(_Rge_Data_3rd_CY,$B100,G$1),_Rge_Projectstatus,0),"")</f>
        <v>1</v>
      </c>
      <c r="H100" s="405" t="str">
        <f t="array" ref="H100">INDEX(_Rge_Data_3rd_CY,$B100,H$1)</f>
        <v/>
      </c>
      <c r="I100" s="406" t="str">
        <f t="array" ref="I100">INDEX(_Rge_Data_3rd_CY,$B100,I$1)</f>
        <v/>
      </c>
      <c r="J100" s="406" t="str">
        <f t="array" ref="J100">INDEX(_Rge_Data_3rd_CY,$B100,J$1)</f>
        <v/>
      </c>
      <c r="K100" s="406" t="str">
        <f t="array" ref="K100">INDEX(_Rge_Data_3rd_CY,$B100,K$1)</f>
        <v/>
      </c>
      <c r="L100" s="407">
        <f t="array" ref="L100">INDEX(_Rge_Data_3rd_CY,$B100,L$1)</f>
        <v>0</v>
      </c>
      <c r="M100" s="407">
        <f t="array" ref="M100">INDEX(_Rge_Data_3rd_CY,$B100,M$1)</f>
        <v>0</v>
      </c>
      <c r="N100" s="407">
        <f t="array" ref="N100">INDEX(_Rge_Data_3rd_CY,$B100,N$1)</f>
        <v>0</v>
      </c>
      <c r="O100" s="407">
        <f t="array" ref="O100">INDEX(_Rge_Data_3rd_CY,$B100,O$1)</f>
        <v>0</v>
      </c>
      <c r="P100" s="407">
        <f t="array" ref="P100">INDEX(_Rge_Data_3rd_CY,$B100,P$1)</f>
        <v>0</v>
      </c>
      <c r="Q100" s="407" t="str">
        <f t="array" ref="Q100">INDEX(_Rge_Data_3rd_CY,$B100,Q$1)</f>
        <v/>
      </c>
      <c r="R100" s="407">
        <f t="array" ref="R100">INDEX(_Rge_Data_3rd_CY,$B100,R$1)</f>
        <v>0</v>
      </c>
      <c r="S100" s="407">
        <f t="array" ref="S100">INDEX(_Rge_Data_3rd_CY,$B100,S$1)</f>
        <v>0</v>
      </c>
      <c r="T100" s="407">
        <f t="shared" si="5"/>
        <v>0</v>
      </c>
      <c r="U100" s="408">
        <f t="shared" si="6"/>
        <v>0</v>
      </c>
      <c r="V100" s="409" t="str">
        <f t="array" ref="V100">INDEX(_Rge_Data_3rd_CY,$B100,V$1)</f>
        <v/>
      </c>
      <c r="W100" s="410" t="str">
        <f t="array" ref="W100">INDEX(_Rge_Data_3rd_CY,$B100,W$1)</f>
        <v/>
      </c>
      <c r="X100" s="410" t="str">
        <f t="array" ref="X100">INDEX(_Rge_Data_3rd_CY,$B100,X$1)</f>
        <v/>
      </c>
      <c r="Y100" s="410" t="str">
        <f t="array" ref="Y100">INDEX(_Rge_Data_3rd_CY,$B100,Y$1)</f>
        <v/>
      </c>
      <c r="Z100" s="410">
        <f t="array" ref="Z100">INDEX(_Rge_Data_3rd_CY,$B100,Z$1)</f>
        <v>0</v>
      </c>
      <c r="AA100" s="410">
        <f t="array" ref="AA100">INDEX(_Rge_Data_3rd_CY,$B100,AA$1)</f>
        <v>0</v>
      </c>
      <c r="AB100" s="410">
        <f t="array" ref="AB100">INDEX(_Rge_Data_3rd_CY,$B100,AB$1)</f>
        <v>0</v>
      </c>
      <c r="AC100" s="410">
        <f t="array" ref="AC100">INDEX(_Rge_Data_3rd_CY,$B100,AC$1)</f>
        <v>0</v>
      </c>
      <c r="AD100" s="410">
        <f t="array" ref="AD100">INDEX(_Rge_Data_3rd_CY,$B100,AD$1)</f>
        <v>0</v>
      </c>
      <c r="AE100" s="410" t="str">
        <f t="array" ref="AE100">INDEX(_Rge_Data_3rd_CY,$B100,AE$1)</f>
        <v/>
      </c>
      <c r="AF100" s="410">
        <f t="array" ref="AF100">INDEX(_Rge_Data_3rd_CY,$B100,AF$1)</f>
        <v>0</v>
      </c>
      <c r="AG100" s="410">
        <f t="array" ref="AG100">INDEX(_Rge_Data_3rd_CY,$B100,AG$1)</f>
        <v>0</v>
      </c>
      <c r="AH100" s="410">
        <f t="shared" si="7"/>
        <v>0</v>
      </c>
      <c r="AI100" s="411" t="str">
        <f t="shared" si="9"/>
        <v/>
      </c>
      <c r="AJ100" s="412" t="str">
        <f t="array" ref="AJ100">INDEX(_Rge_Data_3rd_CY,$B100,AJ$1)</f>
        <v/>
      </c>
      <c r="AK100" s="413" t="str">
        <f t="array" ref="AK100">INDEX(_Rge_Data_3rd_CY,$B100,AK$1)</f>
        <v/>
      </c>
      <c r="AL100" s="413" t="str">
        <f t="array" ref="AL100">INDEX(_Rge_Data_3rd_CY,$B100,AL$1)</f>
        <v/>
      </c>
      <c r="AM100" s="413" t="str">
        <f t="array" ref="AM100">INDEX(_Rge_Data_3rd_CY,$B100,AM$1)</f>
        <v/>
      </c>
      <c r="AN100" s="413">
        <f t="array" ref="AN100">INDEX(_Rge_Data_3rd_CY,$B100,AN$1)</f>
        <v>0</v>
      </c>
      <c r="AO100" s="413">
        <f t="array" ref="AO100">INDEX(_Rge_Data_3rd_CY,$B100,AO$1)</f>
        <v>0</v>
      </c>
      <c r="AP100" s="413">
        <f t="array" ref="AP100">INDEX(_Rge_Data_3rd_CY,$B100,AP$1)</f>
        <v>0</v>
      </c>
      <c r="AQ100" s="413">
        <f t="array" ref="AQ100">INDEX(_Rge_Data_3rd_CY,$B100,AQ$1)</f>
        <v>0</v>
      </c>
      <c r="AR100" s="413">
        <f t="array" ref="AR100">INDEX(_Rge_Data_3rd_CY,$B100,AR$1)</f>
        <v>0</v>
      </c>
      <c r="AS100" s="413" t="str">
        <f t="array" ref="AS100">INDEX(_Rge_Data_3rd_CY,$B100,AS$1)</f>
        <v/>
      </c>
      <c r="AT100" s="413">
        <f t="array" ref="AT100">INDEX(_Rge_Data_3rd_CY,$B100,AT$1)</f>
        <v>0</v>
      </c>
      <c r="AU100" s="413">
        <f t="array" ref="AU100">INDEX(_Rge_Data_3rd_CY,$B100,AU$1)</f>
        <v>0</v>
      </c>
      <c r="AV100" s="284">
        <f t="shared" si="10"/>
        <v>0</v>
      </c>
      <c r="AW100" s="414">
        <f t="shared" si="8"/>
        <v>0</v>
      </c>
      <c r="AX100" s="290">
        <f>IFERROR(IF(AND($F100="OPEN",$AH100&gt;0),$AH100*_SoP*$AW100,IF(AND($F100="CLOSED",$AH100&gt;0),$AH100*_SoL*$AW100,0)),0)</f>
        <v>0</v>
      </c>
      <c r="AY100" s="290">
        <f>IFERROR(IF($AH100&lt;0,$AH100*_SoL,0),0)</f>
        <v>0</v>
      </c>
      <c r="AZ100" s="415">
        <f t="shared" si="11"/>
        <v>0</v>
      </c>
      <c r="BA100" s="415">
        <f t="shared" si="12"/>
        <v>0</v>
      </c>
      <c r="BB100" s="415">
        <f t="shared" si="13"/>
        <v>0</v>
      </c>
      <c r="BC100" s="416">
        <f t="shared" si="14"/>
        <v>0</v>
      </c>
      <c r="BD100" s="417">
        <f t="shared" si="15"/>
        <v>0</v>
      </c>
      <c r="BE100" s="418">
        <f t="shared" si="16"/>
        <v>0</v>
      </c>
      <c r="BF100" s="419">
        <f t="shared" si="17"/>
        <v>0</v>
      </c>
    </row>
    <row r="101" ht="19.5" customHeight="1">
      <c r="A101" s="185"/>
      <c r="B101" s="230">
        <f t="shared" si="18"/>
        <v>90</v>
      </c>
      <c r="C101" s="185"/>
      <c r="D101" s="391" t="str">
        <f t="array" ref="D101">INDEX(_Rge_Projectdata_3rd,$B101,MATCH("Project-ID",_Rge_Headline_Projectdata,0))</f>
        <v/>
      </c>
      <c r="E101" s="392" t="str">
        <f t="array" ref="E101">IF(INDEX(_Rge_Data_3rd_CY,$B101,E$1)=0,"",TEXT(INDEX(_Rge_Data_3rd_CY,$B101,E$1),"JJJJMMTT"))</f>
        <v/>
      </c>
      <c r="F101" s="404" t="str">
        <f t="array" ref="F101">INDEX(_Rge_Data_3rd_CY,$B101,F$1)</f>
        <v>Open</v>
      </c>
      <c r="G101" s="393">
        <f t="array" ref="G101">IFERROR(MATCH(INDEX(_Rge_Data_3rd_CY,$B101,G$1),_Rge_Projectstatus,0),"")</f>
        <v>1</v>
      </c>
      <c r="H101" s="405" t="str">
        <f t="array" ref="H101">INDEX(_Rge_Data_3rd_CY,$B101,H$1)</f>
        <v/>
      </c>
      <c r="I101" s="406" t="str">
        <f t="array" ref="I101">INDEX(_Rge_Data_3rd_CY,$B101,I$1)</f>
        <v/>
      </c>
      <c r="J101" s="406" t="str">
        <f t="array" ref="J101">INDEX(_Rge_Data_3rd_CY,$B101,J$1)</f>
        <v/>
      </c>
      <c r="K101" s="406" t="str">
        <f t="array" ref="K101">INDEX(_Rge_Data_3rd_CY,$B101,K$1)</f>
        <v/>
      </c>
      <c r="L101" s="407">
        <f t="array" ref="L101">INDEX(_Rge_Data_3rd_CY,$B101,L$1)</f>
        <v>0</v>
      </c>
      <c r="M101" s="407">
        <f t="array" ref="M101">INDEX(_Rge_Data_3rd_CY,$B101,M$1)</f>
        <v>0</v>
      </c>
      <c r="N101" s="407">
        <f t="array" ref="N101">INDEX(_Rge_Data_3rd_CY,$B101,N$1)</f>
        <v>0</v>
      </c>
      <c r="O101" s="407">
        <f t="array" ref="O101">INDEX(_Rge_Data_3rd_CY,$B101,O$1)</f>
        <v>0</v>
      </c>
      <c r="P101" s="407">
        <f t="array" ref="P101">INDEX(_Rge_Data_3rd_CY,$B101,P$1)</f>
        <v>0</v>
      </c>
      <c r="Q101" s="407" t="str">
        <f t="array" ref="Q101">INDEX(_Rge_Data_3rd_CY,$B101,Q$1)</f>
        <v/>
      </c>
      <c r="R101" s="407">
        <f t="array" ref="R101">INDEX(_Rge_Data_3rd_CY,$B101,R$1)</f>
        <v>0</v>
      </c>
      <c r="S101" s="407">
        <f t="array" ref="S101">INDEX(_Rge_Data_3rd_CY,$B101,S$1)</f>
        <v>0</v>
      </c>
      <c r="T101" s="407">
        <f t="shared" si="5"/>
        <v>0</v>
      </c>
      <c r="U101" s="408">
        <f t="shared" si="6"/>
        <v>0</v>
      </c>
      <c r="V101" s="409" t="str">
        <f t="array" ref="V101">INDEX(_Rge_Data_3rd_CY,$B101,V$1)</f>
        <v/>
      </c>
      <c r="W101" s="410" t="str">
        <f t="array" ref="W101">INDEX(_Rge_Data_3rd_CY,$B101,W$1)</f>
        <v/>
      </c>
      <c r="X101" s="410" t="str">
        <f t="array" ref="X101">INDEX(_Rge_Data_3rd_CY,$B101,X$1)</f>
        <v/>
      </c>
      <c r="Y101" s="410" t="str">
        <f t="array" ref="Y101">INDEX(_Rge_Data_3rd_CY,$B101,Y$1)</f>
        <v/>
      </c>
      <c r="Z101" s="410">
        <f t="array" ref="Z101">INDEX(_Rge_Data_3rd_CY,$B101,Z$1)</f>
        <v>0</v>
      </c>
      <c r="AA101" s="410">
        <f t="array" ref="AA101">INDEX(_Rge_Data_3rd_CY,$B101,AA$1)</f>
        <v>0</v>
      </c>
      <c r="AB101" s="410">
        <f t="array" ref="AB101">INDEX(_Rge_Data_3rd_CY,$B101,AB$1)</f>
        <v>0</v>
      </c>
      <c r="AC101" s="410">
        <f t="array" ref="AC101">INDEX(_Rge_Data_3rd_CY,$B101,AC$1)</f>
        <v>0</v>
      </c>
      <c r="AD101" s="410">
        <f t="array" ref="AD101">INDEX(_Rge_Data_3rd_CY,$B101,AD$1)</f>
        <v>0</v>
      </c>
      <c r="AE101" s="410" t="str">
        <f t="array" ref="AE101">INDEX(_Rge_Data_3rd_CY,$B101,AE$1)</f>
        <v/>
      </c>
      <c r="AF101" s="410">
        <f t="array" ref="AF101">INDEX(_Rge_Data_3rd_CY,$B101,AF$1)</f>
        <v>0</v>
      </c>
      <c r="AG101" s="410">
        <f t="array" ref="AG101">INDEX(_Rge_Data_3rd_CY,$B101,AG$1)</f>
        <v>0</v>
      </c>
      <c r="AH101" s="410">
        <f t="shared" si="7"/>
        <v>0</v>
      </c>
      <c r="AI101" s="411" t="str">
        <f t="shared" si="9"/>
        <v/>
      </c>
      <c r="AJ101" s="412" t="str">
        <f t="array" ref="AJ101">INDEX(_Rge_Data_3rd_CY,$B101,AJ$1)</f>
        <v/>
      </c>
      <c r="AK101" s="413" t="str">
        <f t="array" ref="AK101">INDEX(_Rge_Data_3rd_CY,$B101,AK$1)</f>
        <v/>
      </c>
      <c r="AL101" s="413" t="str">
        <f t="array" ref="AL101">INDEX(_Rge_Data_3rd_CY,$B101,AL$1)</f>
        <v/>
      </c>
      <c r="AM101" s="413" t="str">
        <f t="array" ref="AM101">INDEX(_Rge_Data_3rd_CY,$B101,AM$1)</f>
        <v/>
      </c>
      <c r="AN101" s="413">
        <f t="array" ref="AN101">INDEX(_Rge_Data_3rd_CY,$B101,AN$1)</f>
        <v>0</v>
      </c>
      <c r="AO101" s="413">
        <f t="array" ref="AO101">INDEX(_Rge_Data_3rd_CY,$B101,AO$1)</f>
        <v>0</v>
      </c>
      <c r="AP101" s="413">
        <f t="array" ref="AP101">INDEX(_Rge_Data_3rd_CY,$B101,AP$1)</f>
        <v>0</v>
      </c>
      <c r="AQ101" s="413">
        <f t="array" ref="AQ101">INDEX(_Rge_Data_3rd_CY,$B101,AQ$1)</f>
        <v>0</v>
      </c>
      <c r="AR101" s="413">
        <f t="array" ref="AR101">INDEX(_Rge_Data_3rd_CY,$B101,AR$1)</f>
        <v>0</v>
      </c>
      <c r="AS101" s="413" t="str">
        <f t="array" ref="AS101">INDEX(_Rge_Data_3rd_CY,$B101,AS$1)</f>
        <v/>
      </c>
      <c r="AT101" s="413">
        <f t="array" ref="AT101">INDEX(_Rge_Data_3rd_CY,$B101,AT$1)</f>
        <v>0</v>
      </c>
      <c r="AU101" s="413">
        <f t="array" ref="AU101">INDEX(_Rge_Data_3rd_CY,$B101,AU$1)</f>
        <v>0</v>
      </c>
      <c r="AV101" s="284">
        <f t="shared" si="10"/>
        <v>0</v>
      </c>
      <c r="AW101" s="414">
        <f t="shared" si="8"/>
        <v>0</v>
      </c>
      <c r="AX101" s="290">
        <f>IFERROR(IF(AND($F101="OPEN",$AH101&gt;0),$AH101*_SoP*$AW101,IF(AND($F101="CLOSED",$AH101&gt;0),$AH101*_SoL*$AW101,0)),0)</f>
        <v>0</v>
      </c>
      <c r="AY101" s="290">
        <f>IFERROR(IF($AH101&lt;0,$AH101*_SoL,0),0)</f>
        <v>0</v>
      </c>
      <c r="AZ101" s="415">
        <f t="shared" si="11"/>
        <v>0</v>
      </c>
      <c r="BA101" s="415">
        <f t="shared" si="12"/>
        <v>0</v>
      </c>
      <c r="BB101" s="415">
        <f t="shared" si="13"/>
        <v>0</v>
      </c>
      <c r="BC101" s="416">
        <f t="shared" si="14"/>
        <v>0</v>
      </c>
      <c r="BD101" s="417">
        <f t="shared" si="15"/>
        <v>0</v>
      </c>
      <c r="BE101" s="418">
        <f t="shared" si="16"/>
        <v>0</v>
      </c>
      <c r="BF101" s="419">
        <f t="shared" si="17"/>
        <v>0</v>
      </c>
    </row>
    <row r="102" ht="19.5" customHeight="1">
      <c r="A102" s="185"/>
      <c r="B102" s="230">
        <f t="shared" si="18"/>
        <v>91</v>
      </c>
      <c r="C102" s="185"/>
      <c r="D102" s="391" t="str">
        <f t="array" ref="D102">INDEX(_Rge_Projectdata_3rd,$B102,MATCH("Project-ID",_Rge_Headline_Projectdata,0))</f>
        <v/>
      </c>
      <c r="E102" s="392" t="str">
        <f t="array" ref="E102">IF(INDEX(_Rge_Data_3rd_CY,$B102,E$1)=0,"",TEXT(INDEX(_Rge_Data_3rd_CY,$B102,E$1),"JJJJMMTT"))</f>
        <v/>
      </c>
      <c r="F102" s="404" t="str">
        <f t="array" ref="F102">INDEX(_Rge_Data_3rd_CY,$B102,F$1)</f>
        <v>Open</v>
      </c>
      <c r="G102" s="393">
        <f t="array" ref="G102">IFERROR(MATCH(INDEX(_Rge_Data_3rd_CY,$B102,G$1),_Rge_Projectstatus,0),"")</f>
        <v>1</v>
      </c>
      <c r="H102" s="405" t="str">
        <f t="array" ref="H102">INDEX(_Rge_Data_3rd_CY,$B102,H$1)</f>
        <v/>
      </c>
      <c r="I102" s="406" t="str">
        <f t="array" ref="I102">INDEX(_Rge_Data_3rd_CY,$B102,I$1)</f>
        <v/>
      </c>
      <c r="J102" s="406" t="str">
        <f t="array" ref="J102">INDEX(_Rge_Data_3rd_CY,$B102,J$1)</f>
        <v/>
      </c>
      <c r="K102" s="406" t="str">
        <f t="array" ref="K102">INDEX(_Rge_Data_3rd_CY,$B102,K$1)</f>
        <v/>
      </c>
      <c r="L102" s="407">
        <f t="array" ref="L102">INDEX(_Rge_Data_3rd_CY,$B102,L$1)</f>
        <v>0</v>
      </c>
      <c r="M102" s="407">
        <f t="array" ref="M102">INDEX(_Rge_Data_3rd_CY,$B102,M$1)</f>
        <v>0</v>
      </c>
      <c r="N102" s="407">
        <f t="array" ref="N102">INDEX(_Rge_Data_3rd_CY,$B102,N$1)</f>
        <v>0</v>
      </c>
      <c r="O102" s="407">
        <f t="array" ref="O102">INDEX(_Rge_Data_3rd_CY,$B102,O$1)</f>
        <v>0</v>
      </c>
      <c r="P102" s="407">
        <f t="array" ref="P102">INDEX(_Rge_Data_3rd_CY,$B102,P$1)</f>
        <v>0</v>
      </c>
      <c r="Q102" s="407" t="str">
        <f t="array" ref="Q102">INDEX(_Rge_Data_3rd_CY,$B102,Q$1)</f>
        <v/>
      </c>
      <c r="R102" s="407">
        <f t="array" ref="R102">INDEX(_Rge_Data_3rd_CY,$B102,R$1)</f>
        <v>0</v>
      </c>
      <c r="S102" s="407">
        <f t="array" ref="S102">INDEX(_Rge_Data_3rd_CY,$B102,S$1)</f>
        <v>0</v>
      </c>
      <c r="T102" s="407">
        <f t="shared" si="5"/>
        <v>0</v>
      </c>
      <c r="U102" s="408">
        <f t="shared" si="6"/>
        <v>0</v>
      </c>
      <c r="V102" s="409" t="str">
        <f t="array" ref="V102">INDEX(_Rge_Data_3rd_CY,$B102,V$1)</f>
        <v/>
      </c>
      <c r="W102" s="410" t="str">
        <f t="array" ref="W102">INDEX(_Rge_Data_3rd_CY,$B102,W$1)</f>
        <v/>
      </c>
      <c r="X102" s="410" t="str">
        <f t="array" ref="X102">INDEX(_Rge_Data_3rd_CY,$B102,X$1)</f>
        <v/>
      </c>
      <c r="Y102" s="410" t="str">
        <f t="array" ref="Y102">INDEX(_Rge_Data_3rd_CY,$B102,Y$1)</f>
        <v/>
      </c>
      <c r="Z102" s="410">
        <f t="array" ref="Z102">INDEX(_Rge_Data_3rd_CY,$B102,Z$1)</f>
        <v>0</v>
      </c>
      <c r="AA102" s="410">
        <f t="array" ref="AA102">INDEX(_Rge_Data_3rd_CY,$B102,AA$1)</f>
        <v>0</v>
      </c>
      <c r="AB102" s="410">
        <f t="array" ref="AB102">INDEX(_Rge_Data_3rd_CY,$B102,AB$1)</f>
        <v>0</v>
      </c>
      <c r="AC102" s="410">
        <f t="array" ref="AC102">INDEX(_Rge_Data_3rd_CY,$B102,AC$1)</f>
        <v>0</v>
      </c>
      <c r="AD102" s="410">
        <f t="array" ref="AD102">INDEX(_Rge_Data_3rd_CY,$B102,AD$1)</f>
        <v>0</v>
      </c>
      <c r="AE102" s="410" t="str">
        <f t="array" ref="AE102">INDEX(_Rge_Data_3rd_CY,$B102,AE$1)</f>
        <v/>
      </c>
      <c r="AF102" s="410">
        <f t="array" ref="AF102">INDEX(_Rge_Data_3rd_CY,$B102,AF$1)</f>
        <v>0</v>
      </c>
      <c r="AG102" s="410">
        <f t="array" ref="AG102">INDEX(_Rge_Data_3rd_CY,$B102,AG$1)</f>
        <v>0</v>
      </c>
      <c r="AH102" s="410">
        <f t="shared" si="7"/>
        <v>0</v>
      </c>
      <c r="AI102" s="411" t="str">
        <f t="shared" si="9"/>
        <v/>
      </c>
      <c r="AJ102" s="412" t="str">
        <f t="array" ref="AJ102">INDEX(_Rge_Data_3rd_CY,$B102,AJ$1)</f>
        <v/>
      </c>
      <c r="AK102" s="413" t="str">
        <f t="array" ref="AK102">INDEX(_Rge_Data_3rd_CY,$B102,AK$1)</f>
        <v/>
      </c>
      <c r="AL102" s="413" t="str">
        <f t="array" ref="AL102">INDEX(_Rge_Data_3rd_CY,$B102,AL$1)</f>
        <v/>
      </c>
      <c r="AM102" s="413" t="str">
        <f t="array" ref="AM102">INDEX(_Rge_Data_3rd_CY,$B102,AM$1)</f>
        <v/>
      </c>
      <c r="AN102" s="413">
        <f t="array" ref="AN102">INDEX(_Rge_Data_3rd_CY,$B102,AN$1)</f>
        <v>0</v>
      </c>
      <c r="AO102" s="413">
        <f t="array" ref="AO102">INDEX(_Rge_Data_3rd_CY,$B102,AO$1)</f>
        <v>0</v>
      </c>
      <c r="AP102" s="413">
        <f t="array" ref="AP102">INDEX(_Rge_Data_3rd_CY,$B102,AP$1)</f>
        <v>0</v>
      </c>
      <c r="AQ102" s="413">
        <f t="array" ref="AQ102">INDEX(_Rge_Data_3rd_CY,$B102,AQ$1)</f>
        <v>0</v>
      </c>
      <c r="AR102" s="413">
        <f t="array" ref="AR102">INDEX(_Rge_Data_3rd_CY,$B102,AR$1)</f>
        <v>0</v>
      </c>
      <c r="AS102" s="413" t="str">
        <f t="array" ref="AS102">INDEX(_Rge_Data_3rd_CY,$B102,AS$1)</f>
        <v/>
      </c>
      <c r="AT102" s="413">
        <f t="array" ref="AT102">INDEX(_Rge_Data_3rd_CY,$B102,AT$1)</f>
        <v>0</v>
      </c>
      <c r="AU102" s="413">
        <f t="array" ref="AU102">INDEX(_Rge_Data_3rd_CY,$B102,AU$1)</f>
        <v>0</v>
      </c>
      <c r="AV102" s="284">
        <f t="shared" si="10"/>
        <v>0</v>
      </c>
      <c r="AW102" s="414">
        <f t="shared" si="8"/>
        <v>0</v>
      </c>
      <c r="AX102" s="290">
        <f>IFERROR(IF(AND($F102="OPEN",$AH102&gt;0),$AH102*_SoP*$AW102,IF(AND($F102="CLOSED",$AH102&gt;0),$AH102*_SoL*$AW102,0)),0)</f>
        <v>0</v>
      </c>
      <c r="AY102" s="290">
        <f>IFERROR(IF($AH102&lt;0,$AH102*_SoL,0),0)</f>
        <v>0</v>
      </c>
      <c r="AZ102" s="415">
        <f t="shared" si="11"/>
        <v>0</v>
      </c>
      <c r="BA102" s="415">
        <f t="shared" si="12"/>
        <v>0</v>
      </c>
      <c r="BB102" s="415">
        <f t="shared" si="13"/>
        <v>0</v>
      </c>
      <c r="BC102" s="416">
        <f t="shared" si="14"/>
        <v>0</v>
      </c>
      <c r="BD102" s="417">
        <f t="shared" si="15"/>
        <v>0</v>
      </c>
      <c r="BE102" s="418">
        <f t="shared" si="16"/>
        <v>0</v>
      </c>
      <c r="BF102" s="419">
        <f t="shared" si="17"/>
        <v>0</v>
      </c>
    </row>
    <row r="103" ht="19.5" customHeight="1">
      <c r="A103" s="185"/>
      <c r="B103" s="230">
        <f t="shared" si="18"/>
        <v>92</v>
      </c>
      <c r="C103" s="185"/>
      <c r="D103" s="391" t="str">
        <f t="array" ref="D103">INDEX(_Rge_Projectdata_3rd,$B103,MATCH("Project-ID",_Rge_Headline_Projectdata,0))</f>
        <v/>
      </c>
      <c r="E103" s="392" t="str">
        <f t="array" ref="E103">IF(INDEX(_Rge_Data_3rd_CY,$B103,E$1)=0,"",TEXT(INDEX(_Rge_Data_3rd_CY,$B103,E$1),"JJJJMMTT"))</f>
        <v/>
      </c>
      <c r="F103" s="404" t="str">
        <f t="array" ref="F103">INDEX(_Rge_Data_3rd_CY,$B103,F$1)</f>
        <v>Open</v>
      </c>
      <c r="G103" s="393">
        <f t="array" ref="G103">IFERROR(MATCH(INDEX(_Rge_Data_3rd_CY,$B103,G$1),_Rge_Projectstatus,0),"")</f>
        <v>1</v>
      </c>
      <c r="H103" s="405" t="str">
        <f t="array" ref="H103">INDEX(_Rge_Data_3rd_CY,$B103,H$1)</f>
        <v/>
      </c>
      <c r="I103" s="406" t="str">
        <f t="array" ref="I103">INDEX(_Rge_Data_3rd_CY,$B103,I$1)</f>
        <v/>
      </c>
      <c r="J103" s="406" t="str">
        <f t="array" ref="J103">INDEX(_Rge_Data_3rd_CY,$B103,J$1)</f>
        <v/>
      </c>
      <c r="K103" s="406" t="str">
        <f t="array" ref="K103">INDEX(_Rge_Data_3rd_CY,$B103,K$1)</f>
        <v/>
      </c>
      <c r="L103" s="407">
        <f t="array" ref="L103">INDEX(_Rge_Data_3rd_CY,$B103,L$1)</f>
        <v>0</v>
      </c>
      <c r="M103" s="407">
        <f t="array" ref="M103">INDEX(_Rge_Data_3rd_CY,$B103,M$1)</f>
        <v>0</v>
      </c>
      <c r="N103" s="407">
        <f t="array" ref="N103">INDEX(_Rge_Data_3rd_CY,$B103,N$1)</f>
        <v>0</v>
      </c>
      <c r="O103" s="407">
        <f t="array" ref="O103">INDEX(_Rge_Data_3rd_CY,$B103,O$1)</f>
        <v>0</v>
      </c>
      <c r="P103" s="407">
        <f t="array" ref="P103">INDEX(_Rge_Data_3rd_CY,$B103,P$1)</f>
        <v>0</v>
      </c>
      <c r="Q103" s="407" t="str">
        <f t="array" ref="Q103">INDEX(_Rge_Data_3rd_CY,$B103,Q$1)</f>
        <v/>
      </c>
      <c r="R103" s="407">
        <f t="array" ref="R103">INDEX(_Rge_Data_3rd_CY,$B103,R$1)</f>
        <v>0</v>
      </c>
      <c r="S103" s="407">
        <f t="array" ref="S103">INDEX(_Rge_Data_3rd_CY,$B103,S$1)</f>
        <v>0</v>
      </c>
      <c r="T103" s="407">
        <f t="shared" si="5"/>
        <v>0</v>
      </c>
      <c r="U103" s="408">
        <f t="shared" si="6"/>
        <v>0</v>
      </c>
      <c r="V103" s="409" t="str">
        <f t="array" ref="V103">INDEX(_Rge_Data_3rd_CY,$B103,V$1)</f>
        <v/>
      </c>
      <c r="W103" s="410" t="str">
        <f t="array" ref="W103">INDEX(_Rge_Data_3rd_CY,$B103,W$1)</f>
        <v/>
      </c>
      <c r="X103" s="410" t="str">
        <f t="array" ref="X103">INDEX(_Rge_Data_3rd_CY,$B103,X$1)</f>
        <v/>
      </c>
      <c r="Y103" s="410" t="str">
        <f t="array" ref="Y103">INDEX(_Rge_Data_3rd_CY,$B103,Y$1)</f>
        <v/>
      </c>
      <c r="Z103" s="410">
        <f t="array" ref="Z103">INDEX(_Rge_Data_3rd_CY,$B103,Z$1)</f>
        <v>0</v>
      </c>
      <c r="AA103" s="410">
        <f t="array" ref="AA103">INDEX(_Rge_Data_3rd_CY,$B103,AA$1)</f>
        <v>0</v>
      </c>
      <c r="AB103" s="410">
        <f t="array" ref="AB103">INDEX(_Rge_Data_3rd_CY,$B103,AB$1)</f>
        <v>0</v>
      </c>
      <c r="AC103" s="410">
        <f t="array" ref="AC103">INDEX(_Rge_Data_3rd_CY,$B103,AC$1)</f>
        <v>0</v>
      </c>
      <c r="AD103" s="410">
        <f t="array" ref="AD103">INDEX(_Rge_Data_3rd_CY,$B103,AD$1)</f>
        <v>0</v>
      </c>
      <c r="AE103" s="410" t="str">
        <f t="array" ref="AE103">INDEX(_Rge_Data_3rd_CY,$B103,AE$1)</f>
        <v/>
      </c>
      <c r="AF103" s="410">
        <f t="array" ref="AF103">INDEX(_Rge_Data_3rd_CY,$B103,AF$1)</f>
        <v>0</v>
      </c>
      <c r="AG103" s="410">
        <f t="array" ref="AG103">INDEX(_Rge_Data_3rd_CY,$B103,AG$1)</f>
        <v>0</v>
      </c>
      <c r="AH103" s="410">
        <f t="shared" si="7"/>
        <v>0</v>
      </c>
      <c r="AI103" s="411" t="str">
        <f t="shared" si="9"/>
        <v/>
      </c>
      <c r="AJ103" s="412" t="str">
        <f t="array" ref="AJ103">INDEX(_Rge_Data_3rd_CY,$B103,AJ$1)</f>
        <v/>
      </c>
      <c r="AK103" s="413" t="str">
        <f t="array" ref="AK103">INDEX(_Rge_Data_3rd_CY,$B103,AK$1)</f>
        <v/>
      </c>
      <c r="AL103" s="413" t="str">
        <f t="array" ref="AL103">INDEX(_Rge_Data_3rd_CY,$B103,AL$1)</f>
        <v/>
      </c>
      <c r="AM103" s="413" t="str">
        <f t="array" ref="AM103">INDEX(_Rge_Data_3rd_CY,$B103,AM$1)</f>
        <v/>
      </c>
      <c r="AN103" s="413">
        <f t="array" ref="AN103">INDEX(_Rge_Data_3rd_CY,$B103,AN$1)</f>
        <v>0</v>
      </c>
      <c r="AO103" s="413">
        <f t="array" ref="AO103">INDEX(_Rge_Data_3rd_CY,$B103,AO$1)</f>
        <v>0</v>
      </c>
      <c r="AP103" s="413">
        <f t="array" ref="AP103">INDEX(_Rge_Data_3rd_CY,$B103,AP$1)</f>
        <v>0</v>
      </c>
      <c r="AQ103" s="413">
        <f t="array" ref="AQ103">INDEX(_Rge_Data_3rd_CY,$B103,AQ$1)</f>
        <v>0</v>
      </c>
      <c r="AR103" s="413">
        <f t="array" ref="AR103">INDEX(_Rge_Data_3rd_CY,$B103,AR$1)</f>
        <v>0</v>
      </c>
      <c r="AS103" s="413" t="str">
        <f t="array" ref="AS103">INDEX(_Rge_Data_3rd_CY,$B103,AS$1)</f>
        <v/>
      </c>
      <c r="AT103" s="413">
        <f t="array" ref="AT103">INDEX(_Rge_Data_3rd_CY,$B103,AT$1)</f>
        <v>0</v>
      </c>
      <c r="AU103" s="413">
        <f t="array" ref="AU103">INDEX(_Rge_Data_3rd_CY,$B103,AU$1)</f>
        <v>0</v>
      </c>
      <c r="AV103" s="284">
        <f t="shared" si="10"/>
        <v>0</v>
      </c>
      <c r="AW103" s="414">
        <f t="shared" si="8"/>
        <v>0</v>
      </c>
      <c r="AX103" s="290">
        <f>IFERROR(IF(AND($F103="OPEN",$AH103&gt;0),$AH103*_SoP*$AW103,IF(AND($F103="CLOSED",$AH103&gt;0),$AH103*_SoL*$AW103,0)),0)</f>
        <v>0</v>
      </c>
      <c r="AY103" s="290">
        <f>IFERROR(IF($AH103&lt;0,$AH103*_SoL,0),0)</f>
        <v>0</v>
      </c>
      <c r="AZ103" s="415">
        <f t="shared" si="11"/>
        <v>0</v>
      </c>
      <c r="BA103" s="415">
        <f t="shared" si="12"/>
        <v>0</v>
      </c>
      <c r="BB103" s="415">
        <f t="shared" si="13"/>
        <v>0</v>
      </c>
      <c r="BC103" s="416">
        <f t="shared" si="14"/>
        <v>0</v>
      </c>
      <c r="BD103" s="417">
        <f t="shared" si="15"/>
        <v>0</v>
      </c>
      <c r="BE103" s="418">
        <f t="shared" si="16"/>
        <v>0</v>
      </c>
      <c r="BF103" s="419">
        <f t="shared" si="17"/>
        <v>0</v>
      </c>
    </row>
    <row r="104" ht="19.5" customHeight="1">
      <c r="A104" s="185"/>
      <c r="B104" s="230">
        <f t="shared" si="18"/>
        <v>93</v>
      </c>
      <c r="C104" s="185"/>
      <c r="D104" s="391" t="str">
        <f t="array" ref="D104">INDEX(_Rge_Projectdata_3rd,$B104,MATCH("Project-ID",_Rge_Headline_Projectdata,0))</f>
        <v/>
      </c>
      <c r="E104" s="392" t="str">
        <f t="array" ref="E104">IF(INDEX(_Rge_Data_3rd_CY,$B104,E$1)=0,"",TEXT(INDEX(_Rge_Data_3rd_CY,$B104,E$1),"JJJJMMTT"))</f>
        <v/>
      </c>
      <c r="F104" s="404" t="str">
        <f t="array" ref="F104">INDEX(_Rge_Data_3rd_CY,$B104,F$1)</f>
        <v>Open</v>
      </c>
      <c r="G104" s="393">
        <f t="array" ref="G104">IFERROR(MATCH(INDEX(_Rge_Data_3rd_CY,$B104,G$1),_Rge_Projectstatus,0),"")</f>
        <v>1</v>
      </c>
      <c r="H104" s="405" t="str">
        <f t="array" ref="H104">INDEX(_Rge_Data_3rd_CY,$B104,H$1)</f>
        <v/>
      </c>
      <c r="I104" s="406" t="str">
        <f t="array" ref="I104">INDEX(_Rge_Data_3rd_CY,$B104,I$1)</f>
        <v/>
      </c>
      <c r="J104" s="406" t="str">
        <f t="array" ref="J104">INDEX(_Rge_Data_3rd_CY,$B104,J$1)</f>
        <v/>
      </c>
      <c r="K104" s="406" t="str">
        <f t="array" ref="K104">INDEX(_Rge_Data_3rd_CY,$B104,K$1)</f>
        <v/>
      </c>
      <c r="L104" s="407">
        <f t="array" ref="L104">INDEX(_Rge_Data_3rd_CY,$B104,L$1)</f>
        <v>0</v>
      </c>
      <c r="M104" s="407">
        <f t="array" ref="M104">INDEX(_Rge_Data_3rd_CY,$B104,M$1)</f>
        <v>0</v>
      </c>
      <c r="N104" s="407">
        <f t="array" ref="N104">INDEX(_Rge_Data_3rd_CY,$B104,N$1)</f>
        <v>0</v>
      </c>
      <c r="O104" s="407">
        <f t="array" ref="O104">INDEX(_Rge_Data_3rd_CY,$B104,O$1)</f>
        <v>0</v>
      </c>
      <c r="P104" s="407">
        <f t="array" ref="P104">INDEX(_Rge_Data_3rd_CY,$B104,P$1)</f>
        <v>0</v>
      </c>
      <c r="Q104" s="407" t="str">
        <f t="array" ref="Q104">INDEX(_Rge_Data_3rd_CY,$B104,Q$1)</f>
        <v/>
      </c>
      <c r="R104" s="407">
        <f t="array" ref="R104">INDEX(_Rge_Data_3rd_CY,$B104,R$1)</f>
        <v>0</v>
      </c>
      <c r="S104" s="407">
        <f t="array" ref="S104">INDEX(_Rge_Data_3rd_CY,$B104,S$1)</f>
        <v>0</v>
      </c>
      <c r="T104" s="407">
        <f t="shared" si="5"/>
        <v>0</v>
      </c>
      <c r="U104" s="408">
        <f t="shared" si="6"/>
        <v>0</v>
      </c>
      <c r="V104" s="409" t="str">
        <f t="array" ref="V104">INDEX(_Rge_Data_3rd_CY,$B104,V$1)</f>
        <v/>
      </c>
      <c r="W104" s="410" t="str">
        <f t="array" ref="W104">INDEX(_Rge_Data_3rd_CY,$B104,W$1)</f>
        <v/>
      </c>
      <c r="X104" s="410" t="str">
        <f t="array" ref="X104">INDEX(_Rge_Data_3rd_CY,$B104,X$1)</f>
        <v/>
      </c>
      <c r="Y104" s="410" t="str">
        <f t="array" ref="Y104">INDEX(_Rge_Data_3rd_CY,$B104,Y$1)</f>
        <v/>
      </c>
      <c r="Z104" s="410">
        <f t="array" ref="Z104">INDEX(_Rge_Data_3rd_CY,$B104,Z$1)</f>
        <v>0</v>
      </c>
      <c r="AA104" s="410">
        <f t="array" ref="AA104">INDEX(_Rge_Data_3rd_CY,$B104,AA$1)</f>
        <v>0</v>
      </c>
      <c r="AB104" s="410">
        <f t="array" ref="AB104">INDEX(_Rge_Data_3rd_CY,$B104,AB$1)</f>
        <v>0</v>
      </c>
      <c r="AC104" s="410">
        <f t="array" ref="AC104">INDEX(_Rge_Data_3rd_CY,$B104,AC$1)</f>
        <v>0</v>
      </c>
      <c r="AD104" s="410">
        <f t="array" ref="AD104">INDEX(_Rge_Data_3rd_CY,$B104,AD$1)</f>
        <v>0</v>
      </c>
      <c r="AE104" s="410" t="str">
        <f t="array" ref="AE104">INDEX(_Rge_Data_3rd_CY,$B104,AE$1)</f>
        <v/>
      </c>
      <c r="AF104" s="410">
        <f t="array" ref="AF104">INDEX(_Rge_Data_3rd_CY,$B104,AF$1)</f>
        <v>0</v>
      </c>
      <c r="AG104" s="410">
        <f t="array" ref="AG104">INDEX(_Rge_Data_3rd_CY,$B104,AG$1)</f>
        <v>0</v>
      </c>
      <c r="AH104" s="410">
        <f t="shared" si="7"/>
        <v>0</v>
      </c>
      <c r="AI104" s="411" t="str">
        <f t="shared" si="9"/>
        <v/>
      </c>
      <c r="AJ104" s="412" t="str">
        <f t="array" ref="AJ104">INDEX(_Rge_Data_3rd_CY,$B104,AJ$1)</f>
        <v/>
      </c>
      <c r="AK104" s="413" t="str">
        <f t="array" ref="AK104">INDEX(_Rge_Data_3rd_CY,$B104,AK$1)</f>
        <v/>
      </c>
      <c r="AL104" s="413" t="str">
        <f t="array" ref="AL104">INDEX(_Rge_Data_3rd_CY,$B104,AL$1)</f>
        <v/>
      </c>
      <c r="AM104" s="413" t="str">
        <f t="array" ref="AM104">INDEX(_Rge_Data_3rd_CY,$B104,AM$1)</f>
        <v/>
      </c>
      <c r="AN104" s="413">
        <f t="array" ref="AN104">INDEX(_Rge_Data_3rd_CY,$B104,AN$1)</f>
        <v>0</v>
      </c>
      <c r="AO104" s="413">
        <f t="array" ref="AO104">INDEX(_Rge_Data_3rd_CY,$B104,AO$1)</f>
        <v>0</v>
      </c>
      <c r="AP104" s="413">
        <f t="array" ref="AP104">INDEX(_Rge_Data_3rd_CY,$B104,AP$1)</f>
        <v>0</v>
      </c>
      <c r="AQ104" s="413">
        <f t="array" ref="AQ104">INDEX(_Rge_Data_3rd_CY,$B104,AQ$1)</f>
        <v>0</v>
      </c>
      <c r="AR104" s="413">
        <f t="array" ref="AR104">INDEX(_Rge_Data_3rd_CY,$B104,AR$1)</f>
        <v>0</v>
      </c>
      <c r="AS104" s="413" t="str">
        <f t="array" ref="AS104">INDEX(_Rge_Data_3rd_CY,$B104,AS$1)</f>
        <v/>
      </c>
      <c r="AT104" s="413">
        <f t="array" ref="AT104">INDEX(_Rge_Data_3rd_CY,$B104,AT$1)</f>
        <v>0</v>
      </c>
      <c r="AU104" s="413">
        <f t="array" ref="AU104">INDEX(_Rge_Data_3rd_CY,$B104,AU$1)</f>
        <v>0</v>
      </c>
      <c r="AV104" s="284">
        <f t="shared" si="10"/>
        <v>0</v>
      </c>
      <c r="AW104" s="414">
        <f t="shared" si="8"/>
        <v>0</v>
      </c>
      <c r="AX104" s="290">
        <f>IFERROR(IF(AND($F104="OPEN",$AH104&gt;0),$AH104*_SoP*$AW104,IF(AND($F104="CLOSED",$AH104&gt;0),$AH104*_SoL*$AW104,0)),0)</f>
        <v>0</v>
      </c>
      <c r="AY104" s="290">
        <f>IFERROR(IF($AH104&lt;0,$AH104*_SoL,0),0)</f>
        <v>0</v>
      </c>
      <c r="AZ104" s="415">
        <f t="shared" si="11"/>
        <v>0</v>
      </c>
      <c r="BA104" s="415">
        <f t="shared" si="12"/>
        <v>0</v>
      </c>
      <c r="BB104" s="415">
        <f t="shared" si="13"/>
        <v>0</v>
      </c>
      <c r="BC104" s="416">
        <f t="shared" si="14"/>
        <v>0</v>
      </c>
      <c r="BD104" s="417">
        <f t="shared" si="15"/>
        <v>0</v>
      </c>
      <c r="BE104" s="418">
        <f t="shared" si="16"/>
        <v>0</v>
      </c>
      <c r="BF104" s="419">
        <f t="shared" si="17"/>
        <v>0</v>
      </c>
    </row>
    <row r="105" ht="19.5" customHeight="1">
      <c r="A105" s="185"/>
      <c r="B105" s="230">
        <f t="shared" si="18"/>
        <v>94</v>
      </c>
      <c r="C105" s="185"/>
      <c r="D105" s="391" t="str">
        <f t="array" ref="D105">INDEX(_Rge_Projectdata_3rd,$B105,MATCH("Project-ID",_Rge_Headline_Projectdata,0))</f>
        <v/>
      </c>
      <c r="E105" s="392" t="str">
        <f t="array" ref="E105">IF(INDEX(_Rge_Data_3rd_CY,$B105,E$1)=0,"",TEXT(INDEX(_Rge_Data_3rd_CY,$B105,E$1),"JJJJMMTT"))</f>
        <v/>
      </c>
      <c r="F105" s="404" t="str">
        <f t="array" ref="F105">INDEX(_Rge_Data_3rd_CY,$B105,F$1)</f>
        <v>Open</v>
      </c>
      <c r="G105" s="393">
        <f t="array" ref="G105">IFERROR(MATCH(INDEX(_Rge_Data_3rd_CY,$B105,G$1),_Rge_Projectstatus,0),"")</f>
        <v>1</v>
      </c>
      <c r="H105" s="405" t="str">
        <f t="array" ref="H105">INDEX(_Rge_Data_3rd_CY,$B105,H$1)</f>
        <v/>
      </c>
      <c r="I105" s="406" t="str">
        <f t="array" ref="I105">INDEX(_Rge_Data_3rd_CY,$B105,I$1)</f>
        <v/>
      </c>
      <c r="J105" s="406" t="str">
        <f t="array" ref="J105">INDEX(_Rge_Data_3rd_CY,$B105,J$1)</f>
        <v/>
      </c>
      <c r="K105" s="406" t="str">
        <f t="array" ref="K105">INDEX(_Rge_Data_3rd_CY,$B105,K$1)</f>
        <v/>
      </c>
      <c r="L105" s="407">
        <f t="array" ref="L105">INDEX(_Rge_Data_3rd_CY,$B105,L$1)</f>
        <v>0</v>
      </c>
      <c r="M105" s="407">
        <f t="array" ref="M105">INDEX(_Rge_Data_3rd_CY,$B105,M$1)</f>
        <v>0</v>
      </c>
      <c r="N105" s="407">
        <f t="array" ref="N105">INDEX(_Rge_Data_3rd_CY,$B105,N$1)</f>
        <v>0</v>
      </c>
      <c r="O105" s="407">
        <f t="array" ref="O105">INDEX(_Rge_Data_3rd_CY,$B105,O$1)</f>
        <v>0</v>
      </c>
      <c r="P105" s="407">
        <f t="array" ref="P105">INDEX(_Rge_Data_3rd_CY,$B105,P$1)</f>
        <v>0</v>
      </c>
      <c r="Q105" s="407" t="str">
        <f t="array" ref="Q105">INDEX(_Rge_Data_3rd_CY,$B105,Q$1)</f>
        <v/>
      </c>
      <c r="R105" s="407">
        <f t="array" ref="R105">INDEX(_Rge_Data_3rd_CY,$B105,R$1)</f>
        <v>0</v>
      </c>
      <c r="S105" s="407">
        <f t="array" ref="S105">INDEX(_Rge_Data_3rd_CY,$B105,S$1)</f>
        <v>0</v>
      </c>
      <c r="T105" s="407">
        <f t="shared" si="5"/>
        <v>0</v>
      </c>
      <c r="U105" s="408">
        <f t="shared" si="6"/>
        <v>0</v>
      </c>
      <c r="V105" s="409" t="str">
        <f t="array" ref="V105">INDEX(_Rge_Data_3rd_CY,$B105,V$1)</f>
        <v/>
      </c>
      <c r="W105" s="410" t="str">
        <f t="array" ref="W105">INDEX(_Rge_Data_3rd_CY,$B105,W$1)</f>
        <v/>
      </c>
      <c r="X105" s="410" t="str">
        <f t="array" ref="X105">INDEX(_Rge_Data_3rd_CY,$B105,X$1)</f>
        <v/>
      </c>
      <c r="Y105" s="410" t="str">
        <f t="array" ref="Y105">INDEX(_Rge_Data_3rd_CY,$B105,Y$1)</f>
        <v/>
      </c>
      <c r="Z105" s="410">
        <f t="array" ref="Z105">INDEX(_Rge_Data_3rd_CY,$B105,Z$1)</f>
        <v>0</v>
      </c>
      <c r="AA105" s="410">
        <f t="array" ref="AA105">INDEX(_Rge_Data_3rd_CY,$B105,AA$1)</f>
        <v>0</v>
      </c>
      <c r="AB105" s="410">
        <f t="array" ref="AB105">INDEX(_Rge_Data_3rd_CY,$B105,AB$1)</f>
        <v>0</v>
      </c>
      <c r="AC105" s="410">
        <f t="array" ref="AC105">INDEX(_Rge_Data_3rd_CY,$B105,AC$1)</f>
        <v>0</v>
      </c>
      <c r="AD105" s="410">
        <f t="array" ref="AD105">INDEX(_Rge_Data_3rd_CY,$B105,AD$1)</f>
        <v>0</v>
      </c>
      <c r="AE105" s="410" t="str">
        <f t="array" ref="AE105">INDEX(_Rge_Data_3rd_CY,$B105,AE$1)</f>
        <v/>
      </c>
      <c r="AF105" s="410">
        <f t="array" ref="AF105">INDEX(_Rge_Data_3rd_CY,$B105,AF$1)</f>
        <v>0</v>
      </c>
      <c r="AG105" s="410">
        <f t="array" ref="AG105">INDEX(_Rge_Data_3rd_CY,$B105,AG$1)</f>
        <v>0</v>
      </c>
      <c r="AH105" s="410">
        <f t="shared" si="7"/>
        <v>0</v>
      </c>
      <c r="AI105" s="411" t="str">
        <f t="shared" si="9"/>
        <v/>
      </c>
      <c r="AJ105" s="412" t="str">
        <f t="array" ref="AJ105">INDEX(_Rge_Data_3rd_CY,$B105,AJ$1)</f>
        <v/>
      </c>
      <c r="AK105" s="413" t="str">
        <f t="array" ref="AK105">INDEX(_Rge_Data_3rd_CY,$B105,AK$1)</f>
        <v/>
      </c>
      <c r="AL105" s="413" t="str">
        <f t="array" ref="AL105">INDEX(_Rge_Data_3rd_CY,$B105,AL$1)</f>
        <v/>
      </c>
      <c r="AM105" s="413" t="str">
        <f t="array" ref="AM105">INDEX(_Rge_Data_3rd_CY,$B105,AM$1)</f>
        <v/>
      </c>
      <c r="AN105" s="413">
        <f t="array" ref="AN105">INDEX(_Rge_Data_3rd_CY,$B105,AN$1)</f>
        <v>0</v>
      </c>
      <c r="AO105" s="413">
        <f t="array" ref="AO105">INDEX(_Rge_Data_3rd_CY,$B105,AO$1)</f>
        <v>0</v>
      </c>
      <c r="AP105" s="413">
        <f t="array" ref="AP105">INDEX(_Rge_Data_3rd_CY,$B105,AP$1)</f>
        <v>0</v>
      </c>
      <c r="AQ105" s="413">
        <f t="array" ref="AQ105">INDEX(_Rge_Data_3rd_CY,$B105,AQ$1)</f>
        <v>0</v>
      </c>
      <c r="AR105" s="413">
        <f t="array" ref="AR105">INDEX(_Rge_Data_3rd_CY,$B105,AR$1)</f>
        <v>0</v>
      </c>
      <c r="AS105" s="413" t="str">
        <f t="array" ref="AS105">INDEX(_Rge_Data_3rd_CY,$B105,AS$1)</f>
        <v/>
      </c>
      <c r="AT105" s="413">
        <f t="array" ref="AT105">INDEX(_Rge_Data_3rd_CY,$B105,AT$1)</f>
        <v>0</v>
      </c>
      <c r="AU105" s="413">
        <f t="array" ref="AU105">INDEX(_Rge_Data_3rd_CY,$B105,AU$1)</f>
        <v>0</v>
      </c>
      <c r="AV105" s="284">
        <f t="shared" si="10"/>
        <v>0</v>
      </c>
      <c r="AW105" s="414">
        <f t="shared" si="8"/>
        <v>0</v>
      </c>
      <c r="AX105" s="290">
        <f>IFERROR(IF(AND($F105="OPEN",$AH105&gt;0),$AH105*_SoP*$AW105,IF(AND($F105="CLOSED",$AH105&gt;0),$AH105*_SoL*$AW105,0)),0)</f>
        <v>0</v>
      </c>
      <c r="AY105" s="290">
        <f>IFERROR(IF($AH105&lt;0,$AH105*_SoL,0),0)</f>
        <v>0</v>
      </c>
      <c r="AZ105" s="415">
        <f t="shared" si="11"/>
        <v>0</v>
      </c>
      <c r="BA105" s="415">
        <f t="shared" si="12"/>
        <v>0</v>
      </c>
      <c r="BB105" s="415">
        <f t="shared" si="13"/>
        <v>0</v>
      </c>
      <c r="BC105" s="416">
        <f t="shared" si="14"/>
        <v>0</v>
      </c>
      <c r="BD105" s="417">
        <f t="shared" si="15"/>
        <v>0</v>
      </c>
      <c r="BE105" s="418">
        <f t="shared" si="16"/>
        <v>0</v>
      </c>
      <c r="BF105" s="419">
        <f t="shared" si="17"/>
        <v>0</v>
      </c>
    </row>
    <row r="106" ht="19.5" customHeight="1">
      <c r="A106" s="185"/>
      <c r="B106" s="230">
        <f t="shared" si="18"/>
        <v>95</v>
      </c>
      <c r="C106" s="185"/>
      <c r="D106" s="391" t="str">
        <f t="array" ref="D106">INDEX(_Rge_Projectdata_3rd,$B106,MATCH("Project-ID",_Rge_Headline_Projectdata,0))</f>
        <v/>
      </c>
      <c r="E106" s="392" t="str">
        <f t="array" ref="E106">IF(INDEX(_Rge_Data_3rd_CY,$B106,E$1)=0,"",TEXT(INDEX(_Rge_Data_3rd_CY,$B106,E$1),"JJJJMMTT"))</f>
        <v/>
      </c>
      <c r="F106" s="404" t="str">
        <f t="array" ref="F106">INDEX(_Rge_Data_3rd_CY,$B106,F$1)</f>
        <v>Open</v>
      </c>
      <c r="G106" s="393">
        <f t="array" ref="G106">IFERROR(MATCH(INDEX(_Rge_Data_3rd_CY,$B106,G$1),_Rge_Projectstatus,0),"")</f>
        <v>1</v>
      </c>
      <c r="H106" s="405" t="str">
        <f t="array" ref="H106">INDEX(_Rge_Data_3rd_CY,$B106,H$1)</f>
        <v/>
      </c>
      <c r="I106" s="406" t="str">
        <f t="array" ref="I106">INDEX(_Rge_Data_3rd_CY,$B106,I$1)</f>
        <v/>
      </c>
      <c r="J106" s="406" t="str">
        <f t="array" ref="J106">INDEX(_Rge_Data_3rd_CY,$B106,J$1)</f>
        <v/>
      </c>
      <c r="K106" s="406" t="str">
        <f t="array" ref="K106">INDEX(_Rge_Data_3rd_CY,$B106,K$1)</f>
        <v/>
      </c>
      <c r="L106" s="407">
        <f t="array" ref="L106">INDEX(_Rge_Data_3rd_CY,$B106,L$1)</f>
        <v>0</v>
      </c>
      <c r="M106" s="407">
        <f t="array" ref="M106">INDEX(_Rge_Data_3rd_CY,$B106,M$1)</f>
        <v>0</v>
      </c>
      <c r="N106" s="407">
        <f t="array" ref="N106">INDEX(_Rge_Data_3rd_CY,$B106,N$1)</f>
        <v>0</v>
      </c>
      <c r="O106" s="407">
        <f t="array" ref="O106">INDEX(_Rge_Data_3rd_CY,$B106,O$1)</f>
        <v>0</v>
      </c>
      <c r="P106" s="407">
        <f t="array" ref="P106">INDEX(_Rge_Data_3rd_CY,$B106,P$1)</f>
        <v>0</v>
      </c>
      <c r="Q106" s="407" t="str">
        <f t="array" ref="Q106">INDEX(_Rge_Data_3rd_CY,$B106,Q$1)</f>
        <v/>
      </c>
      <c r="R106" s="407">
        <f t="array" ref="R106">INDEX(_Rge_Data_3rd_CY,$B106,R$1)</f>
        <v>0</v>
      </c>
      <c r="S106" s="407">
        <f t="array" ref="S106">INDEX(_Rge_Data_3rd_CY,$B106,S$1)</f>
        <v>0</v>
      </c>
      <c r="T106" s="407">
        <f t="shared" si="5"/>
        <v>0</v>
      </c>
      <c r="U106" s="408">
        <f t="shared" si="6"/>
        <v>0</v>
      </c>
      <c r="V106" s="409" t="str">
        <f t="array" ref="V106">INDEX(_Rge_Data_3rd_CY,$B106,V$1)</f>
        <v/>
      </c>
      <c r="W106" s="410" t="str">
        <f t="array" ref="W106">INDEX(_Rge_Data_3rd_CY,$B106,W$1)</f>
        <v/>
      </c>
      <c r="X106" s="410" t="str">
        <f t="array" ref="X106">INDEX(_Rge_Data_3rd_CY,$B106,X$1)</f>
        <v/>
      </c>
      <c r="Y106" s="410" t="str">
        <f t="array" ref="Y106">INDEX(_Rge_Data_3rd_CY,$B106,Y$1)</f>
        <v/>
      </c>
      <c r="Z106" s="410">
        <f t="array" ref="Z106">INDEX(_Rge_Data_3rd_CY,$B106,Z$1)</f>
        <v>0</v>
      </c>
      <c r="AA106" s="410">
        <f t="array" ref="AA106">INDEX(_Rge_Data_3rd_CY,$B106,AA$1)</f>
        <v>0</v>
      </c>
      <c r="AB106" s="410">
        <f t="array" ref="AB106">INDEX(_Rge_Data_3rd_CY,$B106,AB$1)</f>
        <v>0</v>
      </c>
      <c r="AC106" s="410">
        <f t="array" ref="AC106">INDEX(_Rge_Data_3rd_CY,$B106,AC$1)</f>
        <v>0</v>
      </c>
      <c r="AD106" s="410">
        <f t="array" ref="AD106">INDEX(_Rge_Data_3rd_CY,$B106,AD$1)</f>
        <v>0</v>
      </c>
      <c r="AE106" s="410" t="str">
        <f t="array" ref="AE106">INDEX(_Rge_Data_3rd_CY,$B106,AE$1)</f>
        <v/>
      </c>
      <c r="AF106" s="410">
        <f t="array" ref="AF106">INDEX(_Rge_Data_3rd_CY,$B106,AF$1)</f>
        <v>0</v>
      </c>
      <c r="AG106" s="410">
        <f t="array" ref="AG106">INDEX(_Rge_Data_3rd_CY,$B106,AG$1)</f>
        <v>0</v>
      </c>
      <c r="AH106" s="410">
        <f t="shared" si="7"/>
        <v>0</v>
      </c>
      <c r="AI106" s="411" t="str">
        <f t="shared" si="9"/>
        <v/>
      </c>
      <c r="AJ106" s="412" t="str">
        <f t="array" ref="AJ106">INDEX(_Rge_Data_3rd_CY,$B106,AJ$1)</f>
        <v/>
      </c>
      <c r="AK106" s="413" t="str">
        <f t="array" ref="AK106">INDEX(_Rge_Data_3rd_CY,$B106,AK$1)</f>
        <v/>
      </c>
      <c r="AL106" s="413" t="str">
        <f t="array" ref="AL106">INDEX(_Rge_Data_3rd_CY,$B106,AL$1)</f>
        <v/>
      </c>
      <c r="AM106" s="413" t="str">
        <f t="array" ref="AM106">INDEX(_Rge_Data_3rd_CY,$B106,AM$1)</f>
        <v/>
      </c>
      <c r="AN106" s="413">
        <f t="array" ref="AN106">INDEX(_Rge_Data_3rd_CY,$B106,AN$1)</f>
        <v>0</v>
      </c>
      <c r="AO106" s="413">
        <f t="array" ref="AO106">INDEX(_Rge_Data_3rd_CY,$B106,AO$1)</f>
        <v>0</v>
      </c>
      <c r="AP106" s="413">
        <f t="array" ref="AP106">INDEX(_Rge_Data_3rd_CY,$B106,AP$1)</f>
        <v>0</v>
      </c>
      <c r="AQ106" s="413">
        <f t="array" ref="AQ106">INDEX(_Rge_Data_3rd_CY,$B106,AQ$1)</f>
        <v>0</v>
      </c>
      <c r="AR106" s="413">
        <f t="array" ref="AR106">INDEX(_Rge_Data_3rd_CY,$B106,AR$1)</f>
        <v>0</v>
      </c>
      <c r="AS106" s="413" t="str">
        <f t="array" ref="AS106">INDEX(_Rge_Data_3rd_CY,$B106,AS$1)</f>
        <v/>
      </c>
      <c r="AT106" s="413">
        <f t="array" ref="AT106">INDEX(_Rge_Data_3rd_CY,$B106,AT$1)</f>
        <v>0</v>
      </c>
      <c r="AU106" s="413">
        <f t="array" ref="AU106">INDEX(_Rge_Data_3rd_CY,$B106,AU$1)</f>
        <v>0</v>
      </c>
      <c r="AV106" s="284">
        <f t="shared" si="10"/>
        <v>0</v>
      </c>
      <c r="AW106" s="414">
        <f t="shared" si="8"/>
        <v>0</v>
      </c>
      <c r="AX106" s="290">
        <f>IFERROR(IF(AND($F106="OPEN",$AH106&gt;0),$AH106*_SoP*$AW106,IF(AND($F106="CLOSED",$AH106&gt;0),$AH106*_SoL*$AW106,0)),0)</f>
        <v>0</v>
      </c>
      <c r="AY106" s="290">
        <f>IFERROR(IF($AH106&lt;0,$AH106*_SoL,0),0)</f>
        <v>0</v>
      </c>
      <c r="AZ106" s="415">
        <f t="shared" si="11"/>
        <v>0</v>
      </c>
      <c r="BA106" s="415">
        <f t="shared" si="12"/>
        <v>0</v>
      </c>
      <c r="BB106" s="415">
        <f t="shared" si="13"/>
        <v>0</v>
      </c>
      <c r="BC106" s="416">
        <f t="shared" si="14"/>
        <v>0</v>
      </c>
      <c r="BD106" s="417">
        <f t="shared" si="15"/>
        <v>0</v>
      </c>
      <c r="BE106" s="418">
        <f t="shared" si="16"/>
        <v>0</v>
      </c>
      <c r="BF106" s="419">
        <f t="shared" si="17"/>
        <v>0</v>
      </c>
    </row>
    <row r="107" ht="19.5" customHeight="1">
      <c r="A107" s="185"/>
      <c r="B107" s="230">
        <f t="shared" si="18"/>
        <v>96</v>
      </c>
      <c r="C107" s="185"/>
      <c r="D107" s="391" t="str">
        <f t="array" ref="D107">INDEX(_Rge_Projectdata_3rd,$B107,MATCH("Project-ID",_Rge_Headline_Projectdata,0))</f>
        <v/>
      </c>
      <c r="E107" s="392" t="str">
        <f t="array" ref="E107">IF(INDEX(_Rge_Data_3rd_CY,$B107,E$1)=0,"",TEXT(INDEX(_Rge_Data_3rd_CY,$B107,E$1),"JJJJMMTT"))</f>
        <v/>
      </c>
      <c r="F107" s="404" t="str">
        <f t="array" ref="F107">INDEX(_Rge_Data_3rd_CY,$B107,F$1)</f>
        <v>Open</v>
      </c>
      <c r="G107" s="393">
        <f t="array" ref="G107">IFERROR(MATCH(INDEX(_Rge_Data_3rd_CY,$B107,G$1),_Rge_Projectstatus,0),"")</f>
        <v>1</v>
      </c>
      <c r="H107" s="405" t="str">
        <f t="array" ref="H107">INDEX(_Rge_Data_3rd_CY,$B107,H$1)</f>
        <v/>
      </c>
      <c r="I107" s="406" t="str">
        <f t="array" ref="I107">INDEX(_Rge_Data_3rd_CY,$B107,I$1)</f>
        <v/>
      </c>
      <c r="J107" s="406" t="str">
        <f t="array" ref="J107">INDEX(_Rge_Data_3rd_CY,$B107,J$1)</f>
        <v/>
      </c>
      <c r="K107" s="406" t="str">
        <f t="array" ref="K107">INDEX(_Rge_Data_3rd_CY,$B107,K$1)</f>
        <v/>
      </c>
      <c r="L107" s="407">
        <f t="array" ref="L107">INDEX(_Rge_Data_3rd_CY,$B107,L$1)</f>
        <v>0</v>
      </c>
      <c r="M107" s="407">
        <f t="array" ref="M107">INDEX(_Rge_Data_3rd_CY,$B107,M$1)</f>
        <v>0</v>
      </c>
      <c r="N107" s="407">
        <f t="array" ref="N107">INDEX(_Rge_Data_3rd_CY,$B107,N$1)</f>
        <v>0</v>
      </c>
      <c r="O107" s="407">
        <f t="array" ref="O107">INDEX(_Rge_Data_3rd_CY,$B107,O$1)</f>
        <v>0</v>
      </c>
      <c r="P107" s="407">
        <f t="array" ref="P107">INDEX(_Rge_Data_3rd_CY,$B107,P$1)</f>
        <v>0</v>
      </c>
      <c r="Q107" s="407" t="str">
        <f t="array" ref="Q107">INDEX(_Rge_Data_3rd_CY,$B107,Q$1)</f>
        <v/>
      </c>
      <c r="R107" s="407">
        <f t="array" ref="R107">INDEX(_Rge_Data_3rd_CY,$B107,R$1)</f>
        <v>0</v>
      </c>
      <c r="S107" s="407">
        <f t="array" ref="S107">INDEX(_Rge_Data_3rd_CY,$B107,S$1)</f>
        <v>0</v>
      </c>
      <c r="T107" s="407">
        <f t="shared" si="5"/>
        <v>0</v>
      </c>
      <c r="U107" s="408">
        <f t="shared" si="6"/>
        <v>0</v>
      </c>
      <c r="V107" s="409" t="str">
        <f t="array" ref="V107">INDEX(_Rge_Data_3rd_CY,$B107,V$1)</f>
        <v/>
      </c>
      <c r="W107" s="410" t="str">
        <f t="array" ref="W107">INDEX(_Rge_Data_3rd_CY,$B107,W$1)</f>
        <v/>
      </c>
      <c r="X107" s="410" t="str">
        <f t="array" ref="X107">INDEX(_Rge_Data_3rd_CY,$B107,X$1)</f>
        <v/>
      </c>
      <c r="Y107" s="410" t="str">
        <f t="array" ref="Y107">INDEX(_Rge_Data_3rd_CY,$B107,Y$1)</f>
        <v/>
      </c>
      <c r="Z107" s="410">
        <f t="array" ref="Z107">INDEX(_Rge_Data_3rd_CY,$B107,Z$1)</f>
        <v>0</v>
      </c>
      <c r="AA107" s="410">
        <f t="array" ref="AA107">INDEX(_Rge_Data_3rd_CY,$B107,AA$1)</f>
        <v>0</v>
      </c>
      <c r="AB107" s="410">
        <f t="array" ref="AB107">INDEX(_Rge_Data_3rd_CY,$B107,AB$1)</f>
        <v>0</v>
      </c>
      <c r="AC107" s="410">
        <f t="array" ref="AC107">INDEX(_Rge_Data_3rd_CY,$B107,AC$1)</f>
        <v>0</v>
      </c>
      <c r="AD107" s="410">
        <f t="array" ref="AD107">INDEX(_Rge_Data_3rd_CY,$B107,AD$1)</f>
        <v>0</v>
      </c>
      <c r="AE107" s="410" t="str">
        <f t="array" ref="AE107">INDEX(_Rge_Data_3rd_CY,$B107,AE$1)</f>
        <v/>
      </c>
      <c r="AF107" s="410">
        <f t="array" ref="AF107">INDEX(_Rge_Data_3rd_CY,$B107,AF$1)</f>
        <v>0</v>
      </c>
      <c r="AG107" s="410">
        <f t="array" ref="AG107">INDEX(_Rge_Data_3rd_CY,$B107,AG$1)</f>
        <v>0</v>
      </c>
      <c r="AH107" s="410">
        <f t="shared" si="7"/>
        <v>0</v>
      </c>
      <c r="AI107" s="411" t="str">
        <f t="shared" si="9"/>
        <v/>
      </c>
      <c r="AJ107" s="412" t="str">
        <f t="array" ref="AJ107">INDEX(_Rge_Data_3rd_CY,$B107,AJ$1)</f>
        <v/>
      </c>
      <c r="AK107" s="413" t="str">
        <f t="array" ref="AK107">INDEX(_Rge_Data_3rd_CY,$B107,AK$1)</f>
        <v/>
      </c>
      <c r="AL107" s="413" t="str">
        <f t="array" ref="AL107">INDEX(_Rge_Data_3rd_CY,$B107,AL$1)</f>
        <v/>
      </c>
      <c r="AM107" s="413" t="str">
        <f t="array" ref="AM107">INDEX(_Rge_Data_3rd_CY,$B107,AM$1)</f>
        <v/>
      </c>
      <c r="AN107" s="413">
        <f t="array" ref="AN107">INDEX(_Rge_Data_3rd_CY,$B107,AN$1)</f>
        <v>0</v>
      </c>
      <c r="AO107" s="413">
        <f t="array" ref="AO107">INDEX(_Rge_Data_3rd_CY,$B107,AO$1)</f>
        <v>0</v>
      </c>
      <c r="AP107" s="413">
        <f t="array" ref="AP107">INDEX(_Rge_Data_3rd_CY,$B107,AP$1)</f>
        <v>0</v>
      </c>
      <c r="AQ107" s="413">
        <f t="array" ref="AQ107">INDEX(_Rge_Data_3rd_CY,$B107,AQ$1)</f>
        <v>0</v>
      </c>
      <c r="AR107" s="413">
        <f t="array" ref="AR107">INDEX(_Rge_Data_3rd_CY,$B107,AR$1)</f>
        <v>0</v>
      </c>
      <c r="AS107" s="413" t="str">
        <f t="array" ref="AS107">INDEX(_Rge_Data_3rd_CY,$B107,AS$1)</f>
        <v/>
      </c>
      <c r="AT107" s="413">
        <f t="array" ref="AT107">INDEX(_Rge_Data_3rd_CY,$B107,AT$1)</f>
        <v>0</v>
      </c>
      <c r="AU107" s="413">
        <f t="array" ref="AU107">INDEX(_Rge_Data_3rd_CY,$B107,AU$1)</f>
        <v>0</v>
      </c>
      <c r="AV107" s="284">
        <f t="shared" si="10"/>
        <v>0</v>
      </c>
      <c r="AW107" s="414">
        <f t="shared" si="8"/>
        <v>0</v>
      </c>
      <c r="AX107" s="290">
        <f>IFERROR(IF(AND($F107="OPEN",$AH107&gt;0),$AH107*_SoP*$AW107,IF(AND($F107="CLOSED",$AH107&gt;0),$AH107*_SoL*$AW107,0)),0)</f>
        <v>0</v>
      </c>
      <c r="AY107" s="290">
        <f>IFERROR(IF($AH107&lt;0,$AH107*_SoL,0),0)</f>
        <v>0</v>
      </c>
      <c r="AZ107" s="415">
        <f t="shared" si="11"/>
        <v>0</v>
      </c>
      <c r="BA107" s="415">
        <f t="shared" si="12"/>
        <v>0</v>
      </c>
      <c r="BB107" s="415">
        <f t="shared" si="13"/>
        <v>0</v>
      </c>
      <c r="BC107" s="416">
        <f t="shared" si="14"/>
        <v>0</v>
      </c>
      <c r="BD107" s="417">
        <f t="shared" si="15"/>
        <v>0</v>
      </c>
      <c r="BE107" s="418">
        <f t="shared" si="16"/>
        <v>0</v>
      </c>
      <c r="BF107" s="419">
        <f t="shared" si="17"/>
        <v>0</v>
      </c>
    </row>
    <row r="108" ht="19.5" customHeight="1">
      <c r="A108" s="185"/>
      <c r="B108" s="230">
        <f t="shared" si="18"/>
        <v>97</v>
      </c>
      <c r="C108" s="185"/>
      <c r="D108" s="391" t="str">
        <f t="array" ref="D108">INDEX(_Rge_Projectdata_3rd,$B108,MATCH("Project-ID",_Rge_Headline_Projectdata,0))</f>
        <v/>
      </c>
      <c r="E108" s="392" t="str">
        <f t="array" ref="E108">IF(INDEX(_Rge_Data_3rd_CY,$B108,E$1)=0,"",TEXT(INDEX(_Rge_Data_3rd_CY,$B108,E$1),"JJJJMMTT"))</f>
        <v/>
      </c>
      <c r="F108" s="404" t="str">
        <f t="array" ref="F108">INDEX(_Rge_Data_3rd_CY,$B108,F$1)</f>
        <v>Open</v>
      </c>
      <c r="G108" s="393">
        <f t="array" ref="G108">IFERROR(MATCH(INDEX(_Rge_Data_3rd_CY,$B108,G$1),_Rge_Projectstatus,0),"")</f>
        <v>1</v>
      </c>
      <c r="H108" s="405" t="str">
        <f t="array" ref="H108">INDEX(_Rge_Data_3rd_CY,$B108,H$1)</f>
        <v/>
      </c>
      <c r="I108" s="406" t="str">
        <f t="array" ref="I108">INDEX(_Rge_Data_3rd_CY,$B108,I$1)</f>
        <v/>
      </c>
      <c r="J108" s="406" t="str">
        <f t="array" ref="J108">INDEX(_Rge_Data_3rd_CY,$B108,J$1)</f>
        <v/>
      </c>
      <c r="K108" s="406" t="str">
        <f t="array" ref="K108">INDEX(_Rge_Data_3rd_CY,$B108,K$1)</f>
        <v/>
      </c>
      <c r="L108" s="407">
        <f t="array" ref="L108">INDEX(_Rge_Data_3rd_CY,$B108,L$1)</f>
        <v>0</v>
      </c>
      <c r="M108" s="407">
        <f t="array" ref="M108">INDEX(_Rge_Data_3rd_CY,$B108,M$1)</f>
        <v>0</v>
      </c>
      <c r="N108" s="407">
        <f t="array" ref="N108">INDEX(_Rge_Data_3rd_CY,$B108,N$1)</f>
        <v>0</v>
      </c>
      <c r="O108" s="407">
        <f t="array" ref="O108">INDEX(_Rge_Data_3rd_CY,$B108,O$1)</f>
        <v>0</v>
      </c>
      <c r="P108" s="407">
        <f t="array" ref="P108">INDEX(_Rge_Data_3rd_CY,$B108,P$1)</f>
        <v>0</v>
      </c>
      <c r="Q108" s="407" t="str">
        <f t="array" ref="Q108">INDEX(_Rge_Data_3rd_CY,$B108,Q$1)</f>
        <v/>
      </c>
      <c r="R108" s="407">
        <f t="array" ref="R108">INDEX(_Rge_Data_3rd_CY,$B108,R$1)</f>
        <v>0</v>
      </c>
      <c r="S108" s="407">
        <f t="array" ref="S108">INDEX(_Rge_Data_3rd_CY,$B108,S$1)</f>
        <v>0</v>
      </c>
      <c r="T108" s="407">
        <f t="shared" si="5"/>
        <v>0</v>
      </c>
      <c r="U108" s="408">
        <f t="shared" si="6"/>
        <v>0</v>
      </c>
      <c r="V108" s="409" t="str">
        <f t="array" ref="V108">INDEX(_Rge_Data_3rd_CY,$B108,V$1)</f>
        <v/>
      </c>
      <c r="W108" s="410" t="str">
        <f t="array" ref="W108">INDEX(_Rge_Data_3rd_CY,$B108,W$1)</f>
        <v/>
      </c>
      <c r="X108" s="410" t="str">
        <f t="array" ref="X108">INDEX(_Rge_Data_3rd_CY,$B108,X$1)</f>
        <v/>
      </c>
      <c r="Y108" s="410" t="str">
        <f t="array" ref="Y108">INDEX(_Rge_Data_3rd_CY,$B108,Y$1)</f>
        <v/>
      </c>
      <c r="Z108" s="410">
        <f t="array" ref="Z108">INDEX(_Rge_Data_3rd_CY,$B108,Z$1)</f>
        <v>0</v>
      </c>
      <c r="AA108" s="410">
        <f t="array" ref="AA108">INDEX(_Rge_Data_3rd_CY,$B108,AA$1)</f>
        <v>0</v>
      </c>
      <c r="AB108" s="410">
        <f t="array" ref="AB108">INDEX(_Rge_Data_3rd_CY,$B108,AB$1)</f>
        <v>0</v>
      </c>
      <c r="AC108" s="410">
        <f t="array" ref="AC108">INDEX(_Rge_Data_3rd_CY,$B108,AC$1)</f>
        <v>0</v>
      </c>
      <c r="AD108" s="410">
        <f t="array" ref="AD108">INDEX(_Rge_Data_3rd_CY,$B108,AD$1)</f>
        <v>0</v>
      </c>
      <c r="AE108" s="410" t="str">
        <f t="array" ref="AE108">INDEX(_Rge_Data_3rd_CY,$B108,AE$1)</f>
        <v/>
      </c>
      <c r="AF108" s="410">
        <f t="array" ref="AF108">INDEX(_Rge_Data_3rd_CY,$B108,AF$1)</f>
        <v>0</v>
      </c>
      <c r="AG108" s="410">
        <f t="array" ref="AG108">INDEX(_Rge_Data_3rd_CY,$B108,AG$1)</f>
        <v>0</v>
      </c>
      <c r="AH108" s="410">
        <f t="shared" si="7"/>
        <v>0</v>
      </c>
      <c r="AI108" s="411" t="str">
        <f t="shared" si="9"/>
        <v/>
      </c>
      <c r="AJ108" s="412" t="str">
        <f t="array" ref="AJ108">INDEX(_Rge_Data_3rd_CY,$B108,AJ$1)</f>
        <v/>
      </c>
      <c r="AK108" s="413" t="str">
        <f t="array" ref="AK108">INDEX(_Rge_Data_3rd_CY,$B108,AK$1)</f>
        <v/>
      </c>
      <c r="AL108" s="413" t="str">
        <f t="array" ref="AL108">INDEX(_Rge_Data_3rd_CY,$B108,AL$1)</f>
        <v/>
      </c>
      <c r="AM108" s="413" t="str">
        <f t="array" ref="AM108">INDEX(_Rge_Data_3rd_CY,$B108,AM$1)</f>
        <v/>
      </c>
      <c r="AN108" s="413">
        <f t="array" ref="AN108">INDEX(_Rge_Data_3rd_CY,$B108,AN$1)</f>
        <v>0</v>
      </c>
      <c r="AO108" s="413">
        <f t="array" ref="AO108">INDEX(_Rge_Data_3rd_CY,$B108,AO$1)</f>
        <v>0</v>
      </c>
      <c r="AP108" s="413">
        <f t="array" ref="AP108">INDEX(_Rge_Data_3rd_CY,$B108,AP$1)</f>
        <v>0</v>
      </c>
      <c r="AQ108" s="413">
        <f t="array" ref="AQ108">INDEX(_Rge_Data_3rd_CY,$B108,AQ$1)</f>
        <v>0</v>
      </c>
      <c r="AR108" s="413">
        <f t="array" ref="AR108">INDEX(_Rge_Data_3rd_CY,$B108,AR$1)</f>
        <v>0</v>
      </c>
      <c r="AS108" s="413" t="str">
        <f t="array" ref="AS108">INDEX(_Rge_Data_3rd_CY,$B108,AS$1)</f>
        <v/>
      </c>
      <c r="AT108" s="413">
        <f t="array" ref="AT108">INDEX(_Rge_Data_3rd_CY,$B108,AT$1)</f>
        <v>0</v>
      </c>
      <c r="AU108" s="413">
        <f t="array" ref="AU108">INDEX(_Rge_Data_3rd_CY,$B108,AU$1)</f>
        <v>0</v>
      </c>
      <c r="AV108" s="284">
        <f t="shared" si="10"/>
        <v>0</v>
      </c>
      <c r="AW108" s="414">
        <f t="shared" si="8"/>
        <v>0</v>
      </c>
      <c r="AX108" s="290">
        <f>IFERROR(IF(AND($F108="OPEN",$AH108&gt;0),$AH108*_SoP*$AW108,IF(AND($F108="CLOSED",$AH108&gt;0),$AH108*_SoL*$AW108,0)),0)</f>
        <v>0</v>
      </c>
      <c r="AY108" s="290">
        <f>IFERROR(IF($AH108&lt;0,$AH108*_SoL,0),0)</f>
        <v>0</v>
      </c>
      <c r="AZ108" s="415">
        <f t="shared" si="11"/>
        <v>0</v>
      </c>
      <c r="BA108" s="415">
        <f t="shared" si="12"/>
        <v>0</v>
      </c>
      <c r="BB108" s="415">
        <f t="shared" si="13"/>
        <v>0</v>
      </c>
      <c r="BC108" s="416">
        <f t="shared" si="14"/>
        <v>0</v>
      </c>
      <c r="BD108" s="417">
        <f t="shared" si="15"/>
        <v>0</v>
      </c>
      <c r="BE108" s="418">
        <f t="shared" si="16"/>
        <v>0</v>
      </c>
      <c r="BF108" s="419">
        <f t="shared" si="17"/>
        <v>0</v>
      </c>
    </row>
    <row r="109" ht="19.5" customHeight="1">
      <c r="A109" s="185"/>
      <c r="B109" s="230">
        <f t="shared" si="18"/>
        <v>98</v>
      </c>
      <c r="C109" s="185"/>
      <c r="D109" s="391" t="str">
        <f t="array" ref="D109">INDEX(_Rge_Projectdata_3rd,$B109,MATCH("Project-ID",_Rge_Headline_Projectdata,0))</f>
        <v/>
      </c>
      <c r="E109" s="392" t="str">
        <f t="array" ref="E109">IF(INDEX(_Rge_Data_3rd_CY,$B109,E$1)=0,"",TEXT(INDEX(_Rge_Data_3rd_CY,$B109,E$1),"JJJJMMTT"))</f>
        <v/>
      </c>
      <c r="F109" s="404" t="str">
        <f t="array" ref="F109">INDEX(_Rge_Data_3rd_CY,$B109,F$1)</f>
        <v>Open</v>
      </c>
      <c r="G109" s="393">
        <f t="array" ref="G109">IFERROR(MATCH(INDEX(_Rge_Data_3rd_CY,$B109,G$1),_Rge_Projectstatus,0),"")</f>
        <v>1</v>
      </c>
      <c r="H109" s="405" t="str">
        <f t="array" ref="H109">INDEX(_Rge_Data_3rd_CY,$B109,H$1)</f>
        <v/>
      </c>
      <c r="I109" s="406" t="str">
        <f t="array" ref="I109">INDEX(_Rge_Data_3rd_CY,$B109,I$1)</f>
        <v/>
      </c>
      <c r="J109" s="406" t="str">
        <f t="array" ref="J109">INDEX(_Rge_Data_3rd_CY,$B109,J$1)</f>
        <v/>
      </c>
      <c r="K109" s="406" t="str">
        <f t="array" ref="K109">INDEX(_Rge_Data_3rd_CY,$B109,K$1)</f>
        <v/>
      </c>
      <c r="L109" s="407">
        <f t="array" ref="L109">INDEX(_Rge_Data_3rd_CY,$B109,L$1)</f>
        <v>0</v>
      </c>
      <c r="M109" s="407">
        <f t="array" ref="M109">INDEX(_Rge_Data_3rd_CY,$B109,M$1)</f>
        <v>0</v>
      </c>
      <c r="N109" s="407">
        <f t="array" ref="N109">INDEX(_Rge_Data_3rd_CY,$B109,N$1)</f>
        <v>0</v>
      </c>
      <c r="O109" s="407">
        <f t="array" ref="O109">INDEX(_Rge_Data_3rd_CY,$B109,O$1)</f>
        <v>0</v>
      </c>
      <c r="P109" s="407">
        <f t="array" ref="P109">INDEX(_Rge_Data_3rd_CY,$B109,P$1)</f>
        <v>0</v>
      </c>
      <c r="Q109" s="407" t="str">
        <f t="array" ref="Q109">INDEX(_Rge_Data_3rd_CY,$B109,Q$1)</f>
        <v/>
      </c>
      <c r="R109" s="407">
        <f t="array" ref="R109">INDEX(_Rge_Data_3rd_CY,$B109,R$1)</f>
        <v>0</v>
      </c>
      <c r="S109" s="407">
        <f t="array" ref="S109">INDEX(_Rge_Data_3rd_CY,$B109,S$1)</f>
        <v>0</v>
      </c>
      <c r="T109" s="407">
        <f t="shared" si="5"/>
        <v>0</v>
      </c>
      <c r="U109" s="408">
        <f t="shared" si="6"/>
        <v>0</v>
      </c>
      <c r="V109" s="409" t="str">
        <f t="array" ref="V109">INDEX(_Rge_Data_3rd_CY,$B109,V$1)</f>
        <v/>
      </c>
      <c r="W109" s="410" t="str">
        <f t="array" ref="W109">INDEX(_Rge_Data_3rd_CY,$B109,W$1)</f>
        <v/>
      </c>
      <c r="X109" s="410" t="str">
        <f t="array" ref="X109">INDEX(_Rge_Data_3rd_CY,$B109,X$1)</f>
        <v/>
      </c>
      <c r="Y109" s="410" t="str">
        <f t="array" ref="Y109">INDEX(_Rge_Data_3rd_CY,$B109,Y$1)</f>
        <v/>
      </c>
      <c r="Z109" s="410">
        <f t="array" ref="Z109">INDEX(_Rge_Data_3rd_CY,$B109,Z$1)</f>
        <v>0</v>
      </c>
      <c r="AA109" s="410">
        <f t="array" ref="AA109">INDEX(_Rge_Data_3rd_CY,$B109,AA$1)</f>
        <v>0</v>
      </c>
      <c r="AB109" s="410">
        <f t="array" ref="AB109">INDEX(_Rge_Data_3rd_CY,$B109,AB$1)</f>
        <v>0</v>
      </c>
      <c r="AC109" s="410">
        <f t="array" ref="AC109">INDEX(_Rge_Data_3rd_CY,$B109,AC$1)</f>
        <v>0</v>
      </c>
      <c r="AD109" s="410">
        <f t="array" ref="AD109">INDEX(_Rge_Data_3rd_CY,$B109,AD$1)</f>
        <v>0</v>
      </c>
      <c r="AE109" s="410" t="str">
        <f t="array" ref="AE109">INDEX(_Rge_Data_3rd_CY,$B109,AE$1)</f>
        <v/>
      </c>
      <c r="AF109" s="410">
        <f t="array" ref="AF109">INDEX(_Rge_Data_3rd_CY,$B109,AF$1)</f>
        <v>0</v>
      </c>
      <c r="AG109" s="410">
        <f t="array" ref="AG109">INDEX(_Rge_Data_3rd_CY,$B109,AG$1)</f>
        <v>0</v>
      </c>
      <c r="AH109" s="410">
        <f t="shared" si="7"/>
        <v>0</v>
      </c>
      <c r="AI109" s="411" t="str">
        <f t="shared" si="9"/>
        <v/>
      </c>
      <c r="AJ109" s="412" t="str">
        <f t="array" ref="AJ109">INDEX(_Rge_Data_3rd_CY,$B109,AJ$1)</f>
        <v/>
      </c>
      <c r="AK109" s="413" t="str">
        <f t="array" ref="AK109">INDEX(_Rge_Data_3rd_CY,$B109,AK$1)</f>
        <v/>
      </c>
      <c r="AL109" s="413" t="str">
        <f t="array" ref="AL109">INDEX(_Rge_Data_3rd_CY,$B109,AL$1)</f>
        <v/>
      </c>
      <c r="AM109" s="413" t="str">
        <f t="array" ref="AM109">INDEX(_Rge_Data_3rd_CY,$B109,AM$1)</f>
        <v/>
      </c>
      <c r="AN109" s="413">
        <f t="array" ref="AN109">INDEX(_Rge_Data_3rd_CY,$B109,AN$1)</f>
        <v>0</v>
      </c>
      <c r="AO109" s="413">
        <f t="array" ref="AO109">INDEX(_Rge_Data_3rd_CY,$B109,AO$1)</f>
        <v>0</v>
      </c>
      <c r="AP109" s="413">
        <f t="array" ref="AP109">INDEX(_Rge_Data_3rd_CY,$B109,AP$1)</f>
        <v>0</v>
      </c>
      <c r="AQ109" s="413">
        <f t="array" ref="AQ109">INDEX(_Rge_Data_3rd_CY,$B109,AQ$1)</f>
        <v>0</v>
      </c>
      <c r="AR109" s="413">
        <f t="array" ref="AR109">INDEX(_Rge_Data_3rd_CY,$B109,AR$1)</f>
        <v>0</v>
      </c>
      <c r="AS109" s="413" t="str">
        <f t="array" ref="AS109">INDEX(_Rge_Data_3rd_CY,$B109,AS$1)</f>
        <v/>
      </c>
      <c r="AT109" s="413">
        <f t="array" ref="AT109">INDEX(_Rge_Data_3rd_CY,$B109,AT$1)</f>
        <v>0</v>
      </c>
      <c r="AU109" s="413">
        <f t="array" ref="AU109">INDEX(_Rge_Data_3rd_CY,$B109,AU$1)</f>
        <v>0</v>
      </c>
      <c r="AV109" s="284">
        <f t="shared" si="10"/>
        <v>0</v>
      </c>
      <c r="AW109" s="414">
        <f t="shared" si="8"/>
        <v>0</v>
      </c>
      <c r="AX109" s="290">
        <f>IFERROR(IF(AND($F109="OPEN",$AH109&gt;0),$AH109*_SoP*$AW109,IF(AND($F109="CLOSED",$AH109&gt;0),$AH109*_SoL*$AW109,0)),0)</f>
        <v>0</v>
      </c>
      <c r="AY109" s="290">
        <f>IFERROR(IF($AH109&lt;0,$AH109*_SoL,0),0)</f>
        <v>0</v>
      </c>
      <c r="AZ109" s="415">
        <f t="shared" si="11"/>
        <v>0</v>
      </c>
      <c r="BA109" s="415">
        <f t="shared" si="12"/>
        <v>0</v>
      </c>
      <c r="BB109" s="415">
        <f t="shared" si="13"/>
        <v>0</v>
      </c>
      <c r="BC109" s="416">
        <f t="shared" si="14"/>
        <v>0</v>
      </c>
      <c r="BD109" s="417">
        <f t="shared" si="15"/>
        <v>0</v>
      </c>
      <c r="BE109" s="418">
        <f t="shared" si="16"/>
        <v>0</v>
      </c>
      <c r="BF109" s="419">
        <f t="shared" si="17"/>
        <v>0</v>
      </c>
    </row>
    <row r="110" ht="19.5" customHeight="1">
      <c r="A110" s="185"/>
      <c r="B110" s="230">
        <f t="shared" si="18"/>
        <v>99</v>
      </c>
      <c r="C110" s="185"/>
      <c r="D110" s="391" t="str">
        <f t="array" ref="D110">INDEX(_Rge_Projectdata_3rd,$B110,MATCH("Project-ID",_Rge_Headline_Projectdata,0))</f>
        <v/>
      </c>
      <c r="E110" s="392" t="str">
        <f t="array" ref="E110">IF(INDEX(_Rge_Data_3rd_CY,$B110,E$1)=0,"",TEXT(INDEX(_Rge_Data_3rd_CY,$B110,E$1),"JJJJMMTT"))</f>
        <v/>
      </c>
      <c r="F110" s="404" t="str">
        <f t="array" ref="F110">INDEX(_Rge_Data_3rd_CY,$B110,F$1)</f>
        <v>Open</v>
      </c>
      <c r="G110" s="393">
        <f t="array" ref="G110">IFERROR(MATCH(INDEX(_Rge_Data_3rd_CY,$B110,G$1),_Rge_Projectstatus,0),"")</f>
        <v>1</v>
      </c>
      <c r="H110" s="405" t="str">
        <f t="array" ref="H110">INDEX(_Rge_Data_3rd_CY,$B110,H$1)</f>
        <v/>
      </c>
      <c r="I110" s="406" t="str">
        <f t="array" ref="I110">INDEX(_Rge_Data_3rd_CY,$B110,I$1)</f>
        <v/>
      </c>
      <c r="J110" s="406" t="str">
        <f t="array" ref="J110">INDEX(_Rge_Data_3rd_CY,$B110,J$1)</f>
        <v/>
      </c>
      <c r="K110" s="406" t="str">
        <f t="array" ref="K110">INDEX(_Rge_Data_3rd_CY,$B110,K$1)</f>
        <v/>
      </c>
      <c r="L110" s="407">
        <f t="array" ref="L110">INDEX(_Rge_Data_3rd_CY,$B110,L$1)</f>
        <v>0</v>
      </c>
      <c r="M110" s="407">
        <f t="array" ref="M110">INDEX(_Rge_Data_3rd_CY,$B110,M$1)</f>
        <v>0</v>
      </c>
      <c r="N110" s="407">
        <f t="array" ref="N110">INDEX(_Rge_Data_3rd_CY,$B110,N$1)</f>
        <v>0</v>
      </c>
      <c r="O110" s="407">
        <f t="array" ref="O110">INDEX(_Rge_Data_3rd_CY,$B110,O$1)</f>
        <v>0</v>
      </c>
      <c r="P110" s="407">
        <f t="array" ref="P110">INDEX(_Rge_Data_3rd_CY,$B110,P$1)</f>
        <v>0</v>
      </c>
      <c r="Q110" s="407" t="str">
        <f t="array" ref="Q110">INDEX(_Rge_Data_3rd_CY,$B110,Q$1)</f>
        <v/>
      </c>
      <c r="R110" s="407">
        <f t="array" ref="R110">INDEX(_Rge_Data_3rd_CY,$B110,R$1)</f>
        <v>0</v>
      </c>
      <c r="S110" s="407">
        <f t="array" ref="S110">INDEX(_Rge_Data_3rd_CY,$B110,S$1)</f>
        <v>0</v>
      </c>
      <c r="T110" s="407">
        <f t="shared" si="5"/>
        <v>0</v>
      </c>
      <c r="U110" s="408">
        <f t="shared" si="6"/>
        <v>0</v>
      </c>
      <c r="V110" s="409" t="str">
        <f t="array" ref="V110">INDEX(_Rge_Data_3rd_CY,$B110,V$1)</f>
        <v/>
      </c>
      <c r="W110" s="410" t="str">
        <f t="array" ref="W110">INDEX(_Rge_Data_3rd_CY,$B110,W$1)</f>
        <v/>
      </c>
      <c r="X110" s="410" t="str">
        <f t="array" ref="X110">INDEX(_Rge_Data_3rd_CY,$B110,X$1)</f>
        <v/>
      </c>
      <c r="Y110" s="410" t="str">
        <f t="array" ref="Y110">INDEX(_Rge_Data_3rd_CY,$B110,Y$1)</f>
        <v/>
      </c>
      <c r="Z110" s="410">
        <f t="array" ref="Z110">INDEX(_Rge_Data_3rd_CY,$B110,Z$1)</f>
        <v>0</v>
      </c>
      <c r="AA110" s="410">
        <f t="array" ref="AA110">INDEX(_Rge_Data_3rd_CY,$B110,AA$1)</f>
        <v>0</v>
      </c>
      <c r="AB110" s="410">
        <f t="array" ref="AB110">INDEX(_Rge_Data_3rd_CY,$B110,AB$1)</f>
        <v>0</v>
      </c>
      <c r="AC110" s="410">
        <f t="array" ref="AC110">INDEX(_Rge_Data_3rd_CY,$B110,AC$1)</f>
        <v>0</v>
      </c>
      <c r="AD110" s="410">
        <f t="array" ref="AD110">INDEX(_Rge_Data_3rd_CY,$B110,AD$1)</f>
        <v>0</v>
      </c>
      <c r="AE110" s="410" t="str">
        <f t="array" ref="AE110">INDEX(_Rge_Data_3rd_CY,$B110,AE$1)</f>
        <v/>
      </c>
      <c r="AF110" s="410">
        <f t="array" ref="AF110">INDEX(_Rge_Data_3rd_CY,$B110,AF$1)</f>
        <v>0</v>
      </c>
      <c r="AG110" s="410">
        <f t="array" ref="AG110">INDEX(_Rge_Data_3rd_CY,$B110,AG$1)</f>
        <v>0</v>
      </c>
      <c r="AH110" s="410">
        <f t="shared" si="7"/>
        <v>0</v>
      </c>
      <c r="AI110" s="411" t="str">
        <f t="shared" si="9"/>
        <v/>
      </c>
      <c r="AJ110" s="412" t="str">
        <f t="array" ref="AJ110">INDEX(_Rge_Data_3rd_CY,$B110,AJ$1)</f>
        <v/>
      </c>
      <c r="AK110" s="413" t="str">
        <f t="array" ref="AK110">INDEX(_Rge_Data_3rd_CY,$B110,AK$1)</f>
        <v/>
      </c>
      <c r="AL110" s="413" t="str">
        <f t="array" ref="AL110">INDEX(_Rge_Data_3rd_CY,$B110,AL$1)</f>
        <v/>
      </c>
      <c r="AM110" s="413" t="str">
        <f t="array" ref="AM110">INDEX(_Rge_Data_3rd_CY,$B110,AM$1)</f>
        <v/>
      </c>
      <c r="AN110" s="413">
        <f t="array" ref="AN110">INDEX(_Rge_Data_3rd_CY,$B110,AN$1)</f>
        <v>0</v>
      </c>
      <c r="AO110" s="413">
        <f t="array" ref="AO110">INDEX(_Rge_Data_3rd_CY,$B110,AO$1)</f>
        <v>0</v>
      </c>
      <c r="AP110" s="413">
        <f t="array" ref="AP110">INDEX(_Rge_Data_3rd_CY,$B110,AP$1)</f>
        <v>0</v>
      </c>
      <c r="AQ110" s="413">
        <f t="array" ref="AQ110">INDEX(_Rge_Data_3rd_CY,$B110,AQ$1)</f>
        <v>0</v>
      </c>
      <c r="AR110" s="413">
        <f t="array" ref="AR110">INDEX(_Rge_Data_3rd_CY,$B110,AR$1)</f>
        <v>0</v>
      </c>
      <c r="AS110" s="413" t="str">
        <f t="array" ref="AS110">INDEX(_Rge_Data_3rd_CY,$B110,AS$1)</f>
        <v/>
      </c>
      <c r="AT110" s="413">
        <f t="array" ref="AT110">INDEX(_Rge_Data_3rd_CY,$B110,AT$1)</f>
        <v>0</v>
      </c>
      <c r="AU110" s="413">
        <f t="array" ref="AU110">INDEX(_Rge_Data_3rd_CY,$B110,AU$1)</f>
        <v>0</v>
      </c>
      <c r="AV110" s="284">
        <f t="shared" si="10"/>
        <v>0</v>
      </c>
      <c r="AW110" s="414">
        <f t="shared" si="8"/>
        <v>0</v>
      </c>
      <c r="AX110" s="290">
        <f>IFERROR(IF(AND($F110="OPEN",$AH110&gt;0),$AH110*_SoP*$AW110,IF(AND($F110="CLOSED",$AH110&gt;0),$AH110*_SoL*$AW110,0)),0)</f>
        <v>0</v>
      </c>
      <c r="AY110" s="290">
        <f>IFERROR(IF($AH110&lt;0,$AH110*_SoL,0),0)</f>
        <v>0</v>
      </c>
      <c r="AZ110" s="415">
        <f t="shared" si="11"/>
        <v>0</v>
      </c>
      <c r="BA110" s="415">
        <f t="shared" si="12"/>
        <v>0</v>
      </c>
      <c r="BB110" s="415">
        <f t="shared" si="13"/>
        <v>0</v>
      </c>
      <c r="BC110" s="416">
        <f t="shared" si="14"/>
        <v>0</v>
      </c>
      <c r="BD110" s="417">
        <f t="shared" si="15"/>
        <v>0</v>
      </c>
      <c r="BE110" s="418">
        <f t="shared" si="16"/>
        <v>0</v>
      </c>
      <c r="BF110" s="419">
        <f t="shared" si="17"/>
        <v>0</v>
      </c>
    </row>
    <row r="111" ht="19.5" customHeight="1">
      <c r="A111" s="185"/>
      <c r="B111" s="230">
        <f t="shared" si="18"/>
        <v>100</v>
      </c>
      <c r="C111" s="185"/>
      <c r="D111" s="391" t="str">
        <f t="array" ref="D111">INDEX(_Rge_Projectdata_3rd,$B111,MATCH("Project-ID",_Rge_Headline_Projectdata,0))</f>
        <v/>
      </c>
      <c r="E111" s="392" t="str">
        <f t="array" ref="E111">IF(INDEX(_Rge_Data_3rd_CY,$B111,E$1)=0,"",TEXT(INDEX(_Rge_Data_3rd_CY,$B111,E$1),"JJJJMMTT"))</f>
        <v/>
      </c>
      <c r="F111" s="404" t="str">
        <f t="array" ref="F111">INDEX(_Rge_Data_3rd_CY,$B111,F$1)</f>
        <v>Open</v>
      </c>
      <c r="G111" s="393">
        <f t="array" ref="G111">IFERROR(MATCH(INDEX(_Rge_Data_3rd_CY,$B111,G$1),_Rge_Projectstatus,0),"")</f>
        <v>1</v>
      </c>
      <c r="H111" s="405" t="str">
        <f t="array" ref="H111">INDEX(_Rge_Data_3rd_CY,$B111,H$1)</f>
        <v/>
      </c>
      <c r="I111" s="406" t="str">
        <f t="array" ref="I111">INDEX(_Rge_Data_3rd_CY,$B111,I$1)</f>
        <v/>
      </c>
      <c r="J111" s="406" t="str">
        <f t="array" ref="J111">INDEX(_Rge_Data_3rd_CY,$B111,J$1)</f>
        <v/>
      </c>
      <c r="K111" s="406" t="str">
        <f t="array" ref="K111">INDEX(_Rge_Data_3rd_CY,$B111,K$1)</f>
        <v/>
      </c>
      <c r="L111" s="407">
        <f t="array" ref="L111">INDEX(_Rge_Data_3rd_CY,$B111,L$1)</f>
        <v>0</v>
      </c>
      <c r="M111" s="407">
        <f t="array" ref="M111">INDEX(_Rge_Data_3rd_CY,$B111,M$1)</f>
        <v>0</v>
      </c>
      <c r="N111" s="407">
        <f t="array" ref="N111">INDEX(_Rge_Data_3rd_CY,$B111,N$1)</f>
        <v>0</v>
      </c>
      <c r="O111" s="407">
        <f t="array" ref="O111">INDEX(_Rge_Data_3rd_CY,$B111,O$1)</f>
        <v>0</v>
      </c>
      <c r="P111" s="407">
        <f t="array" ref="P111">INDEX(_Rge_Data_3rd_CY,$B111,P$1)</f>
        <v>0</v>
      </c>
      <c r="Q111" s="407" t="str">
        <f t="array" ref="Q111">INDEX(_Rge_Data_3rd_CY,$B111,Q$1)</f>
        <v/>
      </c>
      <c r="R111" s="407">
        <f t="array" ref="R111">INDEX(_Rge_Data_3rd_CY,$B111,R$1)</f>
        <v>0</v>
      </c>
      <c r="S111" s="407">
        <f t="array" ref="S111">INDEX(_Rge_Data_3rd_CY,$B111,S$1)</f>
        <v>0</v>
      </c>
      <c r="T111" s="407">
        <f t="shared" si="5"/>
        <v>0</v>
      </c>
      <c r="U111" s="408">
        <f t="shared" si="6"/>
        <v>0</v>
      </c>
      <c r="V111" s="409" t="str">
        <f t="array" ref="V111">INDEX(_Rge_Data_3rd_CY,$B111,V$1)</f>
        <v/>
      </c>
      <c r="W111" s="410" t="str">
        <f t="array" ref="W111">INDEX(_Rge_Data_3rd_CY,$B111,W$1)</f>
        <v/>
      </c>
      <c r="X111" s="410" t="str">
        <f t="array" ref="X111">INDEX(_Rge_Data_3rd_CY,$B111,X$1)</f>
        <v/>
      </c>
      <c r="Y111" s="410" t="str">
        <f t="array" ref="Y111">INDEX(_Rge_Data_3rd_CY,$B111,Y$1)</f>
        <v/>
      </c>
      <c r="Z111" s="410">
        <f t="array" ref="Z111">INDEX(_Rge_Data_3rd_CY,$B111,Z$1)</f>
        <v>0</v>
      </c>
      <c r="AA111" s="410">
        <f t="array" ref="AA111">INDEX(_Rge_Data_3rd_CY,$B111,AA$1)</f>
        <v>0</v>
      </c>
      <c r="AB111" s="410">
        <f t="array" ref="AB111">INDEX(_Rge_Data_3rd_CY,$B111,AB$1)</f>
        <v>0</v>
      </c>
      <c r="AC111" s="410">
        <f t="array" ref="AC111">INDEX(_Rge_Data_3rd_CY,$B111,AC$1)</f>
        <v>0</v>
      </c>
      <c r="AD111" s="410">
        <f t="array" ref="AD111">INDEX(_Rge_Data_3rd_CY,$B111,AD$1)</f>
        <v>0</v>
      </c>
      <c r="AE111" s="410" t="str">
        <f t="array" ref="AE111">INDEX(_Rge_Data_3rd_CY,$B111,AE$1)</f>
        <v/>
      </c>
      <c r="AF111" s="410">
        <f t="array" ref="AF111">INDEX(_Rge_Data_3rd_CY,$B111,AF$1)</f>
        <v>0</v>
      </c>
      <c r="AG111" s="410">
        <f t="array" ref="AG111">INDEX(_Rge_Data_3rd_CY,$B111,AG$1)</f>
        <v>0</v>
      </c>
      <c r="AH111" s="410">
        <f t="shared" si="7"/>
        <v>0</v>
      </c>
      <c r="AI111" s="411" t="str">
        <f t="shared" si="9"/>
        <v/>
      </c>
      <c r="AJ111" s="412" t="str">
        <f t="array" ref="AJ111">INDEX(_Rge_Data_3rd_CY,$B111,AJ$1)</f>
        <v/>
      </c>
      <c r="AK111" s="413" t="str">
        <f t="array" ref="AK111">INDEX(_Rge_Data_3rd_CY,$B111,AK$1)</f>
        <v/>
      </c>
      <c r="AL111" s="413" t="str">
        <f t="array" ref="AL111">INDEX(_Rge_Data_3rd_CY,$B111,AL$1)</f>
        <v/>
      </c>
      <c r="AM111" s="413" t="str">
        <f t="array" ref="AM111">INDEX(_Rge_Data_3rd_CY,$B111,AM$1)</f>
        <v/>
      </c>
      <c r="AN111" s="413">
        <f t="array" ref="AN111">INDEX(_Rge_Data_3rd_CY,$B111,AN$1)</f>
        <v>0</v>
      </c>
      <c r="AO111" s="413">
        <f t="array" ref="AO111">INDEX(_Rge_Data_3rd_CY,$B111,AO$1)</f>
        <v>0</v>
      </c>
      <c r="AP111" s="413">
        <f t="array" ref="AP111">INDEX(_Rge_Data_3rd_CY,$B111,AP$1)</f>
        <v>0</v>
      </c>
      <c r="AQ111" s="413">
        <f t="array" ref="AQ111">INDEX(_Rge_Data_3rd_CY,$B111,AQ$1)</f>
        <v>0</v>
      </c>
      <c r="AR111" s="413">
        <f t="array" ref="AR111">INDEX(_Rge_Data_3rd_CY,$B111,AR$1)</f>
        <v>0</v>
      </c>
      <c r="AS111" s="413" t="str">
        <f t="array" ref="AS111">INDEX(_Rge_Data_3rd_CY,$B111,AS$1)</f>
        <v/>
      </c>
      <c r="AT111" s="413">
        <f t="array" ref="AT111">INDEX(_Rge_Data_3rd_CY,$B111,AT$1)</f>
        <v>0</v>
      </c>
      <c r="AU111" s="413">
        <f t="array" ref="AU111">INDEX(_Rge_Data_3rd_CY,$B111,AU$1)</f>
        <v>0</v>
      </c>
      <c r="AV111" s="284">
        <f t="shared" si="10"/>
        <v>0</v>
      </c>
      <c r="AW111" s="414">
        <f t="shared" si="8"/>
        <v>0</v>
      </c>
      <c r="AX111" s="290">
        <f>IFERROR(IF(AND($F111="OPEN",$AH111&gt;0),$AH111*_SoP*$AW111,IF(AND($F111="CLOSED",$AH111&gt;0),$AH111*_SoL*$AW111,0)),0)</f>
        <v>0</v>
      </c>
      <c r="AY111" s="290">
        <f>IFERROR(IF($AH111&lt;0,$AH111*_SoL,0),0)</f>
        <v>0</v>
      </c>
      <c r="AZ111" s="415">
        <f t="shared" si="11"/>
        <v>0</v>
      </c>
      <c r="BA111" s="415">
        <f t="shared" si="12"/>
        <v>0</v>
      </c>
      <c r="BB111" s="415">
        <f t="shared" si="13"/>
        <v>0</v>
      </c>
      <c r="BC111" s="416">
        <f t="shared" si="14"/>
        <v>0</v>
      </c>
      <c r="BD111" s="417">
        <f t="shared" si="15"/>
        <v>0</v>
      </c>
      <c r="BE111" s="418">
        <f t="shared" si="16"/>
        <v>0</v>
      </c>
      <c r="BF111" s="419">
        <f t="shared" si="17"/>
        <v>0</v>
      </c>
    </row>
    <row r="112" ht="19.5" customHeight="1">
      <c r="A112" s="185"/>
      <c r="B112" s="230">
        <f t="shared" si="18"/>
        <v>101</v>
      </c>
      <c r="C112" s="185"/>
      <c r="D112" s="391" t="str">
        <f t="array" ref="D112">INDEX(_Rge_Projectdata_3rd,$B112,MATCH("Project-ID",_Rge_Headline_Projectdata,0))</f>
        <v/>
      </c>
      <c r="E112" s="392" t="str">
        <f t="array" ref="E112">IF(INDEX(_Rge_Data_3rd_CY,$B112,E$1)=0,"",TEXT(INDEX(_Rge_Data_3rd_CY,$B112,E$1),"JJJJMMTT"))</f>
        <v/>
      </c>
      <c r="F112" s="404" t="str">
        <f t="array" ref="F112">INDEX(_Rge_Data_3rd_CY,$B112,F$1)</f>
        <v>Open</v>
      </c>
      <c r="G112" s="393">
        <f t="array" ref="G112">IFERROR(MATCH(INDEX(_Rge_Data_3rd_CY,$B112,G$1),_Rge_Projectstatus,0),"")</f>
        <v>1</v>
      </c>
      <c r="H112" s="405" t="str">
        <f t="array" ref="H112">INDEX(_Rge_Data_3rd_CY,$B112,H$1)</f>
        <v/>
      </c>
      <c r="I112" s="406" t="str">
        <f t="array" ref="I112">INDEX(_Rge_Data_3rd_CY,$B112,I$1)</f>
        <v/>
      </c>
      <c r="J112" s="406" t="str">
        <f t="array" ref="J112">INDEX(_Rge_Data_3rd_CY,$B112,J$1)</f>
        <v/>
      </c>
      <c r="K112" s="406" t="str">
        <f t="array" ref="K112">INDEX(_Rge_Data_3rd_CY,$B112,K$1)</f>
        <v/>
      </c>
      <c r="L112" s="407">
        <f t="array" ref="L112">INDEX(_Rge_Data_3rd_CY,$B112,L$1)</f>
        <v>0</v>
      </c>
      <c r="M112" s="407">
        <f t="array" ref="M112">INDEX(_Rge_Data_3rd_CY,$B112,M$1)</f>
        <v>0</v>
      </c>
      <c r="N112" s="407">
        <f t="array" ref="N112">INDEX(_Rge_Data_3rd_CY,$B112,N$1)</f>
        <v>0</v>
      </c>
      <c r="O112" s="407">
        <f t="array" ref="O112">INDEX(_Rge_Data_3rd_CY,$B112,O$1)</f>
        <v>0</v>
      </c>
      <c r="P112" s="407">
        <f t="array" ref="P112">INDEX(_Rge_Data_3rd_CY,$B112,P$1)</f>
        <v>0</v>
      </c>
      <c r="Q112" s="407" t="str">
        <f t="array" ref="Q112">INDEX(_Rge_Data_3rd_CY,$B112,Q$1)</f>
        <v/>
      </c>
      <c r="R112" s="407">
        <f t="array" ref="R112">INDEX(_Rge_Data_3rd_CY,$B112,R$1)</f>
        <v>0</v>
      </c>
      <c r="S112" s="407">
        <f t="array" ref="S112">INDEX(_Rge_Data_3rd_CY,$B112,S$1)</f>
        <v>0</v>
      </c>
      <c r="T112" s="407">
        <f t="shared" si="5"/>
        <v>0</v>
      </c>
      <c r="U112" s="408">
        <f t="shared" si="6"/>
        <v>0</v>
      </c>
      <c r="V112" s="409" t="str">
        <f t="array" ref="V112">INDEX(_Rge_Data_3rd_CY,$B112,V$1)</f>
        <v/>
      </c>
      <c r="W112" s="410" t="str">
        <f t="array" ref="W112">INDEX(_Rge_Data_3rd_CY,$B112,W$1)</f>
        <v/>
      </c>
      <c r="X112" s="410" t="str">
        <f t="array" ref="X112">INDEX(_Rge_Data_3rd_CY,$B112,X$1)</f>
        <v/>
      </c>
      <c r="Y112" s="410" t="str">
        <f t="array" ref="Y112">INDEX(_Rge_Data_3rd_CY,$B112,Y$1)</f>
        <v/>
      </c>
      <c r="Z112" s="410">
        <f t="array" ref="Z112">INDEX(_Rge_Data_3rd_CY,$B112,Z$1)</f>
        <v>0</v>
      </c>
      <c r="AA112" s="410">
        <f t="array" ref="AA112">INDEX(_Rge_Data_3rd_CY,$B112,AA$1)</f>
        <v>0</v>
      </c>
      <c r="AB112" s="410">
        <f t="array" ref="AB112">INDEX(_Rge_Data_3rd_CY,$B112,AB$1)</f>
        <v>0</v>
      </c>
      <c r="AC112" s="410">
        <f t="array" ref="AC112">INDEX(_Rge_Data_3rd_CY,$B112,AC$1)</f>
        <v>0</v>
      </c>
      <c r="AD112" s="410">
        <f t="array" ref="AD112">INDEX(_Rge_Data_3rd_CY,$B112,AD$1)</f>
        <v>0</v>
      </c>
      <c r="AE112" s="410" t="str">
        <f t="array" ref="AE112">INDEX(_Rge_Data_3rd_CY,$B112,AE$1)</f>
        <v/>
      </c>
      <c r="AF112" s="410">
        <f t="array" ref="AF112">INDEX(_Rge_Data_3rd_CY,$B112,AF$1)</f>
        <v>0</v>
      </c>
      <c r="AG112" s="410">
        <f t="array" ref="AG112">INDEX(_Rge_Data_3rd_CY,$B112,AG$1)</f>
        <v>0</v>
      </c>
      <c r="AH112" s="410">
        <f t="shared" si="7"/>
        <v>0</v>
      </c>
      <c r="AI112" s="411" t="str">
        <f t="shared" si="9"/>
        <v/>
      </c>
      <c r="AJ112" s="412" t="str">
        <f t="array" ref="AJ112">INDEX(_Rge_Data_3rd_CY,$B112,AJ$1)</f>
        <v/>
      </c>
      <c r="AK112" s="413" t="str">
        <f t="array" ref="AK112">INDEX(_Rge_Data_3rd_CY,$B112,AK$1)</f>
        <v/>
      </c>
      <c r="AL112" s="413" t="str">
        <f t="array" ref="AL112">INDEX(_Rge_Data_3rd_CY,$B112,AL$1)</f>
        <v/>
      </c>
      <c r="AM112" s="413" t="str">
        <f t="array" ref="AM112">INDEX(_Rge_Data_3rd_CY,$B112,AM$1)</f>
        <v/>
      </c>
      <c r="AN112" s="413">
        <f t="array" ref="AN112">INDEX(_Rge_Data_3rd_CY,$B112,AN$1)</f>
        <v>0</v>
      </c>
      <c r="AO112" s="413">
        <f t="array" ref="AO112">INDEX(_Rge_Data_3rd_CY,$B112,AO$1)</f>
        <v>0</v>
      </c>
      <c r="AP112" s="413">
        <f t="array" ref="AP112">INDEX(_Rge_Data_3rd_CY,$B112,AP$1)</f>
        <v>0</v>
      </c>
      <c r="AQ112" s="413">
        <f t="array" ref="AQ112">INDEX(_Rge_Data_3rd_CY,$B112,AQ$1)</f>
        <v>0</v>
      </c>
      <c r="AR112" s="413">
        <f t="array" ref="AR112">INDEX(_Rge_Data_3rd_CY,$B112,AR$1)</f>
        <v>0</v>
      </c>
      <c r="AS112" s="413" t="str">
        <f t="array" ref="AS112">INDEX(_Rge_Data_3rd_CY,$B112,AS$1)</f>
        <v/>
      </c>
      <c r="AT112" s="413">
        <f t="array" ref="AT112">INDEX(_Rge_Data_3rd_CY,$B112,AT$1)</f>
        <v>0</v>
      </c>
      <c r="AU112" s="413">
        <f t="array" ref="AU112">INDEX(_Rge_Data_3rd_CY,$B112,AU$1)</f>
        <v>0</v>
      </c>
      <c r="AV112" s="284">
        <f t="shared" si="10"/>
        <v>0</v>
      </c>
      <c r="AW112" s="414">
        <f t="shared" si="8"/>
        <v>0</v>
      </c>
      <c r="AX112" s="290">
        <f>IFERROR(IF(AND($F112="OPEN",$AH112&gt;0),$AH112*_SoP*$AW112,IF(AND($F112="CLOSED",$AH112&gt;0),$AH112*_SoL*$AW112,0)),0)</f>
        <v>0</v>
      </c>
      <c r="AY112" s="290">
        <f>IFERROR(IF($AH112&lt;0,$AH112*_SoL,0),0)</f>
        <v>0</v>
      </c>
      <c r="AZ112" s="415">
        <f t="shared" si="11"/>
        <v>0</v>
      </c>
      <c r="BA112" s="415">
        <f t="shared" si="12"/>
        <v>0</v>
      </c>
      <c r="BB112" s="415">
        <f t="shared" si="13"/>
        <v>0</v>
      </c>
      <c r="BC112" s="416">
        <f t="shared" si="14"/>
        <v>0</v>
      </c>
      <c r="BD112" s="417">
        <f t="shared" si="15"/>
        <v>0</v>
      </c>
      <c r="BE112" s="418">
        <f t="shared" si="16"/>
        <v>0</v>
      </c>
      <c r="BF112" s="419">
        <f t="shared" si="17"/>
        <v>0</v>
      </c>
    </row>
    <row r="113" ht="19.5" customHeight="1">
      <c r="A113" s="185"/>
      <c r="B113" s="230">
        <f t="shared" si="18"/>
        <v>102</v>
      </c>
      <c r="C113" s="185"/>
      <c r="D113" s="391" t="str">
        <f t="array" ref="D113">INDEX(_Rge_Projectdata_3rd,$B113,MATCH("Project-ID",_Rge_Headline_Projectdata,0))</f>
        <v/>
      </c>
      <c r="E113" s="392" t="str">
        <f t="array" ref="E113">IF(INDEX(_Rge_Data_3rd_CY,$B113,E$1)=0,"",TEXT(INDEX(_Rge_Data_3rd_CY,$B113,E$1),"JJJJMMTT"))</f>
        <v/>
      </c>
      <c r="F113" s="404" t="str">
        <f t="array" ref="F113">INDEX(_Rge_Data_3rd_CY,$B113,F$1)</f>
        <v>Open</v>
      </c>
      <c r="G113" s="393">
        <f t="array" ref="G113">IFERROR(MATCH(INDEX(_Rge_Data_3rd_CY,$B113,G$1),_Rge_Projectstatus,0),"")</f>
        <v>1</v>
      </c>
      <c r="H113" s="405" t="str">
        <f t="array" ref="H113">INDEX(_Rge_Data_3rd_CY,$B113,H$1)</f>
        <v/>
      </c>
      <c r="I113" s="406" t="str">
        <f t="array" ref="I113">INDEX(_Rge_Data_3rd_CY,$B113,I$1)</f>
        <v/>
      </c>
      <c r="J113" s="406" t="str">
        <f t="array" ref="J113">INDEX(_Rge_Data_3rd_CY,$B113,J$1)</f>
        <v/>
      </c>
      <c r="K113" s="406" t="str">
        <f t="array" ref="K113">INDEX(_Rge_Data_3rd_CY,$B113,K$1)</f>
        <v/>
      </c>
      <c r="L113" s="407">
        <f t="array" ref="L113">INDEX(_Rge_Data_3rd_CY,$B113,L$1)</f>
        <v>0</v>
      </c>
      <c r="M113" s="407">
        <f t="array" ref="M113">INDEX(_Rge_Data_3rd_CY,$B113,M$1)</f>
        <v>0</v>
      </c>
      <c r="N113" s="407">
        <f t="array" ref="N113">INDEX(_Rge_Data_3rd_CY,$B113,N$1)</f>
        <v>0</v>
      </c>
      <c r="O113" s="407">
        <f t="array" ref="O113">INDEX(_Rge_Data_3rd_CY,$B113,O$1)</f>
        <v>0</v>
      </c>
      <c r="P113" s="407">
        <f t="array" ref="P113">INDEX(_Rge_Data_3rd_CY,$B113,P$1)</f>
        <v>0</v>
      </c>
      <c r="Q113" s="407" t="str">
        <f t="array" ref="Q113">INDEX(_Rge_Data_3rd_CY,$B113,Q$1)</f>
        <v/>
      </c>
      <c r="R113" s="407">
        <f t="array" ref="R113">INDEX(_Rge_Data_3rd_CY,$B113,R$1)</f>
        <v>0</v>
      </c>
      <c r="S113" s="407">
        <f t="array" ref="S113">INDEX(_Rge_Data_3rd_CY,$B113,S$1)</f>
        <v>0</v>
      </c>
      <c r="T113" s="407">
        <f t="shared" si="5"/>
        <v>0</v>
      </c>
      <c r="U113" s="408">
        <f t="shared" si="6"/>
        <v>0</v>
      </c>
      <c r="V113" s="409" t="str">
        <f t="array" ref="V113">INDEX(_Rge_Data_3rd_CY,$B113,V$1)</f>
        <v/>
      </c>
      <c r="W113" s="410" t="str">
        <f t="array" ref="W113">INDEX(_Rge_Data_3rd_CY,$B113,W$1)</f>
        <v/>
      </c>
      <c r="X113" s="410" t="str">
        <f t="array" ref="X113">INDEX(_Rge_Data_3rd_CY,$B113,X$1)</f>
        <v/>
      </c>
      <c r="Y113" s="410" t="str">
        <f t="array" ref="Y113">INDEX(_Rge_Data_3rd_CY,$B113,Y$1)</f>
        <v/>
      </c>
      <c r="Z113" s="410">
        <f t="array" ref="Z113">INDEX(_Rge_Data_3rd_CY,$B113,Z$1)</f>
        <v>0</v>
      </c>
      <c r="AA113" s="410">
        <f t="array" ref="AA113">INDEX(_Rge_Data_3rd_CY,$B113,AA$1)</f>
        <v>0</v>
      </c>
      <c r="AB113" s="410">
        <f t="array" ref="AB113">INDEX(_Rge_Data_3rd_CY,$B113,AB$1)</f>
        <v>0</v>
      </c>
      <c r="AC113" s="410">
        <f t="array" ref="AC113">INDEX(_Rge_Data_3rd_CY,$B113,AC$1)</f>
        <v>0</v>
      </c>
      <c r="AD113" s="410">
        <f t="array" ref="AD113">INDEX(_Rge_Data_3rd_CY,$B113,AD$1)</f>
        <v>0</v>
      </c>
      <c r="AE113" s="410" t="str">
        <f t="array" ref="AE113">INDEX(_Rge_Data_3rd_CY,$B113,AE$1)</f>
        <v/>
      </c>
      <c r="AF113" s="410">
        <f t="array" ref="AF113">INDEX(_Rge_Data_3rd_CY,$B113,AF$1)</f>
        <v>0</v>
      </c>
      <c r="AG113" s="410">
        <f t="array" ref="AG113">INDEX(_Rge_Data_3rd_CY,$B113,AG$1)</f>
        <v>0</v>
      </c>
      <c r="AH113" s="410">
        <f t="shared" si="7"/>
        <v>0</v>
      </c>
      <c r="AI113" s="411" t="str">
        <f t="shared" si="9"/>
        <v/>
      </c>
      <c r="AJ113" s="412" t="str">
        <f t="array" ref="AJ113">INDEX(_Rge_Data_3rd_CY,$B113,AJ$1)</f>
        <v/>
      </c>
      <c r="AK113" s="413" t="str">
        <f t="array" ref="AK113">INDEX(_Rge_Data_3rd_CY,$B113,AK$1)</f>
        <v/>
      </c>
      <c r="AL113" s="413" t="str">
        <f t="array" ref="AL113">INDEX(_Rge_Data_3rd_CY,$B113,AL$1)</f>
        <v/>
      </c>
      <c r="AM113" s="413" t="str">
        <f t="array" ref="AM113">INDEX(_Rge_Data_3rd_CY,$B113,AM$1)</f>
        <v/>
      </c>
      <c r="AN113" s="413">
        <f t="array" ref="AN113">INDEX(_Rge_Data_3rd_CY,$B113,AN$1)</f>
        <v>0</v>
      </c>
      <c r="AO113" s="413">
        <f t="array" ref="AO113">INDEX(_Rge_Data_3rd_CY,$B113,AO$1)</f>
        <v>0</v>
      </c>
      <c r="AP113" s="413">
        <f t="array" ref="AP113">INDEX(_Rge_Data_3rd_CY,$B113,AP$1)</f>
        <v>0</v>
      </c>
      <c r="AQ113" s="413">
        <f t="array" ref="AQ113">INDEX(_Rge_Data_3rd_CY,$B113,AQ$1)</f>
        <v>0</v>
      </c>
      <c r="AR113" s="413">
        <f t="array" ref="AR113">INDEX(_Rge_Data_3rd_CY,$B113,AR$1)</f>
        <v>0</v>
      </c>
      <c r="AS113" s="413" t="str">
        <f t="array" ref="AS113">INDEX(_Rge_Data_3rd_CY,$B113,AS$1)</f>
        <v/>
      </c>
      <c r="AT113" s="413">
        <f t="array" ref="AT113">INDEX(_Rge_Data_3rd_CY,$B113,AT$1)</f>
        <v>0</v>
      </c>
      <c r="AU113" s="413">
        <f t="array" ref="AU113">INDEX(_Rge_Data_3rd_CY,$B113,AU$1)</f>
        <v>0</v>
      </c>
      <c r="AV113" s="284">
        <f t="shared" si="10"/>
        <v>0</v>
      </c>
      <c r="AW113" s="414">
        <f t="shared" si="8"/>
        <v>0</v>
      </c>
      <c r="AX113" s="290">
        <f>IFERROR(IF(AND($F113="OPEN",$AH113&gt;0),$AH113*_SoP*$AW113,IF(AND($F113="CLOSED",$AH113&gt;0),$AH113*_SoL*$AW113,0)),0)</f>
        <v>0</v>
      </c>
      <c r="AY113" s="290">
        <f>IFERROR(IF($AH113&lt;0,$AH113*_SoL,0),0)</f>
        <v>0</v>
      </c>
      <c r="AZ113" s="415">
        <f t="shared" si="11"/>
        <v>0</v>
      </c>
      <c r="BA113" s="415">
        <f t="shared" si="12"/>
        <v>0</v>
      </c>
      <c r="BB113" s="415">
        <f t="shared" si="13"/>
        <v>0</v>
      </c>
      <c r="BC113" s="416">
        <f t="shared" si="14"/>
        <v>0</v>
      </c>
      <c r="BD113" s="417">
        <f t="shared" si="15"/>
        <v>0</v>
      </c>
      <c r="BE113" s="418">
        <f t="shared" si="16"/>
        <v>0</v>
      </c>
      <c r="BF113" s="419">
        <f t="shared" si="17"/>
        <v>0</v>
      </c>
    </row>
    <row r="114" ht="19.5" customHeight="1">
      <c r="A114" s="185"/>
      <c r="B114" s="230">
        <f t="shared" si="18"/>
        <v>103</v>
      </c>
      <c r="C114" s="185"/>
      <c r="D114" s="391" t="str">
        <f t="array" ref="D114">INDEX(_Rge_Projectdata_3rd,$B114,MATCH("Project-ID",_Rge_Headline_Projectdata,0))</f>
        <v/>
      </c>
      <c r="E114" s="392" t="str">
        <f t="array" ref="E114">IF(INDEX(_Rge_Data_3rd_CY,$B114,E$1)=0,"",TEXT(INDEX(_Rge_Data_3rd_CY,$B114,E$1),"JJJJMMTT"))</f>
        <v/>
      </c>
      <c r="F114" s="404" t="str">
        <f t="array" ref="F114">INDEX(_Rge_Data_3rd_CY,$B114,F$1)</f>
        <v>Open</v>
      </c>
      <c r="G114" s="393">
        <f t="array" ref="G114">IFERROR(MATCH(INDEX(_Rge_Data_3rd_CY,$B114,G$1),_Rge_Projectstatus,0),"")</f>
        <v>1</v>
      </c>
      <c r="H114" s="405" t="str">
        <f t="array" ref="H114">INDEX(_Rge_Data_3rd_CY,$B114,H$1)</f>
        <v/>
      </c>
      <c r="I114" s="406" t="str">
        <f t="array" ref="I114">INDEX(_Rge_Data_3rd_CY,$B114,I$1)</f>
        <v/>
      </c>
      <c r="J114" s="406" t="str">
        <f t="array" ref="J114">INDEX(_Rge_Data_3rd_CY,$B114,J$1)</f>
        <v/>
      </c>
      <c r="K114" s="406" t="str">
        <f t="array" ref="K114">INDEX(_Rge_Data_3rd_CY,$B114,K$1)</f>
        <v/>
      </c>
      <c r="L114" s="407">
        <f t="array" ref="L114">INDEX(_Rge_Data_3rd_CY,$B114,L$1)</f>
        <v>0</v>
      </c>
      <c r="M114" s="407">
        <f t="array" ref="M114">INDEX(_Rge_Data_3rd_CY,$B114,M$1)</f>
        <v>0</v>
      </c>
      <c r="N114" s="407">
        <f t="array" ref="N114">INDEX(_Rge_Data_3rd_CY,$B114,N$1)</f>
        <v>0</v>
      </c>
      <c r="O114" s="407">
        <f t="array" ref="O114">INDEX(_Rge_Data_3rd_CY,$B114,O$1)</f>
        <v>0</v>
      </c>
      <c r="P114" s="407">
        <f t="array" ref="P114">INDEX(_Rge_Data_3rd_CY,$B114,P$1)</f>
        <v>0</v>
      </c>
      <c r="Q114" s="407" t="str">
        <f t="array" ref="Q114">INDEX(_Rge_Data_3rd_CY,$B114,Q$1)</f>
        <v/>
      </c>
      <c r="R114" s="407">
        <f t="array" ref="R114">INDEX(_Rge_Data_3rd_CY,$B114,R$1)</f>
        <v>0</v>
      </c>
      <c r="S114" s="407">
        <f t="array" ref="S114">INDEX(_Rge_Data_3rd_CY,$B114,S$1)</f>
        <v>0</v>
      </c>
      <c r="T114" s="407">
        <f t="shared" si="5"/>
        <v>0</v>
      </c>
      <c r="U114" s="408">
        <f t="shared" si="6"/>
        <v>0</v>
      </c>
      <c r="V114" s="409" t="str">
        <f t="array" ref="V114">INDEX(_Rge_Data_3rd_CY,$B114,V$1)</f>
        <v/>
      </c>
      <c r="W114" s="410" t="str">
        <f t="array" ref="W114">INDEX(_Rge_Data_3rd_CY,$B114,W$1)</f>
        <v/>
      </c>
      <c r="X114" s="410" t="str">
        <f t="array" ref="X114">INDEX(_Rge_Data_3rd_CY,$B114,X$1)</f>
        <v/>
      </c>
      <c r="Y114" s="410" t="str">
        <f t="array" ref="Y114">INDEX(_Rge_Data_3rd_CY,$B114,Y$1)</f>
        <v/>
      </c>
      <c r="Z114" s="410">
        <f t="array" ref="Z114">INDEX(_Rge_Data_3rd_CY,$B114,Z$1)</f>
        <v>0</v>
      </c>
      <c r="AA114" s="410">
        <f t="array" ref="AA114">INDEX(_Rge_Data_3rd_CY,$B114,AA$1)</f>
        <v>0</v>
      </c>
      <c r="AB114" s="410">
        <f t="array" ref="AB114">INDEX(_Rge_Data_3rd_CY,$B114,AB$1)</f>
        <v>0</v>
      </c>
      <c r="AC114" s="410">
        <f t="array" ref="AC114">INDEX(_Rge_Data_3rd_CY,$B114,AC$1)</f>
        <v>0</v>
      </c>
      <c r="AD114" s="410">
        <f t="array" ref="AD114">INDEX(_Rge_Data_3rd_CY,$B114,AD$1)</f>
        <v>0</v>
      </c>
      <c r="AE114" s="410" t="str">
        <f t="array" ref="AE114">INDEX(_Rge_Data_3rd_CY,$B114,AE$1)</f>
        <v/>
      </c>
      <c r="AF114" s="410">
        <f t="array" ref="AF114">INDEX(_Rge_Data_3rd_CY,$B114,AF$1)</f>
        <v>0</v>
      </c>
      <c r="AG114" s="410">
        <f t="array" ref="AG114">INDEX(_Rge_Data_3rd_CY,$B114,AG$1)</f>
        <v>0</v>
      </c>
      <c r="AH114" s="410">
        <f t="shared" si="7"/>
        <v>0</v>
      </c>
      <c r="AI114" s="411" t="str">
        <f t="shared" si="9"/>
        <v/>
      </c>
      <c r="AJ114" s="412" t="str">
        <f t="array" ref="AJ114">INDEX(_Rge_Data_3rd_CY,$B114,AJ$1)</f>
        <v/>
      </c>
      <c r="AK114" s="413" t="str">
        <f t="array" ref="AK114">INDEX(_Rge_Data_3rd_CY,$B114,AK$1)</f>
        <v/>
      </c>
      <c r="AL114" s="413" t="str">
        <f t="array" ref="AL114">INDEX(_Rge_Data_3rd_CY,$B114,AL$1)</f>
        <v/>
      </c>
      <c r="AM114" s="413" t="str">
        <f t="array" ref="AM114">INDEX(_Rge_Data_3rd_CY,$B114,AM$1)</f>
        <v/>
      </c>
      <c r="AN114" s="413">
        <f t="array" ref="AN114">INDEX(_Rge_Data_3rd_CY,$B114,AN$1)</f>
        <v>0</v>
      </c>
      <c r="AO114" s="413">
        <f t="array" ref="AO114">INDEX(_Rge_Data_3rd_CY,$B114,AO$1)</f>
        <v>0</v>
      </c>
      <c r="AP114" s="413">
        <f t="array" ref="AP114">INDEX(_Rge_Data_3rd_CY,$B114,AP$1)</f>
        <v>0</v>
      </c>
      <c r="AQ114" s="413">
        <f t="array" ref="AQ114">INDEX(_Rge_Data_3rd_CY,$B114,AQ$1)</f>
        <v>0</v>
      </c>
      <c r="AR114" s="413">
        <f t="array" ref="AR114">INDEX(_Rge_Data_3rd_CY,$B114,AR$1)</f>
        <v>0</v>
      </c>
      <c r="AS114" s="413" t="str">
        <f t="array" ref="AS114">INDEX(_Rge_Data_3rd_CY,$B114,AS$1)</f>
        <v/>
      </c>
      <c r="AT114" s="413">
        <f t="array" ref="AT114">INDEX(_Rge_Data_3rd_CY,$B114,AT$1)</f>
        <v>0</v>
      </c>
      <c r="AU114" s="413">
        <f t="array" ref="AU114">INDEX(_Rge_Data_3rd_CY,$B114,AU$1)</f>
        <v>0</v>
      </c>
      <c r="AV114" s="284">
        <f t="shared" si="10"/>
        <v>0</v>
      </c>
      <c r="AW114" s="414">
        <f t="shared" si="8"/>
        <v>0</v>
      </c>
      <c r="AX114" s="290">
        <f>IFERROR(IF(AND($F114="OPEN",$AH114&gt;0),$AH114*_SoP*$AW114,IF(AND($F114="CLOSED",$AH114&gt;0),$AH114*_SoL*$AW114,0)),0)</f>
        <v>0</v>
      </c>
      <c r="AY114" s="290">
        <f>IFERROR(IF($AH114&lt;0,$AH114*_SoL,0),0)</f>
        <v>0</v>
      </c>
      <c r="AZ114" s="415">
        <f t="shared" si="11"/>
        <v>0</v>
      </c>
      <c r="BA114" s="415">
        <f t="shared" si="12"/>
        <v>0</v>
      </c>
      <c r="BB114" s="415">
        <f t="shared" si="13"/>
        <v>0</v>
      </c>
      <c r="BC114" s="416">
        <f t="shared" si="14"/>
        <v>0</v>
      </c>
      <c r="BD114" s="417">
        <f t="shared" si="15"/>
        <v>0</v>
      </c>
      <c r="BE114" s="418">
        <f t="shared" si="16"/>
        <v>0</v>
      </c>
      <c r="BF114" s="419">
        <f t="shared" si="17"/>
        <v>0</v>
      </c>
    </row>
    <row r="115" ht="19.5" customHeight="1">
      <c r="A115" s="185"/>
      <c r="B115" s="230">
        <f t="shared" si="18"/>
        <v>104</v>
      </c>
      <c r="C115" s="185"/>
      <c r="D115" s="391" t="str">
        <f t="array" ref="D115">INDEX(_Rge_Projectdata_3rd,$B115,MATCH("Project-ID",_Rge_Headline_Projectdata,0))</f>
        <v/>
      </c>
      <c r="E115" s="392" t="str">
        <f t="array" ref="E115">IF(INDEX(_Rge_Data_3rd_CY,$B115,E$1)=0,"",TEXT(INDEX(_Rge_Data_3rd_CY,$B115,E$1),"JJJJMMTT"))</f>
        <v/>
      </c>
      <c r="F115" s="404" t="str">
        <f t="array" ref="F115">INDEX(_Rge_Data_3rd_CY,$B115,F$1)</f>
        <v>Open</v>
      </c>
      <c r="G115" s="393">
        <f t="array" ref="G115">IFERROR(MATCH(INDEX(_Rge_Data_3rd_CY,$B115,G$1),_Rge_Projectstatus,0),"")</f>
        <v>1</v>
      </c>
      <c r="H115" s="405" t="str">
        <f t="array" ref="H115">INDEX(_Rge_Data_3rd_CY,$B115,H$1)</f>
        <v/>
      </c>
      <c r="I115" s="406" t="str">
        <f t="array" ref="I115">INDEX(_Rge_Data_3rd_CY,$B115,I$1)</f>
        <v/>
      </c>
      <c r="J115" s="406" t="str">
        <f t="array" ref="J115">INDEX(_Rge_Data_3rd_CY,$B115,J$1)</f>
        <v/>
      </c>
      <c r="K115" s="406" t="str">
        <f t="array" ref="K115">INDEX(_Rge_Data_3rd_CY,$B115,K$1)</f>
        <v/>
      </c>
      <c r="L115" s="407">
        <f t="array" ref="L115">INDEX(_Rge_Data_3rd_CY,$B115,L$1)</f>
        <v>0</v>
      </c>
      <c r="M115" s="407">
        <f t="array" ref="M115">INDEX(_Rge_Data_3rd_CY,$B115,M$1)</f>
        <v>0</v>
      </c>
      <c r="N115" s="407">
        <f t="array" ref="N115">INDEX(_Rge_Data_3rd_CY,$B115,N$1)</f>
        <v>0</v>
      </c>
      <c r="O115" s="407">
        <f t="array" ref="O115">INDEX(_Rge_Data_3rd_CY,$B115,O$1)</f>
        <v>0</v>
      </c>
      <c r="P115" s="407">
        <f t="array" ref="P115">INDEX(_Rge_Data_3rd_CY,$B115,P$1)</f>
        <v>0</v>
      </c>
      <c r="Q115" s="407" t="str">
        <f t="array" ref="Q115">INDEX(_Rge_Data_3rd_CY,$B115,Q$1)</f>
        <v/>
      </c>
      <c r="R115" s="407">
        <f t="array" ref="R115">INDEX(_Rge_Data_3rd_CY,$B115,R$1)</f>
        <v>0</v>
      </c>
      <c r="S115" s="407">
        <f t="array" ref="S115">INDEX(_Rge_Data_3rd_CY,$B115,S$1)</f>
        <v>0</v>
      </c>
      <c r="T115" s="407">
        <f t="shared" si="5"/>
        <v>0</v>
      </c>
      <c r="U115" s="408">
        <f t="shared" si="6"/>
        <v>0</v>
      </c>
      <c r="V115" s="409" t="str">
        <f t="array" ref="V115">INDEX(_Rge_Data_3rd_CY,$B115,V$1)</f>
        <v/>
      </c>
      <c r="W115" s="410" t="str">
        <f t="array" ref="W115">INDEX(_Rge_Data_3rd_CY,$B115,W$1)</f>
        <v/>
      </c>
      <c r="X115" s="410" t="str">
        <f t="array" ref="X115">INDEX(_Rge_Data_3rd_CY,$B115,X$1)</f>
        <v/>
      </c>
      <c r="Y115" s="410" t="str">
        <f t="array" ref="Y115">INDEX(_Rge_Data_3rd_CY,$B115,Y$1)</f>
        <v/>
      </c>
      <c r="Z115" s="410">
        <f t="array" ref="Z115">INDEX(_Rge_Data_3rd_CY,$B115,Z$1)</f>
        <v>0</v>
      </c>
      <c r="AA115" s="410">
        <f t="array" ref="AA115">INDEX(_Rge_Data_3rd_CY,$B115,AA$1)</f>
        <v>0</v>
      </c>
      <c r="AB115" s="410">
        <f t="array" ref="AB115">INDEX(_Rge_Data_3rd_CY,$B115,AB$1)</f>
        <v>0</v>
      </c>
      <c r="AC115" s="410">
        <f t="array" ref="AC115">INDEX(_Rge_Data_3rd_CY,$B115,AC$1)</f>
        <v>0</v>
      </c>
      <c r="AD115" s="410">
        <f t="array" ref="AD115">INDEX(_Rge_Data_3rd_CY,$B115,AD$1)</f>
        <v>0</v>
      </c>
      <c r="AE115" s="410" t="str">
        <f t="array" ref="AE115">INDEX(_Rge_Data_3rd_CY,$B115,AE$1)</f>
        <v/>
      </c>
      <c r="AF115" s="410">
        <f t="array" ref="AF115">INDEX(_Rge_Data_3rd_CY,$B115,AF$1)</f>
        <v>0</v>
      </c>
      <c r="AG115" s="410">
        <f t="array" ref="AG115">INDEX(_Rge_Data_3rd_CY,$B115,AG$1)</f>
        <v>0</v>
      </c>
      <c r="AH115" s="410">
        <f t="shared" si="7"/>
        <v>0</v>
      </c>
      <c r="AI115" s="411" t="str">
        <f t="shared" si="9"/>
        <v/>
      </c>
      <c r="AJ115" s="412" t="str">
        <f t="array" ref="AJ115">INDEX(_Rge_Data_3rd_CY,$B115,AJ$1)</f>
        <v/>
      </c>
      <c r="AK115" s="413" t="str">
        <f t="array" ref="AK115">INDEX(_Rge_Data_3rd_CY,$B115,AK$1)</f>
        <v/>
      </c>
      <c r="AL115" s="413" t="str">
        <f t="array" ref="AL115">INDEX(_Rge_Data_3rd_CY,$B115,AL$1)</f>
        <v/>
      </c>
      <c r="AM115" s="413" t="str">
        <f t="array" ref="AM115">INDEX(_Rge_Data_3rd_CY,$B115,AM$1)</f>
        <v/>
      </c>
      <c r="AN115" s="413">
        <f t="array" ref="AN115">INDEX(_Rge_Data_3rd_CY,$B115,AN$1)</f>
        <v>0</v>
      </c>
      <c r="AO115" s="413">
        <f t="array" ref="AO115">INDEX(_Rge_Data_3rd_CY,$B115,AO$1)</f>
        <v>0</v>
      </c>
      <c r="AP115" s="413">
        <f t="array" ref="AP115">INDEX(_Rge_Data_3rd_CY,$B115,AP$1)</f>
        <v>0</v>
      </c>
      <c r="AQ115" s="413">
        <f t="array" ref="AQ115">INDEX(_Rge_Data_3rd_CY,$B115,AQ$1)</f>
        <v>0</v>
      </c>
      <c r="AR115" s="413">
        <f t="array" ref="AR115">INDEX(_Rge_Data_3rd_CY,$B115,AR$1)</f>
        <v>0</v>
      </c>
      <c r="AS115" s="413" t="str">
        <f t="array" ref="AS115">INDEX(_Rge_Data_3rd_CY,$B115,AS$1)</f>
        <v/>
      </c>
      <c r="AT115" s="413">
        <f t="array" ref="AT115">INDEX(_Rge_Data_3rd_CY,$B115,AT$1)</f>
        <v>0</v>
      </c>
      <c r="AU115" s="413">
        <f t="array" ref="AU115">INDEX(_Rge_Data_3rd_CY,$B115,AU$1)</f>
        <v>0</v>
      </c>
      <c r="AV115" s="284">
        <f t="shared" si="10"/>
        <v>0</v>
      </c>
      <c r="AW115" s="414">
        <f t="shared" si="8"/>
        <v>0</v>
      </c>
      <c r="AX115" s="290">
        <f>IFERROR(IF(AND($F115="OPEN",$AH115&gt;0),$AH115*_SoP*$AW115,IF(AND($F115="CLOSED",$AH115&gt;0),$AH115*_SoL*$AW115,0)),0)</f>
        <v>0</v>
      </c>
      <c r="AY115" s="290">
        <f>IFERROR(IF($AH115&lt;0,$AH115*_SoL,0),0)</f>
        <v>0</v>
      </c>
      <c r="AZ115" s="415">
        <f t="shared" si="11"/>
        <v>0</v>
      </c>
      <c r="BA115" s="415">
        <f t="shared" si="12"/>
        <v>0</v>
      </c>
      <c r="BB115" s="415">
        <f t="shared" si="13"/>
        <v>0</v>
      </c>
      <c r="BC115" s="416">
        <f t="shared" si="14"/>
        <v>0</v>
      </c>
      <c r="BD115" s="417">
        <f t="shared" si="15"/>
        <v>0</v>
      </c>
      <c r="BE115" s="418">
        <f t="shared" si="16"/>
        <v>0</v>
      </c>
      <c r="BF115" s="419">
        <f t="shared" si="17"/>
        <v>0</v>
      </c>
    </row>
    <row r="116" ht="19.5" customHeight="1">
      <c r="A116" s="185"/>
      <c r="B116" s="230">
        <f t="shared" si="18"/>
        <v>105</v>
      </c>
      <c r="C116" s="185"/>
      <c r="D116" s="391" t="str">
        <f t="array" ref="D116">INDEX(_Rge_Projectdata_3rd,$B116,MATCH("Project-ID",_Rge_Headline_Projectdata,0))</f>
        <v/>
      </c>
      <c r="E116" s="392" t="str">
        <f t="array" ref="E116">IF(INDEX(_Rge_Data_3rd_CY,$B116,E$1)=0,"",TEXT(INDEX(_Rge_Data_3rd_CY,$B116,E$1),"JJJJMMTT"))</f>
        <v/>
      </c>
      <c r="F116" s="404" t="str">
        <f t="array" ref="F116">INDEX(_Rge_Data_3rd_CY,$B116,F$1)</f>
        <v>Open</v>
      </c>
      <c r="G116" s="393">
        <f t="array" ref="G116">IFERROR(MATCH(INDEX(_Rge_Data_3rd_CY,$B116,G$1),_Rge_Projectstatus,0),"")</f>
        <v>1</v>
      </c>
      <c r="H116" s="405" t="str">
        <f t="array" ref="H116">INDEX(_Rge_Data_3rd_CY,$B116,H$1)</f>
        <v/>
      </c>
      <c r="I116" s="406" t="str">
        <f t="array" ref="I116">INDEX(_Rge_Data_3rd_CY,$B116,I$1)</f>
        <v/>
      </c>
      <c r="J116" s="406" t="str">
        <f t="array" ref="J116">INDEX(_Rge_Data_3rd_CY,$B116,J$1)</f>
        <v/>
      </c>
      <c r="K116" s="406" t="str">
        <f t="array" ref="K116">INDEX(_Rge_Data_3rd_CY,$B116,K$1)</f>
        <v/>
      </c>
      <c r="L116" s="407">
        <f t="array" ref="L116">INDEX(_Rge_Data_3rd_CY,$B116,L$1)</f>
        <v>0</v>
      </c>
      <c r="M116" s="407">
        <f t="array" ref="M116">INDEX(_Rge_Data_3rd_CY,$B116,M$1)</f>
        <v>0</v>
      </c>
      <c r="N116" s="407">
        <f t="array" ref="N116">INDEX(_Rge_Data_3rd_CY,$B116,N$1)</f>
        <v>0</v>
      </c>
      <c r="O116" s="407">
        <f t="array" ref="O116">INDEX(_Rge_Data_3rd_CY,$B116,O$1)</f>
        <v>0</v>
      </c>
      <c r="P116" s="407">
        <f t="array" ref="P116">INDEX(_Rge_Data_3rd_CY,$B116,P$1)</f>
        <v>0</v>
      </c>
      <c r="Q116" s="407" t="str">
        <f t="array" ref="Q116">INDEX(_Rge_Data_3rd_CY,$B116,Q$1)</f>
        <v/>
      </c>
      <c r="R116" s="407">
        <f t="array" ref="R116">INDEX(_Rge_Data_3rd_CY,$B116,R$1)</f>
        <v>0</v>
      </c>
      <c r="S116" s="407">
        <f t="array" ref="S116">INDEX(_Rge_Data_3rd_CY,$B116,S$1)</f>
        <v>0</v>
      </c>
      <c r="T116" s="407">
        <f t="shared" si="5"/>
        <v>0</v>
      </c>
      <c r="U116" s="408">
        <f t="shared" si="6"/>
        <v>0</v>
      </c>
      <c r="V116" s="409" t="str">
        <f t="array" ref="V116">INDEX(_Rge_Data_3rd_CY,$B116,V$1)</f>
        <v/>
      </c>
      <c r="W116" s="410" t="str">
        <f t="array" ref="W116">INDEX(_Rge_Data_3rd_CY,$B116,W$1)</f>
        <v/>
      </c>
      <c r="X116" s="410" t="str">
        <f t="array" ref="X116">INDEX(_Rge_Data_3rd_CY,$B116,X$1)</f>
        <v/>
      </c>
      <c r="Y116" s="410" t="str">
        <f t="array" ref="Y116">INDEX(_Rge_Data_3rd_CY,$B116,Y$1)</f>
        <v/>
      </c>
      <c r="Z116" s="410">
        <f t="array" ref="Z116">INDEX(_Rge_Data_3rd_CY,$B116,Z$1)</f>
        <v>0</v>
      </c>
      <c r="AA116" s="410">
        <f t="array" ref="AA116">INDEX(_Rge_Data_3rd_CY,$B116,AA$1)</f>
        <v>0</v>
      </c>
      <c r="AB116" s="410">
        <f t="array" ref="AB116">INDEX(_Rge_Data_3rd_CY,$B116,AB$1)</f>
        <v>0</v>
      </c>
      <c r="AC116" s="410">
        <f t="array" ref="AC116">INDEX(_Rge_Data_3rd_CY,$B116,AC$1)</f>
        <v>0</v>
      </c>
      <c r="AD116" s="410">
        <f t="array" ref="AD116">INDEX(_Rge_Data_3rd_CY,$B116,AD$1)</f>
        <v>0</v>
      </c>
      <c r="AE116" s="410" t="str">
        <f t="array" ref="AE116">INDEX(_Rge_Data_3rd_CY,$B116,AE$1)</f>
        <v/>
      </c>
      <c r="AF116" s="410">
        <f t="array" ref="AF116">INDEX(_Rge_Data_3rd_CY,$B116,AF$1)</f>
        <v>0</v>
      </c>
      <c r="AG116" s="410">
        <f t="array" ref="AG116">INDEX(_Rge_Data_3rd_CY,$B116,AG$1)</f>
        <v>0</v>
      </c>
      <c r="AH116" s="410">
        <f t="shared" si="7"/>
        <v>0</v>
      </c>
      <c r="AI116" s="411" t="str">
        <f t="shared" si="9"/>
        <v/>
      </c>
      <c r="AJ116" s="412" t="str">
        <f t="array" ref="AJ116">INDEX(_Rge_Data_3rd_CY,$B116,AJ$1)</f>
        <v/>
      </c>
      <c r="AK116" s="413" t="str">
        <f t="array" ref="AK116">INDEX(_Rge_Data_3rd_CY,$B116,AK$1)</f>
        <v/>
      </c>
      <c r="AL116" s="413" t="str">
        <f t="array" ref="AL116">INDEX(_Rge_Data_3rd_CY,$B116,AL$1)</f>
        <v/>
      </c>
      <c r="AM116" s="413" t="str">
        <f t="array" ref="AM116">INDEX(_Rge_Data_3rd_CY,$B116,AM$1)</f>
        <v/>
      </c>
      <c r="AN116" s="413">
        <f t="array" ref="AN116">INDEX(_Rge_Data_3rd_CY,$B116,AN$1)</f>
        <v>0</v>
      </c>
      <c r="AO116" s="413">
        <f t="array" ref="AO116">INDEX(_Rge_Data_3rd_CY,$B116,AO$1)</f>
        <v>0</v>
      </c>
      <c r="AP116" s="413">
        <f t="array" ref="AP116">INDEX(_Rge_Data_3rd_CY,$B116,AP$1)</f>
        <v>0</v>
      </c>
      <c r="AQ116" s="413">
        <f t="array" ref="AQ116">INDEX(_Rge_Data_3rd_CY,$B116,AQ$1)</f>
        <v>0</v>
      </c>
      <c r="AR116" s="413">
        <f t="array" ref="AR116">INDEX(_Rge_Data_3rd_CY,$B116,AR$1)</f>
        <v>0</v>
      </c>
      <c r="AS116" s="413" t="str">
        <f t="array" ref="AS116">INDEX(_Rge_Data_3rd_CY,$B116,AS$1)</f>
        <v/>
      </c>
      <c r="AT116" s="413">
        <f t="array" ref="AT116">INDEX(_Rge_Data_3rd_CY,$B116,AT$1)</f>
        <v>0</v>
      </c>
      <c r="AU116" s="413">
        <f t="array" ref="AU116">INDEX(_Rge_Data_3rd_CY,$B116,AU$1)</f>
        <v>0</v>
      </c>
      <c r="AV116" s="284">
        <f t="shared" si="10"/>
        <v>0</v>
      </c>
      <c r="AW116" s="414">
        <f t="shared" si="8"/>
        <v>0</v>
      </c>
      <c r="AX116" s="290">
        <f>IFERROR(IF(AND($F116="OPEN",$AH116&gt;0),$AH116*_SoP*$AW116,IF(AND($F116="CLOSED",$AH116&gt;0),$AH116*_SoL*$AW116,0)),0)</f>
        <v>0</v>
      </c>
      <c r="AY116" s="290">
        <f>IFERROR(IF($AH116&lt;0,$AH116*_SoL,0),0)</f>
        <v>0</v>
      </c>
      <c r="AZ116" s="415">
        <f t="shared" si="11"/>
        <v>0</v>
      </c>
      <c r="BA116" s="415">
        <f t="shared" si="12"/>
        <v>0</v>
      </c>
      <c r="BB116" s="415">
        <f t="shared" si="13"/>
        <v>0</v>
      </c>
      <c r="BC116" s="416">
        <f t="shared" si="14"/>
        <v>0</v>
      </c>
      <c r="BD116" s="417">
        <f t="shared" si="15"/>
        <v>0</v>
      </c>
      <c r="BE116" s="418">
        <f t="shared" si="16"/>
        <v>0</v>
      </c>
      <c r="BF116" s="419">
        <f t="shared" si="17"/>
        <v>0</v>
      </c>
    </row>
    <row r="117" ht="19.5" customHeight="1">
      <c r="A117" s="185"/>
      <c r="B117" s="230">
        <f t="shared" si="18"/>
        <v>106</v>
      </c>
      <c r="C117" s="185"/>
      <c r="D117" s="391" t="str">
        <f t="array" ref="D117">INDEX(_Rge_Projectdata_3rd,$B117,MATCH("Project-ID",_Rge_Headline_Projectdata,0))</f>
        <v/>
      </c>
      <c r="E117" s="392" t="str">
        <f t="array" ref="E117">IF(INDEX(_Rge_Data_3rd_CY,$B117,E$1)=0,"",TEXT(INDEX(_Rge_Data_3rd_CY,$B117,E$1),"JJJJMMTT"))</f>
        <v/>
      </c>
      <c r="F117" s="404" t="str">
        <f t="array" ref="F117">INDEX(_Rge_Data_3rd_CY,$B117,F$1)</f>
        <v>Open</v>
      </c>
      <c r="G117" s="393">
        <f t="array" ref="G117">IFERROR(MATCH(INDEX(_Rge_Data_3rd_CY,$B117,G$1),_Rge_Projectstatus,0),"")</f>
        <v>1</v>
      </c>
      <c r="H117" s="405" t="str">
        <f t="array" ref="H117">INDEX(_Rge_Data_3rd_CY,$B117,H$1)</f>
        <v/>
      </c>
      <c r="I117" s="406" t="str">
        <f t="array" ref="I117">INDEX(_Rge_Data_3rd_CY,$B117,I$1)</f>
        <v/>
      </c>
      <c r="J117" s="406" t="str">
        <f t="array" ref="J117">INDEX(_Rge_Data_3rd_CY,$B117,J$1)</f>
        <v/>
      </c>
      <c r="K117" s="406" t="str">
        <f t="array" ref="K117">INDEX(_Rge_Data_3rd_CY,$B117,K$1)</f>
        <v/>
      </c>
      <c r="L117" s="407">
        <f t="array" ref="L117">INDEX(_Rge_Data_3rd_CY,$B117,L$1)</f>
        <v>0</v>
      </c>
      <c r="M117" s="407">
        <f t="array" ref="M117">INDEX(_Rge_Data_3rd_CY,$B117,M$1)</f>
        <v>0</v>
      </c>
      <c r="N117" s="407">
        <f t="array" ref="N117">INDEX(_Rge_Data_3rd_CY,$B117,N$1)</f>
        <v>0</v>
      </c>
      <c r="O117" s="407">
        <f t="array" ref="O117">INDEX(_Rge_Data_3rd_CY,$B117,O$1)</f>
        <v>0</v>
      </c>
      <c r="P117" s="407">
        <f t="array" ref="P117">INDEX(_Rge_Data_3rd_CY,$B117,P$1)</f>
        <v>0</v>
      </c>
      <c r="Q117" s="407" t="str">
        <f t="array" ref="Q117">INDEX(_Rge_Data_3rd_CY,$B117,Q$1)</f>
        <v/>
      </c>
      <c r="R117" s="407">
        <f t="array" ref="R117">INDEX(_Rge_Data_3rd_CY,$B117,R$1)</f>
        <v>0</v>
      </c>
      <c r="S117" s="407">
        <f t="array" ref="S117">INDEX(_Rge_Data_3rd_CY,$B117,S$1)</f>
        <v>0</v>
      </c>
      <c r="T117" s="407">
        <f t="shared" si="5"/>
        <v>0</v>
      </c>
      <c r="U117" s="408">
        <f t="shared" si="6"/>
        <v>0</v>
      </c>
      <c r="V117" s="409" t="str">
        <f t="array" ref="V117">INDEX(_Rge_Data_3rd_CY,$B117,V$1)</f>
        <v/>
      </c>
      <c r="W117" s="410" t="str">
        <f t="array" ref="W117">INDEX(_Rge_Data_3rd_CY,$B117,W$1)</f>
        <v/>
      </c>
      <c r="X117" s="410" t="str">
        <f t="array" ref="X117">INDEX(_Rge_Data_3rd_CY,$B117,X$1)</f>
        <v/>
      </c>
      <c r="Y117" s="410" t="str">
        <f t="array" ref="Y117">INDEX(_Rge_Data_3rd_CY,$B117,Y$1)</f>
        <v/>
      </c>
      <c r="Z117" s="410">
        <f t="array" ref="Z117">INDEX(_Rge_Data_3rd_CY,$B117,Z$1)</f>
        <v>0</v>
      </c>
      <c r="AA117" s="410">
        <f t="array" ref="AA117">INDEX(_Rge_Data_3rd_CY,$B117,AA$1)</f>
        <v>0</v>
      </c>
      <c r="AB117" s="410">
        <f t="array" ref="AB117">INDEX(_Rge_Data_3rd_CY,$B117,AB$1)</f>
        <v>0</v>
      </c>
      <c r="AC117" s="410">
        <f t="array" ref="AC117">INDEX(_Rge_Data_3rd_CY,$B117,AC$1)</f>
        <v>0</v>
      </c>
      <c r="AD117" s="410">
        <f t="array" ref="AD117">INDEX(_Rge_Data_3rd_CY,$B117,AD$1)</f>
        <v>0</v>
      </c>
      <c r="AE117" s="410" t="str">
        <f t="array" ref="AE117">INDEX(_Rge_Data_3rd_CY,$B117,AE$1)</f>
        <v/>
      </c>
      <c r="AF117" s="410">
        <f t="array" ref="AF117">INDEX(_Rge_Data_3rd_CY,$B117,AF$1)</f>
        <v>0</v>
      </c>
      <c r="AG117" s="410">
        <f t="array" ref="AG117">INDEX(_Rge_Data_3rd_CY,$B117,AG$1)</f>
        <v>0</v>
      </c>
      <c r="AH117" s="410">
        <f t="shared" si="7"/>
        <v>0</v>
      </c>
      <c r="AI117" s="411" t="str">
        <f t="shared" si="9"/>
        <v/>
      </c>
      <c r="AJ117" s="412" t="str">
        <f t="array" ref="AJ117">INDEX(_Rge_Data_3rd_CY,$B117,AJ$1)</f>
        <v/>
      </c>
      <c r="AK117" s="413" t="str">
        <f t="array" ref="AK117">INDEX(_Rge_Data_3rd_CY,$B117,AK$1)</f>
        <v/>
      </c>
      <c r="AL117" s="413" t="str">
        <f t="array" ref="AL117">INDEX(_Rge_Data_3rd_CY,$B117,AL$1)</f>
        <v/>
      </c>
      <c r="AM117" s="413" t="str">
        <f t="array" ref="AM117">INDEX(_Rge_Data_3rd_CY,$B117,AM$1)</f>
        <v/>
      </c>
      <c r="AN117" s="413">
        <f t="array" ref="AN117">INDEX(_Rge_Data_3rd_CY,$B117,AN$1)</f>
        <v>0</v>
      </c>
      <c r="AO117" s="413">
        <f t="array" ref="AO117">INDEX(_Rge_Data_3rd_CY,$B117,AO$1)</f>
        <v>0</v>
      </c>
      <c r="AP117" s="413">
        <f t="array" ref="AP117">INDEX(_Rge_Data_3rd_CY,$B117,AP$1)</f>
        <v>0</v>
      </c>
      <c r="AQ117" s="413">
        <f t="array" ref="AQ117">INDEX(_Rge_Data_3rd_CY,$B117,AQ$1)</f>
        <v>0</v>
      </c>
      <c r="AR117" s="413">
        <f t="array" ref="AR117">INDEX(_Rge_Data_3rd_CY,$B117,AR$1)</f>
        <v>0</v>
      </c>
      <c r="AS117" s="413" t="str">
        <f t="array" ref="AS117">INDEX(_Rge_Data_3rd_CY,$B117,AS$1)</f>
        <v/>
      </c>
      <c r="AT117" s="413">
        <f t="array" ref="AT117">INDEX(_Rge_Data_3rd_CY,$B117,AT$1)</f>
        <v>0</v>
      </c>
      <c r="AU117" s="413">
        <f t="array" ref="AU117">INDEX(_Rge_Data_3rd_CY,$B117,AU$1)</f>
        <v>0</v>
      </c>
      <c r="AV117" s="284">
        <f t="shared" si="10"/>
        <v>0</v>
      </c>
      <c r="AW117" s="414">
        <f t="shared" si="8"/>
        <v>0</v>
      </c>
      <c r="AX117" s="290">
        <f>IFERROR(IF(AND($F117="OPEN",$AH117&gt;0),$AH117*_SoP*$AW117,IF(AND($F117="CLOSED",$AH117&gt;0),$AH117*_SoL*$AW117,0)),0)</f>
        <v>0</v>
      </c>
      <c r="AY117" s="290">
        <f>IFERROR(IF($AH117&lt;0,$AH117*_SoL,0),0)</f>
        <v>0</v>
      </c>
      <c r="AZ117" s="415">
        <f t="shared" si="11"/>
        <v>0</v>
      </c>
      <c r="BA117" s="415">
        <f t="shared" si="12"/>
        <v>0</v>
      </c>
      <c r="BB117" s="415">
        <f t="shared" si="13"/>
        <v>0</v>
      </c>
      <c r="BC117" s="416">
        <f t="shared" si="14"/>
        <v>0</v>
      </c>
      <c r="BD117" s="417">
        <f t="shared" si="15"/>
        <v>0</v>
      </c>
      <c r="BE117" s="418">
        <f t="shared" si="16"/>
        <v>0</v>
      </c>
      <c r="BF117" s="419">
        <f t="shared" si="17"/>
        <v>0</v>
      </c>
    </row>
    <row r="118" ht="19.5" customHeight="1">
      <c r="A118" s="185"/>
      <c r="B118" s="230">
        <f t="shared" si="18"/>
        <v>107</v>
      </c>
      <c r="C118" s="185"/>
      <c r="D118" s="391" t="str">
        <f t="array" ref="D118">INDEX(_Rge_Projectdata_3rd,$B118,MATCH("Project-ID",_Rge_Headline_Projectdata,0))</f>
        <v/>
      </c>
      <c r="E118" s="392" t="str">
        <f t="array" ref="E118">IF(INDEX(_Rge_Data_3rd_CY,$B118,E$1)=0,"",TEXT(INDEX(_Rge_Data_3rd_CY,$B118,E$1),"JJJJMMTT"))</f>
        <v/>
      </c>
      <c r="F118" s="404" t="str">
        <f t="array" ref="F118">INDEX(_Rge_Data_3rd_CY,$B118,F$1)</f>
        <v>Open</v>
      </c>
      <c r="G118" s="393">
        <f t="array" ref="G118">IFERROR(MATCH(INDEX(_Rge_Data_3rd_CY,$B118,G$1),_Rge_Projectstatus,0),"")</f>
        <v>1</v>
      </c>
      <c r="H118" s="405" t="str">
        <f t="array" ref="H118">INDEX(_Rge_Data_3rd_CY,$B118,H$1)</f>
        <v/>
      </c>
      <c r="I118" s="406" t="str">
        <f t="array" ref="I118">INDEX(_Rge_Data_3rd_CY,$B118,I$1)</f>
        <v/>
      </c>
      <c r="J118" s="406" t="str">
        <f t="array" ref="J118">INDEX(_Rge_Data_3rd_CY,$B118,J$1)</f>
        <v/>
      </c>
      <c r="K118" s="406" t="str">
        <f t="array" ref="K118">INDEX(_Rge_Data_3rd_CY,$B118,K$1)</f>
        <v/>
      </c>
      <c r="L118" s="407">
        <f t="array" ref="L118">INDEX(_Rge_Data_3rd_CY,$B118,L$1)</f>
        <v>0</v>
      </c>
      <c r="M118" s="407">
        <f t="array" ref="M118">INDEX(_Rge_Data_3rd_CY,$B118,M$1)</f>
        <v>0</v>
      </c>
      <c r="N118" s="407">
        <f t="array" ref="N118">INDEX(_Rge_Data_3rd_CY,$B118,N$1)</f>
        <v>0</v>
      </c>
      <c r="O118" s="407">
        <f t="array" ref="O118">INDEX(_Rge_Data_3rd_CY,$B118,O$1)</f>
        <v>0</v>
      </c>
      <c r="P118" s="407">
        <f t="array" ref="P118">INDEX(_Rge_Data_3rd_CY,$B118,P$1)</f>
        <v>0</v>
      </c>
      <c r="Q118" s="407" t="str">
        <f t="array" ref="Q118">INDEX(_Rge_Data_3rd_CY,$B118,Q$1)</f>
        <v/>
      </c>
      <c r="R118" s="407">
        <f t="array" ref="R118">INDEX(_Rge_Data_3rd_CY,$B118,R$1)</f>
        <v>0</v>
      </c>
      <c r="S118" s="407">
        <f t="array" ref="S118">INDEX(_Rge_Data_3rd_CY,$B118,S$1)</f>
        <v>0</v>
      </c>
      <c r="T118" s="407">
        <f t="shared" si="5"/>
        <v>0</v>
      </c>
      <c r="U118" s="408">
        <f t="shared" si="6"/>
        <v>0</v>
      </c>
      <c r="V118" s="409" t="str">
        <f t="array" ref="V118">INDEX(_Rge_Data_3rd_CY,$B118,V$1)</f>
        <v/>
      </c>
      <c r="W118" s="410" t="str">
        <f t="array" ref="W118">INDEX(_Rge_Data_3rd_CY,$B118,W$1)</f>
        <v/>
      </c>
      <c r="X118" s="410" t="str">
        <f t="array" ref="X118">INDEX(_Rge_Data_3rd_CY,$B118,X$1)</f>
        <v/>
      </c>
      <c r="Y118" s="410" t="str">
        <f t="array" ref="Y118">INDEX(_Rge_Data_3rd_CY,$B118,Y$1)</f>
        <v/>
      </c>
      <c r="Z118" s="410">
        <f t="array" ref="Z118">INDEX(_Rge_Data_3rd_CY,$B118,Z$1)</f>
        <v>0</v>
      </c>
      <c r="AA118" s="410">
        <f t="array" ref="AA118">INDEX(_Rge_Data_3rd_CY,$B118,AA$1)</f>
        <v>0</v>
      </c>
      <c r="AB118" s="410">
        <f t="array" ref="AB118">INDEX(_Rge_Data_3rd_CY,$B118,AB$1)</f>
        <v>0</v>
      </c>
      <c r="AC118" s="410">
        <f t="array" ref="AC118">INDEX(_Rge_Data_3rd_CY,$B118,AC$1)</f>
        <v>0</v>
      </c>
      <c r="AD118" s="410">
        <f t="array" ref="AD118">INDEX(_Rge_Data_3rd_CY,$B118,AD$1)</f>
        <v>0</v>
      </c>
      <c r="AE118" s="410" t="str">
        <f t="array" ref="AE118">INDEX(_Rge_Data_3rd_CY,$B118,AE$1)</f>
        <v/>
      </c>
      <c r="AF118" s="410">
        <f t="array" ref="AF118">INDEX(_Rge_Data_3rd_CY,$B118,AF$1)</f>
        <v>0</v>
      </c>
      <c r="AG118" s="410">
        <f t="array" ref="AG118">INDEX(_Rge_Data_3rd_CY,$B118,AG$1)</f>
        <v>0</v>
      </c>
      <c r="AH118" s="410">
        <f t="shared" si="7"/>
        <v>0</v>
      </c>
      <c r="AI118" s="411" t="str">
        <f t="shared" si="9"/>
        <v/>
      </c>
      <c r="AJ118" s="412" t="str">
        <f t="array" ref="AJ118">INDEX(_Rge_Data_3rd_CY,$B118,AJ$1)</f>
        <v/>
      </c>
      <c r="AK118" s="413" t="str">
        <f t="array" ref="AK118">INDEX(_Rge_Data_3rd_CY,$B118,AK$1)</f>
        <v/>
      </c>
      <c r="AL118" s="413" t="str">
        <f t="array" ref="AL118">INDEX(_Rge_Data_3rd_CY,$B118,AL$1)</f>
        <v/>
      </c>
      <c r="AM118" s="413" t="str">
        <f t="array" ref="AM118">INDEX(_Rge_Data_3rd_CY,$B118,AM$1)</f>
        <v/>
      </c>
      <c r="AN118" s="413">
        <f t="array" ref="AN118">INDEX(_Rge_Data_3rd_CY,$B118,AN$1)</f>
        <v>0</v>
      </c>
      <c r="AO118" s="413">
        <f t="array" ref="AO118">INDEX(_Rge_Data_3rd_CY,$B118,AO$1)</f>
        <v>0</v>
      </c>
      <c r="AP118" s="413">
        <f t="array" ref="AP118">INDEX(_Rge_Data_3rd_CY,$B118,AP$1)</f>
        <v>0</v>
      </c>
      <c r="AQ118" s="413">
        <f t="array" ref="AQ118">INDEX(_Rge_Data_3rd_CY,$B118,AQ$1)</f>
        <v>0</v>
      </c>
      <c r="AR118" s="413">
        <f t="array" ref="AR118">INDEX(_Rge_Data_3rd_CY,$B118,AR$1)</f>
        <v>0</v>
      </c>
      <c r="AS118" s="413" t="str">
        <f t="array" ref="AS118">INDEX(_Rge_Data_3rd_CY,$B118,AS$1)</f>
        <v/>
      </c>
      <c r="AT118" s="413">
        <f t="array" ref="AT118">INDEX(_Rge_Data_3rd_CY,$B118,AT$1)</f>
        <v>0</v>
      </c>
      <c r="AU118" s="413">
        <f t="array" ref="AU118">INDEX(_Rge_Data_3rd_CY,$B118,AU$1)</f>
        <v>0</v>
      </c>
      <c r="AV118" s="284">
        <f t="shared" si="10"/>
        <v>0</v>
      </c>
      <c r="AW118" s="414">
        <f t="shared" si="8"/>
        <v>0</v>
      </c>
      <c r="AX118" s="290">
        <f>IFERROR(IF(AND($F118="OPEN",$AH118&gt;0),$AH118*_SoP*$AW118,IF(AND($F118="CLOSED",$AH118&gt;0),$AH118*_SoL*$AW118,0)),0)</f>
        <v>0</v>
      </c>
      <c r="AY118" s="290">
        <f>IFERROR(IF($AH118&lt;0,$AH118*_SoL,0),0)</f>
        <v>0</v>
      </c>
      <c r="AZ118" s="415">
        <f t="shared" si="11"/>
        <v>0</v>
      </c>
      <c r="BA118" s="415">
        <f t="shared" si="12"/>
        <v>0</v>
      </c>
      <c r="BB118" s="415">
        <f t="shared" si="13"/>
        <v>0</v>
      </c>
      <c r="BC118" s="416">
        <f t="shared" si="14"/>
        <v>0</v>
      </c>
      <c r="BD118" s="417">
        <f t="shared" si="15"/>
        <v>0</v>
      </c>
      <c r="BE118" s="418">
        <f t="shared" si="16"/>
        <v>0</v>
      </c>
      <c r="BF118" s="419">
        <f t="shared" si="17"/>
        <v>0</v>
      </c>
    </row>
    <row r="119" ht="19.5" customHeight="1">
      <c r="A119" s="185"/>
      <c r="B119" s="230">
        <f t="shared" si="18"/>
        <v>108</v>
      </c>
      <c r="C119" s="185"/>
      <c r="D119" s="391" t="str">
        <f t="array" ref="D119">INDEX(_Rge_Projectdata_3rd,$B119,MATCH("Project-ID",_Rge_Headline_Projectdata,0))</f>
        <v/>
      </c>
      <c r="E119" s="392" t="str">
        <f t="array" ref="E119">IF(INDEX(_Rge_Data_3rd_CY,$B119,E$1)=0,"",TEXT(INDEX(_Rge_Data_3rd_CY,$B119,E$1),"JJJJMMTT"))</f>
        <v/>
      </c>
      <c r="F119" s="404" t="str">
        <f t="array" ref="F119">INDEX(_Rge_Data_3rd_CY,$B119,F$1)</f>
        <v>Open</v>
      </c>
      <c r="G119" s="393">
        <f t="array" ref="G119">IFERROR(MATCH(INDEX(_Rge_Data_3rd_CY,$B119,G$1),_Rge_Projectstatus,0),"")</f>
        <v>1</v>
      </c>
      <c r="H119" s="405" t="str">
        <f t="array" ref="H119">INDEX(_Rge_Data_3rd_CY,$B119,H$1)</f>
        <v/>
      </c>
      <c r="I119" s="406" t="str">
        <f t="array" ref="I119">INDEX(_Rge_Data_3rd_CY,$B119,I$1)</f>
        <v/>
      </c>
      <c r="J119" s="406" t="str">
        <f t="array" ref="J119">INDEX(_Rge_Data_3rd_CY,$B119,J$1)</f>
        <v/>
      </c>
      <c r="K119" s="406" t="str">
        <f t="array" ref="K119">INDEX(_Rge_Data_3rd_CY,$B119,K$1)</f>
        <v/>
      </c>
      <c r="L119" s="407">
        <f t="array" ref="L119">INDEX(_Rge_Data_3rd_CY,$B119,L$1)</f>
        <v>0</v>
      </c>
      <c r="M119" s="407">
        <f t="array" ref="M119">INDEX(_Rge_Data_3rd_CY,$B119,M$1)</f>
        <v>0</v>
      </c>
      <c r="N119" s="407">
        <f t="array" ref="N119">INDEX(_Rge_Data_3rd_CY,$B119,N$1)</f>
        <v>0</v>
      </c>
      <c r="O119" s="407">
        <f t="array" ref="O119">INDEX(_Rge_Data_3rd_CY,$B119,O$1)</f>
        <v>0</v>
      </c>
      <c r="P119" s="407">
        <f t="array" ref="P119">INDEX(_Rge_Data_3rd_CY,$B119,P$1)</f>
        <v>0</v>
      </c>
      <c r="Q119" s="407" t="str">
        <f t="array" ref="Q119">INDEX(_Rge_Data_3rd_CY,$B119,Q$1)</f>
        <v/>
      </c>
      <c r="R119" s="407">
        <f t="array" ref="R119">INDEX(_Rge_Data_3rd_CY,$B119,R$1)</f>
        <v>0</v>
      </c>
      <c r="S119" s="407">
        <f t="array" ref="S119">INDEX(_Rge_Data_3rd_CY,$B119,S$1)</f>
        <v>0</v>
      </c>
      <c r="T119" s="407">
        <f t="shared" si="5"/>
        <v>0</v>
      </c>
      <c r="U119" s="408">
        <f t="shared" si="6"/>
        <v>0</v>
      </c>
      <c r="V119" s="409" t="str">
        <f t="array" ref="V119">INDEX(_Rge_Data_3rd_CY,$B119,V$1)</f>
        <v/>
      </c>
      <c r="W119" s="410" t="str">
        <f t="array" ref="W119">INDEX(_Rge_Data_3rd_CY,$B119,W$1)</f>
        <v/>
      </c>
      <c r="X119" s="410" t="str">
        <f t="array" ref="X119">INDEX(_Rge_Data_3rd_CY,$B119,X$1)</f>
        <v/>
      </c>
      <c r="Y119" s="410" t="str">
        <f t="array" ref="Y119">INDEX(_Rge_Data_3rd_CY,$B119,Y$1)</f>
        <v/>
      </c>
      <c r="Z119" s="410">
        <f t="array" ref="Z119">INDEX(_Rge_Data_3rd_CY,$B119,Z$1)</f>
        <v>0</v>
      </c>
      <c r="AA119" s="410">
        <f t="array" ref="AA119">INDEX(_Rge_Data_3rd_CY,$B119,AA$1)</f>
        <v>0</v>
      </c>
      <c r="AB119" s="410">
        <f t="array" ref="AB119">INDEX(_Rge_Data_3rd_CY,$B119,AB$1)</f>
        <v>0</v>
      </c>
      <c r="AC119" s="410">
        <f t="array" ref="AC119">INDEX(_Rge_Data_3rd_CY,$B119,AC$1)</f>
        <v>0</v>
      </c>
      <c r="AD119" s="410">
        <f t="array" ref="AD119">INDEX(_Rge_Data_3rd_CY,$B119,AD$1)</f>
        <v>0</v>
      </c>
      <c r="AE119" s="410" t="str">
        <f t="array" ref="AE119">INDEX(_Rge_Data_3rd_CY,$B119,AE$1)</f>
        <v/>
      </c>
      <c r="AF119" s="410">
        <f t="array" ref="AF119">INDEX(_Rge_Data_3rd_CY,$B119,AF$1)</f>
        <v>0</v>
      </c>
      <c r="AG119" s="410">
        <f t="array" ref="AG119">INDEX(_Rge_Data_3rd_CY,$B119,AG$1)</f>
        <v>0</v>
      </c>
      <c r="AH119" s="410">
        <f t="shared" si="7"/>
        <v>0</v>
      </c>
      <c r="AI119" s="411" t="str">
        <f t="shared" si="9"/>
        <v/>
      </c>
      <c r="AJ119" s="412" t="str">
        <f t="array" ref="AJ119">INDEX(_Rge_Data_3rd_CY,$B119,AJ$1)</f>
        <v/>
      </c>
      <c r="AK119" s="413" t="str">
        <f t="array" ref="AK119">INDEX(_Rge_Data_3rd_CY,$B119,AK$1)</f>
        <v/>
      </c>
      <c r="AL119" s="413" t="str">
        <f t="array" ref="AL119">INDEX(_Rge_Data_3rd_CY,$B119,AL$1)</f>
        <v/>
      </c>
      <c r="AM119" s="413" t="str">
        <f t="array" ref="AM119">INDEX(_Rge_Data_3rd_CY,$B119,AM$1)</f>
        <v/>
      </c>
      <c r="AN119" s="413">
        <f t="array" ref="AN119">INDEX(_Rge_Data_3rd_CY,$B119,AN$1)</f>
        <v>0</v>
      </c>
      <c r="AO119" s="413">
        <f t="array" ref="AO119">INDEX(_Rge_Data_3rd_CY,$B119,AO$1)</f>
        <v>0</v>
      </c>
      <c r="AP119" s="413">
        <f t="array" ref="AP119">INDEX(_Rge_Data_3rd_CY,$B119,AP$1)</f>
        <v>0</v>
      </c>
      <c r="AQ119" s="413">
        <f t="array" ref="AQ119">INDEX(_Rge_Data_3rd_CY,$B119,AQ$1)</f>
        <v>0</v>
      </c>
      <c r="AR119" s="413">
        <f t="array" ref="AR119">INDEX(_Rge_Data_3rd_CY,$B119,AR$1)</f>
        <v>0</v>
      </c>
      <c r="AS119" s="413" t="str">
        <f t="array" ref="AS119">INDEX(_Rge_Data_3rd_CY,$B119,AS$1)</f>
        <v/>
      </c>
      <c r="AT119" s="413">
        <f t="array" ref="AT119">INDEX(_Rge_Data_3rd_CY,$B119,AT$1)</f>
        <v>0</v>
      </c>
      <c r="AU119" s="413">
        <f t="array" ref="AU119">INDEX(_Rge_Data_3rd_CY,$B119,AU$1)</f>
        <v>0</v>
      </c>
      <c r="AV119" s="284">
        <f t="shared" si="10"/>
        <v>0</v>
      </c>
      <c r="AW119" s="414">
        <f t="shared" si="8"/>
        <v>0</v>
      </c>
      <c r="AX119" s="290">
        <f>IFERROR(IF(AND($F119="OPEN",$AH119&gt;0),$AH119*_SoP*$AW119,IF(AND($F119="CLOSED",$AH119&gt;0),$AH119*_SoL*$AW119,0)),0)</f>
        <v>0</v>
      </c>
      <c r="AY119" s="290">
        <f>IFERROR(IF($AH119&lt;0,$AH119*_SoL,0),0)</f>
        <v>0</v>
      </c>
      <c r="AZ119" s="415">
        <f t="shared" si="11"/>
        <v>0</v>
      </c>
      <c r="BA119" s="415">
        <f t="shared" si="12"/>
        <v>0</v>
      </c>
      <c r="BB119" s="415">
        <f t="shared" si="13"/>
        <v>0</v>
      </c>
      <c r="BC119" s="416">
        <f t="shared" si="14"/>
        <v>0</v>
      </c>
      <c r="BD119" s="417">
        <f t="shared" si="15"/>
        <v>0</v>
      </c>
      <c r="BE119" s="418">
        <f t="shared" si="16"/>
        <v>0</v>
      </c>
      <c r="BF119" s="419">
        <f t="shared" si="17"/>
        <v>0</v>
      </c>
    </row>
    <row r="120" ht="19.5" customHeight="1">
      <c r="A120" s="185"/>
      <c r="B120" s="230">
        <f t="shared" si="18"/>
        <v>109</v>
      </c>
      <c r="C120" s="185"/>
      <c r="D120" s="391" t="str">
        <f t="array" ref="D120">INDEX(_Rge_Projectdata_3rd,$B120,MATCH("Project-ID",_Rge_Headline_Projectdata,0))</f>
        <v/>
      </c>
      <c r="E120" s="392" t="str">
        <f t="array" ref="E120">IF(INDEX(_Rge_Data_3rd_CY,$B120,E$1)=0,"",TEXT(INDEX(_Rge_Data_3rd_CY,$B120,E$1),"JJJJMMTT"))</f>
        <v/>
      </c>
      <c r="F120" s="404" t="str">
        <f t="array" ref="F120">INDEX(_Rge_Data_3rd_CY,$B120,F$1)</f>
        <v>Open</v>
      </c>
      <c r="G120" s="393">
        <f t="array" ref="G120">IFERROR(MATCH(INDEX(_Rge_Data_3rd_CY,$B120,G$1),_Rge_Projectstatus,0),"")</f>
        <v>1</v>
      </c>
      <c r="H120" s="405" t="str">
        <f t="array" ref="H120">INDEX(_Rge_Data_3rd_CY,$B120,H$1)</f>
        <v/>
      </c>
      <c r="I120" s="406" t="str">
        <f t="array" ref="I120">INDEX(_Rge_Data_3rd_CY,$B120,I$1)</f>
        <v/>
      </c>
      <c r="J120" s="406" t="str">
        <f t="array" ref="J120">INDEX(_Rge_Data_3rd_CY,$B120,J$1)</f>
        <v/>
      </c>
      <c r="K120" s="406" t="str">
        <f t="array" ref="K120">INDEX(_Rge_Data_3rd_CY,$B120,K$1)</f>
        <v/>
      </c>
      <c r="L120" s="407">
        <f t="array" ref="L120">INDEX(_Rge_Data_3rd_CY,$B120,L$1)</f>
        <v>0</v>
      </c>
      <c r="M120" s="407">
        <f t="array" ref="M120">INDEX(_Rge_Data_3rd_CY,$B120,M$1)</f>
        <v>0</v>
      </c>
      <c r="N120" s="407">
        <f t="array" ref="N120">INDEX(_Rge_Data_3rd_CY,$B120,N$1)</f>
        <v>0</v>
      </c>
      <c r="O120" s="407">
        <f t="array" ref="O120">INDEX(_Rge_Data_3rd_CY,$B120,O$1)</f>
        <v>0</v>
      </c>
      <c r="P120" s="407">
        <f t="array" ref="P120">INDEX(_Rge_Data_3rd_CY,$B120,P$1)</f>
        <v>0</v>
      </c>
      <c r="Q120" s="407" t="str">
        <f t="array" ref="Q120">INDEX(_Rge_Data_3rd_CY,$B120,Q$1)</f>
        <v/>
      </c>
      <c r="R120" s="407">
        <f t="array" ref="R120">INDEX(_Rge_Data_3rd_CY,$B120,R$1)</f>
        <v>0</v>
      </c>
      <c r="S120" s="407">
        <f t="array" ref="S120">INDEX(_Rge_Data_3rd_CY,$B120,S$1)</f>
        <v>0</v>
      </c>
      <c r="T120" s="407">
        <f t="shared" si="5"/>
        <v>0</v>
      </c>
      <c r="U120" s="408">
        <f t="shared" si="6"/>
        <v>0</v>
      </c>
      <c r="V120" s="409" t="str">
        <f t="array" ref="V120">INDEX(_Rge_Data_3rd_CY,$B120,V$1)</f>
        <v/>
      </c>
      <c r="W120" s="410" t="str">
        <f t="array" ref="W120">INDEX(_Rge_Data_3rd_CY,$B120,W$1)</f>
        <v/>
      </c>
      <c r="X120" s="410" t="str">
        <f t="array" ref="X120">INDEX(_Rge_Data_3rd_CY,$B120,X$1)</f>
        <v/>
      </c>
      <c r="Y120" s="410" t="str">
        <f t="array" ref="Y120">INDEX(_Rge_Data_3rd_CY,$B120,Y$1)</f>
        <v/>
      </c>
      <c r="Z120" s="410">
        <f t="array" ref="Z120">INDEX(_Rge_Data_3rd_CY,$B120,Z$1)</f>
        <v>0</v>
      </c>
      <c r="AA120" s="410">
        <f t="array" ref="AA120">INDEX(_Rge_Data_3rd_CY,$B120,AA$1)</f>
        <v>0</v>
      </c>
      <c r="AB120" s="410">
        <f t="array" ref="AB120">INDEX(_Rge_Data_3rd_CY,$B120,AB$1)</f>
        <v>0</v>
      </c>
      <c r="AC120" s="410">
        <f t="array" ref="AC120">INDEX(_Rge_Data_3rd_CY,$B120,AC$1)</f>
        <v>0</v>
      </c>
      <c r="AD120" s="410">
        <f t="array" ref="AD120">INDEX(_Rge_Data_3rd_CY,$B120,AD$1)</f>
        <v>0</v>
      </c>
      <c r="AE120" s="410" t="str">
        <f t="array" ref="AE120">INDEX(_Rge_Data_3rd_CY,$B120,AE$1)</f>
        <v/>
      </c>
      <c r="AF120" s="410">
        <f t="array" ref="AF120">INDEX(_Rge_Data_3rd_CY,$B120,AF$1)</f>
        <v>0</v>
      </c>
      <c r="AG120" s="410">
        <f t="array" ref="AG120">INDEX(_Rge_Data_3rd_CY,$B120,AG$1)</f>
        <v>0</v>
      </c>
      <c r="AH120" s="410">
        <f t="shared" si="7"/>
        <v>0</v>
      </c>
      <c r="AI120" s="411" t="str">
        <f t="shared" si="9"/>
        <v/>
      </c>
      <c r="AJ120" s="412" t="str">
        <f t="array" ref="AJ120">INDEX(_Rge_Data_3rd_CY,$B120,AJ$1)</f>
        <v/>
      </c>
      <c r="AK120" s="413" t="str">
        <f t="array" ref="AK120">INDEX(_Rge_Data_3rd_CY,$B120,AK$1)</f>
        <v/>
      </c>
      <c r="AL120" s="413" t="str">
        <f t="array" ref="AL120">INDEX(_Rge_Data_3rd_CY,$B120,AL$1)</f>
        <v/>
      </c>
      <c r="AM120" s="413" t="str">
        <f t="array" ref="AM120">INDEX(_Rge_Data_3rd_CY,$B120,AM$1)</f>
        <v/>
      </c>
      <c r="AN120" s="413">
        <f t="array" ref="AN120">INDEX(_Rge_Data_3rd_CY,$B120,AN$1)</f>
        <v>0</v>
      </c>
      <c r="AO120" s="413">
        <f t="array" ref="AO120">INDEX(_Rge_Data_3rd_CY,$B120,AO$1)</f>
        <v>0</v>
      </c>
      <c r="AP120" s="413">
        <f t="array" ref="AP120">INDEX(_Rge_Data_3rd_CY,$B120,AP$1)</f>
        <v>0</v>
      </c>
      <c r="AQ120" s="413">
        <f t="array" ref="AQ120">INDEX(_Rge_Data_3rd_CY,$B120,AQ$1)</f>
        <v>0</v>
      </c>
      <c r="AR120" s="413">
        <f t="array" ref="AR120">INDEX(_Rge_Data_3rd_CY,$B120,AR$1)</f>
        <v>0</v>
      </c>
      <c r="AS120" s="413" t="str">
        <f t="array" ref="AS120">INDEX(_Rge_Data_3rd_CY,$B120,AS$1)</f>
        <v/>
      </c>
      <c r="AT120" s="413">
        <f t="array" ref="AT120">INDEX(_Rge_Data_3rd_CY,$B120,AT$1)</f>
        <v>0</v>
      </c>
      <c r="AU120" s="413">
        <f t="array" ref="AU120">INDEX(_Rge_Data_3rd_CY,$B120,AU$1)</f>
        <v>0</v>
      </c>
      <c r="AV120" s="284">
        <f t="shared" si="10"/>
        <v>0</v>
      </c>
      <c r="AW120" s="414">
        <f t="shared" si="8"/>
        <v>0</v>
      </c>
      <c r="AX120" s="290">
        <f>IFERROR(IF(AND($F120="OPEN",$AH120&gt;0),$AH120*_SoP*$AW120,IF(AND($F120="CLOSED",$AH120&gt;0),$AH120*_SoL*$AW120,0)),0)</f>
        <v>0</v>
      </c>
      <c r="AY120" s="290">
        <f>IFERROR(IF($AH120&lt;0,$AH120*_SoL,0),0)</f>
        <v>0</v>
      </c>
      <c r="AZ120" s="415">
        <f t="shared" si="11"/>
        <v>0</v>
      </c>
      <c r="BA120" s="415">
        <f t="shared" si="12"/>
        <v>0</v>
      </c>
      <c r="BB120" s="415">
        <f t="shared" si="13"/>
        <v>0</v>
      </c>
      <c r="BC120" s="416">
        <f t="shared" si="14"/>
        <v>0</v>
      </c>
      <c r="BD120" s="417">
        <f t="shared" si="15"/>
        <v>0</v>
      </c>
      <c r="BE120" s="418">
        <f t="shared" si="16"/>
        <v>0</v>
      </c>
      <c r="BF120" s="419">
        <f t="shared" si="17"/>
        <v>0</v>
      </c>
    </row>
    <row r="121" ht="19.5" customHeight="1">
      <c r="A121" s="185"/>
      <c r="B121" s="230">
        <f t="shared" si="18"/>
        <v>110</v>
      </c>
      <c r="C121" s="185"/>
      <c r="D121" s="391" t="str">
        <f t="array" ref="D121">INDEX(_Rge_Projectdata_3rd,$B121,MATCH("Project-ID",_Rge_Headline_Projectdata,0))</f>
        <v/>
      </c>
      <c r="E121" s="392" t="str">
        <f t="array" ref="E121">IF(INDEX(_Rge_Data_3rd_CY,$B121,E$1)=0,"",TEXT(INDEX(_Rge_Data_3rd_CY,$B121,E$1),"JJJJMMTT"))</f>
        <v/>
      </c>
      <c r="F121" s="404" t="str">
        <f t="array" ref="F121">INDEX(_Rge_Data_3rd_CY,$B121,F$1)</f>
        <v>Open</v>
      </c>
      <c r="G121" s="393">
        <f t="array" ref="G121">IFERROR(MATCH(INDEX(_Rge_Data_3rd_CY,$B121,G$1),_Rge_Projectstatus,0),"")</f>
        <v>1</v>
      </c>
      <c r="H121" s="405" t="str">
        <f t="array" ref="H121">INDEX(_Rge_Data_3rd_CY,$B121,H$1)</f>
        <v/>
      </c>
      <c r="I121" s="406" t="str">
        <f t="array" ref="I121">INDEX(_Rge_Data_3rd_CY,$B121,I$1)</f>
        <v/>
      </c>
      <c r="J121" s="406" t="str">
        <f t="array" ref="J121">INDEX(_Rge_Data_3rd_CY,$B121,J$1)</f>
        <v/>
      </c>
      <c r="K121" s="406" t="str">
        <f t="array" ref="K121">INDEX(_Rge_Data_3rd_CY,$B121,K$1)</f>
        <v/>
      </c>
      <c r="L121" s="407">
        <f t="array" ref="L121">INDEX(_Rge_Data_3rd_CY,$B121,L$1)</f>
        <v>0</v>
      </c>
      <c r="M121" s="407">
        <f t="array" ref="M121">INDEX(_Rge_Data_3rd_CY,$B121,M$1)</f>
        <v>0</v>
      </c>
      <c r="N121" s="407">
        <f t="array" ref="N121">INDEX(_Rge_Data_3rd_CY,$B121,N$1)</f>
        <v>0</v>
      </c>
      <c r="O121" s="407">
        <f t="array" ref="O121">INDEX(_Rge_Data_3rd_CY,$B121,O$1)</f>
        <v>0</v>
      </c>
      <c r="P121" s="407">
        <f t="array" ref="P121">INDEX(_Rge_Data_3rd_CY,$B121,P$1)</f>
        <v>0</v>
      </c>
      <c r="Q121" s="407" t="str">
        <f t="array" ref="Q121">INDEX(_Rge_Data_3rd_CY,$B121,Q$1)</f>
        <v/>
      </c>
      <c r="R121" s="407">
        <f t="array" ref="R121">INDEX(_Rge_Data_3rd_CY,$B121,R$1)</f>
        <v>0</v>
      </c>
      <c r="S121" s="407">
        <f t="array" ref="S121">INDEX(_Rge_Data_3rd_CY,$B121,S$1)</f>
        <v>0</v>
      </c>
      <c r="T121" s="407">
        <f t="shared" si="5"/>
        <v>0</v>
      </c>
      <c r="U121" s="408">
        <f t="shared" si="6"/>
        <v>0</v>
      </c>
      <c r="V121" s="409" t="str">
        <f t="array" ref="V121">INDEX(_Rge_Data_3rd_CY,$B121,V$1)</f>
        <v/>
      </c>
      <c r="W121" s="410" t="str">
        <f t="array" ref="W121">INDEX(_Rge_Data_3rd_CY,$B121,W$1)</f>
        <v/>
      </c>
      <c r="X121" s="410" t="str">
        <f t="array" ref="X121">INDEX(_Rge_Data_3rd_CY,$B121,X$1)</f>
        <v/>
      </c>
      <c r="Y121" s="410" t="str">
        <f t="array" ref="Y121">INDEX(_Rge_Data_3rd_CY,$B121,Y$1)</f>
        <v/>
      </c>
      <c r="Z121" s="410">
        <f t="array" ref="Z121">INDEX(_Rge_Data_3rd_CY,$B121,Z$1)</f>
        <v>0</v>
      </c>
      <c r="AA121" s="410">
        <f t="array" ref="AA121">INDEX(_Rge_Data_3rd_CY,$B121,AA$1)</f>
        <v>0</v>
      </c>
      <c r="AB121" s="410">
        <f t="array" ref="AB121">INDEX(_Rge_Data_3rd_CY,$B121,AB$1)</f>
        <v>0</v>
      </c>
      <c r="AC121" s="410">
        <f t="array" ref="AC121">INDEX(_Rge_Data_3rd_CY,$B121,AC$1)</f>
        <v>0</v>
      </c>
      <c r="AD121" s="410">
        <f t="array" ref="AD121">INDEX(_Rge_Data_3rd_CY,$B121,AD$1)</f>
        <v>0</v>
      </c>
      <c r="AE121" s="410" t="str">
        <f t="array" ref="AE121">INDEX(_Rge_Data_3rd_CY,$B121,AE$1)</f>
        <v/>
      </c>
      <c r="AF121" s="410">
        <f t="array" ref="AF121">INDEX(_Rge_Data_3rd_CY,$B121,AF$1)</f>
        <v>0</v>
      </c>
      <c r="AG121" s="410">
        <f t="array" ref="AG121">INDEX(_Rge_Data_3rd_CY,$B121,AG$1)</f>
        <v>0</v>
      </c>
      <c r="AH121" s="410">
        <f t="shared" si="7"/>
        <v>0</v>
      </c>
      <c r="AI121" s="411" t="str">
        <f t="shared" si="9"/>
        <v/>
      </c>
      <c r="AJ121" s="412" t="str">
        <f t="array" ref="AJ121">INDEX(_Rge_Data_3rd_CY,$B121,AJ$1)</f>
        <v/>
      </c>
      <c r="AK121" s="413" t="str">
        <f t="array" ref="AK121">INDEX(_Rge_Data_3rd_CY,$B121,AK$1)</f>
        <v/>
      </c>
      <c r="AL121" s="413" t="str">
        <f t="array" ref="AL121">INDEX(_Rge_Data_3rd_CY,$B121,AL$1)</f>
        <v/>
      </c>
      <c r="AM121" s="413" t="str">
        <f t="array" ref="AM121">INDEX(_Rge_Data_3rd_CY,$B121,AM$1)</f>
        <v/>
      </c>
      <c r="AN121" s="413">
        <f t="array" ref="AN121">INDEX(_Rge_Data_3rd_CY,$B121,AN$1)</f>
        <v>0</v>
      </c>
      <c r="AO121" s="413">
        <f t="array" ref="AO121">INDEX(_Rge_Data_3rd_CY,$B121,AO$1)</f>
        <v>0</v>
      </c>
      <c r="AP121" s="413">
        <f t="array" ref="AP121">INDEX(_Rge_Data_3rd_CY,$B121,AP$1)</f>
        <v>0</v>
      </c>
      <c r="AQ121" s="413">
        <f t="array" ref="AQ121">INDEX(_Rge_Data_3rd_CY,$B121,AQ$1)</f>
        <v>0</v>
      </c>
      <c r="AR121" s="413">
        <f t="array" ref="AR121">INDEX(_Rge_Data_3rd_CY,$B121,AR$1)</f>
        <v>0</v>
      </c>
      <c r="AS121" s="413" t="str">
        <f t="array" ref="AS121">INDEX(_Rge_Data_3rd_CY,$B121,AS$1)</f>
        <v/>
      </c>
      <c r="AT121" s="413">
        <f t="array" ref="AT121">INDEX(_Rge_Data_3rd_CY,$B121,AT$1)</f>
        <v>0</v>
      </c>
      <c r="AU121" s="413">
        <f t="array" ref="AU121">INDEX(_Rge_Data_3rd_CY,$B121,AU$1)</f>
        <v>0</v>
      </c>
      <c r="AV121" s="284">
        <f t="shared" si="10"/>
        <v>0</v>
      </c>
      <c r="AW121" s="414">
        <f t="shared" si="8"/>
        <v>0</v>
      </c>
      <c r="AX121" s="290">
        <f>IFERROR(IF(AND($F121="OPEN",$AH121&gt;0),$AH121*_SoP*$AW121,IF(AND($F121="CLOSED",$AH121&gt;0),$AH121*_SoL*$AW121,0)),0)</f>
        <v>0</v>
      </c>
      <c r="AY121" s="290">
        <f>IFERROR(IF($AH121&lt;0,$AH121*_SoL,0),0)</f>
        <v>0</v>
      </c>
      <c r="AZ121" s="415">
        <f t="shared" si="11"/>
        <v>0</v>
      </c>
      <c r="BA121" s="415">
        <f t="shared" si="12"/>
        <v>0</v>
      </c>
      <c r="BB121" s="415">
        <f t="shared" si="13"/>
        <v>0</v>
      </c>
      <c r="BC121" s="416">
        <f t="shared" si="14"/>
        <v>0</v>
      </c>
      <c r="BD121" s="417">
        <f t="shared" si="15"/>
        <v>0</v>
      </c>
      <c r="BE121" s="418">
        <f t="shared" si="16"/>
        <v>0</v>
      </c>
      <c r="BF121" s="419">
        <f t="shared" si="17"/>
        <v>0</v>
      </c>
    </row>
    <row r="122" ht="19.5" customHeight="1">
      <c r="A122" s="185"/>
      <c r="B122" s="230">
        <f t="shared" si="18"/>
        <v>111</v>
      </c>
      <c r="C122" s="185"/>
      <c r="D122" s="391" t="str">
        <f t="array" ref="D122">INDEX(_Rge_Projectdata_3rd,$B122,MATCH("Project-ID",_Rge_Headline_Projectdata,0))</f>
        <v/>
      </c>
      <c r="E122" s="392" t="str">
        <f t="array" ref="E122">IF(INDEX(_Rge_Data_3rd_CY,$B122,E$1)=0,"",TEXT(INDEX(_Rge_Data_3rd_CY,$B122,E$1),"JJJJMMTT"))</f>
        <v/>
      </c>
      <c r="F122" s="404" t="str">
        <f t="array" ref="F122">INDEX(_Rge_Data_3rd_CY,$B122,F$1)</f>
        <v>Open</v>
      </c>
      <c r="G122" s="393">
        <f t="array" ref="G122">IFERROR(MATCH(INDEX(_Rge_Data_3rd_CY,$B122,G$1),_Rge_Projectstatus,0),"")</f>
        <v>1</v>
      </c>
      <c r="H122" s="405" t="str">
        <f t="array" ref="H122">INDEX(_Rge_Data_3rd_CY,$B122,H$1)</f>
        <v/>
      </c>
      <c r="I122" s="406" t="str">
        <f t="array" ref="I122">INDEX(_Rge_Data_3rd_CY,$B122,I$1)</f>
        <v/>
      </c>
      <c r="J122" s="406" t="str">
        <f t="array" ref="J122">INDEX(_Rge_Data_3rd_CY,$B122,J$1)</f>
        <v/>
      </c>
      <c r="K122" s="406" t="str">
        <f t="array" ref="K122">INDEX(_Rge_Data_3rd_CY,$B122,K$1)</f>
        <v/>
      </c>
      <c r="L122" s="407">
        <f t="array" ref="L122">INDEX(_Rge_Data_3rd_CY,$B122,L$1)</f>
        <v>0</v>
      </c>
      <c r="M122" s="407">
        <f t="array" ref="M122">INDEX(_Rge_Data_3rd_CY,$B122,M$1)</f>
        <v>0</v>
      </c>
      <c r="N122" s="407">
        <f t="array" ref="N122">INDEX(_Rge_Data_3rd_CY,$B122,N$1)</f>
        <v>0</v>
      </c>
      <c r="O122" s="407">
        <f t="array" ref="O122">INDEX(_Rge_Data_3rd_CY,$B122,O$1)</f>
        <v>0</v>
      </c>
      <c r="P122" s="407">
        <f t="array" ref="P122">INDEX(_Rge_Data_3rd_CY,$B122,P$1)</f>
        <v>0</v>
      </c>
      <c r="Q122" s="407" t="str">
        <f t="array" ref="Q122">INDEX(_Rge_Data_3rd_CY,$B122,Q$1)</f>
        <v/>
      </c>
      <c r="R122" s="407">
        <f t="array" ref="R122">INDEX(_Rge_Data_3rd_CY,$B122,R$1)</f>
        <v>0</v>
      </c>
      <c r="S122" s="407">
        <f t="array" ref="S122">INDEX(_Rge_Data_3rd_CY,$B122,S$1)</f>
        <v>0</v>
      </c>
      <c r="T122" s="407">
        <f t="shared" si="5"/>
        <v>0</v>
      </c>
      <c r="U122" s="408">
        <f t="shared" si="6"/>
        <v>0</v>
      </c>
      <c r="V122" s="409" t="str">
        <f t="array" ref="V122">INDEX(_Rge_Data_3rd_CY,$B122,V$1)</f>
        <v/>
      </c>
      <c r="W122" s="410" t="str">
        <f t="array" ref="W122">INDEX(_Rge_Data_3rd_CY,$B122,W$1)</f>
        <v/>
      </c>
      <c r="X122" s="410" t="str">
        <f t="array" ref="X122">INDEX(_Rge_Data_3rd_CY,$B122,X$1)</f>
        <v/>
      </c>
      <c r="Y122" s="410" t="str">
        <f t="array" ref="Y122">INDEX(_Rge_Data_3rd_CY,$B122,Y$1)</f>
        <v/>
      </c>
      <c r="Z122" s="410">
        <f t="array" ref="Z122">INDEX(_Rge_Data_3rd_CY,$B122,Z$1)</f>
        <v>0</v>
      </c>
      <c r="AA122" s="410">
        <f t="array" ref="AA122">INDEX(_Rge_Data_3rd_CY,$B122,AA$1)</f>
        <v>0</v>
      </c>
      <c r="AB122" s="410">
        <f t="array" ref="AB122">INDEX(_Rge_Data_3rd_CY,$B122,AB$1)</f>
        <v>0</v>
      </c>
      <c r="AC122" s="410">
        <f t="array" ref="AC122">INDEX(_Rge_Data_3rd_CY,$B122,AC$1)</f>
        <v>0</v>
      </c>
      <c r="AD122" s="410">
        <f t="array" ref="AD122">INDEX(_Rge_Data_3rd_CY,$B122,AD$1)</f>
        <v>0</v>
      </c>
      <c r="AE122" s="410" t="str">
        <f t="array" ref="AE122">INDEX(_Rge_Data_3rd_CY,$B122,AE$1)</f>
        <v/>
      </c>
      <c r="AF122" s="410">
        <f t="array" ref="AF122">INDEX(_Rge_Data_3rd_CY,$B122,AF$1)</f>
        <v>0</v>
      </c>
      <c r="AG122" s="410">
        <f t="array" ref="AG122">INDEX(_Rge_Data_3rd_CY,$B122,AG$1)</f>
        <v>0</v>
      </c>
      <c r="AH122" s="410">
        <f t="shared" si="7"/>
        <v>0</v>
      </c>
      <c r="AI122" s="411" t="str">
        <f t="shared" si="9"/>
        <v/>
      </c>
      <c r="AJ122" s="412" t="str">
        <f t="array" ref="AJ122">INDEX(_Rge_Data_3rd_CY,$B122,AJ$1)</f>
        <v/>
      </c>
      <c r="AK122" s="413" t="str">
        <f t="array" ref="AK122">INDEX(_Rge_Data_3rd_CY,$B122,AK$1)</f>
        <v/>
      </c>
      <c r="AL122" s="413" t="str">
        <f t="array" ref="AL122">INDEX(_Rge_Data_3rd_CY,$B122,AL$1)</f>
        <v/>
      </c>
      <c r="AM122" s="413" t="str">
        <f t="array" ref="AM122">INDEX(_Rge_Data_3rd_CY,$B122,AM$1)</f>
        <v/>
      </c>
      <c r="AN122" s="413">
        <f t="array" ref="AN122">INDEX(_Rge_Data_3rd_CY,$B122,AN$1)</f>
        <v>0</v>
      </c>
      <c r="AO122" s="413">
        <f t="array" ref="AO122">INDEX(_Rge_Data_3rd_CY,$B122,AO$1)</f>
        <v>0</v>
      </c>
      <c r="AP122" s="413">
        <f t="array" ref="AP122">INDEX(_Rge_Data_3rd_CY,$B122,AP$1)</f>
        <v>0</v>
      </c>
      <c r="AQ122" s="413">
        <f t="array" ref="AQ122">INDEX(_Rge_Data_3rd_CY,$B122,AQ$1)</f>
        <v>0</v>
      </c>
      <c r="AR122" s="413">
        <f t="array" ref="AR122">INDEX(_Rge_Data_3rd_CY,$B122,AR$1)</f>
        <v>0</v>
      </c>
      <c r="AS122" s="413" t="str">
        <f t="array" ref="AS122">INDEX(_Rge_Data_3rd_CY,$B122,AS$1)</f>
        <v/>
      </c>
      <c r="AT122" s="413">
        <f t="array" ref="AT122">INDEX(_Rge_Data_3rd_CY,$B122,AT$1)</f>
        <v>0</v>
      </c>
      <c r="AU122" s="413">
        <f t="array" ref="AU122">INDEX(_Rge_Data_3rd_CY,$B122,AU$1)</f>
        <v>0</v>
      </c>
      <c r="AV122" s="284">
        <f t="shared" si="10"/>
        <v>0</v>
      </c>
      <c r="AW122" s="414">
        <f t="shared" si="8"/>
        <v>0</v>
      </c>
      <c r="AX122" s="290">
        <f>IFERROR(IF(AND($F122="OPEN",$AH122&gt;0),$AH122*_SoP*$AW122,IF(AND($F122="CLOSED",$AH122&gt;0),$AH122*_SoL*$AW122,0)),0)</f>
        <v>0</v>
      </c>
      <c r="AY122" s="290">
        <f>IFERROR(IF($AH122&lt;0,$AH122*_SoL,0),0)</f>
        <v>0</v>
      </c>
      <c r="AZ122" s="415">
        <f t="shared" si="11"/>
        <v>0</v>
      </c>
      <c r="BA122" s="415">
        <f t="shared" si="12"/>
        <v>0</v>
      </c>
      <c r="BB122" s="415">
        <f t="shared" si="13"/>
        <v>0</v>
      </c>
      <c r="BC122" s="416">
        <f t="shared" si="14"/>
        <v>0</v>
      </c>
      <c r="BD122" s="417">
        <f t="shared" si="15"/>
        <v>0</v>
      </c>
      <c r="BE122" s="418">
        <f t="shared" si="16"/>
        <v>0</v>
      </c>
      <c r="BF122" s="419">
        <f t="shared" si="17"/>
        <v>0</v>
      </c>
    </row>
    <row r="123" ht="19.5" customHeight="1">
      <c r="A123" s="185"/>
      <c r="B123" s="230">
        <f t="shared" si="18"/>
        <v>112</v>
      </c>
      <c r="C123" s="185"/>
      <c r="D123" s="391" t="str">
        <f t="array" ref="D123">INDEX(_Rge_Projectdata_3rd,$B123,MATCH("Project-ID",_Rge_Headline_Projectdata,0))</f>
        <v/>
      </c>
      <c r="E123" s="392" t="str">
        <f t="array" ref="E123">IF(INDEX(_Rge_Data_3rd_CY,$B123,E$1)=0,"",TEXT(INDEX(_Rge_Data_3rd_CY,$B123,E$1),"JJJJMMTT"))</f>
        <v/>
      </c>
      <c r="F123" s="404" t="str">
        <f t="array" ref="F123">INDEX(_Rge_Data_3rd_CY,$B123,F$1)</f>
        <v>Open</v>
      </c>
      <c r="G123" s="393">
        <f t="array" ref="G123">IFERROR(MATCH(INDEX(_Rge_Data_3rd_CY,$B123,G$1),_Rge_Projectstatus,0),"")</f>
        <v>1</v>
      </c>
      <c r="H123" s="405" t="str">
        <f t="array" ref="H123">INDEX(_Rge_Data_3rd_CY,$B123,H$1)</f>
        <v/>
      </c>
      <c r="I123" s="406" t="str">
        <f t="array" ref="I123">INDEX(_Rge_Data_3rd_CY,$B123,I$1)</f>
        <v/>
      </c>
      <c r="J123" s="406" t="str">
        <f t="array" ref="J123">INDEX(_Rge_Data_3rd_CY,$B123,J$1)</f>
        <v/>
      </c>
      <c r="K123" s="406" t="str">
        <f t="array" ref="K123">INDEX(_Rge_Data_3rd_CY,$B123,K$1)</f>
        <v/>
      </c>
      <c r="L123" s="407">
        <f t="array" ref="L123">INDEX(_Rge_Data_3rd_CY,$B123,L$1)</f>
        <v>0</v>
      </c>
      <c r="M123" s="407">
        <f t="array" ref="M123">INDEX(_Rge_Data_3rd_CY,$B123,M$1)</f>
        <v>0</v>
      </c>
      <c r="N123" s="407">
        <f t="array" ref="N123">INDEX(_Rge_Data_3rd_CY,$B123,N$1)</f>
        <v>0</v>
      </c>
      <c r="O123" s="407">
        <f t="array" ref="O123">INDEX(_Rge_Data_3rd_CY,$B123,O$1)</f>
        <v>0</v>
      </c>
      <c r="P123" s="407">
        <f t="array" ref="P123">INDEX(_Rge_Data_3rd_CY,$B123,P$1)</f>
        <v>0</v>
      </c>
      <c r="Q123" s="407" t="str">
        <f t="array" ref="Q123">INDEX(_Rge_Data_3rd_CY,$B123,Q$1)</f>
        <v/>
      </c>
      <c r="R123" s="407">
        <f t="array" ref="R123">INDEX(_Rge_Data_3rd_CY,$B123,R$1)</f>
        <v>0</v>
      </c>
      <c r="S123" s="407">
        <f t="array" ref="S123">INDEX(_Rge_Data_3rd_CY,$B123,S$1)</f>
        <v>0</v>
      </c>
      <c r="T123" s="407">
        <f t="shared" si="5"/>
        <v>0</v>
      </c>
      <c r="U123" s="408">
        <f t="shared" si="6"/>
        <v>0</v>
      </c>
      <c r="V123" s="409" t="str">
        <f t="array" ref="V123">INDEX(_Rge_Data_3rd_CY,$B123,V$1)</f>
        <v/>
      </c>
      <c r="W123" s="410" t="str">
        <f t="array" ref="W123">INDEX(_Rge_Data_3rd_CY,$B123,W$1)</f>
        <v/>
      </c>
      <c r="X123" s="410" t="str">
        <f t="array" ref="X123">INDEX(_Rge_Data_3rd_CY,$B123,X$1)</f>
        <v/>
      </c>
      <c r="Y123" s="410" t="str">
        <f t="array" ref="Y123">INDEX(_Rge_Data_3rd_CY,$B123,Y$1)</f>
        <v/>
      </c>
      <c r="Z123" s="410">
        <f t="array" ref="Z123">INDEX(_Rge_Data_3rd_CY,$B123,Z$1)</f>
        <v>0</v>
      </c>
      <c r="AA123" s="410">
        <f t="array" ref="AA123">INDEX(_Rge_Data_3rd_CY,$B123,AA$1)</f>
        <v>0</v>
      </c>
      <c r="AB123" s="410">
        <f t="array" ref="AB123">INDEX(_Rge_Data_3rd_CY,$B123,AB$1)</f>
        <v>0</v>
      </c>
      <c r="AC123" s="410">
        <f t="array" ref="AC123">INDEX(_Rge_Data_3rd_CY,$B123,AC$1)</f>
        <v>0</v>
      </c>
      <c r="AD123" s="410">
        <f t="array" ref="AD123">INDEX(_Rge_Data_3rd_CY,$B123,AD$1)</f>
        <v>0</v>
      </c>
      <c r="AE123" s="410" t="str">
        <f t="array" ref="AE123">INDEX(_Rge_Data_3rd_CY,$B123,AE$1)</f>
        <v/>
      </c>
      <c r="AF123" s="410">
        <f t="array" ref="AF123">INDEX(_Rge_Data_3rd_CY,$B123,AF$1)</f>
        <v>0</v>
      </c>
      <c r="AG123" s="410">
        <f t="array" ref="AG123">INDEX(_Rge_Data_3rd_CY,$B123,AG$1)</f>
        <v>0</v>
      </c>
      <c r="AH123" s="410">
        <f t="shared" si="7"/>
        <v>0</v>
      </c>
      <c r="AI123" s="411" t="str">
        <f t="shared" si="9"/>
        <v/>
      </c>
      <c r="AJ123" s="412" t="str">
        <f t="array" ref="AJ123">INDEX(_Rge_Data_3rd_CY,$B123,AJ$1)</f>
        <v/>
      </c>
      <c r="AK123" s="413" t="str">
        <f t="array" ref="AK123">INDEX(_Rge_Data_3rd_CY,$B123,AK$1)</f>
        <v/>
      </c>
      <c r="AL123" s="413" t="str">
        <f t="array" ref="AL123">INDEX(_Rge_Data_3rd_CY,$B123,AL$1)</f>
        <v/>
      </c>
      <c r="AM123" s="413" t="str">
        <f t="array" ref="AM123">INDEX(_Rge_Data_3rd_CY,$B123,AM$1)</f>
        <v/>
      </c>
      <c r="AN123" s="413">
        <f t="array" ref="AN123">INDEX(_Rge_Data_3rd_CY,$B123,AN$1)</f>
        <v>0</v>
      </c>
      <c r="AO123" s="413">
        <f t="array" ref="AO123">INDEX(_Rge_Data_3rd_CY,$B123,AO$1)</f>
        <v>0</v>
      </c>
      <c r="AP123" s="413">
        <f t="array" ref="AP123">INDEX(_Rge_Data_3rd_CY,$B123,AP$1)</f>
        <v>0</v>
      </c>
      <c r="AQ123" s="413">
        <f t="array" ref="AQ123">INDEX(_Rge_Data_3rd_CY,$B123,AQ$1)</f>
        <v>0</v>
      </c>
      <c r="AR123" s="413">
        <f t="array" ref="AR123">INDEX(_Rge_Data_3rd_CY,$B123,AR$1)</f>
        <v>0</v>
      </c>
      <c r="AS123" s="413" t="str">
        <f t="array" ref="AS123">INDEX(_Rge_Data_3rd_CY,$B123,AS$1)</f>
        <v/>
      </c>
      <c r="AT123" s="413">
        <f t="array" ref="AT123">INDEX(_Rge_Data_3rd_CY,$B123,AT$1)</f>
        <v>0</v>
      </c>
      <c r="AU123" s="413">
        <f t="array" ref="AU123">INDEX(_Rge_Data_3rd_CY,$B123,AU$1)</f>
        <v>0</v>
      </c>
      <c r="AV123" s="284">
        <f t="shared" si="10"/>
        <v>0</v>
      </c>
      <c r="AW123" s="414">
        <f t="shared" si="8"/>
        <v>0</v>
      </c>
      <c r="AX123" s="290">
        <f>IFERROR(IF(AND($F123="OPEN",$AH123&gt;0),$AH123*_SoP*$AW123,IF(AND($F123="CLOSED",$AH123&gt;0),$AH123*_SoL*$AW123,0)),0)</f>
        <v>0</v>
      </c>
      <c r="AY123" s="290">
        <f>IFERROR(IF($AH123&lt;0,$AH123*_SoL,0),0)</f>
        <v>0</v>
      </c>
      <c r="AZ123" s="415">
        <f t="shared" si="11"/>
        <v>0</v>
      </c>
      <c r="BA123" s="415">
        <f t="shared" si="12"/>
        <v>0</v>
      </c>
      <c r="BB123" s="415">
        <f t="shared" si="13"/>
        <v>0</v>
      </c>
      <c r="BC123" s="416">
        <f t="shared" si="14"/>
        <v>0</v>
      </c>
      <c r="BD123" s="417">
        <f t="shared" si="15"/>
        <v>0</v>
      </c>
      <c r="BE123" s="418">
        <f t="shared" si="16"/>
        <v>0</v>
      </c>
      <c r="BF123" s="419">
        <f t="shared" si="17"/>
        <v>0</v>
      </c>
    </row>
    <row r="124" ht="19.5" customHeight="1">
      <c r="A124" s="185"/>
      <c r="B124" s="230">
        <f t="shared" si="18"/>
        <v>113</v>
      </c>
      <c r="C124" s="185"/>
      <c r="D124" s="391" t="str">
        <f t="array" ref="D124">INDEX(_Rge_Projectdata_3rd,$B124,MATCH("Project-ID",_Rge_Headline_Projectdata,0))</f>
        <v/>
      </c>
      <c r="E124" s="392" t="str">
        <f t="array" ref="E124">IF(INDEX(_Rge_Data_3rd_CY,$B124,E$1)=0,"",TEXT(INDEX(_Rge_Data_3rd_CY,$B124,E$1),"JJJJMMTT"))</f>
        <v/>
      </c>
      <c r="F124" s="404" t="str">
        <f t="array" ref="F124">INDEX(_Rge_Data_3rd_CY,$B124,F$1)</f>
        <v>Open</v>
      </c>
      <c r="G124" s="393">
        <f t="array" ref="G124">IFERROR(MATCH(INDEX(_Rge_Data_3rd_CY,$B124,G$1),_Rge_Projectstatus,0),"")</f>
        <v>1</v>
      </c>
      <c r="H124" s="405" t="str">
        <f t="array" ref="H124">INDEX(_Rge_Data_3rd_CY,$B124,H$1)</f>
        <v/>
      </c>
      <c r="I124" s="406" t="str">
        <f t="array" ref="I124">INDEX(_Rge_Data_3rd_CY,$B124,I$1)</f>
        <v/>
      </c>
      <c r="J124" s="406" t="str">
        <f t="array" ref="J124">INDEX(_Rge_Data_3rd_CY,$B124,J$1)</f>
        <v/>
      </c>
      <c r="K124" s="406" t="str">
        <f t="array" ref="K124">INDEX(_Rge_Data_3rd_CY,$B124,K$1)</f>
        <v/>
      </c>
      <c r="L124" s="407">
        <f t="array" ref="L124">INDEX(_Rge_Data_3rd_CY,$B124,L$1)</f>
        <v>0</v>
      </c>
      <c r="M124" s="407">
        <f t="array" ref="M124">INDEX(_Rge_Data_3rd_CY,$B124,M$1)</f>
        <v>0</v>
      </c>
      <c r="N124" s="407">
        <f t="array" ref="N124">INDEX(_Rge_Data_3rd_CY,$B124,N$1)</f>
        <v>0</v>
      </c>
      <c r="O124" s="407">
        <f t="array" ref="O124">INDEX(_Rge_Data_3rd_CY,$B124,O$1)</f>
        <v>0</v>
      </c>
      <c r="P124" s="407">
        <f t="array" ref="P124">INDEX(_Rge_Data_3rd_CY,$B124,P$1)</f>
        <v>0</v>
      </c>
      <c r="Q124" s="407" t="str">
        <f t="array" ref="Q124">INDEX(_Rge_Data_3rd_CY,$B124,Q$1)</f>
        <v/>
      </c>
      <c r="R124" s="407">
        <f t="array" ref="R124">INDEX(_Rge_Data_3rd_CY,$B124,R$1)</f>
        <v>0</v>
      </c>
      <c r="S124" s="407">
        <f t="array" ref="S124">INDEX(_Rge_Data_3rd_CY,$B124,S$1)</f>
        <v>0</v>
      </c>
      <c r="T124" s="407">
        <f t="shared" si="5"/>
        <v>0</v>
      </c>
      <c r="U124" s="408">
        <f t="shared" si="6"/>
        <v>0</v>
      </c>
      <c r="V124" s="409" t="str">
        <f t="array" ref="V124">INDEX(_Rge_Data_3rd_CY,$B124,V$1)</f>
        <v/>
      </c>
      <c r="W124" s="410" t="str">
        <f t="array" ref="W124">INDEX(_Rge_Data_3rd_CY,$B124,W$1)</f>
        <v/>
      </c>
      <c r="X124" s="410" t="str">
        <f t="array" ref="X124">INDEX(_Rge_Data_3rd_CY,$B124,X$1)</f>
        <v/>
      </c>
      <c r="Y124" s="410" t="str">
        <f t="array" ref="Y124">INDEX(_Rge_Data_3rd_CY,$B124,Y$1)</f>
        <v/>
      </c>
      <c r="Z124" s="410">
        <f t="array" ref="Z124">INDEX(_Rge_Data_3rd_CY,$B124,Z$1)</f>
        <v>0</v>
      </c>
      <c r="AA124" s="410">
        <f t="array" ref="AA124">INDEX(_Rge_Data_3rd_CY,$B124,AA$1)</f>
        <v>0</v>
      </c>
      <c r="AB124" s="410">
        <f t="array" ref="AB124">INDEX(_Rge_Data_3rd_CY,$B124,AB$1)</f>
        <v>0</v>
      </c>
      <c r="AC124" s="410">
        <f t="array" ref="AC124">INDEX(_Rge_Data_3rd_CY,$B124,AC$1)</f>
        <v>0</v>
      </c>
      <c r="AD124" s="410">
        <f t="array" ref="AD124">INDEX(_Rge_Data_3rd_CY,$B124,AD$1)</f>
        <v>0</v>
      </c>
      <c r="AE124" s="410" t="str">
        <f t="array" ref="AE124">INDEX(_Rge_Data_3rd_CY,$B124,AE$1)</f>
        <v/>
      </c>
      <c r="AF124" s="410">
        <f t="array" ref="AF124">INDEX(_Rge_Data_3rd_CY,$B124,AF$1)</f>
        <v>0</v>
      </c>
      <c r="AG124" s="410">
        <f t="array" ref="AG124">INDEX(_Rge_Data_3rd_CY,$B124,AG$1)</f>
        <v>0</v>
      </c>
      <c r="AH124" s="410">
        <f t="shared" si="7"/>
        <v>0</v>
      </c>
      <c r="AI124" s="411" t="str">
        <f t="shared" si="9"/>
        <v/>
      </c>
      <c r="AJ124" s="412" t="str">
        <f t="array" ref="AJ124">INDEX(_Rge_Data_3rd_CY,$B124,AJ$1)</f>
        <v/>
      </c>
      <c r="AK124" s="413" t="str">
        <f t="array" ref="AK124">INDEX(_Rge_Data_3rd_CY,$B124,AK$1)</f>
        <v/>
      </c>
      <c r="AL124" s="413" t="str">
        <f t="array" ref="AL124">INDEX(_Rge_Data_3rd_CY,$B124,AL$1)</f>
        <v/>
      </c>
      <c r="AM124" s="413" t="str">
        <f t="array" ref="AM124">INDEX(_Rge_Data_3rd_CY,$B124,AM$1)</f>
        <v/>
      </c>
      <c r="AN124" s="413">
        <f t="array" ref="AN124">INDEX(_Rge_Data_3rd_CY,$B124,AN$1)</f>
        <v>0</v>
      </c>
      <c r="AO124" s="413">
        <f t="array" ref="AO124">INDEX(_Rge_Data_3rd_CY,$B124,AO$1)</f>
        <v>0</v>
      </c>
      <c r="AP124" s="413">
        <f t="array" ref="AP124">INDEX(_Rge_Data_3rd_CY,$B124,AP$1)</f>
        <v>0</v>
      </c>
      <c r="AQ124" s="413">
        <f t="array" ref="AQ124">INDEX(_Rge_Data_3rd_CY,$B124,AQ$1)</f>
        <v>0</v>
      </c>
      <c r="AR124" s="413">
        <f t="array" ref="AR124">INDEX(_Rge_Data_3rd_CY,$B124,AR$1)</f>
        <v>0</v>
      </c>
      <c r="AS124" s="413" t="str">
        <f t="array" ref="AS124">INDEX(_Rge_Data_3rd_CY,$B124,AS$1)</f>
        <v/>
      </c>
      <c r="AT124" s="413">
        <f t="array" ref="AT124">INDEX(_Rge_Data_3rd_CY,$B124,AT$1)</f>
        <v>0</v>
      </c>
      <c r="AU124" s="413">
        <f t="array" ref="AU124">INDEX(_Rge_Data_3rd_CY,$B124,AU$1)</f>
        <v>0</v>
      </c>
      <c r="AV124" s="284">
        <f t="shared" si="10"/>
        <v>0</v>
      </c>
      <c r="AW124" s="414">
        <f t="shared" si="8"/>
        <v>0</v>
      </c>
      <c r="AX124" s="290">
        <f>IFERROR(IF(AND($F124="OPEN",$AH124&gt;0),$AH124*_SoP*$AW124,IF(AND($F124="CLOSED",$AH124&gt;0),$AH124*_SoL*$AW124,0)),0)</f>
        <v>0</v>
      </c>
      <c r="AY124" s="290">
        <f>IFERROR(IF($AH124&lt;0,$AH124*_SoL,0),0)</f>
        <v>0</v>
      </c>
      <c r="AZ124" s="415">
        <f t="shared" si="11"/>
        <v>0</v>
      </c>
      <c r="BA124" s="415">
        <f t="shared" si="12"/>
        <v>0</v>
      </c>
      <c r="BB124" s="415">
        <f t="shared" si="13"/>
        <v>0</v>
      </c>
      <c r="BC124" s="416">
        <f t="shared" si="14"/>
        <v>0</v>
      </c>
      <c r="BD124" s="417">
        <f t="shared" si="15"/>
        <v>0</v>
      </c>
      <c r="BE124" s="418">
        <f t="shared" si="16"/>
        <v>0</v>
      </c>
      <c r="BF124" s="419">
        <f t="shared" si="17"/>
        <v>0</v>
      </c>
    </row>
    <row r="125" ht="19.5" customHeight="1">
      <c r="A125" s="185"/>
      <c r="B125" s="230">
        <f t="shared" si="18"/>
        <v>114</v>
      </c>
      <c r="C125" s="185"/>
      <c r="D125" s="391" t="str">
        <f t="array" ref="D125">INDEX(_Rge_Projectdata_3rd,$B125,MATCH("Project-ID",_Rge_Headline_Projectdata,0))</f>
        <v/>
      </c>
      <c r="E125" s="392" t="str">
        <f t="array" ref="E125">IF(INDEX(_Rge_Data_3rd_CY,$B125,E$1)=0,"",TEXT(INDEX(_Rge_Data_3rd_CY,$B125,E$1),"JJJJMMTT"))</f>
        <v/>
      </c>
      <c r="F125" s="404" t="str">
        <f t="array" ref="F125">INDEX(_Rge_Data_3rd_CY,$B125,F$1)</f>
        <v>Open</v>
      </c>
      <c r="G125" s="393">
        <f t="array" ref="G125">IFERROR(MATCH(INDEX(_Rge_Data_3rd_CY,$B125,G$1),_Rge_Projectstatus,0),"")</f>
        <v>1</v>
      </c>
      <c r="H125" s="405" t="str">
        <f t="array" ref="H125">INDEX(_Rge_Data_3rd_CY,$B125,H$1)</f>
        <v/>
      </c>
      <c r="I125" s="406" t="str">
        <f t="array" ref="I125">INDEX(_Rge_Data_3rd_CY,$B125,I$1)</f>
        <v/>
      </c>
      <c r="J125" s="406" t="str">
        <f t="array" ref="J125">INDEX(_Rge_Data_3rd_CY,$B125,J$1)</f>
        <v/>
      </c>
      <c r="K125" s="406" t="str">
        <f t="array" ref="K125">INDEX(_Rge_Data_3rd_CY,$B125,K$1)</f>
        <v/>
      </c>
      <c r="L125" s="407">
        <f t="array" ref="L125">INDEX(_Rge_Data_3rd_CY,$B125,L$1)</f>
        <v>0</v>
      </c>
      <c r="M125" s="407">
        <f t="array" ref="M125">INDEX(_Rge_Data_3rd_CY,$B125,M$1)</f>
        <v>0</v>
      </c>
      <c r="N125" s="407">
        <f t="array" ref="N125">INDEX(_Rge_Data_3rd_CY,$B125,N$1)</f>
        <v>0</v>
      </c>
      <c r="O125" s="407">
        <f t="array" ref="O125">INDEX(_Rge_Data_3rd_CY,$B125,O$1)</f>
        <v>0</v>
      </c>
      <c r="P125" s="407">
        <f t="array" ref="P125">INDEX(_Rge_Data_3rd_CY,$B125,P$1)</f>
        <v>0</v>
      </c>
      <c r="Q125" s="407" t="str">
        <f t="array" ref="Q125">INDEX(_Rge_Data_3rd_CY,$B125,Q$1)</f>
        <v/>
      </c>
      <c r="R125" s="407">
        <f t="array" ref="R125">INDEX(_Rge_Data_3rd_CY,$B125,R$1)</f>
        <v>0</v>
      </c>
      <c r="S125" s="407">
        <f t="array" ref="S125">INDEX(_Rge_Data_3rd_CY,$B125,S$1)</f>
        <v>0</v>
      </c>
      <c r="T125" s="407">
        <f t="shared" si="5"/>
        <v>0</v>
      </c>
      <c r="U125" s="408">
        <f t="shared" si="6"/>
        <v>0</v>
      </c>
      <c r="V125" s="409" t="str">
        <f t="array" ref="V125">INDEX(_Rge_Data_3rd_CY,$B125,V$1)</f>
        <v/>
      </c>
      <c r="W125" s="410" t="str">
        <f t="array" ref="W125">INDEX(_Rge_Data_3rd_CY,$B125,W$1)</f>
        <v/>
      </c>
      <c r="X125" s="410" t="str">
        <f t="array" ref="X125">INDEX(_Rge_Data_3rd_CY,$B125,X$1)</f>
        <v/>
      </c>
      <c r="Y125" s="410" t="str">
        <f t="array" ref="Y125">INDEX(_Rge_Data_3rd_CY,$B125,Y$1)</f>
        <v/>
      </c>
      <c r="Z125" s="410">
        <f t="array" ref="Z125">INDEX(_Rge_Data_3rd_CY,$B125,Z$1)</f>
        <v>0</v>
      </c>
      <c r="AA125" s="410">
        <f t="array" ref="AA125">INDEX(_Rge_Data_3rd_CY,$B125,AA$1)</f>
        <v>0</v>
      </c>
      <c r="AB125" s="410">
        <f t="array" ref="AB125">INDEX(_Rge_Data_3rd_CY,$B125,AB$1)</f>
        <v>0</v>
      </c>
      <c r="AC125" s="410">
        <f t="array" ref="AC125">INDEX(_Rge_Data_3rd_CY,$B125,AC$1)</f>
        <v>0</v>
      </c>
      <c r="AD125" s="410">
        <f t="array" ref="AD125">INDEX(_Rge_Data_3rd_CY,$B125,AD$1)</f>
        <v>0</v>
      </c>
      <c r="AE125" s="410" t="str">
        <f t="array" ref="AE125">INDEX(_Rge_Data_3rd_CY,$B125,AE$1)</f>
        <v/>
      </c>
      <c r="AF125" s="410">
        <f t="array" ref="AF125">INDEX(_Rge_Data_3rd_CY,$B125,AF$1)</f>
        <v>0</v>
      </c>
      <c r="AG125" s="410">
        <f t="array" ref="AG125">INDEX(_Rge_Data_3rd_CY,$B125,AG$1)</f>
        <v>0</v>
      </c>
      <c r="AH125" s="410">
        <f t="shared" si="7"/>
        <v>0</v>
      </c>
      <c r="AI125" s="411" t="str">
        <f t="shared" si="9"/>
        <v/>
      </c>
      <c r="AJ125" s="412" t="str">
        <f t="array" ref="AJ125">INDEX(_Rge_Data_3rd_CY,$B125,AJ$1)</f>
        <v/>
      </c>
      <c r="AK125" s="413" t="str">
        <f t="array" ref="AK125">INDEX(_Rge_Data_3rd_CY,$B125,AK$1)</f>
        <v/>
      </c>
      <c r="AL125" s="413" t="str">
        <f t="array" ref="AL125">INDEX(_Rge_Data_3rd_CY,$B125,AL$1)</f>
        <v/>
      </c>
      <c r="AM125" s="413" t="str">
        <f t="array" ref="AM125">INDEX(_Rge_Data_3rd_CY,$B125,AM$1)</f>
        <v/>
      </c>
      <c r="AN125" s="413">
        <f t="array" ref="AN125">INDEX(_Rge_Data_3rd_CY,$B125,AN$1)</f>
        <v>0</v>
      </c>
      <c r="AO125" s="413">
        <f t="array" ref="AO125">INDEX(_Rge_Data_3rd_CY,$B125,AO$1)</f>
        <v>0</v>
      </c>
      <c r="AP125" s="413">
        <f t="array" ref="AP125">INDEX(_Rge_Data_3rd_CY,$B125,AP$1)</f>
        <v>0</v>
      </c>
      <c r="AQ125" s="413">
        <f t="array" ref="AQ125">INDEX(_Rge_Data_3rd_CY,$B125,AQ$1)</f>
        <v>0</v>
      </c>
      <c r="AR125" s="413">
        <f t="array" ref="AR125">INDEX(_Rge_Data_3rd_CY,$B125,AR$1)</f>
        <v>0</v>
      </c>
      <c r="AS125" s="413" t="str">
        <f t="array" ref="AS125">INDEX(_Rge_Data_3rd_CY,$B125,AS$1)</f>
        <v/>
      </c>
      <c r="AT125" s="413">
        <f t="array" ref="AT125">INDEX(_Rge_Data_3rd_CY,$B125,AT$1)</f>
        <v>0</v>
      </c>
      <c r="AU125" s="413">
        <f t="array" ref="AU125">INDEX(_Rge_Data_3rd_CY,$B125,AU$1)</f>
        <v>0</v>
      </c>
      <c r="AV125" s="284">
        <f t="shared" si="10"/>
        <v>0</v>
      </c>
      <c r="AW125" s="414">
        <f t="shared" si="8"/>
        <v>0</v>
      </c>
      <c r="AX125" s="290">
        <f>IFERROR(IF(AND($F125="OPEN",$AH125&gt;0),$AH125*_SoP*$AW125,IF(AND($F125="CLOSED",$AH125&gt;0),$AH125*_SoL*$AW125,0)),0)</f>
        <v>0</v>
      </c>
      <c r="AY125" s="290">
        <f>IFERROR(IF($AH125&lt;0,$AH125*_SoL,0),0)</f>
        <v>0</v>
      </c>
      <c r="AZ125" s="415">
        <f t="shared" si="11"/>
        <v>0</v>
      </c>
      <c r="BA125" s="415">
        <f t="shared" si="12"/>
        <v>0</v>
      </c>
      <c r="BB125" s="415">
        <f t="shared" si="13"/>
        <v>0</v>
      </c>
      <c r="BC125" s="416">
        <f t="shared" si="14"/>
        <v>0</v>
      </c>
      <c r="BD125" s="417">
        <f t="shared" si="15"/>
        <v>0</v>
      </c>
      <c r="BE125" s="418">
        <f t="shared" si="16"/>
        <v>0</v>
      </c>
      <c r="BF125" s="419">
        <f t="shared" si="17"/>
        <v>0</v>
      </c>
    </row>
    <row r="126" ht="19.5" customHeight="1">
      <c r="A126" s="185"/>
      <c r="B126" s="230">
        <f t="shared" si="18"/>
        <v>115</v>
      </c>
      <c r="C126" s="185"/>
      <c r="D126" s="391" t="str">
        <f t="array" ref="D126">INDEX(_Rge_Projectdata_3rd,$B126,MATCH("Project-ID",_Rge_Headline_Projectdata,0))</f>
        <v/>
      </c>
      <c r="E126" s="392" t="str">
        <f t="array" ref="E126">IF(INDEX(_Rge_Data_3rd_CY,$B126,E$1)=0,"",TEXT(INDEX(_Rge_Data_3rd_CY,$B126,E$1),"JJJJMMTT"))</f>
        <v/>
      </c>
      <c r="F126" s="404" t="str">
        <f t="array" ref="F126">INDEX(_Rge_Data_3rd_CY,$B126,F$1)</f>
        <v>Open</v>
      </c>
      <c r="G126" s="393">
        <f t="array" ref="G126">IFERROR(MATCH(INDEX(_Rge_Data_3rd_CY,$B126,G$1),_Rge_Projectstatus,0),"")</f>
        <v>1</v>
      </c>
      <c r="H126" s="405" t="str">
        <f t="array" ref="H126">INDEX(_Rge_Data_3rd_CY,$B126,H$1)</f>
        <v/>
      </c>
      <c r="I126" s="406" t="str">
        <f t="array" ref="I126">INDEX(_Rge_Data_3rd_CY,$B126,I$1)</f>
        <v/>
      </c>
      <c r="J126" s="406" t="str">
        <f t="array" ref="J126">INDEX(_Rge_Data_3rd_CY,$B126,J$1)</f>
        <v/>
      </c>
      <c r="K126" s="406" t="str">
        <f t="array" ref="K126">INDEX(_Rge_Data_3rd_CY,$B126,K$1)</f>
        <v/>
      </c>
      <c r="L126" s="407">
        <f t="array" ref="L126">INDEX(_Rge_Data_3rd_CY,$B126,L$1)</f>
        <v>0</v>
      </c>
      <c r="M126" s="407">
        <f t="array" ref="M126">INDEX(_Rge_Data_3rd_CY,$B126,M$1)</f>
        <v>0</v>
      </c>
      <c r="N126" s="407">
        <f t="array" ref="N126">INDEX(_Rge_Data_3rd_CY,$B126,N$1)</f>
        <v>0</v>
      </c>
      <c r="O126" s="407">
        <f t="array" ref="O126">INDEX(_Rge_Data_3rd_CY,$B126,O$1)</f>
        <v>0</v>
      </c>
      <c r="P126" s="407">
        <f t="array" ref="P126">INDEX(_Rge_Data_3rd_CY,$B126,P$1)</f>
        <v>0</v>
      </c>
      <c r="Q126" s="407" t="str">
        <f t="array" ref="Q126">INDEX(_Rge_Data_3rd_CY,$B126,Q$1)</f>
        <v/>
      </c>
      <c r="R126" s="407">
        <f t="array" ref="R126">INDEX(_Rge_Data_3rd_CY,$B126,R$1)</f>
        <v>0</v>
      </c>
      <c r="S126" s="407">
        <f t="array" ref="S126">INDEX(_Rge_Data_3rd_CY,$B126,S$1)</f>
        <v>0</v>
      </c>
      <c r="T126" s="407">
        <f t="shared" si="5"/>
        <v>0</v>
      </c>
      <c r="U126" s="408">
        <f t="shared" si="6"/>
        <v>0</v>
      </c>
      <c r="V126" s="409" t="str">
        <f t="array" ref="V126">INDEX(_Rge_Data_3rd_CY,$B126,V$1)</f>
        <v/>
      </c>
      <c r="W126" s="410" t="str">
        <f t="array" ref="W126">INDEX(_Rge_Data_3rd_CY,$B126,W$1)</f>
        <v/>
      </c>
      <c r="X126" s="410" t="str">
        <f t="array" ref="X126">INDEX(_Rge_Data_3rd_CY,$B126,X$1)</f>
        <v/>
      </c>
      <c r="Y126" s="410" t="str">
        <f t="array" ref="Y126">INDEX(_Rge_Data_3rd_CY,$B126,Y$1)</f>
        <v/>
      </c>
      <c r="Z126" s="410">
        <f t="array" ref="Z126">INDEX(_Rge_Data_3rd_CY,$B126,Z$1)</f>
        <v>0</v>
      </c>
      <c r="AA126" s="410">
        <f t="array" ref="AA126">INDEX(_Rge_Data_3rd_CY,$B126,AA$1)</f>
        <v>0</v>
      </c>
      <c r="AB126" s="410">
        <f t="array" ref="AB126">INDEX(_Rge_Data_3rd_CY,$B126,AB$1)</f>
        <v>0</v>
      </c>
      <c r="AC126" s="410">
        <f t="array" ref="AC126">INDEX(_Rge_Data_3rd_CY,$B126,AC$1)</f>
        <v>0</v>
      </c>
      <c r="AD126" s="410">
        <f t="array" ref="AD126">INDEX(_Rge_Data_3rd_CY,$B126,AD$1)</f>
        <v>0</v>
      </c>
      <c r="AE126" s="410" t="str">
        <f t="array" ref="AE126">INDEX(_Rge_Data_3rd_CY,$B126,AE$1)</f>
        <v/>
      </c>
      <c r="AF126" s="410">
        <f t="array" ref="AF126">INDEX(_Rge_Data_3rd_CY,$B126,AF$1)</f>
        <v>0</v>
      </c>
      <c r="AG126" s="410">
        <f t="array" ref="AG126">INDEX(_Rge_Data_3rd_CY,$B126,AG$1)</f>
        <v>0</v>
      </c>
      <c r="AH126" s="410">
        <f t="shared" si="7"/>
        <v>0</v>
      </c>
      <c r="AI126" s="411" t="str">
        <f t="shared" si="9"/>
        <v/>
      </c>
      <c r="AJ126" s="412" t="str">
        <f t="array" ref="AJ126">INDEX(_Rge_Data_3rd_CY,$B126,AJ$1)</f>
        <v/>
      </c>
      <c r="AK126" s="413" t="str">
        <f t="array" ref="AK126">INDEX(_Rge_Data_3rd_CY,$B126,AK$1)</f>
        <v/>
      </c>
      <c r="AL126" s="413" t="str">
        <f t="array" ref="AL126">INDEX(_Rge_Data_3rd_CY,$B126,AL$1)</f>
        <v/>
      </c>
      <c r="AM126" s="413" t="str">
        <f t="array" ref="AM126">INDEX(_Rge_Data_3rd_CY,$B126,AM$1)</f>
        <v/>
      </c>
      <c r="AN126" s="413">
        <f t="array" ref="AN126">INDEX(_Rge_Data_3rd_CY,$B126,AN$1)</f>
        <v>0</v>
      </c>
      <c r="AO126" s="413">
        <f t="array" ref="AO126">INDEX(_Rge_Data_3rd_CY,$B126,AO$1)</f>
        <v>0</v>
      </c>
      <c r="AP126" s="413">
        <f t="array" ref="AP126">INDEX(_Rge_Data_3rd_CY,$B126,AP$1)</f>
        <v>0</v>
      </c>
      <c r="AQ126" s="413">
        <f t="array" ref="AQ126">INDEX(_Rge_Data_3rd_CY,$B126,AQ$1)</f>
        <v>0</v>
      </c>
      <c r="AR126" s="413">
        <f t="array" ref="AR126">INDEX(_Rge_Data_3rd_CY,$B126,AR$1)</f>
        <v>0</v>
      </c>
      <c r="AS126" s="413" t="str">
        <f t="array" ref="AS126">INDEX(_Rge_Data_3rd_CY,$B126,AS$1)</f>
        <v/>
      </c>
      <c r="AT126" s="413">
        <f t="array" ref="AT126">INDEX(_Rge_Data_3rd_CY,$B126,AT$1)</f>
        <v>0</v>
      </c>
      <c r="AU126" s="413">
        <f t="array" ref="AU126">INDEX(_Rge_Data_3rd_CY,$B126,AU$1)</f>
        <v>0</v>
      </c>
      <c r="AV126" s="284">
        <f t="shared" si="10"/>
        <v>0</v>
      </c>
      <c r="AW126" s="414">
        <f t="shared" si="8"/>
        <v>0</v>
      </c>
      <c r="AX126" s="290">
        <f>IFERROR(IF(AND($F126="OPEN",$AH126&gt;0),$AH126*_SoP*$AW126,IF(AND($F126="CLOSED",$AH126&gt;0),$AH126*_SoL*$AW126,0)),0)</f>
        <v>0</v>
      </c>
      <c r="AY126" s="290">
        <f>IFERROR(IF($AH126&lt;0,$AH126*_SoL,0),0)</f>
        <v>0</v>
      </c>
      <c r="AZ126" s="415">
        <f t="shared" si="11"/>
        <v>0</v>
      </c>
      <c r="BA126" s="415">
        <f t="shared" si="12"/>
        <v>0</v>
      </c>
      <c r="BB126" s="415">
        <f t="shared" si="13"/>
        <v>0</v>
      </c>
      <c r="BC126" s="416">
        <f t="shared" si="14"/>
        <v>0</v>
      </c>
      <c r="BD126" s="417">
        <f t="shared" si="15"/>
        <v>0</v>
      </c>
      <c r="BE126" s="418">
        <f t="shared" si="16"/>
        <v>0</v>
      </c>
      <c r="BF126" s="419">
        <f t="shared" si="17"/>
        <v>0</v>
      </c>
    </row>
    <row r="127" ht="19.5" customHeight="1">
      <c r="A127" s="185"/>
      <c r="B127" s="230">
        <f t="shared" si="18"/>
        <v>116</v>
      </c>
      <c r="C127" s="185"/>
      <c r="D127" s="391" t="str">
        <f t="array" ref="D127">INDEX(_Rge_Projectdata_3rd,$B127,MATCH("Project-ID",_Rge_Headline_Projectdata,0))</f>
        <v/>
      </c>
      <c r="E127" s="392" t="str">
        <f t="array" ref="E127">IF(INDEX(_Rge_Data_3rd_CY,$B127,E$1)=0,"",TEXT(INDEX(_Rge_Data_3rd_CY,$B127,E$1),"JJJJMMTT"))</f>
        <v/>
      </c>
      <c r="F127" s="404" t="str">
        <f t="array" ref="F127">INDEX(_Rge_Data_3rd_CY,$B127,F$1)</f>
        <v>Open</v>
      </c>
      <c r="G127" s="393">
        <f t="array" ref="G127">IFERROR(MATCH(INDEX(_Rge_Data_3rd_CY,$B127,G$1),_Rge_Projectstatus,0),"")</f>
        <v>1</v>
      </c>
      <c r="H127" s="405" t="str">
        <f t="array" ref="H127">INDEX(_Rge_Data_3rd_CY,$B127,H$1)</f>
        <v/>
      </c>
      <c r="I127" s="406" t="str">
        <f t="array" ref="I127">INDEX(_Rge_Data_3rd_CY,$B127,I$1)</f>
        <v/>
      </c>
      <c r="J127" s="406" t="str">
        <f t="array" ref="J127">INDEX(_Rge_Data_3rd_CY,$B127,J$1)</f>
        <v/>
      </c>
      <c r="K127" s="406" t="str">
        <f t="array" ref="K127">INDEX(_Rge_Data_3rd_CY,$B127,K$1)</f>
        <v/>
      </c>
      <c r="L127" s="407">
        <f t="array" ref="L127">INDEX(_Rge_Data_3rd_CY,$B127,L$1)</f>
        <v>0</v>
      </c>
      <c r="M127" s="407">
        <f t="array" ref="M127">INDEX(_Rge_Data_3rd_CY,$B127,M$1)</f>
        <v>0</v>
      </c>
      <c r="N127" s="407">
        <f t="array" ref="N127">INDEX(_Rge_Data_3rd_CY,$B127,N$1)</f>
        <v>0</v>
      </c>
      <c r="O127" s="407">
        <f t="array" ref="O127">INDEX(_Rge_Data_3rd_CY,$B127,O$1)</f>
        <v>0</v>
      </c>
      <c r="P127" s="407">
        <f t="array" ref="P127">INDEX(_Rge_Data_3rd_CY,$B127,P$1)</f>
        <v>0</v>
      </c>
      <c r="Q127" s="407" t="str">
        <f t="array" ref="Q127">INDEX(_Rge_Data_3rd_CY,$B127,Q$1)</f>
        <v/>
      </c>
      <c r="R127" s="407">
        <f t="array" ref="R127">INDEX(_Rge_Data_3rd_CY,$B127,R$1)</f>
        <v>0</v>
      </c>
      <c r="S127" s="407">
        <f t="array" ref="S127">INDEX(_Rge_Data_3rd_CY,$B127,S$1)</f>
        <v>0</v>
      </c>
      <c r="T127" s="407">
        <f t="shared" si="5"/>
        <v>0</v>
      </c>
      <c r="U127" s="408">
        <f t="shared" si="6"/>
        <v>0</v>
      </c>
      <c r="V127" s="409" t="str">
        <f t="array" ref="V127">INDEX(_Rge_Data_3rd_CY,$B127,V$1)</f>
        <v/>
      </c>
      <c r="W127" s="410" t="str">
        <f t="array" ref="W127">INDEX(_Rge_Data_3rd_CY,$B127,W$1)</f>
        <v/>
      </c>
      <c r="X127" s="410" t="str">
        <f t="array" ref="X127">INDEX(_Rge_Data_3rd_CY,$B127,X$1)</f>
        <v/>
      </c>
      <c r="Y127" s="410" t="str">
        <f t="array" ref="Y127">INDEX(_Rge_Data_3rd_CY,$B127,Y$1)</f>
        <v/>
      </c>
      <c r="Z127" s="410">
        <f t="array" ref="Z127">INDEX(_Rge_Data_3rd_CY,$B127,Z$1)</f>
        <v>0</v>
      </c>
      <c r="AA127" s="410">
        <f t="array" ref="AA127">INDEX(_Rge_Data_3rd_CY,$B127,AA$1)</f>
        <v>0</v>
      </c>
      <c r="AB127" s="410">
        <f t="array" ref="AB127">INDEX(_Rge_Data_3rd_CY,$B127,AB$1)</f>
        <v>0</v>
      </c>
      <c r="AC127" s="410">
        <f t="array" ref="AC127">INDEX(_Rge_Data_3rd_CY,$B127,AC$1)</f>
        <v>0</v>
      </c>
      <c r="AD127" s="410">
        <f t="array" ref="AD127">INDEX(_Rge_Data_3rd_CY,$B127,AD$1)</f>
        <v>0</v>
      </c>
      <c r="AE127" s="410" t="str">
        <f t="array" ref="AE127">INDEX(_Rge_Data_3rd_CY,$B127,AE$1)</f>
        <v/>
      </c>
      <c r="AF127" s="410">
        <f t="array" ref="AF127">INDEX(_Rge_Data_3rd_CY,$B127,AF$1)</f>
        <v>0</v>
      </c>
      <c r="AG127" s="410">
        <f t="array" ref="AG127">INDEX(_Rge_Data_3rd_CY,$B127,AG$1)</f>
        <v>0</v>
      </c>
      <c r="AH127" s="410">
        <f t="shared" si="7"/>
        <v>0</v>
      </c>
      <c r="AI127" s="411" t="str">
        <f t="shared" si="9"/>
        <v/>
      </c>
      <c r="AJ127" s="412" t="str">
        <f t="array" ref="AJ127">INDEX(_Rge_Data_3rd_CY,$B127,AJ$1)</f>
        <v/>
      </c>
      <c r="AK127" s="413" t="str">
        <f t="array" ref="AK127">INDEX(_Rge_Data_3rd_CY,$B127,AK$1)</f>
        <v/>
      </c>
      <c r="AL127" s="413" t="str">
        <f t="array" ref="AL127">INDEX(_Rge_Data_3rd_CY,$B127,AL$1)</f>
        <v/>
      </c>
      <c r="AM127" s="413" t="str">
        <f t="array" ref="AM127">INDEX(_Rge_Data_3rd_CY,$B127,AM$1)</f>
        <v/>
      </c>
      <c r="AN127" s="413">
        <f t="array" ref="AN127">INDEX(_Rge_Data_3rd_CY,$B127,AN$1)</f>
        <v>0</v>
      </c>
      <c r="AO127" s="413">
        <f t="array" ref="AO127">INDEX(_Rge_Data_3rd_CY,$B127,AO$1)</f>
        <v>0</v>
      </c>
      <c r="AP127" s="413">
        <f t="array" ref="AP127">INDEX(_Rge_Data_3rd_CY,$B127,AP$1)</f>
        <v>0</v>
      </c>
      <c r="AQ127" s="413">
        <f t="array" ref="AQ127">INDEX(_Rge_Data_3rd_CY,$B127,AQ$1)</f>
        <v>0</v>
      </c>
      <c r="AR127" s="413">
        <f t="array" ref="AR127">INDEX(_Rge_Data_3rd_CY,$B127,AR$1)</f>
        <v>0</v>
      </c>
      <c r="AS127" s="413" t="str">
        <f t="array" ref="AS127">INDEX(_Rge_Data_3rd_CY,$B127,AS$1)</f>
        <v/>
      </c>
      <c r="AT127" s="413">
        <f t="array" ref="AT127">INDEX(_Rge_Data_3rd_CY,$B127,AT$1)</f>
        <v>0</v>
      </c>
      <c r="AU127" s="413">
        <f t="array" ref="AU127">INDEX(_Rge_Data_3rd_CY,$B127,AU$1)</f>
        <v>0</v>
      </c>
      <c r="AV127" s="284">
        <f t="shared" si="10"/>
        <v>0</v>
      </c>
      <c r="AW127" s="414">
        <f t="shared" si="8"/>
        <v>0</v>
      </c>
      <c r="AX127" s="290">
        <f>IFERROR(IF(AND($F127="OPEN",$AH127&gt;0),$AH127*_SoP*$AW127,IF(AND($F127="CLOSED",$AH127&gt;0),$AH127*_SoL*$AW127,0)),0)</f>
        <v>0</v>
      </c>
      <c r="AY127" s="290">
        <f>IFERROR(IF($AH127&lt;0,$AH127*_SoL,0),0)</f>
        <v>0</v>
      </c>
      <c r="AZ127" s="415">
        <f t="shared" si="11"/>
        <v>0</v>
      </c>
      <c r="BA127" s="415">
        <f t="shared" si="12"/>
        <v>0</v>
      </c>
      <c r="BB127" s="415">
        <f t="shared" si="13"/>
        <v>0</v>
      </c>
      <c r="BC127" s="416">
        <f t="shared" si="14"/>
        <v>0</v>
      </c>
      <c r="BD127" s="417">
        <f t="shared" si="15"/>
        <v>0</v>
      </c>
      <c r="BE127" s="418">
        <f t="shared" si="16"/>
        <v>0</v>
      </c>
      <c r="BF127" s="419">
        <f t="shared" si="17"/>
        <v>0</v>
      </c>
    </row>
    <row r="128" ht="19.5" customHeight="1">
      <c r="A128" s="185"/>
      <c r="B128" s="230">
        <f t="shared" si="18"/>
        <v>117</v>
      </c>
      <c r="C128" s="185"/>
      <c r="D128" s="391" t="str">
        <f t="array" ref="D128">INDEX(_Rge_Projectdata_3rd,$B128,MATCH("Project-ID",_Rge_Headline_Projectdata,0))</f>
        <v/>
      </c>
      <c r="E128" s="392" t="str">
        <f t="array" ref="E128">IF(INDEX(_Rge_Data_3rd_CY,$B128,E$1)=0,"",TEXT(INDEX(_Rge_Data_3rd_CY,$B128,E$1),"JJJJMMTT"))</f>
        <v/>
      </c>
      <c r="F128" s="404" t="str">
        <f t="array" ref="F128">INDEX(_Rge_Data_3rd_CY,$B128,F$1)</f>
        <v>Open</v>
      </c>
      <c r="G128" s="393">
        <f t="array" ref="G128">IFERROR(MATCH(INDEX(_Rge_Data_3rd_CY,$B128,G$1),_Rge_Projectstatus,0),"")</f>
        <v>1</v>
      </c>
      <c r="H128" s="405" t="str">
        <f t="array" ref="H128">INDEX(_Rge_Data_3rd_CY,$B128,H$1)</f>
        <v/>
      </c>
      <c r="I128" s="406" t="str">
        <f t="array" ref="I128">INDEX(_Rge_Data_3rd_CY,$B128,I$1)</f>
        <v/>
      </c>
      <c r="J128" s="406" t="str">
        <f t="array" ref="J128">INDEX(_Rge_Data_3rd_CY,$B128,J$1)</f>
        <v/>
      </c>
      <c r="K128" s="406" t="str">
        <f t="array" ref="K128">INDEX(_Rge_Data_3rd_CY,$B128,K$1)</f>
        <v/>
      </c>
      <c r="L128" s="407">
        <f t="array" ref="L128">INDEX(_Rge_Data_3rd_CY,$B128,L$1)</f>
        <v>0</v>
      </c>
      <c r="M128" s="407">
        <f t="array" ref="M128">INDEX(_Rge_Data_3rd_CY,$B128,M$1)</f>
        <v>0</v>
      </c>
      <c r="N128" s="407">
        <f t="array" ref="N128">INDEX(_Rge_Data_3rd_CY,$B128,N$1)</f>
        <v>0</v>
      </c>
      <c r="O128" s="407">
        <f t="array" ref="O128">INDEX(_Rge_Data_3rd_CY,$B128,O$1)</f>
        <v>0</v>
      </c>
      <c r="P128" s="407">
        <f t="array" ref="P128">INDEX(_Rge_Data_3rd_CY,$B128,P$1)</f>
        <v>0</v>
      </c>
      <c r="Q128" s="407" t="str">
        <f t="array" ref="Q128">INDEX(_Rge_Data_3rd_CY,$B128,Q$1)</f>
        <v/>
      </c>
      <c r="R128" s="407">
        <f t="array" ref="R128">INDEX(_Rge_Data_3rd_CY,$B128,R$1)</f>
        <v>0</v>
      </c>
      <c r="S128" s="407">
        <f t="array" ref="S128">INDEX(_Rge_Data_3rd_CY,$B128,S$1)</f>
        <v>0</v>
      </c>
      <c r="T128" s="407">
        <f t="shared" si="5"/>
        <v>0</v>
      </c>
      <c r="U128" s="408">
        <f t="shared" si="6"/>
        <v>0</v>
      </c>
      <c r="V128" s="409" t="str">
        <f t="array" ref="V128">INDEX(_Rge_Data_3rd_CY,$B128,V$1)</f>
        <v/>
      </c>
      <c r="W128" s="410" t="str">
        <f t="array" ref="W128">INDEX(_Rge_Data_3rd_CY,$B128,W$1)</f>
        <v/>
      </c>
      <c r="X128" s="410" t="str">
        <f t="array" ref="X128">INDEX(_Rge_Data_3rd_CY,$B128,X$1)</f>
        <v/>
      </c>
      <c r="Y128" s="410" t="str">
        <f t="array" ref="Y128">INDEX(_Rge_Data_3rd_CY,$B128,Y$1)</f>
        <v/>
      </c>
      <c r="Z128" s="410">
        <f t="array" ref="Z128">INDEX(_Rge_Data_3rd_CY,$B128,Z$1)</f>
        <v>0</v>
      </c>
      <c r="AA128" s="410">
        <f t="array" ref="AA128">INDEX(_Rge_Data_3rd_CY,$B128,AA$1)</f>
        <v>0</v>
      </c>
      <c r="AB128" s="410">
        <f t="array" ref="AB128">INDEX(_Rge_Data_3rd_CY,$B128,AB$1)</f>
        <v>0</v>
      </c>
      <c r="AC128" s="410">
        <f t="array" ref="AC128">INDEX(_Rge_Data_3rd_CY,$B128,AC$1)</f>
        <v>0</v>
      </c>
      <c r="AD128" s="410">
        <f t="array" ref="AD128">INDEX(_Rge_Data_3rd_CY,$B128,AD$1)</f>
        <v>0</v>
      </c>
      <c r="AE128" s="410" t="str">
        <f t="array" ref="AE128">INDEX(_Rge_Data_3rd_CY,$B128,AE$1)</f>
        <v/>
      </c>
      <c r="AF128" s="410">
        <f t="array" ref="AF128">INDEX(_Rge_Data_3rd_CY,$B128,AF$1)</f>
        <v>0</v>
      </c>
      <c r="AG128" s="410">
        <f t="array" ref="AG128">INDEX(_Rge_Data_3rd_CY,$B128,AG$1)</f>
        <v>0</v>
      </c>
      <c r="AH128" s="410">
        <f t="shared" si="7"/>
        <v>0</v>
      </c>
      <c r="AI128" s="411" t="str">
        <f t="shared" si="9"/>
        <v/>
      </c>
      <c r="AJ128" s="412" t="str">
        <f t="array" ref="AJ128">INDEX(_Rge_Data_3rd_CY,$B128,AJ$1)</f>
        <v/>
      </c>
      <c r="AK128" s="413" t="str">
        <f t="array" ref="AK128">INDEX(_Rge_Data_3rd_CY,$B128,AK$1)</f>
        <v/>
      </c>
      <c r="AL128" s="413" t="str">
        <f t="array" ref="AL128">INDEX(_Rge_Data_3rd_CY,$B128,AL$1)</f>
        <v/>
      </c>
      <c r="AM128" s="413" t="str">
        <f t="array" ref="AM128">INDEX(_Rge_Data_3rd_CY,$B128,AM$1)</f>
        <v/>
      </c>
      <c r="AN128" s="413">
        <f t="array" ref="AN128">INDEX(_Rge_Data_3rd_CY,$B128,AN$1)</f>
        <v>0</v>
      </c>
      <c r="AO128" s="413">
        <f t="array" ref="AO128">INDEX(_Rge_Data_3rd_CY,$B128,AO$1)</f>
        <v>0</v>
      </c>
      <c r="AP128" s="413">
        <f t="array" ref="AP128">INDEX(_Rge_Data_3rd_CY,$B128,AP$1)</f>
        <v>0</v>
      </c>
      <c r="AQ128" s="413">
        <f t="array" ref="AQ128">INDEX(_Rge_Data_3rd_CY,$B128,AQ$1)</f>
        <v>0</v>
      </c>
      <c r="AR128" s="413">
        <f t="array" ref="AR128">INDEX(_Rge_Data_3rd_CY,$B128,AR$1)</f>
        <v>0</v>
      </c>
      <c r="AS128" s="413" t="str">
        <f t="array" ref="AS128">INDEX(_Rge_Data_3rd_CY,$B128,AS$1)</f>
        <v/>
      </c>
      <c r="AT128" s="413">
        <f t="array" ref="AT128">INDEX(_Rge_Data_3rd_CY,$B128,AT$1)</f>
        <v>0</v>
      </c>
      <c r="AU128" s="413">
        <f t="array" ref="AU128">INDEX(_Rge_Data_3rd_CY,$B128,AU$1)</f>
        <v>0</v>
      </c>
      <c r="AV128" s="284">
        <f t="shared" si="10"/>
        <v>0</v>
      </c>
      <c r="AW128" s="414">
        <f t="shared" si="8"/>
        <v>0</v>
      </c>
      <c r="AX128" s="290">
        <f>IFERROR(IF(AND($F128="OPEN",$AH128&gt;0),$AH128*_SoP*$AW128,IF(AND($F128="CLOSED",$AH128&gt;0),$AH128*_SoL*$AW128,0)),0)</f>
        <v>0</v>
      </c>
      <c r="AY128" s="290">
        <f>IFERROR(IF($AH128&lt;0,$AH128*_SoL,0),0)</f>
        <v>0</v>
      </c>
      <c r="AZ128" s="415">
        <f t="shared" si="11"/>
        <v>0</v>
      </c>
      <c r="BA128" s="415">
        <f t="shared" si="12"/>
        <v>0</v>
      </c>
      <c r="BB128" s="415">
        <f t="shared" si="13"/>
        <v>0</v>
      </c>
      <c r="BC128" s="416">
        <f t="shared" si="14"/>
        <v>0</v>
      </c>
      <c r="BD128" s="417">
        <f t="shared" si="15"/>
        <v>0</v>
      </c>
      <c r="BE128" s="418">
        <f t="shared" si="16"/>
        <v>0</v>
      </c>
      <c r="BF128" s="419">
        <f t="shared" si="17"/>
        <v>0</v>
      </c>
    </row>
    <row r="129" ht="19.5" customHeight="1">
      <c r="A129" s="185"/>
      <c r="B129" s="230">
        <f t="shared" si="18"/>
        <v>118</v>
      </c>
      <c r="C129" s="185"/>
      <c r="D129" s="391" t="str">
        <f t="array" ref="D129">INDEX(_Rge_Projectdata_3rd,$B129,MATCH("Project-ID",_Rge_Headline_Projectdata,0))</f>
        <v/>
      </c>
      <c r="E129" s="392" t="str">
        <f t="array" ref="E129">IF(INDEX(_Rge_Data_3rd_CY,$B129,E$1)=0,"",TEXT(INDEX(_Rge_Data_3rd_CY,$B129,E$1),"JJJJMMTT"))</f>
        <v/>
      </c>
      <c r="F129" s="404" t="str">
        <f t="array" ref="F129">INDEX(_Rge_Data_3rd_CY,$B129,F$1)</f>
        <v>Open</v>
      </c>
      <c r="G129" s="393">
        <f t="array" ref="G129">IFERROR(MATCH(INDEX(_Rge_Data_3rd_CY,$B129,G$1),_Rge_Projectstatus,0),"")</f>
        <v>1</v>
      </c>
      <c r="H129" s="405" t="str">
        <f t="array" ref="H129">INDEX(_Rge_Data_3rd_CY,$B129,H$1)</f>
        <v/>
      </c>
      <c r="I129" s="406" t="str">
        <f t="array" ref="I129">INDEX(_Rge_Data_3rd_CY,$B129,I$1)</f>
        <v/>
      </c>
      <c r="J129" s="406" t="str">
        <f t="array" ref="J129">INDEX(_Rge_Data_3rd_CY,$B129,J$1)</f>
        <v/>
      </c>
      <c r="K129" s="406" t="str">
        <f t="array" ref="K129">INDEX(_Rge_Data_3rd_CY,$B129,K$1)</f>
        <v/>
      </c>
      <c r="L129" s="407">
        <f t="array" ref="L129">INDEX(_Rge_Data_3rd_CY,$B129,L$1)</f>
        <v>0</v>
      </c>
      <c r="M129" s="407">
        <f t="array" ref="M129">INDEX(_Rge_Data_3rd_CY,$B129,M$1)</f>
        <v>0</v>
      </c>
      <c r="N129" s="407">
        <f t="array" ref="N129">INDEX(_Rge_Data_3rd_CY,$B129,N$1)</f>
        <v>0</v>
      </c>
      <c r="O129" s="407">
        <f t="array" ref="O129">INDEX(_Rge_Data_3rd_CY,$B129,O$1)</f>
        <v>0</v>
      </c>
      <c r="P129" s="407">
        <f t="array" ref="P129">INDEX(_Rge_Data_3rd_CY,$B129,P$1)</f>
        <v>0</v>
      </c>
      <c r="Q129" s="407" t="str">
        <f t="array" ref="Q129">INDEX(_Rge_Data_3rd_CY,$B129,Q$1)</f>
        <v/>
      </c>
      <c r="R129" s="407">
        <f t="array" ref="R129">INDEX(_Rge_Data_3rd_CY,$B129,R$1)</f>
        <v>0</v>
      </c>
      <c r="S129" s="407">
        <f t="array" ref="S129">INDEX(_Rge_Data_3rd_CY,$B129,S$1)</f>
        <v>0</v>
      </c>
      <c r="T129" s="407">
        <f t="shared" si="5"/>
        <v>0</v>
      </c>
      <c r="U129" s="408">
        <f t="shared" si="6"/>
        <v>0</v>
      </c>
      <c r="V129" s="409" t="str">
        <f t="array" ref="V129">INDEX(_Rge_Data_3rd_CY,$B129,V$1)</f>
        <v/>
      </c>
      <c r="W129" s="410" t="str">
        <f t="array" ref="W129">INDEX(_Rge_Data_3rd_CY,$B129,W$1)</f>
        <v/>
      </c>
      <c r="X129" s="410" t="str">
        <f t="array" ref="X129">INDEX(_Rge_Data_3rd_CY,$B129,X$1)</f>
        <v/>
      </c>
      <c r="Y129" s="410" t="str">
        <f t="array" ref="Y129">INDEX(_Rge_Data_3rd_CY,$B129,Y$1)</f>
        <v/>
      </c>
      <c r="Z129" s="410">
        <f t="array" ref="Z129">INDEX(_Rge_Data_3rd_CY,$B129,Z$1)</f>
        <v>0</v>
      </c>
      <c r="AA129" s="410">
        <f t="array" ref="AA129">INDEX(_Rge_Data_3rd_CY,$B129,AA$1)</f>
        <v>0</v>
      </c>
      <c r="AB129" s="410">
        <f t="array" ref="AB129">INDEX(_Rge_Data_3rd_CY,$B129,AB$1)</f>
        <v>0</v>
      </c>
      <c r="AC129" s="410">
        <f t="array" ref="AC129">INDEX(_Rge_Data_3rd_CY,$B129,AC$1)</f>
        <v>0</v>
      </c>
      <c r="AD129" s="410">
        <f t="array" ref="AD129">INDEX(_Rge_Data_3rd_CY,$B129,AD$1)</f>
        <v>0</v>
      </c>
      <c r="AE129" s="410" t="str">
        <f t="array" ref="AE129">INDEX(_Rge_Data_3rd_CY,$B129,AE$1)</f>
        <v/>
      </c>
      <c r="AF129" s="410">
        <f t="array" ref="AF129">INDEX(_Rge_Data_3rd_CY,$B129,AF$1)</f>
        <v>0</v>
      </c>
      <c r="AG129" s="410">
        <f t="array" ref="AG129">INDEX(_Rge_Data_3rd_CY,$B129,AG$1)</f>
        <v>0</v>
      </c>
      <c r="AH129" s="410">
        <f t="shared" si="7"/>
        <v>0</v>
      </c>
      <c r="AI129" s="411" t="str">
        <f t="shared" si="9"/>
        <v/>
      </c>
      <c r="AJ129" s="412" t="str">
        <f t="array" ref="AJ129">INDEX(_Rge_Data_3rd_CY,$B129,AJ$1)</f>
        <v/>
      </c>
      <c r="AK129" s="413" t="str">
        <f t="array" ref="AK129">INDEX(_Rge_Data_3rd_CY,$B129,AK$1)</f>
        <v/>
      </c>
      <c r="AL129" s="413" t="str">
        <f t="array" ref="AL129">INDEX(_Rge_Data_3rd_CY,$B129,AL$1)</f>
        <v/>
      </c>
      <c r="AM129" s="413" t="str">
        <f t="array" ref="AM129">INDEX(_Rge_Data_3rd_CY,$B129,AM$1)</f>
        <v/>
      </c>
      <c r="AN129" s="413">
        <f t="array" ref="AN129">INDEX(_Rge_Data_3rd_CY,$B129,AN$1)</f>
        <v>0</v>
      </c>
      <c r="AO129" s="413">
        <f t="array" ref="AO129">INDEX(_Rge_Data_3rd_CY,$B129,AO$1)</f>
        <v>0</v>
      </c>
      <c r="AP129" s="413">
        <f t="array" ref="AP129">INDEX(_Rge_Data_3rd_CY,$B129,AP$1)</f>
        <v>0</v>
      </c>
      <c r="AQ129" s="413">
        <f t="array" ref="AQ129">INDEX(_Rge_Data_3rd_CY,$B129,AQ$1)</f>
        <v>0</v>
      </c>
      <c r="AR129" s="413">
        <f t="array" ref="AR129">INDEX(_Rge_Data_3rd_CY,$B129,AR$1)</f>
        <v>0</v>
      </c>
      <c r="AS129" s="413" t="str">
        <f t="array" ref="AS129">INDEX(_Rge_Data_3rd_CY,$B129,AS$1)</f>
        <v/>
      </c>
      <c r="AT129" s="413">
        <f t="array" ref="AT129">INDEX(_Rge_Data_3rd_CY,$B129,AT$1)</f>
        <v>0</v>
      </c>
      <c r="AU129" s="413">
        <f t="array" ref="AU129">INDEX(_Rge_Data_3rd_CY,$B129,AU$1)</f>
        <v>0</v>
      </c>
      <c r="AV129" s="284">
        <f t="shared" si="10"/>
        <v>0</v>
      </c>
      <c r="AW129" s="414">
        <f t="shared" si="8"/>
        <v>0</v>
      </c>
      <c r="AX129" s="290">
        <f>IFERROR(IF(AND($F129="OPEN",$AH129&gt;0),$AH129*_SoP*$AW129,IF(AND($F129="CLOSED",$AH129&gt;0),$AH129*_SoL*$AW129,0)),0)</f>
        <v>0</v>
      </c>
      <c r="AY129" s="290">
        <f>IFERROR(IF($AH129&lt;0,$AH129*_SoL,0),0)</f>
        <v>0</v>
      </c>
      <c r="AZ129" s="415">
        <f t="shared" si="11"/>
        <v>0</v>
      </c>
      <c r="BA129" s="415">
        <f t="shared" si="12"/>
        <v>0</v>
      </c>
      <c r="BB129" s="415">
        <f t="shared" si="13"/>
        <v>0</v>
      </c>
      <c r="BC129" s="416">
        <f t="shared" si="14"/>
        <v>0</v>
      </c>
      <c r="BD129" s="417">
        <f t="shared" si="15"/>
        <v>0</v>
      </c>
      <c r="BE129" s="418">
        <f t="shared" si="16"/>
        <v>0</v>
      </c>
      <c r="BF129" s="419">
        <f t="shared" si="17"/>
        <v>0</v>
      </c>
    </row>
    <row r="130" ht="19.5" customHeight="1">
      <c r="A130" s="185"/>
      <c r="B130" s="230">
        <f t="shared" si="18"/>
        <v>119</v>
      </c>
      <c r="C130" s="185"/>
      <c r="D130" s="391" t="str">
        <f t="array" ref="D130">INDEX(_Rge_Projectdata_3rd,$B130,MATCH("Project-ID",_Rge_Headline_Projectdata,0))</f>
        <v/>
      </c>
      <c r="E130" s="392" t="str">
        <f t="array" ref="E130">IF(INDEX(_Rge_Data_3rd_CY,$B130,E$1)=0,"",TEXT(INDEX(_Rge_Data_3rd_CY,$B130,E$1),"JJJJMMTT"))</f>
        <v/>
      </c>
      <c r="F130" s="404" t="str">
        <f t="array" ref="F130">INDEX(_Rge_Data_3rd_CY,$B130,F$1)</f>
        <v>Open</v>
      </c>
      <c r="G130" s="393">
        <f t="array" ref="G130">IFERROR(MATCH(INDEX(_Rge_Data_3rd_CY,$B130,G$1),_Rge_Projectstatus,0),"")</f>
        <v>1</v>
      </c>
      <c r="H130" s="405" t="str">
        <f t="array" ref="H130">INDEX(_Rge_Data_3rd_CY,$B130,H$1)</f>
        <v/>
      </c>
      <c r="I130" s="406" t="str">
        <f t="array" ref="I130">INDEX(_Rge_Data_3rd_CY,$B130,I$1)</f>
        <v/>
      </c>
      <c r="J130" s="406" t="str">
        <f t="array" ref="J130">INDEX(_Rge_Data_3rd_CY,$B130,J$1)</f>
        <v/>
      </c>
      <c r="K130" s="406" t="str">
        <f t="array" ref="K130">INDEX(_Rge_Data_3rd_CY,$B130,K$1)</f>
        <v/>
      </c>
      <c r="L130" s="407">
        <f t="array" ref="L130">INDEX(_Rge_Data_3rd_CY,$B130,L$1)</f>
        <v>0</v>
      </c>
      <c r="M130" s="407">
        <f t="array" ref="M130">INDEX(_Rge_Data_3rd_CY,$B130,M$1)</f>
        <v>0</v>
      </c>
      <c r="N130" s="407">
        <f t="array" ref="N130">INDEX(_Rge_Data_3rd_CY,$B130,N$1)</f>
        <v>0</v>
      </c>
      <c r="O130" s="407">
        <f t="array" ref="O130">INDEX(_Rge_Data_3rd_CY,$B130,O$1)</f>
        <v>0</v>
      </c>
      <c r="P130" s="407">
        <f t="array" ref="P130">INDEX(_Rge_Data_3rd_CY,$B130,P$1)</f>
        <v>0</v>
      </c>
      <c r="Q130" s="407" t="str">
        <f t="array" ref="Q130">INDEX(_Rge_Data_3rd_CY,$B130,Q$1)</f>
        <v/>
      </c>
      <c r="R130" s="407">
        <f t="array" ref="R130">INDEX(_Rge_Data_3rd_CY,$B130,R$1)</f>
        <v>0</v>
      </c>
      <c r="S130" s="407">
        <f t="array" ref="S130">INDEX(_Rge_Data_3rd_CY,$B130,S$1)</f>
        <v>0</v>
      </c>
      <c r="T130" s="407">
        <f t="shared" si="5"/>
        <v>0</v>
      </c>
      <c r="U130" s="408">
        <f t="shared" si="6"/>
        <v>0</v>
      </c>
      <c r="V130" s="409" t="str">
        <f t="array" ref="V130">INDEX(_Rge_Data_3rd_CY,$B130,V$1)</f>
        <v/>
      </c>
      <c r="W130" s="410" t="str">
        <f t="array" ref="W130">INDEX(_Rge_Data_3rd_CY,$B130,W$1)</f>
        <v/>
      </c>
      <c r="X130" s="410" t="str">
        <f t="array" ref="X130">INDEX(_Rge_Data_3rd_CY,$B130,X$1)</f>
        <v/>
      </c>
      <c r="Y130" s="410" t="str">
        <f t="array" ref="Y130">INDEX(_Rge_Data_3rd_CY,$B130,Y$1)</f>
        <v/>
      </c>
      <c r="Z130" s="410">
        <f t="array" ref="Z130">INDEX(_Rge_Data_3rd_CY,$B130,Z$1)</f>
        <v>0</v>
      </c>
      <c r="AA130" s="410">
        <f t="array" ref="AA130">INDEX(_Rge_Data_3rd_CY,$B130,AA$1)</f>
        <v>0</v>
      </c>
      <c r="AB130" s="410">
        <f t="array" ref="AB130">INDEX(_Rge_Data_3rd_CY,$B130,AB$1)</f>
        <v>0</v>
      </c>
      <c r="AC130" s="410">
        <f t="array" ref="AC130">INDEX(_Rge_Data_3rd_CY,$B130,AC$1)</f>
        <v>0</v>
      </c>
      <c r="AD130" s="410">
        <f t="array" ref="AD130">INDEX(_Rge_Data_3rd_CY,$B130,AD$1)</f>
        <v>0</v>
      </c>
      <c r="AE130" s="410" t="str">
        <f t="array" ref="AE130">INDEX(_Rge_Data_3rd_CY,$B130,AE$1)</f>
        <v/>
      </c>
      <c r="AF130" s="410">
        <f t="array" ref="AF130">INDEX(_Rge_Data_3rd_CY,$B130,AF$1)</f>
        <v>0</v>
      </c>
      <c r="AG130" s="410">
        <f t="array" ref="AG130">INDEX(_Rge_Data_3rd_CY,$B130,AG$1)</f>
        <v>0</v>
      </c>
      <c r="AH130" s="410">
        <f t="shared" si="7"/>
        <v>0</v>
      </c>
      <c r="AI130" s="411" t="str">
        <f t="shared" si="9"/>
        <v/>
      </c>
      <c r="AJ130" s="412" t="str">
        <f t="array" ref="AJ130">INDEX(_Rge_Data_3rd_CY,$B130,AJ$1)</f>
        <v/>
      </c>
      <c r="AK130" s="413" t="str">
        <f t="array" ref="AK130">INDEX(_Rge_Data_3rd_CY,$B130,AK$1)</f>
        <v/>
      </c>
      <c r="AL130" s="413" t="str">
        <f t="array" ref="AL130">INDEX(_Rge_Data_3rd_CY,$B130,AL$1)</f>
        <v/>
      </c>
      <c r="AM130" s="413" t="str">
        <f t="array" ref="AM130">INDEX(_Rge_Data_3rd_CY,$B130,AM$1)</f>
        <v/>
      </c>
      <c r="AN130" s="413">
        <f t="array" ref="AN130">INDEX(_Rge_Data_3rd_CY,$B130,AN$1)</f>
        <v>0</v>
      </c>
      <c r="AO130" s="413">
        <f t="array" ref="AO130">INDEX(_Rge_Data_3rd_CY,$B130,AO$1)</f>
        <v>0</v>
      </c>
      <c r="AP130" s="413">
        <f t="array" ref="AP130">INDEX(_Rge_Data_3rd_CY,$B130,AP$1)</f>
        <v>0</v>
      </c>
      <c r="AQ130" s="413">
        <f t="array" ref="AQ130">INDEX(_Rge_Data_3rd_CY,$B130,AQ$1)</f>
        <v>0</v>
      </c>
      <c r="AR130" s="413">
        <f t="array" ref="AR130">INDEX(_Rge_Data_3rd_CY,$B130,AR$1)</f>
        <v>0</v>
      </c>
      <c r="AS130" s="413" t="str">
        <f t="array" ref="AS130">INDEX(_Rge_Data_3rd_CY,$B130,AS$1)</f>
        <v/>
      </c>
      <c r="AT130" s="413">
        <f t="array" ref="AT130">INDEX(_Rge_Data_3rd_CY,$B130,AT$1)</f>
        <v>0</v>
      </c>
      <c r="AU130" s="413">
        <f t="array" ref="AU130">INDEX(_Rge_Data_3rd_CY,$B130,AU$1)</f>
        <v>0</v>
      </c>
      <c r="AV130" s="284">
        <f t="shared" si="10"/>
        <v>0</v>
      </c>
      <c r="AW130" s="414">
        <f t="shared" si="8"/>
        <v>0</v>
      </c>
      <c r="AX130" s="290">
        <f>IFERROR(IF(AND($F130="OPEN",$AH130&gt;0),$AH130*_SoP*$AW130,IF(AND($F130="CLOSED",$AH130&gt;0),$AH130*_SoL*$AW130,0)),0)</f>
        <v>0</v>
      </c>
      <c r="AY130" s="290">
        <f>IFERROR(IF($AH130&lt;0,$AH130*_SoL,0),0)</f>
        <v>0</v>
      </c>
      <c r="AZ130" s="415">
        <f t="shared" si="11"/>
        <v>0</v>
      </c>
      <c r="BA130" s="415">
        <f t="shared" si="12"/>
        <v>0</v>
      </c>
      <c r="BB130" s="415">
        <f t="shared" si="13"/>
        <v>0</v>
      </c>
      <c r="BC130" s="416">
        <f t="shared" si="14"/>
        <v>0</v>
      </c>
      <c r="BD130" s="417">
        <f t="shared" si="15"/>
        <v>0</v>
      </c>
      <c r="BE130" s="418">
        <f t="shared" si="16"/>
        <v>0</v>
      </c>
      <c r="BF130" s="419">
        <f t="shared" si="17"/>
        <v>0</v>
      </c>
    </row>
    <row r="131" ht="19.5" customHeight="1">
      <c r="A131" s="185"/>
      <c r="B131" s="230">
        <f t="shared" si="18"/>
        <v>120</v>
      </c>
      <c r="C131" s="185"/>
      <c r="D131" s="391" t="str">
        <f t="array" ref="D131">INDEX(_Rge_Projectdata_3rd,$B131,MATCH("Project-ID",_Rge_Headline_Projectdata,0))</f>
        <v/>
      </c>
      <c r="E131" s="392" t="str">
        <f t="array" ref="E131">IF(INDEX(_Rge_Data_3rd_CY,$B131,E$1)=0,"",TEXT(INDEX(_Rge_Data_3rd_CY,$B131,E$1),"JJJJMMTT"))</f>
        <v/>
      </c>
      <c r="F131" s="404" t="str">
        <f t="array" ref="F131">INDEX(_Rge_Data_3rd_CY,$B131,F$1)</f>
        <v>Open</v>
      </c>
      <c r="G131" s="393">
        <f t="array" ref="G131">IFERROR(MATCH(INDEX(_Rge_Data_3rd_CY,$B131,G$1),_Rge_Projectstatus,0),"")</f>
        <v>1</v>
      </c>
      <c r="H131" s="405" t="str">
        <f t="array" ref="H131">INDEX(_Rge_Data_3rd_CY,$B131,H$1)</f>
        <v/>
      </c>
      <c r="I131" s="406" t="str">
        <f t="array" ref="I131">INDEX(_Rge_Data_3rd_CY,$B131,I$1)</f>
        <v/>
      </c>
      <c r="J131" s="406" t="str">
        <f t="array" ref="J131">INDEX(_Rge_Data_3rd_CY,$B131,J$1)</f>
        <v/>
      </c>
      <c r="K131" s="406" t="str">
        <f t="array" ref="K131">INDEX(_Rge_Data_3rd_CY,$B131,K$1)</f>
        <v/>
      </c>
      <c r="L131" s="407">
        <f t="array" ref="L131">INDEX(_Rge_Data_3rd_CY,$B131,L$1)</f>
        <v>0</v>
      </c>
      <c r="M131" s="407">
        <f t="array" ref="M131">INDEX(_Rge_Data_3rd_CY,$B131,M$1)</f>
        <v>0</v>
      </c>
      <c r="N131" s="407">
        <f t="array" ref="N131">INDEX(_Rge_Data_3rd_CY,$B131,N$1)</f>
        <v>0</v>
      </c>
      <c r="O131" s="407">
        <f t="array" ref="O131">INDEX(_Rge_Data_3rd_CY,$B131,O$1)</f>
        <v>0</v>
      </c>
      <c r="P131" s="407">
        <f t="array" ref="P131">INDEX(_Rge_Data_3rd_CY,$B131,P$1)</f>
        <v>0</v>
      </c>
      <c r="Q131" s="407" t="str">
        <f t="array" ref="Q131">INDEX(_Rge_Data_3rd_CY,$B131,Q$1)</f>
        <v/>
      </c>
      <c r="R131" s="407">
        <f t="array" ref="R131">INDEX(_Rge_Data_3rd_CY,$B131,R$1)</f>
        <v>0</v>
      </c>
      <c r="S131" s="407">
        <f t="array" ref="S131">INDEX(_Rge_Data_3rd_CY,$B131,S$1)</f>
        <v>0</v>
      </c>
      <c r="T131" s="407">
        <f t="shared" si="5"/>
        <v>0</v>
      </c>
      <c r="U131" s="408">
        <f t="shared" si="6"/>
        <v>0</v>
      </c>
      <c r="V131" s="409" t="str">
        <f t="array" ref="V131">INDEX(_Rge_Data_3rd_CY,$B131,V$1)</f>
        <v/>
      </c>
      <c r="W131" s="410" t="str">
        <f t="array" ref="W131">INDEX(_Rge_Data_3rd_CY,$B131,W$1)</f>
        <v/>
      </c>
      <c r="X131" s="410" t="str">
        <f t="array" ref="X131">INDEX(_Rge_Data_3rd_CY,$B131,X$1)</f>
        <v/>
      </c>
      <c r="Y131" s="410" t="str">
        <f t="array" ref="Y131">INDEX(_Rge_Data_3rd_CY,$B131,Y$1)</f>
        <v/>
      </c>
      <c r="Z131" s="410">
        <f t="array" ref="Z131">INDEX(_Rge_Data_3rd_CY,$B131,Z$1)</f>
        <v>0</v>
      </c>
      <c r="AA131" s="410">
        <f t="array" ref="AA131">INDEX(_Rge_Data_3rd_CY,$B131,AA$1)</f>
        <v>0</v>
      </c>
      <c r="AB131" s="410">
        <f t="array" ref="AB131">INDEX(_Rge_Data_3rd_CY,$B131,AB$1)</f>
        <v>0</v>
      </c>
      <c r="AC131" s="410">
        <f t="array" ref="AC131">INDEX(_Rge_Data_3rd_CY,$B131,AC$1)</f>
        <v>0</v>
      </c>
      <c r="AD131" s="410">
        <f t="array" ref="AD131">INDEX(_Rge_Data_3rd_CY,$B131,AD$1)</f>
        <v>0</v>
      </c>
      <c r="AE131" s="410" t="str">
        <f t="array" ref="AE131">INDEX(_Rge_Data_3rd_CY,$B131,AE$1)</f>
        <v/>
      </c>
      <c r="AF131" s="410">
        <f t="array" ref="AF131">INDEX(_Rge_Data_3rd_CY,$B131,AF$1)</f>
        <v>0</v>
      </c>
      <c r="AG131" s="410">
        <f t="array" ref="AG131">INDEX(_Rge_Data_3rd_CY,$B131,AG$1)</f>
        <v>0</v>
      </c>
      <c r="AH131" s="410">
        <f t="shared" si="7"/>
        <v>0</v>
      </c>
      <c r="AI131" s="411" t="str">
        <f t="shared" si="9"/>
        <v/>
      </c>
      <c r="AJ131" s="412" t="str">
        <f t="array" ref="AJ131">INDEX(_Rge_Data_3rd_CY,$B131,AJ$1)</f>
        <v/>
      </c>
      <c r="AK131" s="413" t="str">
        <f t="array" ref="AK131">INDEX(_Rge_Data_3rd_CY,$B131,AK$1)</f>
        <v/>
      </c>
      <c r="AL131" s="413" t="str">
        <f t="array" ref="AL131">INDEX(_Rge_Data_3rd_CY,$B131,AL$1)</f>
        <v/>
      </c>
      <c r="AM131" s="413" t="str">
        <f t="array" ref="AM131">INDEX(_Rge_Data_3rd_CY,$B131,AM$1)</f>
        <v/>
      </c>
      <c r="AN131" s="413">
        <f t="array" ref="AN131">INDEX(_Rge_Data_3rd_CY,$B131,AN$1)</f>
        <v>0</v>
      </c>
      <c r="AO131" s="413">
        <f t="array" ref="AO131">INDEX(_Rge_Data_3rd_CY,$B131,AO$1)</f>
        <v>0</v>
      </c>
      <c r="AP131" s="413">
        <f t="array" ref="AP131">INDEX(_Rge_Data_3rd_CY,$B131,AP$1)</f>
        <v>0</v>
      </c>
      <c r="AQ131" s="413">
        <f t="array" ref="AQ131">INDEX(_Rge_Data_3rd_CY,$B131,AQ$1)</f>
        <v>0</v>
      </c>
      <c r="AR131" s="413">
        <f t="array" ref="AR131">INDEX(_Rge_Data_3rd_CY,$B131,AR$1)</f>
        <v>0</v>
      </c>
      <c r="AS131" s="413" t="str">
        <f t="array" ref="AS131">INDEX(_Rge_Data_3rd_CY,$B131,AS$1)</f>
        <v/>
      </c>
      <c r="AT131" s="413">
        <f t="array" ref="AT131">INDEX(_Rge_Data_3rd_CY,$B131,AT$1)</f>
        <v>0</v>
      </c>
      <c r="AU131" s="413">
        <f t="array" ref="AU131">INDEX(_Rge_Data_3rd_CY,$B131,AU$1)</f>
        <v>0</v>
      </c>
      <c r="AV131" s="284">
        <f t="shared" si="10"/>
        <v>0</v>
      </c>
      <c r="AW131" s="414">
        <f t="shared" si="8"/>
        <v>0</v>
      </c>
      <c r="AX131" s="290">
        <f>IFERROR(IF(AND($F131="OPEN",$AH131&gt;0),$AH131*_SoP*$AW131,IF(AND($F131="CLOSED",$AH131&gt;0),$AH131*_SoL*$AW131,0)),0)</f>
        <v>0</v>
      </c>
      <c r="AY131" s="290">
        <f>IFERROR(IF($AH131&lt;0,$AH131*_SoL,0),0)</f>
        <v>0</v>
      </c>
      <c r="AZ131" s="415">
        <f t="shared" si="11"/>
        <v>0</v>
      </c>
      <c r="BA131" s="415">
        <f t="shared" si="12"/>
        <v>0</v>
      </c>
      <c r="BB131" s="415">
        <f t="shared" si="13"/>
        <v>0</v>
      </c>
      <c r="BC131" s="416">
        <f t="shared" si="14"/>
        <v>0</v>
      </c>
      <c r="BD131" s="417">
        <f t="shared" si="15"/>
        <v>0</v>
      </c>
      <c r="BE131" s="418">
        <f t="shared" si="16"/>
        <v>0</v>
      </c>
      <c r="BF131" s="419">
        <f t="shared" si="17"/>
        <v>0</v>
      </c>
    </row>
    <row r="132" ht="19.5" customHeight="1">
      <c r="A132" s="185"/>
      <c r="B132" s="230">
        <f t="shared" si="18"/>
        <v>121</v>
      </c>
      <c r="C132" s="185"/>
      <c r="D132" s="391" t="str">
        <f t="array" ref="D132">INDEX(_Rge_Projectdata_3rd,$B132,MATCH("Project-ID",_Rge_Headline_Projectdata,0))</f>
        <v/>
      </c>
      <c r="E132" s="392" t="str">
        <f t="array" ref="E132">IF(INDEX(_Rge_Data_3rd_CY,$B132,E$1)=0,"",TEXT(INDEX(_Rge_Data_3rd_CY,$B132,E$1),"JJJJMMTT"))</f>
        <v/>
      </c>
      <c r="F132" s="404" t="str">
        <f t="array" ref="F132">INDEX(_Rge_Data_3rd_CY,$B132,F$1)</f>
        <v>Open</v>
      </c>
      <c r="G132" s="393">
        <f t="array" ref="G132">IFERROR(MATCH(INDEX(_Rge_Data_3rd_CY,$B132,G$1),_Rge_Projectstatus,0),"")</f>
        <v>1</v>
      </c>
      <c r="H132" s="405" t="str">
        <f t="array" ref="H132">INDEX(_Rge_Data_3rd_CY,$B132,H$1)</f>
        <v/>
      </c>
      <c r="I132" s="406" t="str">
        <f t="array" ref="I132">INDEX(_Rge_Data_3rd_CY,$B132,I$1)</f>
        <v/>
      </c>
      <c r="J132" s="406" t="str">
        <f t="array" ref="J132">INDEX(_Rge_Data_3rd_CY,$B132,J$1)</f>
        <v/>
      </c>
      <c r="K132" s="406" t="str">
        <f t="array" ref="K132">INDEX(_Rge_Data_3rd_CY,$B132,K$1)</f>
        <v/>
      </c>
      <c r="L132" s="407">
        <f t="array" ref="L132">INDEX(_Rge_Data_3rd_CY,$B132,L$1)</f>
        <v>0</v>
      </c>
      <c r="M132" s="407">
        <f t="array" ref="M132">INDEX(_Rge_Data_3rd_CY,$B132,M$1)</f>
        <v>0</v>
      </c>
      <c r="N132" s="407">
        <f t="array" ref="N132">INDEX(_Rge_Data_3rd_CY,$B132,N$1)</f>
        <v>0</v>
      </c>
      <c r="O132" s="407">
        <f t="array" ref="O132">INDEX(_Rge_Data_3rd_CY,$B132,O$1)</f>
        <v>0</v>
      </c>
      <c r="P132" s="407">
        <f t="array" ref="P132">INDEX(_Rge_Data_3rd_CY,$B132,P$1)</f>
        <v>0</v>
      </c>
      <c r="Q132" s="407" t="str">
        <f t="array" ref="Q132">INDEX(_Rge_Data_3rd_CY,$B132,Q$1)</f>
        <v/>
      </c>
      <c r="R132" s="407">
        <f t="array" ref="R132">INDEX(_Rge_Data_3rd_CY,$B132,R$1)</f>
        <v>0</v>
      </c>
      <c r="S132" s="407">
        <f t="array" ref="S132">INDEX(_Rge_Data_3rd_CY,$B132,S$1)</f>
        <v>0</v>
      </c>
      <c r="T132" s="407">
        <f t="shared" si="5"/>
        <v>0</v>
      </c>
      <c r="U132" s="408">
        <f t="shared" si="6"/>
        <v>0</v>
      </c>
      <c r="V132" s="409" t="str">
        <f t="array" ref="V132">INDEX(_Rge_Data_3rd_CY,$B132,V$1)</f>
        <v/>
      </c>
      <c r="W132" s="410" t="str">
        <f t="array" ref="W132">INDEX(_Rge_Data_3rd_CY,$B132,W$1)</f>
        <v/>
      </c>
      <c r="X132" s="410" t="str">
        <f t="array" ref="X132">INDEX(_Rge_Data_3rd_CY,$B132,X$1)</f>
        <v/>
      </c>
      <c r="Y132" s="410" t="str">
        <f t="array" ref="Y132">INDEX(_Rge_Data_3rd_CY,$B132,Y$1)</f>
        <v/>
      </c>
      <c r="Z132" s="410">
        <f t="array" ref="Z132">INDEX(_Rge_Data_3rd_CY,$B132,Z$1)</f>
        <v>0</v>
      </c>
      <c r="AA132" s="410">
        <f t="array" ref="AA132">INDEX(_Rge_Data_3rd_CY,$B132,AA$1)</f>
        <v>0</v>
      </c>
      <c r="AB132" s="410">
        <f t="array" ref="AB132">INDEX(_Rge_Data_3rd_CY,$B132,AB$1)</f>
        <v>0</v>
      </c>
      <c r="AC132" s="410">
        <f t="array" ref="AC132">INDEX(_Rge_Data_3rd_CY,$B132,AC$1)</f>
        <v>0</v>
      </c>
      <c r="AD132" s="410">
        <f t="array" ref="AD132">INDEX(_Rge_Data_3rd_CY,$B132,AD$1)</f>
        <v>0</v>
      </c>
      <c r="AE132" s="410" t="str">
        <f t="array" ref="AE132">INDEX(_Rge_Data_3rd_CY,$B132,AE$1)</f>
        <v/>
      </c>
      <c r="AF132" s="410">
        <f t="array" ref="AF132">INDEX(_Rge_Data_3rd_CY,$B132,AF$1)</f>
        <v>0</v>
      </c>
      <c r="AG132" s="410">
        <f t="array" ref="AG132">INDEX(_Rge_Data_3rd_CY,$B132,AG$1)</f>
        <v>0</v>
      </c>
      <c r="AH132" s="410">
        <f t="shared" si="7"/>
        <v>0</v>
      </c>
      <c r="AI132" s="411" t="str">
        <f t="shared" si="9"/>
        <v/>
      </c>
      <c r="AJ132" s="412" t="str">
        <f t="array" ref="AJ132">INDEX(_Rge_Data_3rd_CY,$B132,AJ$1)</f>
        <v/>
      </c>
      <c r="AK132" s="413" t="str">
        <f t="array" ref="AK132">INDEX(_Rge_Data_3rd_CY,$B132,AK$1)</f>
        <v/>
      </c>
      <c r="AL132" s="413" t="str">
        <f t="array" ref="AL132">INDEX(_Rge_Data_3rd_CY,$B132,AL$1)</f>
        <v/>
      </c>
      <c r="AM132" s="413" t="str">
        <f t="array" ref="AM132">INDEX(_Rge_Data_3rd_CY,$B132,AM$1)</f>
        <v/>
      </c>
      <c r="AN132" s="413">
        <f t="array" ref="AN132">INDEX(_Rge_Data_3rd_CY,$B132,AN$1)</f>
        <v>0</v>
      </c>
      <c r="AO132" s="413">
        <f t="array" ref="AO132">INDEX(_Rge_Data_3rd_CY,$B132,AO$1)</f>
        <v>0</v>
      </c>
      <c r="AP132" s="413">
        <f t="array" ref="AP132">INDEX(_Rge_Data_3rd_CY,$B132,AP$1)</f>
        <v>0</v>
      </c>
      <c r="AQ132" s="413">
        <f t="array" ref="AQ132">INDEX(_Rge_Data_3rd_CY,$B132,AQ$1)</f>
        <v>0</v>
      </c>
      <c r="AR132" s="413">
        <f t="array" ref="AR132">INDEX(_Rge_Data_3rd_CY,$B132,AR$1)</f>
        <v>0</v>
      </c>
      <c r="AS132" s="413" t="str">
        <f t="array" ref="AS132">INDEX(_Rge_Data_3rd_CY,$B132,AS$1)</f>
        <v/>
      </c>
      <c r="AT132" s="413">
        <f t="array" ref="AT132">INDEX(_Rge_Data_3rd_CY,$B132,AT$1)</f>
        <v>0</v>
      </c>
      <c r="AU132" s="413">
        <f t="array" ref="AU132">INDEX(_Rge_Data_3rd_CY,$B132,AU$1)</f>
        <v>0</v>
      </c>
      <c r="AV132" s="284">
        <f t="shared" si="10"/>
        <v>0</v>
      </c>
      <c r="AW132" s="414">
        <f t="shared" si="8"/>
        <v>0</v>
      </c>
      <c r="AX132" s="290">
        <f>IFERROR(IF(AND($F132="OPEN",$AH132&gt;0),$AH132*_SoP*$AW132,IF(AND($F132="CLOSED",$AH132&gt;0),$AH132*_SoL*$AW132,0)),0)</f>
        <v>0</v>
      </c>
      <c r="AY132" s="290">
        <f>IFERROR(IF($AH132&lt;0,$AH132*_SoL,0),0)</f>
        <v>0</v>
      </c>
      <c r="AZ132" s="415">
        <f t="shared" si="11"/>
        <v>0</v>
      </c>
      <c r="BA132" s="415">
        <f t="shared" si="12"/>
        <v>0</v>
      </c>
      <c r="BB132" s="415">
        <f t="shared" si="13"/>
        <v>0</v>
      </c>
      <c r="BC132" s="416">
        <f t="shared" si="14"/>
        <v>0</v>
      </c>
      <c r="BD132" s="417">
        <f t="shared" si="15"/>
        <v>0</v>
      </c>
      <c r="BE132" s="418">
        <f t="shared" si="16"/>
        <v>0</v>
      </c>
      <c r="BF132" s="419">
        <f t="shared" si="17"/>
        <v>0</v>
      </c>
    </row>
    <row r="133" ht="19.5" customHeight="1">
      <c r="A133" s="185"/>
      <c r="B133" s="230">
        <f t="shared" si="18"/>
        <v>122</v>
      </c>
      <c r="C133" s="185"/>
      <c r="D133" s="391" t="str">
        <f t="array" ref="D133">INDEX(_Rge_Projectdata_3rd,$B133,MATCH("Project-ID",_Rge_Headline_Projectdata,0))</f>
        <v/>
      </c>
      <c r="E133" s="392" t="str">
        <f t="array" ref="E133">IF(INDEX(_Rge_Data_3rd_CY,$B133,E$1)=0,"",TEXT(INDEX(_Rge_Data_3rd_CY,$B133,E$1),"JJJJMMTT"))</f>
        <v/>
      </c>
      <c r="F133" s="404" t="str">
        <f t="array" ref="F133">INDEX(_Rge_Data_3rd_CY,$B133,F$1)</f>
        <v>Open</v>
      </c>
      <c r="G133" s="393">
        <f t="array" ref="G133">IFERROR(MATCH(INDEX(_Rge_Data_3rd_CY,$B133,G$1),_Rge_Projectstatus,0),"")</f>
        <v>1</v>
      </c>
      <c r="H133" s="405" t="str">
        <f t="array" ref="H133">INDEX(_Rge_Data_3rd_CY,$B133,H$1)</f>
        <v/>
      </c>
      <c r="I133" s="406" t="str">
        <f t="array" ref="I133">INDEX(_Rge_Data_3rd_CY,$B133,I$1)</f>
        <v/>
      </c>
      <c r="J133" s="406" t="str">
        <f t="array" ref="J133">INDEX(_Rge_Data_3rd_CY,$B133,J$1)</f>
        <v/>
      </c>
      <c r="K133" s="406" t="str">
        <f t="array" ref="K133">INDEX(_Rge_Data_3rd_CY,$B133,K$1)</f>
        <v/>
      </c>
      <c r="L133" s="407">
        <f t="array" ref="L133">INDEX(_Rge_Data_3rd_CY,$B133,L$1)</f>
        <v>0</v>
      </c>
      <c r="M133" s="407">
        <f t="array" ref="M133">INDEX(_Rge_Data_3rd_CY,$B133,M$1)</f>
        <v>0</v>
      </c>
      <c r="N133" s="407">
        <f t="array" ref="N133">INDEX(_Rge_Data_3rd_CY,$B133,N$1)</f>
        <v>0</v>
      </c>
      <c r="O133" s="407">
        <f t="array" ref="O133">INDEX(_Rge_Data_3rd_CY,$B133,O$1)</f>
        <v>0</v>
      </c>
      <c r="P133" s="407">
        <f t="array" ref="P133">INDEX(_Rge_Data_3rd_CY,$B133,P$1)</f>
        <v>0</v>
      </c>
      <c r="Q133" s="407" t="str">
        <f t="array" ref="Q133">INDEX(_Rge_Data_3rd_CY,$B133,Q$1)</f>
        <v/>
      </c>
      <c r="R133" s="407">
        <f t="array" ref="R133">INDEX(_Rge_Data_3rd_CY,$B133,R$1)</f>
        <v>0</v>
      </c>
      <c r="S133" s="407">
        <f t="array" ref="S133">INDEX(_Rge_Data_3rd_CY,$B133,S$1)</f>
        <v>0</v>
      </c>
      <c r="T133" s="407">
        <f t="shared" si="5"/>
        <v>0</v>
      </c>
      <c r="U133" s="408">
        <f t="shared" si="6"/>
        <v>0</v>
      </c>
      <c r="V133" s="409" t="str">
        <f t="array" ref="V133">INDEX(_Rge_Data_3rd_CY,$B133,V$1)</f>
        <v/>
      </c>
      <c r="W133" s="410" t="str">
        <f t="array" ref="W133">INDEX(_Rge_Data_3rd_CY,$B133,W$1)</f>
        <v/>
      </c>
      <c r="X133" s="410" t="str">
        <f t="array" ref="X133">INDEX(_Rge_Data_3rd_CY,$B133,X$1)</f>
        <v/>
      </c>
      <c r="Y133" s="410" t="str">
        <f t="array" ref="Y133">INDEX(_Rge_Data_3rd_CY,$B133,Y$1)</f>
        <v/>
      </c>
      <c r="Z133" s="410">
        <f t="array" ref="Z133">INDEX(_Rge_Data_3rd_CY,$B133,Z$1)</f>
        <v>0</v>
      </c>
      <c r="AA133" s="410">
        <f t="array" ref="AA133">INDEX(_Rge_Data_3rd_CY,$B133,AA$1)</f>
        <v>0</v>
      </c>
      <c r="AB133" s="410">
        <f t="array" ref="AB133">INDEX(_Rge_Data_3rd_CY,$B133,AB$1)</f>
        <v>0</v>
      </c>
      <c r="AC133" s="410">
        <f t="array" ref="AC133">INDEX(_Rge_Data_3rd_CY,$B133,AC$1)</f>
        <v>0</v>
      </c>
      <c r="AD133" s="410">
        <f t="array" ref="AD133">INDEX(_Rge_Data_3rd_CY,$B133,AD$1)</f>
        <v>0</v>
      </c>
      <c r="AE133" s="410" t="str">
        <f t="array" ref="AE133">INDEX(_Rge_Data_3rd_CY,$B133,AE$1)</f>
        <v/>
      </c>
      <c r="AF133" s="410">
        <f t="array" ref="AF133">INDEX(_Rge_Data_3rd_CY,$B133,AF$1)</f>
        <v>0</v>
      </c>
      <c r="AG133" s="410">
        <f t="array" ref="AG133">INDEX(_Rge_Data_3rd_CY,$B133,AG$1)</f>
        <v>0</v>
      </c>
      <c r="AH133" s="410">
        <f t="shared" si="7"/>
        <v>0</v>
      </c>
      <c r="AI133" s="411" t="str">
        <f t="shared" si="9"/>
        <v/>
      </c>
      <c r="AJ133" s="412" t="str">
        <f t="array" ref="AJ133">INDEX(_Rge_Data_3rd_CY,$B133,AJ$1)</f>
        <v/>
      </c>
      <c r="AK133" s="413" t="str">
        <f t="array" ref="AK133">INDEX(_Rge_Data_3rd_CY,$B133,AK$1)</f>
        <v/>
      </c>
      <c r="AL133" s="413" t="str">
        <f t="array" ref="AL133">INDEX(_Rge_Data_3rd_CY,$B133,AL$1)</f>
        <v/>
      </c>
      <c r="AM133" s="413" t="str">
        <f t="array" ref="AM133">INDEX(_Rge_Data_3rd_CY,$B133,AM$1)</f>
        <v/>
      </c>
      <c r="AN133" s="413">
        <f t="array" ref="AN133">INDEX(_Rge_Data_3rd_CY,$B133,AN$1)</f>
        <v>0</v>
      </c>
      <c r="AO133" s="413">
        <f t="array" ref="AO133">INDEX(_Rge_Data_3rd_CY,$B133,AO$1)</f>
        <v>0</v>
      </c>
      <c r="AP133" s="413">
        <f t="array" ref="AP133">INDEX(_Rge_Data_3rd_CY,$B133,AP$1)</f>
        <v>0</v>
      </c>
      <c r="AQ133" s="413">
        <f t="array" ref="AQ133">INDEX(_Rge_Data_3rd_CY,$B133,AQ$1)</f>
        <v>0</v>
      </c>
      <c r="AR133" s="413">
        <f t="array" ref="AR133">INDEX(_Rge_Data_3rd_CY,$B133,AR$1)</f>
        <v>0</v>
      </c>
      <c r="AS133" s="413" t="str">
        <f t="array" ref="AS133">INDEX(_Rge_Data_3rd_CY,$B133,AS$1)</f>
        <v/>
      </c>
      <c r="AT133" s="413">
        <f t="array" ref="AT133">INDEX(_Rge_Data_3rd_CY,$B133,AT$1)</f>
        <v>0</v>
      </c>
      <c r="AU133" s="413">
        <f t="array" ref="AU133">INDEX(_Rge_Data_3rd_CY,$B133,AU$1)</f>
        <v>0</v>
      </c>
      <c r="AV133" s="284">
        <f t="shared" si="10"/>
        <v>0</v>
      </c>
      <c r="AW133" s="414">
        <f t="shared" si="8"/>
        <v>0</v>
      </c>
      <c r="AX133" s="290">
        <f>IFERROR(IF(AND($F133="OPEN",$AH133&gt;0),$AH133*_SoP*$AW133,IF(AND($F133="CLOSED",$AH133&gt;0),$AH133*_SoL*$AW133,0)),0)</f>
        <v>0</v>
      </c>
      <c r="AY133" s="290">
        <f>IFERROR(IF($AH133&lt;0,$AH133*_SoL,0),0)</f>
        <v>0</v>
      </c>
      <c r="AZ133" s="415">
        <f t="shared" si="11"/>
        <v>0</v>
      </c>
      <c r="BA133" s="415">
        <f t="shared" si="12"/>
        <v>0</v>
      </c>
      <c r="BB133" s="415">
        <f t="shared" si="13"/>
        <v>0</v>
      </c>
      <c r="BC133" s="416">
        <f t="shared" si="14"/>
        <v>0</v>
      </c>
      <c r="BD133" s="417">
        <f t="shared" si="15"/>
        <v>0</v>
      </c>
      <c r="BE133" s="418">
        <f t="shared" si="16"/>
        <v>0</v>
      </c>
      <c r="BF133" s="419">
        <f t="shared" si="17"/>
        <v>0</v>
      </c>
    </row>
    <row r="134" ht="19.5" customHeight="1">
      <c r="A134" s="185"/>
      <c r="B134" s="230">
        <f t="shared" si="18"/>
        <v>123</v>
      </c>
      <c r="C134" s="185"/>
      <c r="D134" s="391" t="str">
        <f t="array" ref="D134">INDEX(_Rge_Projectdata_3rd,$B134,MATCH("Project-ID",_Rge_Headline_Projectdata,0))</f>
        <v/>
      </c>
      <c r="E134" s="392" t="str">
        <f t="array" ref="E134">IF(INDEX(_Rge_Data_3rd_CY,$B134,E$1)=0,"",TEXT(INDEX(_Rge_Data_3rd_CY,$B134,E$1),"JJJJMMTT"))</f>
        <v/>
      </c>
      <c r="F134" s="404" t="str">
        <f t="array" ref="F134">INDEX(_Rge_Data_3rd_CY,$B134,F$1)</f>
        <v>Open</v>
      </c>
      <c r="G134" s="393">
        <f t="array" ref="G134">IFERROR(MATCH(INDEX(_Rge_Data_3rd_CY,$B134,G$1),_Rge_Projectstatus,0),"")</f>
        <v>1</v>
      </c>
      <c r="H134" s="405" t="str">
        <f t="array" ref="H134">INDEX(_Rge_Data_3rd_CY,$B134,H$1)</f>
        <v/>
      </c>
      <c r="I134" s="406" t="str">
        <f t="array" ref="I134">INDEX(_Rge_Data_3rd_CY,$B134,I$1)</f>
        <v/>
      </c>
      <c r="J134" s="406" t="str">
        <f t="array" ref="J134">INDEX(_Rge_Data_3rd_CY,$B134,J$1)</f>
        <v/>
      </c>
      <c r="K134" s="406" t="str">
        <f t="array" ref="K134">INDEX(_Rge_Data_3rd_CY,$B134,K$1)</f>
        <v/>
      </c>
      <c r="L134" s="407">
        <f t="array" ref="L134">INDEX(_Rge_Data_3rd_CY,$B134,L$1)</f>
        <v>0</v>
      </c>
      <c r="M134" s="407">
        <f t="array" ref="M134">INDEX(_Rge_Data_3rd_CY,$B134,M$1)</f>
        <v>0</v>
      </c>
      <c r="N134" s="407">
        <f t="array" ref="N134">INDEX(_Rge_Data_3rd_CY,$B134,N$1)</f>
        <v>0</v>
      </c>
      <c r="O134" s="407">
        <f t="array" ref="O134">INDEX(_Rge_Data_3rd_CY,$B134,O$1)</f>
        <v>0</v>
      </c>
      <c r="P134" s="407">
        <f t="array" ref="P134">INDEX(_Rge_Data_3rd_CY,$B134,P$1)</f>
        <v>0</v>
      </c>
      <c r="Q134" s="407" t="str">
        <f t="array" ref="Q134">INDEX(_Rge_Data_3rd_CY,$B134,Q$1)</f>
        <v/>
      </c>
      <c r="R134" s="407">
        <f t="array" ref="R134">INDEX(_Rge_Data_3rd_CY,$B134,R$1)</f>
        <v>0</v>
      </c>
      <c r="S134" s="407">
        <f t="array" ref="S134">INDEX(_Rge_Data_3rd_CY,$B134,S$1)</f>
        <v>0</v>
      </c>
      <c r="T134" s="407">
        <f t="shared" si="5"/>
        <v>0</v>
      </c>
      <c r="U134" s="408">
        <f t="shared" si="6"/>
        <v>0</v>
      </c>
      <c r="V134" s="409" t="str">
        <f t="array" ref="V134">INDEX(_Rge_Data_3rd_CY,$B134,V$1)</f>
        <v/>
      </c>
      <c r="W134" s="410" t="str">
        <f t="array" ref="W134">INDEX(_Rge_Data_3rd_CY,$B134,W$1)</f>
        <v/>
      </c>
      <c r="X134" s="410" t="str">
        <f t="array" ref="X134">INDEX(_Rge_Data_3rd_CY,$B134,X$1)</f>
        <v/>
      </c>
      <c r="Y134" s="410" t="str">
        <f t="array" ref="Y134">INDEX(_Rge_Data_3rd_CY,$B134,Y$1)</f>
        <v/>
      </c>
      <c r="Z134" s="410">
        <f t="array" ref="Z134">INDEX(_Rge_Data_3rd_CY,$B134,Z$1)</f>
        <v>0</v>
      </c>
      <c r="AA134" s="410">
        <f t="array" ref="AA134">INDEX(_Rge_Data_3rd_CY,$B134,AA$1)</f>
        <v>0</v>
      </c>
      <c r="AB134" s="410">
        <f t="array" ref="AB134">INDEX(_Rge_Data_3rd_CY,$B134,AB$1)</f>
        <v>0</v>
      </c>
      <c r="AC134" s="410">
        <f t="array" ref="AC134">INDEX(_Rge_Data_3rd_CY,$B134,AC$1)</f>
        <v>0</v>
      </c>
      <c r="AD134" s="410">
        <f t="array" ref="AD134">INDEX(_Rge_Data_3rd_CY,$B134,AD$1)</f>
        <v>0</v>
      </c>
      <c r="AE134" s="410" t="str">
        <f t="array" ref="AE134">INDEX(_Rge_Data_3rd_CY,$B134,AE$1)</f>
        <v/>
      </c>
      <c r="AF134" s="410">
        <f t="array" ref="AF134">INDEX(_Rge_Data_3rd_CY,$B134,AF$1)</f>
        <v>0</v>
      </c>
      <c r="AG134" s="410">
        <f t="array" ref="AG134">INDEX(_Rge_Data_3rd_CY,$B134,AG$1)</f>
        <v>0</v>
      </c>
      <c r="AH134" s="410">
        <f t="shared" si="7"/>
        <v>0</v>
      </c>
      <c r="AI134" s="411" t="str">
        <f t="shared" si="9"/>
        <v/>
      </c>
      <c r="AJ134" s="412" t="str">
        <f t="array" ref="AJ134">INDEX(_Rge_Data_3rd_CY,$B134,AJ$1)</f>
        <v/>
      </c>
      <c r="AK134" s="413" t="str">
        <f t="array" ref="AK134">INDEX(_Rge_Data_3rd_CY,$B134,AK$1)</f>
        <v/>
      </c>
      <c r="AL134" s="413" t="str">
        <f t="array" ref="AL134">INDEX(_Rge_Data_3rd_CY,$B134,AL$1)</f>
        <v/>
      </c>
      <c r="AM134" s="413" t="str">
        <f t="array" ref="AM134">INDEX(_Rge_Data_3rd_CY,$B134,AM$1)</f>
        <v/>
      </c>
      <c r="AN134" s="413">
        <f t="array" ref="AN134">INDEX(_Rge_Data_3rd_CY,$B134,AN$1)</f>
        <v>0</v>
      </c>
      <c r="AO134" s="413">
        <f t="array" ref="AO134">INDEX(_Rge_Data_3rd_CY,$B134,AO$1)</f>
        <v>0</v>
      </c>
      <c r="AP134" s="413">
        <f t="array" ref="AP134">INDEX(_Rge_Data_3rd_CY,$B134,AP$1)</f>
        <v>0</v>
      </c>
      <c r="AQ134" s="413">
        <f t="array" ref="AQ134">INDEX(_Rge_Data_3rd_CY,$B134,AQ$1)</f>
        <v>0</v>
      </c>
      <c r="AR134" s="413">
        <f t="array" ref="AR134">INDEX(_Rge_Data_3rd_CY,$B134,AR$1)</f>
        <v>0</v>
      </c>
      <c r="AS134" s="413" t="str">
        <f t="array" ref="AS134">INDEX(_Rge_Data_3rd_CY,$B134,AS$1)</f>
        <v/>
      </c>
      <c r="AT134" s="413">
        <f t="array" ref="AT134">INDEX(_Rge_Data_3rd_CY,$B134,AT$1)</f>
        <v>0</v>
      </c>
      <c r="AU134" s="413">
        <f t="array" ref="AU134">INDEX(_Rge_Data_3rd_CY,$B134,AU$1)</f>
        <v>0</v>
      </c>
      <c r="AV134" s="284">
        <f t="shared" si="10"/>
        <v>0</v>
      </c>
      <c r="AW134" s="414">
        <f t="shared" si="8"/>
        <v>0</v>
      </c>
      <c r="AX134" s="290">
        <f>IFERROR(IF(AND($F134="OPEN",$AH134&gt;0),$AH134*_SoP*$AW134,IF(AND($F134="CLOSED",$AH134&gt;0),$AH134*_SoL*$AW134,0)),0)</f>
        <v>0</v>
      </c>
      <c r="AY134" s="290">
        <f>IFERROR(IF($AH134&lt;0,$AH134*_SoL,0),0)</f>
        <v>0</v>
      </c>
      <c r="AZ134" s="415">
        <f t="shared" si="11"/>
        <v>0</v>
      </c>
      <c r="BA134" s="415">
        <f t="shared" si="12"/>
        <v>0</v>
      </c>
      <c r="BB134" s="415">
        <f t="shared" si="13"/>
        <v>0</v>
      </c>
      <c r="BC134" s="416">
        <f t="shared" si="14"/>
        <v>0</v>
      </c>
      <c r="BD134" s="417">
        <f t="shared" si="15"/>
        <v>0</v>
      </c>
      <c r="BE134" s="418">
        <f t="shared" si="16"/>
        <v>0</v>
      </c>
      <c r="BF134" s="419">
        <f t="shared" si="17"/>
        <v>0</v>
      </c>
    </row>
    <row r="135" ht="19.5" customHeight="1">
      <c r="A135" s="185"/>
      <c r="B135" s="230">
        <f t="shared" si="18"/>
        <v>124</v>
      </c>
      <c r="C135" s="185"/>
      <c r="D135" s="391" t="str">
        <f t="array" ref="D135">INDEX(_Rge_Projectdata_3rd,$B135,MATCH("Project-ID",_Rge_Headline_Projectdata,0))</f>
        <v/>
      </c>
      <c r="E135" s="392" t="str">
        <f t="array" ref="E135">IF(INDEX(_Rge_Data_3rd_CY,$B135,E$1)=0,"",TEXT(INDEX(_Rge_Data_3rd_CY,$B135,E$1),"JJJJMMTT"))</f>
        <v/>
      </c>
      <c r="F135" s="404" t="str">
        <f t="array" ref="F135">INDEX(_Rge_Data_3rd_CY,$B135,F$1)</f>
        <v>Open</v>
      </c>
      <c r="G135" s="393">
        <f t="array" ref="G135">IFERROR(MATCH(INDEX(_Rge_Data_3rd_CY,$B135,G$1),_Rge_Projectstatus,0),"")</f>
        <v>1</v>
      </c>
      <c r="H135" s="405" t="str">
        <f t="array" ref="H135">INDEX(_Rge_Data_3rd_CY,$B135,H$1)</f>
        <v/>
      </c>
      <c r="I135" s="406" t="str">
        <f t="array" ref="I135">INDEX(_Rge_Data_3rd_CY,$B135,I$1)</f>
        <v/>
      </c>
      <c r="J135" s="406" t="str">
        <f t="array" ref="J135">INDEX(_Rge_Data_3rd_CY,$B135,J$1)</f>
        <v/>
      </c>
      <c r="K135" s="406" t="str">
        <f t="array" ref="K135">INDEX(_Rge_Data_3rd_CY,$B135,K$1)</f>
        <v/>
      </c>
      <c r="L135" s="407">
        <f t="array" ref="L135">INDEX(_Rge_Data_3rd_CY,$B135,L$1)</f>
        <v>0</v>
      </c>
      <c r="M135" s="407">
        <f t="array" ref="M135">INDEX(_Rge_Data_3rd_CY,$B135,M$1)</f>
        <v>0</v>
      </c>
      <c r="N135" s="407">
        <f t="array" ref="N135">INDEX(_Rge_Data_3rd_CY,$B135,N$1)</f>
        <v>0</v>
      </c>
      <c r="O135" s="407">
        <f t="array" ref="O135">INDEX(_Rge_Data_3rd_CY,$B135,O$1)</f>
        <v>0</v>
      </c>
      <c r="P135" s="407">
        <f t="array" ref="P135">INDEX(_Rge_Data_3rd_CY,$B135,P$1)</f>
        <v>0</v>
      </c>
      <c r="Q135" s="407" t="str">
        <f t="array" ref="Q135">INDEX(_Rge_Data_3rd_CY,$B135,Q$1)</f>
        <v/>
      </c>
      <c r="R135" s="407">
        <f t="array" ref="R135">INDEX(_Rge_Data_3rd_CY,$B135,R$1)</f>
        <v>0</v>
      </c>
      <c r="S135" s="407">
        <f t="array" ref="S135">INDEX(_Rge_Data_3rd_CY,$B135,S$1)</f>
        <v>0</v>
      </c>
      <c r="T135" s="407">
        <f t="shared" si="5"/>
        <v>0</v>
      </c>
      <c r="U135" s="408">
        <f t="shared" si="6"/>
        <v>0</v>
      </c>
      <c r="V135" s="409" t="str">
        <f t="array" ref="V135">INDEX(_Rge_Data_3rd_CY,$B135,V$1)</f>
        <v/>
      </c>
      <c r="W135" s="410" t="str">
        <f t="array" ref="W135">INDEX(_Rge_Data_3rd_CY,$B135,W$1)</f>
        <v/>
      </c>
      <c r="X135" s="410" t="str">
        <f t="array" ref="X135">INDEX(_Rge_Data_3rd_CY,$B135,X$1)</f>
        <v/>
      </c>
      <c r="Y135" s="410" t="str">
        <f t="array" ref="Y135">INDEX(_Rge_Data_3rd_CY,$B135,Y$1)</f>
        <v/>
      </c>
      <c r="Z135" s="410">
        <f t="array" ref="Z135">INDEX(_Rge_Data_3rd_CY,$B135,Z$1)</f>
        <v>0</v>
      </c>
      <c r="AA135" s="410">
        <f t="array" ref="AA135">INDEX(_Rge_Data_3rd_CY,$B135,AA$1)</f>
        <v>0</v>
      </c>
      <c r="AB135" s="410">
        <f t="array" ref="AB135">INDEX(_Rge_Data_3rd_CY,$B135,AB$1)</f>
        <v>0</v>
      </c>
      <c r="AC135" s="410">
        <f t="array" ref="AC135">INDEX(_Rge_Data_3rd_CY,$B135,AC$1)</f>
        <v>0</v>
      </c>
      <c r="AD135" s="410">
        <f t="array" ref="AD135">INDEX(_Rge_Data_3rd_CY,$B135,AD$1)</f>
        <v>0</v>
      </c>
      <c r="AE135" s="410" t="str">
        <f t="array" ref="AE135">INDEX(_Rge_Data_3rd_CY,$B135,AE$1)</f>
        <v/>
      </c>
      <c r="AF135" s="410">
        <f t="array" ref="AF135">INDEX(_Rge_Data_3rd_CY,$B135,AF$1)</f>
        <v>0</v>
      </c>
      <c r="AG135" s="410">
        <f t="array" ref="AG135">INDEX(_Rge_Data_3rd_CY,$B135,AG$1)</f>
        <v>0</v>
      </c>
      <c r="AH135" s="410">
        <f t="shared" si="7"/>
        <v>0</v>
      </c>
      <c r="AI135" s="411" t="str">
        <f t="shared" si="9"/>
        <v/>
      </c>
      <c r="AJ135" s="412" t="str">
        <f t="array" ref="AJ135">INDEX(_Rge_Data_3rd_CY,$B135,AJ$1)</f>
        <v/>
      </c>
      <c r="AK135" s="413" t="str">
        <f t="array" ref="AK135">INDEX(_Rge_Data_3rd_CY,$B135,AK$1)</f>
        <v/>
      </c>
      <c r="AL135" s="413" t="str">
        <f t="array" ref="AL135">INDEX(_Rge_Data_3rd_CY,$B135,AL$1)</f>
        <v/>
      </c>
      <c r="AM135" s="413" t="str">
        <f t="array" ref="AM135">INDEX(_Rge_Data_3rd_CY,$B135,AM$1)</f>
        <v/>
      </c>
      <c r="AN135" s="413">
        <f t="array" ref="AN135">INDEX(_Rge_Data_3rd_CY,$B135,AN$1)</f>
        <v>0</v>
      </c>
      <c r="AO135" s="413">
        <f t="array" ref="AO135">INDEX(_Rge_Data_3rd_CY,$B135,AO$1)</f>
        <v>0</v>
      </c>
      <c r="AP135" s="413">
        <f t="array" ref="AP135">INDEX(_Rge_Data_3rd_CY,$B135,AP$1)</f>
        <v>0</v>
      </c>
      <c r="AQ135" s="413">
        <f t="array" ref="AQ135">INDEX(_Rge_Data_3rd_CY,$B135,AQ$1)</f>
        <v>0</v>
      </c>
      <c r="AR135" s="413">
        <f t="array" ref="AR135">INDEX(_Rge_Data_3rd_CY,$B135,AR$1)</f>
        <v>0</v>
      </c>
      <c r="AS135" s="413" t="str">
        <f t="array" ref="AS135">INDEX(_Rge_Data_3rd_CY,$B135,AS$1)</f>
        <v/>
      </c>
      <c r="AT135" s="413">
        <f t="array" ref="AT135">INDEX(_Rge_Data_3rd_CY,$B135,AT$1)</f>
        <v>0</v>
      </c>
      <c r="AU135" s="413">
        <f t="array" ref="AU135">INDEX(_Rge_Data_3rd_CY,$B135,AU$1)</f>
        <v>0</v>
      </c>
      <c r="AV135" s="284">
        <f t="shared" si="10"/>
        <v>0</v>
      </c>
      <c r="AW135" s="414">
        <f t="shared" si="8"/>
        <v>0</v>
      </c>
      <c r="AX135" s="290">
        <f>IFERROR(IF(AND($F135="OPEN",$AH135&gt;0),$AH135*_SoP*$AW135,IF(AND($F135="CLOSED",$AH135&gt;0),$AH135*_SoL*$AW135,0)),0)</f>
        <v>0</v>
      </c>
      <c r="AY135" s="290">
        <f>IFERROR(IF($AH135&lt;0,$AH135*_SoL,0),0)</f>
        <v>0</v>
      </c>
      <c r="AZ135" s="415">
        <f t="shared" si="11"/>
        <v>0</v>
      </c>
      <c r="BA135" s="415">
        <f t="shared" si="12"/>
        <v>0</v>
      </c>
      <c r="BB135" s="415">
        <f t="shared" si="13"/>
        <v>0</v>
      </c>
      <c r="BC135" s="416">
        <f t="shared" si="14"/>
        <v>0</v>
      </c>
      <c r="BD135" s="417">
        <f t="shared" si="15"/>
        <v>0</v>
      </c>
      <c r="BE135" s="418">
        <f t="shared" si="16"/>
        <v>0</v>
      </c>
      <c r="BF135" s="419">
        <f t="shared" si="17"/>
        <v>0</v>
      </c>
    </row>
    <row r="136" ht="19.5" customHeight="1">
      <c r="A136" s="185"/>
      <c r="B136" s="230">
        <f t="shared" si="18"/>
        <v>125</v>
      </c>
      <c r="C136" s="185"/>
      <c r="D136" s="391" t="str">
        <f t="array" ref="D136">INDEX(_Rge_Projectdata_3rd,$B136,MATCH("Project-ID",_Rge_Headline_Projectdata,0))</f>
        <v/>
      </c>
      <c r="E136" s="392" t="str">
        <f t="array" ref="E136">IF(INDEX(_Rge_Data_3rd_CY,$B136,E$1)=0,"",TEXT(INDEX(_Rge_Data_3rd_CY,$B136,E$1),"JJJJMMTT"))</f>
        <v/>
      </c>
      <c r="F136" s="404" t="str">
        <f t="array" ref="F136">INDEX(_Rge_Data_3rd_CY,$B136,F$1)</f>
        <v>Open</v>
      </c>
      <c r="G136" s="393">
        <f t="array" ref="G136">IFERROR(MATCH(INDEX(_Rge_Data_3rd_CY,$B136,G$1),_Rge_Projectstatus,0),"")</f>
        <v>1</v>
      </c>
      <c r="H136" s="405" t="str">
        <f t="array" ref="H136">INDEX(_Rge_Data_3rd_CY,$B136,H$1)</f>
        <v/>
      </c>
      <c r="I136" s="406" t="str">
        <f t="array" ref="I136">INDEX(_Rge_Data_3rd_CY,$B136,I$1)</f>
        <v/>
      </c>
      <c r="J136" s="406" t="str">
        <f t="array" ref="J136">INDEX(_Rge_Data_3rd_CY,$B136,J$1)</f>
        <v/>
      </c>
      <c r="K136" s="406" t="str">
        <f t="array" ref="K136">INDEX(_Rge_Data_3rd_CY,$B136,K$1)</f>
        <v/>
      </c>
      <c r="L136" s="407">
        <f t="array" ref="L136">INDEX(_Rge_Data_3rd_CY,$B136,L$1)</f>
        <v>0</v>
      </c>
      <c r="M136" s="407">
        <f t="array" ref="M136">INDEX(_Rge_Data_3rd_CY,$B136,M$1)</f>
        <v>0</v>
      </c>
      <c r="N136" s="407">
        <f t="array" ref="N136">INDEX(_Rge_Data_3rd_CY,$B136,N$1)</f>
        <v>0</v>
      </c>
      <c r="O136" s="407">
        <f t="array" ref="O136">INDEX(_Rge_Data_3rd_CY,$B136,O$1)</f>
        <v>0</v>
      </c>
      <c r="P136" s="407">
        <f t="array" ref="P136">INDEX(_Rge_Data_3rd_CY,$B136,P$1)</f>
        <v>0</v>
      </c>
      <c r="Q136" s="407" t="str">
        <f t="array" ref="Q136">INDEX(_Rge_Data_3rd_CY,$B136,Q$1)</f>
        <v/>
      </c>
      <c r="R136" s="407">
        <f t="array" ref="R136">INDEX(_Rge_Data_3rd_CY,$B136,R$1)</f>
        <v>0</v>
      </c>
      <c r="S136" s="407">
        <f t="array" ref="S136">INDEX(_Rge_Data_3rd_CY,$B136,S$1)</f>
        <v>0</v>
      </c>
      <c r="T136" s="407">
        <f t="shared" si="5"/>
        <v>0</v>
      </c>
      <c r="U136" s="408">
        <f t="shared" si="6"/>
        <v>0</v>
      </c>
      <c r="V136" s="409" t="str">
        <f t="array" ref="V136">INDEX(_Rge_Data_3rd_CY,$B136,V$1)</f>
        <v/>
      </c>
      <c r="W136" s="410" t="str">
        <f t="array" ref="W136">INDEX(_Rge_Data_3rd_CY,$B136,W$1)</f>
        <v/>
      </c>
      <c r="X136" s="410" t="str">
        <f t="array" ref="X136">INDEX(_Rge_Data_3rd_CY,$B136,X$1)</f>
        <v/>
      </c>
      <c r="Y136" s="410" t="str">
        <f t="array" ref="Y136">INDEX(_Rge_Data_3rd_CY,$B136,Y$1)</f>
        <v/>
      </c>
      <c r="Z136" s="410">
        <f t="array" ref="Z136">INDEX(_Rge_Data_3rd_CY,$B136,Z$1)</f>
        <v>0</v>
      </c>
      <c r="AA136" s="410">
        <f t="array" ref="AA136">INDEX(_Rge_Data_3rd_CY,$B136,AA$1)</f>
        <v>0</v>
      </c>
      <c r="AB136" s="410">
        <f t="array" ref="AB136">INDEX(_Rge_Data_3rd_CY,$B136,AB$1)</f>
        <v>0</v>
      </c>
      <c r="AC136" s="410">
        <f t="array" ref="AC136">INDEX(_Rge_Data_3rd_CY,$B136,AC$1)</f>
        <v>0</v>
      </c>
      <c r="AD136" s="410">
        <f t="array" ref="AD136">INDEX(_Rge_Data_3rd_CY,$B136,AD$1)</f>
        <v>0</v>
      </c>
      <c r="AE136" s="410" t="str">
        <f t="array" ref="AE136">INDEX(_Rge_Data_3rd_CY,$B136,AE$1)</f>
        <v/>
      </c>
      <c r="AF136" s="410">
        <f t="array" ref="AF136">INDEX(_Rge_Data_3rd_CY,$B136,AF$1)</f>
        <v>0</v>
      </c>
      <c r="AG136" s="410">
        <f t="array" ref="AG136">INDEX(_Rge_Data_3rd_CY,$B136,AG$1)</f>
        <v>0</v>
      </c>
      <c r="AH136" s="410">
        <f t="shared" si="7"/>
        <v>0</v>
      </c>
      <c r="AI136" s="411" t="str">
        <f t="shared" si="9"/>
        <v/>
      </c>
      <c r="AJ136" s="412" t="str">
        <f t="array" ref="AJ136">INDEX(_Rge_Data_3rd_CY,$B136,AJ$1)</f>
        <v/>
      </c>
      <c r="AK136" s="413" t="str">
        <f t="array" ref="AK136">INDEX(_Rge_Data_3rd_CY,$B136,AK$1)</f>
        <v/>
      </c>
      <c r="AL136" s="413" t="str">
        <f t="array" ref="AL136">INDEX(_Rge_Data_3rd_CY,$B136,AL$1)</f>
        <v/>
      </c>
      <c r="AM136" s="413" t="str">
        <f t="array" ref="AM136">INDEX(_Rge_Data_3rd_CY,$B136,AM$1)</f>
        <v/>
      </c>
      <c r="AN136" s="413">
        <f t="array" ref="AN136">INDEX(_Rge_Data_3rd_CY,$B136,AN$1)</f>
        <v>0</v>
      </c>
      <c r="AO136" s="413">
        <f t="array" ref="AO136">INDEX(_Rge_Data_3rd_CY,$B136,AO$1)</f>
        <v>0</v>
      </c>
      <c r="AP136" s="413">
        <f t="array" ref="AP136">INDEX(_Rge_Data_3rd_CY,$B136,AP$1)</f>
        <v>0</v>
      </c>
      <c r="AQ136" s="413">
        <f t="array" ref="AQ136">INDEX(_Rge_Data_3rd_CY,$B136,AQ$1)</f>
        <v>0</v>
      </c>
      <c r="AR136" s="413">
        <f t="array" ref="AR136">INDEX(_Rge_Data_3rd_CY,$B136,AR$1)</f>
        <v>0</v>
      </c>
      <c r="AS136" s="413" t="str">
        <f t="array" ref="AS136">INDEX(_Rge_Data_3rd_CY,$B136,AS$1)</f>
        <v/>
      </c>
      <c r="AT136" s="413">
        <f t="array" ref="AT136">INDEX(_Rge_Data_3rd_CY,$B136,AT$1)</f>
        <v>0</v>
      </c>
      <c r="AU136" s="413">
        <f t="array" ref="AU136">INDEX(_Rge_Data_3rd_CY,$B136,AU$1)</f>
        <v>0</v>
      </c>
      <c r="AV136" s="284">
        <f t="shared" si="10"/>
        <v>0</v>
      </c>
      <c r="AW136" s="414">
        <f t="shared" si="8"/>
        <v>0</v>
      </c>
      <c r="AX136" s="290">
        <f>IFERROR(IF(AND($F136="OPEN",$AH136&gt;0),$AH136*_SoP*$AW136,IF(AND($F136="CLOSED",$AH136&gt;0),$AH136*_SoL*$AW136,0)),0)</f>
        <v>0</v>
      </c>
      <c r="AY136" s="290">
        <f>IFERROR(IF($AH136&lt;0,$AH136*_SoL,0),0)</f>
        <v>0</v>
      </c>
      <c r="AZ136" s="415">
        <f t="shared" si="11"/>
        <v>0</v>
      </c>
      <c r="BA136" s="415">
        <f t="shared" si="12"/>
        <v>0</v>
      </c>
      <c r="BB136" s="415">
        <f t="shared" si="13"/>
        <v>0</v>
      </c>
      <c r="BC136" s="416">
        <f t="shared" si="14"/>
        <v>0</v>
      </c>
      <c r="BD136" s="417">
        <f t="shared" si="15"/>
        <v>0</v>
      </c>
      <c r="BE136" s="418">
        <f t="shared" si="16"/>
        <v>0</v>
      </c>
      <c r="BF136" s="419">
        <f t="shared" si="17"/>
        <v>0</v>
      </c>
    </row>
    <row r="137" ht="19.5" customHeight="1">
      <c r="A137" s="185"/>
      <c r="B137" s="230">
        <f t="shared" si="18"/>
        <v>126</v>
      </c>
      <c r="C137" s="185"/>
      <c r="D137" s="391" t="str">
        <f t="array" ref="D137">INDEX(_Rge_Projectdata_3rd,$B137,MATCH("Project-ID",_Rge_Headline_Projectdata,0))</f>
        <v/>
      </c>
      <c r="E137" s="392" t="str">
        <f t="array" ref="E137">IF(INDEX(_Rge_Data_3rd_CY,$B137,E$1)=0,"",TEXT(INDEX(_Rge_Data_3rd_CY,$B137,E$1),"JJJJMMTT"))</f>
        <v/>
      </c>
      <c r="F137" s="404" t="str">
        <f t="array" ref="F137">INDEX(_Rge_Data_3rd_CY,$B137,F$1)</f>
        <v>Open</v>
      </c>
      <c r="G137" s="393">
        <f t="array" ref="G137">IFERROR(MATCH(INDEX(_Rge_Data_3rd_CY,$B137,G$1),_Rge_Projectstatus,0),"")</f>
        <v>1</v>
      </c>
      <c r="H137" s="405" t="str">
        <f t="array" ref="H137">INDEX(_Rge_Data_3rd_CY,$B137,H$1)</f>
        <v/>
      </c>
      <c r="I137" s="406" t="str">
        <f t="array" ref="I137">INDEX(_Rge_Data_3rd_CY,$B137,I$1)</f>
        <v/>
      </c>
      <c r="J137" s="406" t="str">
        <f t="array" ref="J137">INDEX(_Rge_Data_3rd_CY,$B137,J$1)</f>
        <v/>
      </c>
      <c r="K137" s="406" t="str">
        <f t="array" ref="K137">INDEX(_Rge_Data_3rd_CY,$B137,K$1)</f>
        <v/>
      </c>
      <c r="L137" s="407">
        <f t="array" ref="L137">INDEX(_Rge_Data_3rd_CY,$B137,L$1)</f>
        <v>0</v>
      </c>
      <c r="M137" s="407">
        <f t="array" ref="M137">INDEX(_Rge_Data_3rd_CY,$B137,M$1)</f>
        <v>0</v>
      </c>
      <c r="N137" s="407">
        <f t="array" ref="N137">INDEX(_Rge_Data_3rd_CY,$B137,N$1)</f>
        <v>0</v>
      </c>
      <c r="O137" s="407">
        <f t="array" ref="O137">INDEX(_Rge_Data_3rd_CY,$B137,O$1)</f>
        <v>0</v>
      </c>
      <c r="P137" s="407">
        <f t="array" ref="P137">INDEX(_Rge_Data_3rd_CY,$B137,P$1)</f>
        <v>0</v>
      </c>
      <c r="Q137" s="407" t="str">
        <f t="array" ref="Q137">INDEX(_Rge_Data_3rd_CY,$B137,Q$1)</f>
        <v/>
      </c>
      <c r="R137" s="407">
        <f t="array" ref="R137">INDEX(_Rge_Data_3rd_CY,$B137,R$1)</f>
        <v>0</v>
      </c>
      <c r="S137" s="407">
        <f t="array" ref="S137">INDEX(_Rge_Data_3rd_CY,$B137,S$1)</f>
        <v>0</v>
      </c>
      <c r="T137" s="407">
        <f t="shared" si="5"/>
        <v>0</v>
      </c>
      <c r="U137" s="408">
        <f t="shared" si="6"/>
        <v>0</v>
      </c>
      <c r="V137" s="409" t="str">
        <f t="array" ref="V137">INDEX(_Rge_Data_3rd_CY,$B137,V$1)</f>
        <v/>
      </c>
      <c r="W137" s="410" t="str">
        <f t="array" ref="W137">INDEX(_Rge_Data_3rd_CY,$B137,W$1)</f>
        <v/>
      </c>
      <c r="X137" s="410" t="str">
        <f t="array" ref="X137">INDEX(_Rge_Data_3rd_CY,$B137,X$1)</f>
        <v/>
      </c>
      <c r="Y137" s="410" t="str">
        <f t="array" ref="Y137">INDEX(_Rge_Data_3rd_CY,$B137,Y$1)</f>
        <v/>
      </c>
      <c r="Z137" s="410">
        <f t="array" ref="Z137">INDEX(_Rge_Data_3rd_CY,$B137,Z$1)</f>
        <v>0</v>
      </c>
      <c r="AA137" s="410">
        <f t="array" ref="AA137">INDEX(_Rge_Data_3rd_CY,$B137,AA$1)</f>
        <v>0</v>
      </c>
      <c r="AB137" s="410">
        <f t="array" ref="AB137">INDEX(_Rge_Data_3rd_CY,$B137,AB$1)</f>
        <v>0</v>
      </c>
      <c r="AC137" s="410">
        <f t="array" ref="AC137">INDEX(_Rge_Data_3rd_CY,$B137,AC$1)</f>
        <v>0</v>
      </c>
      <c r="AD137" s="410">
        <f t="array" ref="AD137">INDEX(_Rge_Data_3rd_CY,$B137,AD$1)</f>
        <v>0</v>
      </c>
      <c r="AE137" s="410" t="str">
        <f t="array" ref="AE137">INDEX(_Rge_Data_3rd_CY,$B137,AE$1)</f>
        <v/>
      </c>
      <c r="AF137" s="410">
        <f t="array" ref="AF137">INDEX(_Rge_Data_3rd_CY,$B137,AF$1)</f>
        <v>0</v>
      </c>
      <c r="AG137" s="410">
        <f t="array" ref="AG137">INDEX(_Rge_Data_3rd_CY,$B137,AG$1)</f>
        <v>0</v>
      </c>
      <c r="AH137" s="410">
        <f t="shared" si="7"/>
        <v>0</v>
      </c>
      <c r="AI137" s="411" t="str">
        <f t="shared" si="9"/>
        <v/>
      </c>
      <c r="AJ137" s="412" t="str">
        <f t="array" ref="AJ137">INDEX(_Rge_Data_3rd_CY,$B137,AJ$1)</f>
        <v/>
      </c>
      <c r="AK137" s="413" t="str">
        <f t="array" ref="AK137">INDEX(_Rge_Data_3rd_CY,$B137,AK$1)</f>
        <v/>
      </c>
      <c r="AL137" s="413" t="str">
        <f t="array" ref="AL137">INDEX(_Rge_Data_3rd_CY,$B137,AL$1)</f>
        <v/>
      </c>
      <c r="AM137" s="413" t="str">
        <f t="array" ref="AM137">INDEX(_Rge_Data_3rd_CY,$B137,AM$1)</f>
        <v/>
      </c>
      <c r="AN137" s="413">
        <f t="array" ref="AN137">INDEX(_Rge_Data_3rd_CY,$B137,AN$1)</f>
        <v>0</v>
      </c>
      <c r="AO137" s="413">
        <f t="array" ref="AO137">INDEX(_Rge_Data_3rd_CY,$B137,AO$1)</f>
        <v>0</v>
      </c>
      <c r="AP137" s="413">
        <f t="array" ref="AP137">INDEX(_Rge_Data_3rd_CY,$B137,AP$1)</f>
        <v>0</v>
      </c>
      <c r="AQ137" s="413">
        <f t="array" ref="AQ137">INDEX(_Rge_Data_3rd_CY,$B137,AQ$1)</f>
        <v>0</v>
      </c>
      <c r="AR137" s="413">
        <f t="array" ref="AR137">INDEX(_Rge_Data_3rd_CY,$B137,AR$1)</f>
        <v>0</v>
      </c>
      <c r="AS137" s="413" t="str">
        <f t="array" ref="AS137">INDEX(_Rge_Data_3rd_CY,$B137,AS$1)</f>
        <v/>
      </c>
      <c r="AT137" s="413">
        <f t="array" ref="AT137">INDEX(_Rge_Data_3rd_CY,$B137,AT$1)</f>
        <v>0</v>
      </c>
      <c r="AU137" s="413">
        <f t="array" ref="AU137">INDEX(_Rge_Data_3rd_CY,$B137,AU$1)</f>
        <v>0</v>
      </c>
      <c r="AV137" s="284">
        <f t="shared" si="10"/>
        <v>0</v>
      </c>
      <c r="AW137" s="414">
        <f t="shared" si="8"/>
        <v>0</v>
      </c>
      <c r="AX137" s="290">
        <f>IFERROR(IF(AND($F137="OPEN",$AH137&gt;0),$AH137*_SoP*$AW137,IF(AND($F137="CLOSED",$AH137&gt;0),$AH137*_SoL*$AW137,0)),0)</f>
        <v>0</v>
      </c>
      <c r="AY137" s="290">
        <f>IFERROR(IF($AH137&lt;0,$AH137*_SoL,0),0)</f>
        <v>0</v>
      </c>
      <c r="AZ137" s="415">
        <f t="shared" si="11"/>
        <v>0</v>
      </c>
      <c r="BA137" s="415">
        <f t="shared" si="12"/>
        <v>0</v>
      </c>
      <c r="BB137" s="415">
        <f t="shared" si="13"/>
        <v>0</v>
      </c>
      <c r="BC137" s="416">
        <f t="shared" si="14"/>
        <v>0</v>
      </c>
      <c r="BD137" s="417">
        <f t="shared" si="15"/>
        <v>0</v>
      </c>
      <c r="BE137" s="418">
        <f t="shared" si="16"/>
        <v>0</v>
      </c>
      <c r="BF137" s="419">
        <f t="shared" si="17"/>
        <v>0</v>
      </c>
    </row>
    <row r="138" ht="19.5" customHeight="1">
      <c r="A138" s="185"/>
      <c r="B138" s="230">
        <f t="shared" si="18"/>
        <v>127</v>
      </c>
      <c r="C138" s="185"/>
      <c r="D138" s="391" t="str">
        <f t="array" ref="D138">INDEX(_Rge_Projectdata_3rd,$B138,MATCH("Project-ID",_Rge_Headline_Projectdata,0))</f>
        <v/>
      </c>
      <c r="E138" s="392" t="str">
        <f t="array" ref="E138">IF(INDEX(_Rge_Data_3rd_CY,$B138,E$1)=0,"",TEXT(INDEX(_Rge_Data_3rd_CY,$B138,E$1),"JJJJMMTT"))</f>
        <v/>
      </c>
      <c r="F138" s="404" t="str">
        <f t="array" ref="F138">INDEX(_Rge_Data_3rd_CY,$B138,F$1)</f>
        <v>Open</v>
      </c>
      <c r="G138" s="393">
        <f t="array" ref="G138">IFERROR(MATCH(INDEX(_Rge_Data_3rd_CY,$B138,G$1),_Rge_Projectstatus,0),"")</f>
        <v>1</v>
      </c>
      <c r="H138" s="405" t="str">
        <f t="array" ref="H138">INDEX(_Rge_Data_3rd_CY,$B138,H$1)</f>
        <v/>
      </c>
      <c r="I138" s="406" t="str">
        <f t="array" ref="I138">INDEX(_Rge_Data_3rd_CY,$B138,I$1)</f>
        <v/>
      </c>
      <c r="J138" s="406" t="str">
        <f t="array" ref="J138">INDEX(_Rge_Data_3rd_CY,$B138,J$1)</f>
        <v/>
      </c>
      <c r="K138" s="406" t="str">
        <f t="array" ref="K138">INDEX(_Rge_Data_3rd_CY,$B138,K$1)</f>
        <v/>
      </c>
      <c r="L138" s="407">
        <f t="array" ref="L138">INDEX(_Rge_Data_3rd_CY,$B138,L$1)</f>
        <v>0</v>
      </c>
      <c r="M138" s="407">
        <f t="array" ref="M138">INDEX(_Rge_Data_3rd_CY,$B138,M$1)</f>
        <v>0</v>
      </c>
      <c r="N138" s="407">
        <f t="array" ref="N138">INDEX(_Rge_Data_3rd_CY,$B138,N$1)</f>
        <v>0</v>
      </c>
      <c r="O138" s="407">
        <f t="array" ref="O138">INDEX(_Rge_Data_3rd_CY,$B138,O$1)</f>
        <v>0</v>
      </c>
      <c r="P138" s="407">
        <f t="array" ref="P138">INDEX(_Rge_Data_3rd_CY,$B138,P$1)</f>
        <v>0</v>
      </c>
      <c r="Q138" s="407" t="str">
        <f t="array" ref="Q138">INDEX(_Rge_Data_3rd_CY,$B138,Q$1)</f>
        <v/>
      </c>
      <c r="R138" s="407">
        <f t="array" ref="R138">INDEX(_Rge_Data_3rd_CY,$B138,R$1)</f>
        <v>0</v>
      </c>
      <c r="S138" s="407">
        <f t="array" ref="S138">INDEX(_Rge_Data_3rd_CY,$B138,S$1)</f>
        <v>0</v>
      </c>
      <c r="T138" s="407">
        <f t="shared" si="5"/>
        <v>0</v>
      </c>
      <c r="U138" s="408">
        <f t="shared" si="6"/>
        <v>0</v>
      </c>
      <c r="V138" s="409" t="str">
        <f t="array" ref="V138">INDEX(_Rge_Data_3rd_CY,$B138,V$1)</f>
        <v/>
      </c>
      <c r="W138" s="410" t="str">
        <f t="array" ref="W138">INDEX(_Rge_Data_3rd_CY,$B138,W$1)</f>
        <v/>
      </c>
      <c r="X138" s="410" t="str">
        <f t="array" ref="X138">INDEX(_Rge_Data_3rd_CY,$B138,X$1)</f>
        <v/>
      </c>
      <c r="Y138" s="410" t="str">
        <f t="array" ref="Y138">INDEX(_Rge_Data_3rd_CY,$B138,Y$1)</f>
        <v/>
      </c>
      <c r="Z138" s="410">
        <f t="array" ref="Z138">INDEX(_Rge_Data_3rd_CY,$B138,Z$1)</f>
        <v>0</v>
      </c>
      <c r="AA138" s="410">
        <f t="array" ref="AA138">INDEX(_Rge_Data_3rd_CY,$B138,AA$1)</f>
        <v>0</v>
      </c>
      <c r="AB138" s="410">
        <f t="array" ref="AB138">INDEX(_Rge_Data_3rd_CY,$B138,AB$1)</f>
        <v>0</v>
      </c>
      <c r="AC138" s="410">
        <f t="array" ref="AC138">INDEX(_Rge_Data_3rd_CY,$B138,AC$1)</f>
        <v>0</v>
      </c>
      <c r="AD138" s="410">
        <f t="array" ref="AD138">INDEX(_Rge_Data_3rd_CY,$B138,AD$1)</f>
        <v>0</v>
      </c>
      <c r="AE138" s="410" t="str">
        <f t="array" ref="AE138">INDEX(_Rge_Data_3rd_CY,$B138,AE$1)</f>
        <v/>
      </c>
      <c r="AF138" s="410">
        <f t="array" ref="AF138">INDEX(_Rge_Data_3rd_CY,$B138,AF$1)</f>
        <v>0</v>
      </c>
      <c r="AG138" s="410">
        <f t="array" ref="AG138">INDEX(_Rge_Data_3rd_CY,$B138,AG$1)</f>
        <v>0</v>
      </c>
      <c r="AH138" s="410">
        <f t="shared" si="7"/>
        <v>0</v>
      </c>
      <c r="AI138" s="411" t="str">
        <f t="shared" si="9"/>
        <v/>
      </c>
      <c r="AJ138" s="412" t="str">
        <f t="array" ref="AJ138">INDEX(_Rge_Data_3rd_CY,$B138,AJ$1)</f>
        <v/>
      </c>
      <c r="AK138" s="413" t="str">
        <f t="array" ref="AK138">INDEX(_Rge_Data_3rd_CY,$B138,AK$1)</f>
        <v/>
      </c>
      <c r="AL138" s="413" t="str">
        <f t="array" ref="AL138">INDEX(_Rge_Data_3rd_CY,$B138,AL$1)</f>
        <v/>
      </c>
      <c r="AM138" s="413" t="str">
        <f t="array" ref="AM138">INDEX(_Rge_Data_3rd_CY,$B138,AM$1)</f>
        <v/>
      </c>
      <c r="AN138" s="413">
        <f t="array" ref="AN138">INDEX(_Rge_Data_3rd_CY,$B138,AN$1)</f>
        <v>0</v>
      </c>
      <c r="AO138" s="413">
        <f t="array" ref="AO138">INDEX(_Rge_Data_3rd_CY,$B138,AO$1)</f>
        <v>0</v>
      </c>
      <c r="AP138" s="413">
        <f t="array" ref="AP138">INDEX(_Rge_Data_3rd_CY,$B138,AP$1)</f>
        <v>0</v>
      </c>
      <c r="AQ138" s="413">
        <f t="array" ref="AQ138">INDEX(_Rge_Data_3rd_CY,$B138,AQ$1)</f>
        <v>0</v>
      </c>
      <c r="AR138" s="413">
        <f t="array" ref="AR138">INDEX(_Rge_Data_3rd_CY,$B138,AR$1)</f>
        <v>0</v>
      </c>
      <c r="AS138" s="413" t="str">
        <f t="array" ref="AS138">INDEX(_Rge_Data_3rd_CY,$B138,AS$1)</f>
        <v/>
      </c>
      <c r="AT138" s="413">
        <f t="array" ref="AT138">INDEX(_Rge_Data_3rd_CY,$B138,AT$1)</f>
        <v>0</v>
      </c>
      <c r="AU138" s="413">
        <f t="array" ref="AU138">INDEX(_Rge_Data_3rd_CY,$B138,AU$1)</f>
        <v>0</v>
      </c>
      <c r="AV138" s="284">
        <f t="shared" si="10"/>
        <v>0</v>
      </c>
      <c r="AW138" s="414">
        <f t="shared" si="8"/>
        <v>0</v>
      </c>
      <c r="AX138" s="290">
        <f>IFERROR(IF(AND($F138="OPEN",$AH138&gt;0),$AH138*_SoP*$AW138,IF(AND($F138="CLOSED",$AH138&gt;0),$AH138*_SoL*$AW138,0)),0)</f>
        <v>0</v>
      </c>
      <c r="AY138" s="290">
        <f>IFERROR(IF($AH138&lt;0,$AH138*_SoL,0),0)</f>
        <v>0</v>
      </c>
      <c r="AZ138" s="415">
        <f t="shared" si="11"/>
        <v>0</v>
      </c>
      <c r="BA138" s="415">
        <f t="shared" si="12"/>
        <v>0</v>
      </c>
      <c r="BB138" s="415">
        <f t="shared" si="13"/>
        <v>0</v>
      </c>
      <c r="BC138" s="416">
        <f t="shared" si="14"/>
        <v>0</v>
      </c>
      <c r="BD138" s="417">
        <f t="shared" si="15"/>
        <v>0</v>
      </c>
      <c r="BE138" s="418">
        <f t="shared" si="16"/>
        <v>0</v>
      </c>
      <c r="BF138" s="419">
        <f t="shared" si="17"/>
        <v>0</v>
      </c>
    </row>
    <row r="139" ht="19.5" customHeight="1">
      <c r="A139" s="185"/>
      <c r="B139" s="230">
        <f t="shared" si="18"/>
        <v>128</v>
      </c>
      <c r="C139" s="185"/>
      <c r="D139" s="391" t="str">
        <f t="array" ref="D139">INDEX(_Rge_Projectdata_3rd,$B139,MATCH("Project-ID",_Rge_Headline_Projectdata,0))</f>
        <v/>
      </c>
      <c r="E139" s="392" t="str">
        <f t="array" ref="E139">IF(INDEX(_Rge_Data_3rd_CY,$B139,E$1)=0,"",TEXT(INDEX(_Rge_Data_3rd_CY,$B139,E$1),"JJJJMMTT"))</f>
        <v/>
      </c>
      <c r="F139" s="404" t="str">
        <f t="array" ref="F139">INDEX(_Rge_Data_3rd_CY,$B139,F$1)</f>
        <v>Open</v>
      </c>
      <c r="G139" s="393">
        <f t="array" ref="G139">IFERROR(MATCH(INDEX(_Rge_Data_3rd_CY,$B139,G$1),_Rge_Projectstatus,0),"")</f>
        <v>1</v>
      </c>
      <c r="H139" s="405" t="str">
        <f t="array" ref="H139">INDEX(_Rge_Data_3rd_CY,$B139,H$1)</f>
        <v/>
      </c>
      <c r="I139" s="406" t="str">
        <f t="array" ref="I139">INDEX(_Rge_Data_3rd_CY,$B139,I$1)</f>
        <v/>
      </c>
      <c r="J139" s="406" t="str">
        <f t="array" ref="J139">INDEX(_Rge_Data_3rd_CY,$B139,J$1)</f>
        <v/>
      </c>
      <c r="K139" s="406" t="str">
        <f t="array" ref="K139">INDEX(_Rge_Data_3rd_CY,$B139,K$1)</f>
        <v/>
      </c>
      <c r="L139" s="407">
        <f t="array" ref="L139">INDEX(_Rge_Data_3rd_CY,$B139,L$1)</f>
        <v>0</v>
      </c>
      <c r="M139" s="407">
        <f t="array" ref="M139">INDEX(_Rge_Data_3rd_CY,$B139,M$1)</f>
        <v>0</v>
      </c>
      <c r="N139" s="407">
        <f t="array" ref="N139">INDEX(_Rge_Data_3rd_CY,$B139,N$1)</f>
        <v>0</v>
      </c>
      <c r="O139" s="407">
        <f t="array" ref="O139">INDEX(_Rge_Data_3rd_CY,$B139,O$1)</f>
        <v>0</v>
      </c>
      <c r="P139" s="407">
        <f t="array" ref="P139">INDEX(_Rge_Data_3rd_CY,$B139,P$1)</f>
        <v>0</v>
      </c>
      <c r="Q139" s="407" t="str">
        <f t="array" ref="Q139">INDEX(_Rge_Data_3rd_CY,$B139,Q$1)</f>
        <v/>
      </c>
      <c r="R139" s="407">
        <f t="array" ref="R139">INDEX(_Rge_Data_3rd_CY,$B139,R$1)</f>
        <v>0</v>
      </c>
      <c r="S139" s="407">
        <f t="array" ref="S139">INDEX(_Rge_Data_3rd_CY,$B139,S$1)</f>
        <v>0</v>
      </c>
      <c r="T139" s="407">
        <f t="shared" si="5"/>
        <v>0</v>
      </c>
      <c r="U139" s="408">
        <f t="shared" si="6"/>
        <v>0</v>
      </c>
      <c r="V139" s="409" t="str">
        <f t="array" ref="V139">INDEX(_Rge_Data_3rd_CY,$B139,V$1)</f>
        <v/>
      </c>
      <c r="W139" s="410" t="str">
        <f t="array" ref="W139">INDEX(_Rge_Data_3rd_CY,$B139,W$1)</f>
        <v/>
      </c>
      <c r="X139" s="410" t="str">
        <f t="array" ref="X139">INDEX(_Rge_Data_3rd_CY,$B139,X$1)</f>
        <v/>
      </c>
      <c r="Y139" s="410" t="str">
        <f t="array" ref="Y139">INDEX(_Rge_Data_3rd_CY,$B139,Y$1)</f>
        <v/>
      </c>
      <c r="Z139" s="410">
        <f t="array" ref="Z139">INDEX(_Rge_Data_3rd_CY,$B139,Z$1)</f>
        <v>0</v>
      </c>
      <c r="AA139" s="410">
        <f t="array" ref="AA139">INDEX(_Rge_Data_3rd_CY,$B139,AA$1)</f>
        <v>0</v>
      </c>
      <c r="AB139" s="410">
        <f t="array" ref="AB139">INDEX(_Rge_Data_3rd_CY,$B139,AB$1)</f>
        <v>0</v>
      </c>
      <c r="AC139" s="410">
        <f t="array" ref="AC139">INDEX(_Rge_Data_3rd_CY,$B139,AC$1)</f>
        <v>0</v>
      </c>
      <c r="AD139" s="410">
        <f t="array" ref="AD139">INDEX(_Rge_Data_3rd_CY,$B139,AD$1)</f>
        <v>0</v>
      </c>
      <c r="AE139" s="410" t="str">
        <f t="array" ref="AE139">INDEX(_Rge_Data_3rd_CY,$B139,AE$1)</f>
        <v/>
      </c>
      <c r="AF139" s="410">
        <f t="array" ref="AF139">INDEX(_Rge_Data_3rd_CY,$B139,AF$1)</f>
        <v>0</v>
      </c>
      <c r="AG139" s="410">
        <f t="array" ref="AG139">INDEX(_Rge_Data_3rd_CY,$B139,AG$1)</f>
        <v>0</v>
      </c>
      <c r="AH139" s="410">
        <f t="shared" si="7"/>
        <v>0</v>
      </c>
      <c r="AI139" s="411" t="str">
        <f t="shared" si="9"/>
        <v/>
      </c>
      <c r="AJ139" s="412" t="str">
        <f t="array" ref="AJ139">INDEX(_Rge_Data_3rd_CY,$B139,AJ$1)</f>
        <v/>
      </c>
      <c r="AK139" s="413" t="str">
        <f t="array" ref="AK139">INDEX(_Rge_Data_3rd_CY,$B139,AK$1)</f>
        <v/>
      </c>
      <c r="AL139" s="413" t="str">
        <f t="array" ref="AL139">INDEX(_Rge_Data_3rd_CY,$B139,AL$1)</f>
        <v/>
      </c>
      <c r="AM139" s="413" t="str">
        <f t="array" ref="AM139">INDEX(_Rge_Data_3rd_CY,$B139,AM$1)</f>
        <v/>
      </c>
      <c r="AN139" s="413">
        <f t="array" ref="AN139">INDEX(_Rge_Data_3rd_CY,$B139,AN$1)</f>
        <v>0</v>
      </c>
      <c r="AO139" s="413">
        <f t="array" ref="AO139">INDEX(_Rge_Data_3rd_CY,$B139,AO$1)</f>
        <v>0</v>
      </c>
      <c r="AP139" s="413">
        <f t="array" ref="AP139">INDEX(_Rge_Data_3rd_CY,$B139,AP$1)</f>
        <v>0</v>
      </c>
      <c r="AQ139" s="413">
        <f t="array" ref="AQ139">INDEX(_Rge_Data_3rd_CY,$B139,AQ$1)</f>
        <v>0</v>
      </c>
      <c r="AR139" s="413">
        <f t="array" ref="AR139">INDEX(_Rge_Data_3rd_CY,$B139,AR$1)</f>
        <v>0</v>
      </c>
      <c r="AS139" s="413" t="str">
        <f t="array" ref="AS139">INDEX(_Rge_Data_3rd_CY,$B139,AS$1)</f>
        <v/>
      </c>
      <c r="AT139" s="413">
        <f t="array" ref="AT139">INDEX(_Rge_Data_3rd_CY,$B139,AT$1)</f>
        <v>0</v>
      </c>
      <c r="AU139" s="413">
        <f t="array" ref="AU139">INDEX(_Rge_Data_3rd_CY,$B139,AU$1)</f>
        <v>0</v>
      </c>
      <c r="AV139" s="284">
        <f t="shared" si="10"/>
        <v>0</v>
      </c>
      <c r="AW139" s="414">
        <f t="shared" si="8"/>
        <v>0</v>
      </c>
      <c r="AX139" s="290">
        <f>IFERROR(IF(AND($F139="OPEN",$AH139&gt;0),$AH139*_SoP*$AW139,IF(AND($F139="CLOSED",$AH139&gt;0),$AH139*_SoL*$AW139,0)),0)</f>
        <v>0</v>
      </c>
      <c r="AY139" s="290">
        <f>IFERROR(IF($AH139&lt;0,$AH139*_SoL,0),0)</f>
        <v>0</v>
      </c>
      <c r="AZ139" s="415">
        <f t="shared" si="11"/>
        <v>0</v>
      </c>
      <c r="BA139" s="415">
        <f t="shared" si="12"/>
        <v>0</v>
      </c>
      <c r="BB139" s="415">
        <f t="shared" si="13"/>
        <v>0</v>
      </c>
      <c r="BC139" s="416">
        <f t="shared" si="14"/>
        <v>0</v>
      </c>
      <c r="BD139" s="417">
        <f t="shared" si="15"/>
        <v>0</v>
      </c>
      <c r="BE139" s="418">
        <f t="shared" si="16"/>
        <v>0</v>
      </c>
      <c r="BF139" s="419">
        <f t="shared" si="17"/>
        <v>0</v>
      </c>
    </row>
    <row r="140" ht="19.5" customHeight="1">
      <c r="A140" s="185"/>
      <c r="B140" s="230">
        <f t="shared" si="18"/>
        <v>129</v>
      </c>
      <c r="C140" s="185"/>
      <c r="D140" s="391" t="str">
        <f t="array" ref="D140">INDEX(_Rge_Projectdata_3rd,$B140,MATCH("Project-ID",_Rge_Headline_Projectdata,0))</f>
        <v/>
      </c>
      <c r="E140" s="392" t="str">
        <f t="array" ref="E140">IF(INDEX(_Rge_Data_3rd_CY,$B140,E$1)=0,"",TEXT(INDEX(_Rge_Data_3rd_CY,$B140,E$1),"JJJJMMTT"))</f>
        <v/>
      </c>
      <c r="F140" s="404" t="str">
        <f t="array" ref="F140">INDEX(_Rge_Data_3rd_CY,$B140,F$1)</f>
        <v>Open</v>
      </c>
      <c r="G140" s="393">
        <f t="array" ref="G140">IFERROR(MATCH(INDEX(_Rge_Data_3rd_CY,$B140,G$1),_Rge_Projectstatus,0),"")</f>
        <v>1</v>
      </c>
      <c r="H140" s="405" t="str">
        <f t="array" ref="H140">INDEX(_Rge_Data_3rd_CY,$B140,H$1)</f>
        <v/>
      </c>
      <c r="I140" s="406" t="str">
        <f t="array" ref="I140">INDEX(_Rge_Data_3rd_CY,$B140,I$1)</f>
        <v/>
      </c>
      <c r="J140" s="406" t="str">
        <f t="array" ref="J140">INDEX(_Rge_Data_3rd_CY,$B140,J$1)</f>
        <v/>
      </c>
      <c r="K140" s="406" t="str">
        <f t="array" ref="K140">INDEX(_Rge_Data_3rd_CY,$B140,K$1)</f>
        <v/>
      </c>
      <c r="L140" s="407">
        <f t="array" ref="L140">INDEX(_Rge_Data_3rd_CY,$B140,L$1)</f>
        <v>0</v>
      </c>
      <c r="M140" s="407">
        <f t="array" ref="M140">INDEX(_Rge_Data_3rd_CY,$B140,M$1)</f>
        <v>0</v>
      </c>
      <c r="N140" s="407">
        <f t="array" ref="N140">INDEX(_Rge_Data_3rd_CY,$B140,N$1)</f>
        <v>0</v>
      </c>
      <c r="O140" s="407">
        <f t="array" ref="O140">INDEX(_Rge_Data_3rd_CY,$B140,O$1)</f>
        <v>0</v>
      </c>
      <c r="P140" s="407">
        <f t="array" ref="P140">INDEX(_Rge_Data_3rd_CY,$B140,P$1)</f>
        <v>0</v>
      </c>
      <c r="Q140" s="407" t="str">
        <f t="array" ref="Q140">INDEX(_Rge_Data_3rd_CY,$B140,Q$1)</f>
        <v/>
      </c>
      <c r="R140" s="407">
        <f t="array" ref="R140">INDEX(_Rge_Data_3rd_CY,$B140,R$1)</f>
        <v>0</v>
      </c>
      <c r="S140" s="407">
        <f t="array" ref="S140">INDEX(_Rge_Data_3rd_CY,$B140,S$1)</f>
        <v>0</v>
      </c>
      <c r="T140" s="407">
        <f t="shared" si="5"/>
        <v>0</v>
      </c>
      <c r="U140" s="408">
        <f t="shared" si="6"/>
        <v>0</v>
      </c>
      <c r="V140" s="409" t="str">
        <f t="array" ref="V140">INDEX(_Rge_Data_3rd_CY,$B140,V$1)</f>
        <v/>
      </c>
      <c r="W140" s="410" t="str">
        <f t="array" ref="W140">INDEX(_Rge_Data_3rd_CY,$B140,W$1)</f>
        <v/>
      </c>
      <c r="X140" s="410" t="str">
        <f t="array" ref="X140">INDEX(_Rge_Data_3rd_CY,$B140,X$1)</f>
        <v/>
      </c>
      <c r="Y140" s="410" t="str">
        <f t="array" ref="Y140">INDEX(_Rge_Data_3rd_CY,$B140,Y$1)</f>
        <v/>
      </c>
      <c r="Z140" s="410">
        <f t="array" ref="Z140">INDEX(_Rge_Data_3rd_CY,$B140,Z$1)</f>
        <v>0</v>
      </c>
      <c r="AA140" s="410">
        <f t="array" ref="AA140">INDEX(_Rge_Data_3rd_CY,$B140,AA$1)</f>
        <v>0</v>
      </c>
      <c r="AB140" s="410">
        <f t="array" ref="AB140">INDEX(_Rge_Data_3rd_CY,$B140,AB$1)</f>
        <v>0</v>
      </c>
      <c r="AC140" s="410">
        <f t="array" ref="AC140">INDEX(_Rge_Data_3rd_CY,$B140,AC$1)</f>
        <v>0</v>
      </c>
      <c r="AD140" s="410">
        <f t="array" ref="AD140">INDEX(_Rge_Data_3rd_CY,$B140,AD$1)</f>
        <v>0</v>
      </c>
      <c r="AE140" s="410" t="str">
        <f t="array" ref="AE140">INDEX(_Rge_Data_3rd_CY,$B140,AE$1)</f>
        <v/>
      </c>
      <c r="AF140" s="410">
        <f t="array" ref="AF140">INDEX(_Rge_Data_3rd_CY,$B140,AF$1)</f>
        <v>0</v>
      </c>
      <c r="AG140" s="410">
        <f t="array" ref="AG140">INDEX(_Rge_Data_3rd_CY,$B140,AG$1)</f>
        <v>0</v>
      </c>
      <c r="AH140" s="410">
        <f t="shared" si="7"/>
        <v>0</v>
      </c>
      <c r="AI140" s="411" t="str">
        <f t="shared" si="9"/>
        <v/>
      </c>
      <c r="AJ140" s="412" t="str">
        <f t="array" ref="AJ140">INDEX(_Rge_Data_3rd_CY,$B140,AJ$1)</f>
        <v/>
      </c>
      <c r="AK140" s="413" t="str">
        <f t="array" ref="AK140">INDEX(_Rge_Data_3rd_CY,$B140,AK$1)</f>
        <v/>
      </c>
      <c r="AL140" s="413" t="str">
        <f t="array" ref="AL140">INDEX(_Rge_Data_3rd_CY,$B140,AL$1)</f>
        <v/>
      </c>
      <c r="AM140" s="413" t="str">
        <f t="array" ref="AM140">INDEX(_Rge_Data_3rd_CY,$B140,AM$1)</f>
        <v/>
      </c>
      <c r="AN140" s="413">
        <f t="array" ref="AN140">INDEX(_Rge_Data_3rd_CY,$B140,AN$1)</f>
        <v>0</v>
      </c>
      <c r="AO140" s="413">
        <f t="array" ref="AO140">INDEX(_Rge_Data_3rd_CY,$B140,AO$1)</f>
        <v>0</v>
      </c>
      <c r="AP140" s="413">
        <f t="array" ref="AP140">INDEX(_Rge_Data_3rd_CY,$B140,AP$1)</f>
        <v>0</v>
      </c>
      <c r="AQ140" s="413">
        <f t="array" ref="AQ140">INDEX(_Rge_Data_3rd_CY,$B140,AQ$1)</f>
        <v>0</v>
      </c>
      <c r="AR140" s="413">
        <f t="array" ref="AR140">INDEX(_Rge_Data_3rd_CY,$B140,AR$1)</f>
        <v>0</v>
      </c>
      <c r="AS140" s="413" t="str">
        <f t="array" ref="AS140">INDEX(_Rge_Data_3rd_CY,$B140,AS$1)</f>
        <v/>
      </c>
      <c r="AT140" s="413">
        <f t="array" ref="AT140">INDEX(_Rge_Data_3rd_CY,$B140,AT$1)</f>
        <v>0</v>
      </c>
      <c r="AU140" s="413">
        <f t="array" ref="AU140">INDEX(_Rge_Data_3rd_CY,$B140,AU$1)</f>
        <v>0</v>
      </c>
      <c r="AV140" s="284">
        <f t="shared" si="10"/>
        <v>0</v>
      </c>
      <c r="AW140" s="414">
        <f t="shared" si="8"/>
        <v>0</v>
      </c>
      <c r="AX140" s="290">
        <f>IFERROR(IF(AND($F140="OPEN",$AH140&gt;0),$AH140*_SoP*$AW140,IF(AND($F140="CLOSED",$AH140&gt;0),$AH140*_SoL*$AW140,0)),0)</f>
        <v>0</v>
      </c>
      <c r="AY140" s="290">
        <f>IFERROR(IF($AH140&lt;0,$AH140*_SoL,0),0)</f>
        <v>0</v>
      </c>
      <c r="AZ140" s="415">
        <f t="shared" si="11"/>
        <v>0</v>
      </c>
      <c r="BA140" s="415">
        <f t="shared" si="12"/>
        <v>0</v>
      </c>
      <c r="BB140" s="415">
        <f t="shared" si="13"/>
        <v>0</v>
      </c>
      <c r="BC140" s="416">
        <f t="shared" si="14"/>
        <v>0</v>
      </c>
      <c r="BD140" s="417">
        <f t="shared" si="15"/>
        <v>0</v>
      </c>
      <c r="BE140" s="418">
        <f t="shared" si="16"/>
        <v>0</v>
      </c>
      <c r="BF140" s="419">
        <f t="shared" si="17"/>
        <v>0</v>
      </c>
    </row>
    <row r="141" ht="19.5" customHeight="1">
      <c r="A141" s="185"/>
      <c r="B141" s="230">
        <f t="shared" si="18"/>
        <v>130</v>
      </c>
      <c r="C141" s="185"/>
      <c r="D141" s="391" t="str">
        <f t="array" ref="D141">INDEX(_Rge_Projectdata_3rd,$B141,MATCH("Project-ID",_Rge_Headline_Projectdata,0))</f>
        <v/>
      </c>
      <c r="E141" s="392" t="str">
        <f t="array" ref="E141">IF(INDEX(_Rge_Data_3rd_CY,$B141,E$1)=0,"",TEXT(INDEX(_Rge_Data_3rd_CY,$B141,E$1),"JJJJMMTT"))</f>
        <v/>
      </c>
      <c r="F141" s="404" t="str">
        <f t="array" ref="F141">INDEX(_Rge_Data_3rd_CY,$B141,F$1)</f>
        <v>Open</v>
      </c>
      <c r="G141" s="393">
        <f t="array" ref="G141">IFERROR(MATCH(INDEX(_Rge_Data_3rd_CY,$B141,G$1),_Rge_Projectstatus,0),"")</f>
        <v>1</v>
      </c>
      <c r="H141" s="405" t="str">
        <f t="array" ref="H141">INDEX(_Rge_Data_3rd_CY,$B141,H$1)</f>
        <v/>
      </c>
      <c r="I141" s="406" t="str">
        <f t="array" ref="I141">INDEX(_Rge_Data_3rd_CY,$B141,I$1)</f>
        <v/>
      </c>
      <c r="J141" s="406" t="str">
        <f t="array" ref="J141">INDEX(_Rge_Data_3rd_CY,$B141,J$1)</f>
        <v/>
      </c>
      <c r="K141" s="406" t="str">
        <f t="array" ref="K141">INDEX(_Rge_Data_3rd_CY,$B141,K$1)</f>
        <v/>
      </c>
      <c r="L141" s="407">
        <f t="array" ref="L141">INDEX(_Rge_Data_3rd_CY,$B141,L$1)</f>
        <v>0</v>
      </c>
      <c r="M141" s="407">
        <f t="array" ref="M141">INDEX(_Rge_Data_3rd_CY,$B141,M$1)</f>
        <v>0</v>
      </c>
      <c r="N141" s="407">
        <f t="array" ref="N141">INDEX(_Rge_Data_3rd_CY,$B141,N$1)</f>
        <v>0</v>
      </c>
      <c r="O141" s="407">
        <f t="array" ref="O141">INDEX(_Rge_Data_3rd_CY,$B141,O$1)</f>
        <v>0</v>
      </c>
      <c r="P141" s="407">
        <f t="array" ref="P141">INDEX(_Rge_Data_3rd_CY,$B141,P$1)</f>
        <v>0</v>
      </c>
      <c r="Q141" s="407" t="str">
        <f t="array" ref="Q141">INDEX(_Rge_Data_3rd_CY,$B141,Q$1)</f>
        <v/>
      </c>
      <c r="R141" s="407">
        <f t="array" ref="R141">INDEX(_Rge_Data_3rd_CY,$B141,R$1)</f>
        <v>0</v>
      </c>
      <c r="S141" s="407">
        <f t="array" ref="S141">INDEX(_Rge_Data_3rd_CY,$B141,S$1)</f>
        <v>0</v>
      </c>
      <c r="T141" s="407">
        <f t="shared" si="5"/>
        <v>0</v>
      </c>
      <c r="U141" s="408">
        <f t="shared" si="6"/>
        <v>0</v>
      </c>
      <c r="V141" s="409" t="str">
        <f t="array" ref="V141">INDEX(_Rge_Data_3rd_CY,$B141,V$1)</f>
        <v/>
      </c>
      <c r="W141" s="410" t="str">
        <f t="array" ref="W141">INDEX(_Rge_Data_3rd_CY,$B141,W$1)</f>
        <v/>
      </c>
      <c r="X141" s="410" t="str">
        <f t="array" ref="X141">INDEX(_Rge_Data_3rd_CY,$B141,X$1)</f>
        <v/>
      </c>
      <c r="Y141" s="410" t="str">
        <f t="array" ref="Y141">INDEX(_Rge_Data_3rd_CY,$B141,Y$1)</f>
        <v/>
      </c>
      <c r="Z141" s="410">
        <f t="array" ref="Z141">INDEX(_Rge_Data_3rd_CY,$B141,Z$1)</f>
        <v>0</v>
      </c>
      <c r="AA141" s="410">
        <f t="array" ref="AA141">INDEX(_Rge_Data_3rd_CY,$B141,AA$1)</f>
        <v>0</v>
      </c>
      <c r="AB141" s="410">
        <f t="array" ref="AB141">INDEX(_Rge_Data_3rd_CY,$B141,AB$1)</f>
        <v>0</v>
      </c>
      <c r="AC141" s="410">
        <f t="array" ref="AC141">INDEX(_Rge_Data_3rd_CY,$B141,AC$1)</f>
        <v>0</v>
      </c>
      <c r="AD141" s="410">
        <f t="array" ref="AD141">INDEX(_Rge_Data_3rd_CY,$B141,AD$1)</f>
        <v>0</v>
      </c>
      <c r="AE141" s="410" t="str">
        <f t="array" ref="AE141">INDEX(_Rge_Data_3rd_CY,$B141,AE$1)</f>
        <v/>
      </c>
      <c r="AF141" s="410">
        <f t="array" ref="AF141">INDEX(_Rge_Data_3rd_CY,$B141,AF$1)</f>
        <v>0</v>
      </c>
      <c r="AG141" s="410">
        <f t="array" ref="AG141">INDEX(_Rge_Data_3rd_CY,$B141,AG$1)</f>
        <v>0</v>
      </c>
      <c r="AH141" s="410">
        <f t="shared" si="7"/>
        <v>0</v>
      </c>
      <c r="AI141" s="411" t="str">
        <f t="shared" si="9"/>
        <v/>
      </c>
      <c r="AJ141" s="412" t="str">
        <f t="array" ref="AJ141">INDEX(_Rge_Data_3rd_CY,$B141,AJ$1)</f>
        <v/>
      </c>
      <c r="AK141" s="413" t="str">
        <f t="array" ref="AK141">INDEX(_Rge_Data_3rd_CY,$B141,AK$1)</f>
        <v/>
      </c>
      <c r="AL141" s="413" t="str">
        <f t="array" ref="AL141">INDEX(_Rge_Data_3rd_CY,$B141,AL$1)</f>
        <v/>
      </c>
      <c r="AM141" s="413" t="str">
        <f t="array" ref="AM141">INDEX(_Rge_Data_3rd_CY,$B141,AM$1)</f>
        <v/>
      </c>
      <c r="AN141" s="413">
        <f t="array" ref="AN141">INDEX(_Rge_Data_3rd_CY,$B141,AN$1)</f>
        <v>0</v>
      </c>
      <c r="AO141" s="413">
        <f t="array" ref="AO141">INDEX(_Rge_Data_3rd_CY,$B141,AO$1)</f>
        <v>0</v>
      </c>
      <c r="AP141" s="413">
        <f t="array" ref="AP141">INDEX(_Rge_Data_3rd_CY,$B141,AP$1)</f>
        <v>0</v>
      </c>
      <c r="AQ141" s="413">
        <f t="array" ref="AQ141">INDEX(_Rge_Data_3rd_CY,$B141,AQ$1)</f>
        <v>0</v>
      </c>
      <c r="AR141" s="413">
        <f t="array" ref="AR141">INDEX(_Rge_Data_3rd_CY,$B141,AR$1)</f>
        <v>0</v>
      </c>
      <c r="AS141" s="413" t="str">
        <f t="array" ref="AS141">INDEX(_Rge_Data_3rd_CY,$B141,AS$1)</f>
        <v/>
      </c>
      <c r="AT141" s="413">
        <f t="array" ref="AT141">INDEX(_Rge_Data_3rd_CY,$B141,AT$1)</f>
        <v>0</v>
      </c>
      <c r="AU141" s="413">
        <f t="array" ref="AU141">INDEX(_Rge_Data_3rd_CY,$B141,AU$1)</f>
        <v>0</v>
      </c>
      <c r="AV141" s="284">
        <f t="shared" si="10"/>
        <v>0</v>
      </c>
      <c r="AW141" s="414">
        <f t="shared" si="8"/>
        <v>0</v>
      </c>
      <c r="AX141" s="290">
        <f>IFERROR(IF(AND($F141="OPEN",$AH141&gt;0),$AH141*_SoP*$AW141,IF(AND($F141="CLOSED",$AH141&gt;0),$AH141*_SoL*$AW141,0)),0)</f>
        <v>0</v>
      </c>
      <c r="AY141" s="290">
        <f>IFERROR(IF($AH141&lt;0,$AH141*_SoL,0),0)</f>
        <v>0</v>
      </c>
      <c r="AZ141" s="415">
        <f t="shared" si="11"/>
        <v>0</v>
      </c>
      <c r="BA141" s="415">
        <f t="shared" si="12"/>
        <v>0</v>
      </c>
      <c r="BB141" s="415">
        <f t="shared" si="13"/>
        <v>0</v>
      </c>
      <c r="BC141" s="416">
        <f t="shared" si="14"/>
        <v>0</v>
      </c>
      <c r="BD141" s="417">
        <f t="shared" si="15"/>
        <v>0</v>
      </c>
      <c r="BE141" s="418">
        <f t="shared" si="16"/>
        <v>0</v>
      </c>
      <c r="BF141" s="419">
        <f t="shared" si="17"/>
        <v>0</v>
      </c>
    </row>
    <row r="142" ht="19.5" customHeight="1">
      <c r="A142" s="185"/>
      <c r="B142" s="230">
        <f t="shared" si="18"/>
        <v>131</v>
      </c>
      <c r="C142" s="185"/>
      <c r="D142" s="391" t="str">
        <f t="array" ref="D142">INDEX(_Rge_Projectdata_3rd,$B142,MATCH("Project-ID",_Rge_Headline_Projectdata,0))</f>
        <v/>
      </c>
      <c r="E142" s="392" t="str">
        <f t="array" ref="E142">IF(INDEX(_Rge_Data_3rd_CY,$B142,E$1)=0,"",TEXT(INDEX(_Rge_Data_3rd_CY,$B142,E$1),"JJJJMMTT"))</f>
        <v/>
      </c>
      <c r="F142" s="404" t="str">
        <f t="array" ref="F142">INDEX(_Rge_Data_3rd_CY,$B142,F$1)</f>
        <v>Open</v>
      </c>
      <c r="G142" s="393">
        <f t="array" ref="G142">IFERROR(MATCH(INDEX(_Rge_Data_3rd_CY,$B142,G$1),_Rge_Projectstatus,0),"")</f>
        <v>1</v>
      </c>
      <c r="H142" s="405" t="str">
        <f t="array" ref="H142">INDEX(_Rge_Data_3rd_CY,$B142,H$1)</f>
        <v/>
      </c>
      <c r="I142" s="406" t="str">
        <f t="array" ref="I142">INDEX(_Rge_Data_3rd_CY,$B142,I$1)</f>
        <v/>
      </c>
      <c r="J142" s="406" t="str">
        <f t="array" ref="J142">INDEX(_Rge_Data_3rd_CY,$B142,J$1)</f>
        <v/>
      </c>
      <c r="K142" s="406" t="str">
        <f t="array" ref="K142">INDEX(_Rge_Data_3rd_CY,$B142,K$1)</f>
        <v/>
      </c>
      <c r="L142" s="407">
        <f t="array" ref="L142">INDEX(_Rge_Data_3rd_CY,$B142,L$1)</f>
        <v>0</v>
      </c>
      <c r="M142" s="407">
        <f t="array" ref="M142">INDEX(_Rge_Data_3rd_CY,$B142,M$1)</f>
        <v>0</v>
      </c>
      <c r="N142" s="407">
        <f t="array" ref="N142">INDEX(_Rge_Data_3rd_CY,$B142,N$1)</f>
        <v>0</v>
      </c>
      <c r="O142" s="407">
        <f t="array" ref="O142">INDEX(_Rge_Data_3rd_CY,$B142,O$1)</f>
        <v>0</v>
      </c>
      <c r="P142" s="407">
        <f t="array" ref="P142">INDEX(_Rge_Data_3rd_CY,$B142,P$1)</f>
        <v>0</v>
      </c>
      <c r="Q142" s="407" t="str">
        <f t="array" ref="Q142">INDEX(_Rge_Data_3rd_CY,$B142,Q$1)</f>
        <v/>
      </c>
      <c r="R142" s="407">
        <f t="array" ref="R142">INDEX(_Rge_Data_3rd_CY,$B142,R$1)</f>
        <v>0</v>
      </c>
      <c r="S142" s="407">
        <f t="array" ref="S142">INDEX(_Rge_Data_3rd_CY,$B142,S$1)</f>
        <v>0</v>
      </c>
      <c r="T142" s="407">
        <f t="shared" si="5"/>
        <v>0</v>
      </c>
      <c r="U142" s="408">
        <f t="shared" si="6"/>
        <v>0</v>
      </c>
      <c r="V142" s="409" t="str">
        <f t="array" ref="V142">INDEX(_Rge_Data_3rd_CY,$B142,V$1)</f>
        <v/>
      </c>
      <c r="W142" s="410" t="str">
        <f t="array" ref="W142">INDEX(_Rge_Data_3rd_CY,$B142,W$1)</f>
        <v/>
      </c>
      <c r="X142" s="410" t="str">
        <f t="array" ref="X142">INDEX(_Rge_Data_3rd_CY,$B142,X$1)</f>
        <v/>
      </c>
      <c r="Y142" s="410" t="str">
        <f t="array" ref="Y142">INDEX(_Rge_Data_3rd_CY,$B142,Y$1)</f>
        <v/>
      </c>
      <c r="Z142" s="410">
        <f t="array" ref="Z142">INDEX(_Rge_Data_3rd_CY,$B142,Z$1)</f>
        <v>0</v>
      </c>
      <c r="AA142" s="410">
        <f t="array" ref="AA142">INDEX(_Rge_Data_3rd_CY,$B142,AA$1)</f>
        <v>0</v>
      </c>
      <c r="AB142" s="410">
        <f t="array" ref="AB142">INDEX(_Rge_Data_3rd_CY,$B142,AB$1)</f>
        <v>0</v>
      </c>
      <c r="AC142" s="410">
        <f t="array" ref="AC142">INDEX(_Rge_Data_3rd_CY,$B142,AC$1)</f>
        <v>0</v>
      </c>
      <c r="AD142" s="410">
        <f t="array" ref="AD142">INDEX(_Rge_Data_3rd_CY,$B142,AD$1)</f>
        <v>0</v>
      </c>
      <c r="AE142" s="410" t="str">
        <f t="array" ref="AE142">INDEX(_Rge_Data_3rd_CY,$B142,AE$1)</f>
        <v/>
      </c>
      <c r="AF142" s="410">
        <f t="array" ref="AF142">INDEX(_Rge_Data_3rd_CY,$B142,AF$1)</f>
        <v>0</v>
      </c>
      <c r="AG142" s="410">
        <f t="array" ref="AG142">INDEX(_Rge_Data_3rd_CY,$B142,AG$1)</f>
        <v>0</v>
      </c>
      <c r="AH142" s="410">
        <f t="shared" si="7"/>
        <v>0</v>
      </c>
      <c r="AI142" s="411" t="str">
        <f t="shared" si="9"/>
        <v/>
      </c>
      <c r="AJ142" s="412" t="str">
        <f t="array" ref="AJ142">INDEX(_Rge_Data_3rd_CY,$B142,AJ$1)</f>
        <v/>
      </c>
      <c r="AK142" s="413" t="str">
        <f t="array" ref="AK142">INDEX(_Rge_Data_3rd_CY,$B142,AK$1)</f>
        <v/>
      </c>
      <c r="AL142" s="413" t="str">
        <f t="array" ref="AL142">INDEX(_Rge_Data_3rd_CY,$B142,AL$1)</f>
        <v/>
      </c>
      <c r="AM142" s="413" t="str">
        <f t="array" ref="AM142">INDEX(_Rge_Data_3rd_CY,$B142,AM$1)</f>
        <v/>
      </c>
      <c r="AN142" s="413">
        <f t="array" ref="AN142">INDEX(_Rge_Data_3rd_CY,$B142,AN$1)</f>
        <v>0</v>
      </c>
      <c r="AO142" s="413">
        <f t="array" ref="AO142">INDEX(_Rge_Data_3rd_CY,$B142,AO$1)</f>
        <v>0</v>
      </c>
      <c r="AP142" s="413">
        <f t="array" ref="AP142">INDEX(_Rge_Data_3rd_CY,$B142,AP$1)</f>
        <v>0</v>
      </c>
      <c r="AQ142" s="413">
        <f t="array" ref="AQ142">INDEX(_Rge_Data_3rd_CY,$B142,AQ$1)</f>
        <v>0</v>
      </c>
      <c r="AR142" s="413">
        <f t="array" ref="AR142">INDEX(_Rge_Data_3rd_CY,$B142,AR$1)</f>
        <v>0</v>
      </c>
      <c r="AS142" s="413" t="str">
        <f t="array" ref="AS142">INDEX(_Rge_Data_3rd_CY,$B142,AS$1)</f>
        <v/>
      </c>
      <c r="AT142" s="413">
        <f t="array" ref="AT142">INDEX(_Rge_Data_3rd_CY,$B142,AT$1)</f>
        <v>0</v>
      </c>
      <c r="AU142" s="413">
        <f t="array" ref="AU142">INDEX(_Rge_Data_3rd_CY,$B142,AU$1)</f>
        <v>0</v>
      </c>
      <c r="AV142" s="284">
        <f t="shared" si="10"/>
        <v>0</v>
      </c>
      <c r="AW142" s="414">
        <f t="shared" si="8"/>
        <v>0</v>
      </c>
      <c r="AX142" s="290">
        <f>IFERROR(IF(AND($F142="OPEN",$AH142&gt;0),$AH142*_SoP*$AW142,IF(AND($F142="CLOSED",$AH142&gt;0),$AH142*_SoL*$AW142,0)),0)</f>
        <v>0</v>
      </c>
      <c r="AY142" s="290">
        <f>IFERROR(IF($AH142&lt;0,$AH142*_SoL,0),0)</f>
        <v>0</v>
      </c>
      <c r="AZ142" s="415">
        <f t="shared" si="11"/>
        <v>0</v>
      </c>
      <c r="BA142" s="415">
        <f t="shared" si="12"/>
        <v>0</v>
      </c>
      <c r="BB142" s="415">
        <f t="shared" si="13"/>
        <v>0</v>
      </c>
      <c r="BC142" s="416">
        <f t="shared" si="14"/>
        <v>0</v>
      </c>
      <c r="BD142" s="417">
        <f t="shared" si="15"/>
        <v>0</v>
      </c>
      <c r="BE142" s="418">
        <f t="shared" si="16"/>
        <v>0</v>
      </c>
      <c r="BF142" s="419">
        <f t="shared" si="17"/>
        <v>0</v>
      </c>
    </row>
    <row r="143" ht="19.5" customHeight="1">
      <c r="A143" s="185"/>
      <c r="B143" s="230">
        <f t="shared" si="18"/>
        <v>132</v>
      </c>
      <c r="C143" s="185"/>
      <c r="D143" s="391" t="str">
        <f t="array" ref="D143">INDEX(_Rge_Projectdata_3rd,$B143,MATCH("Project-ID",_Rge_Headline_Projectdata,0))</f>
        <v/>
      </c>
      <c r="E143" s="392" t="str">
        <f t="array" ref="E143">IF(INDEX(_Rge_Data_3rd_CY,$B143,E$1)=0,"",TEXT(INDEX(_Rge_Data_3rd_CY,$B143,E$1),"JJJJMMTT"))</f>
        <v/>
      </c>
      <c r="F143" s="404" t="str">
        <f t="array" ref="F143">INDEX(_Rge_Data_3rd_CY,$B143,F$1)</f>
        <v>Open</v>
      </c>
      <c r="G143" s="393">
        <f t="array" ref="G143">IFERROR(MATCH(INDEX(_Rge_Data_3rd_CY,$B143,G$1),_Rge_Projectstatus,0),"")</f>
        <v>1</v>
      </c>
      <c r="H143" s="405" t="str">
        <f t="array" ref="H143">INDEX(_Rge_Data_3rd_CY,$B143,H$1)</f>
        <v/>
      </c>
      <c r="I143" s="406" t="str">
        <f t="array" ref="I143">INDEX(_Rge_Data_3rd_CY,$B143,I$1)</f>
        <v/>
      </c>
      <c r="J143" s="406" t="str">
        <f t="array" ref="J143">INDEX(_Rge_Data_3rd_CY,$B143,J$1)</f>
        <v/>
      </c>
      <c r="K143" s="406" t="str">
        <f t="array" ref="K143">INDEX(_Rge_Data_3rd_CY,$B143,K$1)</f>
        <v/>
      </c>
      <c r="L143" s="407">
        <f t="array" ref="L143">INDEX(_Rge_Data_3rd_CY,$B143,L$1)</f>
        <v>0</v>
      </c>
      <c r="M143" s="407">
        <f t="array" ref="M143">INDEX(_Rge_Data_3rd_CY,$B143,M$1)</f>
        <v>0</v>
      </c>
      <c r="N143" s="407">
        <f t="array" ref="N143">INDEX(_Rge_Data_3rd_CY,$B143,N$1)</f>
        <v>0</v>
      </c>
      <c r="O143" s="407">
        <f t="array" ref="O143">INDEX(_Rge_Data_3rd_CY,$B143,O$1)</f>
        <v>0</v>
      </c>
      <c r="P143" s="407">
        <f t="array" ref="P143">INDEX(_Rge_Data_3rd_CY,$B143,P$1)</f>
        <v>0</v>
      </c>
      <c r="Q143" s="407" t="str">
        <f t="array" ref="Q143">INDEX(_Rge_Data_3rd_CY,$B143,Q$1)</f>
        <v/>
      </c>
      <c r="R143" s="407">
        <f t="array" ref="R143">INDEX(_Rge_Data_3rd_CY,$B143,R$1)</f>
        <v>0</v>
      </c>
      <c r="S143" s="407">
        <f t="array" ref="S143">INDEX(_Rge_Data_3rd_CY,$B143,S$1)</f>
        <v>0</v>
      </c>
      <c r="T143" s="407">
        <f t="shared" si="5"/>
        <v>0</v>
      </c>
      <c r="U143" s="408">
        <f t="shared" si="6"/>
        <v>0</v>
      </c>
      <c r="V143" s="409" t="str">
        <f t="array" ref="V143">INDEX(_Rge_Data_3rd_CY,$B143,V$1)</f>
        <v/>
      </c>
      <c r="W143" s="410" t="str">
        <f t="array" ref="W143">INDEX(_Rge_Data_3rd_CY,$B143,W$1)</f>
        <v/>
      </c>
      <c r="X143" s="410" t="str">
        <f t="array" ref="X143">INDEX(_Rge_Data_3rd_CY,$B143,X$1)</f>
        <v/>
      </c>
      <c r="Y143" s="410" t="str">
        <f t="array" ref="Y143">INDEX(_Rge_Data_3rd_CY,$B143,Y$1)</f>
        <v/>
      </c>
      <c r="Z143" s="410">
        <f t="array" ref="Z143">INDEX(_Rge_Data_3rd_CY,$B143,Z$1)</f>
        <v>0</v>
      </c>
      <c r="AA143" s="410">
        <f t="array" ref="AA143">INDEX(_Rge_Data_3rd_CY,$B143,AA$1)</f>
        <v>0</v>
      </c>
      <c r="AB143" s="410">
        <f t="array" ref="AB143">INDEX(_Rge_Data_3rd_CY,$B143,AB$1)</f>
        <v>0</v>
      </c>
      <c r="AC143" s="410">
        <f t="array" ref="AC143">INDEX(_Rge_Data_3rd_CY,$B143,AC$1)</f>
        <v>0</v>
      </c>
      <c r="AD143" s="410">
        <f t="array" ref="AD143">INDEX(_Rge_Data_3rd_CY,$B143,AD$1)</f>
        <v>0</v>
      </c>
      <c r="AE143" s="410" t="str">
        <f t="array" ref="AE143">INDEX(_Rge_Data_3rd_CY,$B143,AE$1)</f>
        <v/>
      </c>
      <c r="AF143" s="410">
        <f t="array" ref="AF143">INDEX(_Rge_Data_3rd_CY,$B143,AF$1)</f>
        <v>0</v>
      </c>
      <c r="AG143" s="410">
        <f t="array" ref="AG143">INDEX(_Rge_Data_3rd_CY,$B143,AG$1)</f>
        <v>0</v>
      </c>
      <c r="AH143" s="410">
        <f t="shared" si="7"/>
        <v>0</v>
      </c>
      <c r="AI143" s="411" t="str">
        <f t="shared" si="9"/>
        <v/>
      </c>
      <c r="AJ143" s="412" t="str">
        <f t="array" ref="AJ143">INDEX(_Rge_Data_3rd_CY,$B143,AJ$1)</f>
        <v/>
      </c>
      <c r="AK143" s="413" t="str">
        <f t="array" ref="AK143">INDEX(_Rge_Data_3rd_CY,$B143,AK$1)</f>
        <v/>
      </c>
      <c r="AL143" s="413" t="str">
        <f t="array" ref="AL143">INDEX(_Rge_Data_3rd_CY,$B143,AL$1)</f>
        <v/>
      </c>
      <c r="AM143" s="413" t="str">
        <f t="array" ref="AM143">INDEX(_Rge_Data_3rd_CY,$B143,AM$1)</f>
        <v/>
      </c>
      <c r="AN143" s="413">
        <f t="array" ref="AN143">INDEX(_Rge_Data_3rd_CY,$B143,AN$1)</f>
        <v>0</v>
      </c>
      <c r="AO143" s="413">
        <f t="array" ref="AO143">INDEX(_Rge_Data_3rd_CY,$B143,AO$1)</f>
        <v>0</v>
      </c>
      <c r="AP143" s="413">
        <f t="array" ref="AP143">INDEX(_Rge_Data_3rd_CY,$B143,AP$1)</f>
        <v>0</v>
      </c>
      <c r="AQ143" s="413">
        <f t="array" ref="AQ143">INDEX(_Rge_Data_3rd_CY,$B143,AQ$1)</f>
        <v>0</v>
      </c>
      <c r="AR143" s="413">
        <f t="array" ref="AR143">INDEX(_Rge_Data_3rd_CY,$B143,AR$1)</f>
        <v>0</v>
      </c>
      <c r="AS143" s="413" t="str">
        <f t="array" ref="AS143">INDEX(_Rge_Data_3rd_CY,$B143,AS$1)</f>
        <v/>
      </c>
      <c r="AT143" s="413">
        <f t="array" ref="AT143">INDEX(_Rge_Data_3rd_CY,$B143,AT$1)</f>
        <v>0</v>
      </c>
      <c r="AU143" s="413">
        <f t="array" ref="AU143">INDEX(_Rge_Data_3rd_CY,$B143,AU$1)</f>
        <v>0</v>
      </c>
      <c r="AV143" s="284">
        <f t="shared" si="10"/>
        <v>0</v>
      </c>
      <c r="AW143" s="414">
        <f t="shared" si="8"/>
        <v>0</v>
      </c>
      <c r="AX143" s="290">
        <f>IFERROR(IF(AND($F143="OPEN",$AH143&gt;0),$AH143*_SoP*$AW143,IF(AND($F143="CLOSED",$AH143&gt;0),$AH143*_SoL*$AW143,0)),0)</f>
        <v>0</v>
      </c>
      <c r="AY143" s="290">
        <f>IFERROR(IF($AH143&lt;0,$AH143*_SoL,0),0)</f>
        <v>0</v>
      </c>
      <c r="AZ143" s="415">
        <f t="shared" si="11"/>
        <v>0</v>
      </c>
      <c r="BA143" s="415">
        <f t="shared" si="12"/>
        <v>0</v>
      </c>
      <c r="BB143" s="415">
        <f t="shared" si="13"/>
        <v>0</v>
      </c>
      <c r="BC143" s="416">
        <f t="shared" si="14"/>
        <v>0</v>
      </c>
      <c r="BD143" s="417">
        <f t="shared" si="15"/>
        <v>0</v>
      </c>
      <c r="BE143" s="418">
        <f t="shared" si="16"/>
        <v>0</v>
      </c>
      <c r="BF143" s="419">
        <f t="shared" si="17"/>
        <v>0</v>
      </c>
    </row>
    <row r="144" ht="19.5" customHeight="1">
      <c r="A144" s="185"/>
      <c r="B144" s="230">
        <f t="shared" si="18"/>
        <v>133</v>
      </c>
      <c r="C144" s="185"/>
      <c r="D144" s="391" t="str">
        <f t="array" ref="D144">INDEX(_Rge_Projectdata_3rd,$B144,MATCH("Project-ID",_Rge_Headline_Projectdata,0))</f>
        <v/>
      </c>
      <c r="E144" s="392" t="str">
        <f t="array" ref="E144">IF(INDEX(_Rge_Data_3rd_CY,$B144,E$1)=0,"",TEXT(INDEX(_Rge_Data_3rd_CY,$B144,E$1),"JJJJMMTT"))</f>
        <v/>
      </c>
      <c r="F144" s="404" t="str">
        <f t="array" ref="F144">INDEX(_Rge_Data_3rd_CY,$B144,F$1)</f>
        <v>Open</v>
      </c>
      <c r="G144" s="393">
        <f t="array" ref="G144">IFERROR(MATCH(INDEX(_Rge_Data_3rd_CY,$B144,G$1),_Rge_Projectstatus,0),"")</f>
        <v>1</v>
      </c>
      <c r="H144" s="405" t="str">
        <f t="array" ref="H144">INDEX(_Rge_Data_3rd_CY,$B144,H$1)</f>
        <v/>
      </c>
      <c r="I144" s="406" t="str">
        <f t="array" ref="I144">INDEX(_Rge_Data_3rd_CY,$B144,I$1)</f>
        <v/>
      </c>
      <c r="J144" s="406" t="str">
        <f t="array" ref="J144">INDEX(_Rge_Data_3rd_CY,$B144,J$1)</f>
        <v/>
      </c>
      <c r="K144" s="406" t="str">
        <f t="array" ref="K144">INDEX(_Rge_Data_3rd_CY,$B144,K$1)</f>
        <v/>
      </c>
      <c r="L144" s="407">
        <f t="array" ref="L144">INDEX(_Rge_Data_3rd_CY,$B144,L$1)</f>
        <v>0</v>
      </c>
      <c r="M144" s="407">
        <f t="array" ref="M144">INDEX(_Rge_Data_3rd_CY,$B144,M$1)</f>
        <v>0</v>
      </c>
      <c r="N144" s="407">
        <f t="array" ref="N144">INDEX(_Rge_Data_3rd_CY,$B144,N$1)</f>
        <v>0</v>
      </c>
      <c r="O144" s="407">
        <f t="array" ref="O144">INDEX(_Rge_Data_3rd_CY,$B144,O$1)</f>
        <v>0</v>
      </c>
      <c r="P144" s="407">
        <f t="array" ref="P144">INDEX(_Rge_Data_3rd_CY,$B144,P$1)</f>
        <v>0</v>
      </c>
      <c r="Q144" s="407" t="str">
        <f t="array" ref="Q144">INDEX(_Rge_Data_3rd_CY,$B144,Q$1)</f>
        <v/>
      </c>
      <c r="R144" s="407">
        <f t="array" ref="R144">INDEX(_Rge_Data_3rd_CY,$B144,R$1)</f>
        <v>0</v>
      </c>
      <c r="S144" s="407">
        <f t="array" ref="S144">INDEX(_Rge_Data_3rd_CY,$B144,S$1)</f>
        <v>0</v>
      </c>
      <c r="T144" s="407">
        <f t="shared" si="5"/>
        <v>0</v>
      </c>
      <c r="U144" s="408">
        <f t="shared" si="6"/>
        <v>0</v>
      </c>
      <c r="V144" s="409" t="str">
        <f t="array" ref="V144">INDEX(_Rge_Data_3rd_CY,$B144,V$1)</f>
        <v/>
      </c>
      <c r="W144" s="410" t="str">
        <f t="array" ref="W144">INDEX(_Rge_Data_3rd_CY,$B144,W$1)</f>
        <v/>
      </c>
      <c r="X144" s="410" t="str">
        <f t="array" ref="X144">INDEX(_Rge_Data_3rd_CY,$B144,X$1)</f>
        <v/>
      </c>
      <c r="Y144" s="410" t="str">
        <f t="array" ref="Y144">INDEX(_Rge_Data_3rd_CY,$B144,Y$1)</f>
        <v/>
      </c>
      <c r="Z144" s="410">
        <f t="array" ref="Z144">INDEX(_Rge_Data_3rd_CY,$B144,Z$1)</f>
        <v>0</v>
      </c>
      <c r="AA144" s="410">
        <f t="array" ref="AA144">INDEX(_Rge_Data_3rd_CY,$B144,AA$1)</f>
        <v>0</v>
      </c>
      <c r="AB144" s="410">
        <f t="array" ref="AB144">INDEX(_Rge_Data_3rd_CY,$B144,AB$1)</f>
        <v>0</v>
      </c>
      <c r="AC144" s="410">
        <f t="array" ref="AC144">INDEX(_Rge_Data_3rd_CY,$B144,AC$1)</f>
        <v>0</v>
      </c>
      <c r="AD144" s="410">
        <f t="array" ref="AD144">INDEX(_Rge_Data_3rd_CY,$B144,AD$1)</f>
        <v>0</v>
      </c>
      <c r="AE144" s="410" t="str">
        <f t="array" ref="AE144">INDEX(_Rge_Data_3rd_CY,$B144,AE$1)</f>
        <v/>
      </c>
      <c r="AF144" s="410">
        <f t="array" ref="AF144">INDEX(_Rge_Data_3rd_CY,$B144,AF$1)</f>
        <v>0</v>
      </c>
      <c r="AG144" s="410">
        <f t="array" ref="AG144">INDEX(_Rge_Data_3rd_CY,$B144,AG$1)</f>
        <v>0</v>
      </c>
      <c r="AH144" s="410">
        <f t="shared" si="7"/>
        <v>0</v>
      </c>
      <c r="AI144" s="411" t="str">
        <f t="shared" si="9"/>
        <v/>
      </c>
      <c r="AJ144" s="412" t="str">
        <f t="array" ref="AJ144">INDEX(_Rge_Data_3rd_CY,$B144,AJ$1)</f>
        <v/>
      </c>
      <c r="AK144" s="413" t="str">
        <f t="array" ref="AK144">INDEX(_Rge_Data_3rd_CY,$B144,AK$1)</f>
        <v/>
      </c>
      <c r="AL144" s="413" t="str">
        <f t="array" ref="AL144">INDEX(_Rge_Data_3rd_CY,$B144,AL$1)</f>
        <v/>
      </c>
      <c r="AM144" s="413" t="str">
        <f t="array" ref="AM144">INDEX(_Rge_Data_3rd_CY,$B144,AM$1)</f>
        <v/>
      </c>
      <c r="AN144" s="413">
        <f t="array" ref="AN144">INDEX(_Rge_Data_3rd_CY,$B144,AN$1)</f>
        <v>0</v>
      </c>
      <c r="AO144" s="413">
        <f t="array" ref="AO144">INDEX(_Rge_Data_3rd_CY,$B144,AO$1)</f>
        <v>0</v>
      </c>
      <c r="AP144" s="413">
        <f t="array" ref="AP144">INDEX(_Rge_Data_3rd_CY,$B144,AP$1)</f>
        <v>0</v>
      </c>
      <c r="AQ144" s="413">
        <f t="array" ref="AQ144">INDEX(_Rge_Data_3rd_CY,$B144,AQ$1)</f>
        <v>0</v>
      </c>
      <c r="AR144" s="413">
        <f t="array" ref="AR144">INDEX(_Rge_Data_3rd_CY,$B144,AR$1)</f>
        <v>0</v>
      </c>
      <c r="AS144" s="413" t="str">
        <f t="array" ref="AS144">INDEX(_Rge_Data_3rd_CY,$B144,AS$1)</f>
        <v/>
      </c>
      <c r="AT144" s="413">
        <f t="array" ref="AT144">INDEX(_Rge_Data_3rd_CY,$B144,AT$1)</f>
        <v>0</v>
      </c>
      <c r="AU144" s="413">
        <f t="array" ref="AU144">INDEX(_Rge_Data_3rd_CY,$B144,AU$1)</f>
        <v>0</v>
      </c>
      <c r="AV144" s="284">
        <f t="shared" si="10"/>
        <v>0</v>
      </c>
      <c r="AW144" s="414">
        <f t="shared" si="8"/>
        <v>0</v>
      </c>
      <c r="AX144" s="290">
        <f>IFERROR(IF(AND($F144="OPEN",$AH144&gt;0),$AH144*_SoP*$AW144,IF(AND($F144="CLOSED",$AH144&gt;0),$AH144*_SoL*$AW144,0)),0)</f>
        <v>0</v>
      </c>
      <c r="AY144" s="290">
        <f>IFERROR(IF($AH144&lt;0,$AH144*_SoL,0),0)</f>
        <v>0</v>
      </c>
      <c r="AZ144" s="415">
        <f t="shared" si="11"/>
        <v>0</v>
      </c>
      <c r="BA144" s="415">
        <f t="shared" si="12"/>
        <v>0</v>
      </c>
      <c r="BB144" s="415">
        <f t="shared" si="13"/>
        <v>0</v>
      </c>
      <c r="BC144" s="416">
        <f t="shared" si="14"/>
        <v>0</v>
      </c>
      <c r="BD144" s="417">
        <f t="shared" si="15"/>
        <v>0</v>
      </c>
      <c r="BE144" s="418">
        <f t="shared" si="16"/>
        <v>0</v>
      </c>
      <c r="BF144" s="419">
        <f t="shared" si="17"/>
        <v>0</v>
      </c>
    </row>
    <row r="145" ht="19.5" customHeight="1">
      <c r="A145" s="185"/>
      <c r="B145" s="230">
        <f t="shared" si="18"/>
        <v>134</v>
      </c>
      <c r="C145" s="185"/>
      <c r="D145" s="391" t="str">
        <f t="array" ref="D145">INDEX(_Rge_Projectdata_3rd,$B145,MATCH("Project-ID",_Rge_Headline_Projectdata,0))</f>
        <v/>
      </c>
      <c r="E145" s="392" t="str">
        <f t="array" ref="E145">IF(INDEX(_Rge_Data_3rd_CY,$B145,E$1)=0,"",TEXT(INDEX(_Rge_Data_3rd_CY,$B145,E$1),"JJJJMMTT"))</f>
        <v/>
      </c>
      <c r="F145" s="404" t="str">
        <f t="array" ref="F145">INDEX(_Rge_Data_3rd_CY,$B145,F$1)</f>
        <v>Open</v>
      </c>
      <c r="G145" s="393">
        <f t="array" ref="G145">IFERROR(MATCH(INDEX(_Rge_Data_3rd_CY,$B145,G$1),_Rge_Projectstatus,0),"")</f>
        <v>1</v>
      </c>
      <c r="H145" s="405" t="str">
        <f t="array" ref="H145">INDEX(_Rge_Data_3rd_CY,$B145,H$1)</f>
        <v/>
      </c>
      <c r="I145" s="406" t="str">
        <f t="array" ref="I145">INDEX(_Rge_Data_3rd_CY,$B145,I$1)</f>
        <v/>
      </c>
      <c r="J145" s="406" t="str">
        <f t="array" ref="J145">INDEX(_Rge_Data_3rd_CY,$B145,J$1)</f>
        <v/>
      </c>
      <c r="K145" s="406" t="str">
        <f t="array" ref="K145">INDEX(_Rge_Data_3rd_CY,$B145,K$1)</f>
        <v/>
      </c>
      <c r="L145" s="407">
        <f t="array" ref="L145">INDEX(_Rge_Data_3rd_CY,$B145,L$1)</f>
        <v>0</v>
      </c>
      <c r="M145" s="407">
        <f t="array" ref="M145">INDEX(_Rge_Data_3rd_CY,$B145,M$1)</f>
        <v>0</v>
      </c>
      <c r="N145" s="407">
        <f t="array" ref="N145">INDEX(_Rge_Data_3rd_CY,$B145,N$1)</f>
        <v>0</v>
      </c>
      <c r="O145" s="407">
        <f t="array" ref="O145">INDEX(_Rge_Data_3rd_CY,$B145,O$1)</f>
        <v>0</v>
      </c>
      <c r="P145" s="407">
        <f t="array" ref="P145">INDEX(_Rge_Data_3rd_CY,$B145,P$1)</f>
        <v>0</v>
      </c>
      <c r="Q145" s="407" t="str">
        <f t="array" ref="Q145">INDEX(_Rge_Data_3rd_CY,$B145,Q$1)</f>
        <v/>
      </c>
      <c r="R145" s="407">
        <f t="array" ref="R145">INDEX(_Rge_Data_3rd_CY,$B145,R$1)</f>
        <v>0</v>
      </c>
      <c r="S145" s="407">
        <f t="array" ref="S145">INDEX(_Rge_Data_3rd_CY,$B145,S$1)</f>
        <v>0</v>
      </c>
      <c r="T145" s="407">
        <f t="shared" si="5"/>
        <v>0</v>
      </c>
      <c r="U145" s="408">
        <f t="shared" si="6"/>
        <v>0</v>
      </c>
      <c r="V145" s="409" t="str">
        <f t="array" ref="V145">INDEX(_Rge_Data_3rd_CY,$B145,V$1)</f>
        <v/>
      </c>
      <c r="W145" s="410" t="str">
        <f t="array" ref="W145">INDEX(_Rge_Data_3rd_CY,$B145,W$1)</f>
        <v/>
      </c>
      <c r="X145" s="410" t="str">
        <f t="array" ref="X145">INDEX(_Rge_Data_3rd_CY,$B145,X$1)</f>
        <v/>
      </c>
      <c r="Y145" s="410" t="str">
        <f t="array" ref="Y145">INDEX(_Rge_Data_3rd_CY,$B145,Y$1)</f>
        <v/>
      </c>
      <c r="Z145" s="410">
        <f t="array" ref="Z145">INDEX(_Rge_Data_3rd_CY,$B145,Z$1)</f>
        <v>0</v>
      </c>
      <c r="AA145" s="410">
        <f t="array" ref="AA145">INDEX(_Rge_Data_3rd_CY,$B145,AA$1)</f>
        <v>0</v>
      </c>
      <c r="AB145" s="410">
        <f t="array" ref="AB145">INDEX(_Rge_Data_3rd_CY,$B145,AB$1)</f>
        <v>0</v>
      </c>
      <c r="AC145" s="410">
        <f t="array" ref="AC145">INDEX(_Rge_Data_3rd_CY,$B145,AC$1)</f>
        <v>0</v>
      </c>
      <c r="AD145" s="410">
        <f t="array" ref="AD145">INDEX(_Rge_Data_3rd_CY,$B145,AD$1)</f>
        <v>0</v>
      </c>
      <c r="AE145" s="410" t="str">
        <f t="array" ref="AE145">INDEX(_Rge_Data_3rd_CY,$B145,AE$1)</f>
        <v/>
      </c>
      <c r="AF145" s="410">
        <f t="array" ref="AF145">INDEX(_Rge_Data_3rd_CY,$B145,AF$1)</f>
        <v>0</v>
      </c>
      <c r="AG145" s="410">
        <f t="array" ref="AG145">INDEX(_Rge_Data_3rd_CY,$B145,AG$1)</f>
        <v>0</v>
      </c>
      <c r="AH145" s="410">
        <f t="shared" si="7"/>
        <v>0</v>
      </c>
      <c r="AI145" s="411" t="str">
        <f t="shared" si="9"/>
        <v/>
      </c>
      <c r="AJ145" s="412" t="str">
        <f t="array" ref="AJ145">INDEX(_Rge_Data_3rd_CY,$B145,AJ$1)</f>
        <v/>
      </c>
      <c r="AK145" s="413" t="str">
        <f t="array" ref="AK145">INDEX(_Rge_Data_3rd_CY,$B145,AK$1)</f>
        <v/>
      </c>
      <c r="AL145" s="413" t="str">
        <f t="array" ref="AL145">INDEX(_Rge_Data_3rd_CY,$B145,AL$1)</f>
        <v/>
      </c>
      <c r="AM145" s="413" t="str">
        <f t="array" ref="AM145">INDEX(_Rge_Data_3rd_CY,$B145,AM$1)</f>
        <v/>
      </c>
      <c r="AN145" s="413">
        <f t="array" ref="AN145">INDEX(_Rge_Data_3rd_CY,$B145,AN$1)</f>
        <v>0</v>
      </c>
      <c r="AO145" s="413">
        <f t="array" ref="AO145">INDEX(_Rge_Data_3rd_CY,$B145,AO$1)</f>
        <v>0</v>
      </c>
      <c r="AP145" s="413">
        <f t="array" ref="AP145">INDEX(_Rge_Data_3rd_CY,$B145,AP$1)</f>
        <v>0</v>
      </c>
      <c r="AQ145" s="413">
        <f t="array" ref="AQ145">INDEX(_Rge_Data_3rd_CY,$B145,AQ$1)</f>
        <v>0</v>
      </c>
      <c r="AR145" s="413">
        <f t="array" ref="AR145">INDEX(_Rge_Data_3rd_CY,$B145,AR$1)</f>
        <v>0</v>
      </c>
      <c r="AS145" s="413" t="str">
        <f t="array" ref="AS145">INDEX(_Rge_Data_3rd_CY,$B145,AS$1)</f>
        <v/>
      </c>
      <c r="AT145" s="413">
        <f t="array" ref="AT145">INDEX(_Rge_Data_3rd_CY,$B145,AT$1)</f>
        <v>0</v>
      </c>
      <c r="AU145" s="413">
        <f t="array" ref="AU145">INDEX(_Rge_Data_3rd_CY,$B145,AU$1)</f>
        <v>0</v>
      </c>
      <c r="AV145" s="284">
        <f t="shared" si="10"/>
        <v>0</v>
      </c>
      <c r="AW145" s="414">
        <f t="shared" si="8"/>
        <v>0</v>
      </c>
      <c r="AX145" s="290">
        <f>IFERROR(IF(AND($F145="OPEN",$AH145&gt;0),$AH145*_SoP*$AW145,IF(AND($F145="CLOSED",$AH145&gt;0),$AH145*_SoL*$AW145,0)),0)</f>
        <v>0</v>
      </c>
      <c r="AY145" s="290">
        <f>IFERROR(IF($AH145&lt;0,$AH145*_SoL,0),0)</f>
        <v>0</v>
      </c>
      <c r="AZ145" s="415">
        <f t="shared" si="11"/>
        <v>0</v>
      </c>
      <c r="BA145" s="415">
        <f t="shared" si="12"/>
        <v>0</v>
      </c>
      <c r="BB145" s="415">
        <f t="shared" si="13"/>
        <v>0</v>
      </c>
      <c r="BC145" s="416">
        <f t="shared" si="14"/>
        <v>0</v>
      </c>
      <c r="BD145" s="417">
        <f t="shared" si="15"/>
        <v>0</v>
      </c>
      <c r="BE145" s="418">
        <f t="shared" si="16"/>
        <v>0</v>
      </c>
      <c r="BF145" s="419">
        <f t="shared" si="17"/>
        <v>0</v>
      </c>
    </row>
    <row r="146" ht="19.5" customHeight="1">
      <c r="A146" s="185"/>
      <c r="B146" s="230">
        <f t="shared" si="18"/>
        <v>135</v>
      </c>
      <c r="C146" s="185"/>
      <c r="D146" s="391" t="str">
        <f t="array" ref="D146">INDEX(_Rge_Projectdata_3rd,$B146,MATCH("Project-ID",_Rge_Headline_Projectdata,0))</f>
        <v/>
      </c>
      <c r="E146" s="392" t="str">
        <f t="array" ref="E146">IF(INDEX(_Rge_Data_3rd_CY,$B146,E$1)=0,"",TEXT(INDEX(_Rge_Data_3rd_CY,$B146,E$1),"JJJJMMTT"))</f>
        <v/>
      </c>
      <c r="F146" s="404" t="str">
        <f t="array" ref="F146">INDEX(_Rge_Data_3rd_CY,$B146,F$1)</f>
        <v>Open</v>
      </c>
      <c r="G146" s="393">
        <f t="array" ref="G146">IFERROR(MATCH(INDEX(_Rge_Data_3rd_CY,$B146,G$1),_Rge_Projectstatus,0),"")</f>
        <v>1</v>
      </c>
      <c r="H146" s="405" t="str">
        <f t="array" ref="H146">INDEX(_Rge_Data_3rd_CY,$B146,H$1)</f>
        <v/>
      </c>
      <c r="I146" s="406" t="str">
        <f t="array" ref="I146">INDEX(_Rge_Data_3rd_CY,$B146,I$1)</f>
        <v/>
      </c>
      <c r="J146" s="406" t="str">
        <f t="array" ref="J146">INDEX(_Rge_Data_3rd_CY,$B146,J$1)</f>
        <v/>
      </c>
      <c r="K146" s="406" t="str">
        <f t="array" ref="K146">INDEX(_Rge_Data_3rd_CY,$B146,K$1)</f>
        <v/>
      </c>
      <c r="L146" s="407">
        <f t="array" ref="L146">INDEX(_Rge_Data_3rd_CY,$B146,L$1)</f>
        <v>0</v>
      </c>
      <c r="M146" s="407">
        <f t="array" ref="M146">INDEX(_Rge_Data_3rd_CY,$B146,M$1)</f>
        <v>0</v>
      </c>
      <c r="N146" s="407">
        <f t="array" ref="N146">INDEX(_Rge_Data_3rd_CY,$B146,N$1)</f>
        <v>0</v>
      </c>
      <c r="O146" s="407">
        <f t="array" ref="O146">INDEX(_Rge_Data_3rd_CY,$B146,O$1)</f>
        <v>0</v>
      </c>
      <c r="P146" s="407">
        <f t="array" ref="P146">INDEX(_Rge_Data_3rd_CY,$B146,P$1)</f>
        <v>0</v>
      </c>
      <c r="Q146" s="407" t="str">
        <f t="array" ref="Q146">INDEX(_Rge_Data_3rd_CY,$B146,Q$1)</f>
        <v/>
      </c>
      <c r="R146" s="407">
        <f t="array" ref="R146">INDEX(_Rge_Data_3rd_CY,$B146,R$1)</f>
        <v>0</v>
      </c>
      <c r="S146" s="407">
        <f t="array" ref="S146">INDEX(_Rge_Data_3rd_CY,$B146,S$1)</f>
        <v>0</v>
      </c>
      <c r="T146" s="407">
        <f t="shared" si="5"/>
        <v>0</v>
      </c>
      <c r="U146" s="408">
        <f t="shared" si="6"/>
        <v>0</v>
      </c>
      <c r="V146" s="409" t="str">
        <f t="array" ref="V146">INDEX(_Rge_Data_3rd_CY,$B146,V$1)</f>
        <v/>
      </c>
      <c r="W146" s="410" t="str">
        <f t="array" ref="W146">INDEX(_Rge_Data_3rd_CY,$B146,W$1)</f>
        <v/>
      </c>
      <c r="X146" s="410" t="str">
        <f t="array" ref="X146">INDEX(_Rge_Data_3rd_CY,$B146,X$1)</f>
        <v/>
      </c>
      <c r="Y146" s="410" t="str">
        <f t="array" ref="Y146">INDEX(_Rge_Data_3rd_CY,$B146,Y$1)</f>
        <v/>
      </c>
      <c r="Z146" s="410">
        <f t="array" ref="Z146">INDEX(_Rge_Data_3rd_CY,$B146,Z$1)</f>
        <v>0</v>
      </c>
      <c r="AA146" s="410">
        <f t="array" ref="AA146">INDEX(_Rge_Data_3rd_CY,$B146,AA$1)</f>
        <v>0</v>
      </c>
      <c r="AB146" s="410">
        <f t="array" ref="AB146">INDEX(_Rge_Data_3rd_CY,$B146,AB$1)</f>
        <v>0</v>
      </c>
      <c r="AC146" s="410">
        <f t="array" ref="AC146">INDEX(_Rge_Data_3rd_CY,$B146,AC$1)</f>
        <v>0</v>
      </c>
      <c r="AD146" s="410">
        <f t="array" ref="AD146">INDEX(_Rge_Data_3rd_CY,$B146,AD$1)</f>
        <v>0</v>
      </c>
      <c r="AE146" s="410" t="str">
        <f t="array" ref="AE146">INDEX(_Rge_Data_3rd_CY,$B146,AE$1)</f>
        <v/>
      </c>
      <c r="AF146" s="410">
        <f t="array" ref="AF146">INDEX(_Rge_Data_3rd_CY,$B146,AF$1)</f>
        <v>0</v>
      </c>
      <c r="AG146" s="410">
        <f t="array" ref="AG146">INDEX(_Rge_Data_3rd_CY,$B146,AG$1)</f>
        <v>0</v>
      </c>
      <c r="AH146" s="410">
        <f t="shared" si="7"/>
        <v>0</v>
      </c>
      <c r="AI146" s="411" t="str">
        <f t="shared" si="9"/>
        <v/>
      </c>
      <c r="AJ146" s="412" t="str">
        <f t="array" ref="AJ146">INDEX(_Rge_Data_3rd_CY,$B146,AJ$1)</f>
        <v/>
      </c>
      <c r="AK146" s="413" t="str">
        <f t="array" ref="AK146">INDEX(_Rge_Data_3rd_CY,$B146,AK$1)</f>
        <v/>
      </c>
      <c r="AL146" s="413" t="str">
        <f t="array" ref="AL146">INDEX(_Rge_Data_3rd_CY,$B146,AL$1)</f>
        <v/>
      </c>
      <c r="AM146" s="413" t="str">
        <f t="array" ref="AM146">INDEX(_Rge_Data_3rd_CY,$B146,AM$1)</f>
        <v/>
      </c>
      <c r="AN146" s="413">
        <f t="array" ref="AN146">INDEX(_Rge_Data_3rd_CY,$B146,AN$1)</f>
        <v>0</v>
      </c>
      <c r="AO146" s="413">
        <f t="array" ref="AO146">INDEX(_Rge_Data_3rd_CY,$B146,AO$1)</f>
        <v>0</v>
      </c>
      <c r="AP146" s="413">
        <f t="array" ref="AP146">INDEX(_Rge_Data_3rd_CY,$B146,AP$1)</f>
        <v>0</v>
      </c>
      <c r="AQ146" s="413">
        <f t="array" ref="AQ146">INDEX(_Rge_Data_3rd_CY,$B146,AQ$1)</f>
        <v>0</v>
      </c>
      <c r="AR146" s="413">
        <f t="array" ref="AR146">INDEX(_Rge_Data_3rd_CY,$B146,AR$1)</f>
        <v>0</v>
      </c>
      <c r="AS146" s="413" t="str">
        <f t="array" ref="AS146">INDEX(_Rge_Data_3rd_CY,$B146,AS$1)</f>
        <v/>
      </c>
      <c r="AT146" s="413">
        <f t="array" ref="AT146">INDEX(_Rge_Data_3rd_CY,$B146,AT$1)</f>
        <v>0</v>
      </c>
      <c r="AU146" s="413">
        <f t="array" ref="AU146">INDEX(_Rge_Data_3rd_CY,$B146,AU$1)</f>
        <v>0</v>
      </c>
      <c r="AV146" s="284">
        <f t="shared" si="10"/>
        <v>0</v>
      </c>
      <c r="AW146" s="414">
        <f t="shared" si="8"/>
        <v>0</v>
      </c>
      <c r="AX146" s="290">
        <f>IFERROR(IF(AND($F146="OPEN",$AH146&gt;0),$AH146*_SoP*$AW146,IF(AND($F146="CLOSED",$AH146&gt;0),$AH146*_SoL*$AW146,0)),0)</f>
        <v>0</v>
      </c>
      <c r="AY146" s="290">
        <f>IFERROR(IF($AH146&lt;0,$AH146*_SoL,0),0)</f>
        <v>0</v>
      </c>
      <c r="AZ146" s="415">
        <f t="shared" si="11"/>
        <v>0</v>
      </c>
      <c r="BA146" s="415">
        <f t="shared" si="12"/>
        <v>0</v>
      </c>
      <c r="BB146" s="415">
        <f t="shared" si="13"/>
        <v>0</v>
      </c>
      <c r="BC146" s="416">
        <f t="shared" si="14"/>
        <v>0</v>
      </c>
      <c r="BD146" s="417">
        <f t="shared" si="15"/>
        <v>0</v>
      </c>
      <c r="BE146" s="418">
        <f t="shared" si="16"/>
        <v>0</v>
      </c>
      <c r="BF146" s="419">
        <f t="shared" si="17"/>
        <v>0</v>
      </c>
    </row>
    <row r="147" ht="19.5" customHeight="1">
      <c r="A147" s="185"/>
      <c r="B147" s="230">
        <f t="shared" si="18"/>
        <v>136</v>
      </c>
      <c r="C147" s="185"/>
      <c r="D147" s="391" t="str">
        <f t="array" ref="D147">INDEX(_Rge_Projectdata_3rd,$B147,MATCH("Project-ID",_Rge_Headline_Projectdata,0))</f>
        <v/>
      </c>
      <c r="E147" s="392" t="str">
        <f t="array" ref="E147">IF(INDEX(_Rge_Data_3rd_CY,$B147,E$1)=0,"",TEXT(INDEX(_Rge_Data_3rd_CY,$B147,E$1),"JJJJMMTT"))</f>
        <v/>
      </c>
      <c r="F147" s="404" t="str">
        <f t="array" ref="F147">INDEX(_Rge_Data_3rd_CY,$B147,F$1)</f>
        <v>Open</v>
      </c>
      <c r="G147" s="393">
        <f t="array" ref="G147">IFERROR(MATCH(INDEX(_Rge_Data_3rd_CY,$B147,G$1),_Rge_Projectstatus,0),"")</f>
        <v>1</v>
      </c>
      <c r="H147" s="405" t="str">
        <f t="array" ref="H147">INDEX(_Rge_Data_3rd_CY,$B147,H$1)</f>
        <v/>
      </c>
      <c r="I147" s="406" t="str">
        <f t="array" ref="I147">INDEX(_Rge_Data_3rd_CY,$B147,I$1)</f>
        <v/>
      </c>
      <c r="J147" s="406" t="str">
        <f t="array" ref="J147">INDEX(_Rge_Data_3rd_CY,$B147,J$1)</f>
        <v/>
      </c>
      <c r="K147" s="406" t="str">
        <f t="array" ref="K147">INDEX(_Rge_Data_3rd_CY,$B147,K$1)</f>
        <v/>
      </c>
      <c r="L147" s="407">
        <f t="array" ref="L147">INDEX(_Rge_Data_3rd_CY,$B147,L$1)</f>
        <v>0</v>
      </c>
      <c r="M147" s="407">
        <f t="array" ref="M147">INDEX(_Rge_Data_3rd_CY,$B147,M$1)</f>
        <v>0</v>
      </c>
      <c r="N147" s="407">
        <f t="array" ref="N147">INDEX(_Rge_Data_3rd_CY,$B147,N$1)</f>
        <v>0</v>
      </c>
      <c r="O147" s="407">
        <f t="array" ref="O147">INDEX(_Rge_Data_3rd_CY,$B147,O$1)</f>
        <v>0</v>
      </c>
      <c r="P147" s="407">
        <f t="array" ref="P147">INDEX(_Rge_Data_3rd_CY,$B147,P$1)</f>
        <v>0</v>
      </c>
      <c r="Q147" s="407" t="str">
        <f t="array" ref="Q147">INDEX(_Rge_Data_3rd_CY,$B147,Q$1)</f>
        <v/>
      </c>
      <c r="R147" s="407">
        <f t="array" ref="R147">INDEX(_Rge_Data_3rd_CY,$B147,R$1)</f>
        <v>0</v>
      </c>
      <c r="S147" s="407">
        <f t="array" ref="S147">INDEX(_Rge_Data_3rd_CY,$B147,S$1)</f>
        <v>0</v>
      </c>
      <c r="T147" s="407">
        <f t="shared" si="5"/>
        <v>0</v>
      </c>
      <c r="U147" s="408">
        <f t="shared" si="6"/>
        <v>0</v>
      </c>
      <c r="V147" s="409" t="str">
        <f t="array" ref="V147">INDEX(_Rge_Data_3rd_CY,$B147,V$1)</f>
        <v/>
      </c>
      <c r="W147" s="410" t="str">
        <f t="array" ref="W147">INDEX(_Rge_Data_3rd_CY,$B147,W$1)</f>
        <v/>
      </c>
      <c r="X147" s="410" t="str">
        <f t="array" ref="X147">INDEX(_Rge_Data_3rd_CY,$B147,X$1)</f>
        <v/>
      </c>
      <c r="Y147" s="410" t="str">
        <f t="array" ref="Y147">INDEX(_Rge_Data_3rd_CY,$B147,Y$1)</f>
        <v/>
      </c>
      <c r="Z147" s="410">
        <f t="array" ref="Z147">INDEX(_Rge_Data_3rd_CY,$B147,Z$1)</f>
        <v>0</v>
      </c>
      <c r="AA147" s="410">
        <f t="array" ref="AA147">INDEX(_Rge_Data_3rd_CY,$B147,AA$1)</f>
        <v>0</v>
      </c>
      <c r="AB147" s="410">
        <f t="array" ref="AB147">INDEX(_Rge_Data_3rd_CY,$B147,AB$1)</f>
        <v>0</v>
      </c>
      <c r="AC147" s="410">
        <f t="array" ref="AC147">INDEX(_Rge_Data_3rd_CY,$B147,AC$1)</f>
        <v>0</v>
      </c>
      <c r="AD147" s="410">
        <f t="array" ref="AD147">INDEX(_Rge_Data_3rd_CY,$B147,AD$1)</f>
        <v>0</v>
      </c>
      <c r="AE147" s="410" t="str">
        <f t="array" ref="AE147">INDEX(_Rge_Data_3rd_CY,$B147,AE$1)</f>
        <v/>
      </c>
      <c r="AF147" s="410">
        <f t="array" ref="AF147">INDEX(_Rge_Data_3rd_CY,$B147,AF$1)</f>
        <v>0</v>
      </c>
      <c r="AG147" s="410">
        <f t="array" ref="AG147">INDEX(_Rge_Data_3rd_CY,$B147,AG$1)</f>
        <v>0</v>
      </c>
      <c r="AH147" s="410">
        <f t="shared" si="7"/>
        <v>0</v>
      </c>
      <c r="AI147" s="411" t="str">
        <f t="shared" si="9"/>
        <v/>
      </c>
      <c r="AJ147" s="412" t="str">
        <f t="array" ref="AJ147">INDEX(_Rge_Data_3rd_CY,$B147,AJ$1)</f>
        <v/>
      </c>
      <c r="AK147" s="413" t="str">
        <f t="array" ref="AK147">INDEX(_Rge_Data_3rd_CY,$B147,AK$1)</f>
        <v/>
      </c>
      <c r="AL147" s="413" t="str">
        <f t="array" ref="AL147">INDEX(_Rge_Data_3rd_CY,$B147,AL$1)</f>
        <v/>
      </c>
      <c r="AM147" s="413" t="str">
        <f t="array" ref="AM147">INDEX(_Rge_Data_3rd_CY,$B147,AM$1)</f>
        <v/>
      </c>
      <c r="AN147" s="413">
        <f t="array" ref="AN147">INDEX(_Rge_Data_3rd_CY,$B147,AN$1)</f>
        <v>0</v>
      </c>
      <c r="AO147" s="413">
        <f t="array" ref="AO147">INDEX(_Rge_Data_3rd_CY,$B147,AO$1)</f>
        <v>0</v>
      </c>
      <c r="AP147" s="413">
        <f t="array" ref="AP147">INDEX(_Rge_Data_3rd_CY,$B147,AP$1)</f>
        <v>0</v>
      </c>
      <c r="AQ147" s="413">
        <f t="array" ref="AQ147">INDEX(_Rge_Data_3rd_CY,$B147,AQ$1)</f>
        <v>0</v>
      </c>
      <c r="AR147" s="413">
        <f t="array" ref="AR147">INDEX(_Rge_Data_3rd_CY,$B147,AR$1)</f>
        <v>0</v>
      </c>
      <c r="AS147" s="413" t="str">
        <f t="array" ref="AS147">INDEX(_Rge_Data_3rd_CY,$B147,AS$1)</f>
        <v/>
      </c>
      <c r="AT147" s="413">
        <f t="array" ref="AT147">INDEX(_Rge_Data_3rd_CY,$B147,AT$1)</f>
        <v>0</v>
      </c>
      <c r="AU147" s="413">
        <f t="array" ref="AU147">INDEX(_Rge_Data_3rd_CY,$B147,AU$1)</f>
        <v>0</v>
      </c>
      <c r="AV147" s="284">
        <f t="shared" si="10"/>
        <v>0</v>
      </c>
      <c r="AW147" s="414">
        <f t="shared" si="8"/>
        <v>0</v>
      </c>
      <c r="AX147" s="290">
        <f>IFERROR(IF(AND($F147="OPEN",$AH147&gt;0),$AH147*_SoP*$AW147,IF(AND($F147="CLOSED",$AH147&gt;0),$AH147*_SoL*$AW147,0)),0)</f>
        <v>0</v>
      </c>
      <c r="AY147" s="290">
        <f>IFERROR(IF($AH147&lt;0,$AH147*_SoL,0),0)</f>
        <v>0</v>
      </c>
      <c r="AZ147" s="415">
        <f t="shared" si="11"/>
        <v>0</v>
      </c>
      <c r="BA147" s="415">
        <f t="shared" si="12"/>
        <v>0</v>
      </c>
      <c r="BB147" s="415">
        <f t="shared" si="13"/>
        <v>0</v>
      </c>
      <c r="BC147" s="416">
        <f t="shared" si="14"/>
        <v>0</v>
      </c>
      <c r="BD147" s="417">
        <f t="shared" si="15"/>
        <v>0</v>
      </c>
      <c r="BE147" s="418">
        <f t="shared" si="16"/>
        <v>0</v>
      </c>
      <c r="BF147" s="419">
        <f t="shared" si="17"/>
        <v>0</v>
      </c>
    </row>
    <row r="148" ht="19.5" customHeight="1">
      <c r="A148" s="185"/>
      <c r="B148" s="230">
        <f t="shared" si="18"/>
        <v>137</v>
      </c>
      <c r="C148" s="185"/>
      <c r="D148" s="391" t="str">
        <f t="array" ref="D148">INDEX(_Rge_Projectdata_3rd,$B148,MATCH("Project-ID",_Rge_Headline_Projectdata,0))</f>
        <v/>
      </c>
      <c r="E148" s="392" t="str">
        <f t="array" ref="E148">IF(INDEX(_Rge_Data_3rd_CY,$B148,E$1)=0,"",TEXT(INDEX(_Rge_Data_3rd_CY,$B148,E$1),"JJJJMMTT"))</f>
        <v/>
      </c>
      <c r="F148" s="404" t="str">
        <f t="array" ref="F148">INDEX(_Rge_Data_3rd_CY,$B148,F$1)</f>
        <v>Open</v>
      </c>
      <c r="G148" s="393">
        <f t="array" ref="G148">IFERROR(MATCH(INDEX(_Rge_Data_3rd_CY,$B148,G$1),_Rge_Projectstatus,0),"")</f>
        <v>1</v>
      </c>
      <c r="H148" s="405" t="str">
        <f t="array" ref="H148">INDEX(_Rge_Data_3rd_CY,$B148,H$1)</f>
        <v/>
      </c>
      <c r="I148" s="406" t="str">
        <f t="array" ref="I148">INDEX(_Rge_Data_3rd_CY,$B148,I$1)</f>
        <v/>
      </c>
      <c r="J148" s="406" t="str">
        <f t="array" ref="J148">INDEX(_Rge_Data_3rd_CY,$B148,J$1)</f>
        <v/>
      </c>
      <c r="K148" s="406" t="str">
        <f t="array" ref="K148">INDEX(_Rge_Data_3rd_CY,$B148,K$1)</f>
        <v/>
      </c>
      <c r="L148" s="407">
        <f t="array" ref="L148">INDEX(_Rge_Data_3rd_CY,$B148,L$1)</f>
        <v>0</v>
      </c>
      <c r="M148" s="407">
        <f t="array" ref="M148">INDEX(_Rge_Data_3rd_CY,$B148,M$1)</f>
        <v>0</v>
      </c>
      <c r="N148" s="407">
        <f t="array" ref="N148">INDEX(_Rge_Data_3rd_CY,$B148,N$1)</f>
        <v>0</v>
      </c>
      <c r="O148" s="407">
        <f t="array" ref="O148">INDEX(_Rge_Data_3rd_CY,$B148,O$1)</f>
        <v>0</v>
      </c>
      <c r="P148" s="407">
        <f t="array" ref="P148">INDEX(_Rge_Data_3rd_CY,$B148,P$1)</f>
        <v>0</v>
      </c>
      <c r="Q148" s="407" t="str">
        <f t="array" ref="Q148">INDEX(_Rge_Data_3rd_CY,$B148,Q$1)</f>
        <v/>
      </c>
      <c r="R148" s="407">
        <f t="array" ref="R148">INDEX(_Rge_Data_3rd_CY,$B148,R$1)</f>
        <v>0</v>
      </c>
      <c r="S148" s="407">
        <f t="array" ref="S148">INDEX(_Rge_Data_3rd_CY,$B148,S$1)</f>
        <v>0</v>
      </c>
      <c r="T148" s="407">
        <f t="shared" si="5"/>
        <v>0</v>
      </c>
      <c r="U148" s="408">
        <f t="shared" si="6"/>
        <v>0</v>
      </c>
      <c r="V148" s="409" t="str">
        <f t="array" ref="V148">INDEX(_Rge_Data_3rd_CY,$B148,V$1)</f>
        <v/>
      </c>
      <c r="W148" s="410" t="str">
        <f t="array" ref="W148">INDEX(_Rge_Data_3rd_CY,$B148,W$1)</f>
        <v/>
      </c>
      <c r="X148" s="410" t="str">
        <f t="array" ref="X148">INDEX(_Rge_Data_3rd_CY,$B148,X$1)</f>
        <v/>
      </c>
      <c r="Y148" s="410" t="str">
        <f t="array" ref="Y148">INDEX(_Rge_Data_3rd_CY,$B148,Y$1)</f>
        <v/>
      </c>
      <c r="Z148" s="410">
        <f t="array" ref="Z148">INDEX(_Rge_Data_3rd_CY,$B148,Z$1)</f>
        <v>0</v>
      </c>
      <c r="AA148" s="410">
        <f t="array" ref="AA148">INDEX(_Rge_Data_3rd_CY,$B148,AA$1)</f>
        <v>0</v>
      </c>
      <c r="AB148" s="410">
        <f t="array" ref="AB148">INDEX(_Rge_Data_3rd_CY,$B148,AB$1)</f>
        <v>0</v>
      </c>
      <c r="AC148" s="410">
        <f t="array" ref="AC148">INDEX(_Rge_Data_3rd_CY,$B148,AC$1)</f>
        <v>0</v>
      </c>
      <c r="AD148" s="410">
        <f t="array" ref="AD148">INDEX(_Rge_Data_3rd_CY,$B148,AD$1)</f>
        <v>0</v>
      </c>
      <c r="AE148" s="410" t="str">
        <f t="array" ref="AE148">INDEX(_Rge_Data_3rd_CY,$B148,AE$1)</f>
        <v/>
      </c>
      <c r="AF148" s="410">
        <f t="array" ref="AF148">INDEX(_Rge_Data_3rd_CY,$B148,AF$1)</f>
        <v>0</v>
      </c>
      <c r="AG148" s="410">
        <f t="array" ref="AG148">INDEX(_Rge_Data_3rd_CY,$B148,AG$1)</f>
        <v>0</v>
      </c>
      <c r="AH148" s="410">
        <f t="shared" si="7"/>
        <v>0</v>
      </c>
      <c r="AI148" s="411" t="str">
        <f t="shared" si="9"/>
        <v/>
      </c>
      <c r="AJ148" s="412" t="str">
        <f t="array" ref="AJ148">INDEX(_Rge_Data_3rd_CY,$B148,AJ$1)</f>
        <v/>
      </c>
      <c r="AK148" s="413" t="str">
        <f t="array" ref="AK148">INDEX(_Rge_Data_3rd_CY,$B148,AK$1)</f>
        <v/>
      </c>
      <c r="AL148" s="413" t="str">
        <f t="array" ref="AL148">INDEX(_Rge_Data_3rd_CY,$B148,AL$1)</f>
        <v/>
      </c>
      <c r="AM148" s="413" t="str">
        <f t="array" ref="AM148">INDEX(_Rge_Data_3rd_CY,$B148,AM$1)</f>
        <v/>
      </c>
      <c r="AN148" s="413">
        <f t="array" ref="AN148">INDEX(_Rge_Data_3rd_CY,$B148,AN$1)</f>
        <v>0</v>
      </c>
      <c r="AO148" s="413">
        <f t="array" ref="AO148">INDEX(_Rge_Data_3rd_CY,$B148,AO$1)</f>
        <v>0</v>
      </c>
      <c r="AP148" s="413">
        <f t="array" ref="AP148">INDEX(_Rge_Data_3rd_CY,$B148,AP$1)</f>
        <v>0</v>
      </c>
      <c r="AQ148" s="413">
        <f t="array" ref="AQ148">INDEX(_Rge_Data_3rd_CY,$B148,AQ$1)</f>
        <v>0</v>
      </c>
      <c r="AR148" s="413">
        <f t="array" ref="AR148">INDEX(_Rge_Data_3rd_CY,$B148,AR$1)</f>
        <v>0</v>
      </c>
      <c r="AS148" s="413" t="str">
        <f t="array" ref="AS148">INDEX(_Rge_Data_3rd_CY,$B148,AS$1)</f>
        <v/>
      </c>
      <c r="AT148" s="413">
        <f t="array" ref="AT148">INDEX(_Rge_Data_3rd_CY,$B148,AT$1)</f>
        <v>0</v>
      </c>
      <c r="AU148" s="413">
        <f t="array" ref="AU148">INDEX(_Rge_Data_3rd_CY,$B148,AU$1)</f>
        <v>0</v>
      </c>
      <c r="AV148" s="284">
        <f t="shared" si="10"/>
        <v>0</v>
      </c>
      <c r="AW148" s="414">
        <f t="shared" si="8"/>
        <v>0</v>
      </c>
      <c r="AX148" s="290">
        <f>IFERROR(IF(AND($F148="OPEN",$AH148&gt;0),$AH148*_SoP*$AW148,IF(AND($F148="CLOSED",$AH148&gt;0),$AH148*_SoL*$AW148,0)),0)</f>
        <v>0</v>
      </c>
      <c r="AY148" s="290">
        <f>IFERROR(IF($AH148&lt;0,$AH148*_SoL,0),0)</f>
        <v>0</v>
      </c>
      <c r="AZ148" s="415">
        <f t="shared" si="11"/>
        <v>0</v>
      </c>
      <c r="BA148" s="415">
        <f t="shared" si="12"/>
        <v>0</v>
      </c>
      <c r="BB148" s="415">
        <f t="shared" si="13"/>
        <v>0</v>
      </c>
      <c r="BC148" s="416">
        <f t="shared" si="14"/>
        <v>0</v>
      </c>
      <c r="BD148" s="417">
        <f t="shared" si="15"/>
        <v>0</v>
      </c>
      <c r="BE148" s="418">
        <f t="shared" si="16"/>
        <v>0</v>
      </c>
      <c r="BF148" s="419">
        <f t="shared" si="17"/>
        <v>0</v>
      </c>
    </row>
    <row r="149" ht="19.5" customHeight="1">
      <c r="A149" s="185"/>
      <c r="B149" s="230">
        <f t="shared" si="18"/>
        <v>138</v>
      </c>
      <c r="C149" s="185"/>
      <c r="D149" s="391" t="str">
        <f t="array" ref="D149">INDEX(_Rge_Projectdata_3rd,$B149,MATCH("Project-ID",_Rge_Headline_Projectdata,0))</f>
        <v/>
      </c>
      <c r="E149" s="392" t="str">
        <f t="array" ref="E149">IF(INDEX(_Rge_Data_3rd_CY,$B149,E$1)=0,"",TEXT(INDEX(_Rge_Data_3rd_CY,$B149,E$1),"JJJJMMTT"))</f>
        <v/>
      </c>
      <c r="F149" s="404" t="str">
        <f t="array" ref="F149">INDEX(_Rge_Data_3rd_CY,$B149,F$1)</f>
        <v>Open</v>
      </c>
      <c r="G149" s="393">
        <f t="array" ref="G149">IFERROR(MATCH(INDEX(_Rge_Data_3rd_CY,$B149,G$1),_Rge_Projectstatus,0),"")</f>
        <v>1</v>
      </c>
      <c r="H149" s="405" t="str">
        <f t="array" ref="H149">INDEX(_Rge_Data_3rd_CY,$B149,H$1)</f>
        <v/>
      </c>
      <c r="I149" s="406" t="str">
        <f t="array" ref="I149">INDEX(_Rge_Data_3rd_CY,$B149,I$1)</f>
        <v/>
      </c>
      <c r="J149" s="406" t="str">
        <f t="array" ref="J149">INDEX(_Rge_Data_3rd_CY,$B149,J$1)</f>
        <v/>
      </c>
      <c r="K149" s="406" t="str">
        <f t="array" ref="K149">INDEX(_Rge_Data_3rd_CY,$B149,K$1)</f>
        <v/>
      </c>
      <c r="L149" s="407">
        <f t="array" ref="L149">INDEX(_Rge_Data_3rd_CY,$B149,L$1)</f>
        <v>0</v>
      </c>
      <c r="M149" s="407">
        <f t="array" ref="M149">INDEX(_Rge_Data_3rd_CY,$B149,M$1)</f>
        <v>0</v>
      </c>
      <c r="N149" s="407">
        <f t="array" ref="N149">INDEX(_Rge_Data_3rd_CY,$B149,N$1)</f>
        <v>0</v>
      </c>
      <c r="O149" s="407">
        <f t="array" ref="O149">INDEX(_Rge_Data_3rd_CY,$B149,O$1)</f>
        <v>0</v>
      </c>
      <c r="P149" s="407">
        <f t="array" ref="P149">INDEX(_Rge_Data_3rd_CY,$B149,P$1)</f>
        <v>0</v>
      </c>
      <c r="Q149" s="407" t="str">
        <f t="array" ref="Q149">INDEX(_Rge_Data_3rd_CY,$B149,Q$1)</f>
        <v/>
      </c>
      <c r="R149" s="407">
        <f t="array" ref="R149">INDEX(_Rge_Data_3rd_CY,$B149,R$1)</f>
        <v>0</v>
      </c>
      <c r="S149" s="407">
        <f t="array" ref="S149">INDEX(_Rge_Data_3rd_CY,$B149,S$1)</f>
        <v>0</v>
      </c>
      <c r="T149" s="407">
        <f t="shared" si="5"/>
        <v>0</v>
      </c>
      <c r="U149" s="408">
        <f t="shared" si="6"/>
        <v>0</v>
      </c>
      <c r="V149" s="409" t="str">
        <f t="array" ref="V149">INDEX(_Rge_Data_3rd_CY,$B149,V$1)</f>
        <v/>
      </c>
      <c r="W149" s="410" t="str">
        <f t="array" ref="W149">INDEX(_Rge_Data_3rd_CY,$B149,W$1)</f>
        <v/>
      </c>
      <c r="X149" s="410" t="str">
        <f t="array" ref="X149">INDEX(_Rge_Data_3rd_CY,$B149,X$1)</f>
        <v/>
      </c>
      <c r="Y149" s="410" t="str">
        <f t="array" ref="Y149">INDEX(_Rge_Data_3rd_CY,$B149,Y$1)</f>
        <v/>
      </c>
      <c r="Z149" s="410">
        <f t="array" ref="Z149">INDEX(_Rge_Data_3rd_CY,$B149,Z$1)</f>
        <v>0</v>
      </c>
      <c r="AA149" s="410">
        <f t="array" ref="AA149">INDEX(_Rge_Data_3rd_CY,$B149,AA$1)</f>
        <v>0</v>
      </c>
      <c r="AB149" s="410">
        <f t="array" ref="AB149">INDEX(_Rge_Data_3rd_CY,$B149,AB$1)</f>
        <v>0</v>
      </c>
      <c r="AC149" s="410">
        <f t="array" ref="AC149">INDEX(_Rge_Data_3rd_CY,$B149,AC$1)</f>
        <v>0</v>
      </c>
      <c r="AD149" s="410">
        <f t="array" ref="AD149">INDEX(_Rge_Data_3rd_CY,$B149,AD$1)</f>
        <v>0</v>
      </c>
      <c r="AE149" s="410" t="str">
        <f t="array" ref="AE149">INDEX(_Rge_Data_3rd_CY,$B149,AE$1)</f>
        <v/>
      </c>
      <c r="AF149" s="410">
        <f t="array" ref="AF149">INDEX(_Rge_Data_3rd_CY,$B149,AF$1)</f>
        <v>0</v>
      </c>
      <c r="AG149" s="410">
        <f t="array" ref="AG149">INDEX(_Rge_Data_3rd_CY,$B149,AG$1)</f>
        <v>0</v>
      </c>
      <c r="AH149" s="410">
        <f t="shared" si="7"/>
        <v>0</v>
      </c>
      <c r="AI149" s="411" t="str">
        <f t="shared" si="9"/>
        <v/>
      </c>
      <c r="AJ149" s="412" t="str">
        <f t="array" ref="AJ149">INDEX(_Rge_Data_3rd_CY,$B149,AJ$1)</f>
        <v/>
      </c>
      <c r="AK149" s="413" t="str">
        <f t="array" ref="AK149">INDEX(_Rge_Data_3rd_CY,$B149,AK$1)</f>
        <v/>
      </c>
      <c r="AL149" s="413" t="str">
        <f t="array" ref="AL149">INDEX(_Rge_Data_3rd_CY,$B149,AL$1)</f>
        <v/>
      </c>
      <c r="AM149" s="413" t="str">
        <f t="array" ref="AM149">INDEX(_Rge_Data_3rd_CY,$B149,AM$1)</f>
        <v/>
      </c>
      <c r="AN149" s="413">
        <f t="array" ref="AN149">INDEX(_Rge_Data_3rd_CY,$B149,AN$1)</f>
        <v>0</v>
      </c>
      <c r="AO149" s="413">
        <f t="array" ref="AO149">INDEX(_Rge_Data_3rd_CY,$B149,AO$1)</f>
        <v>0</v>
      </c>
      <c r="AP149" s="413">
        <f t="array" ref="AP149">INDEX(_Rge_Data_3rd_CY,$B149,AP$1)</f>
        <v>0</v>
      </c>
      <c r="AQ149" s="413">
        <f t="array" ref="AQ149">INDEX(_Rge_Data_3rd_CY,$B149,AQ$1)</f>
        <v>0</v>
      </c>
      <c r="AR149" s="413">
        <f t="array" ref="AR149">INDEX(_Rge_Data_3rd_CY,$B149,AR$1)</f>
        <v>0</v>
      </c>
      <c r="AS149" s="413" t="str">
        <f t="array" ref="AS149">INDEX(_Rge_Data_3rd_CY,$B149,AS$1)</f>
        <v/>
      </c>
      <c r="AT149" s="413">
        <f t="array" ref="AT149">INDEX(_Rge_Data_3rd_CY,$B149,AT$1)</f>
        <v>0</v>
      </c>
      <c r="AU149" s="413">
        <f t="array" ref="AU149">INDEX(_Rge_Data_3rd_CY,$B149,AU$1)</f>
        <v>0</v>
      </c>
      <c r="AV149" s="284">
        <f t="shared" si="10"/>
        <v>0</v>
      </c>
      <c r="AW149" s="414">
        <f t="shared" si="8"/>
        <v>0</v>
      </c>
      <c r="AX149" s="290">
        <f>IFERROR(IF(AND($F149="OPEN",$AH149&gt;0),$AH149*_SoP*$AW149,IF(AND($F149="CLOSED",$AH149&gt;0),$AH149*_SoL*$AW149,0)),0)</f>
        <v>0</v>
      </c>
      <c r="AY149" s="290">
        <f>IFERROR(IF($AH149&lt;0,$AH149*_SoL,0),0)</f>
        <v>0</v>
      </c>
      <c r="AZ149" s="415">
        <f t="shared" si="11"/>
        <v>0</v>
      </c>
      <c r="BA149" s="415">
        <f t="shared" si="12"/>
        <v>0</v>
      </c>
      <c r="BB149" s="415">
        <f t="shared" si="13"/>
        <v>0</v>
      </c>
      <c r="BC149" s="416">
        <f t="shared" si="14"/>
        <v>0</v>
      </c>
      <c r="BD149" s="417">
        <f t="shared" si="15"/>
        <v>0</v>
      </c>
      <c r="BE149" s="418">
        <f t="shared" si="16"/>
        <v>0</v>
      </c>
      <c r="BF149" s="419">
        <f t="shared" si="17"/>
        <v>0</v>
      </c>
    </row>
    <row r="150" ht="19.5" customHeight="1">
      <c r="A150" s="185"/>
      <c r="B150" s="230">
        <f t="shared" si="18"/>
        <v>139</v>
      </c>
      <c r="C150" s="185"/>
      <c r="D150" s="391" t="str">
        <f t="array" ref="D150">INDEX(_Rge_Projectdata_3rd,$B150,MATCH("Project-ID",_Rge_Headline_Projectdata,0))</f>
        <v/>
      </c>
      <c r="E150" s="392" t="str">
        <f t="array" ref="E150">IF(INDEX(_Rge_Data_3rd_CY,$B150,E$1)=0,"",TEXT(INDEX(_Rge_Data_3rd_CY,$B150,E$1),"JJJJMMTT"))</f>
        <v/>
      </c>
      <c r="F150" s="404" t="str">
        <f t="array" ref="F150">INDEX(_Rge_Data_3rd_CY,$B150,F$1)</f>
        <v>Open</v>
      </c>
      <c r="G150" s="393">
        <f t="array" ref="G150">IFERROR(MATCH(INDEX(_Rge_Data_3rd_CY,$B150,G$1),_Rge_Projectstatus,0),"")</f>
        <v>1</v>
      </c>
      <c r="H150" s="405" t="str">
        <f t="array" ref="H150">INDEX(_Rge_Data_3rd_CY,$B150,H$1)</f>
        <v/>
      </c>
      <c r="I150" s="406" t="str">
        <f t="array" ref="I150">INDEX(_Rge_Data_3rd_CY,$B150,I$1)</f>
        <v/>
      </c>
      <c r="J150" s="406" t="str">
        <f t="array" ref="J150">INDEX(_Rge_Data_3rd_CY,$B150,J$1)</f>
        <v/>
      </c>
      <c r="K150" s="406" t="str">
        <f t="array" ref="K150">INDEX(_Rge_Data_3rd_CY,$B150,K$1)</f>
        <v/>
      </c>
      <c r="L150" s="407">
        <f t="array" ref="L150">INDEX(_Rge_Data_3rd_CY,$B150,L$1)</f>
        <v>0</v>
      </c>
      <c r="M150" s="407">
        <f t="array" ref="M150">INDEX(_Rge_Data_3rd_CY,$B150,M$1)</f>
        <v>0</v>
      </c>
      <c r="N150" s="407">
        <f t="array" ref="N150">INDEX(_Rge_Data_3rd_CY,$B150,N$1)</f>
        <v>0</v>
      </c>
      <c r="O150" s="407">
        <f t="array" ref="O150">INDEX(_Rge_Data_3rd_CY,$B150,O$1)</f>
        <v>0</v>
      </c>
      <c r="P150" s="407">
        <f t="array" ref="P150">INDEX(_Rge_Data_3rd_CY,$B150,P$1)</f>
        <v>0</v>
      </c>
      <c r="Q150" s="407" t="str">
        <f t="array" ref="Q150">INDEX(_Rge_Data_3rd_CY,$B150,Q$1)</f>
        <v/>
      </c>
      <c r="R150" s="407">
        <f t="array" ref="R150">INDEX(_Rge_Data_3rd_CY,$B150,R$1)</f>
        <v>0</v>
      </c>
      <c r="S150" s="407">
        <f t="array" ref="S150">INDEX(_Rge_Data_3rd_CY,$B150,S$1)</f>
        <v>0</v>
      </c>
      <c r="T150" s="407">
        <f t="shared" si="5"/>
        <v>0</v>
      </c>
      <c r="U150" s="408">
        <f t="shared" si="6"/>
        <v>0</v>
      </c>
      <c r="V150" s="409" t="str">
        <f t="array" ref="V150">INDEX(_Rge_Data_3rd_CY,$B150,V$1)</f>
        <v/>
      </c>
      <c r="W150" s="410" t="str">
        <f t="array" ref="W150">INDEX(_Rge_Data_3rd_CY,$B150,W$1)</f>
        <v/>
      </c>
      <c r="X150" s="410" t="str">
        <f t="array" ref="X150">INDEX(_Rge_Data_3rd_CY,$B150,X$1)</f>
        <v/>
      </c>
      <c r="Y150" s="410" t="str">
        <f t="array" ref="Y150">INDEX(_Rge_Data_3rd_CY,$B150,Y$1)</f>
        <v/>
      </c>
      <c r="Z150" s="410">
        <f t="array" ref="Z150">INDEX(_Rge_Data_3rd_CY,$B150,Z$1)</f>
        <v>0</v>
      </c>
      <c r="AA150" s="410">
        <f t="array" ref="AA150">INDEX(_Rge_Data_3rd_CY,$B150,AA$1)</f>
        <v>0</v>
      </c>
      <c r="AB150" s="410">
        <f t="array" ref="AB150">INDEX(_Rge_Data_3rd_CY,$B150,AB$1)</f>
        <v>0</v>
      </c>
      <c r="AC150" s="410">
        <f t="array" ref="AC150">INDEX(_Rge_Data_3rd_CY,$B150,AC$1)</f>
        <v>0</v>
      </c>
      <c r="AD150" s="410">
        <f t="array" ref="AD150">INDEX(_Rge_Data_3rd_CY,$B150,AD$1)</f>
        <v>0</v>
      </c>
      <c r="AE150" s="410" t="str">
        <f t="array" ref="AE150">INDEX(_Rge_Data_3rd_CY,$B150,AE$1)</f>
        <v/>
      </c>
      <c r="AF150" s="410">
        <f t="array" ref="AF150">INDEX(_Rge_Data_3rd_CY,$B150,AF$1)</f>
        <v>0</v>
      </c>
      <c r="AG150" s="410">
        <f t="array" ref="AG150">INDEX(_Rge_Data_3rd_CY,$B150,AG$1)</f>
        <v>0</v>
      </c>
      <c r="AH150" s="410">
        <f t="shared" si="7"/>
        <v>0</v>
      </c>
      <c r="AI150" s="411" t="str">
        <f t="shared" si="9"/>
        <v/>
      </c>
      <c r="AJ150" s="412" t="str">
        <f t="array" ref="AJ150">INDEX(_Rge_Data_3rd_CY,$B150,AJ$1)</f>
        <v/>
      </c>
      <c r="AK150" s="413" t="str">
        <f t="array" ref="AK150">INDEX(_Rge_Data_3rd_CY,$B150,AK$1)</f>
        <v/>
      </c>
      <c r="AL150" s="413" t="str">
        <f t="array" ref="AL150">INDEX(_Rge_Data_3rd_CY,$B150,AL$1)</f>
        <v/>
      </c>
      <c r="AM150" s="413" t="str">
        <f t="array" ref="AM150">INDEX(_Rge_Data_3rd_CY,$B150,AM$1)</f>
        <v/>
      </c>
      <c r="AN150" s="413">
        <f t="array" ref="AN150">INDEX(_Rge_Data_3rd_CY,$B150,AN$1)</f>
        <v>0</v>
      </c>
      <c r="AO150" s="413">
        <f t="array" ref="AO150">INDEX(_Rge_Data_3rd_CY,$B150,AO$1)</f>
        <v>0</v>
      </c>
      <c r="AP150" s="413">
        <f t="array" ref="AP150">INDEX(_Rge_Data_3rd_CY,$B150,AP$1)</f>
        <v>0</v>
      </c>
      <c r="AQ150" s="413">
        <f t="array" ref="AQ150">INDEX(_Rge_Data_3rd_CY,$B150,AQ$1)</f>
        <v>0</v>
      </c>
      <c r="AR150" s="413">
        <f t="array" ref="AR150">INDEX(_Rge_Data_3rd_CY,$B150,AR$1)</f>
        <v>0</v>
      </c>
      <c r="AS150" s="413" t="str">
        <f t="array" ref="AS150">INDEX(_Rge_Data_3rd_CY,$B150,AS$1)</f>
        <v/>
      </c>
      <c r="AT150" s="413">
        <f t="array" ref="AT150">INDEX(_Rge_Data_3rd_CY,$B150,AT$1)</f>
        <v>0</v>
      </c>
      <c r="AU150" s="413">
        <f t="array" ref="AU150">INDEX(_Rge_Data_3rd_CY,$B150,AU$1)</f>
        <v>0</v>
      </c>
      <c r="AV150" s="284">
        <f t="shared" si="10"/>
        <v>0</v>
      </c>
      <c r="AW150" s="414">
        <f t="shared" si="8"/>
        <v>0</v>
      </c>
      <c r="AX150" s="290">
        <f>IFERROR(IF(AND($F150="OPEN",$AH150&gt;0),$AH150*_SoP*$AW150,IF(AND($F150="CLOSED",$AH150&gt;0),$AH150*_SoL*$AW150,0)),0)</f>
        <v>0</v>
      </c>
      <c r="AY150" s="290">
        <f>IFERROR(IF($AH150&lt;0,$AH150*_SoL,0),0)</f>
        <v>0</v>
      </c>
      <c r="AZ150" s="415">
        <f t="shared" si="11"/>
        <v>0</v>
      </c>
      <c r="BA150" s="415">
        <f t="shared" si="12"/>
        <v>0</v>
      </c>
      <c r="BB150" s="415">
        <f t="shared" si="13"/>
        <v>0</v>
      </c>
      <c r="BC150" s="416">
        <f t="shared" si="14"/>
        <v>0</v>
      </c>
      <c r="BD150" s="417">
        <f t="shared" si="15"/>
        <v>0</v>
      </c>
      <c r="BE150" s="418">
        <f t="shared" si="16"/>
        <v>0</v>
      </c>
      <c r="BF150" s="419">
        <f t="shared" si="17"/>
        <v>0</v>
      </c>
    </row>
    <row r="151" ht="19.5" customHeight="1">
      <c r="A151" s="185"/>
      <c r="B151" s="230">
        <f t="shared" si="18"/>
        <v>140</v>
      </c>
      <c r="C151" s="185"/>
      <c r="D151" s="391" t="str">
        <f t="array" ref="D151">INDEX(_Rge_Projectdata_3rd,$B151,MATCH("Project-ID",_Rge_Headline_Projectdata,0))</f>
        <v/>
      </c>
      <c r="E151" s="392" t="str">
        <f t="array" ref="E151">IF(INDEX(_Rge_Data_3rd_CY,$B151,E$1)=0,"",TEXT(INDEX(_Rge_Data_3rd_CY,$B151,E$1),"JJJJMMTT"))</f>
        <v/>
      </c>
      <c r="F151" s="404" t="str">
        <f t="array" ref="F151">INDEX(_Rge_Data_3rd_CY,$B151,F$1)</f>
        <v>Open</v>
      </c>
      <c r="G151" s="393">
        <f t="array" ref="G151">IFERROR(MATCH(INDEX(_Rge_Data_3rd_CY,$B151,G$1),_Rge_Projectstatus,0),"")</f>
        <v>1</v>
      </c>
      <c r="H151" s="405" t="str">
        <f t="array" ref="H151">INDEX(_Rge_Data_3rd_CY,$B151,H$1)</f>
        <v/>
      </c>
      <c r="I151" s="406" t="str">
        <f t="array" ref="I151">INDEX(_Rge_Data_3rd_CY,$B151,I$1)</f>
        <v/>
      </c>
      <c r="J151" s="406" t="str">
        <f t="array" ref="J151">INDEX(_Rge_Data_3rd_CY,$B151,J$1)</f>
        <v/>
      </c>
      <c r="K151" s="406" t="str">
        <f t="array" ref="K151">INDEX(_Rge_Data_3rd_CY,$B151,K$1)</f>
        <v/>
      </c>
      <c r="L151" s="407">
        <f t="array" ref="L151">INDEX(_Rge_Data_3rd_CY,$B151,L$1)</f>
        <v>0</v>
      </c>
      <c r="M151" s="407">
        <f t="array" ref="M151">INDEX(_Rge_Data_3rd_CY,$B151,M$1)</f>
        <v>0</v>
      </c>
      <c r="N151" s="407">
        <f t="array" ref="N151">INDEX(_Rge_Data_3rd_CY,$B151,N$1)</f>
        <v>0</v>
      </c>
      <c r="O151" s="407">
        <f t="array" ref="O151">INDEX(_Rge_Data_3rd_CY,$B151,O$1)</f>
        <v>0</v>
      </c>
      <c r="P151" s="407">
        <f t="array" ref="P151">INDEX(_Rge_Data_3rd_CY,$B151,P$1)</f>
        <v>0</v>
      </c>
      <c r="Q151" s="407" t="str">
        <f t="array" ref="Q151">INDEX(_Rge_Data_3rd_CY,$B151,Q$1)</f>
        <v/>
      </c>
      <c r="R151" s="407">
        <f t="array" ref="R151">INDEX(_Rge_Data_3rd_CY,$B151,R$1)</f>
        <v>0</v>
      </c>
      <c r="S151" s="407">
        <f t="array" ref="S151">INDEX(_Rge_Data_3rd_CY,$B151,S$1)</f>
        <v>0</v>
      </c>
      <c r="T151" s="407">
        <f t="shared" si="5"/>
        <v>0</v>
      </c>
      <c r="U151" s="408">
        <f t="shared" si="6"/>
        <v>0</v>
      </c>
      <c r="V151" s="409" t="str">
        <f t="array" ref="V151">INDEX(_Rge_Data_3rd_CY,$B151,V$1)</f>
        <v/>
      </c>
      <c r="W151" s="410" t="str">
        <f t="array" ref="W151">INDEX(_Rge_Data_3rd_CY,$B151,W$1)</f>
        <v/>
      </c>
      <c r="X151" s="410" t="str">
        <f t="array" ref="X151">INDEX(_Rge_Data_3rd_CY,$B151,X$1)</f>
        <v/>
      </c>
      <c r="Y151" s="410" t="str">
        <f t="array" ref="Y151">INDEX(_Rge_Data_3rd_CY,$B151,Y$1)</f>
        <v/>
      </c>
      <c r="Z151" s="410">
        <f t="array" ref="Z151">INDEX(_Rge_Data_3rd_CY,$B151,Z$1)</f>
        <v>0</v>
      </c>
      <c r="AA151" s="410">
        <f t="array" ref="AA151">INDEX(_Rge_Data_3rd_CY,$B151,AA$1)</f>
        <v>0</v>
      </c>
      <c r="AB151" s="410">
        <f t="array" ref="AB151">INDEX(_Rge_Data_3rd_CY,$B151,AB$1)</f>
        <v>0</v>
      </c>
      <c r="AC151" s="410">
        <f t="array" ref="AC151">INDEX(_Rge_Data_3rd_CY,$B151,AC$1)</f>
        <v>0</v>
      </c>
      <c r="AD151" s="410">
        <f t="array" ref="AD151">INDEX(_Rge_Data_3rd_CY,$B151,AD$1)</f>
        <v>0</v>
      </c>
      <c r="AE151" s="410" t="str">
        <f t="array" ref="AE151">INDEX(_Rge_Data_3rd_CY,$B151,AE$1)</f>
        <v/>
      </c>
      <c r="AF151" s="410">
        <f t="array" ref="AF151">INDEX(_Rge_Data_3rd_CY,$B151,AF$1)</f>
        <v>0</v>
      </c>
      <c r="AG151" s="410">
        <f t="array" ref="AG151">INDEX(_Rge_Data_3rd_CY,$B151,AG$1)</f>
        <v>0</v>
      </c>
      <c r="AH151" s="410">
        <f t="shared" si="7"/>
        <v>0</v>
      </c>
      <c r="AI151" s="411" t="str">
        <f t="shared" si="9"/>
        <v/>
      </c>
      <c r="AJ151" s="412" t="str">
        <f t="array" ref="AJ151">INDEX(_Rge_Data_3rd_CY,$B151,AJ$1)</f>
        <v/>
      </c>
      <c r="AK151" s="413" t="str">
        <f t="array" ref="AK151">INDEX(_Rge_Data_3rd_CY,$B151,AK$1)</f>
        <v/>
      </c>
      <c r="AL151" s="413" t="str">
        <f t="array" ref="AL151">INDEX(_Rge_Data_3rd_CY,$B151,AL$1)</f>
        <v/>
      </c>
      <c r="AM151" s="413" t="str">
        <f t="array" ref="AM151">INDEX(_Rge_Data_3rd_CY,$B151,AM$1)</f>
        <v/>
      </c>
      <c r="AN151" s="413">
        <f t="array" ref="AN151">INDEX(_Rge_Data_3rd_CY,$B151,AN$1)</f>
        <v>0</v>
      </c>
      <c r="AO151" s="413">
        <f t="array" ref="AO151">INDEX(_Rge_Data_3rd_CY,$B151,AO$1)</f>
        <v>0</v>
      </c>
      <c r="AP151" s="413">
        <f t="array" ref="AP151">INDEX(_Rge_Data_3rd_CY,$B151,AP$1)</f>
        <v>0</v>
      </c>
      <c r="AQ151" s="413">
        <f t="array" ref="AQ151">INDEX(_Rge_Data_3rd_CY,$B151,AQ$1)</f>
        <v>0</v>
      </c>
      <c r="AR151" s="413">
        <f t="array" ref="AR151">INDEX(_Rge_Data_3rd_CY,$B151,AR$1)</f>
        <v>0</v>
      </c>
      <c r="AS151" s="413" t="str">
        <f t="array" ref="AS151">INDEX(_Rge_Data_3rd_CY,$B151,AS$1)</f>
        <v/>
      </c>
      <c r="AT151" s="413">
        <f t="array" ref="AT151">INDEX(_Rge_Data_3rd_CY,$B151,AT$1)</f>
        <v>0</v>
      </c>
      <c r="AU151" s="413">
        <f t="array" ref="AU151">INDEX(_Rge_Data_3rd_CY,$B151,AU$1)</f>
        <v>0</v>
      </c>
      <c r="AV151" s="284">
        <f t="shared" si="10"/>
        <v>0</v>
      </c>
      <c r="AW151" s="414">
        <f t="shared" si="8"/>
        <v>0</v>
      </c>
      <c r="AX151" s="290">
        <f>IFERROR(IF(AND($F151="OPEN",$AH151&gt;0),$AH151*_SoP*$AW151,IF(AND($F151="CLOSED",$AH151&gt;0),$AH151*_SoL*$AW151,0)),0)</f>
        <v>0</v>
      </c>
      <c r="AY151" s="290">
        <f>IFERROR(IF($AH151&lt;0,$AH151*_SoL,0),0)</f>
        <v>0</v>
      </c>
      <c r="AZ151" s="415">
        <f t="shared" si="11"/>
        <v>0</v>
      </c>
      <c r="BA151" s="415">
        <f t="shared" si="12"/>
        <v>0</v>
      </c>
      <c r="BB151" s="415">
        <f t="shared" si="13"/>
        <v>0</v>
      </c>
      <c r="BC151" s="416">
        <f t="shared" si="14"/>
        <v>0</v>
      </c>
      <c r="BD151" s="417">
        <f t="shared" si="15"/>
        <v>0</v>
      </c>
      <c r="BE151" s="418">
        <f t="shared" si="16"/>
        <v>0</v>
      </c>
      <c r="BF151" s="419">
        <f t="shared" si="17"/>
        <v>0</v>
      </c>
    </row>
    <row r="152" ht="19.5" customHeight="1">
      <c r="A152" s="185"/>
      <c r="B152" s="230">
        <f t="shared" si="18"/>
        <v>141</v>
      </c>
      <c r="C152" s="185"/>
      <c r="D152" s="391" t="str">
        <f t="array" ref="D152">INDEX(_Rge_Projectdata_3rd,$B152,MATCH("Project-ID",_Rge_Headline_Projectdata,0))</f>
        <v/>
      </c>
      <c r="E152" s="392" t="str">
        <f t="array" ref="E152">IF(INDEX(_Rge_Data_3rd_CY,$B152,E$1)=0,"",TEXT(INDEX(_Rge_Data_3rd_CY,$B152,E$1),"JJJJMMTT"))</f>
        <v/>
      </c>
      <c r="F152" s="404" t="str">
        <f t="array" ref="F152">INDEX(_Rge_Data_3rd_CY,$B152,F$1)</f>
        <v>Open</v>
      </c>
      <c r="G152" s="393">
        <f t="array" ref="G152">IFERROR(MATCH(INDEX(_Rge_Data_3rd_CY,$B152,G$1),_Rge_Projectstatus,0),"")</f>
        <v>1</v>
      </c>
      <c r="H152" s="405" t="str">
        <f t="array" ref="H152">INDEX(_Rge_Data_3rd_CY,$B152,H$1)</f>
        <v/>
      </c>
      <c r="I152" s="406" t="str">
        <f t="array" ref="I152">INDEX(_Rge_Data_3rd_CY,$B152,I$1)</f>
        <v/>
      </c>
      <c r="J152" s="406" t="str">
        <f t="array" ref="J152">INDEX(_Rge_Data_3rd_CY,$B152,J$1)</f>
        <v/>
      </c>
      <c r="K152" s="406" t="str">
        <f t="array" ref="K152">INDEX(_Rge_Data_3rd_CY,$B152,K$1)</f>
        <v/>
      </c>
      <c r="L152" s="407">
        <f t="array" ref="L152">INDEX(_Rge_Data_3rd_CY,$B152,L$1)</f>
        <v>0</v>
      </c>
      <c r="M152" s="407">
        <f t="array" ref="M152">INDEX(_Rge_Data_3rd_CY,$B152,M$1)</f>
        <v>0</v>
      </c>
      <c r="N152" s="407">
        <f t="array" ref="N152">INDEX(_Rge_Data_3rd_CY,$B152,N$1)</f>
        <v>0</v>
      </c>
      <c r="O152" s="407">
        <f t="array" ref="O152">INDEX(_Rge_Data_3rd_CY,$B152,O$1)</f>
        <v>0</v>
      </c>
      <c r="P152" s="407">
        <f t="array" ref="P152">INDEX(_Rge_Data_3rd_CY,$B152,P$1)</f>
        <v>0</v>
      </c>
      <c r="Q152" s="407" t="str">
        <f t="array" ref="Q152">INDEX(_Rge_Data_3rd_CY,$B152,Q$1)</f>
        <v/>
      </c>
      <c r="R152" s="407">
        <f t="array" ref="R152">INDEX(_Rge_Data_3rd_CY,$B152,R$1)</f>
        <v>0</v>
      </c>
      <c r="S152" s="407">
        <f t="array" ref="S152">INDEX(_Rge_Data_3rd_CY,$B152,S$1)</f>
        <v>0</v>
      </c>
      <c r="T152" s="407">
        <f t="shared" si="5"/>
        <v>0</v>
      </c>
      <c r="U152" s="408">
        <f t="shared" si="6"/>
        <v>0</v>
      </c>
      <c r="V152" s="409" t="str">
        <f t="array" ref="V152">INDEX(_Rge_Data_3rd_CY,$B152,V$1)</f>
        <v/>
      </c>
      <c r="W152" s="410" t="str">
        <f t="array" ref="W152">INDEX(_Rge_Data_3rd_CY,$B152,W$1)</f>
        <v/>
      </c>
      <c r="X152" s="410" t="str">
        <f t="array" ref="X152">INDEX(_Rge_Data_3rd_CY,$B152,X$1)</f>
        <v/>
      </c>
      <c r="Y152" s="410" t="str">
        <f t="array" ref="Y152">INDEX(_Rge_Data_3rd_CY,$B152,Y$1)</f>
        <v/>
      </c>
      <c r="Z152" s="410">
        <f t="array" ref="Z152">INDEX(_Rge_Data_3rd_CY,$B152,Z$1)</f>
        <v>0</v>
      </c>
      <c r="AA152" s="410">
        <f t="array" ref="AA152">INDEX(_Rge_Data_3rd_CY,$B152,AA$1)</f>
        <v>0</v>
      </c>
      <c r="AB152" s="410">
        <f t="array" ref="AB152">INDEX(_Rge_Data_3rd_CY,$B152,AB$1)</f>
        <v>0</v>
      </c>
      <c r="AC152" s="410">
        <f t="array" ref="AC152">INDEX(_Rge_Data_3rd_CY,$B152,AC$1)</f>
        <v>0</v>
      </c>
      <c r="AD152" s="410">
        <f t="array" ref="AD152">INDEX(_Rge_Data_3rd_CY,$B152,AD$1)</f>
        <v>0</v>
      </c>
      <c r="AE152" s="410" t="str">
        <f t="array" ref="AE152">INDEX(_Rge_Data_3rd_CY,$B152,AE$1)</f>
        <v/>
      </c>
      <c r="AF152" s="410">
        <f t="array" ref="AF152">INDEX(_Rge_Data_3rd_CY,$B152,AF$1)</f>
        <v>0</v>
      </c>
      <c r="AG152" s="410">
        <f t="array" ref="AG152">INDEX(_Rge_Data_3rd_CY,$B152,AG$1)</f>
        <v>0</v>
      </c>
      <c r="AH152" s="410">
        <f t="shared" si="7"/>
        <v>0</v>
      </c>
      <c r="AI152" s="411" t="str">
        <f t="shared" si="9"/>
        <v/>
      </c>
      <c r="AJ152" s="412" t="str">
        <f t="array" ref="AJ152">INDEX(_Rge_Data_3rd_CY,$B152,AJ$1)</f>
        <v/>
      </c>
      <c r="AK152" s="413" t="str">
        <f t="array" ref="AK152">INDEX(_Rge_Data_3rd_CY,$B152,AK$1)</f>
        <v/>
      </c>
      <c r="AL152" s="413" t="str">
        <f t="array" ref="AL152">INDEX(_Rge_Data_3rd_CY,$B152,AL$1)</f>
        <v/>
      </c>
      <c r="AM152" s="413" t="str">
        <f t="array" ref="AM152">INDEX(_Rge_Data_3rd_CY,$B152,AM$1)</f>
        <v/>
      </c>
      <c r="AN152" s="413">
        <f t="array" ref="AN152">INDEX(_Rge_Data_3rd_CY,$B152,AN$1)</f>
        <v>0</v>
      </c>
      <c r="AO152" s="413">
        <f t="array" ref="AO152">INDEX(_Rge_Data_3rd_CY,$B152,AO$1)</f>
        <v>0</v>
      </c>
      <c r="AP152" s="413">
        <f t="array" ref="AP152">INDEX(_Rge_Data_3rd_CY,$B152,AP$1)</f>
        <v>0</v>
      </c>
      <c r="AQ152" s="413">
        <f t="array" ref="AQ152">INDEX(_Rge_Data_3rd_CY,$B152,AQ$1)</f>
        <v>0</v>
      </c>
      <c r="AR152" s="413">
        <f t="array" ref="AR152">INDEX(_Rge_Data_3rd_CY,$B152,AR$1)</f>
        <v>0</v>
      </c>
      <c r="AS152" s="413" t="str">
        <f t="array" ref="AS152">INDEX(_Rge_Data_3rd_CY,$B152,AS$1)</f>
        <v/>
      </c>
      <c r="AT152" s="413">
        <f t="array" ref="AT152">INDEX(_Rge_Data_3rd_CY,$B152,AT$1)</f>
        <v>0</v>
      </c>
      <c r="AU152" s="413">
        <f t="array" ref="AU152">INDEX(_Rge_Data_3rd_CY,$B152,AU$1)</f>
        <v>0</v>
      </c>
      <c r="AV152" s="284">
        <f t="shared" si="10"/>
        <v>0</v>
      </c>
      <c r="AW152" s="414">
        <f t="shared" si="8"/>
        <v>0</v>
      </c>
      <c r="AX152" s="290">
        <f>IFERROR(IF(AND($F152="OPEN",$AH152&gt;0),$AH152*_SoP*$AW152,IF(AND($F152="CLOSED",$AH152&gt;0),$AH152*_SoL*$AW152,0)),0)</f>
        <v>0</v>
      </c>
      <c r="AY152" s="290">
        <f>IFERROR(IF($AH152&lt;0,$AH152*_SoL,0),0)</f>
        <v>0</v>
      </c>
      <c r="AZ152" s="415">
        <f t="shared" si="11"/>
        <v>0</v>
      </c>
      <c r="BA152" s="415">
        <f t="shared" si="12"/>
        <v>0</v>
      </c>
      <c r="BB152" s="415">
        <f t="shared" si="13"/>
        <v>0</v>
      </c>
      <c r="BC152" s="416">
        <f t="shared" si="14"/>
        <v>0</v>
      </c>
      <c r="BD152" s="417">
        <f t="shared" si="15"/>
        <v>0</v>
      </c>
      <c r="BE152" s="418">
        <f t="shared" si="16"/>
        <v>0</v>
      </c>
      <c r="BF152" s="419">
        <f t="shared" si="17"/>
        <v>0</v>
      </c>
    </row>
    <row r="153" ht="19.5" customHeight="1">
      <c r="A153" s="185"/>
      <c r="B153" s="230">
        <f t="shared" si="18"/>
        <v>142</v>
      </c>
      <c r="C153" s="185"/>
      <c r="D153" s="391" t="str">
        <f t="array" ref="D153">INDEX(_Rge_Projectdata_3rd,$B153,MATCH("Project-ID",_Rge_Headline_Projectdata,0))</f>
        <v/>
      </c>
      <c r="E153" s="392" t="str">
        <f t="array" ref="E153">IF(INDEX(_Rge_Data_3rd_CY,$B153,E$1)=0,"",TEXT(INDEX(_Rge_Data_3rd_CY,$B153,E$1),"JJJJMMTT"))</f>
        <v/>
      </c>
      <c r="F153" s="404" t="str">
        <f t="array" ref="F153">INDEX(_Rge_Data_3rd_CY,$B153,F$1)</f>
        <v>Open</v>
      </c>
      <c r="G153" s="393">
        <f t="array" ref="G153">IFERROR(MATCH(INDEX(_Rge_Data_3rd_CY,$B153,G$1),_Rge_Projectstatus,0),"")</f>
        <v>1</v>
      </c>
      <c r="H153" s="405" t="str">
        <f t="array" ref="H153">INDEX(_Rge_Data_3rd_CY,$B153,H$1)</f>
        <v/>
      </c>
      <c r="I153" s="406" t="str">
        <f t="array" ref="I153">INDEX(_Rge_Data_3rd_CY,$B153,I$1)</f>
        <v/>
      </c>
      <c r="J153" s="406" t="str">
        <f t="array" ref="J153">INDEX(_Rge_Data_3rd_CY,$B153,J$1)</f>
        <v/>
      </c>
      <c r="K153" s="406" t="str">
        <f t="array" ref="K153">INDEX(_Rge_Data_3rd_CY,$B153,K$1)</f>
        <v/>
      </c>
      <c r="L153" s="407">
        <f t="array" ref="L153">INDEX(_Rge_Data_3rd_CY,$B153,L$1)</f>
        <v>0</v>
      </c>
      <c r="M153" s="407">
        <f t="array" ref="M153">INDEX(_Rge_Data_3rd_CY,$B153,M$1)</f>
        <v>0</v>
      </c>
      <c r="N153" s="407">
        <f t="array" ref="N153">INDEX(_Rge_Data_3rd_CY,$B153,N$1)</f>
        <v>0</v>
      </c>
      <c r="O153" s="407">
        <f t="array" ref="O153">INDEX(_Rge_Data_3rd_CY,$B153,O$1)</f>
        <v>0</v>
      </c>
      <c r="P153" s="407">
        <f t="array" ref="P153">INDEX(_Rge_Data_3rd_CY,$B153,P$1)</f>
        <v>0</v>
      </c>
      <c r="Q153" s="407" t="str">
        <f t="array" ref="Q153">INDEX(_Rge_Data_3rd_CY,$B153,Q$1)</f>
        <v/>
      </c>
      <c r="R153" s="407">
        <f t="array" ref="R153">INDEX(_Rge_Data_3rd_CY,$B153,R$1)</f>
        <v>0</v>
      </c>
      <c r="S153" s="407">
        <f t="array" ref="S153">INDEX(_Rge_Data_3rd_CY,$B153,S$1)</f>
        <v>0</v>
      </c>
      <c r="T153" s="407">
        <f t="shared" si="5"/>
        <v>0</v>
      </c>
      <c r="U153" s="408">
        <f t="shared" si="6"/>
        <v>0</v>
      </c>
      <c r="V153" s="409" t="str">
        <f t="array" ref="V153">INDEX(_Rge_Data_3rd_CY,$B153,V$1)</f>
        <v/>
      </c>
      <c r="W153" s="410" t="str">
        <f t="array" ref="W153">INDEX(_Rge_Data_3rd_CY,$B153,W$1)</f>
        <v/>
      </c>
      <c r="X153" s="410" t="str">
        <f t="array" ref="X153">INDEX(_Rge_Data_3rd_CY,$B153,X$1)</f>
        <v/>
      </c>
      <c r="Y153" s="410" t="str">
        <f t="array" ref="Y153">INDEX(_Rge_Data_3rd_CY,$B153,Y$1)</f>
        <v/>
      </c>
      <c r="Z153" s="410">
        <f t="array" ref="Z153">INDEX(_Rge_Data_3rd_CY,$B153,Z$1)</f>
        <v>0</v>
      </c>
      <c r="AA153" s="410">
        <f t="array" ref="AA153">INDEX(_Rge_Data_3rd_CY,$B153,AA$1)</f>
        <v>0</v>
      </c>
      <c r="AB153" s="410">
        <f t="array" ref="AB153">INDEX(_Rge_Data_3rd_CY,$B153,AB$1)</f>
        <v>0</v>
      </c>
      <c r="AC153" s="410">
        <f t="array" ref="AC153">INDEX(_Rge_Data_3rd_CY,$B153,AC$1)</f>
        <v>0</v>
      </c>
      <c r="AD153" s="410">
        <f t="array" ref="AD153">INDEX(_Rge_Data_3rd_CY,$B153,AD$1)</f>
        <v>0</v>
      </c>
      <c r="AE153" s="410" t="str">
        <f t="array" ref="AE153">INDEX(_Rge_Data_3rd_CY,$B153,AE$1)</f>
        <v/>
      </c>
      <c r="AF153" s="410">
        <f t="array" ref="AF153">INDEX(_Rge_Data_3rd_CY,$B153,AF$1)</f>
        <v>0</v>
      </c>
      <c r="AG153" s="410">
        <f t="array" ref="AG153">INDEX(_Rge_Data_3rd_CY,$B153,AG$1)</f>
        <v>0</v>
      </c>
      <c r="AH153" s="410">
        <f t="shared" si="7"/>
        <v>0</v>
      </c>
      <c r="AI153" s="411" t="str">
        <f t="shared" si="9"/>
        <v/>
      </c>
      <c r="AJ153" s="412" t="str">
        <f t="array" ref="AJ153">INDEX(_Rge_Data_3rd_CY,$B153,AJ$1)</f>
        <v/>
      </c>
      <c r="AK153" s="413" t="str">
        <f t="array" ref="AK153">INDEX(_Rge_Data_3rd_CY,$B153,AK$1)</f>
        <v/>
      </c>
      <c r="AL153" s="413" t="str">
        <f t="array" ref="AL153">INDEX(_Rge_Data_3rd_CY,$B153,AL$1)</f>
        <v/>
      </c>
      <c r="AM153" s="413" t="str">
        <f t="array" ref="AM153">INDEX(_Rge_Data_3rd_CY,$B153,AM$1)</f>
        <v/>
      </c>
      <c r="AN153" s="413">
        <f t="array" ref="AN153">INDEX(_Rge_Data_3rd_CY,$B153,AN$1)</f>
        <v>0</v>
      </c>
      <c r="AO153" s="413">
        <f t="array" ref="AO153">INDEX(_Rge_Data_3rd_CY,$B153,AO$1)</f>
        <v>0</v>
      </c>
      <c r="AP153" s="413">
        <f t="array" ref="AP153">INDEX(_Rge_Data_3rd_CY,$B153,AP$1)</f>
        <v>0</v>
      </c>
      <c r="AQ153" s="413">
        <f t="array" ref="AQ153">INDEX(_Rge_Data_3rd_CY,$B153,AQ$1)</f>
        <v>0</v>
      </c>
      <c r="AR153" s="413">
        <f t="array" ref="AR153">INDEX(_Rge_Data_3rd_CY,$B153,AR$1)</f>
        <v>0</v>
      </c>
      <c r="AS153" s="413" t="str">
        <f t="array" ref="AS153">INDEX(_Rge_Data_3rd_CY,$B153,AS$1)</f>
        <v/>
      </c>
      <c r="AT153" s="413">
        <f t="array" ref="AT153">INDEX(_Rge_Data_3rd_CY,$B153,AT$1)</f>
        <v>0</v>
      </c>
      <c r="AU153" s="413">
        <f t="array" ref="AU153">INDEX(_Rge_Data_3rd_CY,$B153,AU$1)</f>
        <v>0</v>
      </c>
      <c r="AV153" s="284">
        <f t="shared" si="10"/>
        <v>0</v>
      </c>
      <c r="AW153" s="414">
        <f t="shared" si="8"/>
        <v>0</v>
      </c>
      <c r="AX153" s="290">
        <f>IFERROR(IF(AND($F153="OPEN",$AH153&gt;0),$AH153*_SoP*$AW153,IF(AND($F153="CLOSED",$AH153&gt;0),$AH153*_SoL*$AW153,0)),0)</f>
        <v>0</v>
      </c>
      <c r="AY153" s="290">
        <f>IFERROR(IF($AH153&lt;0,$AH153*_SoL,0),0)</f>
        <v>0</v>
      </c>
      <c r="AZ153" s="415">
        <f t="shared" si="11"/>
        <v>0</v>
      </c>
      <c r="BA153" s="415">
        <f t="shared" si="12"/>
        <v>0</v>
      </c>
      <c r="BB153" s="415">
        <f t="shared" si="13"/>
        <v>0</v>
      </c>
      <c r="BC153" s="416">
        <f t="shared" si="14"/>
        <v>0</v>
      </c>
      <c r="BD153" s="417">
        <f t="shared" si="15"/>
        <v>0</v>
      </c>
      <c r="BE153" s="418">
        <f t="shared" si="16"/>
        <v>0</v>
      </c>
      <c r="BF153" s="419">
        <f t="shared" si="17"/>
        <v>0</v>
      </c>
    </row>
    <row r="154" ht="19.5" customHeight="1">
      <c r="A154" s="185"/>
      <c r="B154" s="230">
        <f t="shared" si="18"/>
        <v>143</v>
      </c>
      <c r="C154" s="185"/>
      <c r="D154" s="391" t="str">
        <f t="array" ref="D154">INDEX(_Rge_Projectdata_3rd,$B154,MATCH("Project-ID",_Rge_Headline_Projectdata,0))</f>
        <v/>
      </c>
      <c r="E154" s="392" t="str">
        <f t="array" ref="E154">IF(INDEX(_Rge_Data_3rd_CY,$B154,E$1)=0,"",TEXT(INDEX(_Rge_Data_3rd_CY,$B154,E$1),"JJJJMMTT"))</f>
        <v/>
      </c>
      <c r="F154" s="404" t="str">
        <f t="array" ref="F154">INDEX(_Rge_Data_3rd_CY,$B154,F$1)</f>
        <v>Open</v>
      </c>
      <c r="G154" s="393">
        <f t="array" ref="G154">IFERROR(MATCH(INDEX(_Rge_Data_3rd_CY,$B154,G$1),_Rge_Projectstatus,0),"")</f>
        <v>1</v>
      </c>
      <c r="H154" s="405" t="str">
        <f t="array" ref="H154">INDEX(_Rge_Data_3rd_CY,$B154,H$1)</f>
        <v/>
      </c>
      <c r="I154" s="406" t="str">
        <f t="array" ref="I154">INDEX(_Rge_Data_3rd_CY,$B154,I$1)</f>
        <v/>
      </c>
      <c r="J154" s="406" t="str">
        <f t="array" ref="J154">INDEX(_Rge_Data_3rd_CY,$B154,J$1)</f>
        <v/>
      </c>
      <c r="K154" s="406" t="str">
        <f t="array" ref="K154">INDEX(_Rge_Data_3rd_CY,$B154,K$1)</f>
        <v/>
      </c>
      <c r="L154" s="407">
        <f t="array" ref="L154">INDEX(_Rge_Data_3rd_CY,$B154,L$1)</f>
        <v>0</v>
      </c>
      <c r="M154" s="407">
        <f t="array" ref="M154">INDEX(_Rge_Data_3rd_CY,$B154,M$1)</f>
        <v>0</v>
      </c>
      <c r="N154" s="407">
        <f t="array" ref="N154">INDEX(_Rge_Data_3rd_CY,$B154,N$1)</f>
        <v>0</v>
      </c>
      <c r="O154" s="407">
        <f t="array" ref="O154">INDEX(_Rge_Data_3rd_CY,$B154,O$1)</f>
        <v>0</v>
      </c>
      <c r="P154" s="407">
        <f t="array" ref="P154">INDEX(_Rge_Data_3rd_CY,$B154,P$1)</f>
        <v>0</v>
      </c>
      <c r="Q154" s="407" t="str">
        <f t="array" ref="Q154">INDEX(_Rge_Data_3rd_CY,$B154,Q$1)</f>
        <v/>
      </c>
      <c r="R154" s="407">
        <f t="array" ref="R154">INDEX(_Rge_Data_3rd_CY,$B154,R$1)</f>
        <v>0</v>
      </c>
      <c r="S154" s="407">
        <f t="array" ref="S154">INDEX(_Rge_Data_3rd_CY,$B154,S$1)</f>
        <v>0</v>
      </c>
      <c r="T154" s="407">
        <f t="shared" si="5"/>
        <v>0</v>
      </c>
      <c r="U154" s="408">
        <f t="shared" si="6"/>
        <v>0</v>
      </c>
      <c r="V154" s="409" t="str">
        <f t="array" ref="V154">INDEX(_Rge_Data_3rd_CY,$B154,V$1)</f>
        <v/>
      </c>
      <c r="W154" s="410" t="str">
        <f t="array" ref="W154">INDEX(_Rge_Data_3rd_CY,$B154,W$1)</f>
        <v/>
      </c>
      <c r="X154" s="410" t="str">
        <f t="array" ref="X154">INDEX(_Rge_Data_3rd_CY,$B154,X$1)</f>
        <v/>
      </c>
      <c r="Y154" s="410" t="str">
        <f t="array" ref="Y154">INDEX(_Rge_Data_3rd_CY,$B154,Y$1)</f>
        <v/>
      </c>
      <c r="Z154" s="410">
        <f t="array" ref="Z154">INDEX(_Rge_Data_3rd_CY,$B154,Z$1)</f>
        <v>0</v>
      </c>
      <c r="AA154" s="410">
        <f t="array" ref="AA154">INDEX(_Rge_Data_3rd_CY,$B154,AA$1)</f>
        <v>0</v>
      </c>
      <c r="AB154" s="410">
        <f t="array" ref="AB154">INDEX(_Rge_Data_3rd_CY,$B154,AB$1)</f>
        <v>0</v>
      </c>
      <c r="AC154" s="410">
        <f t="array" ref="AC154">INDEX(_Rge_Data_3rd_CY,$B154,AC$1)</f>
        <v>0</v>
      </c>
      <c r="AD154" s="410">
        <f t="array" ref="AD154">INDEX(_Rge_Data_3rd_CY,$B154,AD$1)</f>
        <v>0</v>
      </c>
      <c r="AE154" s="410" t="str">
        <f t="array" ref="AE154">INDEX(_Rge_Data_3rd_CY,$B154,AE$1)</f>
        <v/>
      </c>
      <c r="AF154" s="410">
        <f t="array" ref="AF154">INDEX(_Rge_Data_3rd_CY,$B154,AF$1)</f>
        <v>0</v>
      </c>
      <c r="AG154" s="410">
        <f t="array" ref="AG154">INDEX(_Rge_Data_3rd_CY,$B154,AG$1)</f>
        <v>0</v>
      </c>
      <c r="AH154" s="410">
        <f t="shared" si="7"/>
        <v>0</v>
      </c>
      <c r="AI154" s="411" t="str">
        <f t="shared" si="9"/>
        <v/>
      </c>
      <c r="AJ154" s="412" t="str">
        <f t="array" ref="AJ154">INDEX(_Rge_Data_3rd_CY,$B154,AJ$1)</f>
        <v/>
      </c>
      <c r="AK154" s="413" t="str">
        <f t="array" ref="AK154">INDEX(_Rge_Data_3rd_CY,$B154,AK$1)</f>
        <v/>
      </c>
      <c r="AL154" s="413" t="str">
        <f t="array" ref="AL154">INDEX(_Rge_Data_3rd_CY,$B154,AL$1)</f>
        <v/>
      </c>
      <c r="AM154" s="413" t="str">
        <f t="array" ref="AM154">INDEX(_Rge_Data_3rd_CY,$B154,AM$1)</f>
        <v/>
      </c>
      <c r="AN154" s="413">
        <f t="array" ref="AN154">INDEX(_Rge_Data_3rd_CY,$B154,AN$1)</f>
        <v>0</v>
      </c>
      <c r="AO154" s="413">
        <f t="array" ref="AO154">INDEX(_Rge_Data_3rd_CY,$B154,AO$1)</f>
        <v>0</v>
      </c>
      <c r="AP154" s="413">
        <f t="array" ref="AP154">INDEX(_Rge_Data_3rd_CY,$B154,AP$1)</f>
        <v>0</v>
      </c>
      <c r="AQ154" s="413">
        <f t="array" ref="AQ154">INDEX(_Rge_Data_3rd_CY,$B154,AQ$1)</f>
        <v>0</v>
      </c>
      <c r="AR154" s="413">
        <f t="array" ref="AR154">INDEX(_Rge_Data_3rd_CY,$B154,AR$1)</f>
        <v>0</v>
      </c>
      <c r="AS154" s="413" t="str">
        <f t="array" ref="AS154">INDEX(_Rge_Data_3rd_CY,$B154,AS$1)</f>
        <v/>
      </c>
      <c r="AT154" s="413">
        <f t="array" ref="AT154">INDEX(_Rge_Data_3rd_CY,$B154,AT$1)</f>
        <v>0</v>
      </c>
      <c r="AU154" s="413">
        <f t="array" ref="AU154">INDEX(_Rge_Data_3rd_CY,$B154,AU$1)</f>
        <v>0</v>
      </c>
      <c r="AV154" s="284">
        <f t="shared" si="10"/>
        <v>0</v>
      </c>
      <c r="AW154" s="414">
        <f t="shared" si="8"/>
        <v>0</v>
      </c>
      <c r="AX154" s="290">
        <f>IFERROR(IF(AND($F154="OPEN",$AH154&gt;0),$AH154*_SoP*$AW154,IF(AND($F154="CLOSED",$AH154&gt;0),$AH154*_SoL*$AW154,0)),0)</f>
        <v>0</v>
      </c>
      <c r="AY154" s="290">
        <f>IFERROR(IF($AH154&lt;0,$AH154*_SoL,0),0)</f>
        <v>0</v>
      </c>
      <c r="AZ154" s="415">
        <f t="shared" si="11"/>
        <v>0</v>
      </c>
      <c r="BA154" s="415">
        <f t="shared" si="12"/>
        <v>0</v>
      </c>
      <c r="BB154" s="415">
        <f t="shared" si="13"/>
        <v>0</v>
      </c>
      <c r="BC154" s="416">
        <f t="shared" si="14"/>
        <v>0</v>
      </c>
      <c r="BD154" s="417">
        <f t="shared" si="15"/>
        <v>0</v>
      </c>
      <c r="BE154" s="418">
        <f t="shared" si="16"/>
        <v>0</v>
      </c>
      <c r="BF154" s="419">
        <f t="shared" si="17"/>
        <v>0</v>
      </c>
    </row>
    <row r="155" ht="19.5" customHeight="1">
      <c r="A155" s="185"/>
      <c r="B155" s="230">
        <f t="shared" si="18"/>
        <v>144</v>
      </c>
      <c r="C155" s="185"/>
      <c r="D155" s="391" t="str">
        <f t="array" ref="D155">INDEX(_Rge_Projectdata_3rd,$B155,MATCH("Project-ID",_Rge_Headline_Projectdata,0))</f>
        <v/>
      </c>
      <c r="E155" s="392" t="str">
        <f t="array" ref="E155">IF(INDEX(_Rge_Data_3rd_CY,$B155,E$1)=0,"",TEXT(INDEX(_Rge_Data_3rd_CY,$B155,E$1),"JJJJMMTT"))</f>
        <v/>
      </c>
      <c r="F155" s="404" t="str">
        <f t="array" ref="F155">INDEX(_Rge_Data_3rd_CY,$B155,F$1)</f>
        <v>Open</v>
      </c>
      <c r="G155" s="393">
        <f t="array" ref="G155">IFERROR(MATCH(INDEX(_Rge_Data_3rd_CY,$B155,G$1),_Rge_Projectstatus,0),"")</f>
        <v>1</v>
      </c>
      <c r="H155" s="405" t="str">
        <f t="array" ref="H155">INDEX(_Rge_Data_3rd_CY,$B155,H$1)</f>
        <v/>
      </c>
      <c r="I155" s="406" t="str">
        <f t="array" ref="I155">INDEX(_Rge_Data_3rd_CY,$B155,I$1)</f>
        <v/>
      </c>
      <c r="J155" s="406" t="str">
        <f t="array" ref="J155">INDEX(_Rge_Data_3rd_CY,$B155,J$1)</f>
        <v/>
      </c>
      <c r="K155" s="406" t="str">
        <f t="array" ref="K155">INDEX(_Rge_Data_3rd_CY,$B155,K$1)</f>
        <v/>
      </c>
      <c r="L155" s="407">
        <f t="array" ref="L155">INDEX(_Rge_Data_3rd_CY,$B155,L$1)</f>
        <v>0</v>
      </c>
      <c r="M155" s="407">
        <f t="array" ref="M155">INDEX(_Rge_Data_3rd_CY,$B155,M$1)</f>
        <v>0</v>
      </c>
      <c r="N155" s="407">
        <f t="array" ref="N155">INDEX(_Rge_Data_3rd_CY,$B155,N$1)</f>
        <v>0</v>
      </c>
      <c r="O155" s="407">
        <f t="array" ref="O155">INDEX(_Rge_Data_3rd_CY,$B155,O$1)</f>
        <v>0</v>
      </c>
      <c r="P155" s="407">
        <f t="array" ref="P155">INDEX(_Rge_Data_3rd_CY,$B155,P$1)</f>
        <v>0</v>
      </c>
      <c r="Q155" s="407" t="str">
        <f t="array" ref="Q155">INDEX(_Rge_Data_3rd_CY,$B155,Q$1)</f>
        <v/>
      </c>
      <c r="R155" s="407">
        <f t="array" ref="R155">INDEX(_Rge_Data_3rd_CY,$B155,R$1)</f>
        <v>0</v>
      </c>
      <c r="S155" s="407">
        <f t="array" ref="S155">INDEX(_Rge_Data_3rd_CY,$B155,S$1)</f>
        <v>0</v>
      </c>
      <c r="T155" s="407">
        <f t="shared" si="5"/>
        <v>0</v>
      </c>
      <c r="U155" s="408">
        <f t="shared" si="6"/>
        <v>0</v>
      </c>
      <c r="V155" s="409" t="str">
        <f t="array" ref="V155">INDEX(_Rge_Data_3rd_CY,$B155,V$1)</f>
        <v/>
      </c>
      <c r="W155" s="410" t="str">
        <f t="array" ref="W155">INDEX(_Rge_Data_3rd_CY,$B155,W$1)</f>
        <v/>
      </c>
      <c r="X155" s="410" t="str">
        <f t="array" ref="X155">INDEX(_Rge_Data_3rd_CY,$B155,X$1)</f>
        <v/>
      </c>
      <c r="Y155" s="410" t="str">
        <f t="array" ref="Y155">INDEX(_Rge_Data_3rd_CY,$B155,Y$1)</f>
        <v/>
      </c>
      <c r="Z155" s="410">
        <f t="array" ref="Z155">INDEX(_Rge_Data_3rd_CY,$B155,Z$1)</f>
        <v>0</v>
      </c>
      <c r="AA155" s="410">
        <f t="array" ref="AA155">INDEX(_Rge_Data_3rd_CY,$B155,AA$1)</f>
        <v>0</v>
      </c>
      <c r="AB155" s="410">
        <f t="array" ref="AB155">INDEX(_Rge_Data_3rd_CY,$B155,AB$1)</f>
        <v>0</v>
      </c>
      <c r="AC155" s="410">
        <f t="array" ref="AC155">INDEX(_Rge_Data_3rd_CY,$B155,AC$1)</f>
        <v>0</v>
      </c>
      <c r="AD155" s="410">
        <f t="array" ref="AD155">INDEX(_Rge_Data_3rd_CY,$B155,AD$1)</f>
        <v>0</v>
      </c>
      <c r="AE155" s="410" t="str">
        <f t="array" ref="AE155">INDEX(_Rge_Data_3rd_CY,$B155,AE$1)</f>
        <v/>
      </c>
      <c r="AF155" s="410">
        <f t="array" ref="AF155">INDEX(_Rge_Data_3rd_CY,$B155,AF$1)</f>
        <v>0</v>
      </c>
      <c r="AG155" s="410">
        <f t="array" ref="AG155">INDEX(_Rge_Data_3rd_CY,$B155,AG$1)</f>
        <v>0</v>
      </c>
      <c r="AH155" s="410">
        <f t="shared" si="7"/>
        <v>0</v>
      </c>
      <c r="AI155" s="411" t="str">
        <f t="shared" si="9"/>
        <v/>
      </c>
      <c r="AJ155" s="412" t="str">
        <f t="array" ref="AJ155">INDEX(_Rge_Data_3rd_CY,$B155,AJ$1)</f>
        <v/>
      </c>
      <c r="AK155" s="413" t="str">
        <f t="array" ref="AK155">INDEX(_Rge_Data_3rd_CY,$B155,AK$1)</f>
        <v/>
      </c>
      <c r="AL155" s="413" t="str">
        <f t="array" ref="AL155">INDEX(_Rge_Data_3rd_CY,$B155,AL$1)</f>
        <v/>
      </c>
      <c r="AM155" s="413" t="str">
        <f t="array" ref="AM155">INDEX(_Rge_Data_3rd_CY,$B155,AM$1)</f>
        <v/>
      </c>
      <c r="AN155" s="413">
        <f t="array" ref="AN155">INDEX(_Rge_Data_3rd_CY,$B155,AN$1)</f>
        <v>0</v>
      </c>
      <c r="AO155" s="413">
        <f t="array" ref="AO155">INDEX(_Rge_Data_3rd_CY,$B155,AO$1)</f>
        <v>0</v>
      </c>
      <c r="AP155" s="413">
        <f t="array" ref="AP155">INDEX(_Rge_Data_3rd_CY,$B155,AP$1)</f>
        <v>0</v>
      </c>
      <c r="AQ155" s="413">
        <f t="array" ref="AQ155">INDEX(_Rge_Data_3rd_CY,$B155,AQ$1)</f>
        <v>0</v>
      </c>
      <c r="AR155" s="413">
        <f t="array" ref="AR155">INDEX(_Rge_Data_3rd_CY,$B155,AR$1)</f>
        <v>0</v>
      </c>
      <c r="AS155" s="413" t="str">
        <f t="array" ref="AS155">INDEX(_Rge_Data_3rd_CY,$B155,AS$1)</f>
        <v/>
      </c>
      <c r="AT155" s="413">
        <f t="array" ref="AT155">INDEX(_Rge_Data_3rd_CY,$B155,AT$1)</f>
        <v>0</v>
      </c>
      <c r="AU155" s="413">
        <f t="array" ref="AU155">INDEX(_Rge_Data_3rd_CY,$B155,AU$1)</f>
        <v>0</v>
      </c>
      <c r="AV155" s="284">
        <f t="shared" si="10"/>
        <v>0</v>
      </c>
      <c r="AW155" s="414">
        <f t="shared" si="8"/>
        <v>0</v>
      </c>
      <c r="AX155" s="290">
        <f>IFERROR(IF(AND($F155="OPEN",$AH155&gt;0),$AH155*_SoP*$AW155,IF(AND($F155="CLOSED",$AH155&gt;0),$AH155*_SoL*$AW155,0)),0)</f>
        <v>0</v>
      </c>
      <c r="AY155" s="290">
        <f>IFERROR(IF($AH155&lt;0,$AH155*_SoL,0),0)</f>
        <v>0</v>
      </c>
      <c r="AZ155" s="415">
        <f t="shared" si="11"/>
        <v>0</v>
      </c>
      <c r="BA155" s="415">
        <f t="shared" si="12"/>
        <v>0</v>
      </c>
      <c r="BB155" s="415">
        <f t="shared" si="13"/>
        <v>0</v>
      </c>
      <c r="BC155" s="416">
        <f t="shared" si="14"/>
        <v>0</v>
      </c>
      <c r="BD155" s="417">
        <f t="shared" si="15"/>
        <v>0</v>
      </c>
      <c r="BE155" s="418">
        <f t="shared" si="16"/>
        <v>0</v>
      </c>
      <c r="BF155" s="419">
        <f t="shared" si="17"/>
        <v>0</v>
      </c>
    </row>
    <row r="156" ht="19.5" customHeight="1">
      <c r="A156" s="185"/>
      <c r="B156" s="230">
        <f t="shared" si="18"/>
        <v>145</v>
      </c>
      <c r="C156" s="185"/>
      <c r="D156" s="391" t="str">
        <f t="array" ref="D156">INDEX(_Rge_Projectdata_3rd,$B156,MATCH("Project-ID",_Rge_Headline_Projectdata,0))</f>
        <v/>
      </c>
      <c r="E156" s="392" t="str">
        <f t="array" ref="E156">IF(INDEX(_Rge_Data_3rd_CY,$B156,E$1)=0,"",TEXT(INDEX(_Rge_Data_3rd_CY,$B156,E$1),"JJJJMMTT"))</f>
        <v/>
      </c>
      <c r="F156" s="404" t="str">
        <f t="array" ref="F156">INDEX(_Rge_Data_3rd_CY,$B156,F$1)</f>
        <v>Open</v>
      </c>
      <c r="G156" s="393">
        <f t="array" ref="G156">IFERROR(MATCH(INDEX(_Rge_Data_3rd_CY,$B156,G$1),_Rge_Projectstatus,0),"")</f>
        <v>1</v>
      </c>
      <c r="H156" s="405" t="str">
        <f t="array" ref="H156">INDEX(_Rge_Data_3rd_CY,$B156,H$1)</f>
        <v/>
      </c>
      <c r="I156" s="406" t="str">
        <f t="array" ref="I156">INDEX(_Rge_Data_3rd_CY,$B156,I$1)</f>
        <v/>
      </c>
      <c r="J156" s="406" t="str">
        <f t="array" ref="J156">INDEX(_Rge_Data_3rd_CY,$B156,J$1)</f>
        <v/>
      </c>
      <c r="K156" s="406" t="str">
        <f t="array" ref="K156">INDEX(_Rge_Data_3rd_CY,$B156,K$1)</f>
        <v/>
      </c>
      <c r="L156" s="407">
        <f t="array" ref="L156">INDEX(_Rge_Data_3rd_CY,$B156,L$1)</f>
        <v>0</v>
      </c>
      <c r="M156" s="407">
        <f t="array" ref="M156">INDEX(_Rge_Data_3rd_CY,$B156,M$1)</f>
        <v>0</v>
      </c>
      <c r="N156" s="407">
        <f t="array" ref="N156">INDEX(_Rge_Data_3rd_CY,$B156,N$1)</f>
        <v>0</v>
      </c>
      <c r="O156" s="407">
        <f t="array" ref="O156">INDEX(_Rge_Data_3rd_CY,$B156,O$1)</f>
        <v>0</v>
      </c>
      <c r="P156" s="407">
        <f t="array" ref="P156">INDEX(_Rge_Data_3rd_CY,$B156,P$1)</f>
        <v>0</v>
      </c>
      <c r="Q156" s="407" t="str">
        <f t="array" ref="Q156">INDEX(_Rge_Data_3rd_CY,$B156,Q$1)</f>
        <v/>
      </c>
      <c r="R156" s="407">
        <f t="array" ref="R156">INDEX(_Rge_Data_3rd_CY,$B156,R$1)</f>
        <v>0</v>
      </c>
      <c r="S156" s="407">
        <f t="array" ref="S156">INDEX(_Rge_Data_3rd_CY,$B156,S$1)</f>
        <v>0</v>
      </c>
      <c r="T156" s="407">
        <f t="shared" si="5"/>
        <v>0</v>
      </c>
      <c r="U156" s="408">
        <f t="shared" si="6"/>
        <v>0</v>
      </c>
      <c r="V156" s="409" t="str">
        <f t="array" ref="V156">INDEX(_Rge_Data_3rd_CY,$B156,V$1)</f>
        <v/>
      </c>
      <c r="W156" s="410" t="str">
        <f t="array" ref="W156">INDEX(_Rge_Data_3rd_CY,$B156,W$1)</f>
        <v/>
      </c>
      <c r="X156" s="410" t="str">
        <f t="array" ref="X156">INDEX(_Rge_Data_3rd_CY,$B156,X$1)</f>
        <v/>
      </c>
      <c r="Y156" s="410" t="str">
        <f t="array" ref="Y156">INDEX(_Rge_Data_3rd_CY,$B156,Y$1)</f>
        <v/>
      </c>
      <c r="Z156" s="410">
        <f t="array" ref="Z156">INDEX(_Rge_Data_3rd_CY,$B156,Z$1)</f>
        <v>0</v>
      </c>
      <c r="AA156" s="410">
        <f t="array" ref="AA156">INDEX(_Rge_Data_3rd_CY,$B156,AA$1)</f>
        <v>0</v>
      </c>
      <c r="AB156" s="410">
        <f t="array" ref="AB156">INDEX(_Rge_Data_3rd_CY,$B156,AB$1)</f>
        <v>0</v>
      </c>
      <c r="AC156" s="410">
        <f t="array" ref="AC156">INDEX(_Rge_Data_3rd_CY,$B156,AC$1)</f>
        <v>0</v>
      </c>
      <c r="AD156" s="410">
        <f t="array" ref="AD156">INDEX(_Rge_Data_3rd_CY,$B156,AD$1)</f>
        <v>0</v>
      </c>
      <c r="AE156" s="410" t="str">
        <f t="array" ref="AE156">INDEX(_Rge_Data_3rd_CY,$B156,AE$1)</f>
        <v/>
      </c>
      <c r="AF156" s="410">
        <f t="array" ref="AF156">INDEX(_Rge_Data_3rd_CY,$B156,AF$1)</f>
        <v>0</v>
      </c>
      <c r="AG156" s="410">
        <f t="array" ref="AG156">INDEX(_Rge_Data_3rd_CY,$B156,AG$1)</f>
        <v>0</v>
      </c>
      <c r="AH156" s="410">
        <f t="shared" si="7"/>
        <v>0</v>
      </c>
      <c r="AI156" s="411" t="str">
        <f t="shared" si="9"/>
        <v/>
      </c>
      <c r="AJ156" s="412" t="str">
        <f t="array" ref="AJ156">INDEX(_Rge_Data_3rd_CY,$B156,AJ$1)</f>
        <v/>
      </c>
      <c r="AK156" s="413" t="str">
        <f t="array" ref="AK156">INDEX(_Rge_Data_3rd_CY,$B156,AK$1)</f>
        <v/>
      </c>
      <c r="AL156" s="413" t="str">
        <f t="array" ref="AL156">INDEX(_Rge_Data_3rd_CY,$B156,AL$1)</f>
        <v/>
      </c>
      <c r="AM156" s="413" t="str">
        <f t="array" ref="AM156">INDEX(_Rge_Data_3rd_CY,$B156,AM$1)</f>
        <v/>
      </c>
      <c r="AN156" s="413">
        <f t="array" ref="AN156">INDEX(_Rge_Data_3rd_CY,$B156,AN$1)</f>
        <v>0</v>
      </c>
      <c r="AO156" s="413">
        <f t="array" ref="AO156">INDEX(_Rge_Data_3rd_CY,$B156,AO$1)</f>
        <v>0</v>
      </c>
      <c r="AP156" s="413">
        <f t="array" ref="AP156">INDEX(_Rge_Data_3rd_CY,$B156,AP$1)</f>
        <v>0</v>
      </c>
      <c r="AQ156" s="413">
        <f t="array" ref="AQ156">INDEX(_Rge_Data_3rd_CY,$B156,AQ$1)</f>
        <v>0</v>
      </c>
      <c r="AR156" s="413">
        <f t="array" ref="AR156">INDEX(_Rge_Data_3rd_CY,$B156,AR$1)</f>
        <v>0</v>
      </c>
      <c r="AS156" s="413" t="str">
        <f t="array" ref="AS156">INDEX(_Rge_Data_3rd_CY,$B156,AS$1)</f>
        <v/>
      </c>
      <c r="AT156" s="413">
        <f t="array" ref="AT156">INDEX(_Rge_Data_3rd_CY,$B156,AT$1)</f>
        <v>0</v>
      </c>
      <c r="AU156" s="413">
        <f t="array" ref="AU156">INDEX(_Rge_Data_3rd_CY,$B156,AU$1)</f>
        <v>0</v>
      </c>
      <c r="AV156" s="284">
        <f t="shared" si="10"/>
        <v>0</v>
      </c>
      <c r="AW156" s="414">
        <f t="shared" si="8"/>
        <v>0</v>
      </c>
      <c r="AX156" s="290">
        <f>IFERROR(IF(AND($F156="OPEN",$AH156&gt;0),$AH156*_SoP*$AW156,IF(AND($F156="CLOSED",$AH156&gt;0),$AH156*_SoL*$AW156,0)),0)</f>
        <v>0</v>
      </c>
      <c r="AY156" s="290">
        <f>IFERROR(IF($AH156&lt;0,$AH156*_SoL,0),0)</f>
        <v>0</v>
      </c>
      <c r="AZ156" s="415">
        <f t="shared" si="11"/>
        <v>0</v>
      </c>
      <c r="BA156" s="415">
        <f t="shared" si="12"/>
        <v>0</v>
      </c>
      <c r="BB156" s="415">
        <f t="shared" si="13"/>
        <v>0</v>
      </c>
      <c r="BC156" s="416">
        <f t="shared" si="14"/>
        <v>0</v>
      </c>
      <c r="BD156" s="417">
        <f t="shared" si="15"/>
        <v>0</v>
      </c>
      <c r="BE156" s="418">
        <f t="shared" si="16"/>
        <v>0</v>
      </c>
      <c r="BF156" s="419">
        <f t="shared" si="17"/>
        <v>0</v>
      </c>
    </row>
    <row r="157" ht="19.5" customHeight="1">
      <c r="A157" s="185"/>
      <c r="B157" s="230">
        <f t="shared" si="18"/>
        <v>146</v>
      </c>
      <c r="C157" s="185"/>
      <c r="D157" s="391" t="str">
        <f t="array" ref="D157">INDEX(_Rge_Projectdata_3rd,$B157,MATCH("Project-ID",_Rge_Headline_Projectdata,0))</f>
        <v/>
      </c>
      <c r="E157" s="392" t="str">
        <f t="array" ref="E157">IF(INDEX(_Rge_Data_3rd_CY,$B157,E$1)=0,"",TEXT(INDEX(_Rge_Data_3rd_CY,$B157,E$1),"JJJJMMTT"))</f>
        <v/>
      </c>
      <c r="F157" s="404" t="str">
        <f t="array" ref="F157">INDEX(_Rge_Data_3rd_CY,$B157,F$1)</f>
        <v>Open</v>
      </c>
      <c r="G157" s="393">
        <f t="array" ref="G157">IFERROR(MATCH(INDEX(_Rge_Data_3rd_CY,$B157,G$1),_Rge_Projectstatus,0),"")</f>
        <v>1</v>
      </c>
      <c r="H157" s="405" t="str">
        <f t="array" ref="H157">INDEX(_Rge_Data_3rd_CY,$B157,H$1)</f>
        <v/>
      </c>
      <c r="I157" s="406" t="str">
        <f t="array" ref="I157">INDEX(_Rge_Data_3rd_CY,$B157,I$1)</f>
        <v/>
      </c>
      <c r="J157" s="406" t="str">
        <f t="array" ref="J157">INDEX(_Rge_Data_3rd_CY,$B157,J$1)</f>
        <v/>
      </c>
      <c r="K157" s="406" t="str">
        <f t="array" ref="K157">INDEX(_Rge_Data_3rd_CY,$B157,K$1)</f>
        <v/>
      </c>
      <c r="L157" s="407">
        <f t="array" ref="L157">INDEX(_Rge_Data_3rd_CY,$B157,L$1)</f>
        <v>0</v>
      </c>
      <c r="M157" s="407">
        <f t="array" ref="M157">INDEX(_Rge_Data_3rd_CY,$B157,M$1)</f>
        <v>0</v>
      </c>
      <c r="N157" s="407">
        <f t="array" ref="N157">INDEX(_Rge_Data_3rd_CY,$B157,N$1)</f>
        <v>0</v>
      </c>
      <c r="O157" s="407">
        <f t="array" ref="O157">INDEX(_Rge_Data_3rd_CY,$B157,O$1)</f>
        <v>0</v>
      </c>
      <c r="P157" s="407">
        <f t="array" ref="P157">INDEX(_Rge_Data_3rd_CY,$B157,P$1)</f>
        <v>0</v>
      </c>
      <c r="Q157" s="407" t="str">
        <f t="array" ref="Q157">INDEX(_Rge_Data_3rd_CY,$B157,Q$1)</f>
        <v/>
      </c>
      <c r="R157" s="407">
        <f t="array" ref="R157">INDEX(_Rge_Data_3rd_CY,$B157,R$1)</f>
        <v>0</v>
      </c>
      <c r="S157" s="407">
        <f t="array" ref="S157">INDEX(_Rge_Data_3rd_CY,$B157,S$1)</f>
        <v>0</v>
      </c>
      <c r="T157" s="407">
        <f t="shared" si="5"/>
        <v>0</v>
      </c>
      <c r="U157" s="408">
        <f t="shared" si="6"/>
        <v>0</v>
      </c>
      <c r="V157" s="409" t="str">
        <f t="array" ref="V157">INDEX(_Rge_Data_3rd_CY,$B157,V$1)</f>
        <v/>
      </c>
      <c r="W157" s="410" t="str">
        <f t="array" ref="W157">INDEX(_Rge_Data_3rd_CY,$B157,W$1)</f>
        <v/>
      </c>
      <c r="X157" s="410" t="str">
        <f t="array" ref="X157">INDEX(_Rge_Data_3rd_CY,$B157,X$1)</f>
        <v/>
      </c>
      <c r="Y157" s="410" t="str">
        <f t="array" ref="Y157">INDEX(_Rge_Data_3rd_CY,$B157,Y$1)</f>
        <v/>
      </c>
      <c r="Z157" s="410">
        <f t="array" ref="Z157">INDEX(_Rge_Data_3rd_CY,$B157,Z$1)</f>
        <v>0</v>
      </c>
      <c r="AA157" s="410">
        <f t="array" ref="AA157">INDEX(_Rge_Data_3rd_CY,$B157,AA$1)</f>
        <v>0</v>
      </c>
      <c r="AB157" s="410">
        <f t="array" ref="AB157">INDEX(_Rge_Data_3rd_CY,$B157,AB$1)</f>
        <v>0</v>
      </c>
      <c r="AC157" s="410">
        <f t="array" ref="AC157">INDEX(_Rge_Data_3rd_CY,$B157,AC$1)</f>
        <v>0</v>
      </c>
      <c r="AD157" s="410">
        <f t="array" ref="AD157">INDEX(_Rge_Data_3rd_CY,$B157,AD$1)</f>
        <v>0</v>
      </c>
      <c r="AE157" s="410" t="str">
        <f t="array" ref="AE157">INDEX(_Rge_Data_3rd_CY,$B157,AE$1)</f>
        <v/>
      </c>
      <c r="AF157" s="410">
        <f t="array" ref="AF157">INDEX(_Rge_Data_3rd_CY,$B157,AF$1)</f>
        <v>0</v>
      </c>
      <c r="AG157" s="410">
        <f t="array" ref="AG157">INDEX(_Rge_Data_3rd_CY,$B157,AG$1)</f>
        <v>0</v>
      </c>
      <c r="AH157" s="410">
        <f t="shared" si="7"/>
        <v>0</v>
      </c>
      <c r="AI157" s="411" t="str">
        <f t="shared" si="9"/>
        <v/>
      </c>
      <c r="AJ157" s="412" t="str">
        <f t="array" ref="AJ157">INDEX(_Rge_Data_3rd_CY,$B157,AJ$1)</f>
        <v/>
      </c>
      <c r="AK157" s="413" t="str">
        <f t="array" ref="AK157">INDEX(_Rge_Data_3rd_CY,$B157,AK$1)</f>
        <v/>
      </c>
      <c r="AL157" s="413" t="str">
        <f t="array" ref="AL157">INDEX(_Rge_Data_3rd_CY,$B157,AL$1)</f>
        <v/>
      </c>
      <c r="AM157" s="413" t="str">
        <f t="array" ref="AM157">INDEX(_Rge_Data_3rd_CY,$B157,AM$1)</f>
        <v/>
      </c>
      <c r="AN157" s="413">
        <f t="array" ref="AN157">INDEX(_Rge_Data_3rd_CY,$B157,AN$1)</f>
        <v>0</v>
      </c>
      <c r="AO157" s="413">
        <f t="array" ref="AO157">INDEX(_Rge_Data_3rd_CY,$B157,AO$1)</f>
        <v>0</v>
      </c>
      <c r="AP157" s="413">
        <f t="array" ref="AP157">INDEX(_Rge_Data_3rd_CY,$B157,AP$1)</f>
        <v>0</v>
      </c>
      <c r="AQ157" s="413">
        <f t="array" ref="AQ157">INDEX(_Rge_Data_3rd_CY,$B157,AQ$1)</f>
        <v>0</v>
      </c>
      <c r="AR157" s="413">
        <f t="array" ref="AR157">INDEX(_Rge_Data_3rd_CY,$B157,AR$1)</f>
        <v>0</v>
      </c>
      <c r="AS157" s="413" t="str">
        <f t="array" ref="AS157">INDEX(_Rge_Data_3rd_CY,$B157,AS$1)</f>
        <v/>
      </c>
      <c r="AT157" s="413">
        <f t="array" ref="AT157">INDEX(_Rge_Data_3rd_CY,$B157,AT$1)</f>
        <v>0</v>
      </c>
      <c r="AU157" s="413">
        <f t="array" ref="AU157">INDEX(_Rge_Data_3rd_CY,$B157,AU$1)</f>
        <v>0</v>
      </c>
      <c r="AV157" s="284">
        <f t="shared" si="10"/>
        <v>0</v>
      </c>
      <c r="AW157" s="414">
        <f t="shared" si="8"/>
        <v>0</v>
      </c>
      <c r="AX157" s="290">
        <f>IFERROR(IF(AND($F157="OPEN",$AH157&gt;0),$AH157*_SoP*$AW157,IF(AND($F157="CLOSED",$AH157&gt;0),$AH157*_SoL*$AW157,0)),0)</f>
        <v>0</v>
      </c>
      <c r="AY157" s="290">
        <f>IFERROR(IF($AH157&lt;0,$AH157*_SoL,0),0)</f>
        <v>0</v>
      </c>
      <c r="AZ157" s="415">
        <f t="shared" si="11"/>
        <v>0</v>
      </c>
      <c r="BA157" s="415">
        <f t="shared" si="12"/>
        <v>0</v>
      </c>
      <c r="BB157" s="415">
        <f t="shared" si="13"/>
        <v>0</v>
      </c>
      <c r="BC157" s="416">
        <f t="shared" si="14"/>
        <v>0</v>
      </c>
      <c r="BD157" s="417">
        <f t="shared" si="15"/>
        <v>0</v>
      </c>
      <c r="BE157" s="418">
        <f t="shared" si="16"/>
        <v>0</v>
      </c>
      <c r="BF157" s="419">
        <f t="shared" si="17"/>
        <v>0</v>
      </c>
    </row>
    <row r="158" ht="19.5" customHeight="1">
      <c r="A158" s="185"/>
      <c r="B158" s="230">
        <f t="shared" si="18"/>
        <v>147</v>
      </c>
      <c r="C158" s="185"/>
      <c r="D158" s="391" t="str">
        <f t="array" ref="D158">INDEX(_Rge_Projectdata_3rd,$B158,MATCH("Project-ID",_Rge_Headline_Projectdata,0))</f>
        <v/>
      </c>
      <c r="E158" s="392" t="str">
        <f t="array" ref="E158">IF(INDEX(_Rge_Data_3rd_CY,$B158,E$1)=0,"",TEXT(INDEX(_Rge_Data_3rd_CY,$B158,E$1),"JJJJMMTT"))</f>
        <v/>
      </c>
      <c r="F158" s="404" t="str">
        <f t="array" ref="F158">INDEX(_Rge_Data_3rd_CY,$B158,F$1)</f>
        <v>Open</v>
      </c>
      <c r="G158" s="393">
        <f t="array" ref="G158">IFERROR(MATCH(INDEX(_Rge_Data_3rd_CY,$B158,G$1),_Rge_Projectstatus,0),"")</f>
        <v>1</v>
      </c>
      <c r="H158" s="405" t="str">
        <f t="array" ref="H158">INDEX(_Rge_Data_3rd_CY,$B158,H$1)</f>
        <v/>
      </c>
      <c r="I158" s="406" t="str">
        <f t="array" ref="I158">INDEX(_Rge_Data_3rd_CY,$B158,I$1)</f>
        <v/>
      </c>
      <c r="J158" s="406" t="str">
        <f t="array" ref="J158">INDEX(_Rge_Data_3rd_CY,$B158,J$1)</f>
        <v/>
      </c>
      <c r="K158" s="406" t="str">
        <f t="array" ref="K158">INDEX(_Rge_Data_3rd_CY,$B158,K$1)</f>
        <v/>
      </c>
      <c r="L158" s="407">
        <f t="array" ref="L158">INDEX(_Rge_Data_3rd_CY,$B158,L$1)</f>
        <v>0</v>
      </c>
      <c r="M158" s="407">
        <f t="array" ref="M158">INDEX(_Rge_Data_3rd_CY,$B158,M$1)</f>
        <v>0</v>
      </c>
      <c r="N158" s="407">
        <f t="array" ref="N158">INDEX(_Rge_Data_3rd_CY,$B158,N$1)</f>
        <v>0</v>
      </c>
      <c r="O158" s="407">
        <f t="array" ref="O158">INDEX(_Rge_Data_3rd_CY,$B158,O$1)</f>
        <v>0</v>
      </c>
      <c r="P158" s="407">
        <f t="array" ref="P158">INDEX(_Rge_Data_3rd_CY,$B158,P$1)</f>
        <v>0</v>
      </c>
      <c r="Q158" s="407" t="str">
        <f t="array" ref="Q158">INDEX(_Rge_Data_3rd_CY,$B158,Q$1)</f>
        <v/>
      </c>
      <c r="R158" s="407">
        <f t="array" ref="R158">INDEX(_Rge_Data_3rd_CY,$B158,R$1)</f>
        <v>0</v>
      </c>
      <c r="S158" s="407">
        <f t="array" ref="S158">INDEX(_Rge_Data_3rd_CY,$B158,S$1)</f>
        <v>0</v>
      </c>
      <c r="T158" s="407">
        <f t="shared" si="5"/>
        <v>0</v>
      </c>
      <c r="U158" s="408">
        <f t="shared" si="6"/>
        <v>0</v>
      </c>
      <c r="V158" s="409" t="str">
        <f t="array" ref="V158">INDEX(_Rge_Data_3rd_CY,$B158,V$1)</f>
        <v/>
      </c>
      <c r="W158" s="410" t="str">
        <f t="array" ref="W158">INDEX(_Rge_Data_3rd_CY,$B158,W$1)</f>
        <v/>
      </c>
      <c r="X158" s="410" t="str">
        <f t="array" ref="X158">INDEX(_Rge_Data_3rd_CY,$B158,X$1)</f>
        <v/>
      </c>
      <c r="Y158" s="410" t="str">
        <f t="array" ref="Y158">INDEX(_Rge_Data_3rd_CY,$B158,Y$1)</f>
        <v/>
      </c>
      <c r="Z158" s="410">
        <f t="array" ref="Z158">INDEX(_Rge_Data_3rd_CY,$B158,Z$1)</f>
        <v>0</v>
      </c>
      <c r="AA158" s="410">
        <f t="array" ref="AA158">INDEX(_Rge_Data_3rd_CY,$B158,AA$1)</f>
        <v>0</v>
      </c>
      <c r="AB158" s="410">
        <f t="array" ref="AB158">INDEX(_Rge_Data_3rd_CY,$B158,AB$1)</f>
        <v>0</v>
      </c>
      <c r="AC158" s="410">
        <f t="array" ref="AC158">INDEX(_Rge_Data_3rd_CY,$B158,AC$1)</f>
        <v>0</v>
      </c>
      <c r="AD158" s="410">
        <f t="array" ref="AD158">INDEX(_Rge_Data_3rd_CY,$B158,AD$1)</f>
        <v>0</v>
      </c>
      <c r="AE158" s="410" t="str">
        <f t="array" ref="AE158">INDEX(_Rge_Data_3rd_CY,$B158,AE$1)</f>
        <v/>
      </c>
      <c r="AF158" s="410">
        <f t="array" ref="AF158">INDEX(_Rge_Data_3rd_CY,$B158,AF$1)</f>
        <v>0</v>
      </c>
      <c r="AG158" s="410">
        <f t="array" ref="AG158">INDEX(_Rge_Data_3rd_CY,$B158,AG$1)</f>
        <v>0</v>
      </c>
      <c r="AH158" s="410">
        <f t="shared" si="7"/>
        <v>0</v>
      </c>
      <c r="AI158" s="411" t="str">
        <f t="shared" si="9"/>
        <v/>
      </c>
      <c r="AJ158" s="412" t="str">
        <f t="array" ref="AJ158">INDEX(_Rge_Data_3rd_CY,$B158,AJ$1)</f>
        <v/>
      </c>
      <c r="AK158" s="413" t="str">
        <f t="array" ref="AK158">INDEX(_Rge_Data_3rd_CY,$B158,AK$1)</f>
        <v/>
      </c>
      <c r="AL158" s="413" t="str">
        <f t="array" ref="AL158">INDEX(_Rge_Data_3rd_CY,$B158,AL$1)</f>
        <v/>
      </c>
      <c r="AM158" s="413" t="str">
        <f t="array" ref="AM158">INDEX(_Rge_Data_3rd_CY,$B158,AM$1)</f>
        <v/>
      </c>
      <c r="AN158" s="413">
        <f t="array" ref="AN158">INDEX(_Rge_Data_3rd_CY,$B158,AN$1)</f>
        <v>0</v>
      </c>
      <c r="AO158" s="413">
        <f t="array" ref="AO158">INDEX(_Rge_Data_3rd_CY,$B158,AO$1)</f>
        <v>0</v>
      </c>
      <c r="AP158" s="413">
        <f t="array" ref="AP158">INDEX(_Rge_Data_3rd_CY,$B158,AP$1)</f>
        <v>0</v>
      </c>
      <c r="AQ158" s="413">
        <f t="array" ref="AQ158">INDEX(_Rge_Data_3rd_CY,$B158,AQ$1)</f>
        <v>0</v>
      </c>
      <c r="AR158" s="413">
        <f t="array" ref="AR158">INDEX(_Rge_Data_3rd_CY,$B158,AR$1)</f>
        <v>0</v>
      </c>
      <c r="AS158" s="413" t="str">
        <f t="array" ref="AS158">INDEX(_Rge_Data_3rd_CY,$B158,AS$1)</f>
        <v/>
      </c>
      <c r="AT158" s="413">
        <f t="array" ref="AT158">INDEX(_Rge_Data_3rd_CY,$B158,AT$1)</f>
        <v>0</v>
      </c>
      <c r="AU158" s="413">
        <f t="array" ref="AU158">INDEX(_Rge_Data_3rd_CY,$B158,AU$1)</f>
        <v>0</v>
      </c>
      <c r="AV158" s="284">
        <f t="shared" si="10"/>
        <v>0</v>
      </c>
      <c r="AW158" s="414">
        <f t="shared" si="8"/>
        <v>0</v>
      </c>
      <c r="AX158" s="290">
        <f>IFERROR(IF(AND($F158="OPEN",$AH158&gt;0),$AH158*_SoP*$AW158,IF(AND($F158="CLOSED",$AH158&gt;0),$AH158*_SoL*$AW158,0)),0)</f>
        <v>0</v>
      </c>
      <c r="AY158" s="290">
        <f>IFERROR(IF($AH158&lt;0,$AH158*_SoL,0),0)</f>
        <v>0</v>
      </c>
      <c r="AZ158" s="415">
        <f t="shared" si="11"/>
        <v>0</v>
      </c>
      <c r="BA158" s="415">
        <f t="shared" si="12"/>
        <v>0</v>
      </c>
      <c r="BB158" s="415">
        <f t="shared" si="13"/>
        <v>0</v>
      </c>
      <c r="BC158" s="416">
        <f t="shared" si="14"/>
        <v>0</v>
      </c>
      <c r="BD158" s="417">
        <f t="shared" si="15"/>
        <v>0</v>
      </c>
      <c r="BE158" s="418">
        <f t="shared" si="16"/>
        <v>0</v>
      </c>
      <c r="BF158" s="419">
        <f t="shared" si="17"/>
        <v>0</v>
      </c>
    </row>
    <row r="159" ht="19.5" customHeight="1">
      <c r="A159" s="185"/>
      <c r="B159" s="230">
        <f t="shared" si="18"/>
        <v>148</v>
      </c>
      <c r="C159" s="185"/>
      <c r="D159" s="391" t="str">
        <f t="array" ref="D159">INDEX(_Rge_Projectdata_3rd,$B159,MATCH("Project-ID",_Rge_Headline_Projectdata,0))</f>
        <v/>
      </c>
      <c r="E159" s="392" t="str">
        <f t="array" ref="E159">IF(INDEX(_Rge_Data_3rd_CY,$B159,E$1)=0,"",TEXT(INDEX(_Rge_Data_3rd_CY,$B159,E$1),"JJJJMMTT"))</f>
        <v/>
      </c>
      <c r="F159" s="404" t="str">
        <f t="array" ref="F159">INDEX(_Rge_Data_3rd_CY,$B159,F$1)</f>
        <v>Open</v>
      </c>
      <c r="G159" s="393">
        <f t="array" ref="G159">IFERROR(MATCH(INDEX(_Rge_Data_3rd_CY,$B159,G$1),_Rge_Projectstatus,0),"")</f>
        <v>1</v>
      </c>
      <c r="H159" s="405" t="str">
        <f t="array" ref="H159">INDEX(_Rge_Data_3rd_CY,$B159,H$1)</f>
        <v/>
      </c>
      <c r="I159" s="406" t="str">
        <f t="array" ref="I159">INDEX(_Rge_Data_3rd_CY,$B159,I$1)</f>
        <v/>
      </c>
      <c r="J159" s="406" t="str">
        <f t="array" ref="J159">INDEX(_Rge_Data_3rd_CY,$B159,J$1)</f>
        <v/>
      </c>
      <c r="K159" s="406" t="str">
        <f t="array" ref="K159">INDEX(_Rge_Data_3rd_CY,$B159,K$1)</f>
        <v/>
      </c>
      <c r="L159" s="407">
        <f t="array" ref="L159">INDEX(_Rge_Data_3rd_CY,$B159,L$1)</f>
        <v>0</v>
      </c>
      <c r="M159" s="407">
        <f t="array" ref="M159">INDEX(_Rge_Data_3rd_CY,$B159,M$1)</f>
        <v>0</v>
      </c>
      <c r="N159" s="407">
        <f t="array" ref="N159">INDEX(_Rge_Data_3rd_CY,$B159,N$1)</f>
        <v>0</v>
      </c>
      <c r="O159" s="407">
        <f t="array" ref="O159">INDEX(_Rge_Data_3rd_CY,$B159,O$1)</f>
        <v>0</v>
      </c>
      <c r="P159" s="407">
        <f t="array" ref="P159">INDEX(_Rge_Data_3rd_CY,$B159,P$1)</f>
        <v>0</v>
      </c>
      <c r="Q159" s="407" t="str">
        <f t="array" ref="Q159">INDEX(_Rge_Data_3rd_CY,$B159,Q$1)</f>
        <v/>
      </c>
      <c r="R159" s="407">
        <f t="array" ref="R159">INDEX(_Rge_Data_3rd_CY,$B159,R$1)</f>
        <v>0</v>
      </c>
      <c r="S159" s="407">
        <f t="array" ref="S159">INDEX(_Rge_Data_3rd_CY,$B159,S$1)</f>
        <v>0</v>
      </c>
      <c r="T159" s="407">
        <f t="shared" si="5"/>
        <v>0</v>
      </c>
      <c r="U159" s="408">
        <f t="shared" si="6"/>
        <v>0</v>
      </c>
      <c r="V159" s="409" t="str">
        <f t="array" ref="V159">INDEX(_Rge_Data_3rd_CY,$B159,V$1)</f>
        <v/>
      </c>
      <c r="W159" s="410" t="str">
        <f t="array" ref="W159">INDEX(_Rge_Data_3rd_CY,$B159,W$1)</f>
        <v/>
      </c>
      <c r="X159" s="410" t="str">
        <f t="array" ref="X159">INDEX(_Rge_Data_3rd_CY,$B159,X$1)</f>
        <v/>
      </c>
      <c r="Y159" s="410" t="str">
        <f t="array" ref="Y159">INDEX(_Rge_Data_3rd_CY,$B159,Y$1)</f>
        <v/>
      </c>
      <c r="Z159" s="410">
        <f t="array" ref="Z159">INDEX(_Rge_Data_3rd_CY,$B159,Z$1)</f>
        <v>0</v>
      </c>
      <c r="AA159" s="410">
        <f t="array" ref="AA159">INDEX(_Rge_Data_3rd_CY,$B159,AA$1)</f>
        <v>0</v>
      </c>
      <c r="AB159" s="410">
        <f t="array" ref="AB159">INDEX(_Rge_Data_3rd_CY,$B159,AB$1)</f>
        <v>0</v>
      </c>
      <c r="AC159" s="410">
        <f t="array" ref="AC159">INDEX(_Rge_Data_3rd_CY,$B159,AC$1)</f>
        <v>0</v>
      </c>
      <c r="AD159" s="410">
        <f t="array" ref="AD159">INDEX(_Rge_Data_3rd_CY,$B159,AD$1)</f>
        <v>0</v>
      </c>
      <c r="AE159" s="410" t="str">
        <f t="array" ref="AE159">INDEX(_Rge_Data_3rd_CY,$B159,AE$1)</f>
        <v/>
      </c>
      <c r="AF159" s="410">
        <f t="array" ref="AF159">INDEX(_Rge_Data_3rd_CY,$B159,AF$1)</f>
        <v>0</v>
      </c>
      <c r="AG159" s="410">
        <f t="array" ref="AG159">INDEX(_Rge_Data_3rd_CY,$B159,AG$1)</f>
        <v>0</v>
      </c>
      <c r="AH159" s="410">
        <f t="shared" si="7"/>
        <v>0</v>
      </c>
      <c r="AI159" s="411" t="str">
        <f t="shared" si="9"/>
        <v/>
      </c>
      <c r="AJ159" s="412" t="str">
        <f t="array" ref="AJ159">INDEX(_Rge_Data_3rd_CY,$B159,AJ$1)</f>
        <v/>
      </c>
      <c r="AK159" s="413" t="str">
        <f t="array" ref="AK159">INDEX(_Rge_Data_3rd_CY,$B159,AK$1)</f>
        <v/>
      </c>
      <c r="AL159" s="413" t="str">
        <f t="array" ref="AL159">INDEX(_Rge_Data_3rd_CY,$B159,AL$1)</f>
        <v/>
      </c>
      <c r="AM159" s="413" t="str">
        <f t="array" ref="AM159">INDEX(_Rge_Data_3rd_CY,$B159,AM$1)</f>
        <v/>
      </c>
      <c r="AN159" s="413">
        <f t="array" ref="AN159">INDEX(_Rge_Data_3rd_CY,$B159,AN$1)</f>
        <v>0</v>
      </c>
      <c r="AO159" s="413">
        <f t="array" ref="AO159">INDEX(_Rge_Data_3rd_CY,$B159,AO$1)</f>
        <v>0</v>
      </c>
      <c r="AP159" s="413">
        <f t="array" ref="AP159">INDEX(_Rge_Data_3rd_CY,$B159,AP$1)</f>
        <v>0</v>
      </c>
      <c r="AQ159" s="413">
        <f t="array" ref="AQ159">INDEX(_Rge_Data_3rd_CY,$B159,AQ$1)</f>
        <v>0</v>
      </c>
      <c r="AR159" s="413">
        <f t="array" ref="AR159">INDEX(_Rge_Data_3rd_CY,$B159,AR$1)</f>
        <v>0</v>
      </c>
      <c r="AS159" s="413" t="str">
        <f t="array" ref="AS159">INDEX(_Rge_Data_3rd_CY,$B159,AS$1)</f>
        <v/>
      </c>
      <c r="AT159" s="413">
        <f t="array" ref="AT159">INDEX(_Rge_Data_3rd_CY,$B159,AT$1)</f>
        <v>0</v>
      </c>
      <c r="AU159" s="413">
        <f t="array" ref="AU159">INDEX(_Rge_Data_3rd_CY,$B159,AU$1)</f>
        <v>0</v>
      </c>
      <c r="AV159" s="284">
        <f t="shared" si="10"/>
        <v>0</v>
      </c>
      <c r="AW159" s="414">
        <f t="shared" si="8"/>
        <v>0</v>
      </c>
      <c r="AX159" s="290">
        <f>IFERROR(IF(AND($F159="OPEN",$AH159&gt;0),$AH159*_SoP*$AW159,IF(AND($F159="CLOSED",$AH159&gt;0),$AH159*_SoL*$AW159,0)),0)</f>
        <v>0</v>
      </c>
      <c r="AY159" s="290">
        <f>IFERROR(IF($AH159&lt;0,$AH159*_SoL,0),0)</f>
        <v>0</v>
      </c>
      <c r="AZ159" s="415">
        <f t="shared" si="11"/>
        <v>0</v>
      </c>
      <c r="BA159" s="415">
        <f t="shared" si="12"/>
        <v>0</v>
      </c>
      <c r="BB159" s="415">
        <f t="shared" si="13"/>
        <v>0</v>
      </c>
      <c r="BC159" s="416">
        <f t="shared" si="14"/>
        <v>0</v>
      </c>
      <c r="BD159" s="417">
        <f t="shared" si="15"/>
        <v>0</v>
      </c>
      <c r="BE159" s="418">
        <f t="shared" si="16"/>
        <v>0</v>
      </c>
      <c r="BF159" s="419">
        <f t="shared" si="17"/>
        <v>0</v>
      </c>
    </row>
    <row r="160" ht="19.5" customHeight="1">
      <c r="A160" s="185"/>
      <c r="B160" s="230">
        <f t="shared" si="18"/>
        <v>149</v>
      </c>
      <c r="C160" s="185"/>
      <c r="D160" s="391" t="str">
        <f t="array" ref="D160">INDEX(_Rge_Projectdata_3rd,$B160,MATCH("Project-ID",_Rge_Headline_Projectdata,0))</f>
        <v/>
      </c>
      <c r="E160" s="392" t="str">
        <f t="array" ref="E160">IF(INDEX(_Rge_Data_3rd_CY,$B160,E$1)=0,"",TEXT(INDEX(_Rge_Data_3rd_CY,$B160,E$1),"JJJJMMTT"))</f>
        <v/>
      </c>
      <c r="F160" s="404" t="str">
        <f t="array" ref="F160">INDEX(_Rge_Data_3rd_CY,$B160,F$1)</f>
        <v>Open</v>
      </c>
      <c r="G160" s="393">
        <f t="array" ref="G160">IFERROR(MATCH(INDEX(_Rge_Data_3rd_CY,$B160,G$1),_Rge_Projectstatus,0),"")</f>
        <v>1</v>
      </c>
      <c r="H160" s="405" t="str">
        <f t="array" ref="H160">INDEX(_Rge_Data_3rd_CY,$B160,H$1)</f>
        <v/>
      </c>
      <c r="I160" s="406" t="str">
        <f t="array" ref="I160">INDEX(_Rge_Data_3rd_CY,$B160,I$1)</f>
        <v/>
      </c>
      <c r="J160" s="406" t="str">
        <f t="array" ref="J160">INDEX(_Rge_Data_3rd_CY,$B160,J$1)</f>
        <v/>
      </c>
      <c r="K160" s="406" t="str">
        <f t="array" ref="K160">INDEX(_Rge_Data_3rd_CY,$B160,K$1)</f>
        <v/>
      </c>
      <c r="L160" s="407">
        <f t="array" ref="L160">INDEX(_Rge_Data_3rd_CY,$B160,L$1)</f>
        <v>0</v>
      </c>
      <c r="M160" s="407">
        <f t="array" ref="M160">INDEX(_Rge_Data_3rd_CY,$B160,M$1)</f>
        <v>0</v>
      </c>
      <c r="N160" s="407">
        <f t="array" ref="N160">INDEX(_Rge_Data_3rd_CY,$B160,N$1)</f>
        <v>0</v>
      </c>
      <c r="O160" s="407">
        <f t="array" ref="O160">INDEX(_Rge_Data_3rd_CY,$B160,O$1)</f>
        <v>0</v>
      </c>
      <c r="P160" s="407">
        <f t="array" ref="P160">INDEX(_Rge_Data_3rd_CY,$B160,P$1)</f>
        <v>0</v>
      </c>
      <c r="Q160" s="407" t="str">
        <f t="array" ref="Q160">INDEX(_Rge_Data_3rd_CY,$B160,Q$1)</f>
        <v/>
      </c>
      <c r="R160" s="407">
        <f t="array" ref="R160">INDEX(_Rge_Data_3rd_CY,$B160,R$1)</f>
        <v>0</v>
      </c>
      <c r="S160" s="407">
        <f t="array" ref="S160">INDEX(_Rge_Data_3rd_CY,$B160,S$1)</f>
        <v>0</v>
      </c>
      <c r="T160" s="407">
        <f t="shared" si="5"/>
        <v>0</v>
      </c>
      <c r="U160" s="408">
        <f t="shared" si="6"/>
        <v>0</v>
      </c>
      <c r="V160" s="409" t="str">
        <f t="array" ref="V160">INDEX(_Rge_Data_3rd_CY,$B160,V$1)</f>
        <v/>
      </c>
      <c r="W160" s="410" t="str">
        <f t="array" ref="W160">INDEX(_Rge_Data_3rd_CY,$B160,W$1)</f>
        <v/>
      </c>
      <c r="X160" s="410" t="str">
        <f t="array" ref="X160">INDEX(_Rge_Data_3rd_CY,$B160,X$1)</f>
        <v/>
      </c>
      <c r="Y160" s="410" t="str">
        <f t="array" ref="Y160">INDEX(_Rge_Data_3rd_CY,$B160,Y$1)</f>
        <v/>
      </c>
      <c r="Z160" s="410">
        <f t="array" ref="Z160">INDEX(_Rge_Data_3rd_CY,$B160,Z$1)</f>
        <v>0</v>
      </c>
      <c r="AA160" s="410">
        <f t="array" ref="AA160">INDEX(_Rge_Data_3rd_CY,$B160,AA$1)</f>
        <v>0</v>
      </c>
      <c r="AB160" s="410">
        <f t="array" ref="AB160">INDEX(_Rge_Data_3rd_CY,$B160,AB$1)</f>
        <v>0</v>
      </c>
      <c r="AC160" s="410">
        <f t="array" ref="AC160">INDEX(_Rge_Data_3rd_CY,$B160,AC$1)</f>
        <v>0</v>
      </c>
      <c r="AD160" s="410">
        <f t="array" ref="AD160">INDEX(_Rge_Data_3rd_CY,$B160,AD$1)</f>
        <v>0</v>
      </c>
      <c r="AE160" s="410" t="str">
        <f t="array" ref="AE160">INDEX(_Rge_Data_3rd_CY,$B160,AE$1)</f>
        <v/>
      </c>
      <c r="AF160" s="410">
        <f t="array" ref="AF160">INDEX(_Rge_Data_3rd_CY,$B160,AF$1)</f>
        <v>0</v>
      </c>
      <c r="AG160" s="410">
        <f t="array" ref="AG160">INDEX(_Rge_Data_3rd_CY,$B160,AG$1)</f>
        <v>0</v>
      </c>
      <c r="AH160" s="410">
        <f t="shared" si="7"/>
        <v>0</v>
      </c>
      <c r="AI160" s="411" t="str">
        <f t="shared" si="9"/>
        <v/>
      </c>
      <c r="AJ160" s="412" t="str">
        <f t="array" ref="AJ160">INDEX(_Rge_Data_3rd_CY,$B160,AJ$1)</f>
        <v/>
      </c>
      <c r="AK160" s="413" t="str">
        <f t="array" ref="AK160">INDEX(_Rge_Data_3rd_CY,$B160,AK$1)</f>
        <v/>
      </c>
      <c r="AL160" s="413" t="str">
        <f t="array" ref="AL160">INDEX(_Rge_Data_3rd_CY,$B160,AL$1)</f>
        <v/>
      </c>
      <c r="AM160" s="413" t="str">
        <f t="array" ref="AM160">INDEX(_Rge_Data_3rd_CY,$B160,AM$1)</f>
        <v/>
      </c>
      <c r="AN160" s="413">
        <f t="array" ref="AN160">INDEX(_Rge_Data_3rd_CY,$B160,AN$1)</f>
        <v>0</v>
      </c>
      <c r="AO160" s="413">
        <f t="array" ref="AO160">INDEX(_Rge_Data_3rd_CY,$B160,AO$1)</f>
        <v>0</v>
      </c>
      <c r="AP160" s="413">
        <f t="array" ref="AP160">INDEX(_Rge_Data_3rd_CY,$B160,AP$1)</f>
        <v>0</v>
      </c>
      <c r="AQ160" s="413">
        <f t="array" ref="AQ160">INDEX(_Rge_Data_3rd_CY,$B160,AQ$1)</f>
        <v>0</v>
      </c>
      <c r="AR160" s="413">
        <f t="array" ref="AR160">INDEX(_Rge_Data_3rd_CY,$B160,AR$1)</f>
        <v>0</v>
      </c>
      <c r="AS160" s="413" t="str">
        <f t="array" ref="AS160">INDEX(_Rge_Data_3rd_CY,$B160,AS$1)</f>
        <v/>
      </c>
      <c r="AT160" s="413">
        <f t="array" ref="AT160">INDEX(_Rge_Data_3rd_CY,$B160,AT$1)</f>
        <v>0</v>
      </c>
      <c r="AU160" s="413">
        <f t="array" ref="AU160">INDEX(_Rge_Data_3rd_CY,$B160,AU$1)</f>
        <v>0</v>
      </c>
      <c r="AV160" s="284">
        <f t="shared" si="10"/>
        <v>0</v>
      </c>
      <c r="AW160" s="414">
        <f t="shared" si="8"/>
        <v>0</v>
      </c>
      <c r="AX160" s="290">
        <f>IFERROR(IF(AND($F160="OPEN",$AH160&gt;0),$AH160*_SoP*$AW160,IF(AND($F160="CLOSED",$AH160&gt;0),$AH160*_SoL*$AW160,0)),0)</f>
        <v>0</v>
      </c>
      <c r="AY160" s="290">
        <f>IFERROR(IF($AH160&lt;0,$AH160*_SoL,0),0)</f>
        <v>0</v>
      </c>
      <c r="AZ160" s="415">
        <f t="shared" si="11"/>
        <v>0</v>
      </c>
      <c r="BA160" s="415">
        <f t="shared" si="12"/>
        <v>0</v>
      </c>
      <c r="BB160" s="415">
        <f t="shared" si="13"/>
        <v>0</v>
      </c>
      <c r="BC160" s="416">
        <f t="shared" si="14"/>
        <v>0</v>
      </c>
      <c r="BD160" s="417">
        <f t="shared" si="15"/>
        <v>0</v>
      </c>
      <c r="BE160" s="418">
        <f t="shared" si="16"/>
        <v>0</v>
      </c>
      <c r="BF160" s="419">
        <f t="shared" si="17"/>
        <v>0</v>
      </c>
    </row>
    <row r="161" ht="19.5" customHeight="1">
      <c r="A161" s="185"/>
      <c r="B161" s="230">
        <f t="shared" si="18"/>
        <v>150</v>
      </c>
      <c r="C161" s="185"/>
      <c r="D161" s="391" t="str">
        <f t="array" ref="D161">INDEX(_Rge_Projectdata_3rd,$B161,MATCH("Project-ID",_Rge_Headline_Projectdata,0))</f>
        <v/>
      </c>
      <c r="E161" s="392" t="str">
        <f t="array" ref="E161">IF(INDEX(_Rge_Data_3rd_CY,$B161,E$1)=0,"",TEXT(INDEX(_Rge_Data_3rd_CY,$B161,E$1),"JJJJMMTT"))</f>
        <v/>
      </c>
      <c r="F161" s="404" t="str">
        <f t="array" ref="F161">INDEX(_Rge_Data_3rd_CY,$B161,F$1)</f>
        <v>Open</v>
      </c>
      <c r="G161" s="393">
        <f t="array" ref="G161">IFERROR(MATCH(INDEX(_Rge_Data_3rd_CY,$B161,G$1),_Rge_Projectstatus,0),"")</f>
        <v>1</v>
      </c>
      <c r="H161" s="405" t="str">
        <f t="array" ref="H161">INDEX(_Rge_Data_3rd_CY,$B161,H$1)</f>
        <v/>
      </c>
      <c r="I161" s="406" t="str">
        <f t="array" ref="I161">INDEX(_Rge_Data_3rd_CY,$B161,I$1)</f>
        <v/>
      </c>
      <c r="J161" s="406" t="str">
        <f t="array" ref="J161">INDEX(_Rge_Data_3rd_CY,$B161,J$1)</f>
        <v/>
      </c>
      <c r="K161" s="406" t="str">
        <f t="array" ref="K161">INDEX(_Rge_Data_3rd_CY,$B161,K$1)</f>
        <v/>
      </c>
      <c r="L161" s="407">
        <f t="array" ref="L161">INDEX(_Rge_Data_3rd_CY,$B161,L$1)</f>
        <v>0</v>
      </c>
      <c r="M161" s="407">
        <f t="array" ref="M161">INDEX(_Rge_Data_3rd_CY,$B161,M$1)</f>
        <v>0</v>
      </c>
      <c r="N161" s="407">
        <f t="array" ref="N161">INDEX(_Rge_Data_3rd_CY,$B161,N$1)</f>
        <v>0</v>
      </c>
      <c r="O161" s="407">
        <f t="array" ref="O161">INDEX(_Rge_Data_3rd_CY,$B161,O$1)</f>
        <v>0</v>
      </c>
      <c r="P161" s="407">
        <f t="array" ref="P161">INDEX(_Rge_Data_3rd_CY,$B161,P$1)</f>
        <v>0</v>
      </c>
      <c r="Q161" s="407" t="str">
        <f t="array" ref="Q161">INDEX(_Rge_Data_3rd_CY,$B161,Q$1)</f>
        <v/>
      </c>
      <c r="R161" s="407">
        <f t="array" ref="R161">INDEX(_Rge_Data_3rd_CY,$B161,R$1)</f>
        <v>0</v>
      </c>
      <c r="S161" s="407">
        <f t="array" ref="S161">INDEX(_Rge_Data_3rd_CY,$B161,S$1)</f>
        <v>0</v>
      </c>
      <c r="T161" s="407">
        <f t="shared" si="5"/>
        <v>0</v>
      </c>
      <c r="U161" s="408">
        <f t="shared" si="6"/>
        <v>0</v>
      </c>
      <c r="V161" s="409" t="str">
        <f t="array" ref="V161">INDEX(_Rge_Data_3rd_CY,$B161,V$1)</f>
        <v/>
      </c>
      <c r="W161" s="410" t="str">
        <f t="array" ref="W161">INDEX(_Rge_Data_3rd_CY,$B161,W$1)</f>
        <v/>
      </c>
      <c r="X161" s="410" t="str">
        <f t="array" ref="X161">INDEX(_Rge_Data_3rd_CY,$B161,X$1)</f>
        <v/>
      </c>
      <c r="Y161" s="410" t="str">
        <f t="array" ref="Y161">INDEX(_Rge_Data_3rd_CY,$B161,Y$1)</f>
        <v/>
      </c>
      <c r="Z161" s="410">
        <f t="array" ref="Z161">INDEX(_Rge_Data_3rd_CY,$B161,Z$1)</f>
        <v>0</v>
      </c>
      <c r="AA161" s="410">
        <f t="array" ref="AA161">INDEX(_Rge_Data_3rd_CY,$B161,AA$1)</f>
        <v>0</v>
      </c>
      <c r="AB161" s="410">
        <f t="array" ref="AB161">INDEX(_Rge_Data_3rd_CY,$B161,AB$1)</f>
        <v>0</v>
      </c>
      <c r="AC161" s="410">
        <f t="array" ref="AC161">INDEX(_Rge_Data_3rd_CY,$B161,AC$1)</f>
        <v>0</v>
      </c>
      <c r="AD161" s="410">
        <f t="array" ref="AD161">INDEX(_Rge_Data_3rd_CY,$B161,AD$1)</f>
        <v>0</v>
      </c>
      <c r="AE161" s="410" t="str">
        <f t="array" ref="AE161">INDEX(_Rge_Data_3rd_CY,$B161,AE$1)</f>
        <v/>
      </c>
      <c r="AF161" s="410">
        <f t="array" ref="AF161">INDEX(_Rge_Data_3rd_CY,$B161,AF$1)</f>
        <v>0</v>
      </c>
      <c r="AG161" s="410">
        <f t="array" ref="AG161">INDEX(_Rge_Data_3rd_CY,$B161,AG$1)</f>
        <v>0</v>
      </c>
      <c r="AH161" s="410">
        <f t="shared" si="7"/>
        <v>0</v>
      </c>
      <c r="AI161" s="411" t="str">
        <f t="shared" si="9"/>
        <v/>
      </c>
      <c r="AJ161" s="412" t="str">
        <f t="array" ref="AJ161">INDEX(_Rge_Data_3rd_CY,$B161,AJ$1)</f>
        <v/>
      </c>
      <c r="AK161" s="413" t="str">
        <f t="array" ref="AK161">INDEX(_Rge_Data_3rd_CY,$B161,AK$1)</f>
        <v/>
      </c>
      <c r="AL161" s="413" t="str">
        <f t="array" ref="AL161">INDEX(_Rge_Data_3rd_CY,$B161,AL$1)</f>
        <v/>
      </c>
      <c r="AM161" s="413" t="str">
        <f t="array" ref="AM161">INDEX(_Rge_Data_3rd_CY,$B161,AM$1)</f>
        <v/>
      </c>
      <c r="AN161" s="413">
        <f t="array" ref="AN161">INDEX(_Rge_Data_3rd_CY,$B161,AN$1)</f>
        <v>0</v>
      </c>
      <c r="AO161" s="413">
        <f t="array" ref="AO161">INDEX(_Rge_Data_3rd_CY,$B161,AO$1)</f>
        <v>0</v>
      </c>
      <c r="AP161" s="413">
        <f t="array" ref="AP161">INDEX(_Rge_Data_3rd_CY,$B161,AP$1)</f>
        <v>0</v>
      </c>
      <c r="AQ161" s="413">
        <f t="array" ref="AQ161">INDEX(_Rge_Data_3rd_CY,$B161,AQ$1)</f>
        <v>0</v>
      </c>
      <c r="AR161" s="413">
        <f t="array" ref="AR161">INDEX(_Rge_Data_3rd_CY,$B161,AR$1)</f>
        <v>0</v>
      </c>
      <c r="AS161" s="413" t="str">
        <f t="array" ref="AS161">INDEX(_Rge_Data_3rd_CY,$B161,AS$1)</f>
        <v/>
      </c>
      <c r="AT161" s="413">
        <f t="array" ref="AT161">INDEX(_Rge_Data_3rd_CY,$B161,AT$1)</f>
        <v>0</v>
      </c>
      <c r="AU161" s="413">
        <f t="array" ref="AU161">INDEX(_Rge_Data_3rd_CY,$B161,AU$1)</f>
        <v>0</v>
      </c>
      <c r="AV161" s="284">
        <f t="shared" si="10"/>
        <v>0</v>
      </c>
      <c r="AW161" s="414">
        <f t="shared" si="8"/>
        <v>0</v>
      </c>
      <c r="AX161" s="290">
        <f>IFERROR(IF(AND($F161="OPEN",$AH161&gt;0),$AH161*_SoP*$AW161,IF(AND($F161="CLOSED",$AH161&gt;0),$AH161*_SoL*$AW161,0)),0)</f>
        <v>0</v>
      </c>
      <c r="AY161" s="290">
        <f>IFERROR(IF($AH161&lt;0,$AH161*_SoL,0),0)</f>
        <v>0</v>
      </c>
      <c r="AZ161" s="415">
        <f t="shared" si="11"/>
        <v>0</v>
      </c>
      <c r="BA161" s="415">
        <f t="shared" si="12"/>
        <v>0</v>
      </c>
      <c r="BB161" s="415">
        <f t="shared" si="13"/>
        <v>0</v>
      </c>
      <c r="BC161" s="416">
        <f t="shared" si="14"/>
        <v>0</v>
      </c>
      <c r="BD161" s="417">
        <f t="shared" si="15"/>
        <v>0</v>
      </c>
      <c r="BE161" s="418">
        <f t="shared" si="16"/>
        <v>0</v>
      </c>
      <c r="BF161" s="419">
        <f t="shared" si="17"/>
        <v>0</v>
      </c>
    </row>
    <row r="162" ht="19.5" customHeight="1">
      <c r="A162" s="185"/>
      <c r="B162" s="230">
        <f t="shared" si="18"/>
        <v>151</v>
      </c>
      <c r="C162" s="185"/>
      <c r="D162" s="391" t="str">
        <f t="array" ref="D162">INDEX(_Rge_Projectdata_3rd,$B162,MATCH("Project-ID",_Rge_Headline_Projectdata,0))</f>
        <v/>
      </c>
      <c r="E162" s="392" t="str">
        <f t="array" ref="E162">IF(INDEX(_Rge_Data_3rd_CY,$B162,E$1)=0,"",TEXT(INDEX(_Rge_Data_3rd_CY,$B162,E$1),"JJJJMMTT"))</f>
        <v/>
      </c>
      <c r="F162" s="404" t="str">
        <f t="array" ref="F162">INDEX(_Rge_Data_3rd_CY,$B162,F$1)</f>
        <v>Open</v>
      </c>
      <c r="G162" s="393">
        <f t="array" ref="G162">IFERROR(MATCH(INDEX(_Rge_Data_3rd_CY,$B162,G$1),_Rge_Projectstatus,0),"")</f>
        <v>1</v>
      </c>
      <c r="H162" s="405" t="str">
        <f t="array" ref="H162">INDEX(_Rge_Data_3rd_CY,$B162,H$1)</f>
        <v/>
      </c>
      <c r="I162" s="406" t="str">
        <f t="array" ref="I162">INDEX(_Rge_Data_3rd_CY,$B162,I$1)</f>
        <v/>
      </c>
      <c r="J162" s="406" t="str">
        <f t="array" ref="J162">INDEX(_Rge_Data_3rd_CY,$B162,J$1)</f>
        <v/>
      </c>
      <c r="K162" s="406" t="str">
        <f t="array" ref="K162">INDEX(_Rge_Data_3rd_CY,$B162,K$1)</f>
        <v/>
      </c>
      <c r="L162" s="407">
        <f t="array" ref="L162">INDEX(_Rge_Data_3rd_CY,$B162,L$1)</f>
        <v>0</v>
      </c>
      <c r="M162" s="407">
        <f t="array" ref="M162">INDEX(_Rge_Data_3rd_CY,$B162,M$1)</f>
        <v>0</v>
      </c>
      <c r="N162" s="407">
        <f t="array" ref="N162">INDEX(_Rge_Data_3rd_CY,$B162,N$1)</f>
        <v>0</v>
      </c>
      <c r="O162" s="407">
        <f t="array" ref="O162">INDEX(_Rge_Data_3rd_CY,$B162,O$1)</f>
        <v>0</v>
      </c>
      <c r="P162" s="407">
        <f t="array" ref="P162">INDEX(_Rge_Data_3rd_CY,$B162,P$1)</f>
        <v>0</v>
      </c>
      <c r="Q162" s="407" t="str">
        <f t="array" ref="Q162">INDEX(_Rge_Data_3rd_CY,$B162,Q$1)</f>
        <v/>
      </c>
      <c r="R162" s="407">
        <f t="array" ref="R162">INDEX(_Rge_Data_3rd_CY,$B162,R$1)</f>
        <v>0</v>
      </c>
      <c r="S162" s="407">
        <f t="array" ref="S162">INDEX(_Rge_Data_3rd_CY,$B162,S$1)</f>
        <v>0</v>
      </c>
      <c r="T162" s="407">
        <f t="shared" si="5"/>
        <v>0</v>
      </c>
      <c r="U162" s="408">
        <f t="shared" si="6"/>
        <v>0</v>
      </c>
      <c r="V162" s="409" t="str">
        <f t="array" ref="V162">INDEX(_Rge_Data_3rd_CY,$B162,V$1)</f>
        <v/>
      </c>
      <c r="W162" s="410" t="str">
        <f t="array" ref="W162">INDEX(_Rge_Data_3rd_CY,$B162,W$1)</f>
        <v/>
      </c>
      <c r="X162" s="410" t="str">
        <f t="array" ref="X162">INDEX(_Rge_Data_3rd_CY,$B162,X$1)</f>
        <v/>
      </c>
      <c r="Y162" s="410" t="str">
        <f t="array" ref="Y162">INDEX(_Rge_Data_3rd_CY,$B162,Y$1)</f>
        <v/>
      </c>
      <c r="Z162" s="410">
        <f t="array" ref="Z162">INDEX(_Rge_Data_3rd_CY,$B162,Z$1)</f>
        <v>0</v>
      </c>
      <c r="AA162" s="410">
        <f t="array" ref="AA162">INDEX(_Rge_Data_3rd_CY,$B162,AA$1)</f>
        <v>0</v>
      </c>
      <c r="AB162" s="410">
        <f t="array" ref="AB162">INDEX(_Rge_Data_3rd_CY,$B162,AB$1)</f>
        <v>0</v>
      </c>
      <c r="AC162" s="410">
        <f t="array" ref="AC162">INDEX(_Rge_Data_3rd_CY,$B162,AC$1)</f>
        <v>0</v>
      </c>
      <c r="AD162" s="410">
        <f t="array" ref="AD162">INDEX(_Rge_Data_3rd_CY,$B162,AD$1)</f>
        <v>0</v>
      </c>
      <c r="AE162" s="410" t="str">
        <f t="array" ref="AE162">INDEX(_Rge_Data_3rd_CY,$B162,AE$1)</f>
        <v/>
      </c>
      <c r="AF162" s="410">
        <f t="array" ref="AF162">INDEX(_Rge_Data_3rd_CY,$B162,AF$1)</f>
        <v>0</v>
      </c>
      <c r="AG162" s="410">
        <f t="array" ref="AG162">INDEX(_Rge_Data_3rd_CY,$B162,AG$1)</f>
        <v>0</v>
      </c>
      <c r="AH162" s="410">
        <f t="shared" si="7"/>
        <v>0</v>
      </c>
      <c r="AI162" s="411" t="str">
        <f t="shared" si="9"/>
        <v/>
      </c>
      <c r="AJ162" s="412" t="str">
        <f t="array" ref="AJ162">INDEX(_Rge_Data_3rd_CY,$B162,AJ$1)</f>
        <v/>
      </c>
      <c r="AK162" s="413" t="str">
        <f t="array" ref="AK162">INDEX(_Rge_Data_3rd_CY,$B162,AK$1)</f>
        <v/>
      </c>
      <c r="AL162" s="413" t="str">
        <f t="array" ref="AL162">INDEX(_Rge_Data_3rd_CY,$B162,AL$1)</f>
        <v/>
      </c>
      <c r="AM162" s="413" t="str">
        <f t="array" ref="AM162">INDEX(_Rge_Data_3rd_CY,$B162,AM$1)</f>
        <v/>
      </c>
      <c r="AN162" s="413">
        <f t="array" ref="AN162">INDEX(_Rge_Data_3rd_CY,$B162,AN$1)</f>
        <v>0</v>
      </c>
      <c r="AO162" s="413">
        <f t="array" ref="AO162">INDEX(_Rge_Data_3rd_CY,$B162,AO$1)</f>
        <v>0</v>
      </c>
      <c r="AP162" s="413">
        <f t="array" ref="AP162">INDEX(_Rge_Data_3rd_CY,$B162,AP$1)</f>
        <v>0</v>
      </c>
      <c r="AQ162" s="413">
        <f t="array" ref="AQ162">INDEX(_Rge_Data_3rd_CY,$B162,AQ$1)</f>
        <v>0</v>
      </c>
      <c r="AR162" s="413">
        <f t="array" ref="AR162">INDEX(_Rge_Data_3rd_CY,$B162,AR$1)</f>
        <v>0</v>
      </c>
      <c r="AS162" s="413" t="str">
        <f t="array" ref="AS162">INDEX(_Rge_Data_3rd_CY,$B162,AS$1)</f>
        <v/>
      </c>
      <c r="AT162" s="413">
        <f t="array" ref="AT162">INDEX(_Rge_Data_3rd_CY,$B162,AT$1)</f>
        <v>0</v>
      </c>
      <c r="AU162" s="413">
        <f t="array" ref="AU162">INDEX(_Rge_Data_3rd_CY,$B162,AU$1)</f>
        <v>0</v>
      </c>
      <c r="AV162" s="284">
        <f t="shared" si="10"/>
        <v>0</v>
      </c>
      <c r="AW162" s="414">
        <f t="shared" si="8"/>
        <v>0</v>
      </c>
      <c r="AX162" s="290">
        <f>IFERROR(IF(AND($F162="OPEN",$AH162&gt;0),$AH162*_SoP*$AW162,IF(AND($F162="CLOSED",$AH162&gt;0),$AH162*_SoL*$AW162,0)),0)</f>
        <v>0</v>
      </c>
      <c r="AY162" s="290">
        <f>IFERROR(IF($AH162&lt;0,$AH162*_SoL,0),0)</f>
        <v>0</v>
      </c>
      <c r="AZ162" s="415">
        <f t="shared" si="11"/>
        <v>0</v>
      </c>
      <c r="BA162" s="415">
        <f t="shared" si="12"/>
        <v>0</v>
      </c>
      <c r="BB162" s="415">
        <f t="shared" si="13"/>
        <v>0</v>
      </c>
      <c r="BC162" s="416">
        <f t="shared" si="14"/>
        <v>0</v>
      </c>
      <c r="BD162" s="417">
        <f t="shared" si="15"/>
        <v>0</v>
      </c>
      <c r="BE162" s="418">
        <f t="shared" si="16"/>
        <v>0</v>
      </c>
      <c r="BF162" s="419">
        <f t="shared" si="17"/>
        <v>0</v>
      </c>
    </row>
    <row r="163" ht="19.5" customHeight="1">
      <c r="A163" s="185"/>
      <c r="B163" s="230">
        <f t="shared" si="18"/>
        <v>152</v>
      </c>
      <c r="C163" s="185"/>
      <c r="D163" s="391" t="str">
        <f t="array" ref="D163">INDEX(_Rge_Projectdata_3rd,$B163,MATCH("Project-ID",_Rge_Headline_Projectdata,0))</f>
        <v/>
      </c>
      <c r="E163" s="392" t="str">
        <f t="array" ref="E163">IF(INDEX(_Rge_Data_3rd_CY,$B163,E$1)=0,"",TEXT(INDEX(_Rge_Data_3rd_CY,$B163,E$1),"JJJJMMTT"))</f>
        <v/>
      </c>
      <c r="F163" s="404" t="str">
        <f t="array" ref="F163">INDEX(_Rge_Data_3rd_CY,$B163,F$1)</f>
        <v>Open</v>
      </c>
      <c r="G163" s="393">
        <f t="array" ref="G163">IFERROR(MATCH(INDEX(_Rge_Data_3rd_CY,$B163,G$1),_Rge_Projectstatus,0),"")</f>
        <v>1</v>
      </c>
      <c r="H163" s="405" t="str">
        <f t="array" ref="H163">INDEX(_Rge_Data_3rd_CY,$B163,H$1)</f>
        <v/>
      </c>
      <c r="I163" s="406" t="str">
        <f t="array" ref="I163">INDEX(_Rge_Data_3rd_CY,$B163,I$1)</f>
        <v/>
      </c>
      <c r="J163" s="406" t="str">
        <f t="array" ref="J163">INDEX(_Rge_Data_3rd_CY,$B163,J$1)</f>
        <v/>
      </c>
      <c r="K163" s="406" t="str">
        <f t="array" ref="K163">INDEX(_Rge_Data_3rd_CY,$B163,K$1)</f>
        <v/>
      </c>
      <c r="L163" s="407">
        <f t="array" ref="L163">INDEX(_Rge_Data_3rd_CY,$B163,L$1)</f>
        <v>0</v>
      </c>
      <c r="M163" s="407">
        <f t="array" ref="M163">INDEX(_Rge_Data_3rd_CY,$B163,M$1)</f>
        <v>0</v>
      </c>
      <c r="N163" s="407">
        <f t="array" ref="N163">INDEX(_Rge_Data_3rd_CY,$B163,N$1)</f>
        <v>0</v>
      </c>
      <c r="O163" s="407">
        <f t="array" ref="O163">INDEX(_Rge_Data_3rd_CY,$B163,O$1)</f>
        <v>0</v>
      </c>
      <c r="P163" s="407">
        <f t="array" ref="P163">INDEX(_Rge_Data_3rd_CY,$B163,P$1)</f>
        <v>0</v>
      </c>
      <c r="Q163" s="407" t="str">
        <f t="array" ref="Q163">INDEX(_Rge_Data_3rd_CY,$B163,Q$1)</f>
        <v/>
      </c>
      <c r="R163" s="407">
        <f t="array" ref="R163">INDEX(_Rge_Data_3rd_CY,$B163,R$1)</f>
        <v>0</v>
      </c>
      <c r="S163" s="407">
        <f t="array" ref="S163">INDEX(_Rge_Data_3rd_CY,$B163,S$1)</f>
        <v>0</v>
      </c>
      <c r="T163" s="407">
        <f t="shared" si="5"/>
        <v>0</v>
      </c>
      <c r="U163" s="408">
        <f t="shared" si="6"/>
        <v>0</v>
      </c>
      <c r="V163" s="409" t="str">
        <f t="array" ref="V163">INDEX(_Rge_Data_3rd_CY,$B163,V$1)</f>
        <v/>
      </c>
      <c r="W163" s="410" t="str">
        <f t="array" ref="W163">INDEX(_Rge_Data_3rd_CY,$B163,W$1)</f>
        <v/>
      </c>
      <c r="X163" s="410" t="str">
        <f t="array" ref="X163">INDEX(_Rge_Data_3rd_CY,$B163,X$1)</f>
        <v/>
      </c>
      <c r="Y163" s="410" t="str">
        <f t="array" ref="Y163">INDEX(_Rge_Data_3rd_CY,$B163,Y$1)</f>
        <v/>
      </c>
      <c r="Z163" s="410">
        <f t="array" ref="Z163">INDEX(_Rge_Data_3rd_CY,$B163,Z$1)</f>
        <v>0</v>
      </c>
      <c r="AA163" s="410">
        <f t="array" ref="AA163">INDEX(_Rge_Data_3rd_CY,$B163,AA$1)</f>
        <v>0</v>
      </c>
      <c r="AB163" s="410">
        <f t="array" ref="AB163">INDEX(_Rge_Data_3rd_CY,$B163,AB$1)</f>
        <v>0</v>
      </c>
      <c r="AC163" s="410">
        <f t="array" ref="AC163">INDEX(_Rge_Data_3rd_CY,$B163,AC$1)</f>
        <v>0</v>
      </c>
      <c r="AD163" s="410">
        <f t="array" ref="AD163">INDEX(_Rge_Data_3rd_CY,$B163,AD$1)</f>
        <v>0</v>
      </c>
      <c r="AE163" s="410" t="str">
        <f t="array" ref="AE163">INDEX(_Rge_Data_3rd_CY,$B163,AE$1)</f>
        <v/>
      </c>
      <c r="AF163" s="410">
        <f t="array" ref="AF163">INDEX(_Rge_Data_3rd_CY,$B163,AF$1)</f>
        <v>0</v>
      </c>
      <c r="AG163" s="410">
        <f t="array" ref="AG163">INDEX(_Rge_Data_3rd_CY,$B163,AG$1)</f>
        <v>0</v>
      </c>
      <c r="AH163" s="410">
        <f t="shared" si="7"/>
        <v>0</v>
      </c>
      <c r="AI163" s="411" t="str">
        <f t="shared" si="9"/>
        <v/>
      </c>
      <c r="AJ163" s="412" t="str">
        <f t="array" ref="AJ163">INDEX(_Rge_Data_3rd_CY,$B163,AJ$1)</f>
        <v/>
      </c>
      <c r="AK163" s="413" t="str">
        <f t="array" ref="AK163">INDEX(_Rge_Data_3rd_CY,$B163,AK$1)</f>
        <v/>
      </c>
      <c r="AL163" s="413" t="str">
        <f t="array" ref="AL163">INDEX(_Rge_Data_3rd_CY,$B163,AL$1)</f>
        <v/>
      </c>
      <c r="AM163" s="413" t="str">
        <f t="array" ref="AM163">INDEX(_Rge_Data_3rd_CY,$B163,AM$1)</f>
        <v/>
      </c>
      <c r="AN163" s="413">
        <f t="array" ref="AN163">INDEX(_Rge_Data_3rd_CY,$B163,AN$1)</f>
        <v>0</v>
      </c>
      <c r="AO163" s="413">
        <f t="array" ref="AO163">INDEX(_Rge_Data_3rd_CY,$B163,AO$1)</f>
        <v>0</v>
      </c>
      <c r="AP163" s="413">
        <f t="array" ref="AP163">INDEX(_Rge_Data_3rd_CY,$B163,AP$1)</f>
        <v>0</v>
      </c>
      <c r="AQ163" s="413">
        <f t="array" ref="AQ163">INDEX(_Rge_Data_3rd_CY,$B163,AQ$1)</f>
        <v>0</v>
      </c>
      <c r="AR163" s="413">
        <f t="array" ref="AR163">INDEX(_Rge_Data_3rd_CY,$B163,AR$1)</f>
        <v>0</v>
      </c>
      <c r="AS163" s="413" t="str">
        <f t="array" ref="AS163">INDEX(_Rge_Data_3rd_CY,$B163,AS$1)</f>
        <v/>
      </c>
      <c r="AT163" s="413">
        <f t="array" ref="AT163">INDEX(_Rge_Data_3rd_CY,$B163,AT$1)</f>
        <v>0</v>
      </c>
      <c r="AU163" s="413">
        <f t="array" ref="AU163">INDEX(_Rge_Data_3rd_CY,$B163,AU$1)</f>
        <v>0</v>
      </c>
      <c r="AV163" s="284">
        <f t="shared" si="10"/>
        <v>0</v>
      </c>
      <c r="AW163" s="414">
        <f t="shared" si="8"/>
        <v>0</v>
      </c>
      <c r="AX163" s="290">
        <f>IFERROR(IF(AND($F163="OPEN",$AH163&gt;0),$AH163*_SoP*$AW163,IF(AND($F163="CLOSED",$AH163&gt;0),$AH163*_SoL*$AW163,0)),0)</f>
        <v>0</v>
      </c>
      <c r="AY163" s="290">
        <f>IFERROR(IF($AH163&lt;0,$AH163*_SoL,0),0)</f>
        <v>0</v>
      </c>
      <c r="AZ163" s="415">
        <f t="shared" si="11"/>
        <v>0</v>
      </c>
      <c r="BA163" s="415">
        <f t="shared" si="12"/>
        <v>0</v>
      </c>
      <c r="BB163" s="415">
        <f t="shared" si="13"/>
        <v>0</v>
      </c>
      <c r="BC163" s="416">
        <f t="shared" si="14"/>
        <v>0</v>
      </c>
      <c r="BD163" s="417">
        <f t="shared" si="15"/>
        <v>0</v>
      </c>
      <c r="BE163" s="418">
        <f t="shared" si="16"/>
        <v>0</v>
      </c>
      <c r="BF163" s="419">
        <f t="shared" si="17"/>
        <v>0</v>
      </c>
    </row>
    <row r="164" ht="19.5" customHeight="1">
      <c r="A164" s="185"/>
      <c r="B164" s="230">
        <f t="shared" si="18"/>
        <v>153</v>
      </c>
      <c r="C164" s="185"/>
      <c r="D164" s="391" t="str">
        <f t="array" ref="D164">INDEX(_Rge_Projectdata_3rd,$B164,MATCH("Project-ID",_Rge_Headline_Projectdata,0))</f>
        <v/>
      </c>
      <c r="E164" s="392" t="str">
        <f t="array" ref="E164">IF(INDEX(_Rge_Data_3rd_CY,$B164,E$1)=0,"",TEXT(INDEX(_Rge_Data_3rd_CY,$B164,E$1),"JJJJMMTT"))</f>
        <v/>
      </c>
      <c r="F164" s="404" t="str">
        <f t="array" ref="F164">INDEX(_Rge_Data_3rd_CY,$B164,F$1)</f>
        <v>Open</v>
      </c>
      <c r="G164" s="393">
        <f t="array" ref="G164">IFERROR(MATCH(INDEX(_Rge_Data_3rd_CY,$B164,G$1),_Rge_Projectstatus,0),"")</f>
        <v>1</v>
      </c>
      <c r="H164" s="405" t="str">
        <f t="array" ref="H164">INDEX(_Rge_Data_3rd_CY,$B164,H$1)</f>
        <v/>
      </c>
      <c r="I164" s="406" t="str">
        <f t="array" ref="I164">INDEX(_Rge_Data_3rd_CY,$B164,I$1)</f>
        <v/>
      </c>
      <c r="J164" s="406" t="str">
        <f t="array" ref="J164">INDEX(_Rge_Data_3rd_CY,$B164,J$1)</f>
        <v/>
      </c>
      <c r="K164" s="406" t="str">
        <f t="array" ref="K164">INDEX(_Rge_Data_3rd_CY,$B164,K$1)</f>
        <v/>
      </c>
      <c r="L164" s="407">
        <f t="array" ref="L164">INDEX(_Rge_Data_3rd_CY,$B164,L$1)</f>
        <v>0</v>
      </c>
      <c r="M164" s="407">
        <f t="array" ref="M164">INDEX(_Rge_Data_3rd_CY,$B164,M$1)</f>
        <v>0</v>
      </c>
      <c r="N164" s="407">
        <f t="array" ref="N164">INDEX(_Rge_Data_3rd_CY,$B164,N$1)</f>
        <v>0</v>
      </c>
      <c r="O164" s="407">
        <f t="array" ref="O164">INDEX(_Rge_Data_3rd_CY,$B164,O$1)</f>
        <v>0</v>
      </c>
      <c r="P164" s="407">
        <f t="array" ref="P164">INDEX(_Rge_Data_3rd_CY,$B164,P$1)</f>
        <v>0</v>
      </c>
      <c r="Q164" s="407" t="str">
        <f t="array" ref="Q164">INDEX(_Rge_Data_3rd_CY,$B164,Q$1)</f>
        <v/>
      </c>
      <c r="R164" s="407">
        <f t="array" ref="R164">INDEX(_Rge_Data_3rd_CY,$B164,R$1)</f>
        <v>0</v>
      </c>
      <c r="S164" s="407">
        <f t="array" ref="S164">INDEX(_Rge_Data_3rd_CY,$B164,S$1)</f>
        <v>0</v>
      </c>
      <c r="T164" s="407">
        <f t="shared" si="5"/>
        <v>0</v>
      </c>
      <c r="U164" s="408">
        <f t="shared" si="6"/>
        <v>0</v>
      </c>
      <c r="V164" s="409" t="str">
        <f t="array" ref="V164">INDEX(_Rge_Data_3rd_CY,$B164,V$1)</f>
        <v/>
      </c>
      <c r="W164" s="410" t="str">
        <f t="array" ref="W164">INDEX(_Rge_Data_3rd_CY,$B164,W$1)</f>
        <v/>
      </c>
      <c r="X164" s="410" t="str">
        <f t="array" ref="X164">INDEX(_Rge_Data_3rd_CY,$B164,X$1)</f>
        <v/>
      </c>
      <c r="Y164" s="410" t="str">
        <f t="array" ref="Y164">INDEX(_Rge_Data_3rd_CY,$B164,Y$1)</f>
        <v/>
      </c>
      <c r="Z164" s="410">
        <f t="array" ref="Z164">INDEX(_Rge_Data_3rd_CY,$B164,Z$1)</f>
        <v>0</v>
      </c>
      <c r="AA164" s="410">
        <f t="array" ref="AA164">INDEX(_Rge_Data_3rd_CY,$B164,AA$1)</f>
        <v>0</v>
      </c>
      <c r="AB164" s="410">
        <f t="array" ref="AB164">INDEX(_Rge_Data_3rd_CY,$B164,AB$1)</f>
        <v>0</v>
      </c>
      <c r="AC164" s="410">
        <f t="array" ref="AC164">INDEX(_Rge_Data_3rd_CY,$B164,AC$1)</f>
        <v>0</v>
      </c>
      <c r="AD164" s="410">
        <f t="array" ref="AD164">INDEX(_Rge_Data_3rd_CY,$B164,AD$1)</f>
        <v>0</v>
      </c>
      <c r="AE164" s="410" t="str">
        <f t="array" ref="AE164">INDEX(_Rge_Data_3rd_CY,$B164,AE$1)</f>
        <v/>
      </c>
      <c r="AF164" s="410">
        <f t="array" ref="AF164">INDEX(_Rge_Data_3rd_CY,$B164,AF$1)</f>
        <v>0</v>
      </c>
      <c r="AG164" s="410">
        <f t="array" ref="AG164">INDEX(_Rge_Data_3rd_CY,$B164,AG$1)</f>
        <v>0</v>
      </c>
      <c r="AH164" s="410">
        <f t="shared" si="7"/>
        <v>0</v>
      </c>
      <c r="AI164" s="411" t="str">
        <f t="shared" si="9"/>
        <v/>
      </c>
      <c r="AJ164" s="412" t="str">
        <f t="array" ref="AJ164">INDEX(_Rge_Data_3rd_CY,$B164,AJ$1)</f>
        <v/>
      </c>
      <c r="AK164" s="413" t="str">
        <f t="array" ref="AK164">INDEX(_Rge_Data_3rd_CY,$B164,AK$1)</f>
        <v/>
      </c>
      <c r="AL164" s="413" t="str">
        <f t="array" ref="AL164">INDEX(_Rge_Data_3rd_CY,$B164,AL$1)</f>
        <v/>
      </c>
      <c r="AM164" s="413" t="str">
        <f t="array" ref="AM164">INDEX(_Rge_Data_3rd_CY,$B164,AM$1)</f>
        <v/>
      </c>
      <c r="AN164" s="413">
        <f t="array" ref="AN164">INDEX(_Rge_Data_3rd_CY,$B164,AN$1)</f>
        <v>0</v>
      </c>
      <c r="AO164" s="413">
        <f t="array" ref="AO164">INDEX(_Rge_Data_3rd_CY,$B164,AO$1)</f>
        <v>0</v>
      </c>
      <c r="AP164" s="413">
        <f t="array" ref="AP164">INDEX(_Rge_Data_3rd_CY,$B164,AP$1)</f>
        <v>0</v>
      </c>
      <c r="AQ164" s="413">
        <f t="array" ref="AQ164">INDEX(_Rge_Data_3rd_CY,$B164,AQ$1)</f>
        <v>0</v>
      </c>
      <c r="AR164" s="413">
        <f t="array" ref="AR164">INDEX(_Rge_Data_3rd_CY,$B164,AR$1)</f>
        <v>0</v>
      </c>
      <c r="AS164" s="413" t="str">
        <f t="array" ref="AS164">INDEX(_Rge_Data_3rd_CY,$B164,AS$1)</f>
        <v/>
      </c>
      <c r="AT164" s="413">
        <f t="array" ref="AT164">INDEX(_Rge_Data_3rd_CY,$B164,AT$1)</f>
        <v>0</v>
      </c>
      <c r="AU164" s="413">
        <f t="array" ref="AU164">INDEX(_Rge_Data_3rd_CY,$B164,AU$1)</f>
        <v>0</v>
      </c>
      <c r="AV164" s="284">
        <f t="shared" si="10"/>
        <v>0</v>
      </c>
      <c r="AW164" s="414">
        <f t="shared" si="8"/>
        <v>0</v>
      </c>
      <c r="AX164" s="290">
        <f>IFERROR(IF(AND($F164="OPEN",$AH164&gt;0),$AH164*_SoP*$AW164,IF(AND($F164="CLOSED",$AH164&gt;0),$AH164*_SoL*$AW164,0)),0)</f>
        <v>0</v>
      </c>
      <c r="AY164" s="290">
        <f>IFERROR(IF($AH164&lt;0,$AH164*_SoL,0),0)</f>
        <v>0</v>
      </c>
      <c r="AZ164" s="415">
        <f t="shared" si="11"/>
        <v>0</v>
      </c>
      <c r="BA164" s="415">
        <f t="shared" si="12"/>
        <v>0</v>
      </c>
      <c r="BB164" s="415">
        <f t="shared" si="13"/>
        <v>0</v>
      </c>
      <c r="BC164" s="416">
        <f t="shared" si="14"/>
        <v>0</v>
      </c>
      <c r="BD164" s="417">
        <f t="shared" si="15"/>
        <v>0</v>
      </c>
      <c r="BE164" s="418">
        <f t="shared" si="16"/>
        <v>0</v>
      </c>
      <c r="BF164" s="419">
        <f t="shared" si="17"/>
        <v>0</v>
      </c>
    </row>
    <row r="165" ht="19.5" customHeight="1">
      <c r="A165" s="185"/>
      <c r="B165" s="230">
        <f t="shared" si="18"/>
        <v>154</v>
      </c>
      <c r="C165" s="185"/>
      <c r="D165" s="391" t="str">
        <f t="array" ref="D165">INDEX(_Rge_Projectdata_3rd,$B165,MATCH("Project-ID",_Rge_Headline_Projectdata,0))</f>
        <v/>
      </c>
      <c r="E165" s="392" t="str">
        <f t="array" ref="E165">IF(INDEX(_Rge_Data_3rd_CY,$B165,E$1)=0,"",TEXT(INDEX(_Rge_Data_3rd_CY,$B165,E$1),"JJJJMMTT"))</f>
        <v/>
      </c>
      <c r="F165" s="404" t="str">
        <f t="array" ref="F165">INDEX(_Rge_Data_3rd_CY,$B165,F$1)</f>
        <v>Open</v>
      </c>
      <c r="G165" s="393">
        <f t="array" ref="G165">IFERROR(MATCH(INDEX(_Rge_Data_3rd_CY,$B165,G$1),_Rge_Projectstatus,0),"")</f>
        <v>1</v>
      </c>
      <c r="H165" s="405" t="str">
        <f t="array" ref="H165">INDEX(_Rge_Data_3rd_CY,$B165,H$1)</f>
        <v/>
      </c>
      <c r="I165" s="406" t="str">
        <f t="array" ref="I165">INDEX(_Rge_Data_3rd_CY,$B165,I$1)</f>
        <v/>
      </c>
      <c r="J165" s="406" t="str">
        <f t="array" ref="J165">INDEX(_Rge_Data_3rd_CY,$B165,J$1)</f>
        <v/>
      </c>
      <c r="K165" s="406" t="str">
        <f t="array" ref="K165">INDEX(_Rge_Data_3rd_CY,$B165,K$1)</f>
        <v/>
      </c>
      <c r="L165" s="407">
        <f t="array" ref="L165">INDEX(_Rge_Data_3rd_CY,$B165,L$1)</f>
        <v>0</v>
      </c>
      <c r="M165" s="407">
        <f t="array" ref="M165">INDEX(_Rge_Data_3rd_CY,$B165,M$1)</f>
        <v>0</v>
      </c>
      <c r="N165" s="407">
        <f t="array" ref="N165">INDEX(_Rge_Data_3rd_CY,$B165,N$1)</f>
        <v>0</v>
      </c>
      <c r="O165" s="407">
        <f t="array" ref="O165">INDEX(_Rge_Data_3rd_CY,$B165,O$1)</f>
        <v>0</v>
      </c>
      <c r="P165" s="407">
        <f t="array" ref="P165">INDEX(_Rge_Data_3rd_CY,$B165,P$1)</f>
        <v>0</v>
      </c>
      <c r="Q165" s="407" t="str">
        <f t="array" ref="Q165">INDEX(_Rge_Data_3rd_CY,$B165,Q$1)</f>
        <v/>
      </c>
      <c r="R165" s="407">
        <f t="array" ref="R165">INDEX(_Rge_Data_3rd_CY,$B165,R$1)</f>
        <v>0</v>
      </c>
      <c r="S165" s="407">
        <f t="array" ref="S165">INDEX(_Rge_Data_3rd_CY,$B165,S$1)</f>
        <v>0</v>
      </c>
      <c r="T165" s="407">
        <f t="shared" si="5"/>
        <v>0</v>
      </c>
      <c r="U165" s="408">
        <f t="shared" si="6"/>
        <v>0</v>
      </c>
      <c r="V165" s="409" t="str">
        <f t="array" ref="V165">INDEX(_Rge_Data_3rd_CY,$B165,V$1)</f>
        <v/>
      </c>
      <c r="W165" s="410" t="str">
        <f t="array" ref="W165">INDEX(_Rge_Data_3rd_CY,$B165,W$1)</f>
        <v/>
      </c>
      <c r="X165" s="410" t="str">
        <f t="array" ref="X165">INDEX(_Rge_Data_3rd_CY,$B165,X$1)</f>
        <v/>
      </c>
      <c r="Y165" s="410" t="str">
        <f t="array" ref="Y165">INDEX(_Rge_Data_3rd_CY,$B165,Y$1)</f>
        <v/>
      </c>
      <c r="Z165" s="410">
        <f t="array" ref="Z165">INDEX(_Rge_Data_3rd_CY,$B165,Z$1)</f>
        <v>0</v>
      </c>
      <c r="AA165" s="410">
        <f t="array" ref="AA165">INDEX(_Rge_Data_3rd_CY,$B165,AA$1)</f>
        <v>0</v>
      </c>
      <c r="AB165" s="410">
        <f t="array" ref="AB165">INDEX(_Rge_Data_3rd_CY,$B165,AB$1)</f>
        <v>0</v>
      </c>
      <c r="AC165" s="410">
        <f t="array" ref="AC165">INDEX(_Rge_Data_3rd_CY,$B165,AC$1)</f>
        <v>0</v>
      </c>
      <c r="AD165" s="410">
        <f t="array" ref="AD165">INDEX(_Rge_Data_3rd_CY,$B165,AD$1)</f>
        <v>0</v>
      </c>
      <c r="AE165" s="410" t="str">
        <f t="array" ref="AE165">INDEX(_Rge_Data_3rd_CY,$B165,AE$1)</f>
        <v/>
      </c>
      <c r="AF165" s="410">
        <f t="array" ref="AF165">INDEX(_Rge_Data_3rd_CY,$B165,AF$1)</f>
        <v>0</v>
      </c>
      <c r="AG165" s="410">
        <f t="array" ref="AG165">INDEX(_Rge_Data_3rd_CY,$B165,AG$1)</f>
        <v>0</v>
      </c>
      <c r="AH165" s="410">
        <f t="shared" si="7"/>
        <v>0</v>
      </c>
      <c r="AI165" s="411" t="str">
        <f t="shared" si="9"/>
        <v/>
      </c>
      <c r="AJ165" s="412" t="str">
        <f t="array" ref="AJ165">INDEX(_Rge_Data_3rd_CY,$B165,AJ$1)</f>
        <v/>
      </c>
      <c r="AK165" s="413" t="str">
        <f t="array" ref="AK165">INDEX(_Rge_Data_3rd_CY,$B165,AK$1)</f>
        <v/>
      </c>
      <c r="AL165" s="413" t="str">
        <f t="array" ref="AL165">INDEX(_Rge_Data_3rd_CY,$B165,AL$1)</f>
        <v/>
      </c>
      <c r="AM165" s="413" t="str">
        <f t="array" ref="AM165">INDEX(_Rge_Data_3rd_CY,$B165,AM$1)</f>
        <v/>
      </c>
      <c r="AN165" s="413">
        <f t="array" ref="AN165">INDEX(_Rge_Data_3rd_CY,$B165,AN$1)</f>
        <v>0</v>
      </c>
      <c r="AO165" s="413">
        <f t="array" ref="AO165">INDEX(_Rge_Data_3rd_CY,$B165,AO$1)</f>
        <v>0</v>
      </c>
      <c r="AP165" s="413">
        <f t="array" ref="AP165">INDEX(_Rge_Data_3rd_CY,$B165,AP$1)</f>
        <v>0</v>
      </c>
      <c r="AQ165" s="413">
        <f t="array" ref="AQ165">INDEX(_Rge_Data_3rd_CY,$B165,AQ$1)</f>
        <v>0</v>
      </c>
      <c r="AR165" s="413">
        <f t="array" ref="AR165">INDEX(_Rge_Data_3rd_CY,$B165,AR$1)</f>
        <v>0</v>
      </c>
      <c r="AS165" s="413" t="str">
        <f t="array" ref="AS165">INDEX(_Rge_Data_3rd_CY,$B165,AS$1)</f>
        <v/>
      </c>
      <c r="AT165" s="413">
        <f t="array" ref="AT165">INDEX(_Rge_Data_3rd_CY,$B165,AT$1)</f>
        <v>0</v>
      </c>
      <c r="AU165" s="413">
        <f t="array" ref="AU165">INDEX(_Rge_Data_3rd_CY,$B165,AU$1)</f>
        <v>0</v>
      </c>
      <c r="AV165" s="284">
        <f t="shared" si="10"/>
        <v>0</v>
      </c>
      <c r="AW165" s="414">
        <f t="shared" si="8"/>
        <v>0</v>
      </c>
      <c r="AX165" s="290">
        <f>IFERROR(IF(AND($F165="OPEN",$AH165&gt;0),$AH165*_SoP*$AW165,IF(AND($F165="CLOSED",$AH165&gt;0),$AH165*_SoL*$AW165,0)),0)</f>
        <v>0</v>
      </c>
      <c r="AY165" s="290">
        <f>IFERROR(IF($AH165&lt;0,$AH165*_SoL,0),0)</f>
        <v>0</v>
      </c>
      <c r="AZ165" s="415">
        <f t="shared" si="11"/>
        <v>0</v>
      </c>
      <c r="BA165" s="415">
        <f t="shared" si="12"/>
        <v>0</v>
      </c>
      <c r="BB165" s="415">
        <f t="shared" si="13"/>
        <v>0</v>
      </c>
      <c r="BC165" s="416">
        <f t="shared" si="14"/>
        <v>0</v>
      </c>
      <c r="BD165" s="417">
        <f t="shared" si="15"/>
        <v>0</v>
      </c>
      <c r="BE165" s="418">
        <f t="shared" si="16"/>
        <v>0</v>
      </c>
      <c r="BF165" s="419">
        <f t="shared" si="17"/>
        <v>0</v>
      </c>
    </row>
    <row r="166" ht="19.5" customHeight="1">
      <c r="A166" s="185"/>
      <c r="B166" s="230">
        <f t="shared" si="18"/>
        <v>155</v>
      </c>
      <c r="C166" s="185"/>
      <c r="D166" s="391" t="str">
        <f t="array" ref="D166">INDEX(_Rge_Projectdata_3rd,$B166,MATCH("Project-ID",_Rge_Headline_Projectdata,0))</f>
        <v/>
      </c>
      <c r="E166" s="392" t="str">
        <f t="array" ref="E166">IF(INDEX(_Rge_Data_3rd_CY,$B166,E$1)=0,"",TEXT(INDEX(_Rge_Data_3rd_CY,$B166,E$1),"JJJJMMTT"))</f>
        <v/>
      </c>
      <c r="F166" s="404" t="str">
        <f t="array" ref="F166">INDEX(_Rge_Data_3rd_CY,$B166,F$1)</f>
        <v>Open</v>
      </c>
      <c r="G166" s="393">
        <f t="array" ref="G166">IFERROR(MATCH(INDEX(_Rge_Data_3rd_CY,$B166,G$1),_Rge_Projectstatus,0),"")</f>
        <v>1</v>
      </c>
      <c r="H166" s="405" t="str">
        <f t="array" ref="H166">INDEX(_Rge_Data_3rd_CY,$B166,H$1)</f>
        <v/>
      </c>
      <c r="I166" s="406" t="str">
        <f t="array" ref="I166">INDEX(_Rge_Data_3rd_CY,$B166,I$1)</f>
        <v/>
      </c>
      <c r="J166" s="406" t="str">
        <f t="array" ref="J166">INDEX(_Rge_Data_3rd_CY,$B166,J$1)</f>
        <v/>
      </c>
      <c r="K166" s="406" t="str">
        <f t="array" ref="K166">INDEX(_Rge_Data_3rd_CY,$B166,K$1)</f>
        <v/>
      </c>
      <c r="L166" s="407">
        <f t="array" ref="L166">INDEX(_Rge_Data_3rd_CY,$B166,L$1)</f>
        <v>0</v>
      </c>
      <c r="M166" s="407">
        <f t="array" ref="M166">INDEX(_Rge_Data_3rd_CY,$B166,M$1)</f>
        <v>0</v>
      </c>
      <c r="N166" s="407">
        <f t="array" ref="N166">INDEX(_Rge_Data_3rd_CY,$B166,N$1)</f>
        <v>0</v>
      </c>
      <c r="O166" s="407">
        <f t="array" ref="O166">INDEX(_Rge_Data_3rd_CY,$B166,O$1)</f>
        <v>0</v>
      </c>
      <c r="P166" s="407">
        <f t="array" ref="P166">INDEX(_Rge_Data_3rd_CY,$B166,P$1)</f>
        <v>0</v>
      </c>
      <c r="Q166" s="407" t="str">
        <f t="array" ref="Q166">INDEX(_Rge_Data_3rd_CY,$B166,Q$1)</f>
        <v/>
      </c>
      <c r="R166" s="407">
        <f t="array" ref="R166">INDEX(_Rge_Data_3rd_CY,$B166,R$1)</f>
        <v>0</v>
      </c>
      <c r="S166" s="407">
        <f t="array" ref="S166">INDEX(_Rge_Data_3rd_CY,$B166,S$1)</f>
        <v>0</v>
      </c>
      <c r="T166" s="407">
        <f t="shared" si="5"/>
        <v>0</v>
      </c>
      <c r="U166" s="408">
        <f t="shared" si="6"/>
        <v>0</v>
      </c>
      <c r="V166" s="409" t="str">
        <f t="array" ref="V166">INDEX(_Rge_Data_3rd_CY,$B166,V$1)</f>
        <v/>
      </c>
      <c r="W166" s="410" t="str">
        <f t="array" ref="W166">INDEX(_Rge_Data_3rd_CY,$B166,W$1)</f>
        <v/>
      </c>
      <c r="X166" s="410" t="str">
        <f t="array" ref="X166">INDEX(_Rge_Data_3rd_CY,$B166,X$1)</f>
        <v/>
      </c>
      <c r="Y166" s="410" t="str">
        <f t="array" ref="Y166">INDEX(_Rge_Data_3rd_CY,$B166,Y$1)</f>
        <v/>
      </c>
      <c r="Z166" s="410">
        <f t="array" ref="Z166">INDEX(_Rge_Data_3rd_CY,$B166,Z$1)</f>
        <v>0</v>
      </c>
      <c r="AA166" s="410">
        <f t="array" ref="AA166">INDEX(_Rge_Data_3rd_CY,$B166,AA$1)</f>
        <v>0</v>
      </c>
      <c r="AB166" s="410">
        <f t="array" ref="AB166">INDEX(_Rge_Data_3rd_CY,$B166,AB$1)</f>
        <v>0</v>
      </c>
      <c r="AC166" s="410">
        <f t="array" ref="AC166">INDEX(_Rge_Data_3rd_CY,$B166,AC$1)</f>
        <v>0</v>
      </c>
      <c r="AD166" s="410">
        <f t="array" ref="AD166">INDEX(_Rge_Data_3rd_CY,$B166,AD$1)</f>
        <v>0</v>
      </c>
      <c r="AE166" s="410" t="str">
        <f t="array" ref="AE166">INDEX(_Rge_Data_3rd_CY,$B166,AE$1)</f>
        <v/>
      </c>
      <c r="AF166" s="410">
        <f t="array" ref="AF166">INDEX(_Rge_Data_3rd_CY,$B166,AF$1)</f>
        <v>0</v>
      </c>
      <c r="AG166" s="410">
        <f t="array" ref="AG166">INDEX(_Rge_Data_3rd_CY,$B166,AG$1)</f>
        <v>0</v>
      </c>
      <c r="AH166" s="410">
        <f t="shared" si="7"/>
        <v>0</v>
      </c>
      <c r="AI166" s="411" t="str">
        <f t="shared" si="9"/>
        <v/>
      </c>
      <c r="AJ166" s="412" t="str">
        <f t="array" ref="AJ166">INDEX(_Rge_Data_3rd_CY,$B166,AJ$1)</f>
        <v/>
      </c>
      <c r="AK166" s="413" t="str">
        <f t="array" ref="AK166">INDEX(_Rge_Data_3rd_CY,$B166,AK$1)</f>
        <v/>
      </c>
      <c r="AL166" s="413" t="str">
        <f t="array" ref="AL166">INDEX(_Rge_Data_3rd_CY,$B166,AL$1)</f>
        <v/>
      </c>
      <c r="AM166" s="413" t="str">
        <f t="array" ref="AM166">INDEX(_Rge_Data_3rd_CY,$B166,AM$1)</f>
        <v/>
      </c>
      <c r="AN166" s="413">
        <f t="array" ref="AN166">INDEX(_Rge_Data_3rd_CY,$B166,AN$1)</f>
        <v>0</v>
      </c>
      <c r="AO166" s="413">
        <f t="array" ref="AO166">INDEX(_Rge_Data_3rd_CY,$B166,AO$1)</f>
        <v>0</v>
      </c>
      <c r="AP166" s="413">
        <f t="array" ref="AP166">INDEX(_Rge_Data_3rd_CY,$B166,AP$1)</f>
        <v>0</v>
      </c>
      <c r="AQ166" s="413">
        <f t="array" ref="AQ166">INDEX(_Rge_Data_3rd_CY,$B166,AQ$1)</f>
        <v>0</v>
      </c>
      <c r="AR166" s="413">
        <f t="array" ref="AR166">INDEX(_Rge_Data_3rd_CY,$B166,AR$1)</f>
        <v>0</v>
      </c>
      <c r="AS166" s="413" t="str">
        <f t="array" ref="AS166">INDEX(_Rge_Data_3rd_CY,$B166,AS$1)</f>
        <v/>
      </c>
      <c r="AT166" s="413">
        <f t="array" ref="AT166">INDEX(_Rge_Data_3rd_CY,$B166,AT$1)</f>
        <v>0</v>
      </c>
      <c r="AU166" s="413">
        <f t="array" ref="AU166">INDEX(_Rge_Data_3rd_CY,$B166,AU$1)</f>
        <v>0</v>
      </c>
      <c r="AV166" s="284">
        <f t="shared" si="10"/>
        <v>0</v>
      </c>
      <c r="AW166" s="414">
        <f t="shared" si="8"/>
        <v>0</v>
      </c>
      <c r="AX166" s="290">
        <f>IFERROR(IF(AND($F166="OPEN",$AH166&gt;0),$AH166*_SoP*$AW166,IF(AND($F166="CLOSED",$AH166&gt;0),$AH166*_SoL*$AW166,0)),0)</f>
        <v>0</v>
      </c>
      <c r="AY166" s="290">
        <f>IFERROR(IF($AH166&lt;0,$AH166*_SoL,0),0)</f>
        <v>0</v>
      </c>
      <c r="AZ166" s="415">
        <f t="shared" si="11"/>
        <v>0</v>
      </c>
      <c r="BA166" s="415">
        <f t="shared" si="12"/>
        <v>0</v>
      </c>
      <c r="BB166" s="415">
        <f t="shared" si="13"/>
        <v>0</v>
      </c>
      <c r="BC166" s="416">
        <f t="shared" si="14"/>
        <v>0</v>
      </c>
      <c r="BD166" s="417">
        <f t="shared" si="15"/>
        <v>0</v>
      </c>
      <c r="BE166" s="418">
        <f t="shared" si="16"/>
        <v>0</v>
      </c>
      <c r="BF166" s="419">
        <f t="shared" si="17"/>
        <v>0</v>
      </c>
    </row>
    <row r="167" ht="19.5" customHeight="1">
      <c r="A167" s="185"/>
      <c r="B167" s="230">
        <f t="shared" si="18"/>
        <v>156</v>
      </c>
      <c r="C167" s="185"/>
      <c r="D167" s="391" t="str">
        <f t="array" ref="D167">INDEX(_Rge_Projectdata_3rd,$B167,MATCH("Project-ID",_Rge_Headline_Projectdata,0))</f>
        <v/>
      </c>
      <c r="E167" s="392" t="str">
        <f t="array" ref="E167">IF(INDEX(_Rge_Data_3rd_CY,$B167,E$1)=0,"",TEXT(INDEX(_Rge_Data_3rd_CY,$B167,E$1),"JJJJMMTT"))</f>
        <v/>
      </c>
      <c r="F167" s="404" t="str">
        <f t="array" ref="F167">INDEX(_Rge_Data_3rd_CY,$B167,F$1)</f>
        <v>Open</v>
      </c>
      <c r="G167" s="393">
        <f t="array" ref="G167">IFERROR(MATCH(INDEX(_Rge_Data_3rd_CY,$B167,G$1),_Rge_Projectstatus,0),"")</f>
        <v>1</v>
      </c>
      <c r="H167" s="405" t="str">
        <f t="array" ref="H167">INDEX(_Rge_Data_3rd_CY,$B167,H$1)</f>
        <v/>
      </c>
      <c r="I167" s="406" t="str">
        <f t="array" ref="I167">INDEX(_Rge_Data_3rd_CY,$B167,I$1)</f>
        <v/>
      </c>
      <c r="J167" s="406" t="str">
        <f t="array" ref="J167">INDEX(_Rge_Data_3rd_CY,$B167,J$1)</f>
        <v/>
      </c>
      <c r="K167" s="406" t="str">
        <f t="array" ref="K167">INDEX(_Rge_Data_3rd_CY,$B167,K$1)</f>
        <v/>
      </c>
      <c r="L167" s="407">
        <f t="array" ref="L167">INDEX(_Rge_Data_3rd_CY,$B167,L$1)</f>
        <v>0</v>
      </c>
      <c r="M167" s="407">
        <f t="array" ref="M167">INDEX(_Rge_Data_3rd_CY,$B167,M$1)</f>
        <v>0</v>
      </c>
      <c r="N167" s="407">
        <f t="array" ref="N167">INDEX(_Rge_Data_3rd_CY,$B167,N$1)</f>
        <v>0</v>
      </c>
      <c r="O167" s="407">
        <f t="array" ref="O167">INDEX(_Rge_Data_3rd_CY,$B167,O$1)</f>
        <v>0</v>
      </c>
      <c r="P167" s="407">
        <f t="array" ref="P167">INDEX(_Rge_Data_3rd_CY,$B167,P$1)</f>
        <v>0</v>
      </c>
      <c r="Q167" s="407" t="str">
        <f t="array" ref="Q167">INDEX(_Rge_Data_3rd_CY,$B167,Q$1)</f>
        <v/>
      </c>
      <c r="R167" s="407">
        <f t="array" ref="R167">INDEX(_Rge_Data_3rd_CY,$B167,R$1)</f>
        <v>0</v>
      </c>
      <c r="S167" s="407">
        <f t="array" ref="S167">INDEX(_Rge_Data_3rd_CY,$B167,S$1)</f>
        <v>0</v>
      </c>
      <c r="T167" s="407">
        <f t="shared" si="5"/>
        <v>0</v>
      </c>
      <c r="U167" s="408">
        <f t="shared" si="6"/>
        <v>0</v>
      </c>
      <c r="V167" s="409" t="str">
        <f t="array" ref="V167">INDEX(_Rge_Data_3rd_CY,$B167,V$1)</f>
        <v/>
      </c>
      <c r="W167" s="410" t="str">
        <f t="array" ref="W167">INDEX(_Rge_Data_3rd_CY,$B167,W$1)</f>
        <v/>
      </c>
      <c r="X167" s="410" t="str">
        <f t="array" ref="X167">INDEX(_Rge_Data_3rd_CY,$B167,X$1)</f>
        <v/>
      </c>
      <c r="Y167" s="410" t="str">
        <f t="array" ref="Y167">INDEX(_Rge_Data_3rd_CY,$B167,Y$1)</f>
        <v/>
      </c>
      <c r="Z167" s="410">
        <f t="array" ref="Z167">INDEX(_Rge_Data_3rd_CY,$B167,Z$1)</f>
        <v>0</v>
      </c>
      <c r="AA167" s="410">
        <f t="array" ref="AA167">INDEX(_Rge_Data_3rd_CY,$B167,AA$1)</f>
        <v>0</v>
      </c>
      <c r="AB167" s="410">
        <f t="array" ref="AB167">INDEX(_Rge_Data_3rd_CY,$B167,AB$1)</f>
        <v>0</v>
      </c>
      <c r="AC167" s="410">
        <f t="array" ref="AC167">INDEX(_Rge_Data_3rd_CY,$B167,AC$1)</f>
        <v>0</v>
      </c>
      <c r="AD167" s="410">
        <f t="array" ref="AD167">INDEX(_Rge_Data_3rd_CY,$B167,AD$1)</f>
        <v>0</v>
      </c>
      <c r="AE167" s="410" t="str">
        <f t="array" ref="AE167">INDEX(_Rge_Data_3rd_CY,$B167,AE$1)</f>
        <v/>
      </c>
      <c r="AF167" s="410">
        <f t="array" ref="AF167">INDEX(_Rge_Data_3rd_CY,$B167,AF$1)</f>
        <v>0</v>
      </c>
      <c r="AG167" s="410">
        <f t="array" ref="AG167">INDEX(_Rge_Data_3rd_CY,$B167,AG$1)</f>
        <v>0</v>
      </c>
      <c r="AH167" s="410">
        <f t="shared" si="7"/>
        <v>0</v>
      </c>
      <c r="AI167" s="411" t="str">
        <f t="shared" si="9"/>
        <v/>
      </c>
      <c r="AJ167" s="412" t="str">
        <f t="array" ref="AJ167">INDEX(_Rge_Data_3rd_CY,$B167,AJ$1)</f>
        <v/>
      </c>
      <c r="AK167" s="413" t="str">
        <f t="array" ref="AK167">INDEX(_Rge_Data_3rd_CY,$B167,AK$1)</f>
        <v/>
      </c>
      <c r="AL167" s="413" t="str">
        <f t="array" ref="AL167">INDEX(_Rge_Data_3rd_CY,$B167,AL$1)</f>
        <v/>
      </c>
      <c r="AM167" s="413" t="str">
        <f t="array" ref="AM167">INDEX(_Rge_Data_3rd_CY,$B167,AM$1)</f>
        <v/>
      </c>
      <c r="AN167" s="413">
        <f t="array" ref="AN167">INDEX(_Rge_Data_3rd_CY,$B167,AN$1)</f>
        <v>0</v>
      </c>
      <c r="AO167" s="413">
        <f t="array" ref="AO167">INDEX(_Rge_Data_3rd_CY,$B167,AO$1)</f>
        <v>0</v>
      </c>
      <c r="AP167" s="413">
        <f t="array" ref="AP167">INDEX(_Rge_Data_3rd_CY,$B167,AP$1)</f>
        <v>0</v>
      </c>
      <c r="AQ167" s="413">
        <f t="array" ref="AQ167">INDEX(_Rge_Data_3rd_CY,$B167,AQ$1)</f>
        <v>0</v>
      </c>
      <c r="AR167" s="413">
        <f t="array" ref="AR167">INDEX(_Rge_Data_3rd_CY,$B167,AR$1)</f>
        <v>0</v>
      </c>
      <c r="AS167" s="413" t="str">
        <f t="array" ref="AS167">INDEX(_Rge_Data_3rd_CY,$B167,AS$1)</f>
        <v/>
      </c>
      <c r="AT167" s="413">
        <f t="array" ref="AT167">INDEX(_Rge_Data_3rd_CY,$B167,AT$1)</f>
        <v>0</v>
      </c>
      <c r="AU167" s="413">
        <f t="array" ref="AU167">INDEX(_Rge_Data_3rd_CY,$B167,AU$1)</f>
        <v>0</v>
      </c>
      <c r="AV167" s="284">
        <f t="shared" si="10"/>
        <v>0</v>
      </c>
      <c r="AW167" s="414">
        <f t="shared" si="8"/>
        <v>0</v>
      </c>
      <c r="AX167" s="290">
        <f>IFERROR(IF(AND($F167="OPEN",$AH167&gt;0),$AH167*_SoP*$AW167,IF(AND($F167="CLOSED",$AH167&gt;0),$AH167*_SoL*$AW167,0)),0)</f>
        <v>0</v>
      </c>
      <c r="AY167" s="290">
        <f>IFERROR(IF($AH167&lt;0,$AH167*_SoL,0),0)</f>
        <v>0</v>
      </c>
      <c r="AZ167" s="415">
        <f t="shared" si="11"/>
        <v>0</v>
      </c>
      <c r="BA167" s="415">
        <f t="shared" si="12"/>
        <v>0</v>
      </c>
      <c r="BB167" s="415">
        <f t="shared" si="13"/>
        <v>0</v>
      </c>
      <c r="BC167" s="416">
        <f t="shared" si="14"/>
        <v>0</v>
      </c>
      <c r="BD167" s="417">
        <f t="shared" si="15"/>
        <v>0</v>
      </c>
      <c r="BE167" s="418">
        <f t="shared" si="16"/>
        <v>0</v>
      </c>
      <c r="BF167" s="419">
        <f t="shared" si="17"/>
        <v>0</v>
      </c>
    </row>
    <row r="168" ht="19.5" customHeight="1">
      <c r="A168" s="185"/>
      <c r="B168" s="230">
        <f t="shared" si="18"/>
        <v>157</v>
      </c>
      <c r="C168" s="185"/>
      <c r="D168" s="391" t="str">
        <f t="array" ref="D168">INDEX(_Rge_Projectdata_3rd,$B168,MATCH("Project-ID",_Rge_Headline_Projectdata,0))</f>
        <v/>
      </c>
      <c r="E168" s="392" t="str">
        <f t="array" ref="E168">IF(INDEX(_Rge_Data_3rd_CY,$B168,E$1)=0,"",TEXT(INDEX(_Rge_Data_3rd_CY,$B168,E$1),"JJJJMMTT"))</f>
        <v/>
      </c>
      <c r="F168" s="404" t="str">
        <f t="array" ref="F168">INDEX(_Rge_Data_3rd_CY,$B168,F$1)</f>
        <v>Open</v>
      </c>
      <c r="G168" s="393">
        <f t="array" ref="G168">IFERROR(MATCH(INDEX(_Rge_Data_3rd_CY,$B168,G$1),_Rge_Projectstatus,0),"")</f>
        <v>1</v>
      </c>
      <c r="H168" s="405" t="str">
        <f t="array" ref="H168">INDEX(_Rge_Data_3rd_CY,$B168,H$1)</f>
        <v/>
      </c>
      <c r="I168" s="406" t="str">
        <f t="array" ref="I168">INDEX(_Rge_Data_3rd_CY,$B168,I$1)</f>
        <v/>
      </c>
      <c r="J168" s="406" t="str">
        <f t="array" ref="J168">INDEX(_Rge_Data_3rd_CY,$B168,J$1)</f>
        <v/>
      </c>
      <c r="K168" s="406" t="str">
        <f t="array" ref="K168">INDEX(_Rge_Data_3rd_CY,$B168,K$1)</f>
        <v/>
      </c>
      <c r="L168" s="407">
        <f t="array" ref="L168">INDEX(_Rge_Data_3rd_CY,$B168,L$1)</f>
        <v>0</v>
      </c>
      <c r="M168" s="407">
        <f t="array" ref="M168">INDEX(_Rge_Data_3rd_CY,$B168,M$1)</f>
        <v>0</v>
      </c>
      <c r="N168" s="407">
        <f t="array" ref="N168">INDEX(_Rge_Data_3rd_CY,$B168,N$1)</f>
        <v>0</v>
      </c>
      <c r="O168" s="407">
        <f t="array" ref="O168">INDEX(_Rge_Data_3rd_CY,$B168,O$1)</f>
        <v>0</v>
      </c>
      <c r="P168" s="407">
        <f t="array" ref="P168">INDEX(_Rge_Data_3rd_CY,$B168,P$1)</f>
        <v>0</v>
      </c>
      <c r="Q168" s="407" t="str">
        <f t="array" ref="Q168">INDEX(_Rge_Data_3rd_CY,$B168,Q$1)</f>
        <v/>
      </c>
      <c r="R168" s="407">
        <f t="array" ref="R168">INDEX(_Rge_Data_3rd_CY,$B168,R$1)</f>
        <v>0</v>
      </c>
      <c r="S168" s="407">
        <f t="array" ref="S168">INDEX(_Rge_Data_3rd_CY,$B168,S$1)</f>
        <v>0</v>
      </c>
      <c r="T168" s="407">
        <f t="shared" si="5"/>
        <v>0</v>
      </c>
      <c r="U168" s="408">
        <f t="shared" si="6"/>
        <v>0</v>
      </c>
      <c r="V168" s="409" t="str">
        <f t="array" ref="V168">INDEX(_Rge_Data_3rd_CY,$B168,V$1)</f>
        <v/>
      </c>
      <c r="W168" s="410" t="str">
        <f t="array" ref="W168">INDEX(_Rge_Data_3rd_CY,$B168,W$1)</f>
        <v/>
      </c>
      <c r="X168" s="410" t="str">
        <f t="array" ref="X168">INDEX(_Rge_Data_3rd_CY,$B168,X$1)</f>
        <v/>
      </c>
      <c r="Y168" s="410" t="str">
        <f t="array" ref="Y168">INDEX(_Rge_Data_3rd_CY,$B168,Y$1)</f>
        <v/>
      </c>
      <c r="Z168" s="410">
        <f t="array" ref="Z168">INDEX(_Rge_Data_3rd_CY,$B168,Z$1)</f>
        <v>0</v>
      </c>
      <c r="AA168" s="410">
        <f t="array" ref="AA168">INDEX(_Rge_Data_3rd_CY,$B168,AA$1)</f>
        <v>0</v>
      </c>
      <c r="AB168" s="410">
        <f t="array" ref="AB168">INDEX(_Rge_Data_3rd_CY,$B168,AB$1)</f>
        <v>0</v>
      </c>
      <c r="AC168" s="410">
        <f t="array" ref="AC168">INDEX(_Rge_Data_3rd_CY,$B168,AC$1)</f>
        <v>0</v>
      </c>
      <c r="AD168" s="410">
        <f t="array" ref="AD168">INDEX(_Rge_Data_3rd_CY,$B168,AD$1)</f>
        <v>0</v>
      </c>
      <c r="AE168" s="410" t="str">
        <f t="array" ref="AE168">INDEX(_Rge_Data_3rd_CY,$B168,AE$1)</f>
        <v/>
      </c>
      <c r="AF168" s="410">
        <f t="array" ref="AF168">INDEX(_Rge_Data_3rd_CY,$B168,AF$1)</f>
        <v>0</v>
      </c>
      <c r="AG168" s="410">
        <f t="array" ref="AG168">INDEX(_Rge_Data_3rd_CY,$B168,AG$1)</f>
        <v>0</v>
      </c>
      <c r="AH168" s="410">
        <f t="shared" si="7"/>
        <v>0</v>
      </c>
      <c r="AI168" s="411" t="str">
        <f t="shared" si="9"/>
        <v/>
      </c>
      <c r="AJ168" s="412" t="str">
        <f t="array" ref="AJ168">INDEX(_Rge_Data_3rd_CY,$B168,AJ$1)</f>
        <v/>
      </c>
      <c r="AK168" s="413" t="str">
        <f t="array" ref="AK168">INDEX(_Rge_Data_3rd_CY,$B168,AK$1)</f>
        <v/>
      </c>
      <c r="AL168" s="413" t="str">
        <f t="array" ref="AL168">INDEX(_Rge_Data_3rd_CY,$B168,AL$1)</f>
        <v/>
      </c>
      <c r="AM168" s="413" t="str">
        <f t="array" ref="AM168">INDEX(_Rge_Data_3rd_CY,$B168,AM$1)</f>
        <v/>
      </c>
      <c r="AN168" s="413">
        <f t="array" ref="AN168">INDEX(_Rge_Data_3rd_CY,$B168,AN$1)</f>
        <v>0</v>
      </c>
      <c r="AO168" s="413">
        <f t="array" ref="AO168">INDEX(_Rge_Data_3rd_CY,$B168,AO$1)</f>
        <v>0</v>
      </c>
      <c r="AP168" s="413">
        <f t="array" ref="AP168">INDEX(_Rge_Data_3rd_CY,$B168,AP$1)</f>
        <v>0</v>
      </c>
      <c r="AQ168" s="413">
        <f t="array" ref="AQ168">INDEX(_Rge_Data_3rd_CY,$B168,AQ$1)</f>
        <v>0</v>
      </c>
      <c r="AR168" s="413">
        <f t="array" ref="AR168">INDEX(_Rge_Data_3rd_CY,$B168,AR$1)</f>
        <v>0</v>
      </c>
      <c r="AS168" s="413" t="str">
        <f t="array" ref="AS168">INDEX(_Rge_Data_3rd_CY,$B168,AS$1)</f>
        <v/>
      </c>
      <c r="AT168" s="413">
        <f t="array" ref="AT168">INDEX(_Rge_Data_3rd_CY,$B168,AT$1)</f>
        <v>0</v>
      </c>
      <c r="AU168" s="413">
        <f t="array" ref="AU168">INDEX(_Rge_Data_3rd_CY,$B168,AU$1)</f>
        <v>0</v>
      </c>
      <c r="AV168" s="284">
        <f t="shared" si="10"/>
        <v>0</v>
      </c>
      <c r="AW168" s="414">
        <f t="shared" si="8"/>
        <v>0</v>
      </c>
      <c r="AX168" s="290">
        <f>IFERROR(IF(AND($F168="OPEN",$AH168&gt;0),$AH168*_SoP*$AW168,IF(AND($F168="CLOSED",$AH168&gt;0),$AH168*_SoL*$AW168,0)),0)</f>
        <v>0</v>
      </c>
      <c r="AY168" s="290">
        <f>IFERROR(IF($AH168&lt;0,$AH168*_SoL,0),0)</f>
        <v>0</v>
      </c>
      <c r="AZ168" s="415">
        <f t="shared" si="11"/>
        <v>0</v>
      </c>
      <c r="BA168" s="415">
        <f t="shared" si="12"/>
        <v>0</v>
      </c>
      <c r="BB168" s="415">
        <f t="shared" si="13"/>
        <v>0</v>
      </c>
      <c r="BC168" s="416">
        <f t="shared" si="14"/>
        <v>0</v>
      </c>
      <c r="BD168" s="417">
        <f t="shared" si="15"/>
        <v>0</v>
      </c>
      <c r="BE168" s="418">
        <f t="shared" si="16"/>
        <v>0</v>
      </c>
      <c r="BF168" s="419">
        <f t="shared" si="17"/>
        <v>0</v>
      </c>
    </row>
    <row r="169" ht="19.5" customHeight="1">
      <c r="A169" s="185"/>
      <c r="B169" s="230">
        <f t="shared" si="18"/>
        <v>158</v>
      </c>
      <c r="C169" s="185"/>
      <c r="D169" s="391" t="str">
        <f t="array" ref="D169">INDEX(_Rge_Projectdata_3rd,$B169,MATCH("Project-ID",_Rge_Headline_Projectdata,0))</f>
        <v/>
      </c>
      <c r="E169" s="392" t="str">
        <f t="array" ref="E169">IF(INDEX(_Rge_Data_3rd_CY,$B169,E$1)=0,"",TEXT(INDEX(_Rge_Data_3rd_CY,$B169,E$1),"JJJJMMTT"))</f>
        <v/>
      </c>
      <c r="F169" s="404" t="str">
        <f t="array" ref="F169">INDEX(_Rge_Data_3rd_CY,$B169,F$1)</f>
        <v>Open</v>
      </c>
      <c r="G169" s="393">
        <f t="array" ref="G169">IFERROR(MATCH(INDEX(_Rge_Data_3rd_CY,$B169,G$1),_Rge_Projectstatus,0),"")</f>
        <v>1</v>
      </c>
      <c r="H169" s="405" t="str">
        <f t="array" ref="H169">INDEX(_Rge_Data_3rd_CY,$B169,H$1)</f>
        <v/>
      </c>
      <c r="I169" s="406" t="str">
        <f t="array" ref="I169">INDEX(_Rge_Data_3rd_CY,$B169,I$1)</f>
        <v/>
      </c>
      <c r="J169" s="406" t="str">
        <f t="array" ref="J169">INDEX(_Rge_Data_3rd_CY,$B169,J$1)</f>
        <v/>
      </c>
      <c r="K169" s="406" t="str">
        <f t="array" ref="K169">INDEX(_Rge_Data_3rd_CY,$B169,K$1)</f>
        <v/>
      </c>
      <c r="L169" s="407">
        <f t="array" ref="L169">INDEX(_Rge_Data_3rd_CY,$B169,L$1)</f>
        <v>0</v>
      </c>
      <c r="M169" s="407">
        <f t="array" ref="M169">INDEX(_Rge_Data_3rd_CY,$B169,M$1)</f>
        <v>0</v>
      </c>
      <c r="N169" s="407">
        <f t="array" ref="N169">INDEX(_Rge_Data_3rd_CY,$B169,N$1)</f>
        <v>0</v>
      </c>
      <c r="O169" s="407">
        <f t="array" ref="O169">INDEX(_Rge_Data_3rd_CY,$B169,O$1)</f>
        <v>0</v>
      </c>
      <c r="P169" s="407">
        <f t="array" ref="P169">INDEX(_Rge_Data_3rd_CY,$B169,P$1)</f>
        <v>0</v>
      </c>
      <c r="Q169" s="407" t="str">
        <f t="array" ref="Q169">INDEX(_Rge_Data_3rd_CY,$B169,Q$1)</f>
        <v/>
      </c>
      <c r="R169" s="407">
        <f t="array" ref="R169">INDEX(_Rge_Data_3rd_CY,$B169,R$1)</f>
        <v>0</v>
      </c>
      <c r="S169" s="407">
        <f t="array" ref="S169">INDEX(_Rge_Data_3rd_CY,$B169,S$1)</f>
        <v>0</v>
      </c>
      <c r="T169" s="407">
        <f t="shared" si="5"/>
        <v>0</v>
      </c>
      <c r="U169" s="408">
        <f t="shared" si="6"/>
        <v>0</v>
      </c>
      <c r="V169" s="409" t="str">
        <f t="array" ref="V169">INDEX(_Rge_Data_3rd_CY,$B169,V$1)</f>
        <v/>
      </c>
      <c r="W169" s="410" t="str">
        <f t="array" ref="W169">INDEX(_Rge_Data_3rd_CY,$B169,W$1)</f>
        <v/>
      </c>
      <c r="X169" s="410" t="str">
        <f t="array" ref="X169">INDEX(_Rge_Data_3rd_CY,$B169,X$1)</f>
        <v/>
      </c>
      <c r="Y169" s="410" t="str">
        <f t="array" ref="Y169">INDEX(_Rge_Data_3rd_CY,$B169,Y$1)</f>
        <v/>
      </c>
      <c r="Z169" s="410">
        <f t="array" ref="Z169">INDEX(_Rge_Data_3rd_CY,$B169,Z$1)</f>
        <v>0</v>
      </c>
      <c r="AA169" s="410">
        <f t="array" ref="AA169">INDEX(_Rge_Data_3rd_CY,$B169,AA$1)</f>
        <v>0</v>
      </c>
      <c r="AB169" s="410">
        <f t="array" ref="AB169">INDEX(_Rge_Data_3rd_CY,$B169,AB$1)</f>
        <v>0</v>
      </c>
      <c r="AC169" s="410">
        <f t="array" ref="AC169">INDEX(_Rge_Data_3rd_CY,$B169,AC$1)</f>
        <v>0</v>
      </c>
      <c r="AD169" s="410">
        <f t="array" ref="AD169">INDEX(_Rge_Data_3rd_CY,$B169,AD$1)</f>
        <v>0</v>
      </c>
      <c r="AE169" s="410" t="str">
        <f t="array" ref="AE169">INDEX(_Rge_Data_3rd_CY,$B169,AE$1)</f>
        <v/>
      </c>
      <c r="AF169" s="410">
        <f t="array" ref="AF169">INDEX(_Rge_Data_3rd_CY,$B169,AF$1)</f>
        <v>0</v>
      </c>
      <c r="AG169" s="410">
        <f t="array" ref="AG169">INDEX(_Rge_Data_3rd_CY,$B169,AG$1)</f>
        <v>0</v>
      </c>
      <c r="AH169" s="410">
        <f t="shared" si="7"/>
        <v>0</v>
      </c>
      <c r="AI169" s="411" t="str">
        <f t="shared" si="9"/>
        <v/>
      </c>
      <c r="AJ169" s="412" t="str">
        <f t="array" ref="AJ169">INDEX(_Rge_Data_3rd_CY,$B169,AJ$1)</f>
        <v/>
      </c>
      <c r="AK169" s="413" t="str">
        <f t="array" ref="AK169">INDEX(_Rge_Data_3rd_CY,$B169,AK$1)</f>
        <v/>
      </c>
      <c r="AL169" s="413" t="str">
        <f t="array" ref="AL169">INDEX(_Rge_Data_3rd_CY,$B169,AL$1)</f>
        <v/>
      </c>
      <c r="AM169" s="413" t="str">
        <f t="array" ref="AM169">INDEX(_Rge_Data_3rd_CY,$B169,AM$1)</f>
        <v/>
      </c>
      <c r="AN169" s="413">
        <f t="array" ref="AN169">INDEX(_Rge_Data_3rd_CY,$B169,AN$1)</f>
        <v>0</v>
      </c>
      <c r="AO169" s="413">
        <f t="array" ref="AO169">INDEX(_Rge_Data_3rd_CY,$B169,AO$1)</f>
        <v>0</v>
      </c>
      <c r="AP169" s="413">
        <f t="array" ref="AP169">INDEX(_Rge_Data_3rd_CY,$B169,AP$1)</f>
        <v>0</v>
      </c>
      <c r="AQ169" s="413">
        <f t="array" ref="AQ169">INDEX(_Rge_Data_3rd_CY,$B169,AQ$1)</f>
        <v>0</v>
      </c>
      <c r="AR169" s="413">
        <f t="array" ref="AR169">INDEX(_Rge_Data_3rd_CY,$B169,AR$1)</f>
        <v>0</v>
      </c>
      <c r="AS169" s="413" t="str">
        <f t="array" ref="AS169">INDEX(_Rge_Data_3rd_CY,$B169,AS$1)</f>
        <v/>
      </c>
      <c r="AT169" s="413">
        <f t="array" ref="AT169">INDEX(_Rge_Data_3rd_CY,$B169,AT$1)</f>
        <v>0</v>
      </c>
      <c r="AU169" s="413">
        <f t="array" ref="AU169">INDEX(_Rge_Data_3rd_CY,$B169,AU$1)</f>
        <v>0</v>
      </c>
      <c r="AV169" s="284">
        <f t="shared" si="10"/>
        <v>0</v>
      </c>
      <c r="AW169" s="414">
        <f t="shared" si="8"/>
        <v>0</v>
      </c>
      <c r="AX169" s="290">
        <f>IFERROR(IF(AND($F169="OPEN",$AH169&gt;0),$AH169*_SoP*$AW169,IF(AND($F169="CLOSED",$AH169&gt;0),$AH169*_SoL*$AW169,0)),0)</f>
        <v>0</v>
      </c>
      <c r="AY169" s="290">
        <f>IFERROR(IF($AH169&lt;0,$AH169*_SoL,0),0)</f>
        <v>0</v>
      </c>
      <c r="AZ169" s="415">
        <f t="shared" si="11"/>
        <v>0</v>
      </c>
      <c r="BA169" s="415">
        <f t="shared" si="12"/>
        <v>0</v>
      </c>
      <c r="BB169" s="415">
        <f t="shared" si="13"/>
        <v>0</v>
      </c>
      <c r="BC169" s="416">
        <f t="shared" si="14"/>
        <v>0</v>
      </c>
      <c r="BD169" s="417">
        <f t="shared" si="15"/>
        <v>0</v>
      </c>
      <c r="BE169" s="418">
        <f t="shared" si="16"/>
        <v>0</v>
      </c>
      <c r="BF169" s="419">
        <f t="shared" si="17"/>
        <v>0</v>
      </c>
    </row>
    <row r="170" ht="19.5" customHeight="1">
      <c r="A170" s="185"/>
      <c r="B170" s="230">
        <f t="shared" si="18"/>
        <v>159</v>
      </c>
      <c r="C170" s="185"/>
      <c r="D170" s="391" t="str">
        <f t="array" ref="D170">INDEX(_Rge_Projectdata_3rd,$B170,MATCH("Project-ID",_Rge_Headline_Projectdata,0))</f>
        <v/>
      </c>
      <c r="E170" s="392" t="str">
        <f t="array" ref="E170">IF(INDEX(_Rge_Data_3rd_CY,$B170,E$1)=0,"",TEXT(INDEX(_Rge_Data_3rd_CY,$B170,E$1),"JJJJMMTT"))</f>
        <v/>
      </c>
      <c r="F170" s="404" t="str">
        <f t="array" ref="F170">INDEX(_Rge_Data_3rd_CY,$B170,F$1)</f>
        <v>Open</v>
      </c>
      <c r="G170" s="393">
        <f t="array" ref="G170">IFERROR(MATCH(INDEX(_Rge_Data_3rd_CY,$B170,G$1),_Rge_Projectstatus,0),"")</f>
        <v>1</v>
      </c>
      <c r="H170" s="405" t="str">
        <f t="array" ref="H170">INDEX(_Rge_Data_3rd_CY,$B170,H$1)</f>
        <v/>
      </c>
      <c r="I170" s="406" t="str">
        <f t="array" ref="I170">INDEX(_Rge_Data_3rd_CY,$B170,I$1)</f>
        <v/>
      </c>
      <c r="J170" s="406" t="str">
        <f t="array" ref="J170">INDEX(_Rge_Data_3rd_CY,$B170,J$1)</f>
        <v/>
      </c>
      <c r="K170" s="406" t="str">
        <f t="array" ref="K170">INDEX(_Rge_Data_3rd_CY,$B170,K$1)</f>
        <v/>
      </c>
      <c r="L170" s="407">
        <f t="array" ref="L170">INDEX(_Rge_Data_3rd_CY,$B170,L$1)</f>
        <v>0</v>
      </c>
      <c r="M170" s="407">
        <f t="array" ref="M170">INDEX(_Rge_Data_3rd_CY,$B170,M$1)</f>
        <v>0</v>
      </c>
      <c r="N170" s="407">
        <f t="array" ref="N170">INDEX(_Rge_Data_3rd_CY,$B170,N$1)</f>
        <v>0</v>
      </c>
      <c r="O170" s="407">
        <f t="array" ref="O170">INDEX(_Rge_Data_3rd_CY,$B170,O$1)</f>
        <v>0</v>
      </c>
      <c r="P170" s="407">
        <f t="array" ref="P170">INDEX(_Rge_Data_3rd_CY,$B170,P$1)</f>
        <v>0</v>
      </c>
      <c r="Q170" s="407" t="str">
        <f t="array" ref="Q170">INDEX(_Rge_Data_3rd_CY,$B170,Q$1)</f>
        <v/>
      </c>
      <c r="R170" s="407">
        <f t="array" ref="R170">INDEX(_Rge_Data_3rd_CY,$B170,R$1)</f>
        <v>0</v>
      </c>
      <c r="S170" s="407">
        <f t="array" ref="S170">INDEX(_Rge_Data_3rd_CY,$B170,S$1)</f>
        <v>0</v>
      </c>
      <c r="T170" s="407">
        <f t="shared" si="5"/>
        <v>0</v>
      </c>
      <c r="U170" s="408">
        <f t="shared" si="6"/>
        <v>0</v>
      </c>
      <c r="V170" s="409" t="str">
        <f t="array" ref="V170">INDEX(_Rge_Data_3rd_CY,$B170,V$1)</f>
        <v/>
      </c>
      <c r="W170" s="410" t="str">
        <f t="array" ref="W170">INDEX(_Rge_Data_3rd_CY,$B170,W$1)</f>
        <v/>
      </c>
      <c r="X170" s="410" t="str">
        <f t="array" ref="X170">INDEX(_Rge_Data_3rd_CY,$B170,X$1)</f>
        <v/>
      </c>
      <c r="Y170" s="410" t="str">
        <f t="array" ref="Y170">INDEX(_Rge_Data_3rd_CY,$B170,Y$1)</f>
        <v/>
      </c>
      <c r="Z170" s="410">
        <f t="array" ref="Z170">INDEX(_Rge_Data_3rd_CY,$B170,Z$1)</f>
        <v>0</v>
      </c>
      <c r="AA170" s="410">
        <f t="array" ref="AA170">INDEX(_Rge_Data_3rd_CY,$B170,AA$1)</f>
        <v>0</v>
      </c>
      <c r="AB170" s="410">
        <f t="array" ref="AB170">INDEX(_Rge_Data_3rd_CY,$B170,AB$1)</f>
        <v>0</v>
      </c>
      <c r="AC170" s="410">
        <f t="array" ref="AC170">INDEX(_Rge_Data_3rd_CY,$B170,AC$1)</f>
        <v>0</v>
      </c>
      <c r="AD170" s="410">
        <f t="array" ref="AD170">INDEX(_Rge_Data_3rd_CY,$B170,AD$1)</f>
        <v>0</v>
      </c>
      <c r="AE170" s="410" t="str">
        <f t="array" ref="AE170">INDEX(_Rge_Data_3rd_CY,$B170,AE$1)</f>
        <v/>
      </c>
      <c r="AF170" s="410">
        <f t="array" ref="AF170">INDEX(_Rge_Data_3rd_CY,$B170,AF$1)</f>
        <v>0</v>
      </c>
      <c r="AG170" s="410">
        <f t="array" ref="AG170">INDEX(_Rge_Data_3rd_CY,$B170,AG$1)</f>
        <v>0</v>
      </c>
      <c r="AH170" s="410">
        <f t="shared" si="7"/>
        <v>0</v>
      </c>
      <c r="AI170" s="411" t="str">
        <f t="shared" si="9"/>
        <v/>
      </c>
      <c r="AJ170" s="412" t="str">
        <f t="array" ref="AJ170">INDEX(_Rge_Data_3rd_CY,$B170,AJ$1)</f>
        <v/>
      </c>
      <c r="AK170" s="413" t="str">
        <f t="array" ref="AK170">INDEX(_Rge_Data_3rd_CY,$B170,AK$1)</f>
        <v/>
      </c>
      <c r="AL170" s="413" t="str">
        <f t="array" ref="AL170">INDEX(_Rge_Data_3rd_CY,$B170,AL$1)</f>
        <v/>
      </c>
      <c r="AM170" s="413" t="str">
        <f t="array" ref="AM170">INDEX(_Rge_Data_3rd_CY,$B170,AM$1)</f>
        <v/>
      </c>
      <c r="AN170" s="413">
        <f t="array" ref="AN170">INDEX(_Rge_Data_3rd_CY,$B170,AN$1)</f>
        <v>0</v>
      </c>
      <c r="AO170" s="413">
        <f t="array" ref="AO170">INDEX(_Rge_Data_3rd_CY,$B170,AO$1)</f>
        <v>0</v>
      </c>
      <c r="AP170" s="413">
        <f t="array" ref="AP170">INDEX(_Rge_Data_3rd_CY,$B170,AP$1)</f>
        <v>0</v>
      </c>
      <c r="AQ170" s="413">
        <f t="array" ref="AQ170">INDEX(_Rge_Data_3rd_CY,$B170,AQ$1)</f>
        <v>0</v>
      </c>
      <c r="AR170" s="413">
        <f t="array" ref="AR170">INDEX(_Rge_Data_3rd_CY,$B170,AR$1)</f>
        <v>0</v>
      </c>
      <c r="AS170" s="413" t="str">
        <f t="array" ref="AS170">INDEX(_Rge_Data_3rd_CY,$B170,AS$1)</f>
        <v/>
      </c>
      <c r="AT170" s="413">
        <f t="array" ref="AT170">INDEX(_Rge_Data_3rd_CY,$B170,AT$1)</f>
        <v>0</v>
      </c>
      <c r="AU170" s="413">
        <f t="array" ref="AU170">INDEX(_Rge_Data_3rd_CY,$B170,AU$1)</f>
        <v>0</v>
      </c>
      <c r="AV170" s="284">
        <f t="shared" si="10"/>
        <v>0</v>
      </c>
      <c r="AW170" s="414">
        <f t="shared" si="8"/>
        <v>0</v>
      </c>
      <c r="AX170" s="290">
        <f>IFERROR(IF(AND($F170="OPEN",$AH170&gt;0),$AH170*_SoP*$AW170,IF(AND($F170="CLOSED",$AH170&gt;0),$AH170*_SoL*$AW170,0)),0)</f>
        <v>0</v>
      </c>
      <c r="AY170" s="290">
        <f>IFERROR(IF($AH170&lt;0,$AH170*_SoL,0),0)</f>
        <v>0</v>
      </c>
      <c r="AZ170" s="415">
        <f t="shared" si="11"/>
        <v>0</v>
      </c>
      <c r="BA170" s="415">
        <f t="shared" si="12"/>
        <v>0</v>
      </c>
      <c r="BB170" s="415">
        <f t="shared" si="13"/>
        <v>0</v>
      </c>
      <c r="BC170" s="416">
        <f t="shared" si="14"/>
        <v>0</v>
      </c>
      <c r="BD170" s="417">
        <f t="shared" si="15"/>
        <v>0</v>
      </c>
      <c r="BE170" s="418">
        <f t="shared" si="16"/>
        <v>0</v>
      </c>
      <c r="BF170" s="419">
        <f t="shared" si="17"/>
        <v>0</v>
      </c>
    </row>
    <row r="171" ht="19.5" customHeight="1">
      <c r="A171" s="185"/>
      <c r="B171" s="230">
        <f t="shared" si="18"/>
        <v>160</v>
      </c>
      <c r="C171" s="185"/>
      <c r="D171" s="391" t="str">
        <f t="array" ref="D171">INDEX(_Rge_Projectdata_3rd,$B171,MATCH("Project-ID",_Rge_Headline_Projectdata,0))</f>
        <v/>
      </c>
      <c r="E171" s="392" t="str">
        <f t="array" ref="E171">IF(INDEX(_Rge_Data_3rd_CY,$B171,E$1)=0,"",TEXT(INDEX(_Rge_Data_3rd_CY,$B171,E$1),"JJJJMMTT"))</f>
        <v/>
      </c>
      <c r="F171" s="404" t="str">
        <f t="array" ref="F171">INDEX(_Rge_Data_3rd_CY,$B171,F$1)</f>
        <v>Open</v>
      </c>
      <c r="G171" s="393">
        <f t="array" ref="G171">IFERROR(MATCH(INDEX(_Rge_Data_3rd_CY,$B171,G$1),_Rge_Projectstatus,0),"")</f>
        <v>1</v>
      </c>
      <c r="H171" s="405" t="str">
        <f t="array" ref="H171">INDEX(_Rge_Data_3rd_CY,$B171,H$1)</f>
        <v/>
      </c>
      <c r="I171" s="406" t="str">
        <f t="array" ref="I171">INDEX(_Rge_Data_3rd_CY,$B171,I$1)</f>
        <v/>
      </c>
      <c r="J171" s="406" t="str">
        <f t="array" ref="J171">INDEX(_Rge_Data_3rd_CY,$B171,J$1)</f>
        <v/>
      </c>
      <c r="K171" s="406" t="str">
        <f t="array" ref="K171">INDEX(_Rge_Data_3rd_CY,$B171,K$1)</f>
        <v/>
      </c>
      <c r="L171" s="407">
        <f t="array" ref="L171">INDEX(_Rge_Data_3rd_CY,$B171,L$1)</f>
        <v>0</v>
      </c>
      <c r="M171" s="407">
        <f t="array" ref="M171">INDEX(_Rge_Data_3rd_CY,$B171,M$1)</f>
        <v>0</v>
      </c>
      <c r="N171" s="407">
        <f t="array" ref="N171">INDEX(_Rge_Data_3rd_CY,$B171,N$1)</f>
        <v>0</v>
      </c>
      <c r="O171" s="407">
        <f t="array" ref="O171">INDEX(_Rge_Data_3rd_CY,$B171,O$1)</f>
        <v>0</v>
      </c>
      <c r="P171" s="407">
        <f t="array" ref="P171">INDEX(_Rge_Data_3rd_CY,$B171,P$1)</f>
        <v>0</v>
      </c>
      <c r="Q171" s="407" t="str">
        <f t="array" ref="Q171">INDEX(_Rge_Data_3rd_CY,$B171,Q$1)</f>
        <v/>
      </c>
      <c r="R171" s="407">
        <f t="array" ref="R171">INDEX(_Rge_Data_3rd_CY,$B171,R$1)</f>
        <v>0</v>
      </c>
      <c r="S171" s="407">
        <f t="array" ref="S171">INDEX(_Rge_Data_3rd_CY,$B171,S$1)</f>
        <v>0</v>
      </c>
      <c r="T171" s="407">
        <f t="shared" si="5"/>
        <v>0</v>
      </c>
      <c r="U171" s="408">
        <f t="shared" si="6"/>
        <v>0</v>
      </c>
      <c r="V171" s="409" t="str">
        <f t="array" ref="V171">INDEX(_Rge_Data_3rd_CY,$B171,V$1)</f>
        <v/>
      </c>
      <c r="W171" s="410" t="str">
        <f t="array" ref="W171">INDEX(_Rge_Data_3rd_CY,$B171,W$1)</f>
        <v/>
      </c>
      <c r="X171" s="410" t="str">
        <f t="array" ref="X171">INDEX(_Rge_Data_3rd_CY,$B171,X$1)</f>
        <v/>
      </c>
      <c r="Y171" s="410" t="str">
        <f t="array" ref="Y171">INDEX(_Rge_Data_3rd_CY,$B171,Y$1)</f>
        <v/>
      </c>
      <c r="Z171" s="410">
        <f t="array" ref="Z171">INDEX(_Rge_Data_3rd_CY,$B171,Z$1)</f>
        <v>0</v>
      </c>
      <c r="AA171" s="410">
        <f t="array" ref="AA171">INDEX(_Rge_Data_3rd_CY,$B171,AA$1)</f>
        <v>0</v>
      </c>
      <c r="AB171" s="410">
        <f t="array" ref="AB171">INDEX(_Rge_Data_3rd_CY,$B171,AB$1)</f>
        <v>0</v>
      </c>
      <c r="AC171" s="410">
        <f t="array" ref="AC171">INDEX(_Rge_Data_3rd_CY,$B171,AC$1)</f>
        <v>0</v>
      </c>
      <c r="AD171" s="410">
        <f t="array" ref="AD171">INDEX(_Rge_Data_3rd_CY,$B171,AD$1)</f>
        <v>0</v>
      </c>
      <c r="AE171" s="410" t="str">
        <f t="array" ref="AE171">INDEX(_Rge_Data_3rd_CY,$B171,AE$1)</f>
        <v/>
      </c>
      <c r="AF171" s="410">
        <f t="array" ref="AF171">INDEX(_Rge_Data_3rd_CY,$B171,AF$1)</f>
        <v>0</v>
      </c>
      <c r="AG171" s="410">
        <f t="array" ref="AG171">INDEX(_Rge_Data_3rd_CY,$B171,AG$1)</f>
        <v>0</v>
      </c>
      <c r="AH171" s="410">
        <f t="shared" si="7"/>
        <v>0</v>
      </c>
      <c r="AI171" s="411" t="str">
        <f t="shared" si="9"/>
        <v/>
      </c>
      <c r="AJ171" s="412" t="str">
        <f t="array" ref="AJ171">INDEX(_Rge_Data_3rd_CY,$B171,AJ$1)</f>
        <v/>
      </c>
      <c r="AK171" s="413" t="str">
        <f t="array" ref="AK171">INDEX(_Rge_Data_3rd_CY,$B171,AK$1)</f>
        <v/>
      </c>
      <c r="AL171" s="413" t="str">
        <f t="array" ref="AL171">INDEX(_Rge_Data_3rd_CY,$B171,AL$1)</f>
        <v/>
      </c>
      <c r="AM171" s="413" t="str">
        <f t="array" ref="AM171">INDEX(_Rge_Data_3rd_CY,$B171,AM$1)</f>
        <v/>
      </c>
      <c r="AN171" s="413">
        <f t="array" ref="AN171">INDEX(_Rge_Data_3rd_CY,$B171,AN$1)</f>
        <v>0</v>
      </c>
      <c r="AO171" s="413">
        <f t="array" ref="AO171">INDEX(_Rge_Data_3rd_CY,$B171,AO$1)</f>
        <v>0</v>
      </c>
      <c r="AP171" s="413">
        <f t="array" ref="AP171">INDEX(_Rge_Data_3rd_CY,$B171,AP$1)</f>
        <v>0</v>
      </c>
      <c r="AQ171" s="413">
        <f t="array" ref="AQ171">INDEX(_Rge_Data_3rd_CY,$B171,AQ$1)</f>
        <v>0</v>
      </c>
      <c r="AR171" s="413">
        <f t="array" ref="AR171">INDEX(_Rge_Data_3rd_CY,$B171,AR$1)</f>
        <v>0</v>
      </c>
      <c r="AS171" s="413" t="str">
        <f t="array" ref="AS171">INDEX(_Rge_Data_3rd_CY,$B171,AS$1)</f>
        <v/>
      </c>
      <c r="AT171" s="413">
        <f t="array" ref="AT171">INDEX(_Rge_Data_3rd_CY,$B171,AT$1)</f>
        <v>0</v>
      </c>
      <c r="AU171" s="413">
        <f t="array" ref="AU171">INDEX(_Rge_Data_3rd_CY,$B171,AU$1)</f>
        <v>0</v>
      </c>
      <c r="AV171" s="284">
        <f t="shared" si="10"/>
        <v>0</v>
      </c>
      <c r="AW171" s="414">
        <f t="shared" si="8"/>
        <v>0</v>
      </c>
      <c r="AX171" s="290">
        <f>IFERROR(IF(AND($F171="OPEN",$AH171&gt;0),$AH171*_SoP*$AW171,IF(AND($F171="CLOSED",$AH171&gt;0),$AH171*_SoL*$AW171,0)),0)</f>
        <v>0</v>
      </c>
      <c r="AY171" s="290">
        <f>IFERROR(IF($AH171&lt;0,$AH171*_SoL,0),0)</f>
        <v>0</v>
      </c>
      <c r="AZ171" s="415">
        <f t="shared" si="11"/>
        <v>0</v>
      </c>
      <c r="BA171" s="415">
        <f t="shared" si="12"/>
        <v>0</v>
      </c>
      <c r="BB171" s="415">
        <f t="shared" si="13"/>
        <v>0</v>
      </c>
      <c r="BC171" s="416">
        <f t="shared" si="14"/>
        <v>0</v>
      </c>
      <c r="BD171" s="417">
        <f t="shared" si="15"/>
        <v>0</v>
      </c>
      <c r="BE171" s="418">
        <f t="shared" si="16"/>
        <v>0</v>
      </c>
      <c r="BF171" s="419">
        <f t="shared" si="17"/>
        <v>0</v>
      </c>
    </row>
    <row r="172" ht="19.5" customHeight="1">
      <c r="A172" s="185"/>
      <c r="B172" s="230">
        <f t="shared" si="18"/>
        <v>161</v>
      </c>
      <c r="C172" s="185"/>
      <c r="D172" s="391" t="str">
        <f t="array" ref="D172">INDEX(_Rge_Projectdata_3rd,$B172,MATCH("Project-ID",_Rge_Headline_Projectdata,0))</f>
        <v/>
      </c>
      <c r="E172" s="392" t="str">
        <f t="array" ref="E172">IF(INDEX(_Rge_Data_3rd_CY,$B172,E$1)=0,"",TEXT(INDEX(_Rge_Data_3rd_CY,$B172,E$1),"JJJJMMTT"))</f>
        <v/>
      </c>
      <c r="F172" s="404" t="str">
        <f t="array" ref="F172">INDEX(_Rge_Data_3rd_CY,$B172,F$1)</f>
        <v>Open</v>
      </c>
      <c r="G172" s="393">
        <f t="array" ref="G172">IFERROR(MATCH(INDEX(_Rge_Data_3rd_CY,$B172,G$1),_Rge_Projectstatus,0),"")</f>
        <v>1</v>
      </c>
      <c r="H172" s="405" t="str">
        <f t="array" ref="H172">INDEX(_Rge_Data_3rd_CY,$B172,H$1)</f>
        <v/>
      </c>
      <c r="I172" s="406" t="str">
        <f t="array" ref="I172">INDEX(_Rge_Data_3rd_CY,$B172,I$1)</f>
        <v/>
      </c>
      <c r="J172" s="406" t="str">
        <f t="array" ref="J172">INDEX(_Rge_Data_3rd_CY,$B172,J$1)</f>
        <v/>
      </c>
      <c r="K172" s="406" t="str">
        <f t="array" ref="K172">INDEX(_Rge_Data_3rd_CY,$B172,K$1)</f>
        <v/>
      </c>
      <c r="L172" s="407">
        <f t="array" ref="L172">INDEX(_Rge_Data_3rd_CY,$B172,L$1)</f>
        <v>0</v>
      </c>
      <c r="M172" s="407">
        <f t="array" ref="M172">INDEX(_Rge_Data_3rd_CY,$B172,M$1)</f>
        <v>0</v>
      </c>
      <c r="N172" s="407">
        <f t="array" ref="N172">INDEX(_Rge_Data_3rd_CY,$B172,N$1)</f>
        <v>0</v>
      </c>
      <c r="O172" s="407">
        <f t="array" ref="O172">INDEX(_Rge_Data_3rd_CY,$B172,O$1)</f>
        <v>0</v>
      </c>
      <c r="P172" s="407">
        <f t="array" ref="P172">INDEX(_Rge_Data_3rd_CY,$B172,P$1)</f>
        <v>0</v>
      </c>
      <c r="Q172" s="407" t="str">
        <f t="array" ref="Q172">INDEX(_Rge_Data_3rd_CY,$B172,Q$1)</f>
        <v/>
      </c>
      <c r="R172" s="407">
        <f t="array" ref="R172">INDEX(_Rge_Data_3rd_CY,$B172,R$1)</f>
        <v>0</v>
      </c>
      <c r="S172" s="407">
        <f t="array" ref="S172">INDEX(_Rge_Data_3rd_CY,$B172,S$1)</f>
        <v>0</v>
      </c>
      <c r="T172" s="407">
        <f t="shared" si="5"/>
        <v>0</v>
      </c>
      <c r="U172" s="408">
        <f t="shared" si="6"/>
        <v>0</v>
      </c>
      <c r="V172" s="409" t="str">
        <f t="array" ref="V172">INDEX(_Rge_Data_3rd_CY,$B172,V$1)</f>
        <v/>
      </c>
      <c r="W172" s="410" t="str">
        <f t="array" ref="W172">INDEX(_Rge_Data_3rd_CY,$B172,W$1)</f>
        <v/>
      </c>
      <c r="X172" s="410" t="str">
        <f t="array" ref="X172">INDEX(_Rge_Data_3rd_CY,$B172,X$1)</f>
        <v/>
      </c>
      <c r="Y172" s="410" t="str">
        <f t="array" ref="Y172">INDEX(_Rge_Data_3rd_CY,$B172,Y$1)</f>
        <v/>
      </c>
      <c r="Z172" s="410">
        <f t="array" ref="Z172">INDEX(_Rge_Data_3rd_CY,$B172,Z$1)</f>
        <v>0</v>
      </c>
      <c r="AA172" s="410">
        <f t="array" ref="AA172">INDEX(_Rge_Data_3rd_CY,$B172,AA$1)</f>
        <v>0</v>
      </c>
      <c r="AB172" s="410">
        <f t="array" ref="AB172">INDEX(_Rge_Data_3rd_CY,$B172,AB$1)</f>
        <v>0</v>
      </c>
      <c r="AC172" s="410">
        <f t="array" ref="AC172">INDEX(_Rge_Data_3rd_CY,$B172,AC$1)</f>
        <v>0</v>
      </c>
      <c r="AD172" s="410">
        <f t="array" ref="AD172">INDEX(_Rge_Data_3rd_CY,$B172,AD$1)</f>
        <v>0</v>
      </c>
      <c r="AE172" s="410" t="str">
        <f t="array" ref="AE172">INDEX(_Rge_Data_3rd_CY,$B172,AE$1)</f>
        <v/>
      </c>
      <c r="AF172" s="410">
        <f t="array" ref="AF172">INDEX(_Rge_Data_3rd_CY,$B172,AF$1)</f>
        <v>0</v>
      </c>
      <c r="AG172" s="410">
        <f t="array" ref="AG172">INDEX(_Rge_Data_3rd_CY,$B172,AG$1)</f>
        <v>0</v>
      </c>
      <c r="AH172" s="410">
        <f t="shared" si="7"/>
        <v>0</v>
      </c>
      <c r="AI172" s="411" t="str">
        <f t="shared" si="9"/>
        <v/>
      </c>
      <c r="AJ172" s="412" t="str">
        <f t="array" ref="AJ172">INDEX(_Rge_Data_3rd_CY,$B172,AJ$1)</f>
        <v/>
      </c>
      <c r="AK172" s="413" t="str">
        <f t="array" ref="AK172">INDEX(_Rge_Data_3rd_CY,$B172,AK$1)</f>
        <v/>
      </c>
      <c r="AL172" s="413" t="str">
        <f t="array" ref="AL172">INDEX(_Rge_Data_3rd_CY,$B172,AL$1)</f>
        <v/>
      </c>
      <c r="AM172" s="413" t="str">
        <f t="array" ref="AM172">INDEX(_Rge_Data_3rd_CY,$B172,AM$1)</f>
        <v/>
      </c>
      <c r="AN172" s="413">
        <f t="array" ref="AN172">INDEX(_Rge_Data_3rd_CY,$B172,AN$1)</f>
        <v>0</v>
      </c>
      <c r="AO172" s="413">
        <f t="array" ref="AO172">INDEX(_Rge_Data_3rd_CY,$B172,AO$1)</f>
        <v>0</v>
      </c>
      <c r="AP172" s="413">
        <f t="array" ref="AP172">INDEX(_Rge_Data_3rd_CY,$B172,AP$1)</f>
        <v>0</v>
      </c>
      <c r="AQ172" s="413">
        <f t="array" ref="AQ172">INDEX(_Rge_Data_3rd_CY,$B172,AQ$1)</f>
        <v>0</v>
      </c>
      <c r="AR172" s="413">
        <f t="array" ref="AR172">INDEX(_Rge_Data_3rd_CY,$B172,AR$1)</f>
        <v>0</v>
      </c>
      <c r="AS172" s="413" t="str">
        <f t="array" ref="AS172">INDEX(_Rge_Data_3rd_CY,$B172,AS$1)</f>
        <v/>
      </c>
      <c r="AT172" s="413">
        <f t="array" ref="AT172">INDEX(_Rge_Data_3rd_CY,$B172,AT$1)</f>
        <v>0</v>
      </c>
      <c r="AU172" s="413">
        <f t="array" ref="AU172">INDEX(_Rge_Data_3rd_CY,$B172,AU$1)</f>
        <v>0</v>
      </c>
      <c r="AV172" s="284">
        <f t="shared" si="10"/>
        <v>0</v>
      </c>
      <c r="AW172" s="414">
        <f t="shared" si="8"/>
        <v>0</v>
      </c>
      <c r="AX172" s="290">
        <f>IFERROR(IF(AND($F172="OPEN",$AH172&gt;0),$AH172*_SoP*$AW172,IF(AND($F172="CLOSED",$AH172&gt;0),$AH172*_SoL*$AW172,0)),0)</f>
        <v>0</v>
      </c>
      <c r="AY172" s="290">
        <f>IFERROR(IF($AH172&lt;0,$AH172*_SoL,0),0)</f>
        <v>0</v>
      </c>
      <c r="AZ172" s="415">
        <f t="shared" si="11"/>
        <v>0</v>
      </c>
      <c r="BA172" s="415">
        <f t="shared" si="12"/>
        <v>0</v>
      </c>
      <c r="BB172" s="415">
        <f t="shared" si="13"/>
        <v>0</v>
      </c>
      <c r="BC172" s="416">
        <f t="shared" si="14"/>
        <v>0</v>
      </c>
      <c r="BD172" s="417">
        <f t="shared" si="15"/>
        <v>0</v>
      </c>
      <c r="BE172" s="418">
        <f t="shared" si="16"/>
        <v>0</v>
      </c>
      <c r="BF172" s="419">
        <f t="shared" si="17"/>
        <v>0</v>
      </c>
    </row>
    <row r="173" ht="19.5" customHeight="1">
      <c r="A173" s="185"/>
      <c r="B173" s="230">
        <f t="shared" si="18"/>
        <v>162</v>
      </c>
      <c r="C173" s="185"/>
      <c r="D173" s="391" t="str">
        <f t="array" ref="D173">INDEX(_Rge_Projectdata_3rd,$B173,MATCH("Project-ID",_Rge_Headline_Projectdata,0))</f>
        <v/>
      </c>
      <c r="E173" s="392" t="str">
        <f t="array" ref="E173">IF(INDEX(_Rge_Data_3rd_CY,$B173,E$1)=0,"",TEXT(INDEX(_Rge_Data_3rd_CY,$B173,E$1),"JJJJMMTT"))</f>
        <v/>
      </c>
      <c r="F173" s="404" t="str">
        <f t="array" ref="F173">INDEX(_Rge_Data_3rd_CY,$B173,F$1)</f>
        <v>Open</v>
      </c>
      <c r="G173" s="393">
        <f t="array" ref="G173">IFERROR(MATCH(INDEX(_Rge_Data_3rd_CY,$B173,G$1),_Rge_Projectstatus,0),"")</f>
        <v>1</v>
      </c>
      <c r="H173" s="405" t="str">
        <f t="array" ref="H173">INDEX(_Rge_Data_3rd_CY,$B173,H$1)</f>
        <v/>
      </c>
      <c r="I173" s="406" t="str">
        <f t="array" ref="I173">INDEX(_Rge_Data_3rd_CY,$B173,I$1)</f>
        <v/>
      </c>
      <c r="J173" s="406" t="str">
        <f t="array" ref="J173">INDEX(_Rge_Data_3rd_CY,$B173,J$1)</f>
        <v/>
      </c>
      <c r="K173" s="406" t="str">
        <f t="array" ref="K173">INDEX(_Rge_Data_3rd_CY,$B173,K$1)</f>
        <v/>
      </c>
      <c r="L173" s="407">
        <f t="array" ref="L173">INDEX(_Rge_Data_3rd_CY,$B173,L$1)</f>
        <v>0</v>
      </c>
      <c r="M173" s="407">
        <f t="array" ref="M173">INDEX(_Rge_Data_3rd_CY,$B173,M$1)</f>
        <v>0</v>
      </c>
      <c r="N173" s="407">
        <f t="array" ref="N173">INDEX(_Rge_Data_3rd_CY,$B173,N$1)</f>
        <v>0</v>
      </c>
      <c r="O173" s="407">
        <f t="array" ref="O173">INDEX(_Rge_Data_3rd_CY,$B173,O$1)</f>
        <v>0</v>
      </c>
      <c r="P173" s="407">
        <f t="array" ref="P173">INDEX(_Rge_Data_3rd_CY,$B173,P$1)</f>
        <v>0</v>
      </c>
      <c r="Q173" s="407" t="str">
        <f t="array" ref="Q173">INDEX(_Rge_Data_3rd_CY,$B173,Q$1)</f>
        <v/>
      </c>
      <c r="R173" s="407">
        <f t="array" ref="R173">INDEX(_Rge_Data_3rd_CY,$B173,R$1)</f>
        <v>0</v>
      </c>
      <c r="S173" s="407">
        <f t="array" ref="S173">INDEX(_Rge_Data_3rd_CY,$B173,S$1)</f>
        <v>0</v>
      </c>
      <c r="T173" s="407">
        <f t="shared" si="5"/>
        <v>0</v>
      </c>
      <c r="U173" s="408">
        <f t="shared" si="6"/>
        <v>0</v>
      </c>
      <c r="V173" s="409" t="str">
        <f t="array" ref="V173">INDEX(_Rge_Data_3rd_CY,$B173,V$1)</f>
        <v/>
      </c>
      <c r="W173" s="410" t="str">
        <f t="array" ref="W173">INDEX(_Rge_Data_3rd_CY,$B173,W$1)</f>
        <v/>
      </c>
      <c r="X173" s="410" t="str">
        <f t="array" ref="X173">INDEX(_Rge_Data_3rd_CY,$B173,X$1)</f>
        <v/>
      </c>
      <c r="Y173" s="410" t="str">
        <f t="array" ref="Y173">INDEX(_Rge_Data_3rd_CY,$B173,Y$1)</f>
        <v/>
      </c>
      <c r="Z173" s="410">
        <f t="array" ref="Z173">INDEX(_Rge_Data_3rd_CY,$B173,Z$1)</f>
        <v>0</v>
      </c>
      <c r="AA173" s="410">
        <f t="array" ref="AA173">INDEX(_Rge_Data_3rd_CY,$B173,AA$1)</f>
        <v>0</v>
      </c>
      <c r="AB173" s="410">
        <f t="array" ref="AB173">INDEX(_Rge_Data_3rd_CY,$B173,AB$1)</f>
        <v>0</v>
      </c>
      <c r="AC173" s="410">
        <f t="array" ref="AC173">INDEX(_Rge_Data_3rd_CY,$B173,AC$1)</f>
        <v>0</v>
      </c>
      <c r="AD173" s="410">
        <f t="array" ref="AD173">INDEX(_Rge_Data_3rd_CY,$B173,AD$1)</f>
        <v>0</v>
      </c>
      <c r="AE173" s="410" t="str">
        <f t="array" ref="AE173">INDEX(_Rge_Data_3rd_CY,$B173,AE$1)</f>
        <v/>
      </c>
      <c r="AF173" s="410">
        <f t="array" ref="AF173">INDEX(_Rge_Data_3rd_CY,$B173,AF$1)</f>
        <v>0</v>
      </c>
      <c r="AG173" s="410">
        <f t="array" ref="AG173">INDEX(_Rge_Data_3rd_CY,$B173,AG$1)</f>
        <v>0</v>
      </c>
      <c r="AH173" s="410">
        <f t="shared" si="7"/>
        <v>0</v>
      </c>
      <c r="AI173" s="411" t="str">
        <f t="shared" si="9"/>
        <v/>
      </c>
      <c r="AJ173" s="412" t="str">
        <f t="array" ref="AJ173">INDEX(_Rge_Data_3rd_CY,$B173,AJ$1)</f>
        <v/>
      </c>
      <c r="AK173" s="413" t="str">
        <f t="array" ref="AK173">INDEX(_Rge_Data_3rd_CY,$B173,AK$1)</f>
        <v/>
      </c>
      <c r="AL173" s="413" t="str">
        <f t="array" ref="AL173">INDEX(_Rge_Data_3rd_CY,$B173,AL$1)</f>
        <v/>
      </c>
      <c r="AM173" s="413" t="str">
        <f t="array" ref="AM173">INDEX(_Rge_Data_3rd_CY,$B173,AM$1)</f>
        <v/>
      </c>
      <c r="AN173" s="413">
        <f t="array" ref="AN173">INDEX(_Rge_Data_3rd_CY,$B173,AN$1)</f>
        <v>0</v>
      </c>
      <c r="AO173" s="413">
        <f t="array" ref="AO173">INDEX(_Rge_Data_3rd_CY,$B173,AO$1)</f>
        <v>0</v>
      </c>
      <c r="AP173" s="413">
        <f t="array" ref="AP173">INDEX(_Rge_Data_3rd_CY,$B173,AP$1)</f>
        <v>0</v>
      </c>
      <c r="AQ173" s="413">
        <f t="array" ref="AQ173">INDEX(_Rge_Data_3rd_CY,$B173,AQ$1)</f>
        <v>0</v>
      </c>
      <c r="AR173" s="413">
        <f t="array" ref="AR173">INDEX(_Rge_Data_3rd_CY,$B173,AR$1)</f>
        <v>0</v>
      </c>
      <c r="AS173" s="413" t="str">
        <f t="array" ref="AS173">INDEX(_Rge_Data_3rd_CY,$B173,AS$1)</f>
        <v/>
      </c>
      <c r="AT173" s="413">
        <f t="array" ref="AT173">INDEX(_Rge_Data_3rd_CY,$B173,AT$1)</f>
        <v>0</v>
      </c>
      <c r="AU173" s="413">
        <f t="array" ref="AU173">INDEX(_Rge_Data_3rd_CY,$B173,AU$1)</f>
        <v>0</v>
      </c>
      <c r="AV173" s="284">
        <f t="shared" si="10"/>
        <v>0</v>
      </c>
      <c r="AW173" s="414">
        <f t="shared" si="8"/>
        <v>0</v>
      </c>
      <c r="AX173" s="290">
        <f>IFERROR(IF(AND($F173="OPEN",$AH173&gt;0),$AH173*_SoP*$AW173,IF(AND($F173="CLOSED",$AH173&gt;0),$AH173*_SoL*$AW173,0)),0)</f>
        <v>0</v>
      </c>
      <c r="AY173" s="290">
        <f>IFERROR(IF($AH173&lt;0,$AH173*_SoL,0),0)</f>
        <v>0</v>
      </c>
      <c r="AZ173" s="415">
        <f t="shared" si="11"/>
        <v>0</v>
      </c>
      <c r="BA173" s="415">
        <f t="shared" si="12"/>
        <v>0</v>
      </c>
      <c r="BB173" s="415">
        <f t="shared" si="13"/>
        <v>0</v>
      </c>
      <c r="BC173" s="416">
        <f t="shared" si="14"/>
        <v>0</v>
      </c>
      <c r="BD173" s="417">
        <f t="shared" si="15"/>
        <v>0</v>
      </c>
      <c r="BE173" s="418">
        <f t="shared" si="16"/>
        <v>0</v>
      </c>
      <c r="BF173" s="419">
        <f t="shared" si="17"/>
        <v>0</v>
      </c>
    </row>
    <row r="174" ht="19.5" customHeight="1">
      <c r="A174" s="185"/>
      <c r="B174" s="230">
        <f t="shared" si="18"/>
        <v>163</v>
      </c>
      <c r="C174" s="185"/>
      <c r="D174" s="391" t="str">
        <f t="array" ref="D174">INDEX(_Rge_Projectdata_3rd,$B174,MATCH("Project-ID",_Rge_Headline_Projectdata,0))</f>
        <v/>
      </c>
      <c r="E174" s="392" t="str">
        <f t="array" ref="E174">IF(INDEX(_Rge_Data_3rd_CY,$B174,E$1)=0,"",TEXT(INDEX(_Rge_Data_3rd_CY,$B174,E$1),"JJJJMMTT"))</f>
        <v/>
      </c>
      <c r="F174" s="404" t="str">
        <f t="array" ref="F174">INDEX(_Rge_Data_3rd_CY,$B174,F$1)</f>
        <v>Open</v>
      </c>
      <c r="G174" s="393">
        <f t="array" ref="G174">IFERROR(MATCH(INDEX(_Rge_Data_3rd_CY,$B174,G$1),_Rge_Projectstatus,0),"")</f>
        <v>1</v>
      </c>
      <c r="H174" s="405" t="str">
        <f t="array" ref="H174">INDEX(_Rge_Data_3rd_CY,$B174,H$1)</f>
        <v/>
      </c>
      <c r="I174" s="406" t="str">
        <f t="array" ref="I174">INDEX(_Rge_Data_3rd_CY,$B174,I$1)</f>
        <v/>
      </c>
      <c r="J174" s="406" t="str">
        <f t="array" ref="J174">INDEX(_Rge_Data_3rd_CY,$B174,J$1)</f>
        <v/>
      </c>
      <c r="K174" s="406" t="str">
        <f t="array" ref="K174">INDEX(_Rge_Data_3rd_CY,$B174,K$1)</f>
        <v/>
      </c>
      <c r="L174" s="407">
        <f t="array" ref="L174">INDEX(_Rge_Data_3rd_CY,$B174,L$1)</f>
        <v>0</v>
      </c>
      <c r="M174" s="407">
        <f t="array" ref="M174">INDEX(_Rge_Data_3rd_CY,$B174,M$1)</f>
        <v>0</v>
      </c>
      <c r="N174" s="407">
        <f t="array" ref="N174">INDEX(_Rge_Data_3rd_CY,$B174,N$1)</f>
        <v>0</v>
      </c>
      <c r="O174" s="407">
        <f t="array" ref="O174">INDEX(_Rge_Data_3rd_CY,$B174,O$1)</f>
        <v>0</v>
      </c>
      <c r="P174" s="407">
        <f t="array" ref="P174">INDEX(_Rge_Data_3rd_CY,$B174,P$1)</f>
        <v>0</v>
      </c>
      <c r="Q174" s="407" t="str">
        <f t="array" ref="Q174">INDEX(_Rge_Data_3rd_CY,$B174,Q$1)</f>
        <v/>
      </c>
      <c r="R174" s="407">
        <f t="array" ref="R174">INDEX(_Rge_Data_3rd_CY,$B174,R$1)</f>
        <v>0</v>
      </c>
      <c r="S174" s="407">
        <f t="array" ref="S174">INDEX(_Rge_Data_3rd_CY,$B174,S$1)</f>
        <v>0</v>
      </c>
      <c r="T174" s="407">
        <f t="shared" si="5"/>
        <v>0</v>
      </c>
      <c r="U174" s="408">
        <f t="shared" si="6"/>
        <v>0</v>
      </c>
      <c r="V174" s="409" t="str">
        <f t="array" ref="V174">INDEX(_Rge_Data_3rd_CY,$B174,V$1)</f>
        <v/>
      </c>
      <c r="W174" s="410" t="str">
        <f t="array" ref="W174">INDEX(_Rge_Data_3rd_CY,$B174,W$1)</f>
        <v/>
      </c>
      <c r="X174" s="410" t="str">
        <f t="array" ref="X174">INDEX(_Rge_Data_3rd_CY,$B174,X$1)</f>
        <v/>
      </c>
      <c r="Y174" s="410" t="str">
        <f t="array" ref="Y174">INDEX(_Rge_Data_3rd_CY,$B174,Y$1)</f>
        <v/>
      </c>
      <c r="Z174" s="410">
        <f t="array" ref="Z174">INDEX(_Rge_Data_3rd_CY,$B174,Z$1)</f>
        <v>0</v>
      </c>
      <c r="AA174" s="410">
        <f t="array" ref="AA174">INDEX(_Rge_Data_3rd_CY,$B174,AA$1)</f>
        <v>0</v>
      </c>
      <c r="AB174" s="410">
        <f t="array" ref="AB174">INDEX(_Rge_Data_3rd_CY,$B174,AB$1)</f>
        <v>0</v>
      </c>
      <c r="AC174" s="410">
        <f t="array" ref="AC174">INDEX(_Rge_Data_3rd_CY,$B174,AC$1)</f>
        <v>0</v>
      </c>
      <c r="AD174" s="410">
        <f t="array" ref="AD174">INDEX(_Rge_Data_3rd_CY,$B174,AD$1)</f>
        <v>0</v>
      </c>
      <c r="AE174" s="410" t="str">
        <f t="array" ref="AE174">INDEX(_Rge_Data_3rd_CY,$B174,AE$1)</f>
        <v/>
      </c>
      <c r="AF174" s="410">
        <f t="array" ref="AF174">INDEX(_Rge_Data_3rd_CY,$B174,AF$1)</f>
        <v>0</v>
      </c>
      <c r="AG174" s="410">
        <f t="array" ref="AG174">INDEX(_Rge_Data_3rd_CY,$B174,AG$1)</f>
        <v>0</v>
      </c>
      <c r="AH174" s="410">
        <f t="shared" si="7"/>
        <v>0</v>
      </c>
      <c r="AI174" s="411" t="str">
        <f t="shared" si="9"/>
        <v/>
      </c>
      <c r="AJ174" s="412" t="str">
        <f t="array" ref="AJ174">INDEX(_Rge_Data_3rd_CY,$B174,AJ$1)</f>
        <v/>
      </c>
      <c r="AK174" s="413" t="str">
        <f t="array" ref="AK174">INDEX(_Rge_Data_3rd_CY,$B174,AK$1)</f>
        <v/>
      </c>
      <c r="AL174" s="413" t="str">
        <f t="array" ref="AL174">INDEX(_Rge_Data_3rd_CY,$B174,AL$1)</f>
        <v/>
      </c>
      <c r="AM174" s="413" t="str">
        <f t="array" ref="AM174">INDEX(_Rge_Data_3rd_CY,$B174,AM$1)</f>
        <v/>
      </c>
      <c r="AN174" s="413">
        <f t="array" ref="AN174">INDEX(_Rge_Data_3rd_CY,$B174,AN$1)</f>
        <v>0</v>
      </c>
      <c r="AO174" s="413">
        <f t="array" ref="AO174">INDEX(_Rge_Data_3rd_CY,$B174,AO$1)</f>
        <v>0</v>
      </c>
      <c r="AP174" s="413">
        <f t="array" ref="AP174">INDEX(_Rge_Data_3rd_CY,$B174,AP$1)</f>
        <v>0</v>
      </c>
      <c r="AQ174" s="413">
        <f t="array" ref="AQ174">INDEX(_Rge_Data_3rd_CY,$B174,AQ$1)</f>
        <v>0</v>
      </c>
      <c r="AR174" s="413">
        <f t="array" ref="AR174">INDEX(_Rge_Data_3rd_CY,$B174,AR$1)</f>
        <v>0</v>
      </c>
      <c r="AS174" s="413" t="str">
        <f t="array" ref="AS174">INDEX(_Rge_Data_3rd_CY,$B174,AS$1)</f>
        <v/>
      </c>
      <c r="AT174" s="413">
        <f t="array" ref="AT174">INDEX(_Rge_Data_3rd_CY,$B174,AT$1)</f>
        <v>0</v>
      </c>
      <c r="AU174" s="413">
        <f t="array" ref="AU174">INDEX(_Rge_Data_3rd_CY,$B174,AU$1)</f>
        <v>0</v>
      </c>
      <c r="AV174" s="284">
        <f t="shared" si="10"/>
        <v>0</v>
      </c>
      <c r="AW174" s="414">
        <f t="shared" si="8"/>
        <v>0</v>
      </c>
      <c r="AX174" s="290">
        <f>IFERROR(IF(AND($F174="OPEN",$AH174&gt;0),$AH174*_SoP*$AW174,IF(AND($F174="CLOSED",$AH174&gt;0),$AH174*_SoL*$AW174,0)),0)</f>
        <v>0</v>
      </c>
      <c r="AY174" s="290">
        <f>IFERROR(IF($AH174&lt;0,$AH174*_SoL,0),0)</f>
        <v>0</v>
      </c>
      <c r="AZ174" s="415">
        <f t="shared" si="11"/>
        <v>0</v>
      </c>
      <c r="BA174" s="415">
        <f t="shared" si="12"/>
        <v>0</v>
      </c>
      <c r="BB174" s="415">
        <f t="shared" si="13"/>
        <v>0</v>
      </c>
      <c r="BC174" s="416">
        <f t="shared" si="14"/>
        <v>0</v>
      </c>
      <c r="BD174" s="417">
        <f t="shared" si="15"/>
        <v>0</v>
      </c>
      <c r="BE174" s="418">
        <f t="shared" si="16"/>
        <v>0</v>
      </c>
      <c r="BF174" s="419">
        <f t="shared" si="17"/>
        <v>0</v>
      </c>
    </row>
    <row r="175" ht="19.5" customHeight="1">
      <c r="A175" s="185"/>
      <c r="B175" s="230">
        <f t="shared" si="18"/>
        <v>164</v>
      </c>
      <c r="C175" s="185"/>
      <c r="D175" s="391" t="str">
        <f t="array" ref="D175">INDEX(_Rge_Projectdata_3rd,$B175,MATCH("Project-ID",_Rge_Headline_Projectdata,0))</f>
        <v/>
      </c>
      <c r="E175" s="392" t="str">
        <f t="array" ref="E175">IF(INDEX(_Rge_Data_3rd_CY,$B175,E$1)=0,"",TEXT(INDEX(_Rge_Data_3rd_CY,$B175,E$1),"JJJJMMTT"))</f>
        <v/>
      </c>
      <c r="F175" s="404" t="str">
        <f t="array" ref="F175">INDEX(_Rge_Data_3rd_CY,$B175,F$1)</f>
        <v>Open</v>
      </c>
      <c r="G175" s="393">
        <f t="array" ref="G175">IFERROR(MATCH(INDEX(_Rge_Data_3rd_CY,$B175,G$1),_Rge_Projectstatus,0),"")</f>
        <v>1</v>
      </c>
      <c r="H175" s="405" t="str">
        <f t="array" ref="H175">INDEX(_Rge_Data_3rd_CY,$B175,H$1)</f>
        <v/>
      </c>
      <c r="I175" s="406" t="str">
        <f t="array" ref="I175">INDEX(_Rge_Data_3rd_CY,$B175,I$1)</f>
        <v/>
      </c>
      <c r="J175" s="406" t="str">
        <f t="array" ref="J175">INDEX(_Rge_Data_3rd_CY,$B175,J$1)</f>
        <v/>
      </c>
      <c r="K175" s="406" t="str">
        <f t="array" ref="K175">INDEX(_Rge_Data_3rd_CY,$B175,K$1)</f>
        <v/>
      </c>
      <c r="L175" s="407">
        <f t="array" ref="L175">INDEX(_Rge_Data_3rd_CY,$B175,L$1)</f>
        <v>0</v>
      </c>
      <c r="M175" s="407">
        <f t="array" ref="M175">INDEX(_Rge_Data_3rd_CY,$B175,M$1)</f>
        <v>0</v>
      </c>
      <c r="N175" s="407">
        <f t="array" ref="N175">INDEX(_Rge_Data_3rd_CY,$B175,N$1)</f>
        <v>0</v>
      </c>
      <c r="O175" s="407">
        <f t="array" ref="O175">INDEX(_Rge_Data_3rd_CY,$B175,O$1)</f>
        <v>0</v>
      </c>
      <c r="P175" s="407">
        <f t="array" ref="P175">INDEX(_Rge_Data_3rd_CY,$B175,P$1)</f>
        <v>0</v>
      </c>
      <c r="Q175" s="407" t="str">
        <f t="array" ref="Q175">INDEX(_Rge_Data_3rd_CY,$B175,Q$1)</f>
        <v/>
      </c>
      <c r="R175" s="407">
        <f t="array" ref="R175">INDEX(_Rge_Data_3rd_CY,$B175,R$1)</f>
        <v>0</v>
      </c>
      <c r="S175" s="407">
        <f t="array" ref="S175">INDEX(_Rge_Data_3rd_CY,$B175,S$1)</f>
        <v>0</v>
      </c>
      <c r="T175" s="407">
        <f t="shared" si="5"/>
        <v>0</v>
      </c>
      <c r="U175" s="408">
        <f t="shared" si="6"/>
        <v>0</v>
      </c>
      <c r="V175" s="409" t="str">
        <f t="array" ref="V175">INDEX(_Rge_Data_3rd_CY,$B175,V$1)</f>
        <v/>
      </c>
      <c r="W175" s="410" t="str">
        <f t="array" ref="W175">INDEX(_Rge_Data_3rd_CY,$B175,W$1)</f>
        <v/>
      </c>
      <c r="X175" s="410" t="str">
        <f t="array" ref="X175">INDEX(_Rge_Data_3rd_CY,$B175,X$1)</f>
        <v/>
      </c>
      <c r="Y175" s="410" t="str">
        <f t="array" ref="Y175">INDEX(_Rge_Data_3rd_CY,$B175,Y$1)</f>
        <v/>
      </c>
      <c r="Z175" s="410">
        <f t="array" ref="Z175">INDEX(_Rge_Data_3rd_CY,$B175,Z$1)</f>
        <v>0</v>
      </c>
      <c r="AA175" s="410">
        <f t="array" ref="AA175">INDEX(_Rge_Data_3rd_CY,$B175,AA$1)</f>
        <v>0</v>
      </c>
      <c r="AB175" s="410">
        <f t="array" ref="AB175">INDEX(_Rge_Data_3rd_CY,$B175,AB$1)</f>
        <v>0</v>
      </c>
      <c r="AC175" s="410">
        <f t="array" ref="AC175">INDEX(_Rge_Data_3rd_CY,$B175,AC$1)</f>
        <v>0</v>
      </c>
      <c r="AD175" s="410">
        <f t="array" ref="AD175">INDEX(_Rge_Data_3rd_CY,$B175,AD$1)</f>
        <v>0</v>
      </c>
      <c r="AE175" s="410" t="str">
        <f t="array" ref="AE175">INDEX(_Rge_Data_3rd_CY,$B175,AE$1)</f>
        <v/>
      </c>
      <c r="AF175" s="410">
        <f t="array" ref="AF175">INDEX(_Rge_Data_3rd_CY,$B175,AF$1)</f>
        <v>0</v>
      </c>
      <c r="AG175" s="410">
        <f t="array" ref="AG175">INDEX(_Rge_Data_3rd_CY,$B175,AG$1)</f>
        <v>0</v>
      </c>
      <c r="AH175" s="410">
        <f t="shared" si="7"/>
        <v>0</v>
      </c>
      <c r="AI175" s="411" t="str">
        <f t="shared" si="9"/>
        <v/>
      </c>
      <c r="AJ175" s="412" t="str">
        <f t="array" ref="AJ175">INDEX(_Rge_Data_3rd_CY,$B175,AJ$1)</f>
        <v/>
      </c>
      <c r="AK175" s="413" t="str">
        <f t="array" ref="AK175">INDEX(_Rge_Data_3rd_CY,$B175,AK$1)</f>
        <v/>
      </c>
      <c r="AL175" s="413" t="str">
        <f t="array" ref="AL175">INDEX(_Rge_Data_3rd_CY,$B175,AL$1)</f>
        <v/>
      </c>
      <c r="AM175" s="413" t="str">
        <f t="array" ref="AM175">INDEX(_Rge_Data_3rd_CY,$B175,AM$1)</f>
        <v/>
      </c>
      <c r="AN175" s="413">
        <f t="array" ref="AN175">INDEX(_Rge_Data_3rd_CY,$B175,AN$1)</f>
        <v>0</v>
      </c>
      <c r="AO175" s="413">
        <f t="array" ref="AO175">INDEX(_Rge_Data_3rd_CY,$B175,AO$1)</f>
        <v>0</v>
      </c>
      <c r="AP175" s="413">
        <f t="array" ref="AP175">INDEX(_Rge_Data_3rd_CY,$B175,AP$1)</f>
        <v>0</v>
      </c>
      <c r="AQ175" s="413">
        <f t="array" ref="AQ175">INDEX(_Rge_Data_3rd_CY,$B175,AQ$1)</f>
        <v>0</v>
      </c>
      <c r="AR175" s="413">
        <f t="array" ref="AR175">INDEX(_Rge_Data_3rd_CY,$B175,AR$1)</f>
        <v>0</v>
      </c>
      <c r="AS175" s="413" t="str">
        <f t="array" ref="AS175">INDEX(_Rge_Data_3rd_CY,$B175,AS$1)</f>
        <v/>
      </c>
      <c r="AT175" s="413">
        <f t="array" ref="AT175">INDEX(_Rge_Data_3rd_CY,$B175,AT$1)</f>
        <v>0</v>
      </c>
      <c r="AU175" s="413">
        <f t="array" ref="AU175">INDEX(_Rge_Data_3rd_CY,$B175,AU$1)</f>
        <v>0</v>
      </c>
      <c r="AV175" s="284">
        <f t="shared" si="10"/>
        <v>0</v>
      </c>
      <c r="AW175" s="414">
        <f t="shared" si="8"/>
        <v>0</v>
      </c>
      <c r="AX175" s="290">
        <f>IFERROR(IF(AND($F175="OPEN",$AH175&gt;0),$AH175*_SoP*$AW175,IF(AND($F175="CLOSED",$AH175&gt;0),$AH175*_SoL*$AW175,0)),0)</f>
        <v>0</v>
      </c>
      <c r="AY175" s="290">
        <f>IFERROR(IF($AH175&lt;0,$AH175*_SoL,0),0)</f>
        <v>0</v>
      </c>
      <c r="AZ175" s="415">
        <f t="shared" si="11"/>
        <v>0</v>
      </c>
      <c r="BA175" s="415">
        <f t="shared" si="12"/>
        <v>0</v>
      </c>
      <c r="BB175" s="415">
        <f t="shared" si="13"/>
        <v>0</v>
      </c>
      <c r="BC175" s="416">
        <f t="shared" si="14"/>
        <v>0</v>
      </c>
      <c r="BD175" s="417">
        <f t="shared" si="15"/>
        <v>0</v>
      </c>
      <c r="BE175" s="418">
        <f t="shared" si="16"/>
        <v>0</v>
      </c>
      <c r="BF175" s="419">
        <f t="shared" si="17"/>
        <v>0</v>
      </c>
    </row>
    <row r="176" ht="19.5" customHeight="1">
      <c r="A176" s="185"/>
      <c r="B176" s="230">
        <f t="shared" si="18"/>
        <v>165</v>
      </c>
      <c r="C176" s="185"/>
      <c r="D176" s="391" t="str">
        <f t="array" ref="D176">INDEX(_Rge_Projectdata_3rd,$B176,MATCH("Project-ID",_Rge_Headline_Projectdata,0))</f>
        <v/>
      </c>
      <c r="E176" s="392" t="str">
        <f t="array" ref="E176">IF(INDEX(_Rge_Data_3rd_CY,$B176,E$1)=0,"",TEXT(INDEX(_Rge_Data_3rd_CY,$B176,E$1),"JJJJMMTT"))</f>
        <v/>
      </c>
      <c r="F176" s="404" t="str">
        <f t="array" ref="F176">INDEX(_Rge_Data_3rd_CY,$B176,F$1)</f>
        <v>Open</v>
      </c>
      <c r="G176" s="393">
        <f t="array" ref="G176">IFERROR(MATCH(INDEX(_Rge_Data_3rd_CY,$B176,G$1),_Rge_Projectstatus,0),"")</f>
        <v>1</v>
      </c>
      <c r="H176" s="405" t="str">
        <f t="array" ref="H176">INDEX(_Rge_Data_3rd_CY,$B176,H$1)</f>
        <v/>
      </c>
      <c r="I176" s="406" t="str">
        <f t="array" ref="I176">INDEX(_Rge_Data_3rd_CY,$B176,I$1)</f>
        <v/>
      </c>
      <c r="J176" s="406" t="str">
        <f t="array" ref="J176">INDEX(_Rge_Data_3rd_CY,$B176,J$1)</f>
        <v/>
      </c>
      <c r="K176" s="406" t="str">
        <f t="array" ref="K176">INDEX(_Rge_Data_3rd_CY,$B176,K$1)</f>
        <v/>
      </c>
      <c r="L176" s="407">
        <f t="array" ref="L176">INDEX(_Rge_Data_3rd_CY,$B176,L$1)</f>
        <v>0</v>
      </c>
      <c r="M176" s="407">
        <f t="array" ref="M176">INDEX(_Rge_Data_3rd_CY,$B176,M$1)</f>
        <v>0</v>
      </c>
      <c r="N176" s="407">
        <f t="array" ref="N176">INDEX(_Rge_Data_3rd_CY,$B176,N$1)</f>
        <v>0</v>
      </c>
      <c r="O176" s="407">
        <f t="array" ref="O176">INDEX(_Rge_Data_3rd_CY,$B176,O$1)</f>
        <v>0</v>
      </c>
      <c r="P176" s="407">
        <f t="array" ref="P176">INDEX(_Rge_Data_3rd_CY,$B176,P$1)</f>
        <v>0</v>
      </c>
      <c r="Q176" s="407" t="str">
        <f t="array" ref="Q176">INDEX(_Rge_Data_3rd_CY,$B176,Q$1)</f>
        <v/>
      </c>
      <c r="R176" s="407">
        <f t="array" ref="R176">INDEX(_Rge_Data_3rd_CY,$B176,R$1)</f>
        <v>0</v>
      </c>
      <c r="S176" s="407">
        <f t="array" ref="S176">INDEX(_Rge_Data_3rd_CY,$B176,S$1)</f>
        <v>0</v>
      </c>
      <c r="T176" s="407">
        <f t="shared" si="5"/>
        <v>0</v>
      </c>
      <c r="U176" s="408">
        <f t="shared" si="6"/>
        <v>0</v>
      </c>
      <c r="V176" s="409" t="str">
        <f t="array" ref="V176">INDEX(_Rge_Data_3rd_CY,$B176,V$1)</f>
        <v/>
      </c>
      <c r="W176" s="410" t="str">
        <f t="array" ref="W176">INDEX(_Rge_Data_3rd_CY,$B176,W$1)</f>
        <v/>
      </c>
      <c r="X176" s="410" t="str">
        <f t="array" ref="X176">INDEX(_Rge_Data_3rd_CY,$B176,X$1)</f>
        <v/>
      </c>
      <c r="Y176" s="410" t="str">
        <f t="array" ref="Y176">INDEX(_Rge_Data_3rd_CY,$B176,Y$1)</f>
        <v/>
      </c>
      <c r="Z176" s="410">
        <f t="array" ref="Z176">INDEX(_Rge_Data_3rd_CY,$B176,Z$1)</f>
        <v>0</v>
      </c>
      <c r="AA176" s="410">
        <f t="array" ref="AA176">INDEX(_Rge_Data_3rd_CY,$B176,AA$1)</f>
        <v>0</v>
      </c>
      <c r="AB176" s="410">
        <f t="array" ref="AB176">INDEX(_Rge_Data_3rd_CY,$B176,AB$1)</f>
        <v>0</v>
      </c>
      <c r="AC176" s="410">
        <f t="array" ref="AC176">INDEX(_Rge_Data_3rd_CY,$B176,AC$1)</f>
        <v>0</v>
      </c>
      <c r="AD176" s="410">
        <f t="array" ref="AD176">INDEX(_Rge_Data_3rd_CY,$B176,AD$1)</f>
        <v>0</v>
      </c>
      <c r="AE176" s="410" t="str">
        <f t="array" ref="AE176">INDEX(_Rge_Data_3rd_CY,$B176,AE$1)</f>
        <v/>
      </c>
      <c r="AF176" s="410">
        <f t="array" ref="AF176">INDEX(_Rge_Data_3rd_CY,$B176,AF$1)</f>
        <v>0</v>
      </c>
      <c r="AG176" s="410">
        <f t="array" ref="AG176">INDEX(_Rge_Data_3rd_CY,$B176,AG$1)</f>
        <v>0</v>
      </c>
      <c r="AH176" s="410">
        <f t="shared" si="7"/>
        <v>0</v>
      </c>
      <c r="AI176" s="411" t="str">
        <f t="shared" si="9"/>
        <v/>
      </c>
      <c r="AJ176" s="412" t="str">
        <f t="array" ref="AJ176">INDEX(_Rge_Data_3rd_CY,$B176,AJ$1)</f>
        <v/>
      </c>
      <c r="AK176" s="413" t="str">
        <f t="array" ref="AK176">INDEX(_Rge_Data_3rd_CY,$B176,AK$1)</f>
        <v/>
      </c>
      <c r="AL176" s="413" t="str">
        <f t="array" ref="AL176">INDEX(_Rge_Data_3rd_CY,$B176,AL$1)</f>
        <v/>
      </c>
      <c r="AM176" s="413" t="str">
        <f t="array" ref="AM176">INDEX(_Rge_Data_3rd_CY,$B176,AM$1)</f>
        <v/>
      </c>
      <c r="AN176" s="413">
        <f t="array" ref="AN176">INDEX(_Rge_Data_3rd_CY,$B176,AN$1)</f>
        <v>0</v>
      </c>
      <c r="AO176" s="413">
        <f t="array" ref="AO176">INDEX(_Rge_Data_3rd_CY,$B176,AO$1)</f>
        <v>0</v>
      </c>
      <c r="AP176" s="413">
        <f t="array" ref="AP176">INDEX(_Rge_Data_3rd_CY,$B176,AP$1)</f>
        <v>0</v>
      </c>
      <c r="AQ176" s="413">
        <f t="array" ref="AQ176">INDEX(_Rge_Data_3rd_CY,$B176,AQ$1)</f>
        <v>0</v>
      </c>
      <c r="AR176" s="413">
        <f t="array" ref="AR176">INDEX(_Rge_Data_3rd_CY,$B176,AR$1)</f>
        <v>0</v>
      </c>
      <c r="AS176" s="413" t="str">
        <f t="array" ref="AS176">INDEX(_Rge_Data_3rd_CY,$B176,AS$1)</f>
        <v/>
      </c>
      <c r="AT176" s="413">
        <f t="array" ref="AT176">INDEX(_Rge_Data_3rd_CY,$B176,AT$1)</f>
        <v>0</v>
      </c>
      <c r="AU176" s="413">
        <f t="array" ref="AU176">INDEX(_Rge_Data_3rd_CY,$B176,AU$1)</f>
        <v>0</v>
      </c>
      <c r="AV176" s="284">
        <f t="shared" si="10"/>
        <v>0</v>
      </c>
      <c r="AW176" s="414">
        <f t="shared" si="8"/>
        <v>0</v>
      </c>
      <c r="AX176" s="290">
        <f>IFERROR(IF(AND($F176="OPEN",$AH176&gt;0),$AH176*_SoP*$AW176,IF(AND($F176="CLOSED",$AH176&gt;0),$AH176*_SoL*$AW176,0)),0)</f>
        <v>0</v>
      </c>
      <c r="AY176" s="290">
        <f>IFERROR(IF($AH176&lt;0,$AH176*_SoL,0),0)</f>
        <v>0</v>
      </c>
      <c r="AZ176" s="415">
        <f t="shared" si="11"/>
        <v>0</v>
      </c>
      <c r="BA176" s="415">
        <f t="shared" si="12"/>
        <v>0</v>
      </c>
      <c r="BB176" s="415">
        <f t="shared" si="13"/>
        <v>0</v>
      </c>
      <c r="BC176" s="416">
        <f t="shared" si="14"/>
        <v>0</v>
      </c>
      <c r="BD176" s="417">
        <f t="shared" si="15"/>
        <v>0</v>
      </c>
      <c r="BE176" s="418">
        <f t="shared" si="16"/>
        <v>0</v>
      </c>
      <c r="BF176" s="419">
        <f t="shared" si="17"/>
        <v>0</v>
      </c>
    </row>
    <row r="177" ht="19.5" customHeight="1">
      <c r="A177" s="185"/>
      <c r="B177" s="230">
        <f t="shared" si="18"/>
        <v>166</v>
      </c>
      <c r="C177" s="185"/>
      <c r="D177" s="391" t="str">
        <f t="array" ref="D177">INDEX(_Rge_Projectdata_3rd,$B177,MATCH("Project-ID",_Rge_Headline_Projectdata,0))</f>
        <v/>
      </c>
      <c r="E177" s="392" t="str">
        <f t="array" ref="E177">IF(INDEX(_Rge_Data_3rd_CY,$B177,E$1)=0,"",TEXT(INDEX(_Rge_Data_3rd_CY,$B177,E$1),"JJJJMMTT"))</f>
        <v/>
      </c>
      <c r="F177" s="404" t="str">
        <f t="array" ref="F177">INDEX(_Rge_Data_3rd_CY,$B177,F$1)</f>
        <v>Open</v>
      </c>
      <c r="G177" s="393">
        <f t="array" ref="G177">IFERROR(MATCH(INDEX(_Rge_Data_3rd_CY,$B177,G$1),_Rge_Projectstatus,0),"")</f>
        <v>1</v>
      </c>
      <c r="H177" s="405" t="str">
        <f t="array" ref="H177">INDEX(_Rge_Data_3rd_CY,$B177,H$1)</f>
        <v/>
      </c>
      <c r="I177" s="406" t="str">
        <f t="array" ref="I177">INDEX(_Rge_Data_3rd_CY,$B177,I$1)</f>
        <v/>
      </c>
      <c r="J177" s="406" t="str">
        <f t="array" ref="J177">INDEX(_Rge_Data_3rd_CY,$B177,J$1)</f>
        <v/>
      </c>
      <c r="K177" s="406" t="str">
        <f t="array" ref="K177">INDEX(_Rge_Data_3rd_CY,$B177,K$1)</f>
        <v/>
      </c>
      <c r="L177" s="407">
        <f t="array" ref="L177">INDEX(_Rge_Data_3rd_CY,$B177,L$1)</f>
        <v>0</v>
      </c>
      <c r="M177" s="407">
        <f t="array" ref="M177">INDEX(_Rge_Data_3rd_CY,$B177,M$1)</f>
        <v>0</v>
      </c>
      <c r="N177" s="407">
        <f t="array" ref="N177">INDEX(_Rge_Data_3rd_CY,$B177,N$1)</f>
        <v>0</v>
      </c>
      <c r="O177" s="407">
        <f t="array" ref="O177">INDEX(_Rge_Data_3rd_CY,$B177,O$1)</f>
        <v>0</v>
      </c>
      <c r="P177" s="407">
        <f t="array" ref="P177">INDEX(_Rge_Data_3rd_CY,$B177,P$1)</f>
        <v>0</v>
      </c>
      <c r="Q177" s="407" t="str">
        <f t="array" ref="Q177">INDEX(_Rge_Data_3rd_CY,$B177,Q$1)</f>
        <v/>
      </c>
      <c r="R177" s="407">
        <f t="array" ref="R177">INDEX(_Rge_Data_3rd_CY,$B177,R$1)</f>
        <v>0</v>
      </c>
      <c r="S177" s="407">
        <f t="array" ref="S177">INDEX(_Rge_Data_3rd_CY,$B177,S$1)</f>
        <v>0</v>
      </c>
      <c r="T177" s="407">
        <f t="shared" si="5"/>
        <v>0</v>
      </c>
      <c r="U177" s="408">
        <f t="shared" si="6"/>
        <v>0</v>
      </c>
      <c r="V177" s="409" t="str">
        <f t="array" ref="V177">INDEX(_Rge_Data_3rd_CY,$B177,V$1)</f>
        <v/>
      </c>
      <c r="W177" s="410" t="str">
        <f t="array" ref="W177">INDEX(_Rge_Data_3rd_CY,$B177,W$1)</f>
        <v/>
      </c>
      <c r="X177" s="410" t="str">
        <f t="array" ref="X177">INDEX(_Rge_Data_3rd_CY,$B177,X$1)</f>
        <v/>
      </c>
      <c r="Y177" s="410" t="str">
        <f t="array" ref="Y177">INDEX(_Rge_Data_3rd_CY,$B177,Y$1)</f>
        <v/>
      </c>
      <c r="Z177" s="410">
        <f t="array" ref="Z177">INDEX(_Rge_Data_3rd_CY,$B177,Z$1)</f>
        <v>0</v>
      </c>
      <c r="AA177" s="410">
        <f t="array" ref="AA177">INDEX(_Rge_Data_3rd_CY,$B177,AA$1)</f>
        <v>0</v>
      </c>
      <c r="AB177" s="410">
        <f t="array" ref="AB177">INDEX(_Rge_Data_3rd_CY,$B177,AB$1)</f>
        <v>0</v>
      </c>
      <c r="AC177" s="410">
        <f t="array" ref="AC177">INDEX(_Rge_Data_3rd_CY,$B177,AC$1)</f>
        <v>0</v>
      </c>
      <c r="AD177" s="410">
        <f t="array" ref="AD177">INDEX(_Rge_Data_3rd_CY,$B177,AD$1)</f>
        <v>0</v>
      </c>
      <c r="AE177" s="410" t="str">
        <f t="array" ref="AE177">INDEX(_Rge_Data_3rd_CY,$B177,AE$1)</f>
        <v/>
      </c>
      <c r="AF177" s="410">
        <f t="array" ref="AF177">INDEX(_Rge_Data_3rd_CY,$B177,AF$1)</f>
        <v>0</v>
      </c>
      <c r="AG177" s="410">
        <f t="array" ref="AG177">INDEX(_Rge_Data_3rd_CY,$B177,AG$1)</f>
        <v>0</v>
      </c>
      <c r="AH177" s="410">
        <f t="shared" si="7"/>
        <v>0</v>
      </c>
      <c r="AI177" s="411" t="str">
        <f t="shared" si="9"/>
        <v/>
      </c>
      <c r="AJ177" s="412" t="str">
        <f t="array" ref="AJ177">INDEX(_Rge_Data_3rd_CY,$B177,AJ$1)</f>
        <v/>
      </c>
      <c r="AK177" s="413" t="str">
        <f t="array" ref="AK177">INDEX(_Rge_Data_3rd_CY,$B177,AK$1)</f>
        <v/>
      </c>
      <c r="AL177" s="413" t="str">
        <f t="array" ref="AL177">INDEX(_Rge_Data_3rd_CY,$B177,AL$1)</f>
        <v/>
      </c>
      <c r="AM177" s="413" t="str">
        <f t="array" ref="AM177">INDEX(_Rge_Data_3rd_CY,$B177,AM$1)</f>
        <v/>
      </c>
      <c r="AN177" s="413">
        <f t="array" ref="AN177">INDEX(_Rge_Data_3rd_CY,$B177,AN$1)</f>
        <v>0</v>
      </c>
      <c r="AO177" s="413">
        <f t="array" ref="AO177">INDEX(_Rge_Data_3rd_CY,$B177,AO$1)</f>
        <v>0</v>
      </c>
      <c r="AP177" s="413">
        <f t="array" ref="AP177">INDEX(_Rge_Data_3rd_CY,$B177,AP$1)</f>
        <v>0</v>
      </c>
      <c r="AQ177" s="413">
        <f t="array" ref="AQ177">INDEX(_Rge_Data_3rd_CY,$B177,AQ$1)</f>
        <v>0</v>
      </c>
      <c r="AR177" s="413">
        <f t="array" ref="AR177">INDEX(_Rge_Data_3rd_CY,$B177,AR$1)</f>
        <v>0</v>
      </c>
      <c r="AS177" s="413" t="str">
        <f t="array" ref="AS177">INDEX(_Rge_Data_3rd_CY,$B177,AS$1)</f>
        <v/>
      </c>
      <c r="AT177" s="413">
        <f t="array" ref="AT177">INDEX(_Rge_Data_3rd_CY,$B177,AT$1)</f>
        <v>0</v>
      </c>
      <c r="AU177" s="413">
        <f t="array" ref="AU177">INDEX(_Rge_Data_3rd_CY,$B177,AU$1)</f>
        <v>0</v>
      </c>
      <c r="AV177" s="284">
        <f t="shared" si="10"/>
        <v>0</v>
      </c>
      <c r="AW177" s="414">
        <f t="shared" si="8"/>
        <v>0</v>
      </c>
      <c r="AX177" s="290">
        <f>IFERROR(IF(AND($F177="OPEN",$AH177&gt;0),$AH177*_SoP*$AW177,IF(AND($F177="CLOSED",$AH177&gt;0),$AH177*_SoL*$AW177,0)),0)</f>
        <v>0</v>
      </c>
      <c r="AY177" s="290">
        <f>IFERROR(IF($AH177&lt;0,$AH177*_SoL,0),0)</f>
        <v>0</v>
      </c>
      <c r="AZ177" s="415">
        <f t="shared" si="11"/>
        <v>0</v>
      </c>
      <c r="BA177" s="415">
        <f t="shared" si="12"/>
        <v>0</v>
      </c>
      <c r="BB177" s="415">
        <f t="shared" si="13"/>
        <v>0</v>
      </c>
      <c r="BC177" s="416">
        <f t="shared" si="14"/>
        <v>0</v>
      </c>
      <c r="BD177" s="417">
        <f t="shared" si="15"/>
        <v>0</v>
      </c>
      <c r="BE177" s="418">
        <f t="shared" si="16"/>
        <v>0</v>
      </c>
      <c r="BF177" s="419">
        <f t="shared" si="17"/>
        <v>0</v>
      </c>
    </row>
    <row r="178" ht="19.5" customHeight="1">
      <c r="A178" s="185"/>
      <c r="B178" s="230">
        <f t="shared" si="18"/>
        <v>167</v>
      </c>
      <c r="C178" s="185"/>
      <c r="D178" s="391" t="str">
        <f t="array" ref="D178">INDEX(_Rge_Projectdata_3rd,$B178,MATCH("Project-ID",_Rge_Headline_Projectdata,0))</f>
        <v/>
      </c>
      <c r="E178" s="392" t="str">
        <f t="array" ref="E178">IF(INDEX(_Rge_Data_3rd_CY,$B178,E$1)=0,"",TEXT(INDEX(_Rge_Data_3rd_CY,$B178,E$1),"JJJJMMTT"))</f>
        <v/>
      </c>
      <c r="F178" s="404" t="str">
        <f t="array" ref="F178">INDEX(_Rge_Data_3rd_CY,$B178,F$1)</f>
        <v>Open</v>
      </c>
      <c r="G178" s="393">
        <f t="array" ref="G178">IFERROR(MATCH(INDEX(_Rge_Data_3rd_CY,$B178,G$1),_Rge_Projectstatus,0),"")</f>
        <v>1</v>
      </c>
      <c r="H178" s="405" t="str">
        <f t="array" ref="H178">INDEX(_Rge_Data_3rd_CY,$B178,H$1)</f>
        <v/>
      </c>
      <c r="I178" s="406" t="str">
        <f t="array" ref="I178">INDEX(_Rge_Data_3rd_CY,$B178,I$1)</f>
        <v/>
      </c>
      <c r="J178" s="406" t="str">
        <f t="array" ref="J178">INDEX(_Rge_Data_3rd_CY,$B178,J$1)</f>
        <v/>
      </c>
      <c r="K178" s="406" t="str">
        <f t="array" ref="K178">INDEX(_Rge_Data_3rd_CY,$B178,K$1)</f>
        <v/>
      </c>
      <c r="L178" s="407">
        <f t="array" ref="L178">INDEX(_Rge_Data_3rd_CY,$B178,L$1)</f>
        <v>0</v>
      </c>
      <c r="M178" s="407">
        <f t="array" ref="M178">INDEX(_Rge_Data_3rd_CY,$B178,M$1)</f>
        <v>0</v>
      </c>
      <c r="N178" s="407">
        <f t="array" ref="N178">INDEX(_Rge_Data_3rd_CY,$B178,N$1)</f>
        <v>0</v>
      </c>
      <c r="O178" s="407">
        <f t="array" ref="O178">INDEX(_Rge_Data_3rd_CY,$B178,O$1)</f>
        <v>0</v>
      </c>
      <c r="P178" s="407">
        <f t="array" ref="P178">INDEX(_Rge_Data_3rd_CY,$B178,P$1)</f>
        <v>0</v>
      </c>
      <c r="Q178" s="407" t="str">
        <f t="array" ref="Q178">INDEX(_Rge_Data_3rd_CY,$B178,Q$1)</f>
        <v/>
      </c>
      <c r="R178" s="407">
        <f t="array" ref="R178">INDEX(_Rge_Data_3rd_CY,$B178,R$1)</f>
        <v>0</v>
      </c>
      <c r="S178" s="407">
        <f t="array" ref="S178">INDEX(_Rge_Data_3rd_CY,$B178,S$1)</f>
        <v>0</v>
      </c>
      <c r="T178" s="407">
        <f t="shared" si="5"/>
        <v>0</v>
      </c>
      <c r="U178" s="408">
        <f t="shared" si="6"/>
        <v>0</v>
      </c>
      <c r="V178" s="409" t="str">
        <f t="array" ref="V178">INDEX(_Rge_Data_3rd_CY,$B178,V$1)</f>
        <v/>
      </c>
      <c r="W178" s="410" t="str">
        <f t="array" ref="W178">INDEX(_Rge_Data_3rd_CY,$B178,W$1)</f>
        <v/>
      </c>
      <c r="X178" s="410" t="str">
        <f t="array" ref="X178">INDEX(_Rge_Data_3rd_CY,$B178,X$1)</f>
        <v/>
      </c>
      <c r="Y178" s="410" t="str">
        <f t="array" ref="Y178">INDEX(_Rge_Data_3rd_CY,$B178,Y$1)</f>
        <v/>
      </c>
      <c r="Z178" s="410">
        <f t="array" ref="Z178">INDEX(_Rge_Data_3rd_CY,$B178,Z$1)</f>
        <v>0</v>
      </c>
      <c r="AA178" s="410">
        <f t="array" ref="AA178">INDEX(_Rge_Data_3rd_CY,$B178,AA$1)</f>
        <v>0</v>
      </c>
      <c r="AB178" s="410">
        <f t="array" ref="AB178">INDEX(_Rge_Data_3rd_CY,$B178,AB$1)</f>
        <v>0</v>
      </c>
      <c r="AC178" s="410">
        <f t="array" ref="AC178">INDEX(_Rge_Data_3rd_CY,$B178,AC$1)</f>
        <v>0</v>
      </c>
      <c r="AD178" s="410">
        <f t="array" ref="AD178">INDEX(_Rge_Data_3rd_CY,$B178,AD$1)</f>
        <v>0</v>
      </c>
      <c r="AE178" s="410" t="str">
        <f t="array" ref="AE178">INDEX(_Rge_Data_3rd_CY,$B178,AE$1)</f>
        <v/>
      </c>
      <c r="AF178" s="410">
        <f t="array" ref="AF178">INDEX(_Rge_Data_3rd_CY,$B178,AF$1)</f>
        <v>0</v>
      </c>
      <c r="AG178" s="410">
        <f t="array" ref="AG178">INDEX(_Rge_Data_3rd_CY,$B178,AG$1)</f>
        <v>0</v>
      </c>
      <c r="AH178" s="410">
        <f t="shared" si="7"/>
        <v>0</v>
      </c>
      <c r="AI178" s="411" t="str">
        <f t="shared" si="9"/>
        <v/>
      </c>
      <c r="AJ178" s="412" t="str">
        <f t="array" ref="AJ178">INDEX(_Rge_Data_3rd_CY,$B178,AJ$1)</f>
        <v/>
      </c>
      <c r="AK178" s="413" t="str">
        <f t="array" ref="AK178">INDEX(_Rge_Data_3rd_CY,$B178,AK$1)</f>
        <v/>
      </c>
      <c r="AL178" s="413" t="str">
        <f t="array" ref="AL178">INDEX(_Rge_Data_3rd_CY,$B178,AL$1)</f>
        <v/>
      </c>
      <c r="AM178" s="413" t="str">
        <f t="array" ref="AM178">INDEX(_Rge_Data_3rd_CY,$B178,AM$1)</f>
        <v/>
      </c>
      <c r="AN178" s="413">
        <f t="array" ref="AN178">INDEX(_Rge_Data_3rd_CY,$B178,AN$1)</f>
        <v>0</v>
      </c>
      <c r="AO178" s="413">
        <f t="array" ref="AO178">INDEX(_Rge_Data_3rd_CY,$B178,AO$1)</f>
        <v>0</v>
      </c>
      <c r="AP178" s="413">
        <f t="array" ref="AP178">INDEX(_Rge_Data_3rd_CY,$B178,AP$1)</f>
        <v>0</v>
      </c>
      <c r="AQ178" s="413">
        <f t="array" ref="AQ178">INDEX(_Rge_Data_3rd_CY,$B178,AQ$1)</f>
        <v>0</v>
      </c>
      <c r="AR178" s="413">
        <f t="array" ref="AR178">INDEX(_Rge_Data_3rd_CY,$B178,AR$1)</f>
        <v>0</v>
      </c>
      <c r="AS178" s="413" t="str">
        <f t="array" ref="AS178">INDEX(_Rge_Data_3rd_CY,$B178,AS$1)</f>
        <v/>
      </c>
      <c r="AT178" s="413">
        <f t="array" ref="AT178">INDEX(_Rge_Data_3rd_CY,$B178,AT$1)</f>
        <v>0</v>
      </c>
      <c r="AU178" s="413">
        <f t="array" ref="AU178">INDEX(_Rge_Data_3rd_CY,$B178,AU$1)</f>
        <v>0</v>
      </c>
      <c r="AV178" s="284">
        <f t="shared" si="10"/>
        <v>0</v>
      </c>
      <c r="AW178" s="414">
        <f t="shared" si="8"/>
        <v>0</v>
      </c>
      <c r="AX178" s="290">
        <f>IFERROR(IF(AND($F178="OPEN",$AH178&gt;0),$AH178*_SoP*$AW178,IF(AND($F178="CLOSED",$AH178&gt;0),$AH178*_SoL*$AW178,0)),0)</f>
        <v>0</v>
      </c>
      <c r="AY178" s="290">
        <f>IFERROR(IF($AH178&lt;0,$AH178*_SoL,0),0)</f>
        <v>0</v>
      </c>
      <c r="AZ178" s="415">
        <f t="shared" si="11"/>
        <v>0</v>
      </c>
      <c r="BA178" s="415">
        <f t="shared" si="12"/>
        <v>0</v>
      </c>
      <c r="BB178" s="415">
        <f t="shared" si="13"/>
        <v>0</v>
      </c>
      <c r="BC178" s="416">
        <f t="shared" si="14"/>
        <v>0</v>
      </c>
      <c r="BD178" s="417">
        <f t="shared" si="15"/>
        <v>0</v>
      </c>
      <c r="BE178" s="418">
        <f t="shared" si="16"/>
        <v>0</v>
      </c>
      <c r="BF178" s="419">
        <f t="shared" si="17"/>
        <v>0</v>
      </c>
    </row>
    <row r="179" ht="19.5" customHeight="1">
      <c r="A179" s="185"/>
      <c r="B179" s="230">
        <f t="shared" si="18"/>
        <v>168</v>
      </c>
      <c r="C179" s="185"/>
      <c r="D179" s="391" t="str">
        <f t="array" ref="D179">INDEX(_Rge_Projectdata_3rd,$B179,MATCH("Project-ID",_Rge_Headline_Projectdata,0))</f>
        <v/>
      </c>
      <c r="E179" s="392" t="str">
        <f t="array" ref="E179">IF(INDEX(_Rge_Data_3rd_CY,$B179,E$1)=0,"",TEXT(INDEX(_Rge_Data_3rd_CY,$B179,E$1),"JJJJMMTT"))</f>
        <v/>
      </c>
      <c r="F179" s="404" t="str">
        <f t="array" ref="F179">INDEX(_Rge_Data_3rd_CY,$B179,F$1)</f>
        <v>Open</v>
      </c>
      <c r="G179" s="393">
        <f t="array" ref="G179">IFERROR(MATCH(INDEX(_Rge_Data_3rd_CY,$B179,G$1),_Rge_Projectstatus,0),"")</f>
        <v>1</v>
      </c>
      <c r="H179" s="405" t="str">
        <f t="array" ref="H179">INDEX(_Rge_Data_3rd_CY,$B179,H$1)</f>
        <v/>
      </c>
      <c r="I179" s="406" t="str">
        <f t="array" ref="I179">INDEX(_Rge_Data_3rd_CY,$B179,I$1)</f>
        <v/>
      </c>
      <c r="J179" s="406" t="str">
        <f t="array" ref="J179">INDEX(_Rge_Data_3rd_CY,$B179,J$1)</f>
        <v/>
      </c>
      <c r="K179" s="406" t="str">
        <f t="array" ref="K179">INDEX(_Rge_Data_3rd_CY,$B179,K$1)</f>
        <v/>
      </c>
      <c r="L179" s="407">
        <f t="array" ref="L179">INDEX(_Rge_Data_3rd_CY,$B179,L$1)</f>
        <v>0</v>
      </c>
      <c r="M179" s="407">
        <f t="array" ref="M179">INDEX(_Rge_Data_3rd_CY,$B179,M$1)</f>
        <v>0</v>
      </c>
      <c r="N179" s="407">
        <f t="array" ref="N179">INDEX(_Rge_Data_3rd_CY,$B179,N$1)</f>
        <v>0</v>
      </c>
      <c r="O179" s="407">
        <f t="array" ref="O179">INDEX(_Rge_Data_3rd_CY,$B179,O$1)</f>
        <v>0</v>
      </c>
      <c r="P179" s="407">
        <f t="array" ref="P179">INDEX(_Rge_Data_3rd_CY,$B179,P$1)</f>
        <v>0</v>
      </c>
      <c r="Q179" s="407" t="str">
        <f t="array" ref="Q179">INDEX(_Rge_Data_3rd_CY,$B179,Q$1)</f>
        <v/>
      </c>
      <c r="R179" s="407">
        <f t="array" ref="R179">INDEX(_Rge_Data_3rd_CY,$B179,R$1)</f>
        <v>0</v>
      </c>
      <c r="S179" s="407">
        <f t="array" ref="S179">INDEX(_Rge_Data_3rd_CY,$B179,S$1)</f>
        <v>0</v>
      </c>
      <c r="T179" s="407">
        <f t="shared" si="5"/>
        <v>0</v>
      </c>
      <c r="U179" s="408">
        <f t="shared" si="6"/>
        <v>0</v>
      </c>
      <c r="V179" s="409" t="str">
        <f t="array" ref="V179">INDEX(_Rge_Data_3rd_CY,$B179,V$1)</f>
        <v/>
      </c>
      <c r="W179" s="410" t="str">
        <f t="array" ref="W179">INDEX(_Rge_Data_3rd_CY,$B179,W$1)</f>
        <v/>
      </c>
      <c r="X179" s="410" t="str">
        <f t="array" ref="X179">INDEX(_Rge_Data_3rd_CY,$B179,X$1)</f>
        <v/>
      </c>
      <c r="Y179" s="410" t="str">
        <f t="array" ref="Y179">INDEX(_Rge_Data_3rd_CY,$B179,Y$1)</f>
        <v/>
      </c>
      <c r="Z179" s="410">
        <f t="array" ref="Z179">INDEX(_Rge_Data_3rd_CY,$B179,Z$1)</f>
        <v>0</v>
      </c>
      <c r="AA179" s="410">
        <f t="array" ref="AA179">INDEX(_Rge_Data_3rd_CY,$B179,AA$1)</f>
        <v>0</v>
      </c>
      <c r="AB179" s="410">
        <f t="array" ref="AB179">INDEX(_Rge_Data_3rd_CY,$B179,AB$1)</f>
        <v>0</v>
      </c>
      <c r="AC179" s="410">
        <f t="array" ref="AC179">INDEX(_Rge_Data_3rd_CY,$B179,AC$1)</f>
        <v>0</v>
      </c>
      <c r="AD179" s="410">
        <f t="array" ref="AD179">INDEX(_Rge_Data_3rd_CY,$B179,AD$1)</f>
        <v>0</v>
      </c>
      <c r="AE179" s="410" t="str">
        <f t="array" ref="AE179">INDEX(_Rge_Data_3rd_CY,$B179,AE$1)</f>
        <v/>
      </c>
      <c r="AF179" s="410">
        <f t="array" ref="AF179">INDEX(_Rge_Data_3rd_CY,$B179,AF$1)</f>
        <v>0</v>
      </c>
      <c r="AG179" s="410">
        <f t="array" ref="AG179">INDEX(_Rge_Data_3rd_CY,$B179,AG$1)</f>
        <v>0</v>
      </c>
      <c r="AH179" s="410">
        <f t="shared" si="7"/>
        <v>0</v>
      </c>
      <c r="AI179" s="411" t="str">
        <f t="shared" si="9"/>
        <v/>
      </c>
      <c r="AJ179" s="412" t="str">
        <f t="array" ref="AJ179">INDEX(_Rge_Data_3rd_CY,$B179,AJ$1)</f>
        <v/>
      </c>
      <c r="AK179" s="413" t="str">
        <f t="array" ref="AK179">INDEX(_Rge_Data_3rd_CY,$B179,AK$1)</f>
        <v/>
      </c>
      <c r="AL179" s="413" t="str">
        <f t="array" ref="AL179">INDEX(_Rge_Data_3rd_CY,$B179,AL$1)</f>
        <v/>
      </c>
      <c r="AM179" s="413" t="str">
        <f t="array" ref="AM179">INDEX(_Rge_Data_3rd_CY,$B179,AM$1)</f>
        <v/>
      </c>
      <c r="AN179" s="413">
        <f t="array" ref="AN179">INDEX(_Rge_Data_3rd_CY,$B179,AN$1)</f>
        <v>0</v>
      </c>
      <c r="AO179" s="413">
        <f t="array" ref="AO179">INDEX(_Rge_Data_3rd_CY,$B179,AO$1)</f>
        <v>0</v>
      </c>
      <c r="AP179" s="413">
        <f t="array" ref="AP179">INDEX(_Rge_Data_3rd_CY,$B179,AP$1)</f>
        <v>0</v>
      </c>
      <c r="AQ179" s="413">
        <f t="array" ref="AQ179">INDEX(_Rge_Data_3rd_CY,$B179,AQ$1)</f>
        <v>0</v>
      </c>
      <c r="AR179" s="413">
        <f t="array" ref="AR179">INDEX(_Rge_Data_3rd_CY,$B179,AR$1)</f>
        <v>0</v>
      </c>
      <c r="AS179" s="413" t="str">
        <f t="array" ref="AS179">INDEX(_Rge_Data_3rd_CY,$B179,AS$1)</f>
        <v/>
      </c>
      <c r="AT179" s="413">
        <f t="array" ref="AT179">INDEX(_Rge_Data_3rd_CY,$B179,AT$1)</f>
        <v>0</v>
      </c>
      <c r="AU179" s="413">
        <f t="array" ref="AU179">INDEX(_Rge_Data_3rd_CY,$B179,AU$1)</f>
        <v>0</v>
      </c>
      <c r="AV179" s="284">
        <f t="shared" si="10"/>
        <v>0</v>
      </c>
      <c r="AW179" s="414">
        <f t="shared" si="8"/>
        <v>0</v>
      </c>
      <c r="AX179" s="290">
        <f>IFERROR(IF(AND($F179="OPEN",$AH179&gt;0),$AH179*_SoP*$AW179,IF(AND($F179="CLOSED",$AH179&gt;0),$AH179*_SoL*$AW179,0)),0)</f>
        <v>0</v>
      </c>
      <c r="AY179" s="290">
        <f>IFERROR(IF($AH179&lt;0,$AH179*_SoL,0),0)</f>
        <v>0</v>
      </c>
      <c r="AZ179" s="415">
        <f t="shared" si="11"/>
        <v>0</v>
      </c>
      <c r="BA179" s="415">
        <f t="shared" si="12"/>
        <v>0</v>
      </c>
      <c r="BB179" s="415">
        <f t="shared" si="13"/>
        <v>0</v>
      </c>
      <c r="BC179" s="416">
        <f t="shared" si="14"/>
        <v>0</v>
      </c>
      <c r="BD179" s="417">
        <f t="shared" si="15"/>
        <v>0</v>
      </c>
      <c r="BE179" s="418">
        <f t="shared" si="16"/>
        <v>0</v>
      </c>
      <c r="BF179" s="419">
        <f t="shared" si="17"/>
        <v>0</v>
      </c>
    </row>
    <row r="180" ht="19.5" customHeight="1">
      <c r="A180" s="185"/>
      <c r="B180" s="230">
        <f t="shared" si="18"/>
        <v>169</v>
      </c>
      <c r="C180" s="185"/>
      <c r="D180" s="391" t="str">
        <f t="array" ref="D180">INDEX(_Rge_Projectdata_3rd,$B180,MATCH("Project-ID",_Rge_Headline_Projectdata,0))</f>
        <v/>
      </c>
      <c r="E180" s="392" t="str">
        <f t="array" ref="E180">IF(INDEX(_Rge_Data_3rd_CY,$B180,E$1)=0,"",TEXT(INDEX(_Rge_Data_3rd_CY,$B180,E$1),"JJJJMMTT"))</f>
        <v/>
      </c>
      <c r="F180" s="404" t="str">
        <f t="array" ref="F180">INDEX(_Rge_Data_3rd_CY,$B180,F$1)</f>
        <v>Open</v>
      </c>
      <c r="G180" s="393">
        <f t="array" ref="G180">IFERROR(MATCH(INDEX(_Rge_Data_3rd_CY,$B180,G$1),_Rge_Projectstatus,0),"")</f>
        <v>1</v>
      </c>
      <c r="H180" s="405" t="str">
        <f t="array" ref="H180">INDEX(_Rge_Data_3rd_CY,$B180,H$1)</f>
        <v/>
      </c>
      <c r="I180" s="406" t="str">
        <f t="array" ref="I180">INDEX(_Rge_Data_3rd_CY,$B180,I$1)</f>
        <v/>
      </c>
      <c r="J180" s="406" t="str">
        <f t="array" ref="J180">INDEX(_Rge_Data_3rd_CY,$B180,J$1)</f>
        <v/>
      </c>
      <c r="K180" s="406" t="str">
        <f t="array" ref="K180">INDEX(_Rge_Data_3rd_CY,$B180,K$1)</f>
        <v/>
      </c>
      <c r="L180" s="407">
        <f t="array" ref="L180">INDEX(_Rge_Data_3rd_CY,$B180,L$1)</f>
        <v>0</v>
      </c>
      <c r="M180" s="407">
        <f t="array" ref="M180">INDEX(_Rge_Data_3rd_CY,$B180,M$1)</f>
        <v>0</v>
      </c>
      <c r="N180" s="407">
        <f t="array" ref="N180">INDEX(_Rge_Data_3rd_CY,$B180,N$1)</f>
        <v>0</v>
      </c>
      <c r="O180" s="407">
        <f t="array" ref="O180">INDEX(_Rge_Data_3rd_CY,$B180,O$1)</f>
        <v>0</v>
      </c>
      <c r="P180" s="407">
        <f t="array" ref="P180">INDEX(_Rge_Data_3rd_CY,$B180,P$1)</f>
        <v>0</v>
      </c>
      <c r="Q180" s="407" t="str">
        <f t="array" ref="Q180">INDEX(_Rge_Data_3rd_CY,$B180,Q$1)</f>
        <v/>
      </c>
      <c r="R180" s="407">
        <f t="array" ref="R180">INDEX(_Rge_Data_3rd_CY,$B180,R$1)</f>
        <v>0</v>
      </c>
      <c r="S180" s="407">
        <f t="array" ref="S180">INDEX(_Rge_Data_3rd_CY,$B180,S$1)</f>
        <v>0</v>
      </c>
      <c r="T180" s="407">
        <f t="shared" si="5"/>
        <v>0</v>
      </c>
      <c r="U180" s="408">
        <f t="shared" si="6"/>
        <v>0</v>
      </c>
      <c r="V180" s="409" t="str">
        <f t="array" ref="V180">INDEX(_Rge_Data_3rd_CY,$B180,V$1)</f>
        <v/>
      </c>
      <c r="W180" s="410" t="str">
        <f t="array" ref="W180">INDEX(_Rge_Data_3rd_CY,$B180,W$1)</f>
        <v/>
      </c>
      <c r="X180" s="410" t="str">
        <f t="array" ref="X180">INDEX(_Rge_Data_3rd_CY,$B180,X$1)</f>
        <v/>
      </c>
      <c r="Y180" s="410" t="str">
        <f t="array" ref="Y180">INDEX(_Rge_Data_3rd_CY,$B180,Y$1)</f>
        <v/>
      </c>
      <c r="Z180" s="410">
        <f t="array" ref="Z180">INDEX(_Rge_Data_3rd_CY,$B180,Z$1)</f>
        <v>0</v>
      </c>
      <c r="AA180" s="410">
        <f t="array" ref="AA180">INDEX(_Rge_Data_3rd_CY,$B180,AA$1)</f>
        <v>0</v>
      </c>
      <c r="AB180" s="410">
        <f t="array" ref="AB180">INDEX(_Rge_Data_3rd_CY,$B180,AB$1)</f>
        <v>0</v>
      </c>
      <c r="AC180" s="410">
        <f t="array" ref="AC180">INDEX(_Rge_Data_3rd_CY,$B180,AC$1)</f>
        <v>0</v>
      </c>
      <c r="AD180" s="410">
        <f t="array" ref="AD180">INDEX(_Rge_Data_3rd_CY,$B180,AD$1)</f>
        <v>0</v>
      </c>
      <c r="AE180" s="410" t="str">
        <f t="array" ref="AE180">INDEX(_Rge_Data_3rd_CY,$B180,AE$1)</f>
        <v/>
      </c>
      <c r="AF180" s="410">
        <f t="array" ref="AF180">INDEX(_Rge_Data_3rd_CY,$B180,AF$1)</f>
        <v>0</v>
      </c>
      <c r="AG180" s="410">
        <f t="array" ref="AG180">INDEX(_Rge_Data_3rd_CY,$B180,AG$1)</f>
        <v>0</v>
      </c>
      <c r="AH180" s="410">
        <f t="shared" si="7"/>
        <v>0</v>
      </c>
      <c r="AI180" s="411" t="str">
        <f t="shared" si="9"/>
        <v/>
      </c>
      <c r="AJ180" s="412" t="str">
        <f t="array" ref="AJ180">INDEX(_Rge_Data_3rd_CY,$B180,AJ$1)</f>
        <v/>
      </c>
      <c r="AK180" s="413" t="str">
        <f t="array" ref="AK180">INDEX(_Rge_Data_3rd_CY,$B180,AK$1)</f>
        <v/>
      </c>
      <c r="AL180" s="413" t="str">
        <f t="array" ref="AL180">INDEX(_Rge_Data_3rd_CY,$B180,AL$1)</f>
        <v/>
      </c>
      <c r="AM180" s="413" t="str">
        <f t="array" ref="AM180">INDEX(_Rge_Data_3rd_CY,$B180,AM$1)</f>
        <v/>
      </c>
      <c r="AN180" s="413">
        <f t="array" ref="AN180">INDEX(_Rge_Data_3rd_CY,$B180,AN$1)</f>
        <v>0</v>
      </c>
      <c r="AO180" s="413">
        <f t="array" ref="AO180">INDEX(_Rge_Data_3rd_CY,$B180,AO$1)</f>
        <v>0</v>
      </c>
      <c r="AP180" s="413">
        <f t="array" ref="AP180">INDEX(_Rge_Data_3rd_CY,$B180,AP$1)</f>
        <v>0</v>
      </c>
      <c r="AQ180" s="413">
        <f t="array" ref="AQ180">INDEX(_Rge_Data_3rd_CY,$B180,AQ$1)</f>
        <v>0</v>
      </c>
      <c r="AR180" s="413">
        <f t="array" ref="AR180">INDEX(_Rge_Data_3rd_CY,$B180,AR$1)</f>
        <v>0</v>
      </c>
      <c r="AS180" s="413" t="str">
        <f t="array" ref="AS180">INDEX(_Rge_Data_3rd_CY,$B180,AS$1)</f>
        <v/>
      </c>
      <c r="AT180" s="413">
        <f t="array" ref="AT180">INDEX(_Rge_Data_3rd_CY,$B180,AT$1)</f>
        <v>0</v>
      </c>
      <c r="AU180" s="413">
        <f t="array" ref="AU180">INDEX(_Rge_Data_3rd_CY,$B180,AU$1)</f>
        <v>0</v>
      </c>
      <c r="AV180" s="284">
        <f t="shared" si="10"/>
        <v>0</v>
      </c>
      <c r="AW180" s="414">
        <f t="shared" si="8"/>
        <v>0</v>
      </c>
      <c r="AX180" s="290">
        <f>IFERROR(IF(AND($F180="OPEN",$AH180&gt;0),$AH180*_SoP*$AW180,IF(AND($F180="CLOSED",$AH180&gt;0),$AH180*_SoL*$AW180,0)),0)</f>
        <v>0</v>
      </c>
      <c r="AY180" s="290">
        <f>IFERROR(IF($AH180&lt;0,$AH180*_SoL,0),0)</f>
        <v>0</v>
      </c>
      <c r="AZ180" s="415">
        <f t="shared" si="11"/>
        <v>0</v>
      </c>
      <c r="BA180" s="415">
        <f t="shared" si="12"/>
        <v>0</v>
      </c>
      <c r="BB180" s="415">
        <f t="shared" si="13"/>
        <v>0</v>
      </c>
      <c r="BC180" s="416">
        <f t="shared" si="14"/>
        <v>0</v>
      </c>
      <c r="BD180" s="417">
        <f t="shared" si="15"/>
        <v>0</v>
      </c>
      <c r="BE180" s="418">
        <f t="shared" si="16"/>
        <v>0</v>
      </c>
      <c r="BF180" s="419">
        <f t="shared" si="17"/>
        <v>0</v>
      </c>
    </row>
    <row r="181" ht="19.5" customHeight="1">
      <c r="A181" s="185"/>
      <c r="B181" s="230">
        <f t="shared" si="18"/>
        <v>170</v>
      </c>
      <c r="C181" s="185"/>
      <c r="D181" s="391" t="str">
        <f t="array" ref="D181">INDEX(_Rge_Projectdata_3rd,$B181,MATCH("Project-ID",_Rge_Headline_Projectdata,0))</f>
        <v/>
      </c>
      <c r="E181" s="392" t="str">
        <f t="array" ref="E181">IF(INDEX(_Rge_Data_3rd_CY,$B181,E$1)=0,"",TEXT(INDEX(_Rge_Data_3rd_CY,$B181,E$1),"JJJJMMTT"))</f>
        <v/>
      </c>
      <c r="F181" s="404" t="str">
        <f t="array" ref="F181">INDEX(_Rge_Data_3rd_CY,$B181,F$1)</f>
        <v>Open</v>
      </c>
      <c r="G181" s="393">
        <f t="array" ref="G181">IFERROR(MATCH(INDEX(_Rge_Data_3rd_CY,$B181,G$1),_Rge_Projectstatus,0),"")</f>
        <v>1</v>
      </c>
      <c r="H181" s="405" t="str">
        <f t="array" ref="H181">INDEX(_Rge_Data_3rd_CY,$B181,H$1)</f>
        <v/>
      </c>
      <c r="I181" s="406" t="str">
        <f t="array" ref="I181">INDEX(_Rge_Data_3rd_CY,$B181,I$1)</f>
        <v/>
      </c>
      <c r="J181" s="406" t="str">
        <f t="array" ref="J181">INDEX(_Rge_Data_3rd_CY,$B181,J$1)</f>
        <v/>
      </c>
      <c r="K181" s="406" t="str">
        <f t="array" ref="K181">INDEX(_Rge_Data_3rd_CY,$B181,K$1)</f>
        <v/>
      </c>
      <c r="L181" s="407">
        <f t="array" ref="L181">INDEX(_Rge_Data_3rd_CY,$B181,L$1)</f>
        <v>0</v>
      </c>
      <c r="M181" s="407">
        <f t="array" ref="M181">INDEX(_Rge_Data_3rd_CY,$B181,M$1)</f>
        <v>0</v>
      </c>
      <c r="N181" s="407">
        <f t="array" ref="N181">INDEX(_Rge_Data_3rd_CY,$B181,N$1)</f>
        <v>0</v>
      </c>
      <c r="O181" s="407">
        <f t="array" ref="O181">INDEX(_Rge_Data_3rd_CY,$B181,O$1)</f>
        <v>0</v>
      </c>
      <c r="P181" s="407">
        <f t="array" ref="P181">INDEX(_Rge_Data_3rd_CY,$B181,P$1)</f>
        <v>0</v>
      </c>
      <c r="Q181" s="407" t="str">
        <f t="array" ref="Q181">INDEX(_Rge_Data_3rd_CY,$B181,Q$1)</f>
        <v/>
      </c>
      <c r="R181" s="407">
        <f t="array" ref="R181">INDEX(_Rge_Data_3rd_CY,$B181,R$1)</f>
        <v>0</v>
      </c>
      <c r="S181" s="407">
        <f t="array" ref="S181">INDEX(_Rge_Data_3rd_CY,$B181,S$1)</f>
        <v>0</v>
      </c>
      <c r="T181" s="407">
        <f t="shared" si="5"/>
        <v>0</v>
      </c>
      <c r="U181" s="408">
        <f t="shared" si="6"/>
        <v>0</v>
      </c>
      <c r="V181" s="409" t="str">
        <f t="array" ref="V181">INDEX(_Rge_Data_3rd_CY,$B181,V$1)</f>
        <v/>
      </c>
      <c r="W181" s="410" t="str">
        <f t="array" ref="W181">INDEX(_Rge_Data_3rd_CY,$B181,W$1)</f>
        <v/>
      </c>
      <c r="X181" s="410" t="str">
        <f t="array" ref="X181">INDEX(_Rge_Data_3rd_CY,$B181,X$1)</f>
        <v/>
      </c>
      <c r="Y181" s="410" t="str">
        <f t="array" ref="Y181">INDEX(_Rge_Data_3rd_CY,$B181,Y$1)</f>
        <v/>
      </c>
      <c r="Z181" s="410">
        <f t="array" ref="Z181">INDEX(_Rge_Data_3rd_CY,$B181,Z$1)</f>
        <v>0</v>
      </c>
      <c r="AA181" s="410">
        <f t="array" ref="AA181">INDEX(_Rge_Data_3rd_CY,$B181,AA$1)</f>
        <v>0</v>
      </c>
      <c r="AB181" s="410">
        <f t="array" ref="AB181">INDEX(_Rge_Data_3rd_CY,$B181,AB$1)</f>
        <v>0</v>
      </c>
      <c r="AC181" s="410">
        <f t="array" ref="AC181">INDEX(_Rge_Data_3rd_CY,$B181,AC$1)</f>
        <v>0</v>
      </c>
      <c r="AD181" s="410">
        <f t="array" ref="AD181">INDEX(_Rge_Data_3rd_CY,$B181,AD$1)</f>
        <v>0</v>
      </c>
      <c r="AE181" s="410" t="str">
        <f t="array" ref="AE181">INDEX(_Rge_Data_3rd_CY,$B181,AE$1)</f>
        <v/>
      </c>
      <c r="AF181" s="410">
        <f t="array" ref="AF181">INDEX(_Rge_Data_3rd_CY,$B181,AF$1)</f>
        <v>0</v>
      </c>
      <c r="AG181" s="410">
        <f t="array" ref="AG181">INDEX(_Rge_Data_3rd_CY,$B181,AG$1)</f>
        <v>0</v>
      </c>
      <c r="AH181" s="410">
        <f t="shared" si="7"/>
        <v>0</v>
      </c>
      <c r="AI181" s="411" t="str">
        <f t="shared" si="9"/>
        <v/>
      </c>
      <c r="AJ181" s="412" t="str">
        <f t="array" ref="AJ181">INDEX(_Rge_Data_3rd_CY,$B181,AJ$1)</f>
        <v/>
      </c>
      <c r="AK181" s="413" t="str">
        <f t="array" ref="AK181">INDEX(_Rge_Data_3rd_CY,$B181,AK$1)</f>
        <v/>
      </c>
      <c r="AL181" s="413" t="str">
        <f t="array" ref="AL181">INDEX(_Rge_Data_3rd_CY,$B181,AL$1)</f>
        <v/>
      </c>
      <c r="AM181" s="413" t="str">
        <f t="array" ref="AM181">INDEX(_Rge_Data_3rd_CY,$B181,AM$1)</f>
        <v/>
      </c>
      <c r="AN181" s="413">
        <f t="array" ref="AN181">INDEX(_Rge_Data_3rd_CY,$B181,AN$1)</f>
        <v>0</v>
      </c>
      <c r="AO181" s="413">
        <f t="array" ref="AO181">INDEX(_Rge_Data_3rd_CY,$B181,AO$1)</f>
        <v>0</v>
      </c>
      <c r="AP181" s="413">
        <f t="array" ref="AP181">INDEX(_Rge_Data_3rd_CY,$B181,AP$1)</f>
        <v>0</v>
      </c>
      <c r="AQ181" s="413">
        <f t="array" ref="AQ181">INDEX(_Rge_Data_3rd_CY,$B181,AQ$1)</f>
        <v>0</v>
      </c>
      <c r="AR181" s="413">
        <f t="array" ref="AR181">INDEX(_Rge_Data_3rd_CY,$B181,AR$1)</f>
        <v>0</v>
      </c>
      <c r="AS181" s="413" t="str">
        <f t="array" ref="AS181">INDEX(_Rge_Data_3rd_CY,$B181,AS$1)</f>
        <v/>
      </c>
      <c r="AT181" s="413">
        <f t="array" ref="AT181">INDEX(_Rge_Data_3rd_CY,$B181,AT$1)</f>
        <v>0</v>
      </c>
      <c r="AU181" s="413">
        <f t="array" ref="AU181">INDEX(_Rge_Data_3rd_CY,$B181,AU$1)</f>
        <v>0</v>
      </c>
      <c r="AV181" s="284">
        <f t="shared" si="10"/>
        <v>0</v>
      </c>
      <c r="AW181" s="414">
        <f t="shared" si="8"/>
        <v>0</v>
      </c>
      <c r="AX181" s="290">
        <f>IFERROR(IF(AND($F181="OPEN",$AH181&gt;0),$AH181*_SoP*$AW181,IF(AND($F181="CLOSED",$AH181&gt;0),$AH181*_SoL*$AW181,0)),0)</f>
        <v>0</v>
      </c>
      <c r="AY181" s="290">
        <f>IFERROR(IF($AH181&lt;0,$AH181*_SoL,0),0)</f>
        <v>0</v>
      </c>
      <c r="AZ181" s="415">
        <f t="shared" si="11"/>
        <v>0</v>
      </c>
      <c r="BA181" s="415">
        <f t="shared" si="12"/>
        <v>0</v>
      </c>
      <c r="BB181" s="415">
        <f t="shared" si="13"/>
        <v>0</v>
      </c>
      <c r="BC181" s="416">
        <f t="shared" si="14"/>
        <v>0</v>
      </c>
      <c r="BD181" s="417">
        <f t="shared" si="15"/>
        <v>0</v>
      </c>
      <c r="BE181" s="418">
        <f t="shared" si="16"/>
        <v>0</v>
      </c>
      <c r="BF181" s="419">
        <f t="shared" si="17"/>
        <v>0</v>
      </c>
    </row>
    <row r="182" ht="19.5" customHeight="1">
      <c r="A182" s="185"/>
      <c r="B182" s="230">
        <f t="shared" si="18"/>
        <v>171</v>
      </c>
      <c r="C182" s="185"/>
      <c r="D182" s="391" t="str">
        <f t="array" ref="D182">INDEX(_Rge_Projectdata_3rd,$B182,MATCH("Project-ID",_Rge_Headline_Projectdata,0))</f>
        <v/>
      </c>
      <c r="E182" s="392" t="str">
        <f t="array" ref="E182">IF(INDEX(_Rge_Data_3rd_CY,$B182,E$1)=0,"",TEXT(INDEX(_Rge_Data_3rd_CY,$B182,E$1),"JJJJMMTT"))</f>
        <v/>
      </c>
      <c r="F182" s="404" t="str">
        <f t="array" ref="F182">INDEX(_Rge_Data_3rd_CY,$B182,F$1)</f>
        <v>Open</v>
      </c>
      <c r="G182" s="393">
        <f t="array" ref="G182">IFERROR(MATCH(INDEX(_Rge_Data_3rd_CY,$B182,G$1),_Rge_Projectstatus,0),"")</f>
        <v>1</v>
      </c>
      <c r="H182" s="405" t="str">
        <f t="array" ref="H182">INDEX(_Rge_Data_3rd_CY,$B182,H$1)</f>
        <v/>
      </c>
      <c r="I182" s="406" t="str">
        <f t="array" ref="I182">INDEX(_Rge_Data_3rd_CY,$B182,I$1)</f>
        <v/>
      </c>
      <c r="J182" s="406" t="str">
        <f t="array" ref="J182">INDEX(_Rge_Data_3rd_CY,$B182,J$1)</f>
        <v/>
      </c>
      <c r="K182" s="406" t="str">
        <f t="array" ref="K182">INDEX(_Rge_Data_3rd_CY,$B182,K$1)</f>
        <v/>
      </c>
      <c r="L182" s="407">
        <f t="array" ref="L182">INDEX(_Rge_Data_3rd_CY,$B182,L$1)</f>
        <v>0</v>
      </c>
      <c r="M182" s="407">
        <f t="array" ref="M182">INDEX(_Rge_Data_3rd_CY,$B182,M$1)</f>
        <v>0</v>
      </c>
      <c r="N182" s="407">
        <f t="array" ref="N182">INDEX(_Rge_Data_3rd_CY,$B182,N$1)</f>
        <v>0</v>
      </c>
      <c r="O182" s="407">
        <f t="array" ref="O182">INDEX(_Rge_Data_3rd_CY,$B182,O$1)</f>
        <v>0</v>
      </c>
      <c r="P182" s="407">
        <f t="array" ref="P182">INDEX(_Rge_Data_3rd_CY,$B182,P$1)</f>
        <v>0</v>
      </c>
      <c r="Q182" s="407" t="str">
        <f t="array" ref="Q182">INDEX(_Rge_Data_3rd_CY,$B182,Q$1)</f>
        <v/>
      </c>
      <c r="R182" s="407">
        <f t="array" ref="R182">INDEX(_Rge_Data_3rd_CY,$B182,R$1)</f>
        <v>0</v>
      </c>
      <c r="S182" s="407">
        <f t="array" ref="S182">INDEX(_Rge_Data_3rd_CY,$B182,S$1)</f>
        <v>0</v>
      </c>
      <c r="T182" s="407">
        <f t="shared" si="5"/>
        <v>0</v>
      </c>
      <c r="U182" s="408">
        <f t="shared" si="6"/>
        <v>0</v>
      </c>
      <c r="V182" s="409" t="str">
        <f t="array" ref="V182">INDEX(_Rge_Data_3rd_CY,$B182,V$1)</f>
        <v/>
      </c>
      <c r="W182" s="410" t="str">
        <f t="array" ref="W182">INDEX(_Rge_Data_3rd_CY,$B182,W$1)</f>
        <v/>
      </c>
      <c r="X182" s="410" t="str">
        <f t="array" ref="X182">INDEX(_Rge_Data_3rd_CY,$B182,X$1)</f>
        <v/>
      </c>
      <c r="Y182" s="410" t="str">
        <f t="array" ref="Y182">INDEX(_Rge_Data_3rd_CY,$B182,Y$1)</f>
        <v/>
      </c>
      <c r="Z182" s="410">
        <f t="array" ref="Z182">INDEX(_Rge_Data_3rd_CY,$B182,Z$1)</f>
        <v>0</v>
      </c>
      <c r="AA182" s="410">
        <f t="array" ref="AA182">INDEX(_Rge_Data_3rd_CY,$B182,AA$1)</f>
        <v>0</v>
      </c>
      <c r="AB182" s="410">
        <f t="array" ref="AB182">INDEX(_Rge_Data_3rd_CY,$B182,AB$1)</f>
        <v>0</v>
      </c>
      <c r="AC182" s="410">
        <f t="array" ref="AC182">INDEX(_Rge_Data_3rd_CY,$B182,AC$1)</f>
        <v>0</v>
      </c>
      <c r="AD182" s="410">
        <f t="array" ref="AD182">INDEX(_Rge_Data_3rd_CY,$B182,AD$1)</f>
        <v>0</v>
      </c>
      <c r="AE182" s="410" t="str">
        <f t="array" ref="AE182">INDEX(_Rge_Data_3rd_CY,$B182,AE$1)</f>
        <v/>
      </c>
      <c r="AF182" s="410">
        <f t="array" ref="AF182">INDEX(_Rge_Data_3rd_CY,$B182,AF$1)</f>
        <v>0</v>
      </c>
      <c r="AG182" s="410">
        <f t="array" ref="AG182">INDEX(_Rge_Data_3rd_CY,$B182,AG$1)</f>
        <v>0</v>
      </c>
      <c r="AH182" s="410">
        <f t="shared" si="7"/>
        <v>0</v>
      </c>
      <c r="AI182" s="411" t="str">
        <f t="shared" si="9"/>
        <v/>
      </c>
      <c r="AJ182" s="412" t="str">
        <f t="array" ref="AJ182">INDEX(_Rge_Data_3rd_CY,$B182,AJ$1)</f>
        <v/>
      </c>
      <c r="AK182" s="413" t="str">
        <f t="array" ref="AK182">INDEX(_Rge_Data_3rd_CY,$B182,AK$1)</f>
        <v/>
      </c>
      <c r="AL182" s="413" t="str">
        <f t="array" ref="AL182">INDEX(_Rge_Data_3rd_CY,$B182,AL$1)</f>
        <v/>
      </c>
      <c r="AM182" s="413" t="str">
        <f t="array" ref="AM182">INDEX(_Rge_Data_3rd_CY,$B182,AM$1)</f>
        <v/>
      </c>
      <c r="AN182" s="413">
        <f t="array" ref="AN182">INDEX(_Rge_Data_3rd_CY,$B182,AN$1)</f>
        <v>0</v>
      </c>
      <c r="AO182" s="413">
        <f t="array" ref="AO182">INDEX(_Rge_Data_3rd_CY,$B182,AO$1)</f>
        <v>0</v>
      </c>
      <c r="AP182" s="413">
        <f t="array" ref="AP182">INDEX(_Rge_Data_3rd_CY,$B182,AP$1)</f>
        <v>0</v>
      </c>
      <c r="AQ182" s="413">
        <f t="array" ref="AQ182">INDEX(_Rge_Data_3rd_CY,$B182,AQ$1)</f>
        <v>0</v>
      </c>
      <c r="AR182" s="413">
        <f t="array" ref="AR182">INDEX(_Rge_Data_3rd_CY,$B182,AR$1)</f>
        <v>0</v>
      </c>
      <c r="AS182" s="413" t="str">
        <f t="array" ref="AS182">INDEX(_Rge_Data_3rd_CY,$B182,AS$1)</f>
        <v/>
      </c>
      <c r="AT182" s="413">
        <f t="array" ref="AT182">INDEX(_Rge_Data_3rd_CY,$B182,AT$1)</f>
        <v>0</v>
      </c>
      <c r="AU182" s="413">
        <f t="array" ref="AU182">INDEX(_Rge_Data_3rd_CY,$B182,AU$1)</f>
        <v>0</v>
      </c>
      <c r="AV182" s="284">
        <f t="shared" si="10"/>
        <v>0</v>
      </c>
      <c r="AW182" s="414">
        <f t="shared" si="8"/>
        <v>0</v>
      </c>
      <c r="AX182" s="290">
        <f>IFERROR(IF(AND($F182="OPEN",$AH182&gt;0),$AH182*_SoP*$AW182,IF(AND($F182="CLOSED",$AH182&gt;0),$AH182*_SoL*$AW182,0)),0)</f>
        <v>0</v>
      </c>
      <c r="AY182" s="290">
        <f>IFERROR(IF($AH182&lt;0,$AH182*_SoL,0),0)</f>
        <v>0</v>
      </c>
      <c r="AZ182" s="415">
        <f t="shared" si="11"/>
        <v>0</v>
      </c>
      <c r="BA182" s="415">
        <f t="shared" si="12"/>
        <v>0</v>
      </c>
      <c r="BB182" s="415">
        <f t="shared" si="13"/>
        <v>0</v>
      </c>
      <c r="BC182" s="416">
        <f t="shared" si="14"/>
        <v>0</v>
      </c>
      <c r="BD182" s="417">
        <f t="shared" si="15"/>
        <v>0</v>
      </c>
      <c r="BE182" s="418">
        <f t="shared" si="16"/>
        <v>0</v>
      </c>
      <c r="BF182" s="419">
        <f t="shared" si="17"/>
        <v>0</v>
      </c>
    </row>
    <row r="183" ht="19.5" customHeight="1">
      <c r="A183" s="185"/>
      <c r="B183" s="230">
        <f t="shared" si="18"/>
        <v>172</v>
      </c>
      <c r="C183" s="185"/>
      <c r="D183" s="391" t="str">
        <f t="array" ref="D183">INDEX(_Rge_Projectdata_3rd,$B183,MATCH("Project-ID",_Rge_Headline_Projectdata,0))</f>
        <v/>
      </c>
      <c r="E183" s="392" t="str">
        <f t="array" ref="E183">IF(INDEX(_Rge_Data_3rd_CY,$B183,E$1)=0,"",TEXT(INDEX(_Rge_Data_3rd_CY,$B183,E$1),"JJJJMMTT"))</f>
        <v/>
      </c>
      <c r="F183" s="404" t="str">
        <f t="array" ref="F183">INDEX(_Rge_Data_3rd_CY,$B183,F$1)</f>
        <v>Open</v>
      </c>
      <c r="G183" s="393">
        <f t="array" ref="G183">IFERROR(MATCH(INDEX(_Rge_Data_3rd_CY,$B183,G$1),_Rge_Projectstatus,0),"")</f>
        <v>1</v>
      </c>
      <c r="H183" s="405" t="str">
        <f t="array" ref="H183">INDEX(_Rge_Data_3rd_CY,$B183,H$1)</f>
        <v/>
      </c>
      <c r="I183" s="406" t="str">
        <f t="array" ref="I183">INDEX(_Rge_Data_3rd_CY,$B183,I$1)</f>
        <v/>
      </c>
      <c r="J183" s="406" t="str">
        <f t="array" ref="J183">INDEX(_Rge_Data_3rd_CY,$B183,J$1)</f>
        <v/>
      </c>
      <c r="K183" s="406" t="str">
        <f t="array" ref="K183">INDEX(_Rge_Data_3rd_CY,$B183,K$1)</f>
        <v/>
      </c>
      <c r="L183" s="407">
        <f t="array" ref="L183">INDEX(_Rge_Data_3rd_CY,$B183,L$1)</f>
        <v>0</v>
      </c>
      <c r="M183" s="407">
        <f t="array" ref="M183">INDEX(_Rge_Data_3rd_CY,$B183,M$1)</f>
        <v>0</v>
      </c>
      <c r="N183" s="407">
        <f t="array" ref="N183">INDEX(_Rge_Data_3rd_CY,$B183,N$1)</f>
        <v>0</v>
      </c>
      <c r="O183" s="407">
        <f t="array" ref="O183">INDEX(_Rge_Data_3rd_CY,$B183,O$1)</f>
        <v>0</v>
      </c>
      <c r="P183" s="407">
        <f t="array" ref="P183">INDEX(_Rge_Data_3rd_CY,$B183,P$1)</f>
        <v>0</v>
      </c>
      <c r="Q183" s="407" t="str">
        <f t="array" ref="Q183">INDEX(_Rge_Data_3rd_CY,$B183,Q$1)</f>
        <v/>
      </c>
      <c r="R183" s="407">
        <f t="array" ref="R183">INDEX(_Rge_Data_3rd_CY,$B183,R$1)</f>
        <v>0</v>
      </c>
      <c r="S183" s="407">
        <f t="array" ref="S183">INDEX(_Rge_Data_3rd_CY,$B183,S$1)</f>
        <v>0</v>
      </c>
      <c r="T183" s="407">
        <f t="shared" si="5"/>
        <v>0</v>
      </c>
      <c r="U183" s="408">
        <f t="shared" si="6"/>
        <v>0</v>
      </c>
      <c r="V183" s="409" t="str">
        <f t="array" ref="V183">INDEX(_Rge_Data_3rd_CY,$B183,V$1)</f>
        <v/>
      </c>
      <c r="W183" s="410" t="str">
        <f t="array" ref="W183">INDEX(_Rge_Data_3rd_CY,$B183,W$1)</f>
        <v/>
      </c>
      <c r="X183" s="410" t="str">
        <f t="array" ref="X183">INDEX(_Rge_Data_3rd_CY,$B183,X$1)</f>
        <v/>
      </c>
      <c r="Y183" s="410" t="str">
        <f t="array" ref="Y183">INDEX(_Rge_Data_3rd_CY,$B183,Y$1)</f>
        <v/>
      </c>
      <c r="Z183" s="410">
        <f t="array" ref="Z183">INDEX(_Rge_Data_3rd_CY,$B183,Z$1)</f>
        <v>0</v>
      </c>
      <c r="AA183" s="410">
        <f t="array" ref="AA183">INDEX(_Rge_Data_3rd_CY,$B183,AA$1)</f>
        <v>0</v>
      </c>
      <c r="AB183" s="410">
        <f t="array" ref="AB183">INDEX(_Rge_Data_3rd_CY,$B183,AB$1)</f>
        <v>0</v>
      </c>
      <c r="AC183" s="410">
        <f t="array" ref="AC183">INDEX(_Rge_Data_3rd_CY,$B183,AC$1)</f>
        <v>0</v>
      </c>
      <c r="AD183" s="410">
        <f t="array" ref="AD183">INDEX(_Rge_Data_3rd_CY,$B183,AD$1)</f>
        <v>0</v>
      </c>
      <c r="AE183" s="410" t="str">
        <f t="array" ref="AE183">INDEX(_Rge_Data_3rd_CY,$B183,AE$1)</f>
        <v/>
      </c>
      <c r="AF183" s="410">
        <f t="array" ref="AF183">INDEX(_Rge_Data_3rd_CY,$B183,AF$1)</f>
        <v>0</v>
      </c>
      <c r="AG183" s="410">
        <f t="array" ref="AG183">INDEX(_Rge_Data_3rd_CY,$B183,AG$1)</f>
        <v>0</v>
      </c>
      <c r="AH183" s="410">
        <f t="shared" si="7"/>
        <v>0</v>
      </c>
      <c r="AI183" s="411" t="str">
        <f t="shared" si="9"/>
        <v/>
      </c>
      <c r="AJ183" s="412" t="str">
        <f t="array" ref="AJ183">INDEX(_Rge_Data_3rd_CY,$B183,AJ$1)</f>
        <v/>
      </c>
      <c r="AK183" s="413" t="str">
        <f t="array" ref="AK183">INDEX(_Rge_Data_3rd_CY,$B183,AK$1)</f>
        <v/>
      </c>
      <c r="AL183" s="413" t="str">
        <f t="array" ref="AL183">INDEX(_Rge_Data_3rd_CY,$B183,AL$1)</f>
        <v/>
      </c>
      <c r="AM183" s="413" t="str">
        <f t="array" ref="AM183">INDEX(_Rge_Data_3rd_CY,$B183,AM$1)</f>
        <v/>
      </c>
      <c r="AN183" s="413">
        <f t="array" ref="AN183">INDEX(_Rge_Data_3rd_CY,$B183,AN$1)</f>
        <v>0</v>
      </c>
      <c r="AO183" s="413">
        <f t="array" ref="AO183">INDEX(_Rge_Data_3rd_CY,$B183,AO$1)</f>
        <v>0</v>
      </c>
      <c r="AP183" s="413">
        <f t="array" ref="AP183">INDEX(_Rge_Data_3rd_CY,$B183,AP$1)</f>
        <v>0</v>
      </c>
      <c r="AQ183" s="413">
        <f t="array" ref="AQ183">INDEX(_Rge_Data_3rd_CY,$B183,AQ$1)</f>
        <v>0</v>
      </c>
      <c r="AR183" s="413">
        <f t="array" ref="AR183">INDEX(_Rge_Data_3rd_CY,$B183,AR$1)</f>
        <v>0</v>
      </c>
      <c r="AS183" s="413" t="str">
        <f t="array" ref="AS183">INDEX(_Rge_Data_3rd_CY,$B183,AS$1)</f>
        <v/>
      </c>
      <c r="AT183" s="413">
        <f t="array" ref="AT183">INDEX(_Rge_Data_3rd_CY,$B183,AT$1)</f>
        <v>0</v>
      </c>
      <c r="AU183" s="413">
        <f t="array" ref="AU183">INDEX(_Rge_Data_3rd_CY,$B183,AU$1)</f>
        <v>0</v>
      </c>
      <c r="AV183" s="284">
        <f t="shared" si="10"/>
        <v>0</v>
      </c>
      <c r="AW183" s="414">
        <f t="shared" si="8"/>
        <v>0</v>
      </c>
      <c r="AX183" s="290">
        <f>IFERROR(IF(AND($F183="OPEN",$AH183&gt;0),$AH183*_SoP*$AW183,IF(AND($F183="CLOSED",$AH183&gt;0),$AH183*_SoL*$AW183,0)),0)</f>
        <v>0</v>
      </c>
      <c r="AY183" s="290">
        <f>IFERROR(IF($AH183&lt;0,$AH183*_SoL,0),0)</f>
        <v>0</v>
      </c>
      <c r="AZ183" s="415">
        <f t="shared" si="11"/>
        <v>0</v>
      </c>
      <c r="BA183" s="415">
        <f t="shared" si="12"/>
        <v>0</v>
      </c>
      <c r="BB183" s="415">
        <f t="shared" si="13"/>
        <v>0</v>
      </c>
      <c r="BC183" s="416">
        <f t="shared" si="14"/>
        <v>0</v>
      </c>
      <c r="BD183" s="417">
        <f t="shared" si="15"/>
        <v>0</v>
      </c>
      <c r="BE183" s="418">
        <f t="shared" si="16"/>
        <v>0</v>
      </c>
      <c r="BF183" s="419">
        <f t="shared" si="17"/>
        <v>0</v>
      </c>
    </row>
    <row r="184" ht="19.5" customHeight="1">
      <c r="A184" s="185"/>
      <c r="B184" s="230">
        <f t="shared" si="18"/>
        <v>173</v>
      </c>
      <c r="C184" s="185"/>
      <c r="D184" s="391" t="str">
        <f t="array" ref="D184">INDEX(_Rge_Projectdata_3rd,$B184,MATCH("Project-ID",_Rge_Headline_Projectdata,0))</f>
        <v/>
      </c>
      <c r="E184" s="392" t="str">
        <f t="array" ref="E184">IF(INDEX(_Rge_Data_3rd_CY,$B184,E$1)=0,"",TEXT(INDEX(_Rge_Data_3rd_CY,$B184,E$1),"JJJJMMTT"))</f>
        <v/>
      </c>
      <c r="F184" s="404" t="str">
        <f t="array" ref="F184">INDEX(_Rge_Data_3rd_CY,$B184,F$1)</f>
        <v>Open</v>
      </c>
      <c r="G184" s="393">
        <f t="array" ref="G184">IFERROR(MATCH(INDEX(_Rge_Data_3rd_CY,$B184,G$1),_Rge_Projectstatus,0),"")</f>
        <v>1</v>
      </c>
      <c r="H184" s="405" t="str">
        <f t="array" ref="H184">INDEX(_Rge_Data_3rd_CY,$B184,H$1)</f>
        <v/>
      </c>
      <c r="I184" s="406" t="str">
        <f t="array" ref="I184">INDEX(_Rge_Data_3rd_CY,$B184,I$1)</f>
        <v/>
      </c>
      <c r="J184" s="406" t="str">
        <f t="array" ref="J184">INDEX(_Rge_Data_3rd_CY,$B184,J$1)</f>
        <v/>
      </c>
      <c r="K184" s="406" t="str">
        <f t="array" ref="K184">INDEX(_Rge_Data_3rd_CY,$B184,K$1)</f>
        <v/>
      </c>
      <c r="L184" s="407">
        <f t="array" ref="L184">INDEX(_Rge_Data_3rd_CY,$B184,L$1)</f>
        <v>0</v>
      </c>
      <c r="M184" s="407">
        <f t="array" ref="M184">INDEX(_Rge_Data_3rd_CY,$B184,M$1)</f>
        <v>0</v>
      </c>
      <c r="N184" s="407">
        <f t="array" ref="N184">INDEX(_Rge_Data_3rd_CY,$B184,N$1)</f>
        <v>0</v>
      </c>
      <c r="O184" s="407">
        <f t="array" ref="O184">INDEX(_Rge_Data_3rd_CY,$B184,O$1)</f>
        <v>0</v>
      </c>
      <c r="P184" s="407">
        <f t="array" ref="P184">INDEX(_Rge_Data_3rd_CY,$B184,P$1)</f>
        <v>0</v>
      </c>
      <c r="Q184" s="407" t="str">
        <f t="array" ref="Q184">INDEX(_Rge_Data_3rd_CY,$B184,Q$1)</f>
        <v/>
      </c>
      <c r="R184" s="407">
        <f t="array" ref="R184">INDEX(_Rge_Data_3rd_CY,$B184,R$1)</f>
        <v>0</v>
      </c>
      <c r="S184" s="407">
        <f t="array" ref="S184">INDEX(_Rge_Data_3rd_CY,$B184,S$1)</f>
        <v>0</v>
      </c>
      <c r="T184" s="407">
        <f t="shared" si="5"/>
        <v>0</v>
      </c>
      <c r="U184" s="408">
        <f t="shared" si="6"/>
        <v>0</v>
      </c>
      <c r="V184" s="409" t="str">
        <f t="array" ref="V184">INDEX(_Rge_Data_3rd_CY,$B184,V$1)</f>
        <v/>
      </c>
      <c r="W184" s="410" t="str">
        <f t="array" ref="W184">INDEX(_Rge_Data_3rd_CY,$B184,W$1)</f>
        <v/>
      </c>
      <c r="X184" s="410" t="str">
        <f t="array" ref="X184">INDEX(_Rge_Data_3rd_CY,$B184,X$1)</f>
        <v/>
      </c>
      <c r="Y184" s="410" t="str">
        <f t="array" ref="Y184">INDEX(_Rge_Data_3rd_CY,$B184,Y$1)</f>
        <v/>
      </c>
      <c r="Z184" s="410">
        <f t="array" ref="Z184">INDEX(_Rge_Data_3rd_CY,$B184,Z$1)</f>
        <v>0</v>
      </c>
      <c r="AA184" s="410">
        <f t="array" ref="AA184">INDEX(_Rge_Data_3rd_CY,$B184,AA$1)</f>
        <v>0</v>
      </c>
      <c r="AB184" s="410">
        <f t="array" ref="AB184">INDEX(_Rge_Data_3rd_CY,$B184,AB$1)</f>
        <v>0</v>
      </c>
      <c r="AC184" s="410">
        <f t="array" ref="AC184">INDEX(_Rge_Data_3rd_CY,$B184,AC$1)</f>
        <v>0</v>
      </c>
      <c r="AD184" s="410">
        <f t="array" ref="AD184">INDEX(_Rge_Data_3rd_CY,$B184,AD$1)</f>
        <v>0</v>
      </c>
      <c r="AE184" s="410" t="str">
        <f t="array" ref="AE184">INDEX(_Rge_Data_3rd_CY,$B184,AE$1)</f>
        <v/>
      </c>
      <c r="AF184" s="410">
        <f t="array" ref="AF184">INDEX(_Rge_Data_3rd_CY,$B184,AF$1)</f>
        <v>0</v>
      </c>
      <c r="AG184" s="410">
        <f t="array" ref="AG184">INDEX(_Rge_Data_3rd_CY,$B184,AG$1)</f>
        <v>0</v>
      </c>
      <c r="AH184" s="410">
        <f t="shared" si="7"/>
        <v>0</v>
      </c>
      <c r="AI184" s="411" t="str">
        <f t="shared" si="9"/>
        <v/>
      </c>
      <c r="AJ184" s="412" t="str">
        <f t="array" ref="AJ184">INDEX(_Rge_Data_3rd_CY,$B184,AJ$1)</f>
        <v/>
      </c>
      <c r="AK184" s="413" t="str">
        <f t="array" ref="AK184">INDEX(_Rge_Data_3rd_CY,$B184,AK$1)</f>
        <v/>
      </c>
      <c r="AL184" s="413" t="str">
        <f t="array" ref="AL184">INDEX(_Rge_Data_3rd_CY,$B184,AL$1)</f>
        <v/>
      </c>
      <c r="AM184" s="413" t="str">
        <f t="array" ref="AM184">INDEX(_Rge_Data_3rd_CY,$B184,AM$1)</f>
        <v/>
      </c>
      <c r="AN184" s="413">
        <f t="array" ref="AN184">INDEX(_Rge_Data_3rd_CY,$B184,AN$1)</f>
        <v>0</v>
      </c>
      <c r="AO184" s="413">
        <f t="array" ref="AO184">INDEX(_Rge_Data_3rd_CY,$B184,AO$1)</f>
        <v>0</v>
      </c>
      <c r="AP184" s="413">
        <f t="array" ref="AP184">INDEX(_Rge_Data_3rd_CY,$B184,AP$1)</f>
        <v>0</v>
      </c>
      <c r="AQ184" s="413">
        <f t="array" ref="AQ184">INDEX(_Rge_Data_3rd_CY,$B184,AQ$1)</f>
        <v>0</v>
      </c>
      <c r="AR184" s="413">
        <f t="array" ref="AR184">INDEX(_Rge_Data_3rd_CY,$B184,AR$1)</f>
        <v>0</v>
      </c>
      <c r="AS184" s="413" t="str">
        <f t="array" ref="AS184">INDEX(_Rge_Data_3rd_CY,$B184,AS$1)</f>
        <v/>
      </c>
      <c r="AT184" s="413">
        <f t="array" ref="AT184">INDEX(_Rge_Data_3rd_CY,$B184,AT$1)</f>
        <v>0</v>
      </c>
      <c r="AU184" s="413">
        <f t="array" ref="AU184">INDEX(_Rge_Data_3rd_CY,$B184,AU$1)</f>
        <v>0</v>
      </c>
      <c r="AV184" s="284">
        <f t="shared" si="10"/>
        <v>0</v>
      </c>
      <c r="AW184" s="414">
        <f t="shared" si="8"/>
        <v>0</v>
      </c>
      <c r="AX184" s="290">
        <f>IFERROR(IF(AND($F184="OPEN",$AH184&gt;0),$AH184*_SoP*$AW184,IF(AND($F184="CLOSED",$AH184&gt;0),$AH184*_SoL*$AW184,0)),0)</f>
        <v>0</v>
      </c>
      <c r="AY184" s="290">
        <f>IFERROR(IF($AH184&lt;0,$AH184*_SoL,0),0)</f>
        <v>0</v>
      </c>
      <c r="AZ184" s="415">
        <f t="shared" si="11"/>
        <v>0</v>
      </c>
      <c r="BA184" s="415">
        <f t="shared" si="12"/>
        <v>0</v>
      </c>
      <c r="BB184" s="415">
        <f t="shared" si="13"/>
        <v>0</v>
      </c>
      <c r="BC184" s="416">
        <f t="shared" si="14"/>
        <v>0</v>
      </c>
      <c r="BD184" s="417">
        <f t="shared" si="15"/>
        <v>0</v>
      </c>
      <c r="BE184" s="418">
        <f t="shared" si="16"/>
        <v>0</v>
      </c>
      <c r="BF184" s="419">
        <f t="shared" si="17"/>
        <v>0</v>
      </c>
    </row>
    <row r="185" ht="19.5" customHeight="1">
      <c r="A185" s="185"/>
      <c r="B185" s="230">
        <f t="shared" si="18"/>
        <v>174</v>
      </c>
      <c r="C185" s="185"/>
      <c r="D185" s="391" t="str">
        <f t="array" ref="D185">INDEX(_Rge_Projectdata_3rd,$B185,MATCH("Project-ID",_Rge_Headline_Projectdata,0))</f>
        <v/>
      </c>
      <c r="E185" s="392" t="str">
        <f t="array" ref="E185">IF(INDEX(_Rge_Data_3rd_CY,$B185,E$1)=0,"",TEXT(INDEX(_Rge_Data_3rd_CY,$B185,E$1),"JJJJMMTT"))</f>
        <v/>
      </c>
      <c r="F185" s="404" t="str">
        <f t="array" ref="F185">INDEX(_Rge_Data_3rd_CY,$B185,F$1)</f>
        <v>Open</v>
      </c>
      <c r="G185" s="393">
        <f t="array" ref="G185">IFERROR(MATCH(INDEX(_Rge_Data_3rd_CY,$B185,G$1),_Rge_Projectstatus,0),"")</f>
        <v>1</v>
      </c>
      <c r="H185" s="405" t="str">
        <f t="array" ref="H185">INDEX(_Rge_Data_3rd_CY,$B185,H$1)</f>
        <v/>
      </c>
      <c r="I185" s="406" t="str">
        <f t="array" ref="I185">INDEX(_Rge_Data_3rd_CY,$B185,I$1)</f>
        <v/>
      </c>
      <c r="J185" s="406" t="str">
        <f t="array" ref="J185">INDEX(_Rge_Data_3rd_CY,$B185,J$1)</f>
        <v/>
      </c>
      <c r="K185" s="406" t="str">
        <f t="array" ref="K185">INDEX(_Rge_Data_3rd_CY,$B185,K$1)</f>
        <v/>
      </c>
      <c r="L185" s="407">
        <f t="array" ref="L185">INDEX(_Rge_Data_3rd_CY,$B185,L$1)</f>
        <v>0</v>
      </c>
      <c r="M185" s="407">
        <f t="array" ref="M185">INDEX(_Rge_Data_3rd_CY,$B185,M$1)</f>
        <v>0</v>
      </c>
      <c r="N185" s="407">
        <f t="array" ref="N185">INDEX(_Rge_Data_3rd_CY,$B185,N$1)</f>
        <v>0</v>
      </c>
      <c r="O185" s="407">
        <f t="array" ref="O185">INDEX(_Rge_Data_3rd_CY,$B185,O$1)</f>
        <v>0</v>
      </c>
      <c r="P185" s="407">
        <f t="array" ref="P185">INDEX(_Rge_Data_3rd_CY,$B185,P$1)</f>
        <v>0</v>
      </c>
      <c r="Q185" s="407" t="str">
        <f t="array" ref="Q185">INDEX(_Rge_Data_3rd_CY,$B185,Q$1)</f>
        <v/>
      </c>
      <c r="R185" s="407">
        <f t="array" ref="R185">INDEX(_Rge_Data_3rd_CY,$B185,R$1)</f>
        <v>0</v>
      </c>
      <c r="S185" s="407">
        <f t="array" ref="S185">INDEX(_Rge_Data_3rd_CY,$B185,S$1)</f>
        <v>0</v>
      </c>
      <c r="T185" s="407">
        <f t="shared" si="5"/>
        <v>0</v>
      </c>
      <c r="U185" s="408">
        <f t="shared" si="6"/>
        <v>0</v>
      </c>
      <c r="V185" s="409" t="str">
        <f t="array" ref="V185">INDEX(_Rge_Data_3rd_CY,$B185,V$1)</f>
        <v/>
      </c>
      <c r="W185" s="410" t="str">
        <f t="array" ref="W185">INDEX(_Rge_Data_3rd_CY,$B185,W$1)</f>
        <v/>
      </c>
      <c r="X185" s="410" t="str">
        <f t="array" ref="X185">INDEX(_Rge_Data_3rd_CY,$B185,X$1)</f>
        <v/>
      </c>
      <c r="Y185" s="410" t="str">
        <f t="array" ref="Y185">INDEX(_Rge_Data_3rd_CY,$B185,Y$1)</f>
        <v/>
      </c>
      <c r="Z185" s="410">
        <f t="array" ref="Z185">INDEX(_Rge_Data_3rd_CY,$B185,Z$1)</f>
        <v>0</v>
      </c>
      <c r="AA185" s="410">
        <f t="array" ref="AA185">INDEX(_Rge_Data_3rd_CY,$B185,AA$1)</f>
        <v>0</v>
      </c>
      <c r="AB185" s="410">
        <f t="array" ref="AB185">INDEX(_Rge_Data_3rd_CY,$B185,AB$1)</f>
        <v>0</v>
      </c>
      <c r="AC185" s="410">
        <f t="array" ref="AC185">INDEX(_Rge_Data_3rd_CY,$B185,AC$1)</f>
        <v>0</v>
      </c>
      <c r="AD185" s="410">
        <f t="array" ref="AD185">INDEX(_Rge_Data_3rd_CY,$B185,AD$1)</f>
        <v>0</v>
      </c>
      <c r="AE185" s="410" t="str">
        <f t="array" ref="AE185">INDEX(_Rge_Data_3rd_CY,$B185,AE$1)</f>
        <v/>
      </c>
      <c r="AF185" s="410">
        <f t="array" ref="AF185">INDEX(_Rge_Data_3rd_CY,$B185,AF$1)</f>
        <v>0</v>
      </c>
      <c r="AG185" s="410">
        <f t="array" ref="AG185">INDEX(_Rge_Data_3rd_CY,$B185,AG$1)</f>
        <v>0</v>
      </c>
      <c r="AH185" s="410">
        <f t="shared" si="7"/>
        <v>0</v>
      </c>
      <c r="AI185" s="411" t="str">
        <f t="shared" si="9"/>
        <v/>
      </c>
      <c r="AJ185" s="412" t="str">
        <f t="array" ref="AJ185">INDEX(_Rge_Data_3rd_CY,$B185,AJ$1)</f>
        <v/>
      </c>
      <c r="AK185" s="413" t="str">
        <f t="array" ref="AK185">INDEX(_Rge_Data_3rd_CY,$B185,AK$1)</f>
        <v/>
      </c>
      <c r="AL185" s="413" t="str">
        <f t="array" ref="AL185">INDEX(_Rge_Data_3rd_CY,$B185,AL$1)</f>
        <v/>
      </c>
      <c r="AM185" s="413" t="str">
        <f t="array" ref="AM185">INDEX(_Rge_Data_3rd_CY,$B185,AM$1)</f>
        <v/>
      </c>
      <c r="AN185" s="413">
        <f t="array" ref="AN185">INDEX(_Rge_Data_3rd_CY,$B185,AN$1)</f>
        <v>0</v>
      </c>
      <c r="AO185" s="413">
        <f t="array" ref="AO185">INDEX(_Rge_Data_3rd_CY,$B185,AO$1)</f>
        <v>0</v>
      </c>
      <c r="AP185" s="413">
        <f t="array" ref="AP185">INDEX(_Rge_Data_3rd_CY,$B185,AP$1)</f>
        <v>0</v>
      </c>
      <c r="AQ185" s="413">
        <f t="array" ref="AQ185">INDEX(_Rge_Data_3rd_CY,$B185,AQ$1)</f>
        <v>0</v>
      </c>
      <c r="AR185" s="413">
        <f t="array" ref="AR185">INDEX(_Rge_Data_3rd_CY,$B185,AR$1)</f>
        <v>0</v>
      </c>
      <c r="AS185" s="413" t="str">
        <f t="array" ref="AS185">INDEX(_Rge_Data_3rd_CY,$B185,AS$1)</f>
        <v/>
      </c>
      <c r="AT185" s="413">
        <f t="array" ref="AT185">INDEX(_Rge_Data_3rd_CY,$B185,AT$1)</f>
        <v>0</v>
      </c>
      <c r="AU185" s="413">
        <f t="array" ref="AU185">INDEX(_Rge_Data_3rd_CY,$B185,AU$1)</f>
        <v>0</v>
      </c>
      <c r="AV185" s="284">
        <f t="shared" si="10"/>
        <v>0</v>
      </c>
      <c r="AW185" s="414">
        <f t="shared" si="8"/>
        <v>0</v>
      </c>
      <c r="AX185" s="290">
        <f>IFERROR(IF(AND($F185="OPEN",$AH185&gt;0),$AH185*_SoP*$AW185,IF(AND($F185="CLOSED",$AH185&gt;0),$AH185*_SoL*$AW185,0)),0)</f>
        <v>0</v>
      </c>
      <c r="AY185" s="290">
        <f>IFERROR(IF($AH185&lt;0,$AH185*_SoL,0),0)</f>
        <v>0</v>
      </c>
      <c r="AZ185" s="415">
        <f t="shared" si="11"/>
        <v>0</v>
      </c>
      <c r="BA185" s="415">
        <f t="shared" si="12"/>
        <v>0</v>
      </c>
      <c r="BB185" s="415">
        <f t="shared" si="13"/>
        <v>0</v>
      </c>
      <c r="BC185" s="416">
        <f t="shared" si="14"/>
        <v>0</v>
      </c>
      <c r="BD185" s="417">
        <f t="shared" si="15"/>
        <v>0</v>
      </c>
      <c r="BE185" s="418">
        <f t="shared" si="16"/>
        <v>0</v>
      </c>
      <c r="BF185" s="419">
        <f t="shared" si="17"/>
        <v>0</v>
      </c>
    </row>
    <row r="186" ht="19.5" customHeight="1">
      <c r="A186" s="185"/>
      <c r="B186" s="230">
        <f t="shared" si="18"/>
        <v>175</v>
      </c>
      <c r="C186" s="185"/>
      <c r="D186" s="391" t="str">
        <f t="array" ref="D186">INDEX(_Rge_Projectdata_3rd,$B186,MATCH("Project-ID",_Rge_Headline_Projectdata,0))</f>
        <v/>
      </c>
      <c r="E186" s="392" t="str">
        <f t="array" ref="E186">IF(INDEX(_Rge_Data_3rd_CY,$B186,E$1)=0,"",TEXT(INDEX(_Rge_Data_3rd_CY,$B186,E$1),"JJJJMMTT"))</f>
        <v/>
      </c>
      <c r="F186" s="404" t="str">
        <f t="array" ref="F186">INDEX(_Rge_Data_3rd_CY,$B186,F$1)</f>
        <v>Open</v>
      </c>
      <c r="G186" s="393">
        <f t="array" ref="G186">IFERROR(MATCH(INDEX(_Rge_Data_3rd_CY,$B186,G$1),_Rge_Projectstatus,0),"")</f>
        <v>1</v>
      </c>
      <c r="H186" s="405" t="str">
        <f t="array" ref="H186">INDEX(_Rge_Data_3rd_CY,$B186,H$1)</f>
        <v/>
      </c>
      <c r="I186" s="406" t="str">
        <f t="array" ref="I186">INDEX(_Rge_Data_3rd_CY,$B186,I$1)</f>
        <v/>
      </c>
      <c r="J186" s="406" t="str">
        <f t="array" ref="J186">INDEX(_Rge_Data_3rd_CY,$B186,J$1)</f>
        <v/>
      </c>
      <c r="K186" s="406" t="str">
        <f t="array" ref="K186">INDEX(_Rge_Data_3rd_CY,$B186,K$1)</f>
        <v/>
      </c>
      <c r="L186" s="407">
        <f t="array" ref="L186">INDEX(_Rge_Data_3rd_CY,$B186,L$1)</f>
        <v>0</v>
      </c>
      <c r="M186" s="407">
        <f t="array" ref="M186">INDEX(_Rge_Data_3rd_CY,$B186,M$1)</f>
        <v>0</v>
      </c>
      <c r="N186" s="407">
        <f t="array" ref="N186">INDEX(_Rge_Data_3rd_CY,$B186,N$1)</f>
        <v>0</v>
      </c>
      <c r="O186" s="407">
        <f t="array" ref="O186">INDEX(_Rge_Data_3rd_CY,$B186,O$1)</f>
        <v>0</v>
      </c>
      <c r="P186" s="407">
        <f t="array" ref="P186">INDEX(_Rge_Data_3rd_CY,$B186,P$1)</f>
        <v>0</v>
      </c>
      <c r="Q186" s="407" t="str">
        <f t="array" ref="Q186">INDEX(_Rge_Data_3rd_CY,$B186,Q$1)</f>
        <v/>
      </c>
      <c r="R186" s="407">
        <f t="array" ref="R186">INDEX(_Rge_Data_3rd_CY,$B186,R$1)</f>
        <v>0</v>
      </c>
      <c r="S186" s="407">
        <f t="array" ref="S186">INDEX(_Rge_Data_3rd_CY,$B186,S$1)</f>
        <v>0</v>
      </c>
      <c r="T186" s="407">
        <f t="shared" si="5"/>
        <v>0</v>
      </c>
      <c r="U186" s="408">
        <f t="shared" si="6"/>
        <v>0</v>
      </c>
      <c r="V186" s="409" t="str">
        <f t="array" ref="V186">INDEX(_Rge_Data_3rd_CY,$B186,V$1)</f>
        <v/>
      </c>
      <c r="W186" s="410" t="str">
        <f t="array" ref="W186">INDEX(_Rge_Data_3rd_CY,$B186,W$1)</f>
        <v/>
      </c>
      <c r="X186" s="410" t="str">
        <f t="array" ref="X186">INDEX(_Rge_Data_3rd_CY,$B186,X$1)</f>
        <v/>
      </c>
      <c r="Y186" s="410" t="str">
        <f t="array" ref="Y186">INDEX(_Rge_Data_3rd_CY,$B186,Y$1)</f>
        <v/>
      </c>
      <c r="Z186" s="410">
        <f t="array" ref="Z186">INDEX(_Rge_Data_3rd_CY,$B186,Z$1)</f>
        <v>0</v>
      </c>
      <c r="AA186" s="410">
        <f t="array" ref="AA186">INDEX(_Rge_Data_3rd_CY,$B186,AA$1)</f>
        <v>0</v>
      </c>
      <c r="AB186" s="410">
        <f t="array" ref="AB186">INDEX(_Rge_Data_3rd_CY,$B186,AB$1)</f>
        <v>0</v>
      </c>
      <c r="AC186" s="410">
        <f t="array" ref="AC186">INDEX(_Rge_Data_3rd_CY,$B186,AC$1)</f>
        <v>0</v>
      </c>
      <c r="AD186" s="410">
        <f t="array" ref="AD186">INDEX(_Rge_Data_3rd_CY,$B186,AD$1)</f>
        <v>0</v>
      </c>
      <c r="AE186" s="410" t="str">
        <f t="array" ref="AE186">INDEX(_Rge_Data_3rd_CY,$B186,AE$1)</f>
        <v/>
      </c>
      <c r="AF186" s="410">
        <f t="array" ref="AF186">INDEX(_Rge_Data_3rd_CY,$B186,AF$1)</f>
        <v>0</v>
      </c>
      <c r="AG186" s="410">
        <f t="array" ref="AG186">INDEX(_Rge_Data_3rd_CY,$B186,AG$1)</f>
        <v>0</v>
      </c>
      <c r="AH186" s="410">
        <f t="shared" si="7"/>
        <v>0</v>
      </c>
      <c r="AI186" s="411" t="str">
        <f t="shared" si="9"/>
        <v/>
      </c>
      <c r="AJ186" s="412" t="str">
        <f t="array" ref="AJ186">INDEX(_Rge_Data_3rd_CY,$B186,AJ$1)</f>
        <v/>
      </c>
      <c r="AK186" s="413" t="str">
        <f t="array" ref="AK186">INDEX(_Rge_Data_3rd_CY,$B186,AK$1)</f>
        <v/>
      </c>
      <c r="AL186" s="413" t="str">
        <f t="array" ref="AL186">INDEX(_Rge_Data_3rd_CY,$B186,AL$1)</f>
        <v/>
      </c>
      <c r="AM186" s="413" t="str">
        <f t="array" ref="AM186">INDEX(_Rge_Data_3rd_CY,$B186,AM$1)</f>
        <v/>
      </c>
      <c r="AN186" s="413">
        <f t="array" ref="AN186">INDEX(_Rge_Data_3rd_CY,$B186,AN$1)</f>
        <v>0</v>
      </c>
      <c r="AO186" s="413">
        <f t="array" ref="AO186">INDEX(_Rge_Data_3rd_CY,$B186,AO$1)</f>
        <v>0</v>
      </c>
      <c r="AP186" s="413">
        <f t="array" ref="AP186">INDEX(_Rge_Data_3rd_CY,$B186,AP$1)</f>
        <v>0</v>
      </c>
      <c r="AQ186" s="413">
        <f t="array" ref="AQ186">INDEX(_Rge_Data_3rd_CY,$B186,AQ$1)</f>
        <v>0</v>
      </c>
      <c r="AR186" s="413">
        <f t="array" ref="AR186">INDEX(_Rge_Data_3rd_CY,$B186,AR$1)</f>
        <v>0</v>
      </c>
      <c r="AS186" s="413" t="str">
        <f t="array" ref="AS186">INDEX(_Rge_Data_3rd_CY,$B186,AS$1)</f>
        <v/>
      </c>
      <c r="AT186" s="413">
        <f t="array" ref="AT186">INDEX(_Rge_Data_3rd_CY,$B186,AT$1)</f>
        <v>0</v>
      </c>
      <c r="AU186" s="413">
        <f t="array" ref="AU186">INDEX(_Rge_Data_3rd_CY,$B186,AU$1)</f>
        <v>0</v>
      </c>
      <c r="AV186" s="284">
        <f t="shared" si="10"/>
        <v>0</v>
      </c>
      <c r="AW186" s="414">
        <f t="shared" si="8"/>
        <v>0</v>
      </c>
      <c r="AX186" s="290">
        <f>IFERROR(IF(AND($F186="OPEN",$AH186&gt;0),$AH186*_SoP*$AW186,IF(AND($F186="CLOSED",$AH186&gt;0),$AH186*_SoL*$AW186,0)),0)</f>
        <v>0</v>
      </c>
      <c r="AY186" s="290">
        <f>IFERROR(IF($AH186&lt;0,$AH186*_SoL,0),0)</f>
        <v>0</v>
      </c>
      <c r="AZ186" s="415">
        <f t="shared" si="11"/>
        <v>0</v>
      </c>
      <c r="BA186" s="415">
        <f t="shared" si="12"/>
        <v>0</v>
      </c>
      <c r="BB186" s="415">
        <f t="shared" si="13"/>
        <v>0</v>
      </c>
      <c r="BC186" s="416">
        <f t="shared" si="14"/>
        <v>0</v>
      </c>
      <c r="BD186" s="417">
        <f t="shared" si="15"/>
        <v>0</v>
      </c>
      <c r="BE186" s="418">
        <f t="shared" si="16"/>
        <v>0</v>
      </c>
      <c r="BF186" s="419">
        <f t="shared" si="17"/>
        <v>0</v>
      </c>
    </row>
    <row r="187" ht="19.5" customHeight="1">
      <c r="A187" s="185"/>
      <c r="B187" s="230">
        <f t="shared" si="18"/>
        <v>176</v>
      </c>
      <c r="C187" s="185"/>
      <c r="D187" s="391" t="str">
        <f t="array" ref="D187">INDEX(_Rge_Projectdata_3rd,$B187,MATCH("Project-ID",_Rge_Headline_Projectdata,0))</f>
        <v/>
      </c>
      <c r="E187" s="392" t="str">
        <f t="array" ref="E187">IF(INDEX(_Rge_Data_3rd_CY,$B187,E$1)=0,"",TEXT(INDEX(_Rge_Data_3rd_CY,$B187,E$1),"JJJJMMTT"))</f>
        <v/>
      </c>
      <c r="F187" s="404" t="str">
        <f t="array" ref="F187">INDEX(_Rge_Data_3rd_CY,$B187,F$1)</f>
        <v>Open</v>
      </c>
      <c r="G187" s="393">
        <f t="array" ref="G187">IFERROR(MATCH(INDEX(_Rge_Data_3rd_CY,$B187,G$1),_Rge_Projectstatus,0),"")</f>
        <v>1</v>
      </c>
      <c r="H187" s="405" t="str">
        <f t="array" ref="H187">INDEX(_Rge_Data_3rd_CY,$B187,H$1)</f>
        <v/>
      </c>
      <c r="I187" s="406" t="str">
        <f t="array" ref="I187">INDEX(_Rge_Data_3rd_CY,$B187,I$1)</f>
        <v/>
      </c>
      <c r="J187" s="406" t="str">
        <f t="array" ref="J187">INDEX(_Rge_Data_3rd_CY,$B187,J$1)</f>
        <v/>
      </c>
      <c r="K187" s="406" t="str">
        <f t="array" ref="K187">INDEX(_Rge_Data_3rd_CY,$B187,K$1)</f>
        <v/>
      </c>
      <c r="L187" s="407">
        <f t="array" ref="L187">INDEX(_Rge_Data_3rd_CY,$B187,L$1)</f>
        <v>0</v>
      </c>
      <c r="M187" s="407">
        <f t="array" ref="M187">INDEX(_Rge_Data_3rd_CY,$B187,M$1)</f>
        <v>0</v>
      </c>
      <c r="N187" s="407">
        <f t="array" ref="N187">INDEX(_Rge_Data_3rd_CY,$B187,N$1)</f>
        <v>0</v>
      </c>
      <c r="O187" s="407">
        <f t="array" ref="O187">INDEX(_Rge_Data_3rd_CY,$B187,O$1)</f>
        <v>0</v>
      </c>
      <c r="P187" s="407">
        <f t="array" ref="P187">INDEX(_Rge_Data_3rd_CY,$B187,P$1)</f>
        <v>0</v>
      </c>
      <c r="Q187" s="407" t="str">
        <f t="array" ref="Q187">INDEX(_Rge_Data_3rd_CY,$B187,Q$1)</f>
        <v/>
      </c>
      <c r="R187" s="407">
        <f t="array" ref="R187">INDEX(_Rge_Data_3rd_CY,$B187,R$1)</f>
        <v>0</v>
      </c>
      <c r="S187" s="407">
        <f t="array" ref="S187">INDEX(_Rge_Data_3rd_CY,$B187,S$1)</f>
        <v>0</v>
      </c>
      <c r="T187" s="407">
        <f t="shared" si="5"/>
        <v>0</v>
      </c>
      <c r="U187" s="408">
        <f t="shared" si="6"/>
        <v>0</v>
      </c>
      <c r="V187" s="409" t="str">
        <f t="array" ref="V187">INDEX(_Rge_Data_3rd_CY,$B187,V$1)</f>
        <v/>
      </c>
      <c r="W187" s="410" t="str">
        <f t="array" ref="W187">INDEX(_Rge_Data_3rd_CY,$B187,W$1)</f>
        <v/>
      </c>
      <c r="X187" s="410" t="str">
        <f t="array" ref="X187">INDEX(_Rge_Data_3rd_CY,$B187,X$1)</f>
        <v/>
      </c>
      <c r="Y187" s="410" t="str">
        <f t="array" ref="Y187">INDEX(_Rge_Data_3rd_CY,$B187,Y$1)</f>
        <v/>
      </c>
      <c r="Z187" s="410">
        <f t="array" ref="Z187">INDEX(_Rge_Data_3rd_CY,$B187,Z$1)</f>
        <v>0</v>
      </c>
      <c r="AA187" s="410">
        <f t="array" ref="AA187">INDEX(_Rge_Data_3rd_CY,$B187,AA$1)</f>
        <v>0</v>
      </c>
      <c r="AB187" s="410">
        <f t="array" ref="AB187">INDEX(_Rge_Data_3rd_CY,$B187,AB$1)</f>
        <v>0</v>
      </c>
      <c r="AC187" s="410">
        <f t="array" ref="AC187">INDEX(_Rge_Data_3rd_CY,$B187,AC$1)</f>
        <v>0</v>
      </c>
      <c r="AD187" s="410">
        <f t="array" ref="AD187">INDEX(_Rge_Data_3rd_CY,$B187,AD$1)</f>
        <v>0</v>
      </c>
      <c r="AE187" s="410" t="str">
        <f t="array" ref="AE187">INDEX(_Rge_Data_3rd_CY,$B187,AE$1)</f>
        <v/>
      </c>
      <c r="AF187" s="410">
        <f t="array" ref="AF187">INDEX(_Rge_Data_3rd_CY,$B187,AF$1)</f>
        <v>0</v>
      </c>
      <c r="AG187" s="410">
        <f t="array" ref="AG187">INDEX(_Rge_Data_3rd_CY,$B187,AG$1)</f>
        <v>0</v>
      </c>
      <c r="AH187" s="410">
        <f t="shared" si="7"/>
        <v>0</v>
      </c>
      <c r="AI187" s="411" t="str">
        <f t="shared" si="9"/>
        <v/>
      </c>
      <c r="AJ187" s="412" t="str">
        <f t="array" ref="AJ187">INDEX(_Rge_Data_3rd_CY,$B187,AJ$1)</f>
        <v/>
      </c>
      <c r="AK187" s="413" t="str">
        <f t="array" ref="AK187">INDEX(_Rge_Data_3rd_CY,$B187,AK$1)</f>
        <v/>
      </c>
      <c r="AL187" s="413" t="str">
        <f t="array" ref="AL187">INDEX(_Rge_Data_3rd_CY,$B187,AL$1)</f>
        <v/>
      </c>
      <c r="AM187" s="413" t="str">
        <f t="array" ref="AM187">INDEX(_Rge_Data_3rd_CY,$B187,AM$1)</f>
        <v/>
      </c>
      <c r="AN187" s="413">
        <f t="array" ref="AN187">INDEX(_Rge_Data_3rd_CY,$B187,AN$1)</f>
        <v>0</v>
      </c>
      <c r="AO187" s="413">
        <f t="array" ref="AO187">INDEX(_Rge_Data_3rd_CY,$B187,AO$1)</f>
        <v>0</v>
      </c>
      <c r="AP187" s="413">
        <f t="array" ref="AP187">INDEX(_Rge_Data_3rd_CY,$B187,AP$1)</f>
        <v>0</v>
      </c>
      <c r="AQ187" s="413">
        <f t="array" ref="AQ187">INDEX(_Rge_Data_3rd_CY,$B187,AQ$1)</f>
        <v>0</v>
      </c>
      <c r="AR187" s="413">
        <f t="array" ref="AR187">INDEX(_Rge_Data_3rd_CY,$B187,AR$1)</f>
        <v>0</v>
      </c>
      <c r="AS187" s="413" t="str">
        <f t="array" ref="AS187">INDEX(_Rge_Data_3rd_CY,$B187,AS$1)</f>
        <v/>
      </c>
      <c r="AT187" s="413">
        <f t="array" ref="AT187">INDEX(_Rge_Data_3rd_CY,$B187,AT$1)</f>
        <v>0</v>
      </c>
      <c r="AU187" s="413">
        <f t="array" ref="AU187">INDEX(_Rge_Data_3rd_CY,$B187,AU$1)</f>
        <v>0</v>
      </c>
      <c r="AV187" s="284">
        <f t="shared" si="10"/>
        <v>0</v>
      </c>
      <c r="AW187" s="414">
        <f t="shared" si="8"/>
        <v>0</v>
      </c>
      <c r="AX187" s="290">
        <f>IFERROR(IF(AND($F187="OPEN",$AH187&gt;0),$AH187*_SoP*$AW187,IF(AND($F187="CLOSED",$AH187&gt;0),$AH187*_SoL*$AW187,0)),0)</f>
        <v>0</v>
      </c>
      <c r="AY187" s="290">
        <f>IFERROR(IF($AH187&lt;0,$AH187*_SoL,0),0)</f>
        <v>0</v>
      </c>
      <c r="AZ187" s="415">
        <f t="shared" si="11"/>
        <v>0</v>
      </c>
      <c r="BA187" s="415">
        <f t="shared" si="12"/>
        <v>0</v>
      </c>
      <c r="BB187" s="415">
        <f t="shared" si="13"/>
        <v>0</v>
      </c>
      <c r="BC187" s="416">
        <f t="shared" si="14"/>
        <v>0</v>
      </c>
      <c r="BD187" s="417">
        <f t="shared" si="15"/>
        <v>0</v>
      </c>
      <c r="BE187" s="418">
        <f t="shared" si="16"/>
        <v>0</v>
      </c>
      <c r="BF187" s="419">
        <f t="shared" si="17"/>
        <v>0</v>
      </c>
    </row>
    <row r="188" ht="19.5" customHeight="1">
      <c r="A188" s="185"/>
      <c r="B188" s="230">
        <f t="shared" si="18"/>
        <v>177</v>
      </c>
      <c r="C188" s="185"/>
      <c r="D188" s="391" t="str">
        <f t="array" ref="D188">INDEX(_Rge_Projectdata_3rd,$B188,MATCH("Project-ID",_Rge_Headline_Projectdata,0))</f>
        <v/>
      </c>
      <c r="E188" s="392" t="str">
        <f t="array" ref="E188">IF(INDEX(_Rge_Data_3rd_CY,$B188,E$1)=0,"",TEXT(INDEX(_Rge_Data_3rd_CY,$B188,E$1),"JJJJMMTT"))</f>
        <v/>
      </c>
      <c r="F188" s="404" t="str">
        <f t="array" ref="F188">INDEX(_Rge_Data_3rd_CY,$B188,F$1)</f>
        <v>Open</v>
      </c>
      <c r="G188" s="393">
        <f t="array" ref="G188">IFERROR(MATCH(INDEX(_Rge_Data_3rd_CY,$B188,G$1),_Rge_Projectstatus,0),"")</f>
        <v>1</v>
      </c>
      <c r="H188" s="405" t="str">
        <f t="array" ref="H188">INDEX(_Rge_Data_3rd_CY,$B188,H$1)</f>
        <v/>
      </c>
      <c r="I188" s="406" t="str">
        <f t="array" ref="I188">INDEX(_Rge_Data_3rd_CY,$B188,I$1)</f>
        <v/>
      </c>
      <c r="J188" s="406" t="str">
        <f t="array" ref="J188">INDEX(_Rge_Data_3rd_CY,$B188,J$1)</f>
        <v/>
      </c>
      <c r="K188" s="406" t="str">
        <f t="array" ref="K188">INDEX(_Rge_Data_3rd_CY,$B188,K$1)</f>
        <v/>
      </c>
      <c r="L188" s="407">
        <f t="array" ref="L188">INDEX(_Rge_Data_3rd_CY,$B188,L$1)</f>
        <v>0</v>
      </c>
      <c r="M188" s="407">
        <f t="array" ref="M188">INDEX(_Rge_Data_3rd_CY,$B188,M$1)</f>
        <v>0</v>
      </c>
      <c r="N188" s="407">
        <f t="array" ref="N188">INDEX(_Rge_Data_3rd_CY,$B188,N$1)</f>
        <v>0</v>
      </c>
      <c r="O188" s="407">
        <f t="array" ref="O188">INDEX(_Rge_Data_3rd_CY,$B188,O$1)</f>
        <v>0</v>
      </c>
      <c r="P188" s="407">
        <f t="array" ref="P188">INDEX(_Rge_Data_3rd_CY,$B188,P$1)</f>
        <v>0</v>
      </c>
      <c r="Q188" s="407" t="str">
        <f t="array" ref="Q188">INDEX(_Rge_Data_3rd_CY,$B188,Q$1)</f>
        <v/>
      </c>
      <c r="R188" s="407">
        <f t="array" ref="R188">INDEX(_Rge_Data_3rd_CY,$B188,R$1)</f>
        <v>0</v>
      </c>
      <c r="S188" s="407">
        <f t="array" ref="S188">INDEX(_Rge_Data_3rd_CY,$B188,S$1)</f>
        <v>0</v>
      </c>
      <c r="T188" s="407">
        <f t="shared" si="5"/>
        <v>0</v>
      </c>
      <c r="U188" s="408">
        <f t="shared" si="6"/>
        <v>0</v>
      </c>
      <c r="V188" s="409" t="str">
        <f t="array" ref="V188">INDEX(_Rge_Data_3rd_CY,$B188,V$1)</f>
        <v/>
      </c>
      <c r="W188" s="410" t="str">
        <f t="array" ref="W188">INDEX(_Rge_Data_3rd_CY,$B188,W$1)</f>
        <v/>
      </c>
      <c r="X188" s="410" t="str">
        <f t="array" ref="X188">INDEX(_Rge_Data_3rd_CY,$B188,X$1)</f>
        <v/>
      </c>
      <c r="Y188" s="410" t="str">
        <f t="array" ref="Y188">INDEX(_Rge_Data_3rd_CY,$B188,Y$1)</f>
        <v/>
      </c>
      <c r="Z188" s="410">
        <f t="array" ref="Z188">INDEX(_Rge_Data_3rd_CY,$B188,Z$1)</f>
        <v>0</v>
      </c>
      <c r="AA188" s="410">
        <f t="array" ref="AA188">INDEX(_Rge_Data_3rd_CY,$B188,AA$1)</f>
        <v>0</v>
      </c>
      <c r="AB188" s="410">
        <f t="array" ref="AB188">INDEX(_Rge_Data_3rd_CY,$B188,AB$1)</f>
        <v>0</v>
      </c>
      <c r="AC188" s="410">
        <f t="array" ref="AC188">INDEX(_Rge_Data_3rd_CY,$B188,AC$1)</f>
        <v>0</v>
      </c>
      <c r="AD188" s="410">
        <f t="array" ref="AD188">INDEX(_Rge_Data_3rd_CY,$B188,AD$1)</f>
        <v>0</v>
      </c>
      <c r="AE188" s="410" t="str">
        <f t="array" ref="AE188">INDEX(_Rge_Data_3rd_CY,$B188,AE$1)</f>
        <v/>
      </c>
      <c r="AF188" s="410">
        <f t="array" ref="AF188">INDEX(_Rge_Data_3rd_CY,$B188,AF$1)</f>
        <v>0</v>
      </c>
      <c r="AG188" s="410">
        <f t="array" ref="AG188">INDEX(_Rge_Data_3rd_CY,$B188,AG$1)</f>
        <v>0</v>
      </c>
      <c r="AH188" s="410">
        <f t="shared" si="7"/>
        <v>0</v>
      </c>
      <c r="AI188" s="411" t="str">
        <f t="shared" si="9"/>
        <v/>
      </c>
      <c r="AJ188" s="412" t="str">
        <f t="array" ref="AJ188">INDEX(_Rge_Data_3rd_CY,$B188,AJ$1)</f>
        <v/>
      </c>
      <c r="AK188" s="413" t="str">
        <f t="array" ref="AK188">INDEX(_Rge_Data_3rd_CY,$B188,AK$1)</f>
        <v/>
      </c>
      <c r="AL188" s="413" t="str">
        <f t="array" ref="AL188">INDEX(_Rge_Data_3rd_CY,$B188,AL$1)</f>
        <v/>
      </c>
      <c r="AM188" s="413" t="str">
        <f t="array" ref="AM188">INDEX(_Rge_Data_3rd_CY,$B188,AM$1)</f>
        <v/>
      </c>
      <c r="AN188" s="413">
        <f t="array" ref="AN188">INDEX(_Rge_Data_3rd_CY,$B188,AN$1)</f>
        <v>0</v>
      </c>
      <c r="AO188" s="413">
        <f t="array" ref="AO188">INDEX(_Rge_Data_3rd_CY,$B188,AO$1)</f>
        <v>0</v>
      </c>
      <c r="AP188" s="413">
        <f t="array" ref="AP188">INDEX(_Rge_Data_3rd_CY,$B188,AP$1)</f>
        <v>0</v>
      </c>
      <c r="AQ188" s="413">
        <f t="array" ref="AQ188">INDEX(_Rge_Data_3rd_CY,$B188,AQ$1)</f>
        <v>0</v>
      </c>
      <c r="AR188" s="413">
        <f t="array" ref="AR188">INDEX(_Rge_Data_3rd_CY,$B188,AR$1)</f>
        <v>0</v>
      </c>
      <c r="AS188" s="413" t="str">
        <f t="array" ref="AS188">INDEX(_Rge_Data_3rd_CY,$B188,AS$1)</f>
        <v/>
      </c>
      <c r="AT188" s="413">
        <f t="array" ref="AT188">INDEX(_Rge_Data_3rd_CY,$B188,AT$1)</f>
        <v>0</v>
      </c>
      <c r="AU188" s="413">
        <f t="array" ref="AU188">INDEX(_Rge_Data_3rd_CY,$B188,AU$1)</f>
        <v>0</v>
      </c>
      <c r="AV188" s="284">
        <f t="shared" si="10"/>
        <v>0</v>
      </c>
      <c r="AW188" s="414">
        <f t="shared" si="8"/>
        <v>0</v>
      </c>
      <c r="AX188" s="290">
        <f>IFERROR(IF(AND($F188="OPEN",$AH188&gt;0),$AH188*_SoP*$AW188,IF(AND($F188="CLOSED",$AH188&gt;0),$AH188*_SoL*$AW188,0)),0)</f>
        <v>0</v>
      </c>
      <c r="AY188" s="290">
        <f>IFERROR(IF($AH188&lt;0,$AH188*_SoL,0),0)</f>
        <v>0</v>
      </c>
      <c r="AZ188" s="415">
        <f t="shared" si="11"/>
        <v>0</v>
      </c>
      <c r="BA188" s="415">
        <f t="shared" si="12"/>
        <v>0</v>
      </c>
      <c r="BB188" s="415">
        <f t="shared" si="13"/>
        <v>0</v>
      </c>
      <c r="BC188" s="416">
        <f t="shared" si="14"/>
        <v>0</v>
      </c>
      <c r="BD188" s="417">
        <f t="shared" si="15"/>
        <v>0</v>
      </c>
      <c r="BE188" s="418">
        <f t="shared" si="16"/>
        <v>0</v>
      </c>
      <c r="BF188" s="419">
        <f t="shared" si="17"/>
        <v>0</v>
      </c>
    </row>
    <row r="189" ht="19.5" customHeight="1">
      <c r="A189" s="185"/>
      <c r="B189" s="230">
        <f t="shared" si="18"/>
        <v>178</v>
      </c>
      <c r="C189" s="185"/>
      <c r="D189" s="391" t="str">
        <f t="array" ref="D189">INDEX(_Rge_Projectdata_3rd,$B189,MATCH("Project-ID",_Rge_Headline_Projectdata,0))</f>
        <v/>
      </c>
      <c r="E189" s="392" t="str">
        <f t="array" ref="E189">IF(INDEX(_Rge_Data_3rd_CY,$B189,E$1)=0,"",TEXT(INDEX(_Rge_Data_3rd_CY,$B189,E$1),"JJJJMMTT"))</f>
        <v/>
      </c>
      <c r="F189" s="404" t="str">
        <f t="array" ref="F189">INDEX(_Rge_Data_3rd_CY,$B189,F$1)</f>
        <v>Open</v>
      </c>
      <c r="G189" s="393">
        <f t="array" ref="G189">IFERROR(MATCH(INDEX(_Rge_Data_3rd_CY,$B189,G$1),_Rge_Projectstatus,0),"")</f>
        <v>1</v>
      </c>
      <c r="H189" s="405" t="str">
        <f t="array" ref="H189">INDEX(_Rge_Data_3rd_CY,$B189,H$1)</f>
        <v/>
      </c>
      <c r="I189" s="406" t="str">
        <f t="array" ref="I189">INDEX(_Rge_Data_3rd_CY,$B189,I$1)</f>
        <v/>
      </c>
      <c r="J189" s="406" t="str">
        <f t="array" ref="J189">INDEX(_Rge_Data_3rd_CY,$B189,J$1)</f>
        <v/>
      </c>
      <c r="K189" s="406" t="str">
        <f t="array" ref="K189">INDEX(_Rge_Data_3rd_CY,$B189,K$1)</f>
        <v/>
      </c>
      <c r="L189" s="407">
        <f t="array" ref="L189">INDEX(_Rge_Data_3rd_CY,$B189,L$1)</f>
        <v>0</v>
      </c>
      <c r="M189" s="407">
        <f t="array" ref="M189">INDEX(_Rge_Data_3rd_CY,$B189,M$1)</f>
        <v>0</v>
      </c>
      <c r="N189" s="407">
        <f t="array" ref="N189">INDEX(_Rge_Data_3rd_CY,$B189,N$1)</f>
        <v>0</v>
      </c>
      <c r="O189" s="407">
        <f t="array" ref="O189">INDEX(_Rge_Data_3rd_CY,$B189,O$1)</f>
        <v>0</v>
      </c>
      <c r="P189" s="407">
        <f t="array" ref="P189">INDEX(_Rge_Data_3rd_CY,$B189,P$1)</f>
        <v>0</v>
      </c>
      <c r="Q189" s="407" t="str">
        <f t="array" ref="Q189">INDEX(_Rge_Data_3rd_CY,$B189,Q$1)</f>
        <v/>
      </c>
      <c r="R189" s="407">
        <f t="array" ref="R189">INDEX(_Rge_Data_3rd_CY,$B189,R$1)</f>
        <v>0</v>
      </c>
      <c r="S189" s="407">
        <f t="array" ref="S189">INDEX(_Rge_Data_3rd_CY,$B189,S$1)</f>
        <v>0</v>
      </c>
      <c r="T189" s="407">
        <f t="shared" si="5"/>
        <v>0</v>
      </c>
      <c r="U189" s="408">
        <f t="shared" si="6"/>
        <v>0</v>
      </c>
      <c r="V189" s="409" t="str">
        <f t="array" ref="V189">INDEX(_Rge_Data_3rd_CY,$B189,V$1)</f>
        <v/>
      </c>
      <c r="W189" s="410" t="str">
        <f t="array" ref="W189">INDEX(_Rge_Data_3rd_CY,$B189,W$1)</f>
        <v/>
      </c>
      <c r="X189" s="410" t="str">
        <f t="array" ref="X189">INDEX(_Rge_Data_3rd_CY,$B189,X$1)</f>
        <v/>
      </c>
      <c r="Y189" s="410" t="str">
        <f t="array" ref="Y189">INDEX(_Rge_Data_3rd_CY,$B189,Y$1)</f>
        <v/>
      </c>
      <c r="Z189" s="410">
        <f t="array" ref="Z189">INDEX(_Rge_Data_3rd_CY,$B189,Z$1)</f>
        <v>0</v>
      </c>
      <c r="AA189" s="410">
        <f t="array" ref="AA189">INDEX(_Rge_Data_3rd_CY,$B189,AA$1)</f>
        <v>0</v>
      </c>
      <c r="AB189" s="410">
        <f t="array" ref="AB189">INDEX(_Rge_Data_3rd_CY,$B189,AB$1)</f>
        <v>0</v>
      </c>
      <c r="AC189" s="410">
        <f t="array" ref="AC189">INDEX(_Rge_Data_3rd_CY,$B189,AC$1)</f>
        <v>0</v>
      </c>
      <c r="AD189" s="410">
        <f t="array" ref="AD189">INDEX(_Rge_Data_3rd_CY,$B189,AD$1)</f>
        <v>0</v>
      </c>
      <c r="AE189" s="410" t="str">
        <f t="array" ref="AE189">INDEX(_Rge_Data_3rd_CY,$B189,AE$1)</f>
        <v/>
      </c>
      <c r="AF189" s="410">
        <f t="array" ref="AF189">INDEX(_Rge_Data_3rd_CY,$B189,AF$1)</f>
        <v>0</v>
      </c>
      <c r="AG189" s="410">
        <f t="array" ref="AG189">INDEX(_Rge_Data_3rd_CY,$B189,AG$1)</f>
        <v>0</v>
      </c>
      <c r="AH189" s="410">
        <f t="shared" si="7"/>
        <v>0</v>
      </c>
      <c r="AI189" s="411" t="str">
        <f t="shared" si="9"/>
        <v/>
      </c>
      <c r="AJ189" s="412" t="str">
        <f t="array" ref="AJ189">INDEX(_Rge_Data_3rd_CY,$B189,AJ$1)</f>
        <v/>
      </c>
      <c r="AK189" s="413" t="str">
        <f t="array" ref="AK189">INDEX(_Rge_Data_3rd_CY,$B189,AK$1)</f>
        <v/>
      </c>
      <c r="AL189" s="413" t="str">
        <f t="array" ref="AL189">INDEX(_Rge_Data_3rd_CY,$B189,AL$1)</f>
        <v/>
      </c>
      <c r="AM189" s="413" t="str">
        <f t="array" ref="AM189">INDEX(_Rge_Data_3rd_CY,$B189,AM$1)</f>
        <v/>
      </c>
      <c r="AN189" s="413">
        <f t="array" ref="AN189">INDEX(_Rge_Data_3rd_CY,$B189,AN$1)</f>
        <v>0</v>
      </c>
      <c r="AO189" s="413">
        <f t="array" ref="AO189">INDEX(_Rge_Data_3rd_CY,$B189,AO$1)</f>
        <v>0</v>
      </c>
      <c r="AP189" s="413">
        <f t="array" ref="AP189">INDEX(_Rge_Data_3rd_CY,$B189,AP$1)</f>
        <v>0</v>
      </c>
      <c r="AQ189" s="413">
        <f t="array" ref="AQ189">INDEX(_Rge_Data_3rd_CY,$B189,AQ$1)</f>
        <v>0</v>
      </c>
      <c r="AR189" s="413">
        <f t="array" ref="AR189">INDEX(_Rge_Data_3rd_CY,$B189,AR$1)</f>
        <v>0</v>
      </c>
      <c r="AS189" s="413" t="str">
        <f t="array" ref="AS189">INDEX(_Rge_Data_3rd_CY,$B189,AS$1)</f>
        <v/>
      </c>
      <c r="AT189" s="413">
        <f t="array" ref="AT189">INDEX(_Rge_Data_3rd_CY,$B189,AT$1)</f>
        <v>0</v>
      </c>
      <c r="AU189" s="413">
        <f t="array" ref="AU189">INDEX(_Rge_Data_3rd_CY,$B189,AU$1)</f>
        <v>0</v>
      </c>
      <c r="AV189" s="284">
        <f t="shared" si="10"/>
        <v>0</v>
      </c>
      <c r="AW189" s="414">
        <f t="shared" si="8"/>
        <v>0</v>
      </c>
      <c r="AX189" s="290">
        <f>IFERROR(IF(AND($F189="OPEN",$AH189&gt;0),$AH189*_SoP*$AW189,IF(AND($F189="CLOSED",$AH189&gt;0),$AH189*_SoL*$AW189,0)),0)</f>
        <v>0</v>
      </c>
      <c r="AY189" s="290">
        <f>IFERROR(IF($AH189&lt;0,$AH189*_SoL,0),0)</f>
        <v>0</v>
      </c>
      <c r="AZ189" s="415">
        <f t="shared" si="11"/>
        <v>0</v>
      </c>
      <c r="BA189" s="415">
        <f t="shared" si="12"/>
        <v>0</v>
      </c>
      <c r="BB189" s="415">
        <f t="shared" si="13"/>
        <v>0</v>
      </c>
      <c r="BC189" s="416">
        <f t="shared" si="14"/>
        <v>0</v>
      </c>
      <c r="BD189" s="417">
        <f t="shared" si="15"/>
        <v>0</v>
      </c>
      <c r="BE189" s="418">
        <f t="shared" si="16"/>
        <v>0</v>
      </c>
      <c r="BF189" s="419">
        <f t="shared" si="17"/>
        <v>0</v>
      </c>
    </row>
    <row r="190" ht="19.5" customHeight="1">
      <c r="A190" s="185"/>
      <c r="B190" s="230">
        <f t="shared" si="18"/>
        <v>179</v>
      </c>
      <c r="C190" s="185"/>
      <c r="D190" s="391" t="str">
        <f t="array" ref="D190">INDEX(_Rge_Projectdata_3rd,$B190,MATCH("Project-ID",_Rge_Headline_Projectdata,0))</f>
        <v/>
      </c>
      <c r="E190" s="392" t="str">
        <f t="array" ref="E190">IF(INDEX(_Rge_Data_3rd_CY,$B190,E$1)=0,"",TEXT(INDEX(_Rge_Data_3rd_CY,$B190,E$1),"JJJJMMTT"))</f>
        <v/>
      </c>
      <c r="F190" s="404" t="str">
        <f t="array" ref="F190">INDEX(_Rge_Data_3rd_CY,$B190,F$1)</f>
        <v>Open</v>
      </c>
      <c r="G190" s="393">
        <f t="array" ref="G190">IFERROR(MATCH(INDEX(_Rge_Data_3rd_CY,$B190,G$1),_Rge_Projectstatus,0),"")</f>
        <v>1</v>
      </c>
      <c r="H190" s="405" t="str">
        <f t="array" ref="H190">INDEX(_Rge_Data_3rd_CY,$B190,H$1)</f>
        <v/>
      </c>
      <c r="I190" s="406" t="str">
        <f t="array" ref="I190">INDEX(_Rge_Data_3rd_CY,$B190,I$1)</f>
        <v/>
      </c>
      <c r="J190" s="406" t="str">
        <f t="array" ref="J190">INDEX(_Rge_Data_3rd_CY,$B190,J$1)</f>
        <v/>
      </c>
      <c r="K190" s="406" t="str">
        <f t="array" ref="K190">INDEX(_Rge_Data_3rd_CY,$B190,K$1)</f>
        <v/>
      </c>
      <c r="L190" s="407">
        <f t="array" ref="L190">INDEX(_Rge_Data_3rd_CY,$B190,L$1)</f>
        <v>0</v>
      </c>
      <c r="M190" s="407">
        <f t="array" ref="M190">INDEX(_Rge_Data_3rd_CY,$B190,M$1)</f>
        <v>0</v>
      </c>
      <c r="N190" s="407">
        <f t="array" ref="N190">INDEX(_Rge_Data_3rd_CY,$B190,N$1)</f>
        <v>0</v>
      </c>
      <c r="O190" s="407">
        <f t="array" ref="O190">INDEX(_Rge_Data_3rd_CY,$B190,O$1)</f>
        <v>0</v>
      </c>
      <c r="P190" s="407">
        <f t="array" ref="P190">INDEX(_Rge_Data_3rd_CY,$B190,P$1)</f>
        <v>0</v>
      </c>
      <c r="Q190" s="407" t="str">
        <f t="array" ref="Q190">INDEX(_Rge_Data_3rd_CY,$B190,Q$1)</f>
        <v/>
      </c>
      <c r="R190" s="407">
        <f t="array" ref="R190">INDEX(_Rge_Data_3rd_CY,$B190,R$1)</f>
        <v>0</v>
      </c>
      <c r="S190" s="407">
        <f t="array" ref="S190">INDEX(_Rge_Data_3rd_CY,$B190,S$1)</f>
        <v>0</v>
      </c>
      <c r="T190" s="407">
        <f t="shared" si="5"/>
        <v>0</v>
      </c>
      <c r="U190" s="408">
        <f t="shared" si="6"/>
        <v>0</v>
      </c>
      <c r="V190" s="409" t="str">
        <f t="array" ref="V190">INDEX(_Rge_Data_3rd_CY,$B190,V$1)</f>
        <v/>
      </c>
      <c r="W190" s="410" t="str">
        <f t="array" ref="W190">INDEX(_Rge_Data_3rd_CY,$B190,W$1)</f>
        <v/>
      </c>
      <c r="X190" s="410" t="str">
        <f t="array" ref="X190">INDEX(_Rge_Data_3rd_CY,$B190,X$1)</f>
        <v/>
      </c>
      <c r="Y190" s="410" t="str">
        <f t="array" ref="Y190">INDEX(_Rge_Data_3rd_CY,$B190,Y$1)</f>
        <v/>
      </c>
      <c r="Z190" s="410">
        <f t="array" ref="Z190">INDEX(_Rge_Data_3rd_CY,$B190,Z$1)</f>
        <v>0</v>
      </c>
      <c r="AA190" s="410">
        <f t="array" ref="AA190">INDEX(_Rge_Data_3rd_CY,$B190,AA$1)</f>
        <v>0</v>
      </c>
      <c r="AB190" s="410">
        <f t="array" ref="AB190">INDEX(_Rge_Data_3rd_CY,$B190,AB$1)</f>
        <v>0</v>
      </c>
      <c r="AC190" s="410">
        <f t="array" ref="AC190">INDEX(_Rge_Data_3rd_CY,$B190,AC$1)</f>
        <v>0</v>
      </c>
      <c r="AD190" s="410">
        <f t="array" ref="AD190">INDEX(_Rge_Data_3rd_CY,$B190,AD$1)</f>
        <v>0</v>
      </c>
      <c r="AE190" s="410" t="str">
        <f t="array" ref="AE190">INDEX(_Rge_Data_3rd_CY,$B190,AE$1)</f>
        <v/>
      </c>
      <c r="AF190" s="410">
        <f t="array" ref="AF190">INDEX(_Rge_Data_3rd_CY,$B190,AF$1)</f>
        <v>0</v>
      </c>
      <c r="AG190" s="410">
        <f t="array" ref="AG190">INDEX(_Rge_Data_3rd_CY,$B190,AG$1)</f>
        <v>0</v>
      </c>
      <c r="AH190" s="410">
        <f t="shared" si="7"/>
        <v>0</v>
      </c>
      <c r="AI190" s="411" t="str">
        <f t="shared" si="9"/>
        <v/>
      </c>
      <c r="AJ190" s="412" t="str">
        <f t="array" ref="AJ190">INDEX(_Rge_Data_3rd_CY,$B190,AJ$1)</f>
        <v/>
      </c>
      <c r="AK190" s="413" t="str">
        <f t="array" ref="AK190">INDEX(_Rge_Data_3rd_CY,$B190,AK$1)</f>
        <v/>
      </c>
      <c r="AL190" s="413" t="str">
        <f t="array" ref="AL190">INDEX(_Rge_Data_3rd_CY,$B190,AL$1)</f>
        <v/>
      </c>
      <c r="AM190" s="413" t="str">
        <f t="array" ref="AM190">INDEX(_Rge_Data_3rd_CY,$B190,AM$1)</f>
        <v/>
      </c>
      <c r="AN190" s="413">
        <f t="array" ref="AN190">INDEX(_Rge_Data_3rd_CY,$B190,AN$1)</f>
        <v>0</v>
      </c>
      <c r="AO190" s="413">
        <f t="array" ref="AO190">INDEX(_Rge_Data_3rd_CY,$B190,AO$1)</f>
        <v>0</v>
      </c>
      <c r="AP190" s="413">
        <f t="array" ref="AP190">INDEX(_Rge_Data_3rd_CY,$B190,AP$1)</f>
        <v>0</v>
      </c>
      <c r="AQ190" s="413">
        <f t="array" ref="AQ190">INDEX(_Rge_Data_3rd_CY,$B190,AQ$1)</f>
        <v>0</v>
      </c>
      <c r="AR190" s="413">
        <f t="array" ref="AR190">INDEX(_Rge_Data_3rd_CY,$B190,AR$1)</f>
        <v>0</v>
      </c>
      <c r="AS190" s="413" t="str">
        <f t="array" ref="AS190">INDEX(_Rge_Data_3rd_CY,$B190,AS$1)</f>
        <v/>
      </c>
      <c r="AT190" s="413">
        <f t="array" ref="AT190">INDEX(_Rge_Data_3rd_CY,$B190,AT$1)</f>
        <v>0</v>
      </c>
      <c r="AU190" s="413">
        <f t="array" ref="AU190">INDEX(_Rge_Data_3rd_CY,$B190,AU$1)</f>
        <v>0</v>
      </c>
      <c r="AV190" s="284">
        <f t="shared" si="10"/>
        <v>0</v>
      </c>
      <c r="AW190" s="414">
        <f t="shared" si="8"/>
        <v>0</v>
      </c>
      <c r="AX190" s="290">
        <f>IFERROR(IF(AND($F190="OPEN",$AH190&gt;0),$AH190*_SoP*$AW190,IF(AND($F190="CLOSED",$AH190&gt;0),$AH190*_SoL*$AW190,0)),0)</f>
        <v>0</v>
      </c>
      <c r="AY190" s="290">
        <f>IFERROR(IF($AH190&lt;0,$AH190*_SoL,0),0)</f>
        <v>0</v>
      </c>
      <c r="AZ190" s="415">
        <f t="shared" si="11"/>
        <v>0</v>
      </c>
      <c r="BA190" s="415">
        <f t="shared" si="12"/>
        <v>0</v>
      </c>
      <c r="BB190" s="415">
        <f t="shared" si="13"/>
        <v>0</v>
      </c>
      <c r="BC190" s="416">
        <f t="shared" si="14"/>
        <v>0</v>
      </c>
      <c r="BD190" s="417">
        <f t="shared" si="15"/>
        <v>0</v>
      </c>
      <c r="BE190" s="418">
        <f t="shared" si="16"/>
        <v>0</v>
      </c>
      <c r="BF190" s="419">
        <f t="shared" si="17"/>
        <v>0</v>
      </c>
    </row>
    <row r="191" ht="19.5" customHeight="1">
      <c r="A191" s="185"/>
      <c r="B191" s="230">
        <f t="shared" si="18"/>
        <v>180</v>
      </c>
      <c r="C191" s="185"/>
      <c r="D191" s="391" t="str">
        <f t="array" ref="D191">INDEX(_Rge_Projectdata_3rd,$B191,MATCH("Project-ID",_Rge_Headline_Projectdata,0))</f>
        <v/>
      </c>
      <c r="E191" s="392" t="str">
        <f t="array" ref="E191">IF(INDEX(_Rge_Data_3rd_CY,$B191,E$1)=0,"",TEXT(INDEX(_Rge_Data_3rd_CY,$B191,E$1),"JJJJMMTT"))</f>
        <v/>
      </c>
      <c r="F191" s="404" t="str">
        <f t="array" ref="F191">INDEX(_Rge_Data_3rd_CY,$B191,F$1)</f>
        <v>Open</v>
      </c>
      <c r="G191" s="393">
        <f t="array" ref="G191">IFERROR(MATCH(INDEX(_Rge_Data_3rd_CY,$B191,G$1),_Rge_Projectstatus,0),"")</f>
        <v>1</v>
      </c>
      <c r="H191" s="405" t="str">
        <f t="array" ref="H191">INDEX(_Rge_Data_3rd_CY,$B191,H$1)</f>
        <v/>
      </c>
      <c r="I191" s="406" t="str">
        <f t="array" ref="I191">INDEX(_Rge_Data_3rd_CY,$B191,I$1)</f>
        <v/>
      </c>
      <c r="J191" s="406" t="str">
        <f t="array" ref="J191">INDEX(_Rge_Data_3rd_CY,$B191,J$1)</f>
        <v/>
      </c>
      <c r="K191" s="406" t="str">
        <f t="array" ref="K191">INDEX(_Rge_Data_3rd_CY,$B191,K$1)</f>
        <v/>
      </c>
      <c r="L191" s="407">
        <f t="array" ref="L191">INDEX(_Rge_Data_3rd_CY,$B191,L$1)</f>
        <v>0</v>
      </c>
      <c r="M191" s="407">
        <f t="array" ref="M191">INDEX(_Rge_Data_3rd_CY,$B191,M$1)</f>
        <v>0</v>
      </c>
      <c r="N191" s="407">
        <f t="array" ref="N191">INDEX(_Rge_Data_3rd_CY,$B191,N$1)</f>
        <v>0</v>
      </c>
      <c r="O191" s="407">
        <f t="array" ref="O191">INDEX(_Rge_Data_3rd_CY,$B191,O$1)</f>
        <v>0</v>
      </c>
      <c r="P191" s="407">
        <f t="array" ref="P191">INDEX(_Rge_Data_3rd_CY,$B191,P$1)</f>
        <v>0</v>
      </c>
      <c r="Q191" s="407" t="str">
        <f t="array" ref="Q191">INDEX(_Rge_Data_3rd_CY,$B191,Q$1)</f>
        <v/>
      </c>
      <c r="R191" s="407">
        <f t="array" ref="R191">INDEX(_Rge_Data_3rd_CY,$B191,R$1)</f>
        <v>0</v>
      </c>
      <c r="S191" s="407">
        <f t="array" ref="S191">INDEX(_Rge_Data_3rd_CY,$B191,S$1)</f>
        <v>0</v>
      </c>
      <c r="T191" s="407">
        <f t="shared" si="5"/>
        <v>0</v>
      </c>
      <c r="U191" s="408">
        <f t="shared" si="6"/>
        <v>0</v>
      </c>
      <c r="V191" s="409" t="str">
        <f t="array" ref="V191">INDEX(_Rge_Data_3rd_CY,$B191,V$1)</f>
        <v/>
      </c>
      <c r="W191" s="410" t="str">
        <f t="array" ref="W191">INDEX(_Rge_Data_3rd_CY,$B191,W$1)</f>
        <v/>
      </c>
      <c r="X191" s="410" t="str">
        <f t="array" ref="X191">INDEX(_Rge_Data_3rd_CY,$B191,X$1)</f>
        <v/>
      </c>
      <c r="Y191" s="410" t="str">
        <f t="array" ref="Y191">INDEX(_Rge_Data_3rd_CY,$B191,Y$1)</f>
        <v/>
      </c>
      <c r="Z191" s="410">
        <f t="array" ref="Z191">INDEX(_Rge_Data_3rd_CY,$B191,Z$1)</f>
        <v>0</v>
      </c>
      <c r="AA191" s="410">
        <f t="array" ref="AA191">INDEX(_Rge_Data_3rd_CY,$B191,AA$1)</f>
        <v>0</v>
      </c>
      <c r="AB191" s="410">
        <f t="array" ref="AB191">INDEX(_Rge_Data_3rd_CY,$B191,AB$1)</f>
        <v>0</v>
      </c>
      <c r="AC191" s="410">
        <f t="array" ref="AC191">INDEX(_Rge_Data_3rd_CY,$B191,AC$1)</f>
        <v>0</v>
      </c>
      <c r="AD191" s="410">
        <f t="array" ref="AD191">INDEX(_Rge_Data_3rd_CY,$B191,AD$1)</f>
        <v>0</v>
      </c>
      <c r="AE191" s="410" t="str">
        <f t="array" ref="AE191">INDEX(_Rge_Data_3rd_CY,$B191,AE$1)</f>
        <v/>
      </c>
      <c r="AF191" s="410">
        <f t="array" ref="AF191">INDEX(_Rge_Data_3rd_CY,$B191,AF$1)</f>
        <v>0</v>
      </c>
      <c r="AG191" s="410">
        <f t="array" ref="AG191">INDEX(_Rge_Data_3rd_CY,$B191,AG$1)</f>
        <v>0</v>
      </c>
      <c r="AH191" s="410">
        <f t="shared" si="7"/>
        <v>0</v>
      </c>
      <c r="AI191" s="411" t="str">
        <f t="shared" si="9"/>
        <v/>
      </c>
      <c r="AJ191" s="412" t="str">
        <f t="array" ref="AJ191">INDEX(_Rge_Data_3rd_CY,$B191,AJ$1)</f>
        <v/>
      </c>
      <c r="AK191" s="413" t="str">
        <f t="array" ref="AK191">INDEX(_Rge_Data_3rd_CY,$B191,AK$1)</f>
        <v/>
      </c>
      <c r="AL191" s="413" t="str">
        <f t="array" ref="AL191">INDEX(_Rge_Data_3rd_CY,$B191,AL$1)</f>
        <v/>
      </c>
      <c r="AM191" s="413" t="str">
        <f t="array" ref="AM191">INDEX(_Rge_Data_3rd_CY,$B191,AM$1)</f>
        <v/>
      </c>
      <c r="AN191" s="413">
        <f t="array" ref="AN191">INDEX(_Rge_Data_3rd_CY,$B191,AN$1)</f>
        <v>0</v>
      </c>
      <c r="AO191" s="413">
        <f t="array" ref="AO191">INDEX(_Rge_Data_3rd_CY,$B191,AO$1)</f>
        <v>0</v>
      </c>
      <c r="AP191" s="413">
        <f t="array" ref="AP191">INDEX(_Rge_Data_3rd_CY,$B191,AP$1)</f>
        <v>0</v>
      </c>
      <c r="AQ191" s="413">
        <f t="array" ref="AQ191">INDEX(_Rge_Data_3rd_CY,$B191,AQ$1)</f>
        <v>0</v>
      </c>
      <c r="AR191" s="413">
        <f t="array" ref="AR191">INDEX(_Rge_Data_3rd_CY,$B191,AR$1)</f>
        <v>0</v>
      </c>
      <c r="AS191" s="413" t="str">
        <f t="array" ref="AS191">INDEX(_Rge_Data_3rd_CY,$B191,AS$1)</f>
        <v/>
      </c>
      <c r="AT191" s="413">
        <f t="array" ref="AT191">INDEX(_Rge_Data_3rd_CY,$B191,AT$1)</f>
        <v>0</v>
      </c>
      <c r="AU191" s="413">
        <f t="array" ref="AU191">INDEX(_Rge_Data_3rd_CY,$B191,AU$1)</f>
        <v>0</v>
      </c>
      <c r="AV191" s="284">
        <f t="shared" si="10"/>
        <v>0</v>
      </c>
      <c r="AW191" s="414">
        <f t="shared" si="8"/>
        <v>0</v>
      </c>
      <c r="AX191" s="290">
        <f>IFERROR(IF(AND($F191="OPEN",$AH191&gt;0),$AH191*_SoP*$AW191,IF(AND($F191="CLOSED",$AH191&gt;0),$AH191*_SoL*$AW191,0)),0)</f>
        <v>0</v>
      </c>
      <c r="AY191" s="290">
        <f>IFERROR(IF($AH191&lt;0,$AH191*_SoL,0),0)</f>
        <v>0</v>
      </c>
      <c r="AZ191" s="415">
        <f t="shared" si="11"/>
        <v>0</v>
      </c>
      <c r="BA191" s="415">
        <f t="shared" si="12"/>
        <v>0</v>
      </c>
      <c r="BB191" s="415">
        <f t="shared" si="13"/>
        <v>0</v>
      </c>
      <c r="BC191" s="416">
        <f t="shared" si="14"/>
        <v>0</v>
      </c>
      <c r="BD191" s="417">
        <f t="shared" si="15"/>
        <v>0</v>
      </c>
      <c r="BE191" s="418">
        <f t="shared" si="16"/>
        <v>0</v>
      </c>
      <c r="BF191" s="419">
        <f t="shared" si="17"/>
        <v>0</v>
      </c>
    </row>
    <row r="192" ht="19.5" customHeight="1">
      <c r="A192" s="185"/>
      <c r="B192" s="230">
        <f t="shared" si="18"/>
        <v>181</v>
      </c>
      <c r="C192" s="185"/>
      <c r="D192" s="391" t="str">
        <f t="array" ref="D192">INDEX(_Rge_Projectdata_3rd,$B192,MATCH("Project-ID",_Rge_Headline_Projectdata,0))</f>
        <v/>
      </c>
      <c r="E192" s="392" t="str">
        <f t="array" ref="E192">IF(INDEX(_Rge_Data_3rd_CY,$B192,E$1)=0,"",TEXT(INDEX(_Rge_Data_3rd_CY,$B192,E$1),"JJJJMMTT"))</f>
        <v/>
      </c>
      <c r="F192" s="404" t="str">
        <f t="array" ref="F192">INDEX(_Rge_Data_3rd_CY,$B192,F$1)</f>
        <v>Open</v>
      </c>
      <c r="G192" s="393">
        <f t="array" ref="G192">IFERROR(MATCH(INDEX(_Rge_Data_3rd_CY,$B192,G$1),_Rge_Projectstatus,0),"")</f>
        <v>1</v>
      </c>
      <c r="H192" s="405" t="str">
        <f t="array" ref="H192">INDEX(_Rge_Data_3rd_CY,$B192,H$1)</f>
        <v/>
      </c>
      <c r="I192" s="406" t="str">
        <f t="array" ref="I192">INDEX(_Rge_Data_3rd_CY,$B192,I$1)</f>
        <v/>
      </c>
      <c r="J192" s="406" t="str">
        <f t="array" ref="J192">INDEX(_Rge_Data_3rd_CY,$B192,J$1)</f>
        <v/>
      </c>
      <c r="K192" s="406" t="str">
        <f t="array" ref="K192">INDEX(_Rge_Data_3rd_CY,$B192,K$1)</f>
        <v/>
      </c>
      <c r="L192" s="407">
        <f t="array" ref="L192">INDEX(_Rge_Data_3rd_CY,$B192,L$1)</f>
        <v>0</v>
      </c>
      <c r="M192" s="407">
        <f t="array" ref="M192">INDEX(_Rge_Data_3rd_CY,$B192,M$1)</f>
        <v>0</v>
      </c>
      <c r="N192" s="407">
        <f t="array" ref="N192">INDEX(_Rge_Data_3rd_CY,$B192,N$1)</f>
        <v>0</v>
      </c>
      <c r="O192" s="407">
        <f t="array" ref="O192">INDEX(_Rge_Data_3rd_CY,$B192,O$1)</f>
        <v>0</v>
      </c>
      <c r="P192" s="407">
        <f t="array" ref="P192">INDEX(_Rge_Data_3rd_CY,$B192,P$1)</f>
        <v>0</v>
      </c>
      <c r="Q192" s="407" t="str">
        <f t="array" ref="Q192">INDEX(_Rge_Data_3rd_CY,$B192,Q$1)</f>
        <v/>
      </c>
      <c r="R192" s="407">
        <f t="array" ref="R192">INDEX(_Rge_Data_3rd_CY,$B192,R$1)</f>
        <v>0</v>
      </c>
      <c r="S192" s="407">
        <f t="array" ref="S192">INDEX(_Rge_Data_3rd_CY,$B192,S$1)</f>
        <v>0</v>
      </c>
      <c r="T192" s="407">
        <f t="shared" si="5"/>
        <v>0</v>
      </c>
      <c r="U192" s="408">
        <f t="shared" si="6"/>
        <v>0</v>
      </c>
      <c r="V192" s="409" t="str">
        <f t="array" ref="V192">INDEX(_Rge_Data_3rd_CY,$B192,V$1)</f>
        <v/>
      </c>
      <c r="W192" s="410" t="str">
        <f t="array" ref="W192">INDEX(_Rge_Data_3rd_CY,$B192,W$1)</f>
        <v/>
      </c>
      <c r="X192" s="410" t="str">
        <f t="array" ref="X192">INDEX(_Rge_Data_3rd_CY,$B192,X$1)</f>
        <v/>
      </c>
      <c r="Y192" s="410" t="str">
        <f t="array" ref="Y192">INDEX(_Rge_Data_3rd_CY,$B192,Y$1)</f>
        <v/>
      </c>
      <c r="Z192" s="410">
        <f t="array" ref="Z192">INDEX(_Rge_Data_3rd_CY,$B192,Z$1)</f>
        <v>0</v>
      </c>
      <c r="AA192" s="410">
        <f t="array" ref="AA192">INDEX(_Rge_Data_3rd_CY,$B192,AA$1)</f>
        <v>0</v>
      </c>
      <c r="AB192" s="410">
        <f t="array" ref="AB192">INDEX(_Rge_Data_3rd_CY,$B192,AB$1)</f>
        <v>0</v>
      </c>
      <c r="AC192" s="410">
        <f t="array" ref="AC192">INDEX(_Rge_Data_3rd_CY,$B192,AC$1)</f>
        <v>0</v>
      </c>
      <c r="AD192" s="410">
        <f t="array" ref="AD192">INDEX(_Rge_Data_3rd_CY,$B192,AD$1)</f>
        <v>0</v>
      </c>
      <c r="AE192" s="410" t="str">
        <f t="array" ref="AE192">INDEX(_Rge_Data_3rd_CY,$B192,AE$1)</f>
        <v/>
      </c>
      <c r="AF192" s="410">
        <f t="array" ref="AF192">INDEX(_Rge_Data_3rd_CY,$B192,AF$1)</f>
        <v>0</v>
      </c>
      <c r="AG192" s="410">
        <f t="array" ref="AG192">INDEX(_Rge_Data_3rd_CY,$B192,AG$1)</f>
        <v>0</v>
      </c>
      <c r="AH192" s="410">
        <f t="shared" si="7"/>
        <v>0</v>
      </c>
      <c r="AI192" s="411" t="str">
        <f t="shared" si="9"/>
        <v/>
      </c>
      <c r="AJ192" s="412" t="str">
        <f t="array" ref="AJ192">INDEX(_Rge_Data_3rd_CY,$B192,AJ$1)</f>
        <v/>
      </c>
      <c r="AK192" s="413" t="str">
        <f t="array" ref="AK192">INDEX(_Rge_Data_3rd_CY,$B192,AK$1)</f>
        <v/>
      </c>
      <c r="AL192" s="413" t="str">
        <f t="array" ref="AL192">INDEX(_Rge_Data_3rd_CY,$B192,AL$1)</f>
        <v/>
      </c>
      <c r="AM192" s="413" t="str">
        <f t="array" ref="AM192">INDEX(_Rge_Data_3rd_CY,$B192,AM$1)</f>
        <v/>
      </c>
      <c r="AN192" s="413">
        <f t="array" ref="AN192">INDEX(_Rge_Data_3rd_CY,$B192,AN$1)</f>
        <v>0</v>
      </c>
      <c r="AO192" s="413">
        <f t="array" ref="AO192">INDEX(_Rge_Data_3rd_CY,$B192,AO$1)</f>
        <v>0</v>
      </c>
      <c r="AP192" s="413">
        <f t="array" ref="AP192">INDEX(_Rge_Data_3rd_CY,$B192,AP$1)</f>
        <v>0</v>
      </c>
      <c r="AQ192" s="413">
        <f t="array" ref="AQ192">INDEX(_Rge_Data_3rd_CY,$B192,AQ$1)</f>
        <v>0</v>
      </c>
      <c r="AR192" s="413">
        <f t="array" ref="AR192">INDEX(_Rge_Data_3rd_CY,$B192,AR$1)</f>
        <v>0</v>
      </c>
      <c r="AS192" s="413" t="str">
        <f t="array" ref="AS192">INDEX(_Rge_Data_3rd_CY,$B192,AS$1)</f>
        <v/>
      </c>
      <c r="AT192" s="413">
        <f t="array" ref="AT192">INDEX(_Rge_Data_3rd_CY,$B192,AT$1)</f>
        <v>0</v>
      </c>
      <c r="AU192" s="413">
        <f t="array" ref="AU192">INDEX(_Rge_Data_3rd_CY,$B192,AU$1)</f>
        <v>0</v>
      </c>
      <c r="AV192" s="284">
        <f t="shared" si="10"/>
        <v>0</v>
      </c>
      <c r="AW192" s="414">
        <f t="shared" si="8"/>
        <v>0</v>
      </c>
      <c r="AX192" s="290">
        <f>IFERROR(IF(AND($F192="OPEN",$AH192&gt;0),$AH192*_SoP*$AW192,IF(AND($F192="CLOSED",$AH192&gt;0),$AH192*_SoL*$AW192,0)),0)</f>
        <v>0</v>
      </c>
      <c r="AY192" s="290">
        <f>IFERROR(IF($AH192&lt;0,$AH192*_SoL,0),0)</f>
        <v>0</v>
      </c>
      <c r="AZ192" s="415">
        <f t="shared" si="11"/>
        <v>0</v>
      </c>
      <c r="BA192" s="415">
        <f t="shared" si="12"/>
        <v>0</v>
      </c>
      <c r="BB192" s="415">
        <f t="shared" si="13"/>
        <v>0</v>
      </c>
      <c r="BC192" s="416">
        <f t="shared" si="14"/>
        <v>0</v>
      </c>
      <c r="BD192" s="417">
        <f t="shared" si="15"/>
        <v>0</v>
      </c>
      <c r="BE192" s="418">
        <f t="shared" si="16"/>
        <v>0</v>
      </c>
      <c r="BF192" s="419">
        <f t="shared" si="17"/>
        <v>0</v>
      </c>
    </row>
    <row r="193" ht="19.5" customHeight="1">
      <c r="A193" s="185"/>
      <c r="B193" s="230">
        <f t="shared" si="18"/>
        <v>182</v>
      </c>
      <c r="C193" s="185"/>
      <c r="D193" s="391" t="str">
        <f t="array" ref="D193">INDEX(_Rge_Projectdata_3rd,$B193,MATCH("Project-ID",_Rge_Headline_Projectdata,0))</f>
        <v/>
      </c>
      <c r="E193" s="392" t="str">
        <f t="array" ref="E193">IF(INDEX(_Rge_Data_3rd_CY,$B193,E$1)=0,"",TEXT(INDEX(_Rge_Data_3rd_CY,$B193,E$1),"JJJJMMTT"))</f>
        <v/>
      </c>
      <c r="F193" s="404" t="str">
        <f t="array" ref="F193">INDEX(_Rge_Data_3rd_CY,$B193,F$1)</f>
        <v>Open</v>
      </c>
      <c r="G193" s="393">
        <f t="array" ref="G193">IFERROR(MATCH(INDEX(_Rge_Data_3rd_CY,$B193,G$1),_Rge_Projectstatus,0),"")</f>
        <v>1</v>
      </c>
      <c r="H193" s="405" t="str">
        <f t="array" ref="H193">INDEX(_Rge_Data_3rd_CY,$B193,H$1)</f>
        <v/>
      </c>
      <c r="I193" s="406" t="str">
        <f t="array" ref="I193">INDEX(_Rge_Data_3rd_CY,$B193,I$1)</f>
        <v/>
      </c>
      <c r="J193" s="406" t="str">
        <f t="array" ref="J193">INDEX(_Rge_Data_3rd_CY,$B193,J$1)</f>
        <v/>
      </c>
      <c r="K193" s="406" t="str">
        <f t="array" ref="K193">INDEX(_Rge_Data_3rd_CY,$B193,K$1)</f>
        <v/>
      </c>
      <c r="L193" s="407">
        <f t="array" ref="L193">INDEX(_Rge_Data_3rd_CY,$B193,L$1)</f>
        <v>0</v>
      </c>
      <c r="M193" s="407">
        <f t="array" ref="M193">INDEX(_Rge_Data_3rd_CY,$B193,M$1)</f>
        <v>0</v>
      </c>
      <c r="N193" s="407">
        <f t="array" ref="N193">INDEX(_Rge_Data_3rd_CY,$B193,N$1)</f>
        <v>0</v>
      </c>
      <c r="O193" s="407">
        <f t="array" ref="O193">INDEX(_Rge_Data_3rd_CY,$B193,O$1)</f>
        <v>0</v>
      </c>
      <c r="P193" s="407">
        <f t="array" ref="P193">INDEX(_Rge_Data_3rd_CY,$B193,P$1)</f>
        <v>0</v>
      </c>
      <c r="Q193" s="407" t="str">
        <f t="array" ref="Q193">INDEX(_Rge_Data_3rd_CY,$B193,Q$1)</f>
        <v/>
      </c>
      <c r="R193" s="407">
        <f t="array" ref="R193">INDEX(_Rge_Data_3rd_CY,$B193,R$1)</f>
        <v>0</v>
      </c>
      <c r="S193" s="407">
        <f t="array" ref="S193">INDEX(_Rge_Data_3rd_CY,$B193,S$1)</f>
        <v>0</v>
      </c>
      <c r="T193" s="407">
        <f t="shared" si="5"/>
        <v>0</v>
      </c>
      <c r="U193" s="408">
        <f t="shared" si="6"/>
        <v>0</v>
      </c>
      <c r="V193" s="409" t="str">
        <f t="array" ref="V193">INDEX(_Rge_Data_3rd_CY,$B193,V$1)</f>
        <v/>
      </c>
      <c r="W193" s="410" t="str">
        <f t="array" ref="W193">INDEX(_Rge_Data_3rd_CY,$B193,W$1)</f>
        <v/>
      </c>
      <c r="X193" s="410" t="str">
        <f t="array" ref="X193">INDEX(_Rge_Data_3rd_CY,$B193,X$1)</f>
        <v/>
      </c>
      <c r="Y193" s="410" t="str">
        <f t="array" ref="Y193">INDEX(_Rge_Data_3rd_CY,$B193,Y$1)</f>
        <v/>
      </c>
      <c r="Z193" s="410">
        <f t="array" ref="Z193">INDEX(_Rge_Data_3rd_CY,$B193,Z$1)</f>
        <v>0</v>
      </c>
      <c r="AA193" s="410">
        <f t="array" ref="AA193">INDEX(_Rge_Data_3rd_CY,$B193,AA$1)</f>
        <v>0</v>
      </c>
      <c r="AB193" s="410">
        <f t="array" ref="AB193">INDEX(_Rge_Data_3rd_CY,$B193,AB$1)</f>
        <v>0</v>
      </c>
      <c r="AC193" s="410">
        <f t="array" ref="AC193">INDEX(_Rge_Data_3rd_CY,$B193,AC$1)</f>
        <v>0</v>
      </c>
      <c r="AD193" s="410">
        <f t="array" ref="AD193">INDEX(_Rge_Data_3rd_CY,$B193,AD$1)</f>
        <v>0</v>
      </c>
      <c r="AE193" s="410" t="str">
        <f t="array" ref="AE193">INDEX(_Rge_Data_3rd_CY,$B193,AE$1)</f>
        <v/>
      </c>
      <c r="AF193" s="410">
        <f t="array" ref="AF193">INDEX(_Rge_Data_3rd_CY,$B193,AF$1)</f>
        <v>0</v>
      </c>
      <c r="AG193" s="410">
        <f t="array" ref="AG193">INDEX(_Rge_Data_3rd_CY,$B193,AG$1)</f>
        <v>0</v>
      </c>
      <c r="AH193" s="410">
        <f t="shared" si="7"/>
        <v>0</v>
      </c>
      <c r="AI193" s="411" t="str">
        <f t="shared" si="9"/>
        <v/>
      </c>
      <c r="AJ193" s="412" t="str">
        <f t="array" ref="AJ193">INDEX(_Rge_Data_3rd_CY,$B193,AJ$1)</f>
        <v/>
      </c>
      <c r="AK193" s="413" t="str">
        <f t="array" ref="AK193">INDEX(_Rge_Data_3rd_CY,$B193,AK$1)</f>
        <v/>
      </c>
      <c r="AL193" s="413" t="str">
        <f t="array" ref="AL193">INDEX(_Rge_Data_3rd_CY,$B193,AL$1)</f>
        <v/>
      </c>
      <c r="AM193" s="413" t="str">
        <f t="array" ref="AM193">INDEX(_Rge_Data_3rd_CY,$B193,AM$1)</f>
        <v/>
      </c>
      <c r="AN193" s="413">
        <f t="array" ref="AN193">INDEX(_Rge_Data_3rd_CY,$B193,AN$1)</f>
        <v>0</v>
      </c>
      <c r="AO193" s="413">
        <f t="array" ref="AO193">INDEX(_Rge_Data_3rd_CY,$B193,AO$1)</f>
        <v>0</v>
      </c>
      <c r="AP193" s="413">
        <f t="array" ref="AP193">INDEX(_Rge_Data_3rd_CY,$B193,AP$1)</f>
        <v>0</v>
      </c>
      <c r="AQ193" s="413">
        <f t="array" ref="AQ193">INDEX(_Rge_Data_3rd_CY,$B193,AQ$1)</f>
        <v>0</v>
      </c>
      <c r="AR193" s="413">
        <f t="array" ref="AR193">INDEX(_Rge_Data_3rd_CY,$B193,AR$1)</f>
        <v>0</v>
      </c>
      <c r="AS193" s="413" t="str">
        <f t="array" ref="AS193">INDEX(_Rge_Data_3rd_CY,$B193,AS$1)</f>
        <v/>
      </c>
      <c r="AT193" s="413">
        <f t="array" ref="AT193">INDEX(_Rge_Data_3rd_CY,$B193,AT$1)</f>
        <v>0</v>
      </c>
      <c r="AU193" s="413">
        <f t="array" ref="AU193">INDEX(_Rge_Data_3rd_CY,$B193,AU$1)</f>
        <v>0</v>
      </c>
      <c r="AV193" s="284">
        <f t="shared" si="10"/>
        <v>0</v>
      </c>
      <c r="AW193" s="414">
        <f t="shared" si="8"/>
        <v>0</v>
      </c>
      <c r="AX193" s="290">
        <f>IFERROR(IF(AND($F193="OPEN",$AH193&gt;0),$AH193*_SoP*$AW193,IF(AND($F193="CLOSED",$AH193&gt;0),$AH193*_SoL*$AW193,0)),0)</f>
        <v>0</v>
      </c>
      <c r="AY193" s="290">
        <f>IFERROR(IF($AH193&lt;0,$AH193*_SoL,0),0)</f>
        <v>0</v>
      </c>
      <c r="AZ193" s="415">
        <f t="shared" si="11"/>
        <v>0</v>
      </c>
      <c r="BA193" s="415">
        <f t="shared" si="12"/>
        <v>0</v>
      </c>
      <c r="BB193" s="415">
        <f t="shared" si="13"/>
        <v>0</v>
      </c>
      <c r="BC193" s="416">
        <f t="shared" si="14"/>
        <v>0</v>
      </c>
      <c r="BD193" s="417">
        <f t="shared" si="15"/>
        <v>0</v>
      </c>
      <c r="BE193" s="418">
        <f t="shared" si="16"/>
        <v>0</v>
      </c>
      <c r="BF193" s="419">
        <f t="shared" si="17"/>
        <v>0</v>
      </c>
    </row>
    <row r="194" ht="19.5" customHeight="1">
      <c r="A194" s="185"/>
      <c r="B194" s="230">
        <f t="shared" si="18"/>
        <v>183</v>
      </c>
      <c r="C194" s="185"/>
      <c r="D194" s="391" t="str">
        <f t="array" ref="D194">INDEX(_Rge_Projectdata_3rd,$B194,MATCH("Project-ID",_Rge_Headline_Projectdata,0))</f>
        <v/>
      </c>
      <c r="E194" s="392" t="str">
        <f t="array" ref="E194">IF(INDEX(_Rge_Data_3rd_CY,$B194,E$1)=0,"",TEXT(INDEX(_Rge_Data_3rd_CY,$B194,E$1),"JJJJMMTT"))</f>
        <v/>
      </c>
      <c r="F194" s="404" t="str">
        <f t="array" ref="F194">INDEX(_Rge_Data_3rd_CY,$B194,F$1)</f>
        <v>Open</v>
      </c>
      <c r="G194" s="393">
        <f t="array" ref="G194">IFERROR(MATCH(INDEX(_Rge_Data_3rd_CY,$B194,G$1),_Rge_Projectstatus,0),"")</f>
        <v>1</v>
      </c>
      <c r="H194" s="405" t="str">
        <f t="array" ref="H194">INDEX(_Rge_Data_3rd_CY,$B194,H$1)</f>
        <v/>
      </c>
      <c r="I194" s="406" t="str">
        <f t="array" ref="I194">INDEX(_Rge_Data_3rd_CY,$B194,I$1)</f>
        <v/>
      </c>
      <c r="J194" s="406" t="str">
        <f t="array" ref="J194">INDEX(_Rge_Data_3rd_CY,$B194,J$1)</f>
        <v/>
      </c>
      <c r="K194" s="406" t="str">
        <f t="array" ref="K194">INDEX(_Rge_Data_3rd_CY,$B194,K$1)</f>
        <v/>
      </c>
      <c r="L194" s="407">
        <f t="array" ref="L194">INDEX(_Rge_Data_3rd_CY,$B194,L$1)</f>
        <v>0</v>
      </c>
      <c r="M194" s="407">
        <f t="array" ref="M194">INDEX(_Rge_Data_3rd_CY,$B194,M$1)</f>
        <v>0</v>
      </c>
      <c r="N194" s="407">
        <f t="array" ref="N194">INDEX(_Rge_Data_3rd_CY,$B194,N$1)</f>
        <v>0</v>
      </c>
      <c r="O194" s="407">
        <f t="array" ref="O194">INDEX(_Rge_Data_3rd_CY,$B194,O$1)</f>
        <v>0</v>
      </c>
      <c r="P194" s="407">
        <f t="array" ref="P194">INDEX(_Rge_Data_3rd_CY,$B194,P$1)</f>
        <v>0</v>
      </c>
      <c r="Q194" s="407" t="str">
        <f t="array" ref="Q194">INDEX(_Rge_Data_3rd_CY,$B194,Q$1)</f>
        <v/>
      </c>
      <c r="R194" s="407">
        <f t="array" ref="R194">INDEX(_Rge_Data_3rd_CY,$B194,R$1)</f>
        <v>0</v>
      </c>
      <c r="S194" s="407">
        <f t="array" ref="S194">INDEX(_Rge_Data_3rd_CY,$B194,S$1)</f>
        <v>0</v>
      </c>
      <c r="T194" s="407">
        <f t="shared" si="5"/>
        <v>0</v>
      </c>
      <c r="U194" s="408">
        <f t="shared" si="6"/>
        <v>0</v>
      </c>
      <c r="V194" s="409" t="str">
        <f t="array" ref="V194">INDEX(_Rge_Data_3rd_CY,$B194,V$1)</f>
        <v/>
      </c>
      <c r="W194" s="410" t="str">
        <f t="array" ref="W194">INDEX(_Rge_Data_3rd_CY,$B194,W$1)</f>
        <v/>
      </c>
      <c r="X194" s="410" t="str">
        <f t="array" ref="X194">INDEX(_Rge_Data_3rd_CY,$B194,X$1)</f>
        <v/>
      </c>
      <c r="Y194" s="410" t="str">
        <f t="array" ref="Y194">INDEX(_Rge_Data_3rd_CY,$B194,Y$1)</f>
        <v/>
      </c>
      <c r="Z194" s="410">
        <f t="array" ref="Z194">INDEX(_Rge_Data_3rd_CY,$B194,Z$1)</f>
        <v>0</v>
      </c>
      <c r="AA194" s="410">
        <f t="array" ref="AA194">INDEX(_Rge_Data_3rd_CY,$B194,AA$1)</f>
        <v>0</v>
      </c>
      <c r="AB194" s="410">
        <f t="array" ref="AB194">INDEX(_Rge_Data_3rd_CY,$B194,AB$1)</f>
        <v>0</v>
      </c>
      <c r="AC194" s="410">
        <f t="array" ref="AC194">INDEX(_Rge_Data_3rd_CY,$B194,AC$1)</f>
        <v>0</v>
      </c>
      <c r="AD194" s="410">
        <f t="array" ref="AD194">INDEX(_Rge_Data_3rd_CY,$B194,AD$1)</f>
        <v>0</v>
      </c>
      <c r="AE194" s="410" t="str">
        <f t="array" ref="AE194">INDEX(_Rge_Data_3rd_CY,$B194,AE$1)</f>
        <v/>
      </c>
      <c r="AF194" s="410">
        <f t="array" ref="AF194">INDEX(_Rge_Data_3rd_CY,$B194,AF$1)</f>
        <v>0</v>
      </c>
      <c r="AG194" s="410">
        <f t="array" ref="AG194">INDEX(_Rge_Data_3rd_CY,$B194,AG$1)</f>
        <v>0</v>
      </c>
      <c r="AH194" s="410">
        <f t="shared" si="7"/>
        <v>0</v>
      </c>
      <c r="AI194" s="411" t="str">
        <f t="shared" si="9"/>
        <v/>
      </c>
      <c r="AJ194" s="412" t="str">
        <f t="array" ref="AJ194">INDEX(_Rge_Data_3rd_CY,$B194,AJ$1)</f>
        <v/>
      </c>
      <c r="AK194" s="413" t="str">
        <f t="array" ref="AK194">INDEX(_Rge_Data_3rd_CY,$B194,AK$1)</f>
        <v/>
      </c>
      <c r="AL194" s="413" t="str">
        <f t="array" ref="AL194">INDEX(_Rge_Data_3rd_CY,$B194,AL$1)</f>
        <v/>
      </c>
      <c r="AM194" s="413" t="str">
        <f t="array" ref="AM194">INDEX(_Rge_Data_3rd_CY,$B194,AM$1)</f>
        <v/>
      </c>
      <c r="AN194" s="413">
        <f t="array" ref="AN194">INDEX(_Rge_Data_3rd_CY,$B194,AN$1)</f>
        <v>0</v>
      </c>
      <c r="AO194" s="413">
        <f t="array" ref="AO194">INDEX(_Rge_Data_3rd_CY,$B194,AO$1)</f>
        <v>0</v>
      </c>
      <c r="AP194" s="413">
        <f t="array" ref="AP194">INDEX(_Rge_Data_3rd_CY,$B194,AP$1)</f>
        <v>0</v>
      </c>
      <c r="AQ194" s="413">
        <f t="array" ref="AQ194">INDEX(_Rge_Data_3rd_CY,$B194,AQ$1)</f>
        <v>0</v>
      </c>
      <c r="AR194" s="413">
        <f t="array" ref="AR194">INDEX(_Rge_Data_3rd_CY,$B194,AR$1)</f>
        <v>0</v>
      </c>
      <c r="AS194" s="413" t="str">
        <f t="array" ref="AS194">INDEX(_Rge_Data_3rd_CY,$B194,AS$1)</f>
        <v/>
      </c>
      <c r="AT194" s="413">
        <f t="array" ref="AT194">INDEX(_Rge_Data_3rd_CY,$B194,AT$1)</f>
        <v>0</v>
      </c>
      <c r="AU194" s="413">
        <f t="array" ref="AU194">INDEX(_Rge_Data_3rd_CY,$B194,AU$1)</f>
        <v>0</v>
      </c>
      <c r="AV194" s="284">
        <f t="shared" si="10"/>
        <v>0</v>
      </c>
      <c r="AW194" s="414">
        <f t="shared" si="8"/>
        <v>0</v>
      </c>
      <c r="AX194" s="290">
        <f>IFERROR(IF(AND($F194="OPEN",$AH194&gt;0),$AH194*_SoP*$AW194,IF(AND($F194="CLOSED",$AH194&gt;0),$AH194*_SoL*$AW194,0)),0)</f>
        <v>0</v>
      </c>
      <c r="AY194" s="290">
        <f>IFERROR(IF($AH194&lt;0,$AH194*_SoL,0),0)</f>
        <v>0</v>
      </c>
      <c r="AZ194" s="415">
        <f t="shared" si="11"/>
        <v>0</v>
      </c>
      <c r="BA194" s="415">
        <f t="shared" si="12"/>
        <v>0</v>
      </c>
      <c r="BB194" s="415">
        <f t="shared" si="13"/>
        <v>0</v>
      </c>
      <c r="BC194" s="416">
        <f t="shared" si="14"/>
        <v>0</v>
      </c>
      <c r="BD194" s="417">
        <f t="shared" si="15"/>
        <v>0</v>
      </c>
      <c r="BE194" s="418">
        <f t="shared" si="16"/>
        <v>0</v>
      </c>
      <c r="BF194" s="419">
        <f t="shared" si="17"/>
        <v>0</v>
      </c>
    </row>
    <row r="195" ht="19.5" customHeight="1">
      <c r="A195" s="185"/>
      <c r="B195" s="230">
        <f t="shared" si="18"/>
        <v>184</v>
      </c>
      <c r="C195" s="185"/>
      <c r="D195" s="391" t="str">
        <f t="array" ref="D195">INDEX(_Rge_Projectdata_3rd,$B195,MATCH("Project-ID",_Rge_Headline_Projectdata,0))</f>
        <v/>
      </c>
      <c r="E195" s="392" t="str">
        <f t="array" ref="E195">IF(INDEX(_Rge_Data_3rd_CY,$B195,E$1)=0,"",TEXT(INDEX(_Rge_Data_3rd_CY,$B195,E$1),"JJJJMMTT"))</f>
        <v/>
      </c>
      <c r="F195" s="404" t="str">
        <f t="array" ref="F195">INDEX(_Rge_Data_3rd_CY,$B195,F$1)</f>
        <v>Open</v>
      </c>
      <c r="G195" s="393">
        <f t="array" ref="G195">IFERROR(MATCH(INDEX(_Rge_Data_3rd_CY,$B195,G$1),_Rge_Projectstatus,0),"")</f>
        <v>1</v>
      </c>
      <c r="H195" s="405" t="str">
        <f t="array" ref="H195">INDEX(_Rge_Data_3rd_CY,$B195,H$1)</f>
        <v/>
      </c>
      <c r="I195" s="406" t="str">
        <f t="array" ref="I195">INDEX(_Rge_Data_3rd_CY,$B195,I$1)</f>
        <v/>
      </c>
      <c r="J195" s="406" t="str">
        <f t="array" ref="J195">INDEX(_Rge_Data_3rd_CY,$B195,J$1)</f>
        <v/>
      </c>
      <c r="K195" s="406" t="str">
        <f t="array" ref="K195">INDEX(_Rge_Data_3rd_CY,$B195,K$1)</f>
        <v/>
      </c>
      <c r="L195" s="407">
        <f t="array" ref="L195">INDEX(_Rge_Data_3rd_CY,$B195,L$1)</f>
        <v>0</v>
      </c>
      <c r="M195" s="407">
        <f t="array" ref="M195">INDEX(_Rge_Data_3rd_CY,$B195,M$1)</f>
        <v>0</v>
      </c>
      <c r="N195" s="407">
        <f t="array" ref="N195">INDEX(_Rge_Data_3rd_CY,$B195,N$1)</f>
        <v>0</v>
      </c>
      <c r="O195" s="407">
        <f t="array" ref="O195">INDEX(_Rge_Data_3rd_CY,$B195,O$1)</f>
        <v>0</v>
      </c>
      <c r="P195" s="407">
        <f t="array" ref="P195">INDEX(_Rge_Data_3rd_CY,$B195,P$1)</f>
        <v>0</v>
      </c>
      <c r="Q195" s="407" t="str">
        <f t="array" ref="Q195">INDEX(_Rge_Data_3rd_CY,$B195,Q$1)</f>
        <v/>
      </c>
      <c r="R195" s="407">
        <f t="array" ref="R195">INDEX(_Rge_Data_3rd_CY,$B195,R$1)</f>
        <v>0</v>
      </c>
      <c r="S195" s="407">
        <f t="array" ref="S195">INDEX(_Rge_Data_3rd_CY,$B195,S$1)</f>
        <v>0</v>
      </c>
      <c r="T195" s="407">
        <f t="shared" si="5"/>
        <v>0</v>
      </c>
      <c r="U195" s="408">
        <f t="shared" si="6"/>
        <v>0</v>
      </c>
      <c r="V195" s="409" t="str">
        <f t="array" ref="V195">INDEX(_Rge_Data_3rd_CY,$B195,V$1)</f>
        <v/>
      </c>
      <c r="W195" s="410" t="str">
        <f t="array" ref="W195">INDEX(_Rge_Data_3rd_CY,$B195,W$1)</f>
        <v/>
      </c>
      <c r="X195" s="410" t="str">
        <f t="array" ref="X195">INDEX(_Rge_Data_3rd_CY,$B195,X$1)</f>
        <v/>
      </c>
      <c r="Y195" s="410" t="str">
        <f t="array" ref="Y195">INDEX(_Rge_Data_3rd_CY,$B195,Y$1)</f>
        <v/>
      </c>
      <c r="Z195" s="410">
        <f t="array" ref="Z195">INDEX(_Rge_Data_3rd_CY,$B195,Z$1)</f>
        <v>0</v>
      </c>
      <c r="AA195" s="410">
        <f t="array" ref="AA195">INDEX(_Rge_Data_3rd_CY,$B195,AA$1)</f>
        <v>0</v>
      </c>
      <c r="AB195" s="410">
        <f t="array" ref="AB195">INDEX(_Rge_Data_3rd_CY,$B195,AB$1)</f>
        <v>0</v>
      </c>
      <c r="AC195" s="410">
        <f t="array" ref="AC195">INDEX(_Rge_Data_3rd_CY,$B195,AC$1)</f>
        <v>0</v>
      </c>
      <c r="AD195" s="410">
        <f t="array" ref="AD195">INDEX(_Rge_Data_3rd_CY,$B195,AD$1)</f>
        <v>0</v>
      </c>
      <c r="AE195" s="410" t="str">
        <f t="array" ref="AE195">INDEX(_Rge_Data_3rd_CY,$B195,AE$1)</f>
        <v/>
      </c>
      <c r="AF195" s="410">
        <f t="array" ref="AF195">INDEX(_Rge_Data_3rd_CY,$B195,AF$1)</f>
        <v>0</v>
      </c>
      <c r="AG195" s="410">
        <f t="array" ref="AG195">INDEX(_Rge_Data_3rd_CY,$B195,AG$1)</f>
        <v>0</v>
      </c>
      <c r="AH195" s="410">
        <f t="shared" si="7"/>
        <v>0</v>
      </c>
      <c r="AI195" s="411" t="str">
        <f t="shared" si="9"/>
        <v/>
      </c>
      <c r="AJ195" s="412" t="str">
        <f t="array" ref="AJ195">INDEX(_Rge_Data_3rd_CY,$B195,AJ$1)</f>
        <v/>
      </c>
      <c r="AK195" s="413" t="str">
        <f t="array" ref="AK195">INDEX(_Rge_Data_3rd_CY,$B195,AK$1)</f>
        <v/>
      </c>
      <c r="AL195" s="413" t="str">
        <f t="array" ref="AL195">INDEX(_Rge_Data_3rd_CY,$B195,AL$1)</f>
        <v/>
      </c>
      <c r="AM195" s="413" t="str">
        <f t="array" ref="AM195">INDEX(_Rge_Data_3rd_CY,$B195,AM$1)</f>
        <v/>
      </c>
      <c r="AN195" s="413">
        <f t="array" ref="AN195">INDEX(_Rge_Data_3rd_CY,$B195,AN$1)</f>
        <v>0</v>
      </c>
      <c r="AO195" s="413">
        <f t="array" ref="AO195">INDEX(_Rge_Data_3rd_CY,$B195,AO$1)</f>
        <v>0</v>
      </c>
      <c r="AP195" s="413">
        <f t="array" ref="AP195">INDEX(_Rge_Data_3rd_CY,$B195,AP$1)</f>
        <v>0</v>
      </c>
      <c r="AQ195" s="413">
        <f t="array" ref="AQ195">INDEX(_Rge_Data_3rd_CY,$B195,AQ$1)</f>
        <v>0</v>
      </c>
      <c r="AR195" s="413">
        <f t="array" ref="AR195">INDEX(_Rge_Data_3rd_CY,$B195,AR$1)</f>
        <v>0</v>
      </c>
      <c r="AS195" s="413" t="str">
        <f t="array" ref="AS195">INDEX(_Rge_Data_3rd_CY,$B195,AS$1)</f>
        <v/>
      </c>
      <c r="AT195" s="413">
        <f t="array" ref="AT195">INDEX(_Rge_Data_3rd_CY,$B195,AT$1)</f>
        <v>0</v>
      </c>
      <c r="AU195" s="413">
        <f t="array" ref="AU195">INDEX(_Rge_Data_3rd_CY,$B195,AU$1)</f>
        <v>0</v>
      </c>
      <c r="AV195" s="284">
        <f t="shared" si="10"/>
        <v>0</v>
      </c>
      <c r="AW195" s="414">
        <f t="shared" si="8"/>
        <v>0</v>
      </c>
      <c r="AX195" s="290">
        <f>IFERROR(IF(AND($F195="OPEN",$AH195&gt;0),$AH195*_SoP*$AW195,IF(AND($F195="CLOSED",$AH195&gt;0),$AH195*_SoL*$AW195,0)),0)</f>
        <v>0</v>
      </c>
      <c r="AY195" s="290">
        <f>IFERROR(IF($AH195&lt;0,$AH195*_SoL,0),0)</f>
        <v>0</v>
      </c>
      <c r="AZ195" s="415">
        <f t="shared" si="11"/>
        <v>0</v>
      </c>
      <c r="BA195" s="415">
        <f t="shared" si="12"/>
        <v>0</v>
      </c>
      <c r="BB195" s="415">
        <f t="shared" si="13"/>
        <v>0</v>
      </c>
      <c r="BC195" s="416">
        <f t="shared" si="14"/>
        <v>0</v>
      </c>
      <c r="BD195" s="417">
        <f t="shared" si="15"/>
        <v>0</v>
      </c>
      <c r="BE195" s="418">
        <f t="shared" si="16"/>
        <v>0</v>
      </c>
      <c r="BF195" s="419">
        <f t="shared" si="17"/>
        <v>0</v>
      </c>
    </row>
    <row r="196" ht="19.5" customHeight="1">
      <c r="A196" s="185"/>
      <c r="B196" s="230">
        <f t="shared" si="18"/>
        <v>185</v>
      </c>
      <c r="C196" s="185"/>
      <c r="D196" s="391" t="str">
        <f t="array" ref="D196">INDEX(_Rge_Projectdata_3rd,$B196,MATCH("Project-ID",_Rge_Headline_Projectdata,0))</f>
        <v/>
      </c>
      <c r="E196" s="392" t="str">
        <f t="array" ref="E196">IF(INDEX(_Rge_Data_3rd_CY,$B196,E$1)=0,"",TEXT(INDEX(_Rge_Data_3rd_CY,$B196,E$1),"JJJJMMTT"))</f>
        <v/>
      </c>
      <c r="F196" s="404" t="str">
        <f t="array" ref="F196">INDEX(_Rge_Data_3rd_CY,$B196,F$1)</f>
        <v>Open</v>
      </c>
      <c r="G196" s="393">
        <f t="array" ref="G196">IFERROR(MATCH(INDEX(_Rge_Data_3rd_CY,$B196,G$1),_Rge_Projectstatus,0),"")</f>
        <v>1</v>
      </c>
      <c r="H196" s="405" t="str">
        <f t="array" ref="H196">INDEX(_Rge_Data_3rd_CY,$B196,H$1)</f>
        <v/>
      </c>
      <c r="I196" s="406" t="str">
        <f t="array" ref="I196">INDEX(_Rge_Data_3rd_CY,$B196,I$1)</f>
        <v/>
      </c>
      <c r="J196" s="406" t="str">
        <f t="array" ref="J196">INDEX(_Rge_Data_3rd_CY,$B196,J$1)</f>
        <v/>
      </c>
      <c r="K196" s="406" t="str">
        <f t="array" ref="K196">INDEX(_Rge_Data_3rd_CY,$B196,K$1)</f>
        <v/>
      </c>
      <c r="L196" s="407">
        <f t="array" ref="L196">INDEX(_Rge_Data_3rd_CY,$B196,L$1)</f>
        <v>0</v>
      </c>
      <c r="M196" s="407">
        <f t="array" ref="M196">INDEX(_Rge_Data_3rd_CY,$B196,M$1)</f>
        <v>0</v>
      </c>
      <c r="N196" s="407">
        <f t="array" ref="N196">INDEX(_Rge_Data_3rd_CY,$B196,N$1)</f>
        <v>0</v>
      </c>
      <c r="O196" s="407">
        <f t="array" ref="O196">INDEX(_Rge_Data_3rd_CY,$B196,O$1)</f>
        <v>0</v>
      </c>
      <c r="P196" s="407">
        <f t="array" ref="P196">INDEX(_Rge_Data_3rd_CY,$B196,P$1)</f>
        <v>0</v>
      </c>
      <c r="Q196" s="407" t="str">
        <f t="array" ref="Q196">INDEX(_Rge_Data_3rd_CY,$B196,Q$1)</f>
        <v/>
      </c>
      <c r="R196" s="407">
        <f t="array" ref="R196">INDEX(_Rge_Data_3rd_CY,$B196,R$1)</f>
        <v>0</v>
      </c>
      <c r="S196" s="407">
        <f t="array" ref="S196">INDEX(_Rge_Data_3rd_CY,$B196,S$1)</f>
        <v>0</v>
      </c>
      <c r="T196" s="407">
        <f t="shared" si="5"/>
        <v>0</v>
      </c>
      <c r="U196" s="408">
        <f t="shared" si="6"/>
        <v>0</v>
      </c>
      <c r="V196" s="409" t="str">
        <f t="array" ref="V196">INDEX(_Rge_Data_3rd_CY,$B196,V$1)</f>
        <v/>
      </c>
      <c r="W196" s="410" t="str">
        <f t="array" ref="W196">INDEX(_Rge_Data_3rd_CY,$B196,W$1)</f>
        <v/>
      </c>
      <c r="X196" s="410" t="str">
        <f t="array" ref="X196">INDEX(_Rge_Data_3rd_CY,$B196,X$1)</f>
        <v/>
      </c>
      <c r="Y196" s="410" t="str">
        <f t="array" ref="Y196">INDEX(_Rge_Data_3rd_CY,$B196,Y$1)</f>
        <v/>
      </c>
      <c r="Z196" s="410">
        <f t="array" ref="Z196">INDEX(_Rge_Data_3rd_CY,$B196,Z$1)</f>
        <v>0</v>
      </c>
      <c r="AA196" s="410">
        <f t="array" ref="AA196">INDEX(_Rge_Data_3rd_CY,$B196,AA$1)</f>
        <v>0</v>
      </c>
      <c r="AB196" s="410">
        <f t="array" ref="AB196">INDEX(_Rge_Data_3rd_CY,$B196,AB$1)</f>
        <v>0</v>
      </c>
      <c r="AC196" s="410">
        <f t="array" ref="AC196">INDEX(_Rge_Data_3rd_CY,$B196,AC$1)</f>
        <v>0</v>
      </c>
      <c r="AD196" s="410">
        <f t="array" ref="AD196">INDEX(_Rge_Data_3rd_CY,$B196,AD$1)</f>
        <v>0</v>
      </c>
      <c r="AE196" s="410" t="str">
        <f t="array" ref="AE196">INDEX(_Rge_Data_3rd_CY,$B196,AE$1)</f>
        <v/>
      </c>
      <c r="AF196" s="410">
        <f t="array" ref="AF196">INDEX(_Rge_Data_3rd_CY,$B196,AF$1)</f>
        <v>0</v>
      </c>
      <c r="AG196" s="410">
        <f t="array" ref="AG196">INDEX(_Rge_Data_3rd_CY,$B196,AG$1)</f>
        <v>0</v>
      </c>
      <c r="AH196" s="410">
        <f t="shared" si="7"/>
        <v>0</v>
      </c>
      <c r="AI196" s="411" t="str">
        <f t="shared" si="9"/>
        <v/>
      </c>
      <c r="AJ196" s="412" t="str">
        <f t="array" ref="AJ196">INDEX(_Rge_Data_3rd_CY,$B196,AJ$1)</f>
        <v/>
      </c>
      <c r="AK196" s="413" t="str">
        <f t="array" ref="AK196">INDEX(_Rge_Data_3rd_CY,$B196,AK$1)</f>
        <v/>
      </c>
      <c r="AL196" s="413" t="str">
        <f t="array" ref="AL196">INDEX(_Rge_Data_3rd_CY,$B196,AL$1)</f>
        <v/>
      </c>
      <c r="AM196" s="413" t="str">
        <f t="array" ref="AM196">INDEX(_Rge_Data_3rd_CY,$B196,AM$1)</f>
        <v/>
      </c>
      <c r="AN196" s="413">
        <f t="array" ref="AN196">INDEX(_Rge_Data_3rd_CY,$B196,AN$1)</f>
        <v>0</v>
      </c>
      <c r="AO196" s="413">
        <f t="array" ref="AO196">INDEX(_Rge_Data_3rd_CY,$B196,AO$1)</f>
        <v>0</v>
      </c>
      <c r="AP196" s="413">
        <f t="array" ref="AP196">INDEX(_Rge_Data_3rd_CY,$B196,AP$1)</f>
        <v>0</v>
      </c>
      <c r="AQ196" s="413">
        <f t="array" ref="AQ196">INDEX(_Rge_Data_3rd_CY,$B196,AQ$1)</f>
        <v>0</v>
      </c>
      <c r="AR196" s="413">
        <f t="array" ref="AR196">INDEX(_Rge_Data_3rd_CY,$B196,AR$1)</f>
        <v>0</v>
      </c>
      <c r="AS196" s="413" t="str">
        <f t="array" ref="AS196">INDEX(_Rge_Data_3rd_CY,$B196,AS$1)</f>
        <v/>
      </c>
      <c r="AT196" s="413">
        <f t="array" ref="AT196">INDEX(_Rge_Data_3rd_CY,$B196,AT$1)</f>
        <v>0</v>
      </c>
      <c r="AU196" s="413">
        <f t="array" ref="AU196">INDEX(_Rge_Data_3rd_CY,$B196,AU$1)</f>
        <v>0</v>
      </c>
      <c r="AV196" s="284">
        <f t="shared" si="10"/>
        <v>0</v>
      </c>
      <c r="AW196" s="414">
        <f t="shared" si="8"/>
        <v>0</v>
      </c>
      <c r="AX196" s="290">
        <f>IFERROR(IF(AND($F196="OPEN",$AH196&gt;0),$AH196*_SoP*$AW196,IF(AND($F196="CLOSED",$AH196&gt;0),$AH196*_SoL*$AW196,0)),0)</f>
        <v>0</v>
      </c>
      <c r="AY196" s="290">
        <f>IFERROR(IF($AH196&lt;0,$AH196*_SoL,0),0)</f>
        <v>0</v>
      </c>
      <c r="AZ196" s="415">
        <f t="shared" si="11"/>
        <v>0</v>
      </c>
      <c r="BA196" s="415">
        <f t="shared" si="12"/>
        <v>0</v>
      </c>
      <c r="BB196" s="415">
        <f t="shared" si="13"/>
        <v>0</v>
      </c>
      <c r="BC196" s="416">
        <f t="shared" si="14"/>
        <v>0</v>
      </c>
      <c r="BD196" s="417">
        <f t="shared" si="15"/>
        <v>0</v>
      </c>
      <c r="BE196" s="418">
        <f t="shared" si="16"/>
        <v>0</v>
      </c>
      <c r="BF196" s="419">
        <f t="shared" si="17"/>
        <v>0</v>
      </c>
    </row>
    <row r="197" ht="19.5" customHeight="1">
      <c r="A197" s="185"/>
      <c r="B197" s="230">
        <f t="shared" si="18"/>
        <v>186</v>
      </c>
      <c r="C197" s="185"/>
      <c r="D197" s="391" t="str">
        <f t="array" ref="D197">INDEX(_Rge_Projectdata_3rd,$B197,MATCH("Project-ID",_Rge_Headline_Projectdata,0))</f>
        <v/>
      </c>
      <c r="E197" s="392" t="str">
        <f t="array" ref="E197">IF(INDEX(_Rge_Data_3rd_CY,$B197,E$1)=0,"",TEXT(INDEX(_Rge_Data_3rd_CY,$B197,E$1),"JJJJMMTT"))</f>
        <v/>
      </c>
      <c r="F197" s="404" t="str">
        <f t="array" ref="F197">INDEX(_Rge_Data_3rd_CY,$B197,F$1)</f>
        <v>Open</v>
      </c>
      <c r="G197" s="393">
        <f t="array" ref="G197">IFERROR(MATCH(INDEX(_Rge_Data_3rd_CY,$B197,G$1),_Rge_Projectstatus,0),"")</f>
        <v>1</v>
      </c>
      <c r="H197" s="405" t="str">
        <f t="array" ref="H197">INDEX(_Rge_Data_3rd_CY,$B197,H$1)</f>
        <v/>
      </c>
      <c r="I197" s="406" t="str">
        <f t="array" ref="I197">INDEX(_Rge_Data_3rd_CY,$B197,I$1)</f>
        <v/>
      </c>
      <c r="J197" s="406" t="str">
        <f t="array" ref="J197">INDEX(_Rge_Data_3rd_CY,$B197,J$1)</f>
        <v/>
      </c>
      <c r="K197" s="406" t="str">
        <f t="array" ref="K197">INDEX(_Rge_Data_3rd_CY,$B197,K$1)</f>
        <v/>
      </c>
      <c r="L197" s="407">
        <f t="array" ref="L197">INDEX(_Rge_Data_3rd_CY,$B197,L$1)</f>
        <v>0</v>
      </c>
      <c r="M197" s="407">
        <f t="array" ref="M197">INDEX(_Rge_Data_3rd_CY,$B197,M$1)</f>
        <v>0</v>
      </c>
      <c r="N197" s="407">
        <f t="array" ref="N197">INDEX(_Rge_Data_3rd_CY,$B197,N$1)</f>
        <v>0</v>
      </c>
      <c r="O197" s="407">
        <f t="array" ref="O197">INDEX(_Rge_Data_3rd_CY,$B197,O$1)</f>
        <v>0</v>
      </c>
      <c r="P197" s="407">
        <f t="array" ref="P197">INDEX(_Rge_Data_3rd_CY,$B197,P$1)</f>
        <v>0</v>
      </c>
      <c r="Q197" s="407" t="str">
        <f t="array" ref="Q197">INDEX(_Rge_Data_3rd_CY,$B197,Q$1)</f>
        <v/>
      </c>
      <c r="R197" s="407">
        <f t="array" ref="R197">INDEX(_Rge_Data_3rd_CY,$B197,R$1)</f>
        <v>0</v>
      </c>
      <c r="S197" s="407">
        <f t="array" ref="S197">INDEX(_Rge_Data_3rd_CY,$B197,S$1)</f>
        <v>0</v>
      </c>
      <c r="T197" s="407">
        <f t="shared" si="5"/>
        <v>0</v>
      </c>
      <c r="U197" s="408">
        <f t="shared" si="6"/>
        <v>0</v>
      </c>
      <c r="V197" s="409" t="str">
        <f t="array" ref="V197">INDEX(_Rge_Data_3rd_CY,$B197,V$1)</f>
        <v/>
      </c>
      <c r="W197" s="410" t="str">
        <f t="array" ref="W197">INDEX(_Rge_Data_3rd_CY,$B197,W$1)</f>
        <v/>
      </c>
      <c r="X197" s="410" t="str">
        <f t="array" ref="X197">INDEX(_Rge_Data_3rd_CY,$B197,X$1)</f>
        <v/>
      </c>
      <c r="Y197" s="410" t="str">
        <f t="array" ref="Y197">INDEX(_Rge_Data_3rd_CY,$B197,Y$1)</f>
        <v/>
      </c>
      <c r="Z197" s="410">
        <f t="array" ref="Z197">INDEX(_Rge_Data_3rd_CY,$B197,Z$1)</f>
        <v>0</v>
      </c>
      <c r="AA197" s="410">
        <f t="array" ref="AA197">INDEX(_Rge_Data_3rd_CY,$B197,AA$1)</f>
        <v>0</v>
      </c>
      <c r="AB197" s="410">
        <f t="array" ref="AB197">INDEX(_Rge_Data_3rd_CY,$B197,AB$1)</f>
        <v>0</v>
      </c>
      <c r="AC197" s="410">
        <f t="array" ref="AC197">INDEX(_Rge_Data_3rd_CY,$B197,AC$1)</f>
        <v>0</v>
      </c>
      <c r="AD197" s="410">
        <f t="array" ref="AD197">INDEX(_Rge_Data_3rd_CY,$B197,AD$1)</f>
        <v>0</v>
      </c>
      <c r="AE197" s="410" t="str">
        <f t="array" ref="AE197">INDEX(_Rge_Data_3rd_CY,$B197,AE$1)</f>
        <v/>
      </c>
      <c r="AF197" s="410">
        <f t="array" ref="AF197">INDEX(_Rge_Data_3rd_CY,$B197,AF$1)</f>
        <v>0</v>
      </c>
      <c r="AG197" s="410">
        <f t="array" ref="AG197">INDEX(_Rge_Data_3rd_CY,$B197,AG$1)</f>
        <v>0</v>
      </c>
      <c r="AH197" s="410">
        <f t="shared" si="7"/>
        <v>0</v>
      </c>
      <c r="AI197" s="411" t="str">
        <f t="shared" si="9"/>
        <v/>
      </c>
      <c r="AJ197" s="412" t="str">
        <f t="array" ref="AJ197">INDEX(_Rge_Data_3rd_CY,$B197,AJ$1)</f>
        <v/>
      </c>
      <c r="AK197" s="413" t="str">
        <f t="array" ref="AK197">INDEX(_Rge_Data_3rd_CY,$B197,AK$1)</f>
        <v/>
      </c>
      <c r="AL197" s="413" t="str">
        <f t="array" ref="AL197">INDEX(_Rge_Data_3rd_CY,$B197,AL$1)</f>
        <v/>
      </c>
      <c r="AM197" s="413" t="str">
        <f t="array" ref="AM197">INDEX(_Rge_Data_3rd_CY,$B197,AM$1)</f>
        <v/>
      </c>
      <c r="AN197" s="413">
        <f t="array" ref="AN197">INDEX(_Rge_Data_3rd_CY,$B197,AN$1)</f>
        <v>0</v>
      </c>
      <c r="AO197" s="413">
        <f t="array" ref="AO197">INDEX(_Rge_Data_3rd_CY,$B197,AO$1)</f>
        <v>0</v>
      </c>
      <c r="AP197" s="413">
        <f t="array" ref="AP197">INDEX(_Rge_Data_3rd_CY,$B197,AP$1)</f>
        <v>0</v>
      </c>
      <c r="AQ197" s="413">
        <f t="array" ref="AQ197">INDEX(_Rge_Data_3rd_CY,$B197,AQ$1)</f>
        <v>0</v>
      </c>
      <c r="AR197" s="413">
        <f t="array" ref="AR197">INDEX(_Rge_Data_3rd_CY,$B197,AR$1)</f>
        <v>0</v>
      </c>
      <c r="AS197" s="413" t="str">
        <f t="array" ref="AS197">INDEX(_Rge_Data_3rd_CY,$B197,AS$1)</f>
        <v/>
      </c>
      <c r="AT197" s="413">
        <f t="array" ref="AT197">INDEX(_Rge_Data_3rd_CY,$B197,AT$1)</f>
        <v>0</v>
      </c>
      <c r="AU197" s="413">
        <f t="array" ref="AU197">INDEX(_Rge_Data_3rd_CY,$B197,AU$1)</f>
        <v>0</v>
      </c>
      <c r="AV197" s="284">
        <f t="shared" si="10"/>
        <v>0</v>
      </c>
      <c r="AW197" s="414">
        <f t="shared" si="8"/>
        <v>0</v>
      </c>
      <c r="AX197" s="290">
        <f>IFERROR(IF(AND($F197="OPEN",$AH197&gt;0),$AH197*_SoP*$AW197,IF(AND($F197="CLOSED",$AH197&gt;0),$AH197*_SoL*$AW197,0)),0)</f>
        <v>0</v>
      </c>
      <c r="AY197" s="290">
        <f>IFERROR(IF($AH197&lt;0,$AH197*_SoL,0),0)</f>
        <v>0</v>
      </c>
      <c r="AZ197" s="415">
        <f t="shared" si="11"/>
        <v>0</v>
      </c>
      <c r="BA197" s="415">
        <f t="shared" si="12"/>
        <v>0</v>
      </c>
      <c r="BB197" s="415">
        <f t="shared" si="13"/>
        <v>0</v>
      </c>
      <c r="BC197" s="416">
        <f t="shared" si="14"/>
        <v>0</v>
      </c>
      <c r="BD197" s="417">
        <f t="shared" si="15"/>
        <v>0</v>
      </c>
      <c r="BE197" s="418">
        <f t="shared" si="16"/>
        <v>0</v>
      </c>
      <c r="BF197" s="419">
        <f t="shared" si="17"/>
        <v>0</v>
      </c>
    </row>
    <row r="198" ht="19.5" customHeight="1">
      <c r="A198" s="185"/>
      <c r="B198" s="230">
        <f t="shared" si="18"/>
        <v>187</v>
      </c>
      <c r="C198" s="185"/>
      <c r="D198" s="391" t="str">
        <f t="array" ref="D198">INDEX(_Rge_Projectdata_3rd,$B198,MATCH("Project-ID",_Rge_Headline_Projectdata,0))</f>
        <v/>
      </c>
      <c r="E198" s="392" t="str">
        <f t="array" ref="E198">IF(INDEX(_Rge_Data_3rd_CY,$B198,E$1)=0,"",TEXT(INDEX(_Rge_Data_3rd_CY,$B198,E$1),"JJJJMMTT"))</f>
        <v/>
      </c>
      <c r="F198" s="404" t="str">
        <f t="array" ref="F198">INDEX(_Rge_Data_3rd_CY,$B198,F$1)</f>
        <v>Open</v>
      </c>
      <c r="G198" s="393">
        <f t="array" ref="G198">IFERROR(MATCH(INDEX(_Rge_Data_3rd_CY,$B198,G$1),_Rge_Projectstatus,0),"")</f>
        <v>1</v>
      </c>
      <c r="H198" s="405" t="str">
        <f t="array" ref="H198">INDEX(_Rge_Data_3rd_CY,$B198,H$1)</f>
        <v/>
      </c>
      <c r="I198" s="406" t="str">
        <f t="array" ref="I198">INDEX(_Rge_Data_3rd_CY,$B198,I$1)</f>
        <v/>
      </c>
      <c r="J198" s="406" t="str">
        <f t="array" ref="J198">INDEX(_Rge_Data_3rd_CY,$B198,J$1)</f>
        <v/>
      </c>
      <c r="K198" s="406" t="str">
        <f t="array" ref="K198">INDEX(_Rge_Data_3rd_CY,$B198,K$1)</f>
        <v/>
      </c>
      <c r="L198" s="407">
        <f t="array" ref="L198">INDEX(_Rge_Data_3rd_CY,$B198,L$1)</f>
        <v>0</v>
      </c>
      <c r="M198" s="407">
        <f t="array" ref="M198">INDEX(_Rge_Data_3rd_CY,$B198,M$1)</f>
        <v>0</v>
      </c>
      <c r="N198" s="407">
        <f t="array" ref="N198">INDEX(_Rge_Data_3rd_CY,$B198,N$1)</f>
        <v>0</v>
      </c>
      <c r="O198" s="407">
        <f t="array" ref="O198">INDEX(_Rge_Data_3rd_CY,$B198,O$1)</f>
        <v>0</v>
      </c>
      <c r="P198" s="407">
        <f t="array" ref="P198">INDEX(_Rge_Data_3rd_CY,$B198,P$1)</f>
        <v>0</v>
      </c>
      <c r="Q198" s="407" t="str">
        <f t="array" ref="Q198">INDEX(_Rge_Data_3rd_CY,$B198,Q$1)</f>
        <v/>
      </c>
      <c r="R198" s="407">
        <f t="array" ref="R198">INDEX(_Rge_Data_3rd_CY,$B198,R$1)</f>
        <v>0</v>
      </c>
      <c r="S198" s="407">
        <f t="array" ref="S198">INDEX(_Rge_Data_3rd_CY,$B198,S$1)</f>
        <v>0</v>
      </c>
      <c r="T198" s="407">
        <f t="shared" si="5"/>
        <v>0</v>
      </c>
      <c r="U198" s="408">
        <f t="shared" si="6"/>
        <v>0</v>
      </c>
      <c r="V198" s="409" t="str">
        <f t="array" ref="V198">INDEX(_Rge_Data_3rd_CY,$B198,V$1)</f>
        <v/>
      </c>
      <c r="W198" s="410" t="str">
        <f t="array" ref="W198">INDEX(_Rge_Data_3rd_CY,$B198,W$1)</f>
        <v/>
      </c>
      <c r="X198" s="410" t="str">
        <f t="array" ref="X198">INDEX(_Rge_Data_3rd_CY,$B198,X$1)</f>
        <v/>
      </c>
      <c r="Y198" s="410" t="str">
        <f t="array" ref="Y198">INDEX(_Rge_Data_3rd_CY,$B198,Y$1)</f>
        <v/>
      </c>
      <c r="Z198" s="410">
        <f t="array" ref="Z198">INDEX(_Rge_Data_3rd_CY,$B198,Z$1)</f>
        <v>0</v>
      </c>
      <c r="AA198" s="410">
        <f t="array" ref="AA198">INDEX(_Rge_Data_3rd_CY,$B198,AA$1)</f>
        <v>0</v>
      </c>
      <c r="AB198" s="410">
        <f t="array" ref="AB198">INDEX(_Rge_Data_3rd_CY,$B198,AB$1)</f>
        <v>0</v>
      </c>
      <c r="AC198" s="410">
        <f t="array" ref="AC198">INDEX(_Rge_Data_3rd_CY,$B198,AC$1)</f>
        <v>0</v>
      </c>
      <c r="AD198" s="410">
        <f t="array" ref="AD198">INDEX(_Rge_Data_3rd_CY,$B198,AD$1)</f>
        <v>0</v>
      </c>
      <c r="AE198" s="410" t="str">
        <f t="array" ref="AE198">INDEX(_Rge_Data_3rd_CY,$B198,AE$1)</f>
        <v/>
      </c>
      <c r="AF198" s="410">
        <f t="array" ref="AF198">INDEX(_Rge_Data_3rd_CY,$B198,AF$1)</f>
        <v>0</v>
      </c>
      <c r="AG198" s="410">
        <f t="array" ref="AG198">INDEX(_Rge_Data_3rd_CY,$B198,AG$1)</f>
        <v>0</v>
      </c>
      <c r="AH198" s="410">
        <f t="shared" si="7"/>
        <v>0</v>
      </c>
      <c r="AI198" s="411" t="str">
        <f t="shared" si="9"/>
        <v/>
      </c>
      <c r="AJ198" s="412" t="str">
        <f t="array" ref="AJ198">INDEX(_Rge_Data_3rd_CY,$B198,AJ$1)</f>
        <v/>
      </c>
      <c r="AK198" s="413" t="str">
        <f t="array" ref="AK198">INDEX(_Rge_Data_3rd_CY,$B198,AK$1)</f>
        <v/>
      </c>
      <c r="AL198" s="413" t="str">
        <f t="array" ref="AL198">INDEX(_Rge_Data_3rd_CY,$B198,AL$1)</f>
        <v/>
      </c>
      <c r="AM198" s="413" t="str">
        <f t="array" ref="AM198">INDEX(_Rge_Data_3rd_CY,$B198,AM$1)</f>
        <v/>
      </c>
      <c r="AN198" s="413">
        <f t="array" ref="AN198">INDEX(_Rge_Data_3rd_CY,$B198,AN$1)</f>
        <v>0</v>
      </c>
      <c r="AO198" s="413">
        <f t="array" ref="AO198">INDEX(_Rge_Data_3rd_CY,$B198,AO$1)</f>
        <v>0</v>
      </c>
      <c r="AP198" s="413">
        <f t="array" ref="AP198">INDEX(_Rge_Data_3rd_CY,$B198,AP$1)</f>
        <v>0</v>
      </c>
      <c r="AQ198" s="413">
        <f t="array" ref="AQ198">INDEX(_Rge_Data_3rd_CY,$B198,AQ$1)</f>
        <v>0</v>
      </c>
      <c r="AR198" s="413">
        <f t="array" ref="AR198">INDEX(_Rge_Data_3rd_CY,$B198,AR$1)</f>
        <v>0</v>
      </c>
      <c r="AS198" s="413" t="str">
        <f t="array" ref="AS198">INDEX(_Rge_Data_3rd_CY,$B198,AS$1)</f>
        <v/>
      </c>
      <c r="AT198" s="413">
        <f t="array" ref="AT198">INDEX(_Rge_Data_3rd_CY,$B198,AT$1)</f>
        <v>0</v>
      </c>
      <c r="AU198" s="413">
        <f t="array" ref="AU198">INDEX(_Rge_Data_3rd_CY,$B198,AU$1)</f>
        <v>0</v>
      </c>
      <c r="AV198" s="284">
        <f t="shared" si="10"/>
        <v>0</v>
      </c>
      <c r="AW198" s="414">
        <f t="shared" si="8"/>
        <v>0</v>
      </c>
      <c r="AX198" s="290">
        <f>IFERROR(IF(AND($F198="OPEN",$AH198&gt;0),$AH198*_SoP*$AW198,IF(AND($F198="CLOSED",$AH198&gt;0),$AH198*_SoL*$AW198,0)),0)</f>
        <v>0</v>
      </c>
      <c r="AY198" s="290">
        <f>IFERROR(IF($AH198&lt;0,$AH198*_SoL,0),0)</f>
        <v>0</v>
      </c>
      <c r="AZ198" s="415">
        <f t="shared" si="11"/>
        <v>0</v>
      </c>
      <c r="BA198" s="415">
        <f t="shared" si="12"/>
        <v>0</v>
      </c>
      <c r="BB198" s="415">
        <f t="shared" si="13"/>
        <v>0</v>
      </c>
      <c r="BC198" s="416">
        <f t="shared" si="14"/>
        <v>0</v>
      </c>
      <c r="BD198" s="417">
        <f t="shared" si="15"/>
        <v>0</v>
      </c>
      <c r="BE198" s="418">
        <f t="shared" si="16"/>
        <v>0</v>
      </c>
      <c r="BF198" s="419">
        <f t="shared" si="17"/>
        <v>0</v>
      </c>
    </row>
    <row r="199" ht="19.5" customHeight="1">
      <c r="A199" s="185"/>
      <c r="B199" s="230">
        <f t="shared" si="18"/>
        <v>188</v>
      </c>
      <c r="C199" s="185"/>
      <c r="D199" s="391" t="str">
        <f t="array" ref="D199">INDEX(_Rge_Projectdata_3rd,$B199,MATCH("Project-ID",_Rge_Headline_Projectdata,0))</f>
        <v/>
      </c>
      <c r="E199" s="392" t="str">
        <f t="array" ref="E199">IF(INDEX(_Rge_Data_3rd_CY,$B199,E$1)=0,"",TEXT(INDEX(_Rge_Data_3rd_CY,$B199,E$1),"JJJJMMTT"))</f>
        <v/>
      </c>
      <c r="F199" s="404" t="str">
        <f t="array" ref="F199">INDEX(_Rge_Data_3rd_CY,$B199,F$1)</f>
        <v>Open</v>
      </c>
      <c r="G199" s="393">
        <f t="array" ref="G199">IFERROR(MATCH(INDEX(_Rge_Data_3rd_CY,$B199,G$1),_Rge_Projectstatus,0),"")</f>
        <v>1</v>
      </c>
      <c r="H199" s="405" t="str">
        <f t="array" ref="H199">INDEX(_Rge_Data_3rd_CY,$B199,H$1)</f>
        <v/>
      </c>
      <c r="I199" s="406" t="str">
        <f t="array" ref="I199">INDEX(_Rge_Data_3rd_CY,$B199,I$1)</f>
        <v/>
      </c>
      <c r="J199" s="406" t="str">
        <f t="array" ref="J199">INDEX(_Rge_Data_3rd_CY,$B199,J$1)</f>
        <v/>
      </c>
      <c r="K199" s="406" t="str">
        <f t="array" ref="K199">INDEX(_Rge_Data_3rd_CY,$B199,K$1)</f>
        <v/>
      </c>
      <c r="L199" s="407">
        <f t="array" ref="L199">INDEX(_Rge_Data_3rd_CY,$B199,L$1)</f>
        <v>0</v>
      </c>
      <c r="M199" s="407">
        <f t="array" ref="M199">INDEX(_Rge_Data_3rd_CY,$B199,M$1)</f>
        <v>0</v>
      </c>
      <c r="N199" s="407">
        <f t="array" ref="N199">INDEX(_Rge_Data_3rd_CY,$B199,N$1)</f>
        <v>0</v>
      </c>
      <c r="O199" s="407">
        <f t="array" ref="O199">INDEX(_Rge_Data_3rd_CY,$B199,O$1)</f>
        <v>0</v>
      </c>
      <c r="P199" s="407">
        <f t="array" ref="P199">INDEX(_Rge_Data_3rd_CY,$B199,P$1)</f>
        <v>0</v>
      </c>
      <c r="Q199" s="407" t="str">
        <f t="array" ref="Q199">INDEX(_Rge_Data_3rd_CY,$B199,Q$1)</f>
        <v/>
      </c>
      <c r="R199" s="407">
        <f t="array" ref="R199">INDEX(_Rge_Data_3rd_CY,$B199,R$1)</f>
        <v>0</v>
      </c>
      <c r="S199" s="407">
        <f t="array" ref="S199">INDEX(_Rge_Data_3rd_CY,$B199,S$1)</f>
        <v>0</v>
      </c>
      <c r="T199" s="407">
        <f t="shared" si="5"/>
        <v>0</v>
      </c>
      <c r="U199" s="408">
        <f t="shared" si="6"/>
        <v>0</v>
      </c>
      <c r="V199" s="409" t="str">
        <f t="array" ref="V199">INDEX(_Rge_Data_3rd_CY,$B199,V$1)</f>
        <v/>
      </c>
      <c r="W199" s="410" t="str">
        <f t="array" ref="W199">INDEX(_Rge_Data_3rd_CY,$B199,W$1)</f>
        <v/>
      </c>
      <c r="X199" s="410" t="str">
        <f t="array" ref="X199">INDEX(_Rge_Data_3rd_CY,$B199,X$1)</f>
        <v/>
      </c>
      <c r="Y199" s="410" t="str">
        <f t="array" ref="Y199">INDEX(_Rge_Data_3rd_CY,$B199,Y$1)</f>
        <v/>
      </c>
      <c r="Z199" s="410">
        <f t="array" ref="Z199">INDEX(_Rge_Data_3rd_CY,$B199,Z$1)</f>
        <v>0</v>
      </c>
      <c r="AA199" s="410">
        <f t="array" ref="AA199">INDEX(_Rge_Data_3rd_CY,$B199,AA$1)</f>
        <v>0</v>
      </c>
      <c r="AB199" s="410">
        <f t="array" ref="AB199">INDEX(_Rge_Data_3rd_CY,$B199,AB$1)</f>
        <v>0</v>
      </c>
      <c r="AC199" s="410">
        <f t="array" ref="AC199">INDEX(_Rge_Data_3rd_CY,$B199,AC$1)</f>
        <v>0</v>
      </c>
      <c r="AD199" s="410">
        <f t="array" ref="AD199">INDEX(_Rge_Data_3rd_CY,$B199,AD$1)</f>
        <v>0</v>
      </c>
      <c r="AE199" s="410" t="str">
        <f t="array" ref="AE199">INDEX(_Rge_Data_3rd_CY,$B199,AE$1)</f>
        <v/>
      </c>
      <c r="AF199" s="410">
        <f t="array" ref="AF199">INDEX(_Rge_Data_3rd_CY,$B199,AF$1)</f>
        <v>0</v>
      </c>
      <c r="AG199" s="410">
        <f t="array" ref="AG199">INDEX(_Rge_Data_3rd_CY,$B199,AG$1)</f>
        <v>0</v>
      </c>
      <c r="AH199" s="410">
        <f t="shared" si="7"/>
        <v>0</v>
      </c>
      <c r="AI199" s="411" t="str">
        <f t="shared" si="9"/>
        <v/>
      </c>
      <c r="AJ199" s="412" t="str">
        <f t="array" ref="AJ199">INDEX(_Rge_Data_3rd_CY,$B199,AJ$1)</f>
        <v/>
      </c>
      <c r="AK199" s="413" t="str">
        <f t="array" ref="AK199">INDEX(_Rge_Data_3rd_CY,$B199,AK$1)</f>
        <v/>
      </c>
      <c r="AL199" s="413" t="str">
        <f t="array" ref="AL199">INDEX(_Rge_Data_3rd_CY,$B199,AL$1)</f>
        <v/>
      </c>
      <c r="AM199" s="413" t="str">
        <f t="array" ref="AM199">INDEX(_Rge_Data_3rd_CY,$B199,AM$1)</f>
        <v/>
      </c>
      <c r="AN199" s="413">
        <f t="array" ref="AN199">INDEX(_Rge_Data_3rd_CY,$B199,AN$1)</f>
        <v>0</v>
      </c>
      <c r="AO199" s="413">
        <f t="array" ref="AO199">INDEX(_Rge_Data_3rd_CY,$B199,AO$1)</f>
        <v>0</v>
      </c>
      <c r="AP199" s="413">
        <f t="array" ref="AP199">INDEX(_Rge_Data_3rd_CY,$B199,AP$1)</f>
        <v>0</v>
      </c>
      <c r="AQ199" s="413">
        <f t="array" ref="AQ199">INDEX(_Rge_Data_3rd_CY,$B199,AQ$1)</f>
        <v>0</v>
      </c>
      <c r="AR199" s="413">
        <f t="array" ref="AR199">INDEX(_Rge_Data_3rd_CY,$B199,AR$1)</f>
        <v>0</v>
      </c>
      <c r="AS199" s="413" t="str">
        <f t="array" ref="AS199">INDEX(_Rge_Data_3rd_CY,$B199,AS$1)</f>
        <v/>
      </c>
      <c r="AT199" s="413">
        <f t="array" ref="AT199">INDEX(_Rge_Data_3rd_CY,$B199,AT$1)</f>
        <v>0</v>
      </c>
      <c r="AU199" s="413">
        <f t="array" ref="AU199">INDEX(_Rge_Data_3rd_CY,$B199,AU$1)</f>
        <v>0</v>
      </c>
      <c r="AV199" s="284">
        <f t="shared" si="10"/>
        <v>0</v>
      </c>
      <c r="AW199" s="414">
        <f t="shared" si="8"/>
        <v>0</v>
      </c>
      <c r="AX199" s="290">
        <f>IFERROR(IF(AND($F199="OPEN",$AH199&gt;0),$AH199*_SoP*$AW199,IF(AND($F199="CLOSED",$AH199&gt;0),$AH199*_SoL*$AW199,0)),0)</f>
        <v>0</v>
      </c>
      <c r="AY199" s="290">
        <f>IFERROR(IF($AH199&lt;0,$AH199*_SoL,0),0)</f>
        <v>0</v>
      </c>
      <c r="AZ199" s="415">
        <f t="shared" si="11"/>
        <v>0</v>
      </c>
      <c r="BA199" s="415">
        <f t="shared" si="12"/>
        <v>0</v>
      </c>
      <c r="BB199" s="415">
        <f t="shared" si="13"/>
        <v>0</v>
      </c>
      <c r="BC199" s="416">
        <f t="shared" si="14"/>
        <v>0</v>
      </c>
      <c r="BD199" s="417">
        <f t="shared" si="15"/>
        <v>0</v>
      </c>
      <c r="BE199" s="418">
        <f t="shared" si="16"/>
        <v>0</v>
      </c>
      <c r="BF199" s="419">
        <f t="shared" si="17"/>
        <v>0</v>
      </c>
    </row>
    <row r="200" ht="19.5" customHeight="1">
      <c r="A200" s="185"/>
      <c r="B200" s="230">
        <f t="shared" si="18"/>
        <v>189</v>
      </c>
      <c r="C200" s="185"/>
      <c r="D200" s="391" t="str">
        <f t="array" ref="D200">INDEX(_Rge_Projectdata_3rd,$B200,MATCH("Project-ID",_Rge_Headline_Projectdata,0))</f>
        <v/>
      </c>
      <c r="E200" s="392" t="str">
        <f t="array" ref="E200">IF(INDEX(_Rge_Data_3rd_CY,$B200,E$1)=0,"",TEXT(INDEX(_Rge_Data_3rd_CY,$B200,E$1),"JJJJMMTT"))</f>
        <v/>
      </c>
      <c r="F200" s="404" t="str">
        <f t="array" ref="F200">INDEX(_Rge_Data_3rd_CY,$B200,F$1)</f>
        <v>Open</v>
      </c>
      <c r="G200" s="393">
        <f t="array" ref="G200">IFERROR(MATCH(INDEX(_Rge_Data_3rd_CY,$B200,G$1),_Rge_Projectstatus,0),"")</f>
        <v>1</v>
      </c>
      <c r="H200" s="405" t="str">
        <f t="array" ref="H200">INDEX(_Rge_Data_3rd_CY,$B200,H$1)</f>
        <v/>
      </c>
      <c r="I200" s="406" t="str">
        <f t="array" ref="I200">INDEX(_Rge_Data_3rd_CY,$B200,I$1)</f>
        <v/>
      </c>
      <c r="J200" s="406" t="str">
        <f t="array" ref="J200">INDEX(_Rge_Data_3rd_CY,$B200,J$1)</f>
        <v/>
      </c>
      <c r="K200" s="406" t="str">
        <f t="array" ref="K200">INDEX(_Rge_Data_3rd_CY,$B200,K$1)</f>
        <v/>
      </c>
      <c r="L200" s="407">
        <f t="array" ref="L200">INDEX(_Rge_Data_3rd_CY,$B200,L$1)</f>
        <v>0</v>
      </c>
      <c r="M200" s="407">
        <f t="array" ref="M200">INDEX(_Rge_Data_3rd_CY,$B200,M$1)</f>
        <v>0</v>
      </c>
      <c r="N200" s="407">
        <f t="array" ref="N200">INDEX(_Rge_Data_3rd_CY,$B200,N$1)</f>
        <v>0</v>
      </c>
      <c r="O200" s="407">
        <f t="array" ref="O200">INDEX(_Rge_Data_3rd_CY,$B200,O$1)</f>
        <v>0</v>
      </c>
      <c r="P200" s="407">
        <f t="array" ref="P200">INDEX(_Rge_Data_3rd_CY,$B200,P$1)</f>
        <v>0</v>
      </c>
      <c r="Q200" s="407" t="str">
        <f t="array" ref="Q200">INDEX(_Rge_Data_3rd_CY,$B200,Q$1)</f>
        <v/>
      </c>
      <c r="R200" s="407">
        <f t="array" ref="R200">INDEX(_Rge_Data_3rd_CY,$B200,R$1)</f>
        <v>0</v>
      </c>
      <c r="S200" s="407">
        <f t="array" ref="S200">INDEX(_Rge_Data_3rd_CY,$B200,S$1)</f>
        <v>0</v>
      </c>
      <c r="T200" s="407">
        <f t="shared" si="5"/>
        <v>0</v>
      </c>
      <c r="U200" s="408">
        <f t="shared" si="6"/>
        <v>0</v>
      </c>
      <c r="V200" s="409" t="str">
        <f t="array" ref="V200">INDEX(_Rge_Data_3rd_CY,$B200,V$1)</f>
        <v/>
      </c>
      <c r="W200" s="410" t="str">
        <f t="array" ref="W200">INDEX(_Rge_Data_3rd_CY,$B200,W$1)</f>
        <v/>
      </c>
      <c r="X200" s="410" t="str">
        <f t="array" ref="X200">INDEX(_Rge_Data_3rd_CY,$B200,X$1)</f>
        <v/>
      </c>
      <c r="Y200" s="410" t="str">
        <f t="array" ref="Y200">INDEX(_Rge_Data_3rd_CY,$B200,Y$1)</f>
        <v/>
      </c>
      <c r="Z200" s="410">
        <f t="array" ref="Z200">INDEX(_Rge_Data_3rd_CY,$B200,Z$1)</f>
        <v>0</v>
      </c>
      <c r="AA200" s="410">
        <f t="array" ref="AA200">INDEX(_Rge_Data_3rd_CY,$B200,AA$1)</f>
        <v>0</v>
      </c>
      <c r="AB200" s="410">
        <f t="array" ref="AB200">INDEX(_Rge_Data_3rd_CY,$B200,AB$1)</f>
        <v>0</v>
      </c>
      <c r="AC200" s="410">
        <f t="array" ref="AC200">INDEX(_Rge_Data_3rd_CY,$B200,AC$1)</f>
        <v>0</v>
      </c>
      <c r="AD200" s="410">
        <f t="array" ref="AD200">INDEX(_Rge_Data_3rd_CY,$B200,AD$1)</f>
        <v>0</v>
      </c>
      <c r="AE200" s="410" t="str">
        <f t="array" ref="AE200">INDEX(_Rge_Data_3rd_CY,$B200,AE$1)</f>
        <v/>
      </c>
      <c r="AF200" s="410">
        <f t="array" ref="AF200">INDEX(_Rge_Data_3rd_CY,$B200,AF$1)</f>
        <v>0</v>
      </c>
      <c r="AG200" s="410">
        <f t="array" ref="AG200">INDEX(_Rge_Data_3rd_CY,$B200,AG$1)</f>
        <v>0</v>
      </c>
      <c r="AH200" s="410">
        <f t="shared" si="7"/>
        <v>0</v>
      </c>
      <c r="AI200" s="411" t="str">
        <f t="shared" si="9"/>
        <v/>
      </c>
      <c r="AJ200" s="412" t="str">
        <f t="array" ref="AJ200">INDEX(_Rge_Data_3rd_CY,$B200,AJ$1)</f>
        <v/>
      </c>
      <c r="AK200" s="413" t="str">
        <f t="array" ref="AK200">INDEX(_Rge_Data_3rd_CY,$B200,AK$1)</f>
        <v/>
      </c>
      <c r="AL200" s="413" t="str">
        <f t="array" ref="AL200">INDEX(_Rge_Data_3rd_CY,$B200,AL$1)</f>
        <v/>
      </c>
      <c r="AM200" s="413" t="str">
        <f t="array" ref="AM200">INDEX(_Rge_Data_3rd_CY,$B200,AM$1)</f>
        <v/>
      </c>
      <c r="AN200" s="413">
        <f t="array" ref="AN200">INDEX(_Rge_Data_3rd_CY,$B200,AN$1)</f>
        <v>0</v>
      </c>
      <c r="AO200" s="413">
        <f t="array" ref="AO200">INDEX(_Rge_Data_3rd_CY,$B200,AO$1)</f>
        <v>0</v>
      </c>
      <c r="AP200" s="413">
        <f t="array" ref="AP200">INDEX(_Rge_Data_3rd_CY,$B200,AP$1)</f>
        <v>0</v>
      </c>
      <c r="AQ200" s="413">
        <f t="array" ref="AQ200">INDEX(_Rge_Data_3rd_CY,$B200,AQ$1)</f>
        <v>0</v>
      </c>
      <c r="AR200" s="413">
        <f t="array" ref="AR200">INDEX(_Rge_Data_3rd_CY,$B200,AR$1)</f>
        <v>0</v>
      </c>
      <c r="AS200" s="413" t="str">
        <f t="array" ref="AS200">INDEX(_Rge_Data_3rd_CY,$B200,AS$1)</f>
        <v/>
      </c>
      <c r="AT200" s="413">
        <f t="array" ref="AT200">INDEX(_Rge_Data_3rd_CY,$B200,AT$1)</f>
        <v>0</v>
      </c>
      <c r="AU200" s="413">
        <f t="array" ref="AU200">INDEX(_Rge_Data_3rd_CY,$B200,AU$1)</f>
        <v>0</v>
      </c>
      <c r="AV200" s="284">
        <f t="shared" si="10"/>
        <v>0</v>
      </c>
      <c r="AW200" s="414">
        <f t="shared" si="8"/>
        <v>0</v>
      </c>
      <c r="AX200" s="290">
        <f>IFERROR(IF(AND($F200="OPEN",$AH200&gt;0),$AH200*_SoP*$AW200,IF(AND($F200="CLOSED",$AH200&gt;0),$AH200*_SoL*$AW200,0)),0)</f>
        <v>0</v>
      </c>
      <c r="AY200" s="290">
        <f>IFERROR(IF($AH200&lt;0,$AH200*_SoL,0),0)</f>
        <v>0</v>
      </c>
      <c r="AZ200" s="415">
        <f t="shared" si="11"/>
        <v>0</v>
      </c>
      <c r="BA200" s="415">
        <f t="shared" si="12"/>
        <v>0</v>
      </c>
      <c r="BB200" s="415">
        <f t="shared" si="13"/>
        <v>0</v>
      </c>
      <c r="BC200" s="416">
        <f t="shared" si="14"/>
        <v>0</v>
      </c>
      <c r="BD200" s="417">
        <f t="shared" si="15"/>
        <v>0</v>
      </c>
      <c r="BE200" s="418">
        <f t="shared" si="16"/>
        <v>0</v>
      </c>
      <c r="BF200" s="419">
        <f t="shared" si="17"/>
        <v>0</v>
      </c>
    </row>
    <row r="201" ht="19.5" customHeight="1">
      <c r="A201" s="185"/>
      <c r="B201" s="230">
        <f t="shared" si="18"/>
        <v>190</v>
      </c>
      <c r="C201" s="185"/>
      <c r="D201" s="391" t="str">
        <f t="array" ref="D201">INDEX(_Rge_Projectdata_3rd,$B201,MATCH("Project-ID",_Rge_Headline_Projectdata,0))</f>
        <v/>
      </c>
      <c r="E201" s="392" t="str">
        <f t="array" ref="E201">IF(INDEX(_Rge_Data_3rd_CY,$B201,E$1)=0,"",TEXT(INDEX(_Rge_Data_3rd_CY,$B201,E$1),"JJJJMMTT"))</f>
        <v/>
      </c>
      <c r="F201" s="404" t="str">
        <f t="array" ref="F201">INDEX(_Rge_Data_3rd_CY,$B201,F$1)</f>
        <v>Open</v>
      </c>
      <c r="G201" s="393">
        <f t="array" ref="G201">IFERROR(MATCH(INDEX(_Rge_Data_3rd_CY,$B201,G$1),_Rge_Projectstatus,0),"")</f>
        <v>1</v>
      </c>
      <c r="H201" s="405" t="str">
        <f t="array" ref="H201">INDEX(_Rge_Data_3rd_CY,$B201,H$1)</f>
        <v/>
      </c>
      <c r="I201" s="406" t="str">
        <f t="array" ref="I201">INDEX(_Rge_Data_3rd_CY,$B201,I$1)</f>
        <v/>
      </c>
      <c r="J201" s="406" t="str">
        <f t="array" ref="J201">INDEX(_Rge_Data_3rd_CY,$B201,J$1)</f>
        <v/>
      </c>
      <c r="K201" s="406" t="str">
        <f t="array" ref="K201">INDEX(_Rge_Data_3rd_CY,$B201,K$1)</f>
        <v/>
      </c>
      <c r="L201" s="407">
        <f t="array" ref="L201">INDEX(_Rge_Data_3rd_CY,$B201,L$1)</f>
        <v>0</v>
      </c>
      <c r="M201" s="407">
        <f t="array" ref="M201">INDEX(_Rge_Data_3rd_CY,$B201,M$1)</f>
        <v>0</v>
      </c>
      <c r="N201" s="407">
        <f t="array" ref="N201">INDEX(_Rge_Data_3rd_CY,$B201,N$1)</f>
        <v>0</v>
      </c>
      <c r="O201" s="407">
        <f t="array" ref="O201">INDEX(_Rge_Data_3rd_CY,$B201,O$1)</f>
        <v>0</v>
      </c>
      <c r="P201" s="407">
        <f t="array" ref="P201">INDEX(_Rge_Data_3rd_CY,$B201,P$1)</f>
        <v>0</v>
      </c>
      <c r="Q201" s="407" t="str">
        <f t="array" ref="Q201">INDEX(_Rge_Data_3rd_CY,$B201,Q$1)</f>
        <v/>
      </c>
      <c r="R201" s="407">
        <f t="array" ref="R201">INDEX(_Rge_Data_3rd_CY,$B201,R$1)</f>
        <v>0</v>
      </c>
      <c r="S201" s="407">
        <f t="array" ref="S201">INDEX(_Rge_Data_3rd_CY,$B201,S$1)</f>
        <v>0</v>
      </c>
      <c r="T201" s="407">
        <f t="shared" si="5"/>
        <v>0</v>
      </c>
      <c r="U201" s="408">
        <f t="shared" si="6"/>
        <v>0</v>
      </c>
      <c r="V201" s="409" t="str">
        <f t="array" ref="V201">INDEX(_Rge_Data_3rd_CY,$B201,V$1)</f>
        <v/>
      </c>
      <c r="W201" s="410" t="str">
        <f t="array" ref="W201">INDEX(_Rge_Data_3rd_CY,$B201,W$1)</f>
        <v/>
      </c>
      <c r="X201" s="410" t="str">
        <f t="array" ref="X201">INDEX(_Rge_Data_3rd_CY,$B201,X$1)</f>
        <v/>
      </c>
      <c r="Y201" s="410" t="str">
        <f t="array" ref="Y201">INDEX(_Rge_Data_3rd_CY,$B201,Y$1)</f>
        <v/>
      </c>
      <c r="Z201" s="410">
        <f t="array" ref="Z201">INDEX(_Rge_Data_3rd_CY,$B201,Z$1)</f>
        <v>0</v>
      </c>
      <c r="AA201" s="410">
        <f t="array" ref="AA201">INDEX(_Rge_Data_3rd_CY,$B201,AA$1)</f>
        <v>0</v>
      </c>
      <c r="AB201" s="410">
        <f t="array" ref="AB201">INDEX(_Rge_Data_3rd_CY,$B201,AB$1)</f>
        <v>0</v>
      </c>
      <c r="AC201" s="410">
        <f t="array" ref="AC201">INDEX(_Rge_Data_3rd_CY,$B201,AC$1)</f>
        <v>0</v>
      </c>
      <c r="AD201" s="410">
        <f t="array" ref="AD201">INDEX(_Rge_Data_3rd_CY,$B201,AD$1)</f>
        <v>0</v>
      </c>
      <c r="AE201" s="410" t="str">
        <f t="array" ref="AE201">INDEX(_Rge_Data_3rd_CY,$B201,AE$1)</f>
        <v/>
      </c>
      <c r="AF201" s="410">
        <f t="array" ref="AF201">INDEX(_Rge_Data_3rd_CY,$B201,AF$1)</f>
        <v>0</v>
      </c>
      <c r="AG201" s="410">
        <f t="array" ref="AG201">INDEX(_Rge_Data_3rd_CY,$B201,AG$1)</f>
        <v>0</v>
      </c>
      <c r="AH201" s="410">
        <f t="shared" si="7"/>
        <v>0</v>
      </c>
      <c r="AI201" s="411" t="str">
        <f t="shared" si="9"/>
        <v/>
      </c>
      <c r="AJ201" s="412" t="str">
        <f t="array" ref="AJ201">INDEX(_Rge_Data_3rd_CY,$B201,AJ$1)</f>
        <v/>
      </c>
      <c r="AK201" s="413" t="str">
        <f t="array" ref="AK201">INDEX(_Rge_Data_3rd_CY,$B201,AK$1)</f>
        <v/>
      </c>
      <c r="AL201" s="413" t="str">
        <f t="array" ref="AL201">INDEX(_Rge_Data_3rd_CY,$B201,AL$1)</f>
        <v/>
      </c>
      <c r="AM201" s="413" t="str">
        <f t="array" ref="AM201">INDEX(_Rge_Data_3rd_CY,$B201,AM$1)</f>
        <v/>
      </c>
      <c r="AN201" s="413">
        <f t="array" ref="AN201">INDEX(_Rge_Data_3rd_CY,$B201,AN$1)</f>
        <v>0</v>
      </c>
      <c r="AO201" s="413">
        <f t="array" ref="AO201">INDEX(_Rge_Data_3rd_CY,$B201,AO$1)</f>
        <v>0</v>
      </c>
      <c r="AP201" s="413">
        <f t="array" ref="AP201">INDEX(_Rge_Data_3rd_CY,$B201,AP$1)</f>
        <v>0</v>
      </c>
      <c r="AQ201" s="413">
        <f t="array" ref="AQ201">INDEX(_Rge_Data_3rd_CY,$B201,AQ$1)</f>
        <v>0</v>
      </c>
      <c r="AR201" s="413">
        <f t="array" ref="AR201">INDEX(_Rge_Data_3rd_CY,$B201,AR$1)</f>
        <v>0</v>
      </c>
      <c r="AS201" s="413" t="str">
        <f t="array" ref="AS201">INDEX(_Rge_Data_3rd_CY,$B201,AS$1)</f>
        <v/>
      </c>
      <c r="AT201" s="413">
        <f t="array" ref="AT201">INDEX(_Rge_Data_3rd_CY,$B201,AT$1)</f>
        <v>0</v>
      </c>
      <c r="AU201" s="413">
        <f t="array" ref="AU201">INDEX(_Rge_Data_3rd_CY,$B201,AU$1)</f>
        <v>0</v>
      </c>
      <c r="AV201" s="284">
        <f t="shared" si="10"/>
        <v>0</v>
      </c>
      <c r="AW201" s="414">
        <f t="shared" si="8"/>
        <v>0</v>
      </c>
      <c r="AX201" s="290">
        <f>IFERROR(IF(AND($F201="OPEN",$AH201&gt;0),$AH201*_SoP*$AW201,IF(AND($F201="CLOSED",$AH201&gt;0),$AH201*_SoL*$AW201,0)),0)</f>
        <v>0</v>
      </c>
      <c r="AY201" s="290">
        <f>IFERROR(IF($AH201&lt;0,$AH201*_SoL,0),0)</f>
        <v>0</v>
      </c>
      <c r="AZ201" s="415">
        <f t="shared" si="11"/>
        <v>0</v>
      </c>
      <c r="BA201" s="415">
        <f t="shared" si="12"/>
        <v>0</v>
      </c>
      <c r="BB201" s="415">
        <f t="shared" si="13"/>
        <v>0</v>
      </c>
      <c r="BC201" s="416">
        <f t="shared" si="14"/>
        <v>0</v>
      </c>
      <c r="BD201" s="417">
        <f t="shared" si="15"/>
        <v>0</v>
      </c>
      <c r="BE201" s="418">
        <f t="shared" si="16"/>
        <v>0</v>
      </c>
      <c r="BF201" s="419">
        <f t="shared" si="17"/>
        <v>0</v>
      </c>
    </row>
    <row r="202" ht="19.5" customHeight="1">
      <c r="A202" s="185"/>
      <c r="B202" s="230">
        <f t="shared" si="18"/>
        <v>191</v>
      </c>
      <c r="C202" s="185"/>
      <c r="D202" s="391" t="str">
        <f t="array" ref="D202">INDEX(_Rge_Projectdata_3rd,$B202,MATCH("Project-ID",_Rge_Headline_Projectdata,0))</f>
        <v/>
      </c>
      <c r="E202" s="392" t="str">
        <f t="array" ref="E202">IF(INDEX(_Rge_Data_3rd_CY,$B202,E$1)=0,"",TEXT(INDEX(_Rge_Data_3rd_CY,$B202,E$1),"JJJJMMTT"))</f>
        <v/>
      </c>
      <c r="F202" s="404" t="str">
        <f t="array" ref="F202">INDEX(_Rge_Data_3rd_CY,$B202,F$1)</f>
        <v>Open</v>
      </c>
      <c r="G202" s="393">
        <f t="array" ref="G202">IFERROR(MATCH(INDEX(_Rge_Data_3rd_CY,$B202,G$1),_Rge_Projectstatus,0),"")</f>
        <v>1</v>
      </c>
      <c r="H202" s="405" t="str">
        <f t="array" ref="H202">INDEX(_Rge_Data_3rd_CY,$B202,H$1)</f>
        <v/>
      </c>
      <c r="I202" s="406" t="str">
        <f t="array" ref="I202">INDEX(_Rge_Data_3rd_CY,$B202,I$1)</f>
        <v/>
      </c>
      <c r="J202" s="406" t="str">
        <f t="array" ref="J202">INDEX(_Rge_Data_3rd_CY,$B202,J$1)</f>
        <v/>
      </c>
      <c r="K202" s="406" t="str">
        <f t="array" ref="K202">INDEX(_Rge_Data_3rd_CY,$B202,K$1)</f>
        <v/>
      </c>
      <c r="L202" s="407">
        <f t="array" ref="L202">INDEX(_Rge_Data_3rd_CY,$B202,L$1)</f>
        <v>0</v>
      </c>
      <c r="M202" s="407">
        <f t="array" ref="M202">INDEX(_Rge_Data_3rd_CY,$B202,M$1)</f>
        <v>0</v>
      </c>
      <c r="N202" s="407">
        <f t="array" ref="N202">INDEX(_Rge_Data_3rd_CY,$B202,N$1)</f>
        <v>0</v>
      </c>
      <c r="O202" s="407">
        <f t="array" ref="O202">INDEX(_Rge_Data_3rd_CY,$B202,O$1)</f>
        <v>0</v>
      </c>
      <c r="P202" s="407">
        <f t="array" ref="P202">INDEX(_Rge_Data_3rd_CY,$B202,P$1)</f>
        <v>0</v>
      </c>
      <c r="Q202" s="407" t="str">
        <f t="array" ref="Q202">INDEX(_Rge_Data_3rd_CY,$B202,Q$1)</f>
        <v/>
      </c>
      <c r="R202" s="407">
        <f t="array" ref="R202">INDEX(_Rge_Data_3rd_CY,$B202,R$1)</f>
        <v>0</v>
      </c>
      <c r="S202" s="407">
        <f t="array" ref="S202">INDEX(_Rge_Data_3rd_CY,$B202,S$1)</f>
        <v>0</v>
      </c>
      <c r="T202" s="407">
        <f t="shared" si="5"/>
        <v>0</v>
      </c>
      <c r="U202" s="408">
        <f t="shared" si="6"/>
        <v>0</v>
      </c>
      <c r="V202" s="409" t="str">
        <f t="array" ref="V202">INDEX(_Rge_Data_3rd_CY,$B202,V$1)</f>
        <v/>
      </c>
      <c r="W202" s="410" t="str">
        <f t="array" ref="W202">INDEX(_Rge_Data_3rd_CY,$B202,W$1)</f>
        <v/>
      </c>
      <c r="X202" s="410" t="str">
        <f t="array" ref="X202">INDEX(_Rge_Data_3rd_CY,$B202,X$1)</f>
        <v/>
      </c>
      <c r="Y202" s="410" t="str">
        <f t="array" ref="Y202">INDEX(_Rge_Data_3rd_CY,$B202,Y$1)</f>
        <v/>
      </c>
      <c r="Z202" s="410">
        <f t="array" ref="Z202">INDEX(_Rge_Data_3rd_CY,$B202,Z$1)</f>
        <v>0</v>
      </c>
      <c r="AA202" s="410">
        <f t="array" ref="AA202">INDEX(_Rge_Data_3rd_CY,$B202,AA$1)</f>
        <v>0</v>
      </c>
      <c r="AB202" s="410">
        <f t="array" ref="AB202">INDEX(_Rge_Data_3rd_CY,$B202,AB$1)</f>
        <v>0</v>
      </c>
      <c r="AC202" s="410">
        <f t="array" ref="AC202">INDEX(_Rge_Data_3rd_CY,$B202,AC$1)</f>
        <v>0</v>
      </c>
      <c r="AD202" s="410">
        <f t="array" ref="AD202">INDEX(_Rge_Data_3rd_CY,$B202,AD$1)</f>
        <v>0</v>
      </c>
      <c r="AE202" s="410" t="str">
        <f t="array" ref="AE202">INDEX(_Rge_Data_3rd_CY,$B202,AE$1)</f>
        <v/>
      </c>
      <c r="AF202" s="410">
        <f t="array" ref="AF202">INDEX(_Rge_Data_3rd_CY,$B202,AF$1)</f>
        <v>0</v>
      </c>
      <c r="AG202" s="410">
        <f t="array" ref="AG202">INDEX(_Rge_Data_3rd_CY,$B202,AG$1)</f>
        <v>0</v>
      </c>
      <c r="AH202" s="410">
        <f t="shared" si="7"/>
        <v>0</v>
      </c>
      <c r="AI202" s="411" t="str">
        <f t="shared" si="9"/>
        <v/>
      </c>
      <c r="AJ202" s="412" t="str">
        <f t="array" ref="AJ202">INDEX(_Rge_Data_3rd_CY,$B202,AJ$1)</f>
        <v/>
      </c>
      <c r="AK202" s="413" t="str">
        <f t="array" ref="AK202">INDEX(_Rge_Data_3rd_CY,$B202,AK$1)</f>
        <v/>
      </c>
      <c r="AL202" s="413" t="str">
        <f t="array" ref="AL202">INDEX(_Rge_Data_3rd_CY,$B202,AL$1)</f>
        <v/>
      </c>
      <c r="AM202" s="413" t="str">
        <f t="array" ref="AM202">INDEX(_Rge_Data_3rd_CY,$B202,AM$1)</f>
        <v/>
      </c>
      <c r="AN202" s="413">
        <f t="array" ref="AN202">INDEX(_Rge_Data_3rd_CY,$B202,AN$1)</f>
        <v>0</v>
      </c>
      <c r="AO202" s="413">
        <f t="array" ref="AO202">INDEX(_Rge_Data_3rd_CY,$B202,AO$1)</f>
        <v>0</v>
      </c>
      <c r="AP202" s="413">
        <f t="array" ref="AP202">INDEX(_Rge_Data_3rd_CY,$B202,AP$1)</f>
        <v>0</v>
      </c>
      <c r="AQ202" s="413">
        <f t="array" ref="AQ202">INDEX(_Rge_Data_3rd_CY,$B202,AQ$1)</f>
        <v>0</v>
      </c>
      <c r="AR202" s="413">
        <f t="array" ref="AR202">INDEX(_Rge_Data_3rd_CY,$B202,AR$1)</f>
        <v>0</v>
      </c>
      <c r="AS202" s="413" t="str">
        <f t="array" ref="AS202">INDEX(_Rge_Data_3rd_CY,$B202,AS$1)</f>
        <v/>
      </c>
      <c r="AT202" s="413">
        <f t="array" ref="AT202">INDEX(_Rge_Data_3rd_CY,$B202,AT$1)</f>
        <v>0</v>
      </c>
      <c r="AU202" s="413">
        <f t="array" ref="AU202">INDEX(_Rge_Data_3rd_CY,$B202,AU$1)</f>
        <v>0</v>
      </c>
      <c r="AV202" s="284">
        <f t="shared" si="10"/>
        <v>0</v>
      </c>
      <c r="AW202" s="414">
        <f t="shared" si="8"/>
        <v>0</v>
      </c>
      <c r="AX202" s="290">
        <f>IFERROR(IF(AND($F202="OPEN",$AH202&gt;0),$AH202*_SoP*$AW202,IF(AND($F202="CLOSED",$AH202&gt;0),$AH202*_SoL*$AW202,0)),0)</f>
        <v>0</v>
      </c>
      <c r="AY202" s="290">
        <f>IFERROR(IF($AH202&lt;0,$AH202*_SoL,0),0)</f>
        <v>0</v>
      </c>
      <c r="AZ202" s="415">
        <f t="shared" si="11"/>
        <v>0</v>
      </c>
      <c r="BA202" s="415">
        <f t="shared" si="12"/>
        <v>0</v>
      </c>
      <c r="BB202" s="415">
        <f t="shared" si="13"/>
        <v>0</v>
      </c>
      <c r="BC202" s="416">
        <f t="shared" si="14"/>
        <v>0</v>
      </c>
      <c r="BD202" s="417">
        <f t="shared" si="15"/>
        <v>0</v>
      </c>
      <c r="BE202" s="418">
        <f t="shared" si="16"/>
        <v>0</v>
      </c>
      <c r="BF202" s="419">
        <f t="shared" si="17"/>
        <v>0</v>
      </c>
    </row>
    <row r="203" ht="19.5" customHeight="1">
      <c r="A203" s="185"/>
      <c r="B203" s="230">
        <f t="shared" si="18"/>
        <v>192</v>
      </c>
      <c r="C203" s="185"/>
      <c r="D203" s="391" t="str">
        <f t="array" ref="D203">INDEX(_Rge_Projectdata_3rd,$B203,MATCH("Project-ID",_Rge_Headline_Projectdata,0))</f>
        <v/>
      </c>
      <c r="E203" s="392" t="str">
        <f t="array" ref="E203">IF(INDEX(_Rge_Data_3rd_CY,$B203,E$1)=0,"",TEXT(INDEX(_Rge_Data_3rd_CY,$B203,E$1),"JJJJMMTT"))</f>
        <v/>
      </c>
      <c r="F203" s="404" t="str">
        <f t="array" ref="F203">INDEX(_Rge_Data_3rd_CY,$B203,F$1)</f>
        <v>Open</v>
      </c>
      <c r="G203" s="393">
        <f t="array" ref="G203">IFERROR(MATCH(INDEX(_Rge_Data_3rd_CY,$B203,G$1),_Rge_Projectstatus,0),"")</f>
        <v>1</v>
      </c>
      <c r="H203" s="405" t="str">
        <f t="array" ref="H203">INDEX(_Rge_Data_3rd_CY,$B203,H$1)</f>
        <v/>
      </c>
      <c r="I203" s="406" t="str">
        <f t="array" ref="I203">INDEX(_Rge_Data_3rd_CY,$B203,I$1)</f>
        <v/>
      </c>
      <c r="J203" s="406" t="str">
        <f t="array" ref="J203">INDEX(_Rge_Data_3rd_CY,$B203,J$1)</f>
        <v/>
      </c>
      <c r="K203" s="406" t="str">
        <f t="array" ref="K203">INDEX(_Rge_Data_3rd_CY,$B203,K$1)</f>
        <v/>
      </c>
      <c r="L203" s="407">
        <f t="array" ref="L203">INDEX(_Rge_Data_3rd_CY,$B203,L$1)</f>
        <v>0</v>
      </c>
      <c r="M203" s="407">
        <f t="array" ref="M203">INDEX(_Rge_Data_3rd_CY,$B203,M$1)</f>
        <v>0</v>
      </c>
      <c r="N203" s="407">
        <f t="array" ref="N203">INDEX(_Rge_Data_3rd_CY,$B203,N$1)</f>
        <v>0</v>
      </c>
      <c r="O203" s="407">
        <f t="array" ref="O203">INDEX(_Rge_Data_3rd_CY,$B203,O$1)</f>
        <v>0</v>
      </c>
      <c r="P203" s="407">
        <f t="array" ref="P203">INDEX(_Rge_Data_3rd_CY,$B203,P$1)</f>
        <v>0</v>
      </c>
      <c r="Q203" s="407" t="str">
        <f t="array" ref="Q203">INDEX(_Rge_Data_3rd_CY,$B203,Q$1)</f>
        <v/>
      </c>
      <c r="R203" s="407">
        <f t="array" ref="R203">INDEX(_Rge_Data_3rd_CY,$B203,R$1)</f>
        <v>0</v>
      </c>
      <c r="S203" s="407">
        <f t="array" ref="S203">INDEX(_Rge_Data_3rd_CY,$B203,S$1)</f>
        <v>0</v>
      </c>
      <c r="T203" s="407">
        <f t="shared" si="5"/>
        <v>0</v>
      </c>
      <c r="U203" s="408">
        <f t="shared" si="6"/>
        <v>0</v>
      </c>
      <c r="V203" s="409" t="str">
        <f t="array" ref="V203">INDEX(_Rge_Data_3rd_CY,$B203,V$1)</f>
        <v/>
      </c>
      <c r="W203" s="410" t="str">
        <f t="array" ref="W203">INDEX(_Rge_Data_3rd_CY,$B203,W$1)</f>
        <v/>
      </c>
      <c r="X203" s="410" t="str">
        <f t="array" ref="X203">INDEX(_Rge_Data_3rd_CY,$B203,X$1)</f>
        <v/>
      </c>
      <c r="Y203" s="410" t="str">
        <f t="array" ref="Y203">INDEX(_Rge_Data_3rd_CY,$B203,Y$1)</f>
        <v/>
      </c>
      <c r="Z203" s="410">
        <f t="array" ref="Z203">INDEX(_Rge_Data_3rd_CY,$B203,Z$1)</f>
        <v>0</v>
      </c>
      <c r="AA203" s="410">
        <f t="array" ref="AA203">INDEX(_Rge_Data_3rd_CY,$B203,AA$1)</f>
        <v>0</v>
      </c>
      <c r="AB203" s="410">
        <f t="array" ref="AB203">INDEX(_Rge_Data_3rd_CY,$B203,AB$1)</f>
        <v>0</v>
      </c>
      <c r="AC203" s="410">
        <f t="array" ref="AC203">INDEX(_Rge_Data_3rd_CY,$B203,AC$1)</f>
        <v>0</v>
      </c>
      <c r="AD203" s="410">
        <f t="array" ref="AD203">INDEX(_Rge_Data_3rd_CY,$B203,AD$1)</f>
        <v>0</v>
      </c>
      <c r="AE203" s="410" t="str">
        <f t="array" ref="AE203">INDEX(_Rge_Data_3rd_CY,$B203,AE$1)</f>
        <v/>
      </c>
      <c r="AF203" s="410">
        <f t="array" ref="AF203">INDEX(_Rge_Data_3rd_CY,$B203,AF$1)</f>
        <v>0</v>
      </c>
      <c r="AG203" s="410">
        <f t="array" ref="AG203">INDEX(_Rge_Data_3rd_CY,$B203,AG$1)</f>
        <v>0</v>
      </c>
      <c r="AH203" s="410">
        <f t="shared" si="7"/>
        <v>0</v>
      </c>
      <c r="AI203" s="411" t="str">
        <f t="shared" si="9"/>
        <v/>
      </c>
      <c r="AJ203" s="412" t="str">
        <f t="array" ref="AJ203">INDEX(_Rge_Data_3rd_CY,$B203,AJ$1)</f>
        <v/>
      </c>
      <c r="AK203" s="413" t="str">
        <f t="array" ref="AK203">INDEX(_Rge_Data_3rd_CY,$B203,AK$1)</f>
        <v/>
      </c>
      <c r="AL203" s="413" t="str">
        <f t="array" ref="AL203">INDEX(_Rge_Data_3rd_CY,$B203,AL$1)</f>
        <v/>
      </c>
      <c r="AM203" s="413" t="str">
        <f t="array" ref="AM203">INDEX(_Rge_Data_3rd_CY,$B203,AM$1)</f>
        <v/>
      </c>
      <c r="AN203" s="413">
        <f t="array" ref="AN203">INDEX(_Rge_Data_3rd_CY,$B203,AN$1)</f>
        <v>0</v>
      </c>
      <c r="AO203" s="413">
        <f t="array" ref="AO203">INDEX(_Rge_Data_3rd_CY,$B203,AO$1)</f>
        <v>0</v>
      </c>
      <c r="AP203" s="413">
        <f t="array" ref="AP203">INDEX(_Rge_Data_3rd_CY,$B203,AP$1)</f>
        <v>0</v>
      </c>
      <c r="AQ203" s="413">
        <f t="array" ref="AQ203">INDEX(_Rge_Data_3rd_CY,$B203,AQ$1)</f>
        <v>0</v>
      </c>
      <c r="AR203" s="413">
        <f t="array" ref="AR203">INDEX(_Rge_Data_3rd_CY,$B203,AR$1)</f>
        <v>0</v>
      </c>
      <c r="AS203" s="413" t="str">
        <f t="array" ref="AS203">INDEX(_Rge_Data_3rd_CY,$B203,AS$1)</f>
        <v/>
      </c>
      <c r="AT203" s="413">
        <f t="array" ref="AT203">INDEX(_Rge_Data_3rd_CY,$B203,AT$1)</f>
        <v>0</v>
      </c>
      <c r="AU203" s="413">
        <f t="array" ref="AU203">INDEX(_Rge_Data_3rd_CY,$B203,AU$1)</f>
        <v>0</v>
      </c>
      <c r="AV203" s="284">
        <f t="shared" si="10"/>
        <v>0</v>
      </c>
      <c r="AW203" s="414">
        <f t="shared" si="8"/>
        <v>0</v>
      </c>
      <c r="AX203" s="290">
        <f>IFERROR(IF(AND($F203="OPEN",$AH203&gt;0),$AH203*_SoP*$AW203,IF(AND($F203="CLOSED",$AH203&gt;0),$AH203*_SoL*$AW203,0)),0)</f>
        <v>0</v>
      </c>
      <c r="AY203" s="290">
        <f>IFERROR(IF($AH203&lt;0,$AH203*_SoL,0),0)</f>
        <v>0</v>
      </c>
      <c r="AZ203" s="415">
        <f t="shared" si="11"/>
        <v>0</v>
      </c>
      <c r="BA203" s="415">
        <f t="shared" si="12"/>
        <v>0</v>
      </c>
      <c r="BB203" s="415">
        <f t="shared" si="13"/>
        <v>0</v>
      </c>
      <c r="BC203" s="416">
        <f t="shared" si="14"/>
        <v>0</v>
      </c>
      <c r="BD203" s="417">
        <f t="shared" si="15"/>
        <v>0</v>
      </c>
      <c r="BE203" s="418">
        <f t="shared" si="16"/>
        <v>0</v>
      </c>
      <c r="BF203" s="419">
        <f t="shared" si="17"/>
        <v>0</v>
      </c>
    </row>
    <row r="204" ht="19.5" customHeight="1">
      <c r="A204" s="185"/>
      <c r="B204" s="230">
        <f t="shared" si="18"/>
        <v>193</v>
      </c>
      <c r="C204" s="185"/>
      <c r="D204" s="391" t="str">
        <f t="array" ref="D204">INDEX(_Rge_Projectdata_3rd,$B204,MATCH("Project-ID",_Rge_Headline_Projectdata,0))</f>
        <v/>
      </c>
      <c r="E204" s="392" t="str">
        <f t="array" ref="E204">IF(INDEX(_Rge_Data_3rd_CY,$B204,E$1)=0,"",TEXT(INDEX(_Rge_Data_3rd_CY,$B204,E$1),"JJJJMMTT"))</f>
        <v/>
      </c>
      <c r="F204" s="404" t="str">
        <f t="array" ref="F204">INDEX(_Rge_Data_3rd_CY,$B204,F$1)</f>
        <v>Open</v>
      </c>
      <c r="G204" s="393">
        <f t="array" ref="G204">IFERROR(MATCH(INDEX(_Rge_Data_3rd_CY,$B204,G$1),_Rge_Projectstatus,0),"")</f>
        <v>1</v>
      </c>
      <c r="H204" s="405" t="str">
        <f t="array" ref="H204">INDEX(_Rge_Data_3rd_CY,$B204,H$1)</f>
        <v/>
      </c>
      <c r="I204" s="406" t="str">
        <f t="array" ref="I204">INDEX(_Rge_Data_3rd_CY,$B204,I$1)</f>
        <v/>
      </c>
      <c r="J204" s="406" t="str">
        <f t="array" ref="J204">INDEX(_Rge_Data_3rd_CY,$B204,J$1)</f>
        <v/>
      </c>
      <c r="K204" s="406" t="str">
        <f t="array" ref="K204">INDEX(_Rge_Data_3rd_CY,$B204,K$1)</f>
        <v/>
      </c>
      <c r="L204" s="407">
        <f t="array" ref="L204">INDEX(_Rge_Data_3rd_CY,$B204,L$1)</f>
        <v>0</v>
      </c>
      <c r="M204" s="407">
        <f t="array" ref="M204">INDEX(_Rge_Data_3rd_CY,$B204,M$1)</f>
        <v>0</v>
      </c>
      <c r="N204" s="407">
        <f t="array" ref="N204">INDEX(_Rge_Data_3rd_CY,$B204,N$1)</f>
        <v>0</v>
      </c>
      <c r="O204" s="407">
        <f t="array" ref="O204">INDEX(_Rge_Data_3rd_CY,$B204,O$1)</f>
        <v>0</v>
      </c>
      <c r="P204" s="407">
        <f t="array" ref="P204">INDEX(_Rge_Data_3rd_CY,$B204,P$1)</f>
        <v>0</v>
      </c>
      <c r="Q204" s="407" t="str">
        <f t="array" ref="Q204">INDEX(_Rge_Data_3rd_CY,$B204,Q$1)</f>
        <v/>
      </c>
      <c r="R204" s="407">
        <f t="array" ref="R204">INDEX(_Rge_Data_3rd_CY,$B204,R$1)</f>
        <v>0</v>
      </c>
      <c r="S204" s="407">
        <f t="array" ref="S204">INDEX(_Rge_Data_3rd_CY,$B204,S$1)</f>
        <v>0</v>
      </c>
      <c r="T204" s="407">
        <f t="shared" si="5"/>
        <v>0</v>
      </c>
      <c r="U204" s="408">
        <f t="shared" si="6"/>
        <v>0</v>
      </c>
      <c r="V204" s="409" t="str">
        <f t="array" ref="V204">INDEX(_Rge_Data_3rd_CY,$B204,V$1)</f>
        <v/>
      </c>
      <c r="W204" s="410" t="str">
        <f t="array" ref="W204">INDEX(_Rge_Data_3rd_CY,$B204,W$1)</f>
        <v/>
      </c>
      <c r="X204" s="410" t="str">
        <f t="array" ref="X204">INDEX(_Rge_Data_3rd_CY,$B204,X$1)</f>
        <v/>
      </c>
      <c r="Y204" s="410" t="str">
        <f t="array" ref="Y204">INDEX(_Rge_Data_3rd_CY,$B204,Y$1)</f>
        <v/>
      </c>
      <c r="Z204" s="410">
        <f t="array" ref="Z204">INDEX(_Rge_Data_3rd_CY,$B204,Z$1)</f>
        <v>0</v>
      </c>
      <c r="AA204" s="410">
        <f t="array" ref="AA204">INDEX(_Rge_Data_3rd_CY,$B204,AA$1)</f>
        <v>0</v>
      </c>
      <c r="AB204" s="410">
        <f t="array" ref="AB204">INDEX(_Rge_Data_3rd_CY,$B204,AB$1)</f>
        <v>0</v>
      </c>
      <c r="AC204" s="410">
        <f t="array" ref="AC204">INDEX(_Rge_Data_3rd_CY,$B204,AC$1)</f>
        <v>0</v>
      </c>
      <c r="AD204" s="410">
        <f t="array" ref="AD204">INDEX(_Rge_Data_3rd_CY,$B204,AD$1)</f>
        <v>0</v>
      </c>
      <c r="AE204" s="410" t="str">
        <f t="array" ref="AE204">INDEX(_Rge_Data_3rd_CY,$B204,AE$1)</f>
        <v/>
      </c>
      <c r="AF204" s="410">
        <f t="array" ref="AF204">INDEX(_Rge_Data_3rd_CY,$B204,AF$1)</f>
        <v>0</v>
      </c>
      <c r="AG204" s="410">
        <f t="array" ref="AG204">INDEX(_Rge_Data_3rd_CY,$B204,AG$1)</f>
        <v>0</v>
      </c>
      <c r="AH204" s="410">
        <f t="shared" si="7"/>
        <v>0</v>
      </c>
      <c r="AI204" s="411" t="str">
        <f t="shared" si="9"/>
        <v/>
      </c>
      <c r="AJ204" s="412" t="str">
        <f t="array" ref="AJ204">INDEX(_Rge_Data_3rd_CY,$B204,AJ$1)</f>
        <v/>
      </c>
      <c r="AK204" s="413" t="str">
        <f t="array" ref="AK204">INDEX(_Rge_Data_3rd_CY,$B204,AK$1)</f>
        <v/>
      </c>
      <c r="AL204" s="413" t="str">
        <f t="array" ref="AL204">INDEX(_Rge_Data_3rd_CY,$B204,AL$1)</f>
        <v/>
      </c>
      <c r="AM204" s="413" t="str">
        <f t="array" ref="AM204">INDEX(_Rge_Data_3rd_CY,$B204,AM$1)</f>
        <v/>
      </c>
      <c r="AN204" s="413">
        <f t="array" ref="AN204">INDEX(_Rge_Data_3rd_CY,$B204,AN$1)</f>
        <v>0</v>
      </c>
      <c r="AO204" s="413">
        <f t="array" ref="AO204">INDEX(_Rge_Data_3rd_CY,$B204,AO$1)</f>
        <v>0</v>
      </c>
      <c r="AP204" s="413">
        <f t="array" ref="AP204">INDEX(_Rge_Data_3rd_CY,$B204,AP$1)</f>
        <v>0</v>
      </c>
      <c r="AQ204" s="413">
        <f t="array" ref="AQ204">INDEX(_Rge_Data_3rd_CY,$B204,AQ$1)</f>
        <v>0</v>
      </c>
      <c r="AR204" s="413">
        <f t="array" ref="AR204">INDEX(_Rge_Data_3rd_CY,$B204,AR$1)</f>
        <v>0</v>
      </c>
      <c r="AS204" s="413" t="str">
        <f t="array" ref="AS204">INDEX(_Rge_Data_3rd_CY,$B204,AS$1)</f>
        <v/>
      </c>
      <c r="AT204" s="413">
        <f t="array" ref="AT204">INDEX(_Rge_Data_3rd_CY,$B204,AT$1)</f>
        <v>0</v>
      </c>
      <c r="AU204" s="413">
        <f t="array" ref="AU204">INDEX(_Rge_Data_3rd_CY,$B204,AU$1)</f>
        <v>0</v>
      </c>
      <c r="AV204" s="284">
        <f t="shared" si="10"/>
        <v>0</v>
      </c>
      <c r="AW204" s="414">
        <f t="shared" si="8"/>
        <v>0</v>
      </c>
      <c r="AX204" s="290">
        <f>IFERROR(IF(AND($F204="OPEN",$AH204&gt;0),$AH204*_SoP*$AW204,IF(AND($F204="CLOSED",$AH204&gt;0),$AH204*_SoL*$AW204,0)),0)</f>
        <v>0</v>
      </c>
      <c r="AY204" s="290">
        <f>IFERROR(IF($AH204&lt;0,$AH204*_SoL,0),0)</f>
        <v>0</v>
      </c>
      <c r="AZ204" s="415">
        <f t="shared" si="11"/>
        <v>0</v>
      </c>
      <c r="BA204" s="415">
        <f t="shared" si="12"/>
        <v>0</v>
      </c>
      <c r="BB204" s="415">
        <f t="shared" si="13"/>
        <v>0</v>
      </c>
      <c r="BC204" s="416">
        <f t="shared" si="14"/>
        <v>0</v>
      </c>
      <c r="BD204" s="417">
        <f t="shared" si="15"/>
        <v>0</v>
      </c>
      <c r="BE204" s="418">
        <f t="shared" si="16"/>
        <v>0</v>
      </c>
      <c r="BF204" s="419">
        <f t="shared" si="17"/>
        <v>0</v>
      </c>
    </row>
    <row r="205" ht="19.5" customHeight="1">
      <c r="A205" s="185"/>
      <c r="B205" s="230">
        <f t="shared" si="18"/>
        <v>194</v>
      </c>
      <c r="C205" s="185"/>
      <c r="D205" s="391" t="str">
        <f t="array" ref="D205">INDEX(_Rge_Projectdata_3rd,$B205,MATCH("Project-ID",_Rge_Headline_Projectdata,0))</f>
        <v/>
      </c>
      <c r="E205" s="392" t="str">
        <f t="array" ref="E205">IF(INDEX(_Rge_Data_3rd_CY,$B205,E$1)=0,"",TEXT(INDEX(_Rge_Data_3rd_CY,$B205,E$1),"JJJJMMTT"))</f>
        <v/>
      </c>
      <c r="F205" s="404" t="str">
        <f t="array" ref="F205">INDEX(_Rge_Data_3rd_CY,$B205,F$1)</f>
        <v>Open</v>
      </c>
      <c r="G205" s="393">
        <f t="array" ref="G205">IFERROR(MATCH(INDEX(_Rge_Data_3rd_CY,$B205,G$1),_Rge_Projectstatus,0),"")</f>
        <v>1</v>
      </c>
      <c r="H205" s="405" t="str">
        <f t="array" ref="H205">INDEX(_Rge_Data_3rd_CY,$B205,H$1)</f>
        <v/>
      </c>
      <c r="I205" s="406" t="str">
        <f t="array" ref="I205">INDEX(_Rge_Data_3rd_CY,$B205,I$1)</f>
        <v/>
      </c>
      <c r="J205" s="406" t="str">
        <f t="array" ref="J205">INDEX(_Rge_Data_3rd_CY,$B205,J$1)</f>
        <v/>
      </c>
      <c r="K205" s="406" t="str">
        <f t="array" ref="K205">INDEX(_Rge_Data_3rd_CY,$B205,K$1)</f>
        <v/>
      </c>
      <c r="L205" s="407">
        <f t="array" ref="L205">INDEX(_Rge_Data_3rd_CY,$B205,L$1)</f>
        <v>0</v>
      </c>
      <c r="M205" s="407">
        <f t="array" ref="M205">INDEX(_Rge_Data_3rd_CY,$B205,M$1)</f>
        <v>0</v>
      </c>
      <c r="N205" s="407">
        <f t="array" ref="N205">INDEX(_Rge_Data_3rd_CY,$B205,N$1)</f>
        <v>0</v>
      </c>
      <c r="O205" s="407">
        <f t="array" ref="O205">INDEX(_Rge_Data_3rd_CY,$B205,O$1)</f>
        <v>0</v>
      </c>
      <c r="P205" s="407">
        <f t="array" ref="P205">INDEX(_Rge_Data_3rd_CY,$B205,P$1)</f>
        <v>0</v>
      </c>
      <c r="Q205" s="407" t="str">
        <f t="array" ref="Q205">INDEX(_Rge_Data_3rd_CY,$B205,Q$1)</f>
        <v/>
      </c>
      <c r="R205" s="407">
        <f t="array" ref="R205">INDEX(_Rge_Data_3rd_CY,$B205,R$1)</f>
        <v>0</v>
      </c>
      <c r="S205" s="407">
        <f t="array" ref="S205">INDEX(_Rge_Data_3rd_CY,$B205,S$1)</f>
        <v>0</v>
      </c>
      <c r="T205" s="407">
        <f t="shared" si="5"/>
        <v>0</v>
      </c>
      <c r="U205" s="408">
        <f t="shared" si="6"/>
        <v>0</v>
      </c>
      <c r="V205" s="409" t="str">
        <f t="array" ref="V205">INDEX(_Rge_Data_3rd_CY,$B205,V$1)</f>
        <v/>
      </c>
      <c r="W205" s="410" t="str">
        <f t="array" ref="W205">INDEX(_Rge_Data_3rd_CY,$B205,W$1)</f>
        <v/>
      </c>
      <c r="X205" s="410" t="str">
        <f t="array" ref="X205">INDEX(_Rge_Data_3rd_CY,$B205,X$1)</f>
        <v/>
      </c>
      <c r="Y205" s="410" t="str">
        <f t="array" ref="Y205">INDEX(_Rge_Data_3rd_CY,$B205,Y$1)</f>
        <v/>
      </c>
      <c r="Z205" s="410">
        <f t="array" ref="Z205">INDEX(_Rge_Data_3rd_CY,$B205,Z$1)</f>
        <v>0</v>
      </c>
      <c r="AA205" s="410">
        <f t="array" ref="AA205">INDEX(_Rge_Data_3rd_CY,$B205,AA$1)</f>
        <v>0</v>
      </c>
      <c r="AB205" s="410">
        <f t="array" ref="AB205">INDEX(_Rge_Data_3rd_CY,$B205,AB$1)</f>
        <v>0</v>
      </c>
      <c r="AC205" s="410">
        <f t="array" ref="AC205">INDEX(_Rge_Data_3rd_CY,$B205,AC$1)</f>
        <v>0</v>
      </c>
      <c r="AD205" s="410">
        <f t="array" ref="AD205">INDEX(_Rge_Data_3rd_CY,$B205,AD$1)</f>
        <v>0</v>
      </c>
      <c r="AE205" s="410" t="str">
        <f t="array" ref="AE205">INDEX(_Rge_Data_3rd_CY,$B205,AE$1)</f>
        <v/>
      </c>
      <c r="AF205" s="410">
        <f t="array" ref="AF205">INDEX(_Rge_Data_3rd_CY,$B205,AF$1)</f>
        <v>0</v>
      </c>
      <c r="AG205" s="410">
        <f t="array" ref="AG205">INDEX(_Rge_Data_3rd_CY,$B205,AG$1)</f>
        <v>0</v>
      </c>
      <c r="AH205" s="410">
        <f t="shared" si="7"/>
        <v>0</v>
      </c>
      <c r="AI205" s="411" t="str">
        <f t="shared" si="9"/>
        <v/>
      </c>
      <c r="AJ205" s="412" t="str">
        <f t="array" ref="AJ205">INDEX(_Rge_Data_3rd_CY,$B205,AJ$1)</f>
        <v/>
      </c>
      <c r="AK205" s="413" t="str">
        <f t="array" ref="AK205">INDEX(_Rge_Data_3rd_CY,$B205,AK$1)</f>
        <v/>
      </c>
      <c r="AL205" s="413" t="str">
        <f t="array" ref="AL205">INDEX(_Rge_Data_3rd_CY,$B205,AL$1)</f>
        <v/>
      </c>
      <c r="AM205" s="413" t="str">
        <f t="array" ref="AM205">INDEX(_Rge_Data_3rd_CY,$B205,AM$1)</f>
        <v/>
      </c>
      <c r="AN205" s="413">
        <f t="array" ref="AN205">INDEX(_Rge_Data_3rd_CY,$B205,AN$1)</f>
        <v>0</v>
      </c>
      <c r="AO205" s="413">
        <f t="array" ref="AO205">INDEX(_Rge_Data_3rd_CY,$B205,AO$1)</f>
        <v>0</v>
      </c>
      <c r="AP205" s="413">
        <f t="array" ref="AP205">INDEX(_Rge_Data_3rd_CY,$B205,AP$1)</f>
        <v>0</v>
      </c>
      <c r="AQ205" s="413">
        <f t="array" ref="AQ205">INDEX(_Rge_Data_3rd_CY,$B205,AQ$1)</f>
        <v>0</v>
      </c>
      <c r="AR205" s="413">
        <f t="array" ref="AR205">INDEX(_Rge_Data_3rd_CY,$B205,AR$1)</f>
        <v>0</v>
      </c>
      <c r="AS205" s="413" t="str">
        <f t="array" ref="AS205">INDEX(_Rge_Data_3rd_CY,$B205,AS$1)</f>
        <v/>
      </c>
      <c r="AT205" s="413">
        <f t="array" ref="AT205">INDEX(_Rge_Data_3rd_CY,$B205,AT$1)</f>
        <v>0</v>
      </c>
      <c r="AU205" s="413">
        <f t="array" ref="AU205">INDEX(_Rge_Data_3rd_CY,$B205,AU$1)</f>
        <v>0</v>
      </c>
      <c r="AV205" s="284">
        <f t="shared" si="10"/>
        <v>0</v>
      </c>
      <c r="AW205" s="414">
        <f t="shared" si="8"/>
        <v>0</v>
      </c>
      <c r="AX205" s="290">
        <f>IFERROR(IF(AND($F205="OPEN",$AH205&gt;0),$AH205*_SoP*$AW205,IF(AND($F205="CLOSED",$AH205&gt;0),$AH205*_SoL*$AW205,0)),0)</f>
        <v>0</v>
      </c>
      <c r="AY205" s="290">
        <f>IFERROR(IF($AH205&lt;0,$AH205*_SoL,0),0)</f>
        <v>0</v>
      </c>
      <c r="AZ205" s="415">
        <f t="shared" si="11"/>
        <v>0</v>
      </c>
      <c r="BA205" s="415">
        <f t="shared" si="12"/>
        <v>0</v>
      </c>
      <c r="BB205" s="415">
        <f t="shared" si="13"/>
        <v>0</v>
      </c>
      <c r="BC205" s="416">
        <f t="shared" si="14"/>
        <v>0</v>
      </c>
      <c r="BD205" s="417">
        <f t="shared" si="15"/>
        <v>0</v>
      </c>
      <c r="BE205" s="418">
        <f t="shared" si="16"/>
        <v>0</v>
      </c>
      <c r="BF205" s="419">
        <f t="shared" si="17"/>
        <v>0</v>
      </c>
    </row>
    <row r="206" ht="19.5" customHeight="1">
      <c r="A206" s="185"/>
      <c r="B206" s="230">
        <f t="shared" si="18"/>
        <v>195</v>
      </c>
      <c r="C206" s="185"/>
      <c r="D206" s="391" t="str">
        <f t="array" ref="D206">INDEX(_Rge_Projectdata_3rd,$B206,MATCH("Project-ID",_Rge_Headline_Projectdata,0))</f>
        <v/>
      </c>
      <c r="E206" s="392" t="str">
        <f t="array" ref="E206">IF(INDEX(_Rge_Data_3rd_CY,$B206,E$1)=0,"",TEXT(INDEX(_Rge_Data_3rd_CY,$B206,E$1),"JJJJMMTT"))</f>
        <v/>
      </c>
      <c r="F206" s="404" t="str">
        <f t="array" ref="F206">INDEX(_Rge_Data_3rd_CY,$B206,F$1)</f>
        <v>Open</v>
      </c>
      <c r="G206" s="393">
        <f t="array" ref="G206">IFERROR(MATCH(INDEX(_Rge_Data_3rd_CY,$B206,G$1),_Rge_Projectstatus,0),"")</f>
        <v>1</v>
      </c>
      <c r="H206" s="405" t="str">
        <f t="array" ref="H206">INDEX(_Rge_Data_3rd_CY,$B206,H$1)</f>
        <v/>
      </c>
      <c r="I206" s="406" t="str">
        <f t="array" ref="I206">INDEX(_Rge_Data_3rd_CY,$B206,I$1)</f>
        <v/>
      </c>
      <c r="J206" s="406" t="str">
        <f t="array" ref="J206">INDEX(_Rge_Data_3rd_CY,$B206,J$1)</f>
        <v/>
      </c>
      <c r="K206" s="406" t="str">
        <f t="array" ref="K206">INDEX(_Rge_Data_3rd_CY,$B206,K$1)</f>
        <v/>
      </c>
      <c r="L206" s="407">
        <f t="array" ref="L206">INDEX(_Rge_Data_3rd_CY,$B206,L$1)</f>
        <v>0</v>
      </c>
      <c r="M206" s="407">
        <f t="array" ref="M206">INDEX(_Rge_Data_3rd_CY,$B206,M$1)</f>
        <v>0</v>
      </c>
      <c r="N206" s="407">
        <f t="array" ref="N206">INDEX(_Rge_Data_3rd_CY,$B206,N$1)</f>
        <v>0</v>
      </c>
      <c r="O206" s="407">
        <f t="array" ref="O206">INDEX(_Rge_Data_3rd_CY,$B206,O$1)</f>
        <v>0</v>
      </c>
      <c r="P206" s="407">
        <f t="array" ref="P206">INDEX(_Rge_Data_3rd_CY,$B206,P$1)</f>
        <v>0</v>
      </c>
      <c r="Q206" s="407" t="str">
        <f t="array" ref="Q206">INDEX(_Rge_Data_3rd_CY,$B206,Q$1)</f>
        <v/>
      </c>
      <c r="R206" s="407">
        <f t="array" ref="R206">INDEX(_Rge_Data_3rd_CY,$B206,R$1)</f>
        <v>0</v>
      </c>
      <c r="S206" s="407">
        <f t="array" ref="S206">INDEX(_Rge_Data_3rd_CY,$B206,S$1)</f>
        <v>0</v>
      </c>
      <c r="T206" s="407">
        <f t="shared" si="5"/>
        <v>0</v>
      </c>
      <c r="U206" s="408">
        <f t="shared" si="6"/>
        <v>0</v>
      </c>
      <c r="V206" s="409" t="str">
        <f t="array" ref="V206">INDEX(_Rge_Data_3rd_CY,$B206,V$1)</f>
        <v/>
      </c>
      <c r="W206" s="410" t="str">
        <f t="array" ref="W206">INDEX(_Rge_Data_3rd_CY,$B206,W$1)</f>
        <v/>
      </c>
      <c r="X206" s="410" t="str">
        <f t="array" ref="X206">INDEX(_Rge_Data_3rd_CY,$B206,X$1)</f>
        <v/>
      </c>
      <c r="Y206" s="410" t="str">
        <f t="array" ref="Y206">INDEX(_Rge_Data_3rd_CY,$B206,Y$1)</f>
        <v/>
      </c>
      <c r="Z206" s="410">
        <f t="array" ref="Z206">INDEX(_Rge_Data_3rd_CY,$B206,Z$1)</f>
        <v>0</v>
      </c>
      <c r="AA206" s="410">
        <f t="array" ref="AA206">INDEX(_Rge_Data_3rd_CY,$B206,AA$1)</f>
        <v>0</v>
      </c>
      <c r="AB206" s="410">
        <f t="array" ref="AB206">INDEX(_Rge_Data_3rd_CY,$B206,AB$1)</f>
        <v>0</v>
      </c>
      <c r="AC206" s="410">
        <f t="array" ref="AC206">INDEX(_Rge_Data_3rd_CY,$B206,AC$1)</f>
        <v>0</v>
      </c>
      <c r="AD206" s="410">
        <f t="array" ref="AD206">INDEX(_Rge_Data_3rd_CY,$B206,AD$1)</f>
        <v>0</v>
      </c>
      <c r="AE206" s="410" t="str">
        <f t="array" ref="AE206">INDEX(_Rge_Data_3rd_CY,$B206,AE$1)</f>
        <v/>
      </c>
      <c r="AF206" s="410">
        <f t="array" ref="AF206">INDEX(_Rge_Data_3rd_CY,$B206,AF$1)</f>
        <v>0</v>
      </c>
      <c r="AG206" s="410">
        <f t="array" ref="AG206">INDEX(_Rge_Data_3rd_CY,$B206,AG$1)</f>
        <v>0</v>
      </c>
      <c r="AH206" s="410">
        <f t="shared" si="7"/>
        <v>0</v>
      </c>
      <c r="AI206" s="411" t="str">
        <f t="shared" si="9"/>
        <v/>
      </c>
      <c r="AJ206" s="412" t="str">
        <f t="array" ref="AJ206">INDEX(_Rge_Data_3rd_CY,$B206,AJ$1)</f>
        <v/>
      </c>
      <c r="AK206" s="413" t="str">
        <f t="array" ref="AK206">INDEX(_Rge_Data_3rd_CY,$B206,AK$1)</f>
        <v/>
      </c>
      <c r="AL206" s="413" t="str">
        <f t="array" ref="AL206">INDEX(_Rge_Data_3rd_CY,$B206,AL$1)</f>
        <v/>
      </c>
      <c r="AM206" s="413" t="str">
        <f t="array" ref="AM206">INDEX(_Rge_Data_3rd_CY,$B206,AM$1)</f>
        <v/>
      </c>
      <c r="AN206" s="413">
        <f t="array" ref="AN206">INDEX(_Rge_Data_3rd_CY,$B206,AN$1)</f>
        <v>0</v>
      </c>
      <c r="AO206" s="413">
        <f t="array" ref="AO206">INDEX(_Rge_Data_3rd_CY,$B206,AO$1)</f>
        <v>0</v>
      </c>
      <c r="AP206" s="413">
        <f t="array" ref="AP206">INDEX(_Rge_Data_3rd_CY,$B206,AP$1)</f>
        <v>0</v>
      </c>
      <c r="AQ206" s="413">
        <f t="array" ref="AQ206">INDEX(_Rge_Data_3rd_CY,$B206,AQ$1)</f>
        <v>0</v>
      </c>
      <c r="AR206" s="413">
        <f t="array" ref="AR206">INDEX(_Rge_Data_3rd_CY,$B206,AR$1)</f>
        <v>0</v>
      </c>
      <c r="AS206" s="413" t="str">
        <f t="array" ref="AS206">INDEX(_Rge_Data_3rd_CY,$B206,AS$1)</f>
        <v/>
      </c>
      <c r="AT206" s="413">
        <f t="array" ref="AT206">INDEX(_Rge_Data_3rd_CY,$B206,AT$1)</f>
        <v>0</v>
      </c>
      <c r="AU206" s="413">
        <f t="array" ref="AU206">INDEX(_Rge_Data_3rd_CY,$B206,AU$1)</f>
        <v>0</v>
      </c>
      <c r="AV206" s="284">
        <f t="shared" si="10"/>
        <v>0</v>
      </c>
      <c r="AW206" s="414">
        <f t="shared" si="8"/>
        <v>0</v>
      </c>
      <c r="AX206" s="290">
        <f>IFERROR(IF(AND($F206="OPEN",$AH206&gt;0),$AH206*_SoP*$AW206,IF(AND($F206="CLOSED",$AH206&gt;0),$AH206*_SoL*$AW206,0)),0)</f>
        <v>0</v>
      </c>
      <c r="AY206" s="290">
        <f>IFERROR(IF($AH206&lt;0,$AH206*_SoL,0),0)</f>
        <v>0</v>
      </c>
      <c r="AZ206" s="415">
        <f t="shared" si="11"/>
        <v>0</v>
      </c>
      <c r="BA206" s="415">
        <f t="shared" si="12"/>
        <v>0</v>
      </c>
      <c r="BB206" s="415">
        <f t="shared" si="13"/>
        <v>0</v>
      </c>
      <c r="BC206" s="416">
        <f t="shared" si="14"/>
        <v>0</v>
      </c>
      <c r="BD206" s="417">
        <f t="shared" si="15"/>
        <v>0</v>
      </c>
      <c r="BE206" s="418">
        <f t="shared" si="16"/>
        <v>0</v>
      </c>
      <c r="BF206" s="419">
        <f t="shared" si="17"/>
        <v>0</v>
      </c>
    </row>
    <row r="207" ht="19.5" customHeight="1">
      <c r="A207" s="185"/>
      <c r="B207" s="230">
        <f t="shared" si="18"/>
        <v>196</v>
      </c>
      <c r="C207" s="185"/>
      <c r="D207" s="391" t="str">
        <f t="array" ref="D207">INDEX(_Rge_Projectdata_3rd,$B207,MATCH("Project-ID",_Rge_Headline_Projectdata,0))</f>
        <v/>
      </c>
      <c r="E207" s="392" t="str">
        <f t="array" ref="E207">IF(INDEX(_Rge_Data_3rd_CY,$B207,E$1)=0,"",TEXT(INDEX(_Rge_Data_3rd_CY,$B207,E$1),"JJJJMMTT"))</f>
        <v/>
      </c>
      <c r="F207" s="404" t="str">
        <f t="array" ref="F207">INDEX(_Rge_Data_3rd_CY,$B207,F$1)</f>
        <v>Open</v>
      </c>
      <c r="G207" s="393">
        <f t="array" ref="G207">IFERROR(MATCH(INDEX(_Rge_Data_3rd_CY,$B207,G$1),_Rge_Projectstatus,0),"")</f>
        <v>1</v>
      </c>
      <c r="H207" s="405" t="str">
        <f t="array" ref="H207">INDEX(_Rge_Data_3rd_CY,$B207,H$1)</f>
        <v/>
      </c>
      <c r="I207" s="406" t="str">
        <f t="array" ref="I207">INDEX(_Rge_Data_3rd_CY,$B207,I$1)</f>
        <v/>
      </c>
      <c r="J207" s="406" t="str">
        <f t="array" ref="J207">INDEX(_Rge_Data_3rd_CY,$B207,J$1)</f>
        <v/>
      </c>
      <c r="K207" s="406" t="str">
        <f t="array" ref="K207">INDEX(_Rge_Data_3rd_CY,$B207,K$1)</f>
        <v/>
      </c>
      <c r="L207" s="407">
        <f t="array" ref="L207">INDEX(_Rge_Data_3rd_CY,$B207,L$1)</f>
        <v>0</v>
      </c>
      <c r="M207" s="407">
        <f t="array" ref="M207">INDEX(_Rge_Data_3rd_CY,$B207,M$1)</f>
        <v>0</v>
      </c>
      <c r="N207" s="407">
        <f t="array" ref="N207">INDEX(_Rge_Data_3rd_CY,$B207,N$1)</f>
        <v>0</v>
      </c>
      <c r="O207" s="407">
        <f t="array" ref="O207">INDEX(_Rge_Data_3rd_CY,$B207,O$1)</f>
        <v>0</v>
      </c>
      <c r="P207" s="407">
        <f t="array" ref="P207">INDEX(_Rge_Data_3rd_CY,$B207,P$1)</f>
        <v>0</v>
      </c>
      <c r="Q207" s="407" t="str">
        <f t="array" ref="Q207">INDEX(_Rge_Data_3rd_CY,$B207,Q$1)</f>
        <v/>
      </c>
      <c r="R207" s="407">
        <f t="array" ref="R207">INDEX(_Rge_Data_3rd_CY,$B207,R$1)</f>
        <v>0</v>
      </c>
      <c r="S207" s="407">
        <f t="array" ref="S207">INDEX(_Rge_Data_3rd_CY,$B207,S$1)</f>
        <v>0</v>
      </c>
      <c r="T207" s="407">
        <f t="shared" si="5"/>
        <v>0</v>
      </c>
      <c r="U207" s="408">
        <f t="shared" si="6"/>
        <v>0</v>
      </c>
      <c r="V207" s="409" t="str">
        <f t="array" ref="V207">INDEX(_Rge_Data_3rd_CY,$B207,V$1)</f>
        <v/>
      </c>
      <c r="W207" s="410" t="str">
        <f t="array" ref="W207">INDEX(_Rge_Data_3rd_CY,$B207,W$1)</f>
        <v/>
      </c>
      <c r="X207" s="410" t="str">
        <f t="array" ref="X207">INDEX(_Rge_Data_3rd_CY,$B207,X$1)</f>
        <v/>
      </c>
      <c r="Y207" s="410" t="str">
        <f t="array" ref="Y207">INDEX(_Rge_Data_3rd_CY,$B207,Y$1)</f>
        <v/>
      </c>
      <c r="Z207" s="410">
        <f t="array" ref="Z207">INDEX(_Rge_Data_3rd_CY,$B207,Z$1)</f>
        <v>0</v>
      </c>
      <c r="AA207" s="410">
        <f t="array" ref="AA207">INDEX(_Rge_Data_3rd_CY,$B207,AA$1)</f>
        <v>0</v>
      </c>
      <c r="AB207" s="410">
        <f t="array" ref="AB207">INDEX(_Rge_Data_3rd_CY,$B207,AB$1)</f>
        <v>0</v>
      </c>
      <c r="AC207" s="410">
        <f t="array" ref="AC207">INDEX(_Rge_Data_3rd_CY,$B207,AC$1)</f>
        <v>0</v>
      </c>
      <c r="AD207" s="410">
        <f t="array" ref="AD207">INDEX(_Rge_Data_3rd_CY,$B207,AD$1)</f>
        <v>0</v>
      </c>
      <c r="AE207" s="410" t="str">
        <f t="array" ref="AE207">INDEX(_Rge_Data_3rd_CY,$B207,AE$1)</f>
        <v/>
      </c>
      <c r="AF207" s="410">
        <f t="array" ref="AF207">INDEX(_Rge_Data_3rd_CY,$B207,AF$1)</f>
        <v>0</v>
      </c>
      <c r="AG207" s="410">
        <f t="array" ref="AG207">INDEX(_Rge_Data_3rd_CY,$B207,AG$1)</f>
        <v>0</v>
      </c>
      <c r="AH207" s="410">
        <f t="shared" si="7"/>
        <v>0</v>
      </c>
      <c r="AI207" s="411" t="str">
        <f t="shared" si="9"/>
        <v/>
      </c>
      <c r="AJ207" s="412" t="str">
        <f t="array" ref="AJ207">INDEX(_Rge_Data_3rd_CY,$B207,AJ$1)</f>
        <v/>
      </c>
      <c r="AK207" s="413" t="str">
        <f t="array" ref="AK207">INDEX(_Rge_Data_3rd_CY,$B207,AK$1)</f>
        <v/>
      </c>
      <c r="AL207" s="413" t="str">
        <f t="array" ref="AL207">INDEX(_Rge_Data_3rd_CY,$B207,AL$1)</f>
        <v/>
      </c>
      <c r="AM207" s="413" t="str">
        <f t="array" ref="AM207">INDEX(_Rge_Data_3rd_CY,$B207,AM$1)</f>
        <v/>
      </c>
      <c r="AN207" s="413">
        <f t="array" ref="AN207">INDEX(_Rge_Data_3rd_CY,$B207,AN$1)</f>
        <v>0</v>
      </c>
      <c r="AO207" s="413">
        <f t="array" ref="AO207">INDEX(_Rge_Data_3rd_CY,$B207,AO$1)</f>
        <v>0</v>
      </c>
      <c r="AP207" s="413">
        <f t="array" ref="AP207">INDEX(_Rge_Data_3rd_CY,$B207,AP$1)</f>
        <v>0</v>
      </c>
      <c r="AQ207" s="413">
        <f t="array" ref="AQ207">INDEX(_Rge_Data_3rd_CY,$B207,AQ$1)</f>
        <v>0</v>
      </c>
      <c r="AR207" s="413">
        <f t="array" ref="AR207">INDEX(_Rge_Data_3rd_CY,$B207,AR$1)</f>
        <v>0</v>
      </c>
      <c r="AS207" s="413" t="str">
        <f t="array" ref="AS207">INDEX(_Rge_Data_3rd_CY,$B207,AS$1)</f>
        <v/>
      </c>
      <c r="AT207" s="413">
        <f t="array" ref="AT207">INDEX(_Rge_Data_3rd_CY,$B207,AT$1)</f>
        <v>0</v>
      </c>
      <c r="AU207" s="413">
        <f t="array" ref="AU207">INDEX(_Rge_Data_3rd_CY,$B207,AU$1)</f>
        <v>0</v>
      </c>
      <c r="AV207" s="284">
        <f t="shared" si="10"/>
        <v>0</v>
      </c>
      <c r="AW207" s="414">
        <f t="shared" si="8"/>
        <v>0</v>
      </c>
      <c r="AX207" s="290">
        <f>IFERROR(IF(AND($F207="OPEN",$AH207&gt;0),$AH207*_SoP*$AW207,IF(AND($F207="CLOSED",$AH207&gt;0),$AH207*_SoL*$AW207,0)),0)</f>
        <v>0</v>
      </c>
      <c r="AY207" s="290">
        <f>IFERROR(IF($AH207&lt;0,$AH207*_SoL,0),0)</f>
        <v>0</v>
      </c>
      <c r="AZ207" s="415">
        <f t="shared" si="11"/>
        <v>0</v>
      </c>
      <c r="BA207" s="415">
        <f t="shared" si="12"/>
        <v>0</v>
      </c>
      <c r="BB207" s="415">
        <f t="shared" si="13"/>
        <v>0</v>
      </c>
      <c r="BC207" s="416">
        <f t="shared" si="14"/>
        <v>0</v>
      </c>
      <c r="BD207" s="417">
        <f t="shared" si="15"/>
        <v>0</v>
      </c>
      <c r="BE207" s="418">
        <f t="shared" si="16"/>
        <v>0</v>
      </c>
      <c r="BF207" s="419">
        <f t="shared" si="17"/>
        <v>0</v>
      </c>
    </row>
    <row r="208" ht="19.5" customHeight="1">
      <c r="A208" s="185"/>
      <c r="B208" s="230">
        <f t="shared" si="18"/>
        <v>197</v>
      </c>
      <c r="C208" s="185"/>
      <c r="D208" s="391" t="str">
        <f t="array" ref="D208">INDEX(_Rge_Projectdata_3rd,$B208,MATCH("Project-ID",_Rge_Headline_Projectdata,0))</f>
        <v/>
      </c>
      <c r="E208" s="392" t="str">
        <f t="array" ref="E208">IF(INDEX(_Rge_Data_3rd_CY,$B208,E$1)=0,"",TEXT(INDEX(_Rge_Data_3rd_CY,$B208,E$1),"JJJJMMTT"))</f>
        <v/>
      </c>
      <c r="F208" s="404" t="str">
        <f t="array" ref="F208">INDEX(_Rge_Data_3rd_CY,$B208,F$1)</f>
        <v>Open</v>
      </c>
      <c r="G208" s="393">
        <f t="array" ref="G208">IFERROR(MATCH(INDEX(_Rge_Data_3rd_CY,$B208,G$1),_Rge_Projectstatus,0),"")</f>
        <v>1</v>
      </c>
      <c r="H208" s="405" t="str">
        <f t="array" ref="H208">INDEX(_Rge_Data_3rd_CY,$B208,H$1)</f>
        <v/>
      </c>
      <c r="I208" s="406" t="str">
        <f t="array" ref="I208">INDEX(_Rge_Data_3rd_CY,$B208,I$1)</f>
        <v/>
      </c>
      <c r="J208" s="406" t="str">
        <f t="array" ref="J208">INDEX(_Rge_Data_3rd_CY,$B208,J$1)</f>
        <v/>
      </c>
      <c r="K208" s="406" t="str">
        <f t="array" ref="K208">INDEX(_Rge_Data_3rd_CY,$B208,K$1)</f>
        <v/>
      </c>
      <c r="L208" s="407">
        <f t="array" ref="L208">INDEX(_Rge_Data_3rd_CY,$B208,L$1)</f>
        <v>0</v>
      </c>
      <c r="M208" s="407">
        <f t="array" ref="M208">INDEX(_Rge_Data_3rd_CY,$B208,M$1)</f>
        <v>0</v>
      </c>
      <c r="N208" s="407">
        <f t="array" ref="N208">INDEX(_Rge_Data_3rd_CY,$B208,N$1)</f>
        <v>0</v>
      </c>
      <c r="O208" s="407">
        <f t="array" ref="O208">INDEX(_Rge_Data_3rd_CY,$B208,O$1)</f>
        <v>0</v>
      </c>
      <c r="P208" s="407">
        <f t="array" ref="P208">INDEX(_Rge_Data_3rd_CY,$B208,P$1)</f>
        <v>0</v>
      </c>
      <c r="Q208" s="407" t="str">
        <f t="array" ref="Q208">INDEX(_Rge_Data_3rd_CY,$B208,Q$1)</f>
        <v/>
      </c>
      <c r="R208" s="407">
        <f t="array" ref="R208">INDEX(_Rge_Data_3rd_CY,$B208,R$1)</f>
        <v>0</v>
      </c>
      <c r="S208" s="407">
        <f t="array" ref="S208">INDEX(_Rge_Data_3rd_CY,$B208,S$1)</f>
        <v>0</v>
      </c>
      <c r="T208" s="407">
        <f t="shared" si="5"/>
        <v>0</v>
      </c>
      <c r="U208" s="408">
        <f t="shared" si="6"/>
        <v>0</v>
      </c>
      <c r="V208" s="409" t="str">
        <f t="array" ref="V208">INDEX(_Rge_Data_3rd_CY,$B208,V$1)</f>
        <v/>
      </c>
      <c r="W208" s="410" t="str">
        <f t="array" ref="W208">INDEX(_Rge_Data_3rd_CY,$B208,W$1)</f>
        <v/>
      </c>
      <c r="X208" s="410" t="str">
        <f t="array" ref="X208">INDEX(_Rge_Data_3rd_CY,$B208,X$1)</f>
        <v/>
      </c>
      <c r="Y208" s="410" t="str">
        <f t="array" ref="Y208">INDEX(_Rge_Data_3rd_CY,$B208,Y$1)</f>
        <v/>
      </c>
      <c r="Z208" s="410">
        <f t="array" ref="Z208">INDEX(_Rge_Data_3rd_CY,$B208,Z$1)</f>
        <v>0</v>
      </c>
      <c r="AA208" s="410">
        <f t="array" ref="AA208">INDEX(_Rge_Data_3rd_CY,$B208,AA$1)</f>
        <v>0</v>
      </c>
      <c r="AB208" s="410">
        <f t="array" ref="AB208">INDEX(_Rge_Data_3rd_CY,$B208,AB$1)</f>
        <v>0</v>
      </c>
      <c r="AC208" s="410">
        <f t="array" ref="AC208">INDEX(_Rge_Data_3rd_CY,$B208,AC$1)</f>
        <v>0</v>
      </c>
      <c r="AD208" s="410">
        <f t="array" ref="AD208">INDEX(_Rge_Data_3rd_CY,$B208,AD$1)</f>
        <v>0</v>
      </c>
      <c r="AE208" s="410" t="str">
        <f t="array" ref="AE208">INDEX(_Rge_Data_3rd_CY,$B208,AE$1)</f>
        <v/>
      </c>
      <c r="AF208" s="410">
        <f t="array" ref="AF208">INDEX(_Rge_Data_3rd_CY,$B208,AF$1)</f>
        <v>0</v>
      </c>
      <c r="AG208" s="410">
        <f t="array" ref="AG208">INDEX(_Rge_Data_3rd_CY,$B208,AG$1)</f>
        <v>0</v>
      </c>
      <c r="AH208" s="410">
        <f t="shared" si="7"/>
        <v>0</v>
      </c>
      <c r="AI208" s="411" t="str">
        <f t="shared" si="9"/>
        <v/>
      </c>
      <c r="AJ208" s="412" t="str">
        <f t="array" ref="AJ208">INDEX(_Rge_Data_3rd_CY,$B208,AJ$1)</f>
        <v/>
      </c>
      <c r="AK208" s="413" t="str">
        <f t="array" ref="AK208">INDEX(_Rge_Data_3rd_CY,$B208,AK$1)</f>
        <v/>
      </c>
      <c r="AL208" s="413" t="str">
        <f t="array" ref="AL208">INDEX(_Rge_Data_3rd_CY,$B208,AL$1)</f>
        <v/>
      </c>
      <c r="AM208" s="413" t="str">
        <f t="array" ref="AM208">INDEX(_Rge_Data_3rd_CY,$B208,AM$1)</f>
        <v/>
      </c>
      <c r="AN208" s="413">
        <f t="array" ref="AN208">INDEX(_Rge_Data_3rd_CY,$B208,AN$1)</f>
        <v>0</v>
      </c>
      <c r="AO208" s="413">
        <f t="array" ref="AO208">INDEX(_Rge_Data_3rd_CY,$B208,AO$1)</f>
        <v>0</v>
      </c>
      <c r="AP208" s="413">
        <f t="array" ref="AP208">INDEX(_Rge_Data_3rd_CY,$B208,AP$1)</f>
        <v>0</v>
      </c>
      <c r="AQ208" s="413">
        <f t="array" ref="AQ208">INDEX(_Rge_Data_3rd_CY,$B208,AQ$1)</f>
        <v>0</v>
      </c>
      <c r="AR208" s="413">
        <f t="array" ref="AR208">INDEX(_Rge_Data_3rd_CY,$B208,AR$1)</f>
        <v>0</v>
      </c>
      <c r="AS208" s="413" t="str">
        <f t="array" ref="AS208">INDEX(_Rge_Data_3rd_CY,$B208,AS$1)</f>
        <v/>
      </c>
      <c r="AT208" s="413">
        <f t="array" ref="AT208">INDEX(_Rge_Data_3rd_CY,$B208,AT$1)</f>
        <v>0</v>
      </c>
      <c r="AU208" s="413">
        <f t="array" ref="AU208">INDEX(_Rge_Data_3rd_CY,$B208,AU$1)</f>
        <v>0</v>
      </c>
      <c r="AV208" s="284">
        <f t="shared" si="10"/>
        <v>0</v>
      </c>
      <c r="AW208" s="414">
        <f t="shared" si="8"/>
        <v>0</v>
      </c>
      <c r="AX208" s="290">
        <f>IFERROR(IF(AND($F208="OPEN",$AH208&gt;0),$AH208*_SoP*$AW208,IF(AND($F208="CLOSED",$AH208&gt;0),$AH208*_SoL*$AW208,0)),0)</f>
        <v>0</v>
      </c>
      <c r="AY208" s="290">
        <f>IFERROR(IF($AH208&lt;0,$AH208*_SoL,0),0)</f>
        <v>0</v>
      </c>
      <c r="AZ208" s="415">
        <f t="shared" si="11"/>
        <v>0</v>
      </c>
      <c r="BA208" s="415">
        <f t="shared" si="12"/>
        <v>0</v>
      </c>
      <c r="BB208" s="415">
        <f t="shared" si="13"/>
        <v>0</v>
      </c>
      <c r="BC208" s="416">
        <f t="shared" si="14"/>
        <v>0</v>
      </c>
      <c r="BD208" s="417">
        <f t="shared" si="15"/>
        <v>0</v>
      </c>
      <c r="BE208" s="418">
        <f t="shared" si="16"/>
        <v>0</v>
      </c>
      <c r="BF208" s="419">
        <f t="shared" si="17"/>
        <v>0</v>
      </c>
    </row>
    <row r="209" ht="19.5" customHeight="1">
      <c r="A209" s="185"/>
      <c r="B209" s="230">
        <f t="shared" si="18"/>
        <v>198</v>
      </c>
      <c r="C209" s="185"/>
      <c r="D209" s="391" t="str">
        <f t="array" ref="D209">INDEX(_Rge_Projectdata_3rd,$B209,MATCH("Project-ID",_Rge_Headline_Projectdata,0))</f>
        <v/>
      </c>
      <c r="E209" s="392" t="str">
        <f t="array" ref="E209">IF(INDEX(_Rge_Data_3rd_CY,$B209,E$1)=0,"",TEXT(INDEX(_Rge_Data_3rd_CY,$B209,E$1),"JJJJMMTT"))</f>
        <v/>
      </c>
      <c r="F209" s="404" t="str">
        <f t="array" ref="F209">INDEX(_Rge_Data_3rd_CY,$B209,F$1)</f>
        <v>Open</v>
      </c>
      <c r="G209" s="393">
        <f t="array" ref="G209">IFERROR(MATCH(INDEX(_Rge_Data_3rd_CY,$B209,G$1),_Rge_Projectstatus,0),"")</f>
        <v>1</v>
      </c>
      <c r="H209" s="405" t="str">
        <f t="array" ref="H209">INDEX(_Rge_Data_3rd_CY,$B209,H$1)</f>
        <v/>
      </c>
      <c r="I209" s="406" t="str">
        <f t="array" ref="I209">INDEX(_Rge_Data_3rd_CY,$B209,I$1)</f>
        <v/>
      </c>
      <c r="J209" s="406" t="str">
        <f t="array" ref="J209">INDEX(_Rge_Data_3rd_CY,$B209,J$1)</f>
        <v/>
      </c>
      <c r="K209" s="406" t="str">
        <f t="array" ref="K209">INDEX(_Rge_Data_3rd_CY,$B209,K$1)</f>
        <v/>
      </c>
      <c r="L209" s="407">
        <f t="array" ref="L209">INDEX(_Rge_Data_3rd_CY,$B209,L$1)</f>
        <v>0</v>
      </c>
      <c r="M209" s="407">
        <f t="array" ref="M209">INDEX(_Rge_Data_3rd_CY,$B209,M$1)</f>
        <v>0</v>
      </c>
      <c r="N209" s="407">
        <f t="array" ref="N209">INDEX(_Rge_Data_3rd_CY,$B209,N$1)</f>
        <v>0</v>
      </c>
      <c r="O209" s="407">
        <f t="array" ref="O209">INDEX(_Rge_Data_3rd_CY,$B209,O$1)</f>
        <v>0</v>
      </c>
      <c r="P209" s="407">
        <f t="array" ref="P209">INDEX(_Rge_Data_3rd_CY,$B209,P$1)</f>
        <v>0</v>
      </c>
      <c r="Q209" s="407" t="str">
        <f t="array" ref="Q209">INDEX(_Rge_Data_3rd_CY,$B209,Q$1)</f>
        <v/>
      </c>
      <c r="R209" s="407">
        <f t="array" ref="R209">INDEX(_Rge_Data_3rd_CY,$B209,R$1)</f>
        <v>0</v>
      </c>
      <c r="S209" s="407">
        <f t="array" ref="S209">INDEX(_Rge_Data_3rd_CY,$B209,S$1)</f>
        <v>0</v>
      </c>
      <c r="T209" s="407">
        <f t="shared" si="5"/>
        <v>0</v>
      </c>
      <c r="U209" s="408">
        <f t="shared" si="6"/>
        <v>0</v>
      </c>
      <c r="V209" s="409" t="str">
        <f t="array" ref="V209">INDEX(_Rge_Data_3rd_CY,$B209,V$1)</f>
        <v/>
      </c>
      <c r="W209" s="410" t="str">
        <f t="array" ref="W209">INDEX(_Rge_Data_3rd_CY,$B209,W$1)</f>
        <v/>
      </c>
      <c r="X209" s="410" t="str">
        <f t="array" ref="X209">INDEX(_Rge_Data_3rd_CY,$B209,X$1)</f>
        <v/>
      </c>
      <c r="Y209" s="410" t="str">
        <f t="array" ref="Y209">INDEX(_Rge_Data_3rd_CY,$B209,Y$1)</f>
        <v/>
      </c>
      <c r="Z209" s="410">
        <f t="array" ref="Z209">INDEX(_Rge_Data_3rd_CY,$B209,Z$1)</f>
        <v>0</v>
      </c>
      <c r="AA209" s="410">
        <f t="array" ref="AA209">INDEX(_Rge_Data_3rd_CY,$B209,AA$1)</f>
        <v>0</v>
      </c>
      <c r="AB209" s="410">
        <f t="array" ref="AB209">INDEX(_Rge_Data_3rd_CY,$B209,AB$1)</f>
        <v>0</v>
      </c>
      <c r="AC209" s="410">
        <f t="array" ref="AC209">INDEX(_Rge_Data_3rd_CY,$B209,AC$1)</f>
        <v>0</v>
      </c>
      <c r="AD209" s="410">
        <f t="array" ref="AD209">INDEX(_Rge_Data_3rd_CY,$B209,AD$1)</f>
        <v>0</v>
      </c>
      <c r="AE209" s="410" t="str">
        <f t="array" ref="AE209">INDEX(_Rge_Data_3rd_CY,$B209,AE$1)</f>
        <v/>
      </c>
      <c r="AF209" s="410">
        <f t="array" ref="AF209">INDEX(_Rge_Data_3rd_CY,$B209,AF$1)</f>
        <v>0</v>
      </c>
      <c r="AG209" s="410">
        <f t="array" ref="AG209">INDEX(_Rge_Data_3rd_CY,$B209,AG$1)</f>
        <v>0</v>
      </c>
      <c r="AH209" s="410">
        <f t="shared" si="7"/>
        <v>0</v>
      </c>
      <c r="AI209" s="411" t="str">
        <f t="shared" si="9"/>
        <v/>
      </c>
      <c r="AJ209" s="412" t="str">
        <f t="array" ref="AJ209">INDEX(_Rge_Data_3rd_CY,$B209,AJ$1)</f>
        <v/>
      </c>
      <c r="AK209" s="413" t="str">
        <f t="array" ref="AK209">INDEX(_Rge_Data_3rd_CY,$B209,AK$1)</f>
        <v/>
      </c>
      <c r="AL209" s="413" t="str">
        <f t="array" ref="AL209">INDEX(_Rge_Data_3rd_CY,$B209,AL$1)</f>
        <v/>
      </c>
      <c r="AM209" s="413" t="str">
        <f t="array" ref="AM209">INDEX(_Rge_Data_3rd_CY,$B209,AM$1)</f>
        <v/>
      </c>
      <c r="AN209" s="413">
        <f t="array" ref="AN209">INDEX(_Rge_Data_3rd_CY,$B209,AN$1)</f>
        <v>0</v>
      </c>
      <c r="AO209" s="413">
        <f t="array" ref="AO209">INDEX(_Rge_Data_3rd_CY,$B209,AO$1)</f>
        <v>0</v>
      </c>
      <c r="AP209" s="413">
        <f t="array" ref="AP209">INDEX(_Rge_Data_3rd_CY,$B209,AP$1)</f>
        <v>0</v>
      </c>
      <c r="AQ209" s="413">
        <f t="array" ref="AQ209">INDEX(_Rge_Data_3rd_CY,$B209,AQ$1)</f>
        <v>0</v>
      </c>
      <c r="AR209" s="413">
        <f t="array" ref="AR209">INDEX(_Rge_Data_3rd_CY,$B209,AR$1)</f>
        <v>0</v>
      </c>
      <c r="AS209" s="413" t="str">
        <f t="array" ref="AS209">INDEX(_Rge_Data_3rd_CY,$B209,AS$1)</f>
        <v/>
      </c>
      <c r="AT209" s="413">
        <f t="array" ref="AT209">INDEX(_Rge_Data_3rd_CY,$B209,AT$1)</f>
        <v>0</v>
      </c>
      <c r="AU209" s="413">
        <f t="array" ref="AU209">INDEX(_Rge_Data_3rd_CY,$B209,AU$1)</f>
        <v>0</v>
      </c>
      <c r="AV209" s="284">
        <f t="shared" si="10"/>
        <v>0</v>
      </c>
      <c r="AW209" s="414">
        <f t="shared" si="8"/>
        <v>0</v>
      </c>
      <c r="AX209" s="290">
        <f>IFERROR(IF(AND($F209="OPEN",$AH209&gt;0),$AH209*_SoP*$AW209,IF(AND($F209="CLOSED",$AH209&gt;0),$AH209*_SoL*$AW209,0)),0)</f>
        <v>0</v>
      </c>
      <c r="AY209" s="290">
        <f>IFERROR(IF($AH209&lt;0,$AH209*_SoL,0),0)</f>
        <v>0</v>
      </c>
      <c r="AZ209" s="415">
        <f t="shared" si="11"/>
        <v>0</v>
      </c>
      <c r="BA209" s="415">
        <f t="shared" si="12"/>
        <v>0</v>
      </c>
      <c r="BB209" s="415">
        <f t="shared" si="13"/>
        <v>0</v>
      </c>
      <c r="BC209" s="416">
        <f t="shared" si="14"/>
        <v>0</v>
      </c>
      <c r="BD209" s="417">
        <f t="shared" si="15"/>
        <v>0</v>
      </c>
      <c r="BE209" s="418">
        <f t="shared" si="16"/>
        <v>0</v>
      </c>
      <c r="BF209" s="419">
        <f t="shared" si="17"/>
        <v>0</v>
      </c>
    </row>
    <row r="210" ht="19.5" customHeight="1">
      <c r="A210" s="185"/>
      <c r="B210" s="230">
        <f t="shared" si="18"/>
        <v>199</v>
      </c>
      <c r="C210" s="185"/>
      <c r="D210" s="391" t="str">
        <f t="array" ref="D210">INDEX(_Rge_Projectdata_3rd,$B210,MATCH("Project-ID",_Rge_Headline_Projectdata,0))</f>
        <v/>
      </c>
      <c r="E210" s="392" t="str">
        <f t="array" ref="E210">IF(INDEX(_Rge_Data_3rd_CY,$B210,E$1)=0,"",TEXT(INDEX(_Rge_Data_3rd_CY,$B210,E$1),"JJJJMMTT"))</f>
        <v/>
      </c>
      <c r="F210" s="404" t="str">
        <f t="array" ref="F210">INDEX(_Rge_Data_3rd_CY,$B210,F$1)</f>
        <v>Open</v>
      </c>
      <c r="G210" s="393">
        <f t="array" ref="G210">IFERROR(MATCH(INDEX(_Rge_Data_3rd_CY,$B210,G$1),_Rge_Projectstatus,0),"")</f>
        <v>1</v>
      </c>
      <c r="H210" s="405" t="str">
        <f t="array" ref="H210">INDEX(_Rge_Data_3rd_CY,$B210,H$1)</f>
        <v/>
      </c>
      <c r="I210" s="406" t="str">
        <f t="array" ref="I210">INDEX(_Rge_Data_3rd_CY,$B210,I$1)</f>
        <v/>
      </c>
      <c r="J210" s="406" t="str">
        <f t="array" ref="J210">INDEX(_Rge_Data_3rd_CY,$B210,J$1)</f>
        <v/>
      </c>
      <c r="K210" s="406" t="str">
        <f t="array" ref="K210">INDEX(_Rge_Data_3rd_CY,$B210,K$1)</f>
        <v/>
      </c>
      <c r="L210" s="407">
        <f t="array" ref="L210">INDEX(_Rge_Data_3rd_CY,$B210,L$1)</f>
        <v>0</v>
      </c>
      <c r="M210" s="407">
        <f t="array" ref="M210">INDEX(_Rge_Data_3rd_CY,$B210,M$1)</f>
        <v>0</v>
      </c>
      <c r="N210" s="407">
        <f t="array" ref="N210">INDEX(_Rge_Data_3rd_CY,$B210,N$1)</f>
        <v>0</v>
      </c>
      <c r="O210" s="407">
        <f t="array" ref="O210">INDEX(_Rge_Data_3rd_CY,$B210,O$1)</f>
        <v>0</v>
      </c>
      <c r="P210" s="407">
        <f t="array" ref="P210">INDEX(_Rge_Data_3rd_CY,$B210,P$1)</f>
        <v>0</v>
      </c>
      <c r="Q210" s="407" t="str">
        <f t="array" ref="Q210">INDEX(_Rge_Data_3rd_CY,$B210,Q$1)</f>
        <v/>
      </c>
      <c r="R210" s="407">
        <f t="array" ref="R210">INDEX(_Rge_Data_3rd_CY,$B210,R$1)</f>
        <v>0</v>
      </c>
      <c r="S210" s="407">
        <f t="array" ref="S210">INDEX(_Rge_Data_3rd_CY,$B210,S$1)</f>
        <v>0</v>
      </c>
      <c r="T210" s="407">
        <f t="shared" si="5"/>
        <v>0</v>
      </c>
      <c r="U210" s="408">
        <f t="shared" si="6"/>
        <v>0</v>
      </c>
      <c r="V210" s="409" t="str">
        <f t="array" ref="V210">INDEX(_Rge_Data_3rd_CY,$B210,V$1)</f>
        <v/>
      </c>
      <c r="W210" s="410" t="str">
        <f t="array" ref="W210">INDEX(_Rge_Data_3rd_CY,$B210,W$1)</f>
        <v/>
      </c>
      <c r="X210" s="410" t="str">
        <f t="array" ref="X210">INDEX(_Rge_Data_3rd_CY,$B210,X$1)</f>
        <v/>
      </c>
      <c r="Y210" s="410" t="str">
        <f t="array" ref="Y210">INDEX(_Rge_Data_3rd_CY,$B210,Y$1)</f>
        <v/>
      </c>
      <c r="Z210" s="410">
        <f t="array" ref="Z210">INDEX(_Rge_Data_3rd_CY,$B210,Z$1)</f>
        <v>0</v>
      </c>
      <c r="AA210" s="410">
        <f t="array" ref="AA210">INDEX(_Rge_Data_3rd_CY,$B210,AA$1)</f>
        <v>0</v>
      </c>
      <c r="AB210" s="410">
        <f t="array" ref="AB210">INDEX(_Rge_Data_3rd_CY,$B210,AB$1)</f>
        <v>0</v>
      </c>
      <c r="AC210" s="410">
        <f t="array" ref="AC210">INDEX(_Rge_Data_3rd_CY,$B210,AC$1)</f>
        <v>0</v>
      </c>
      <c r="AD210" s="410">
        <f t="array" ref="AD210">INDEX(_Rge_Data_3rd_CY,$B210,AD$1)</f>
        <v>0</v>
      </c>
      <c r="AE210" s="410" t="str">
        <f t="array" ref="AE210">INDEX(_Rge_Data_3rd_CY,$B210,AE$1)</f>
        <v/>
      </c>
      <c r="AF210" s="410">
        <f t="array" ref="AF210">INDEX(_Rge_Data_3rd_CY,$B210,AF$1)</f>
        <v>0</v>
      </c>
      <c r="AG210" s="410">
        <f t="array" ref="AG210">INDEX(_Rge_Data_3rd_CY,$B210,AG$1)</f>
        <v>0</v>
      </c>
      <c r="AH210" s="410">
        <f t="shared" si="7"/>
        <v>0</v>
      </c>
      <c r="AI210" s="411" t="str">
        <f t="shared" si="9"/>
        <v/>
      </c>
      <c r="AJ210" s="412" t="str">
        <f t="array" ref="AJ210">INDEX(_Rge_Data_3rd_CY,$B210,AJ$1)</f>
        <v/>
      </c>
      <c r="AK210" s="413" t="str">
        <f t="array" ref="AK210">INDEX(_Rge_Data_3rd_CY,$B210,AK$1)</f>
        <v/>
      </c>
      <c r="AL210" s="413" t="str">
        <f t="array" ref="AL210">INDEX(_Rge_Data_3rd_CY,$B210,AL$1)</f>
        <v/>
      </c>
      <c r="AM210" s="413" t="str">
        <f t="array" ref="AM210">INDEX(_Rge_Data_3rd_CY,$B210,AM$1)</f>
        <v/>
      </c>
      <c r="AN210" s="413">
        <f t="array" ref="AN210">INDEX(_Rge_Data_3rd_CY,$B210,AN$1)</f>
        <v>0</v>
      </c>
      <c r="AO210" s="413">
        <f t="array" ref="AO210">INDEX(_Rge_Data_3rd_CY,$B210,AO$1)</f>
        <v>0</v>
      </c>
      <c r="AP210" s="413">
        <f t="array" ref="AP210">INDEX(_Rge_Data_3rd_CY,$B210,AP$1)</f>
        <v>0</v>
      </c>
      <c r="AQ210" s="413">
        <f t="array" ref="AQ210">INDEX(_Rge_Data_3rd_CY,$B210,AQ$1)</f>
        <v>0</v>
      </c>
      <c r="AR210" s="413">
        <f t="array" ref="AR210">INDEX(_Rge_Data_3rd_CY,$B210,AR$1)</f>
        <v>0</v>
      </c>
      <c r="AS210" s="413" t="str">
        <f t="array" ref="AS210">INDEX(_Rge_Data_3rd_CY,$B210,AS$1)</f>
        <v/>
      </c>
      <c r="AT210" s="413">
        <f t="array" ref="AT210">INDEX(_Rge_Data_3rd_CY,$B210,AT$1)</f>
        <v>0</v>
      </c>
      <c r="AU210" s="413">
        <f t="array" ref="AU210">INDEX(_Rge_Data_3rd_CY,$B210,AU$1)</f>
        <v>0</v>
      </c>
      <c r="AV210" s="284">
        <f t="shared" si="10"/>
        <v>0</v>
      </c>
      <c r="AW210" s="414">
        <f t="shared" si="8"/>
        <v>0</v>
      </c>
      <c r="AX210" s="290">
        <f>IFERROR(IF(AND($F210="OPEN",$AH210&gt;0),$AH210*_SoP*$AW210,IF(AND($F210="CLOSED",$AH210&gt;0),$AH210*_SoL*$AW210,0)),0)</f>
        <v>0</v>
      </c>
      <c r="AY210" s="290">
        <f>IFERROR(IF($AH210&lt;0,$AH210*_SoL,0),0)</f>
        <v>0</v>
      </c>
      <c r="AZ210" s="415">
        <f t="shared" si="11"/>
        <v>0</v>
      </c>
      <c r="BA210" s="415">
        <f t="shared" si="12"/>
        <v>0</v>
      </c>
      <c r="BB210" s="415">
        <f t="shared" si="13"/>
        <v>0</v>
      </c>
      <c r="BC210" s="416">
        <f t="shared" si="14"/>
        <v>0</v>
      </c>
      <c r="BD210" s="417">
        <f t="shared" si="15"/>
        <v>0</v>
      </c>
      <c r="BE210" s="418">
        <f t="shared" si="16"/>
        <v>0</v>
      </c>
      <c r="BF210" s="419">
        <f t="shared" si="17"/>
        <v>0</v>
      </c>
    </row>
    <row r="211" ht="19.5" customHeight="1">
      <c r="A211" s="185"/>
      <c r="B211" s="230">
        <f t="shared" si="18"/>
        <v>200</v>
      </c>
      <c r="C211" s="185"/>
      <c r="D211" s="391" t="str">
        <f t="array" ref="D211">INDEX(_Rge_Projectdata_3rd,$B211,MATCH("Project-ID",_Rge_Headline_Projectdata,0))</f>
        <v/>
      </c>
      <c r="E211" s="392" t="str">
        <f t="array" ref="E211">IF(INDEX(_Rge_Data_3rd_CY,$B211,E$1)=0,"",TEXT(INDEX(_Rge_Data_3rd_CY,$B211,E$1),"JJJJMMTT"))</f>
        <v/>
      </c>
      <c r="F211" s="404" t="str">
        <f t="array" ref="F211">INDEX(_Rge_Data_3rd_CY,$B211,F$1)</f>
        <v>Open</v>
      </c>
      <c r="G211" s="393">
        <f t="array" ref="G211">IFERROR(MATCH(INDEX(_Rge_Data_3rd_CY,$B211,G$1),_Rge_Projectstatus,0),"")</f>
        <v>1</v>
      </c>
      <c r="H211" s="405" t="str">
        <f t="array" ref="H211">INDEX(_Rge_Data_3rd_CY,$B211,H$1)</f>
        <v/>
      </c>
      <c r="I211" s="406" t="str">
        <f t="array" ref="I211">INDEX(_Rge_Data_3rd_CY,$B211,I$1)</f>
        <v/>
      </c>
      <c r="J211" s="406" t="str">
        <f t="array" ref="J211">INDEX(_Rge_Data_3rd_CY,$B211,J$1)</f>
        <v/>
      </c>
      <c r="K211" s="406" t="str">
        <f t="array" ref="K211">INDEX(_Rge_Data_3rd_CY,$B211,K$1)</f>
        <v/>
      </c>
      <c r="L211" s="407">
        <f t="array" ref="L211">INDEX(_Rge_Data_3rd_CY,$B211,L$1)</f>
        <v>0</v>
      </c>
      <c r="M211" s="407">
        <f t="array" ref="M211">INDEX(_Rge_Data_3rd_CY,$B211,M$1)</f>
        <v>0</v>
      </c>
      <c r="N211" s="407">
        <f t="array" ref="N211">INDEX(_Rge_Data_3rd_CY,$B211,N$1)</f>
        <v>0</v>
      </c>
      <c r="O211" s="407">
        <f t="array" ref="O211">INDEX(_Rge_Data_3rd_CY,$B211,O$1)</f>
        <v>0</v>
      </c>
      <c r="P211" s="407">
        <f t="array" ref="P211">INDEX(_Rge_Data_3rd_CY,$B211,P$1)</f>
        <v>0</v>
      </c>
      <c r="Q211" s="407" t="str">
        <f t="array" ref="Q211">INDEX(_Rge_Data_3rd_CY,$B211,Q$1)</f>
        <v/>
      </c>
      <c r="R211" s="407">
        <f t="array" ref="R211">INDEX(_Rge_Data_3rd_CY,$B211,R$1)</f>
        <v>0</v>
      </c>
      <c r="S211" s="407">
        <f t="array" ref="S211">INDEX(_Rge_Data_3rd_CY,$B211,S$1)</f>
        <v>0</v>
      </c>
      <c r="T211" s="407">
        <f t="shared" si="5"/>
        <v>0</v>
      </c>
      <c r="U211" s="408">
        <f t="shared" si="6"/>
        <v>0</v>
      </c>
      <c r="V211" s="409" t="str">
        <f t="array" ref="V211">INDEX(_Rge_Data_3rd_CY,$B211,V$1)</f>
        <v/>
      </c>
      <c r="W211" s="410" t="str">
        <f t="array" ref="W211">INDEX(_Rge_Data_3rd_CY,$B211,W$1)</f>
        <v/>
      </c>
      <c r="X211" s="410" t="str">
        <f t="array" ref="X211">INDEX(_Rge_Data_3rd_CY,$B211,X$1)</f>
        <v/>
      </c>
      <c r="Y211" s="410" t="str">
        <f t="array" ref="Y211">INDEX(_Rge_Data_3rd_CY,$B211,Y$1)</f>
        <v/>
      </c>
      <c r="Z211" s="410">
        <f t="array" ref="Z211">INDEX(_Rge_Data_3rd_CY,$B211,Z$1)</f>
        <v>0</v>
      </c>
      <c r="AA211" s="410">
        <f t="array" ref="AA211">INDEX(_Rge_Data_3rd_CY,$B211,AA$1)</f>
        <v>0</v>
      </c>
      <c r="AB211" s="410">
        <f t="array" ref="AB211">INDEX(_Rge_Data_3rd_CY,$B211,AB$1)</f>
        <v>0</v>
      </c>
      <c r="AC211" s="410">
        <f t="array" ref="AC211">INDEX(_Rge_Data_3rd_CY,$B211,AC$1)</f>
        <v>0</v>
      </c>
      <c r="AD211" s="410">
        <f t="array" ref="AD211">INDEX(_Rge_Data_3rd_CY,$B211,AD$1)</f>
        <v>0</v>
      </c>
      <c r="AE211" s="410" t="str">
        <f t="array" ref="AE211">INDEX(_Rge_Data_3rd_CY,$B211,AE$1)</f>
        <v/>
      </c>
      <c r="AF211" s="410">
        <f t="array" ref="AF211">INDEX(_Rge_Data_3rd_CY,$B211,AF$1)</f>
        <v>0</v>
      </c>
      <c r="AG211" s="410">
        <f t="array" ref="AG211">INDEX(_Rge_Data_3rd_CY,$B211,AG$1)</f>
        <v>0</v>
      </c>
      <c r="AH211" s="410">
        <f t="shared" si="7"/>
        <v>0</v>
      </c>
      <c r="AI211" s="411" t="str">
        <f t="shared" si="9"/>
        <v/>
      </c>
      <c r="AJ211" s="412" t="str">
        <f t="array" ref="AJ211">INDEX(_Rge_Data_3rd_CY,$B211,AJ$1)</f>
        <v/>
      </c>
      <c r="AK211" s="413" t="str">
        <f t="array" ref="AK211">INDEX(_Rge_Data_3rd_CY,$B211,AK$1)</f>
        <v/>
      </c>
      <c r="AL211" s="413" t="str">
        <f t="array" ref="AL211">INDEX(_Rge_Data_3rd_CY,$B211,AL$1)</f>
        <v/>
      </c>
      <c r="AM211" s="413" t="str">
        <f t="array" ref="AM211">INDEX(_Rge_Data_3rd_CY,$B211,AM$1)</f>
        <v/>
      </c>
      <c r="AN211" s="413">
        <f t="array" ref="AN211">INDEX(_Rge_Data_3rd_CY,$B211,AN$1)</f>
        <v>0</v>
      </c>
      <c r="AO211" s="413">
        <f t="array" ref="AO211">INDEX(_Rge_Data_3rd_CY,$B211,AO$1)</f>
        <v>0</v>
      </c>
      <c r="AP211" s="413">
        <f t="array" ref="AP211">INDEX(_Rge_Data_3rd_CY,$B211,AP$1)</f>
        <v>0</v>
      </c>
      <c r="AQ211" s="413">
        <f t="array" ref="AQ211">INDEX(_Rge_Data_3rd_CY,$B211,AQ$1)</f>
        <v>0</v>
      </c>
      <c r="AR211" s="413">
        <f t="array" ref="AR211">INDEX(_Rge_Data_3rd_CY,$B211,AR$1)</f>
        <v>0</v>
      </c>
      <c r="AS211" s="413" t="str">
        <f t="array" ref="AS211">INDEX(_Rge_Data_3rd_CY,$B211,AS$1)</f>
        <v/>
      </c>
      <c r="AT211" s="413">
        <f t="array" ref="AT211">INDEX(_Rge_Data_3rd_CY,$B211,AT$1)</f>
        <v>0</v>
      </c>
      <c r="AU211" s="413">
        <f t="array" ref="AU211">INDEX(_Rge_Data_3rd_CY,$B211,AU$1)</f>
        <v>0</v>
      </c>
      <c r="AV211" s="284">
        <f t="shared" si="10"/>
        <v>0</v>
      </c>
      <c r="AW211" s="414">
        <f t="shared" si="8"/>
        <v>0</v>
      </c>
      <c r="AX211" s="290">
        <f>IFERROR(IF(AND($F211="OPEN",$AH211&gt;0),$AH211*_SoP*$AW211,IF(AND($F211="CLOSED",$AH211&gt;0),$AH211*_SoL*$AW211,0)),0)</f>
        <v>0</v>
      </c>
      <c r="AY211" s="290">
        <f>IFERROR(IF($AH211&lt;0,$AH211*_SoL,0),0)</f>
        <v>0</v>
      </c>
      <c r="AZ211" s="415">
        <f t="shared" si="11"/>
        <v>0</v>
      </c>
      <c r="BA211" s="415">
        <f t="shared" si="12"/>
        <v>0</v>
      </c>
      <c r="BB211" s="415">
        <f t="shared" si="13"/>
        <v>0</v>
      </c>
      <c r="BC211" s="416">
        <f t="shared" si="14"/>
        <v>0</v>
      </c>
      <c r="BD211" s="417">
        <f t="shared" si="15"/>
        <v>0</v>
      </c>
      <c r="BE211" s="418">
        <f t="shared" si="16"/>
        <v>0</v>
      </c>
      <c r="BF211" s="419">
        <f t="shared" si="17"/>
        <v>0</v>
      </c>
    </row>
    <row r="212" ht="19.5" customHeight="1">
      <c r="A212" s="185"/>
      <c r="B212" s="230">
        <f t="shared" si="18"/>
        <v>201</v>
      </c>
      <c r="C212" s="185"/>
      <c r="D212" s="391" t="str">
        <f t="array" ref="D212">INDEX(_Rge_Projectdata_3rd,$B212,MATCH("Project-ID",_Rge_Headline_Projectdata,0))</f>
        <v/>
      </c>
      <c r="E212" s="392" t="str">
        <f t="array" ref="E212">IF(INDEX(_Rge_Data_3rd_CY,$B212,E$1)=0,"",TEXT(INDEX(_Rge_Data_3rd_CY,$B212,E$1),"JJJJMMTT"))</f>
        <v/>
      </c>
      <c r="F212" s="404" t="str">
        <f t="array" ref="F212">INDEX(_Rge_Data_3rd_CY,$B212,F$1)</f>
        <v>Open</v>
      </c>
      <c r="G212" s="393">
        <f t="array" ref="G212">IFERROR(MATCH(INDEX(_Rge_Data_3rd_CY,$B212,G$1),_Rge_Projectstatus,0),"")</f>
        <v>1</v>
      </c>
      <c r="H212" s="405" t="str">
        <f t="array" ref="H212">INDEX(_Rge_Data_3rd_CY,$B212,H$1)</f>
        <v/>
      </c>
      <c r="I212" s="406" t="str">
        <f t="array" ref="I212">INDEX(_Rge_Data_3rd_CY,$B212,I$1)</f>
        <v/>
      </c>
      <c r="J212" s="406" t="str">
        <f t="array" ref="J212">INDEX(_Rge_Data_3rd_CY,$B212,J$1)</f>
        <v/>
      </c>
      <c r="K212" s="406" t="str">
        <f t="array" ref="K212">INDEX(_Rge_Data_3rd_CY,$B212,K$1)</f>
        <v/>
      </c>
      <c r="L212" s="407">
        <f t="array" ref="L212">INDEX(_Rge_Data_3rd_CY,$B212,L$1)</f>
        <v>0</v>
      </c>
      <c r="M212" s="407">
        <f t="array" ref="M212">INDEX(_Rge_Data_3rd_CY,$B212,M$1)</f>
        <v>0</v>
      </c>
      <c r="N212" s="407">
        <f t="array" ref="N212">INDEX(_Rge_Data_3rd_CY,$B212,N$1)</f>
        <v>0</v>
      </c>
      <c r="O212" s="407">
        <f t="array" ref="O212">INDEX(_Rge_Data_3rd_CY,$B212,O$1)</f>
        <v>0</v>
      </c>
      <c r="P212" s="407">
        <f t="array" ref="P212">INDEX(_Rge_Data_3rd_CY,$B212,P$1)</f>
        <v>0</v>
      </c>
      <c r="Q212" s="407" t="str">
        <f t="array" ref="Q212">INDEX(_Rge_Data_3rd_CY,$B212,Q$1)</f>
        <v/>
      </c>
      <c r="R212" s="407">
        <f t="array" ref="R212">INDEX(_Rge_Data_3rd_CY,$B212,R$1)</f>
        <v>0</v>
      </c>
      <c r="S212" s="407">
        <f t="array" ref="S212">INDEX(_Rge_Data_3rd_CY,$B212,S$1)</f>
        <v>0</v>
      </c>
      <c r="T212" s="407">
        <f t="shared" si="5"/>
        <v>0</v>
      </c>
      <c r="U212" s="408">
        <f t="shared" si="6"/>
        <v>0</v>
      </c>
      <c r="V212" s="409" t="str">
        <f t="array" ref="V212">INDEX(_Rge_Data_3rd_CY,$B212,V$1)</f>
        <v/>
      </c>
      <c r="W212" s="410" t="str">
        <f t="array" ref="W212">INDEX(_Rge_Data_3rd_CY,$B212,W$1)</f>
        <v/>
      </c>
      <c r="X212" s="410" t="str">
        <f t="array" ref="X212">INDEX(_Rge_Data_3rd_CY,$B212,X$1)</f>
        <v/>
      </c>
      <c r="Y212" s="410" t="str">
        <f t="array" ref="Y212">INDEX(_Rge_Data_3rd_CY,$B212,Y$1)</f>
        <v/>
      </c>
      <c r="Z212" s="410">
        <f t="array" ref="Z212">INDEX(_Rge_Data_3rd_CY,$B212,Z$1)</f>
        <v>0</v>
      </c>
      <c r="AA212" s="410">
        <f t="array" ref="AA212">INDEX(_Rge_Data_3rd_CY,$B212,AA$1)</f>
        <v>0</v>
      </c>
      <c r="AB212" s="410">
        <f t="array" ref="AB212">INDEX(_Rge_Data_3rd_CY,$B212,AB$1)</f>
        <v>0</v>
      </c>
      <c r="AC212" s="410">
        <f t="array" ref="AC212">INDEX(_Rge_Data_3rd_CY,$B212,AC$1)</f>
        <v>0</v>
      </c>
      <c r="AD212" s="410">
        <f t="array" ref="AD212">INDEX(_Rge_Data_3rd_CY,$B212,AD$1)</f>
        <v>0</v>
      </c>
      <c r="AE212" s="410" t="str">
        <f t="array" ref="AE212">INDEX(_Rge_Data_3rd_CY,$B212,AE$1)</f>
        <v/>
      </c>
      <c r="AF212" s="410">
        <f t="array" ref="AF212">INDEX(_Rge_Data_3rd_CY,$B212,AF$1)</f>
        <v>0</v>
      </c>
      <c r="AG212" s="410">
        <f t="array" ref="AG212">INDEX(_Rge_Data_3rd_CY,$B212,AG$1)</f>
        <v>0</v>
      </c>
      <c r="AH212" s="410">
        <f t="shared" si="7"/>
        <v>0</v>
      </c>
      <c r="AI212" s="411" t="str">
        <f t="shared" si="9"/>
        <v/>
      </c>
      <c r="AJ212" s="412" t="str">
        <f t="array" ref="AJ212">INDEX(_Rge_Data_3rd_CY,$B212,AJ$1)</f>
        <v/>
      </c>
      <c r="AK212" s="413" t="str">
        <f t="array" ref="AK212">INDEX(_Rge_Data_3rd_CY,$B212,AK$1)</f>
        <v/>
      </c>
      <c r="AL212" s="413" t="str">
        <f t="array" ref="AL212">INDEX(_Rge_Data_3rd_CY,$B212,AL$1)</f>
        <v/>
      </c>
      <c r="AM212" s="413" t="str">
        <f t="array" ref="AM212">INDEX(_Rge_Data_3rd_CY,$B212,AM$1)</f>
        <v/>
      </c>
      <c r="AN212" s="413">
        <f t="array" ref="AN212">INDEX(_Rge_Data_3rd_CY,$B212,AN$1)</f>
        <v>0</v>
      </c>
      <c r="AO212" s="413">
        <f t="array" ref="AO212">INDEX(_Rge_Data_3rd_CY,$B212,AO$1)</f>
        <v>0</v>
      </c>
      <c r="AP212" s="413">
        <f t="array" ref="AP212">INDEX(_Rge_Data_3rd_CY,$B212,AP$1)</f>
        <v>0</v>
      </c>
      <c r="AQ212" s="413">
        <f t="array" ref="AQ212">INDEX(_Rge_Data_3rd_CY,$B212,AQ$1)</f>
        <v>0</v>
      </c>
      <c r="AR212" s="413">
        <f t="array" ref="AR212">INDEX(_Rge_Data_3rd_CY,$B212,AR$1)</f>
        <v>0</v>
      </c>
      <c r="AS212" s="413" t="str">
        <f t="array" ref="AS212">INDEX(_Rge_Data_3rd_CY,$B212,AS$1)</f>
        <v/>
      </c>
      <c r="AT212" s="413">
        <f t="array" ref="AT212">INDEX(_Rge_Data_3rd_CY,$B212,AT$1)</f>
        <v>0</v>
      </c>
      <c r="AU212" s="413">
        <f t="array" ref="AU212">INDEX(_Rge_Data_3rd_CY,$B212,AU$1)</f>
        <v>0</v>
      </c>
      <c r="AV212" s="284">
        <f t="shared" si="10"/>
        <v>0</v>
      </c>
      <c r="AW212" s="414">
        <f t="shared" si="8"/>
        <v>0</v>
      </c>
      <c r="AX212" s="290">
        <f>IFERROR(IF(AND($F212="OPEN",$AH212&gt;0),$AH212*_SoP*$AW212,IF(AND($F212="CLOSED",$AH212&gt;0),$AH212*_SoL*$AW212,0)),0)</f>
        <v>0</v>
      </c>
      <c r="AY212" s="290">
        <f>IFERROR(IF($AH212&lt;0,$AH212*_SoL,0),0)</f>
        <v>0</v>
      </c>
      <c r="AZ212" s="415">
        <f t="shared" si="11"/>
        <v>0</v>
      </c>
      <c r="BA212" s="415">
        <f t="shared" si="12"/>
        <v>0</v>
      </c>
      <c r="BB212" s="415">
        <f t="shared" si="13"/>
        <v>0</v>
      </c>
      <c r="BC212" s="416">
        <f t="shared" si="14"/>
        <v>0</v>
      </c>
      <c r="BD212" s="417">
        <f t="shared" si="15"/>
        <v>0</v>
      </c>
      <c r="BE212" s="418">
        <f t="shared" si="16"/>
        <v>0</v>
      </c>
      <c r="BF212" s="419">
        <f t="shared" si="17"/>
        <v>0</v>
      </c>
    </row>
    <row r="213" ht="19.5" customHeight="1">
      <c r="A213" s="185"/>
      <c r="B213" s="230">
        <f t="shared" si="18"/>
        <v>202</v>
      </c>
      <c r="C213" s="185"/>
      <c r="D213" s="391" t="str">
        <f t="array" ref="D213">INDEX(_Rge_Projectdata_3rd,$B213,MATCH("Project-ID",_Rge_Headline_Projectdata,0))</f>
        <v/>
      </c>
      <c r="E213" s="392" t="str">
        <f t="array" ref="E213">IF(INDEX(_Rge_Data_3rd_CY,$B213,E$1)=0,"",TEXT(INDEX(_Rge_Data_3rd_CY,$B213,E$1),"JJJJMMTT"))</f>
        <v/>
      </c>
      <c r="F213" s="404" t="str">
        <f t="array" ref="F213">INDEX(_Rge_Data_3rd_CY,$B213,F$1)</f>
        <v>Open</v>
      </c>
      <c r="G213" s="393">
        <f t="array" ref="G213">IFERROR(MATCH(INDEX(_Rge_Data_3rd_CY,$B213,G$1),_Rge_Projectstatus,0),"")</f>
        <v>1</v>
      </c>
      <c r="H213" s="405" t="str">
        <f t="array" ref="H213">INDEX(_Rge_Data_3rd_CY,$B213,H$1)</f>
        <v/>
      </c>
      <c r="I213" s="406" t="str">
        <f t="array" ref="I213">INDEX(_Rge_Data_3rd_CY,$B213,I$1)</f>
        <v/>
      </c>
      <c r="J213" s="406" t="str">
        <f t="array" ref="J213">INDEX(_Rge_Data_3rd_CY,$B213,J$1)</f>
        <v/>
      </c>
      <c r="K213" s="406" t="str">
        <f t="array" ref="K213">INDEX(_Rge_Data_3rd_CY,$B213,K$1)</f>
        <v/>
      </c>
      <c r="L213" s="407">
        <f t="array" ref="L213">INDEX(_Rge_Data_3rd_CY,$B213,L$1)</f>
        <v>0</v>
      </c>
      <c r="M213" s="407">
        <f t="array" ref="M213">INDEX(_Rge_Data_3rd_CY,$B213,M$1)</f>
        <v>0</v>
      </c>
      <c r="N213" s="407">
        <f t="array" ref="N213">INDEX(_Rge_Data_3rd_CY,$B213,N$1)</f>
        <v>0</v>
      </c>
      <c r="O213" s="407">
        <f t="array" ref="O213">INDEX(_Rge_Data_3rd_CY,$B213,O$1)</f>
        <v>0</v>
      </c>
      <c r="P213" s="407">
        <f t="array" ref="P213">INDEX(_Rge_Data_3rd_CY,$B213,P$1)</f>
        <v>0</v>
      </c>
      <c r="Q213" s="407" t="str">
        <f t="array" ref="Q213">INDEX(_Rge_Data_3rd_CY,$B213,Q$1)</f>
        <v/>
      </c>
      <c r="R213" s="407">
        <f t="array" ref="R213">INDEX(_Rge_Data_3rd_CY,$B213,R$1)</f>
        <v>0</v>
      </c>
      <c r="S213" s="407">
        <f t="array" ref="S213">INDEX(_Rge_Data_3rd_CY,$B213,S$1)</f>
        <v>0</v>
      </c>
      <c r="T213" s="407">
        <f t="shared" si="5"/>
        <v>0</v>
      </c>
      <c r="U213" s="408">
        <f t="shared" si="6"/>
        <v>0</v>
      </c>
      <c r="V213" s="409" t="str">
        <f t="array" ref="V213">INDEX(_Rge_Data_3rd_CY,$B213,V$1)</f>
        <v/>
      </c>
      <c r="W213" s="410" t="str">
        <f t="array" ref="W213">INDEX(_Rge_Data_3rd_CY,$B213,W$1)</f>
        <v/>
      </c>
      <c r="X213" s="410" t="str">
        <f t="array" ref="X213">INDEX(_Rge_Data_3rd_CY,$B213,X$1)</f>
        <v/>
      </c>
      <c r="Y213" s="410" t="str">
        <f t="array" ref="Y213">INDEX(_Rge_Data_3rd_CY,$B213,Y$1)</f>
        <v/>
      </c>
      <c r="Z213" s="410">
        <f t="array" ref="Z213">INDEX(_Rge_Data_3rd_CY,$B213,Z$1)</f>
        <v>0</v>
      </c>
      <c r="AA213" s="410">
        <f t="array" ref="AA213">INDEX(_Rge_Data_3rd_CY,$B213,AA$1)</f>
        <v>0</v>
      </c>
      <c r="AB213" s="410">
        <f t="array" ref="AB213">INDEX(_Rge_Data_3rd_CY,$B213,AB$1)</f>
        <v>0</v>
      </c>
      <c r="AC213" s="410">
        <f t="array" ref="AC213">INDEX(_Rge_Data_3rd_CY,$B213,AC$1)</f>
        <v>0</v>
      </c>
      <c r="AD213" s="410">
        <f t="array" ref="AD213">INDEX(_Rge_Data_3rd_CY,$B213,AD$1)</f>
        <v>0</v>
      </c>
      <c r="AE213" s="410" t="str">
        <f t="array" ref="AE213">INDEX(_Rge_Data_3rd_CY,$B213,AE$1)</f>
        <v/>
      </c>
      <c r="AF213" s="410">
        <f t="array" ref="AF213">INDEX(_Rge_Data_3rd_CY,$B213,AF$1)</f>
        <v>0</v>
      </c>
      <c r="AG213" s="410">
        <f t="array" ref="AG213">INDEX(_Rge_Data_3rd_CY,$B213,AG$1)</f>
        <v>0</v>
      </c>
      <c r="AH213" s="410">
        <f t="shared" si="7"/>
        <v>0</v>
      </c>
      <c r="AI213" s="411" t="str">
        <f t="shared" si="9"/>
        <v/>
      </c>
      <c r="AJ213" s="412" t="str">
        <f t="array" ref="AJ213">INDEX(_Rge_Data_3rd_CY,$B213,AJ$1)</f>
        <v/>
      </c>
      <c r="AK213" s="413" t="str">
        <f t="array" ref="AK213">INDEX(_Rge_Data_3rd_CY,$B213,AK$1)</f>
        <v/>
      </c>
      <c r="AL213" s="413" t="str">
        <f t="array" ref="AL213">INDEX(_Rge_Data_3rd_CY,$B213,AL$1)</f>
        <v/>
      </c>
      <c r="AM213" s="413" t="str">
        <f t="array" ref="AM213">INDEX(_Rge_Data_3rd_CY,$B213,AM$1)</f>
        <v/>
      </c>
      <c r="AN213" s="413">
        <f t="array" ref="AN213">INDEX(_Rge_Data_3rd_CY,$B213,AN$1)</f>
        <v>0</v>
      </c>
      <c r="AO213" s="413">
        <f t="array" ref="AO213">INDEX(_Rge_Data_3rd_CY,$B213,AO$1)</f>
        <v>0</v>
      </c>
      <c r="AP213" s="413">
        <f t="array" ref="AP213">INDEX(_Rge_Data_3rd_CY,$B213,AP$1)</f>
        <v>0</v>
      </c>
      <c r="AQ213" s="413">
        <f t="array" ref="AQ213">INDEX(_Rge_Data_3rd_CY,$B213,AQ$1)</f>
        <v>0</v>
      </c>
      <c r="AR213" s="413">
        <f t="array" ref="AR213">INDEX(_Rge_Data_3rd_CY,$B213,AR$1)</f>
        <v>0</v>
      </c>
      <c r="AS213" s="413" t="str">
        <f t="array" ref="AS213">INDEX(_Rge_Data_3rd_CY,$B213,AS$1)</f>
        <v/>
      </c>
      <c r="AT213" s="413">
        <f t="array" ref="AT213">INDEX(_Rge_Data_3rd_CY,$B213,AT$1)</f>
        <v>0</v>
      </c>
      <c r="AU213" s="413">
        <f t="array" ref="AU213">INDEX(_Rge_Data_3rd_CY,$B213,AU$1)</f>
        <v>0</v>
      </c>
      <c r="AV213" s="284">
        <f t="shared" si="10"/>
        <v>0</v>
      </c>
      <c r="AW213" s="414">
        <f t="shared" si="8"/>
        <v>0</v>
      </c>
      <c r="AX213" s="290">
        <f>IFERROR(IF(AND($F213="OPEN",$AH213&gt;0),$AH213*_SoP*$AW213,IF(AND($F213="CLOSED",$AH213&gt;0),$AH213*_SoL*$AW213,0)),0)</f>
        <v>0</v>
      </c>
      <c r="AY213" s="290">
        <f>IFERROR(IF($AH213&lt;0,$AH213*_SoL,0),0)</f>
        <v>0</v>
      </c>
      <c r="AZ213" s="415">
        <f t="shared" si="11"/>
        <v>0</v>
      </c>
      <c r="BA213" s="415">
        <f t="shared" si="12"/>
        <v>0</v>
      </c>
      <c r="BB213" s="415">
        <f t="shared" si="13"/>
        <v>0</v>
      </c>
      <c r="BC213" s="416">
        <f t="shared" si="14"/>
        <v>0</v>
      </c>
      <c r="BD213" s="417">
        <f t="shared" si="15"/>
        <v>0</v>
      </c>
      <c r="BE213" s="418">
        <f t="shared" si="16"/>
        <v>0</v>
      </c>
      <c r="BF213" s="419">
        <f t="shared" si="17"/>
        <v>0</v>
      </c>
    </row>
    <row r="214" ht="19.5" customHeight="1">
      <c r="A214" s="185"/>
      <c r="B214" s="230">
        <f t="shared" si="18"/>
        <v>203</v>
      </c>
      <c r="C214" s="185"/>
      <c r="D214" s="391" t="str">
        <f t="array" ref="D214">INDEX(_Rge_Projectdata_3rd,$B214,MATCH("Project-ID",_Rge_Headline_Projectdata,0))</f>
        <v/>
      </c>
      <c r="E214" s="392" t="str">
        <f t="array" ref="E214">IF(INDEX(_Rge_Data_3rd_CY,$B214,E$1)=0,"",TEXT(INDEX(_Rge_Data_3rd_CY,$B214,E$1),"JJJJMMTT"))</f>
        <v/>
      </c>
      <c r="F214" s="404" t="str">
        <f t="array" ref="F214">INDEX(_Rge_Data_3rd_CY,$B214,F$1)</f>
        <v>Open</v>
      </c>
      <c r="G214" s="393">
        <f t="array" ref="G214">IFERROR(MATCH(INDEX(_Rge_Data_3rd_CY,$B214,G$1),_Rge_Projectstatus,0),"")</f>
        <v>1</v>
      </c>
      <c r="H214" s="405" t="str">
        <f t="array" ref="H214">INDEX(_Rge_Data_3rd_CY,$B214,H$1)</f>
        <v/>
      </c>
      <c r="I214" s="406" t="str">
        <f t="array" ref="I214">INDEX(_Rge_Data_3rd_CY,$B214,I$1)</f>
        <v/>
      </c>
      <c r="J214" s="406" t="str">
        <f t="array" ref="J214">INDEX(_Rge_Data_3rd_CY,$B214,J$1)</f>
        <v/>
      </c>
      <c r="K214" s="406" t="str">
        <f t="array" ref="K214">INDEX(_Rge_Data_3rd_CY,$B214,K$1)</f>
        <v/>
      </c>
      <c r="L214" s="407">
        <f t="array" ref="L214">INDEX(_Rge_Data_3rd_CY,$B214,L$1)</f>
        <v>0</v>
      </c>
      <c r="M214" s="407">
        <f t="array" ref="M214">INDEX(_Rge_Data_3rd_CY,$B214,M$1)</f>
        <v>0</v>
      </c>
      <c r="N214" s="407">
        <f t="array" ref="N214">INDEX(_Rge_Data_3rd_CY,$B214,N$1)</f>
        <v>0</v>
      </c>
      <c r="O214" s="407">
        <f t="array" ref="O214">INDEX(_Rge_Data_3rd_CY,$B214,O$1)</f>
        <v>0</v>
      </c>
      <c r="P214" s="407">
        <f t="array" ref="P214">INDEX(_Rge_Data_3rd_CY,$B214,P$1)</f>
        <v>0</v>
      </c>
      <c r="Q214" s="407" t="str">
        <f t="array" ref="Q214">INDEX(_Rge_Data_3rd_CY,$B214,Q$1)</f>
        <v/>
      </c>
      <c r="R214" s="407">
        <f t="array" ref="R214">INDEX(_Rge_Data_3rd_CY,$B214,R$1)</f>
        <v>0</v>
      </c>
      <c r="S214" s="407">
        <f t="array" ref="S214">INDEX(_Rge_Data_3rd_CY,$B214,S$1)</f>
        <v>0</v>
      </c>
      <c r="T214" s="407">
        <f t="shared" si="5"/>
        <v>0</v>
      </c>
      <c r="U214" s="408">
        <f t="shared" si="6"/>
        <v>0</v>
      </c>
      <c r="V214" s="409" t="str">
        <f t="array" ref="V214">INDEX(_Rge_Data_3rd_CY,$B214,V$1)</f>
        <v/>
      </c>
      <c r="W214" s="410" t="str">
        <f t="array" ref="W214">INDEX(_Rge_Data_3rd_CY,$B214,W$1)</f>
        <v/>
      </c>
      <c r="X214" s="410" t="str">
        <f t="array" ref="X214">INDEX(_Rge_Data_3rd_CY,$B214,X$1)</f>
        <v/>
      </c>
      <c r="Y214" s="410" t="str">
        <f t="array" ref="Y214">INDEX(_Rge_Data_3rd_CY,$B214,Y$1)</f>
        <v/>
      </c>
      <c r="Z214" s="410">
        <f t="array" ref="Z214">INDEX(_Rge_Data_3rd_CY,$B214,Z$1)</f>
        <v>0</v>
      </c>
      <c r="AA214" s="410">
        <f t="array" ref="AA214">INDEX(_Rge_Data_3rd_CY,$B214,AA$1)</f>
        <v>0</v>
      </c>
      <c r="AB214" s="410">
        <f t="array" ref="AB214">INDEX(_Rge_Data_3rd_CY,$B214,AB$1)</f>
        <v>0</v>
      </c>
      <c r="AC214" s="410">
        <f t="array" ref="AC214">INDEX(_Rge_Data_3rd_CY,$B214,AC$1)</f>
        <v>0</v>
      </c>
      <c r="AD214" s="410">
        <f t="array" ref="AD214">INDEX(_Rge_Data_3rd_CY,$B214,AD$1)</f>
        <v>0</v>
      </c>
      <c r="AE214" s="410" t="str">
        <f t="array" ref="AE214">INDEX(_Rge_Data_3rd_CY,$B214,AE$1)</f>
        <v/>
      </c>
      <c r="AF214" s="410">
        <f t="array" ref="AF214">INDEX(_Rge_Data_3rd_CY,$B214,AF$1)</f>
        <v>0</v>
      </c>
      <c r="AG214" s="410">
        <f t="array" ref="AG214">INDEX(_Rge_Data_3rd_CY,$B214,AG$1)</f>
        <v>0</v>
      </c>
      <c r="AH214" s="410">
        <f t="shared" si="7"/>
        <v>0</v>
      </c>
      <c r="AI214" s="411" t="str">
        <f t="shared" si="9"/>
        <v/>
      </c>
      <c r="AJ214" s="412" t="str">
        <f t="array" ref="AJ214">INDEX(_Rge_Data_3rd_CY,$B214,AJ$1)</f>
        <v/>
      </c>
      <c r="AK214" s="413" t="str">
        <f t="array" ref="AK214">INDEX(_Rge_Data_3rd_CY,$B214,AK$1)</f>
        <v/>
      </c>
      <c r="AL214" s="413" t="str">
        <f t="array" ref="AL214">INDEX(_Rge_Data_3rd_CY,$B214,AL$1)</f>
        <v/>
      </c>
      <c r="AM214" s="413" t="str">
        <f t="array" ref="AM214">INDEX(_Rge_Data_3rd_CY,$B214,AM$1)</f>
        <v/>
      </c>
      <c r="AN214" s="413">
        <f t="array" ref="AN214">INDEX(_Rge_Data_3rd_CY,$B214,AN$1)</f>
        <v>0</v>
      </c>
      <c r="AO214" s="413">
        <f t="array" ref="AO214">INDEX(_Rge_Data_3rd_CY,$B214,AO$1)</f>
        <v>0</v>
      </c>
      <c r="AP214" s="413">
        <f t="array" ref="AP214">INDEX(_Rge_Data_3rd_CY,$B214,AP$1)</f>
        <v>0</v>
      </c>
      <c r="AQ214" s="413">
        <f t="array" ref="AQ214">INDEX(_Rge_Data_3rd_CY,$B214,AQ$1)</f>
        <v>0</v>
      </c>
      <c r="AR214" s="413">
        <f t="array" ref="AR214">INDEX(_Rge_Data_3rd_CY,$B214,AR$1)</f>
        <v>0</v>
      </c>
      <c r="AS214" s="413" t="str">
        <f t="array" ref="AS214">INDEX(_Rge_Data_3rd_CY,$B214,AS$1)</f>
        <v/>
      </c>
      <c r="AT214" s="413">
        <f t="array" ref="AT214">INDEX(_Rge_Data_3rd_CY,$B214,AT$1)</f>
        <v>0</v>
      </c>
      <c r="AU214" s="413">
        <f t="array" ref="AU214">INDEX(_Rge_Data_3rd_CY,$B214,AU$1)</f>
        <v>0</v>
      </c>
      <c r="AV214" s="284">
        <f t="shared" si="10"/>
        <v>0</v>
      </c>
      <c r="AW214" s="414">
        <f t="shared" si="8"/>
        <v>0</v>
      </c>
      <c r="AX214" s="290">
        <f>IFERROR(IF(AND($F214="OPEN",$AH214&gt;0),$AH214*_SoP*$AW214,IF(AND($F214="CLOSED",$AH214&gt;0),$AH214*_SoL*$AW214,0)),0)</f>
        <v>0</v>
      </c>
      <c r="AY214" s="290">
        <f>IFERROR(IF($AH214&lt;0,$AH214*_SoL,0),0)</f>
        <v>0</v>
      </c>
      <c r="AZ214" s="415">
        <f t="shared" si="11"/>
        <v>0</v>
      </c>
      <c r="BA214" s="415">
        <f t="shared" si="12"/>
        <v>0</v>
      </c>
      <c r="BB214" s="415">
        <f t="shared" si="13"/>
        <v>0</v>
      </c>
      <c r="BC214" s="416">
        <f t="shared" si="14"/>
        <v>0</v>
      </c>
      <c r="BD214" s="417">
        <f t="shared" si="15"/>
        <v>0</v>
      </c>
      <c r="BE214" s="418">
        <f t="shared" si="16"/>
        <v>0</v>
      </c>
      <c r="BF214" s="419">
        <f t="shared" si="17"/>
        <v>0</v>
      </c>
    </row>
    <row r="215" ht="19.5" customHeight="1">
      <c r="A215" s="185"/>
      <c r="B215" s="230">
        <f t="shared" si="18"/>
        <v>204</v>
      </c>
      <c r="C215" s="185"/>
      <c r="D215" s="391" t="str">
        <f t="array" ref="D215">INDEX(_Rge_Projectdata_3rd,$B215,MATCH("Project-ID",_Rge_Headline_Projectdata,0))</f>
        <v/>
      </c>
      <c r="E215" s="392" t="str">
        <f t="array" ref="E215">IF(INDEX(_Rge_Data_3rd_CY,$B215,E$1)=0,"",TEXT(INDEX(_Rge_Data_3rd_CY,$B215,E$1),"JJJJMMTT"))</f>
        <v/>
      </c>
      <c r="F215" s="404" t="str">
        <f t="array" ref="F215">INDEX(_Rge_Data_3rd_CY,$B215,F$1)</f>
        <v>Open</v>
      </c>
      <c r="G215" s="393">
        <f t="array" ref="G215">IFERROR(MATCH(INDEX(_Rge_Data_3rd_CY,$B215,G$1),_Rge_Projectstatus,0),"")</f>
        <v>1</v>
      </c>
      <c r="H215" s="405" t="str">
        <f t="array" ref="H215">INDEX(_Rge_Data_3rd_CY,$B215,H$1)</f>
        <v/>
      </c>
      <c r="I215" s="406" t="str">
        <f t="array" ref="I215">INDEX(_Rge_Data_3rd_CY,$B215,I$1)</f>
        <v/>
      </c>
      <c r="J215" s="406" t="str">
        <f t="array" ref="J215">INDEX(_Rge_Data_3rd_CY,$B215,J$1)</f>
        <v/>
      </c>
      <c r="K215" s="406" t="str">
        <f t="array" ref="K215">INDEX(_Rge_Data_3rd_CY,$B215,K$1)</f>
        <v/>
      </c>
      <c r="L215" s="407">
        <f t="array" ref="L215">INDEX(_Rge_Data_3rd_CY,$B215,L$1)</f>
        <v>0</v>
      </c>
      <c r="M215" s="407">
        <f t="array" ref="M215">INDEX(_Rge_Data_3rd_CY,$B215,M$1)</f>
        <v>0</v>
      </c>
      <c r="N215" s="407">
        <f t="array" ref="N215">INDEX(_Rge_Data_3rd_CY,$B215,N$1)</f>
        <v>0</v>
      </c>
      <c r="O215" s="407">
        <f t="array" ref="O215">INDEX(_Rge_Data_3rd_CY,$B215,O$1)</f>
        <v>0</v>
      </c>
      <c r="P215" s="407">
        <f t="array" ref="P215">INDEX(_Rge_Data_3rd_CY,$B215,P$1)</f>
        <v>0</v>
      </c>
      <c r="Q215" s="407" t="str">
        <f t="array" ref="Q215">INDEX(_Rge_Data_3rd_CY,$B215,Q$1)</f>
        <v/>
      </c>
      <c r="R215" s="407">
        <f t="array" ref="R215">INDEX(_Rge_Data_3rd_CY,$B215,R$1)</f>
        <v>0</v>
      </c>
      <c r="S215" s="407">
        <f t="array" ref="S215">INDEX(_Rge_Data_3rd_CY,$B215,S$1)</f>
        <v>0</v>
      </c>
      <c r="T215" s="407">
        <f t="shared" si="5"/>
        <v>0</v>
      </c>
      <c r="U215" s="408">
        <f t="shared" si="6"/>
        <v>0</v>
      </c>
      <c r="V215" s="409" t="str">
        <f t="array" ref="V215">INDEX(_Rge_Data_3rd_CY,$B215,V$1)</f>
        <v/>
      </c>
      <c r="W215" s="410" t="str">
        <f t="array" ref="W215">INDEX(_Rge_Data_3rd_CY,$B215,W$1)</f>
        <v/>
      </c>
      <c r="X215" s="410" t="str">
        <f t="array" ref="X215">INDEX(_Rge_Data_3rd_CY,$B215,X$1)</f>
        <v/>
      </c>
      <c r="Y215" s="410" t="str">
        <f t="array" ref="Y215">INDEX(_Rge_Data_3rd_CY,$B215,Y$1)</f>
        <v/>
      </c>
      <c r="Z215" s="410">
        <f t="array" ref="Z215">INDEX(_Rge_Data_3rd_CY,$B215,Z$1)</f>
        <v>0</v>
      </c>
      <c r="AA215" s="410">
        <f t="array" ref="AA215">INDEX(_Rge_Data_3rd_CY,$B215,AA$1)</f>
        <v>0</v>
      </c>
      <c r="AB215" s="410">
        <f t="array" ref="AB215">INDEX(_Rge_Data_3rd_CY,$B215,AB$1)</f>
        <v>0</v>
      </c>
      <c r="AC215" s="410">
        <f t="array" ref="AC215">INDEX(_Rge_Data_3rd_CY,$B215,AC$1)</f>
        <v>0</v>
      </c>
      <c r="AD215" s="410">
        <f t="array" ref="AD215">INDEX(_Rge_Data_3rd_CY,$B215,AD$1)</f>
        <v>0</v>
      </c>
      <c r="AE215" s="410" t="str">
        <f t="array" ref="AE215">INDEX(_Rge_Data_3rd_CY,$B215,AE$1)</f>
        <v/>
      </c>
      <c r="AF215" s="410">
        <f t="array" ref="AF215">INDEX(_Rge_Data_3rd_CY,$B215,AF$1)</f>
        <v>0</v>
      </c>
      <c r="AG215" s="410">
        <f t="array" ref="AG215">INDEX(_Rge_Data_3rd_CY,$B215,AG$1)</f>
        <v>0</v>
      </c>
      <c r="AH215" s="410">
        <f t="shared" si="7"/>
        <v>0</v>
      </c>
      <c r="AI215" s="411" t="str">
        <f t="shared" si="9"/>
        <v/>
      </c>
      <c r="AJ215" s="412" t="str">
        <f t="array" ref="AJ215">INDEX(_Rge_Data_3rd_CY,$B215,AJ$1)</f>
        <v/>
      </c>
      <c r="AK215" s="413" t="str">
        <f t="array" ref="AK215">INDEX(_Rge_Data_3rd_CY,$B215,AK$1)</f>
        <v/>
      </c>
      <c r="AL215" s="413" t="str">
        <f t="array" ref="AL215">INDEX(_Rge_Data_3rd_CY,$B215,AL$1)</f>
        <v/>
      </c>
      <c r="AM215" s="413" t="str">
        <f t="array" ref="AM215">INDEX(_Rge_Data_3rd_CY,$B215,AM$1)</f>
        <v/>
      </c>
      <c r="AN215" s="413">
        <f t="array" ref="AN215">INDEX(_Rge_Data_3rd_CY,$B215,AN$1)</f>
        <v>0</v>
      </c>
      <c r="AO215" s="413">
        <f t="array" ref="AO215">INDEX(_Rge_Data_3rd_CY,$B215,AO$1)</f>
        <v>0</v>
      </c>
      <c r="AP215" s="413">
        <f t="array" ref="AP215">INDEX(_Rge_Data_3rd_CY,$B215,AP$1)</f>
        <v>0</v>
      </c>
      <c r="AQ215" s="413">
        <f t="array" ref="AQ215">INDEX(_Rge_Data_3rd_CY,$B215,AQ$1)</f>
        <v>0</v>
      </c>
      <c r="AR215" s="413">
        <f t="array" ref="AR215">INDEX(_Rge_Data_3rd_CY,$B215,AR$1)</f>
        <v>0</v>
      </c>
      <c r="AS215" s="413" t="str">
        <f t="array" ref="AS215">INDEX(_Rge_Data_3rd_CY,$B215,AS$1)</f>
        <v/>
      </c>
      <c r="AT215" s="413">
        <f t="array" ref="AT215">INDEX(_Rge_Data_3rd_CY,$B215,AT$1)</f>
        <v>0</v>
      </c>
      <c r="AU215" s="413">
        <f t="array" ref="AU215">INDEX(_Rge_Data_3rd_CY,$B215,AU$1)</f>
        <v>0</v>
      </c>
      <c r="AV215" s="284">
        <f t="shared" si="10"/>
        <v>0</v>
      </c>
      <c r="AW215" s="414">
        <f t="shared" si="8"/>
        <v>0</v>
      </c>
      <c r="AX215" s="290">
        <f>IFERROR(IF(AND($F215="OPEN",$AH215&gt;0),$AH215*_SoP*$AW215,IF(AND($F215="CLOSED",$AH215&gt;0),$AH215*_SoL*$AW215,0)),0)</f>
        <v>0</v>
      </c>
      <c r="AY215" s="290">
        <f>IFERROR(IF($AH215&lt;0,$AH215*_SoL,0),0)</f>
        <v>0</v>
      </c>
      <c r="AZ215" s="415">
        <f t="shared" si="11"/>
        <v>0</v>
      </c>
      <c r="BA215" s="415">
        <f t="shared" si="12"/>
        <v>0</v>
      </c>
      <c r="BB215" s="415">
        <f t="shared" si="13"/>
        <v>0</v>
      </c>
      <c r="BC215" s="416">
        <f t="shared" si="14"/>
        <v>0</v>
      </c>
      <c r="BD215" s="417">
        <f t="shared" si="15"/>
        <v>0</v>
      </c>
      <c r="BE215" s="418">
        <f t="shared" si="16"/>
        <v>0</v>
      </c>
      <c r="BF215" s="419">
        <f t="shared" si="17"/>
        <v>0</v>
      </c>
    </row>
    <row r="216" ht="19.5" customHeight="1">
      <c r="A216" s="185"/>
      <c r="B216" s="230">
        <f t="shared" si="18"/>
        <v>205</v>
      </c>
      <c r="C216" s="185"/>
      <c r="D216" s="391" t="str">
        <f t="array" ref="D216">INDEX(_Rge_Projectdata_3rd,$B216,MATCH("Project-ID",_Rge_Headline_Projectdata,0))</f>
        <v/>
      </c>
      <c r="E216" s="392" t="str">
        <f t="array" ref="E216">IF(INDEX(_Rge_Data_3rd_CY,$B216,E$1)=0,"",TEXT(INDEX(_Rge_Data_3rd_CY,$B216,E$1),"JJJJMMTT"))</f>
        <v/>
      </c>
      <c r="F216" s="404" t="str">
        <f t="array" ref="F216">INDEX(_Rge_Data_3rd_CY,$B216,F$1)</f>
        <v>Open</v>
      </c>
      <c r="G216" s="393">
        <f t="array" ref="G216">IFERROR(MATCH(INDEX(_Rge_Data_3rd_CY,$B216,G$1),_Rge_Projectstatus,0),"")</f>
        <v>1</v>
      </c>
      <c r="H216" s="405" t="str">
        <f t="array" ref="H216">INDEX(_Rge_Data_3rd_CY,$B216,H$1)</f>
        <v/>
      </c>
      <c r="I216" s="406" t="str">
        <f t="array" ref="I216">INDEX(_Rge_Data_3rd_CY,$B216,I$1)</f>
        <v/>
      </c>
      <c r="J216" s="406" t="str">
        <f t="array" ref="J216">INDEX(_Rge_Data_3rd_CY,$B216,J$1)</f>
        <v/>
      </c>
      <c r="K216" s="406" t="str">
        <f t="array" ref="K216">INDEX(_Rge_Data_3rd_CY,$B216,K$1)</f>
        <v/>
      </c>
      <c r="L216" s="407">
        <f t="array" ref="L216">INDEX(_Rge_Data_3rd_CY,$B216,L$1)</f>
        <v>0</v>
      </c>
      <c r="M216" s="407">
        <f t="array" ref="M216">INDEX(_Rge_Data_3rd_CY,$B216,M$1)</f>
        <v>0</v>
      </c>
      <c r="N216" s="407">
        <f t="array" ref="N216">INDEX(_Rge_Data_3rd_CY,$B216,N$1)</f>
        <v>0</v>
      </c>
      <c r="O216" s="407">
        <f t="array" ref="O216">INDEX(_Rge_Data_3rd_CY,$B216,O$1)</f>
        <v>0</v>
      </c>
      <c r="P216" s="407">
        <f t="array" ref="P216">INDEX(_Rge_Data_3rd_CY,$B216,P$1)</f>
        <v>0</v>
      </c>
      <c r="Q216" s="407" t="str">
        <f t="array" ref="Q216">INDEX(_Rge_Data_3rd_CY,$B216,Q$1)</f>
        <v/>
      </c>
      <c r="R216" s="407">
        <f t="array" ref="R216">INDEX(_Rge_Data_3rd_CY,$B216,R$1)</f>
        <v>0</v>
      </c>
      <c r="S216" s="407">
        <f t="array" ref="S216">INDEX(_Rge_Data_3rd_CY,$B216,S$1)</f>
        <v>0</v>
      </c>
      <c r="T216" s="407">
        <f t="shared" si="5"/>
        <v>0</v>
      </c>
      <c r="U216" s="408">
        <f t="shared" si="6"/>
        <v>0</v>
      </c>
      <c r="V216" s="409" t="str">
        <f t="array" ref="V216">INDEX(_Rge_Data_3rd_CY,$B216,V$1)</f>
        <v/>
      </c>
      <c r="W216" s="410" t="str">
        <f t="array" ref="W216">INDEX(_Rge_Data_3rd_CY,$B216,W$1)</f>
        <v/>
      </c>
      <c r="X216" s="410" t="str">
        <f t="array" ref="X216">INDEX(_Rge_Data_3rd_CY,$B216,X$1)</f>
        <v/>
      </c>
      <c r="Y216" s="410" t="str">
        <f t="array" ref="Y216">INDEX(_Rge_Data_3rd_CY,$B216,Y$1)</f>
        <v/>
      </c>
      <c r="Z216" s="410">
        <f t="array" ref="Z216">INDEX(_Rge_Data_3rd_CY,$B216,Z$1)</f>
        <v>0</v>
      </c>
      <c r="AA216" s="410">
        <f t="array" ref="AA216">INDEX(_Rge_Data_3rd_CY,$B216,AA$1)</f>
        <v>0</v>
      </c>
      <c r="AB216" s="410">
        <f t="array" ref="AB216">INDEX(_Rge_Data_3rd_CY,$B216,AB$1)</f>
        <v>0</v>
      </c>
      <c r="AC216" s="410">
        <f t="array" ref="AC216">INDEX(_Rge_Data_3rd_CY,$B216,AC$1)</f>
        <v>0</v>
      </c>
      <c r="AD216" s="410">
        <f t="array" ref="AD216">INDEX(_Rge_Data_3rd_CY,$B216,AD$1)</f>
        <v>0</v>
      </c>
      <c r="AE216" s="410" t="str">
        <f t="array" ref="AE216">INDEX(_Rge_Data_3rd_CY,$B216,AE$1)</f>
        <v/>
      </c>
      <c r="AF216" s="410">
        <f t="array" ref="AF216">INDEX(_Rge_Data_3rd_CY,$B216,AF$1)</f>
        <v>0</v>
      </c>
      <c r="AG216" s="410">
        <f t="array" ref="AG216">INDEX(_Rge_Data_3rd_CY,$B216,AG$1)</f>
        <v>0</v>
      </c>
      <c r="AH216" s="410">
        <f t="shared" si="7"/>
        <v>0</v>
      </c>
      <c r="AI216" s="411" t="str">
        <f t="shared" si="9"/>
        <v/>
      </c>
      <c r="AJ216" s="412" t="str">
        <f t="array" ref="AJ216">INDEX(_Rge_Data_3rd_CY,$B216,AJ$1)</f>
        <v/>
      </c>
      <c r="AK216" s="413" t="str">
        <f t="array" ref="AK216">INDEX(_Rge_Data_3rd_CY,$B216,AK$1)</f>
        <v/>
      </c>
      <c r="AL216" s="413" t="str">
        <f t="array" ref="AL216">INDEX(_Rge_Data_3rd_CY,$B216,AL$1)</f>
        <v/>
      </c>
      <c r="AM216" s="413" t="str">
        <f t="array" ref="AM216">INDEX(_Rge_Data_3rd_CY,$B216,AM$1)</f>
        <v/>
      </c>
      <c r="AN216" s="413">
        <f t="array" ref="AN216">INDEX(_Rge_Data_3rd_CY,$B216,AN$1)</f>
        <v>0</v>
      </c>
      <c r="AO216" s="413">
        <f t="array" ref="AO216">INDEX(_Rge_Data_3rd_CY,$B216,AO$1)</f>
        <v>0</v>
      </c>
      <c r="AP216" s="413">
        <f t="array" ref="AP216">INDEX(_Rge_Data_3rd_CY,$B216,AP$1)</f>
        <v>0</v>
      </c>
      <c r="AQ216" s="413">
        <f t="array" ref="AQ216">INDEX(_Rge_Data_3rd_CY,$B216,AQ$1)</f>
        <v>0</v>
      </c>
      <c r="AR216" s="413">
        <f t="array" ref="AR216">INDEX(_Rge_Data_3rd_CY,$B216,AR$1)</f>
        <v>0</v>
      </c>
      <c r="AS216" s="413" t="str">
        <f t="array" ref="AS216">INDEX(_Rge_Data_3rd_CY,$B216,AS$1)</f>
        <v/>
      </c>
      <c r="AT216" s="413">
        <f t="array" ref="AT216">INDEX(_Rge_Data_3rd_CY,$B216,AT$1)</f>
        <v>0</v>
      </c>
      <c r="AU216" s="413">
        <f t="array" ref="AU216">INDEX(_Rge_Data_3rd_CY,$B216,AU$1)</f>
        <v>0</v>
      </c>
      <c r="AV216" s="284">
        <f t="shared" si="10"/>
        <v>0</v>
      </c>
      <c r="AW216" s="414">
        <f t="shared" si="8"/>
        <v>0</v>
      </c>
      <c r="AX216" s="290">
        <f>IFERROR(IF(AND($F216="OPEN",$AH216&gt;0),$AH216*_SoP*$AW216,IF(AND($F216="CLOSED",$AH216&gt;0),$AH216*_SoL*$AW216,0)),0)</f>
        <v>0</v>
      </c>
      <c r="AY216" s="290">
        <f>IFERROR(IF($AH216&lt;0,$AH216*_SoL,0),0)</f>
        <v>0</v>
      </c>
      <c r="AZ216" s="415">
        <f t="shared" si="11"/>
        <v>0</v>
      </c>
      <c r="BA216" s="415">
        <f t="shared" si="12"/>
        <v>0</v>
      </c>
      <c r="BB216" s="415">
        <f t="shared" si="13"/>
        <v>0</v>
      </c>
      <c r="BC216" s="416">
        <f t="shared" si="14"/>
        <v>0</v>
      </c>
      <c r="BD216" s="417">
        <f t="shared" si="15"/>
        <v>0</v>
      </c>
      <c r="BE216" s="418">
        <f t="shared" si="16"/>
        <v>0</v>
      </c>
      <c r="BF216" s="419">
        <f t="shared" si="17"/>
        <v>0</v>
      </c>
    </row>
    <row r="217" ht="19.5" customHeight="1">
      <c r="A217" s="185"/>
      <c r="B217" s="230">
        <f t="shared" si="18"/>
        <v>206</v>
      </c>
      <c r="C217" s="185"/>
      <c r="D217" s="391" t="str">
        <f t="array" ref="D217">INDEX(_Rge_Projectdata_3rd,$B217,MATCH("Project-ID",_Rge_Headline_Projectdata,0))</f>
        <v/>
      </c>
      <c r="E217" s="392" t="str">
        <f t="array" ref="E217">IF(INDEX(_Rge_Data_3rd_CY,$B217,E$1)=0,"",TEXT(INDEX(_Rge_Data_3rd_CY,$B217,E$1),"JJJJMMTT"))</f>
        <v/>
      </c>
      <c r="F217" s="404" t="str">
        <f t="array" ref="F217">INDEX(_Rge_Data_3rd_CY,$B217,F$1)</f>
        <v>Open</v>
      </c>
      <c r="G217" s="393">
        <f t="array" ref="G217">IFERROR(MATCH(INDEX(_Rge_Data_3rd_CY,$B217,G$1),_Rge_Projectstatus,0),"")</f>
        <v>1</v>
      </c>
      <c r="H217" s="405" t="str">
        <f t="array" ref="H217">INDEX(_Rge_Data_3rd_CY,$B217,H$1)</f>
        <v/>
      </c>
      <c r="I217" s="406" t="str">
        <f t="array" ref="I217">INDEX(_Rge_Data_3rd_CY,$B217,I$1)</f>
        <v/>
      </c>
      <c r="J217" s="406" t="str">
        <f t="array" ref="J217">INDEX(_Rge_Data_3rd_CY,$B217,J$1)</f>
        <v/>
      </c>
      <c r="K217" s="406" t="str">
        <f t="array" ref="K217">INDEX(_Rge_Data_3rd_CY,$B217,K$1)</f>
        <v/>
      </c>
      <c r="L217" s="407">
        <f t="array" ref="L217">INDEX(_Rge_Data_3rd_CY,$B217,L$1)</f>
        <v>0</v>
      </c>
      <c r="M217" s="407">
        <f t="array" ref="M217">INDEX(_Rge_Data_3rd_CY,$B217,M$1)</f>
        <v>0</v>
      </c>
      <c r="N217" s="407">
        <f t="array" ref="N217">INDEX(_Rge_Data_3rd_CY,$B217,N$1)</f>
        <v>0</v>
      </c>
      <c r="O217" s="407">
        <f t="array" ref="O217">INDEX(_Rge_Data_3rd_CY,$B217,O$1)</f>
        <v>0</v>
      </c>
      <c r="P217" s="407">
        <f t="array" ref="P217">INDEX(_Rge_Data_3rd_CY,$B217,P$1)</f>
        <v>0</v>
      </c>
      <c r="Q217" s="407" t="str">
        <f t="array" ref="Q217">INDEX(_Rge_Data_3rd_CY,$B217,Q$1)</f>
        <v/>
      </c>
      <c r="R217" s="407">
        <f t="array" ref="R217">INDEX(_Rge_Data_3rd_CY,$B217,R$1)</f>
        <v>0</v>
      </c>
      <c r="S217" s="407">
        <f t="array" ref="S217">INDEX(_Rge_Data_3rd_CY,$B217,S$1)</f>
        <v>0</v>
      </c>
      <c r="T217" s="407">
        <f t="shared" si="5"/>
        <v>0</v>
      </c>
      <c r="U217" s="408">
        <f t="shared" si="6"/>
        <v>0</v>
      </c>
      <c r="V217" s="409" t="str">
        <f t="array" ref="V217">INDEX(_Rge_Data_3rd_CY,$B217,V$1)</f>
        <v/>
      </c>
      <c r="W217" s="410" t="str">
        <f t="array" ref="W217">INDEX(_Rge_Data_3rd_CY,$B217,W$1)</f>
        <v/>
      </c>
      <c r="X217" s="410" t="str">
        <f t="array" ref="X217">INDEX(_Rge_Data_3rd_CY,$B217,X$1)</f>
        <v/>
      </c>
      <c r="Y217" s="410" t="str">
        <f t="array" ref="Y217">INDEX(_Rge_Data_3rd_CY,$B217,Y$1)</f>
        <v/>
      </c>
      <c r="Z217" s="410">
        <f t="array" ref="Z217">INDEX(_Rge_Data_3rd_CY,$B217,Z$1)</f>
        <v>0</v>
      </c>
      <c r="AA217" s="410">
        <f t="array" ref="AA217">INDEX(_Rge_Data_3rd_CY,$B217,AA$1)</f>
        <v>0</v>
      </c>
      <c r="AB217" s="410">
        <f t="array" ref="AB217">INDEX(_Rge_Data_3rd_CY,$B217,AB$1)</f>
        <v>0</v>
      </c>
      <c r="AC217" s="410">
        <f t="array" ref="AC217">INDEX(_Rge_Data_3rd_CY,$B217,AC$1)</f>
        <v>0</v>
      </c>
      <c r="AD217" s="410">
        <f t="array" ref="AD217">INDEX(_Rge_Data_3rd_CY,$B217,AD$1)</f>
        <v>0</v>
      </c>
      <c r="AE217" s="410" t="str">
        <f t="array" ref="AE217">INDEX(_Rge_Data_3rd_CY,$B217,AE$1)</f>
        <v/>
      </c>
      <c r="AF217" s="410">
        <f t="array" ref="AF217">INDEX(_Rge_Data_3rd_CY,$B217,AF$1)</f>
        <v>0</v>
      </c>
      <c r="AG217" s="410">
        <f t="array" ref="AG217">INDEX(_Rge_Data_3rd_CY,$B217,AG$1)</f>
        <v>0</v>
      </c>
      <c r="AH217" s="410">
        <f t="shared" si="7"/>
        <v>0</v>
      </c>
      <c r="AI217" s="411" t="str">
        <f t="shared" si="9"/>
        <v/>
      </c>
      <c r="AJ217" s="412" t="str">
        <f t="array" ref="AJ217">INDEX(_Rge_Data_3rd_CY,$B217,AJ$1)</f>
        <v/>
      </c>
      <c r="AK217" s="413" t="str">
        <f t="array" ref="AK217">INDEX(_Rge_Data_3rd_CY,$B217,AK$1)</f>
        <v/>
      </c>
      <c r="AL217" s="413" t="str">
        <f t="array" ref="AL217">INDEX(_Rge_Data_3rd_CY,$B217,AL$1)</f>
        <v/>
      </c>
      <c r="AM217" s="413" t="str">
        <f t="array" ref="AM217">INDEX(_Rge_Data_3rd_CY,$B217,AM$1)</f>
        <v/>
      </c>
      <c r="AN217" s="413">
        <f t="array" ref="AN217">INDEX(_Rge_Data_3rd_CY,$B217,AN$1)</f>
        <v>0</v>
      </c>
      <c r="AO217" s="413">
        <f t="array" ref="AO217">INDEX(_Rge_Data_3rd_CY,$B217,AO$1)</f>
        <v>0</v>
      </c>
      <c r="AP217" s="413">
        <f t="array" ref="AP217">INDEX(_Rge_Data_3rd_CY,$B217,AP$1)</f>
        <v>0</v>
      </c>
      <c r="AQ217" s="413">
        <f t="array" ref="AQ217">INDEX(_Rge_Data_3rd_CY,$B217,AQ$1)</f>
        <v>0</v>
      </c>
      <c r="AR217" s="413">
        <f t="array" ref="AR217">INDEX(_Rge_Data_3rd_CY,$B217,AR$1)</f>
        <v>0</v>
      </c>
      <c r="AS217" s="413" t="str">
        <f t="array" ref="AS217">INDEX(_Rge_Data_3rd_CY,$B217,AS$1)</f>
        <v/>
      </c>
      <c r="AT217" s="413">
        <f t="array" ref="AT217">INDEX(_Rge_Data_3rd_CY,$B217,AT$1)</f>
        <v>0</v>
      </c>
      <c r="AU217" s="413">
        <f t="array" ref="AU217">INDEX(_Rge_Data_3rd_CY,$B217,AU$1)</f>
        <v>0</v>
      </c>
      <c r="AV217" s="284">
        <f t="shared" si="10"/>
        <v>0</v>
      </c>
      <c r="AW217" s="414">
        <f t="shared" si="8"/>
        <v>0</v>
      </c>
      <c r="AX217" s="290">
        <f>IFERROR(IF(AND($F217="OPEN",$AH217&gt;0),$AH217*_SoP*$AW217,IF(AND($F217="CLOSED",$AH217&gt;0),$AH217*_SoL*$AW217,0)),0)</f>
        <v>0</v>
      </c>
      <c r="AY217" s="290">
        <f>IFERROR(IF($AH217&lt;0,$AH217*_SoL,0),0)</f>
        <v>0</v>
      </c>
      <c r="AZ217" s="415">
        <f t="shared" si="11"/>
        <v>0</v>
      </c>
      <c r="BA217" s="415">
        <f t="shared" si="12"/>
        <v>0</v>
      </c>
      <c r="BB217" s="415">
        <f t="shared" si="13"/>
        <v>0</v>
      </c>
      <c r="BC217" s="416">
        <f t="shared" si="14"/>
        <v>0</v>
      </c>
      <c r="BD217" s="417">
        <f t="shared" si="15"/>
        <v>0</v>
      </c>
      <c r="BE217" s="418">
        <f t="shared" si="16"/>
        <v>0</v>
      </c>
      <c r="BF217" s="419">
        <f t="shared" si="17"/>
        <v>0</v>
      </c>
    </row>
    <row r="218" ht="19.5" customHeight="1">
      <c r="A218" s="185"/>
      <c r="B218" s="230">
        <f t="shared" si="18"/>
        <v>207</v>
      </c>
      <c r="C218" s="185"/>
      <c r="D218" s="391" t="str">
        <f t="array" ref="D218">INDEX(_Rge_Projectdata_3rd,$B218,MATCH("Project-ID",_Rge_Headline_Projectdata,0))</f>
        <v/>
      </c>
      <c r="E218" s="392" t="str">
        <f t="array" ref="E218">IF(INDEX(_Rge_Data_3rd_CY,$B218,E$1)=0,"",TEXT(INDEX(_Rge_Data_3rd_CY,$B218,E$1),"JJJJMMTT"))</f>
        <v/>
      </c>
      <c r="F218" s="404" t="str">
        <f t="array" ref="F218">INDEX(_Rge_Data_3rd_CY,$B218,F$1)</f>
        <v>Open</v>
      </c>
      <c r="G218" s="393">
        <f t="array" ref="G218">IFERROR(MATCH(INDEX(_Rge_Data_3rd_CY,$B218,G$1),_Rge_Projectstatus,0),"")</f>
        <v>1</v>
      </c>
      <c r="H218" s="405" t="str">
        <f t="array" ref="H218">INDEX(_Rge_Data_3rd_CY,$B218,H$1)</f>
        <v/>
      </c>
      <c r="I218" s="406" t="str">
        <f t="array" ref="I218">INDEX(_Rge_Data_3rd_CY,$B218,I$1)</f>
        <v/>
      </c>
      <c r="J218" s="406" t="str">
        <f t="array" ref="J218">INDEX(_Rge_Data_3rd_CY,$B218,J$1)</f>
        <v/>
      </c>
      <c r="K218" s="406" t="str">
        <f t="array" ref="K218">INDEX(_Rge_Data_3rd_CY,$B218,K$1)</f>
        <v/>
      </c>
      <c r="L218" s="407">
        <f t="array" ref="L218">INDEX(_Rge_Data_3rd_CY,$B218,L$1)</f>
        <v>0</v>
      </c>
      <c r="M218" s="407">
        <f t="array" ref="M218">INDEX(_Rge_Data_3rd_CY,$B218,M$1)</f>
        <v>0</v>
      </c>
      <c r="N218" s="407">
        <f t="array" ref="N218">INDEX(_Rge_Data_3rd_CY,$B218,N$1)</f>
        <v>0</v>
      </c>
      <c r="O218" s="407">
        <f t="array" ref="O218">INDEX(_Rge_Data_3rd_CY,$B218,O$1)</f>
        <v>0</v>
      </c>
      <c r="P218" s="407">
        <f t="array" ref="P218">INDEX(_Rge_Data_3rd_CY,$B218,P$1)</f>
        <v>0</v>
      </c>
      <c r="Q218" s="407" t="str">
        <f t="array" ref="Q218">INDEX(_Rge_Data_3rd_CY,$B218,Q$1)</f>
        <v/>
      </c>
      <c r="R218" s="407">
        <f t="array" ref="R218">INDEX(_Rge_Data_3rd_CY,$B218,R$1)</f>
        <v>0</v>
      </c>
      <c r="S218" s="407">
        <f t="array" ref="S218">INDEX(_Rge_Data_3rd_CY,$B218,S$1)</f>
        <v>0</v>
      </c>
      <c r="T218" s="407">
        <f t="shared" si="5"/>
        <v>0</v>
      </c>
      <c r="U218" s="408">
        <f t="shared" si="6"/>
        <v>0</v>
      </c>
      <c r="V218" s="409" t="str">
        <f t="array" ref="V218">INDEX(_Rge_Data_3rd_CY,$B218,V$1)</f>
        <v/>
      </c>
      <c r="W218" s="410" t="str">
        <f t="array" ref="W218">INDEX(_Rge_Data_3rd_CY,$B218,W$1)</f>
        <v/>
      </c>
      <c r="X218" s="410" t="str">
        <f t="array" ref="X218">INDEX(_Rge_Data_3rd_CY,$B218,X$1)</f>
        <v/>
      </c>
      <c r="Y218" s="410" t="str">
        <f t="array" ref="Y218">INDEX(_Rge_Data_3rd_CY,$B218,Y$1)</f>
        <v/>
      </c>
      <c r="Z218" s="410">
        <f t="array" ref="Z218">INDEX(_Rge_Data_3rd_CY,$B218,Z$1)</f>
        <v>0</v>
      </c>
      <c r="AA218" s="410">
        <f t="array" ref="AA218">INDEX(_Rge_Data_3rd_CY,$B218,AA$1)</f>
        <v>0</v>
      </c>
      <c r="AB218" s="410">
        <f t="array" ref="AB218">INDEX(_Rge_Data_3rd_CY,$B218,AB$1)</f>
        <v>0</v>
      </c>
      <c r="AC218" s="410">
        <f t="array" ref="AC218">INDEX(_Rge_Data_3rd_CY,$B218,AC$1)</f>
        <v>0</v>
      </c>
      <c r="AD218" s="410">
        <f t="array" ref="AD218">INDEX(_Rge_Data_3rd_CY,$B218,AD$1)</f>
        <v>0</v>
      </c>
      <c r="AE218" s="410" t="str">
        <f t="array" ref="AE218">INDEX(_Rge_Data_3rd_CY,$B218,AE$1)</f>
        <v/>
      </c>
      <c r="AF218" s="410">
        <f t="array" ref="AF218">INDEX(_Rge_Data_3rd_CY,$B218,AF$1)</f>
        <v>0</v>
      </c>
      <c r="AG218" s="410">
        <f t="array" ref="AG218">INDEX(_Rge_Data_3rd_CY,$B218,AG$1)</f>
        <v>0</v>
      </c>
      <c r="AH218" s="410">
        <f t="shared" si="7"/>
        <v>0</v>
      </c>
      <c r="AI218" s="411" t="str">
        <f t="shared" si="9"/>
        <v/>
      </c>
      <c r="AJ218" s="412" t="str">
        <f t="array" ref="AJ218">INDEX(_Rge_Data_3rd_CY,$B218,AJ$1)</f>
        <v/>
      </c>
      <c r="AK218" s="413" t="str">
        <f t="array" ref="AK218">INDEX(_Rge_Data_3rd_CY,$B218,AK$1)</f>
        <v/>
      </c>
      <c r="AL218" s="413" t="str">
        <f t="array" ref="AL218">INDEX(_Rge_Data_3rd_CY,$B218,AL$1)</f>
        <v/>
      </c>
      <c r="AM218" s="413" t="str">
        <f t="array" ref="AM218">INDEX(_Rge_Data_3rd_CY,$B218,AM$1)</f>
        <v/>
      </c>
      <c r="AN218" s="413">
        <f t="array" ref="AN218">INDEX(_Rge_Data_3rd_CY,$B218,AN$1)</f>
        <v>0</v>
      </c>
      <c r="AO218" s="413">
        <f t="array" ref="AO218">INDEX(_Rge_Data_3rd_CY,$B218,AO$1)</f>
        <v>0</v>
      </c>
      <c r="AP218" s="413">
        <f t="array" ref="AP218">INDEX(_Rge_Data_3rd_CY,$B218,AP$1)</f>
        <v>0</v>
      </c>
      <c r="AQ218" s="413">
        <f t="array" ref="AQ218">INDEX(_Rge_Data_3rd_CY,$B218,AQ$1)</f>
        <v>0</v>
      </c>
      <c r="AR218" s="413">
        <f t="array" ref="AR218">INDEX(_Rge_Data_3rd_CY,$B218,AR$1)</f>
        <v>0</v>
      </c>
      <c r="AS218" s="413" t="str">
        <f t="array" ref="AS218">INDEX(_Rge_Data_3rd_CY,$B218,AS$1)</f>
        <v/>
      </c>
      <c r="AT218" s="413">
        <f t="array" ref="AT218">INDEX(_Rge_Data_3rd_CY,$B218,AT$1)</f>
        <v>0</v>
      </c>
      <c r="AU218" s="413">
        <f t="array" ref="AU218">INDEX(_Rge_Data_3rd_CY,$B218,AU$1)</f>
        <v>0</v>
      </c>
      <c r="AV218" s="284">
        <f t="shared" si="10"/>
        <v>0</v>
      </c>
      <c r="AW218" s="414">
        <f t="shared" si="8"/>
        <v>0</v>
      </c>
      <c r="AX218" s="290">
        <f>IFERROR(IF(AND($F218="OPEN",$AH218&gt;0),$AH218*_SoP*$AW218,IF(AND($F218="CLOSED",$AH218&gt;0),$AH218*_SoL*$AW218,0)),0)</f>
        <v>0</v>
      </c>
      <c r="AY218" s="290">
        <f>IFERROR(IF($AH218&lt;0,$AH218*_SoL,0),0)</f>
        <v>0</v>
      </c>
      <c r="AZ218" s="415">
        <f t="shared" si="11"/>
        <v>0</v>
      </c>
      <c r="BA218" s="415">
        <f t="shared" si="12"/>
        <v>0</v>
      </c>
      <c r="BB218" s="415">
        <f t="shared" si="13"/>
        <v>0</v>
      </c>
      <c r="BC218" s="416">
        <f t="shared" si="14"/>
        <v>0</v>
      </c>
      <c r="BD218" s="417">
        <f t="shared" si="15"/>
        <v>0</v>
      </c>
      <c r="BE218" s="418">
        <f t="shared" si="16"/>
        <v>0</v>
      </c>
      <c r="BF218" s="419">
        <f t="shared" si="17"/>
        <v>0</v>
      </c>
    </row>
    <row r="219" ht="19.5" customHeight="1">
      <c r="A219" s="185"/>
      <c r="B219" s="230">
        <f t="shared" si="18"/>
        <v>208</v>
      </c>
      <c r="C219" s="185"/>
      <c r="D219" s="391" t="str">
        <f t="array" ref="D219">INDEX(_Rge_Projectdata_3rd,$B219,MATCH("Project-ID",_Rge_Headline_Projectdata,0))</f>
        <v/>
      </c>
      <c r="E219" s="392" t="str">
        <f t="array" ref="E219">IF(INDEX(_Rge_Data_3rd_CY,$B219,E$1)=0,"",TEXT(INDEX(_Rge_Data_3rd_CY,$B219,E$1),"JJJJMMTT"))</f>
        <v/>
      </c>
      <c r="F219" s="404" t="str">
        <f t="array" ref="F219">INDEX(_Rge_Data_3rd_CY,$B219,F$1)</f>
        <v>Open</v>
      </c>
      <c r="G219" s="393">
        <f t="array" ref="G219">IFERROR(MATCH(INDEX(_Rge_Data_3rd_CY,$B219,G$1),_Rge_Projectstatus,0),"")</f>
        <v>1</v>
      </c>
      <c r="H219" s="405" t="str">
        <f t="array" ref="H219">INDEX(_Rge_Data_3rd_CY,$B219,H$1)</f>
        <v/>
      </c>
      <c r="I219" s="406" t="str">
        <f t="array" ref="I219">INDEX(_Rge_Data_3rd_CY,$B219,I$1)</f>
        <v/>
      </c>
      <c r="J219" s="406" t="str">
        <f t="array" ref="J219">INDEX(_Rge_Data_3rd_CY,$B219,J$1)</f>
        <v/>
      </c>
      <c r="K219" s="406" t="str">
        <f t="array" ref="K219">INDEX(_Rge_Data_3rd_CY,$B219,K$1)</f>
        <v/>
      </c>
      <c r="L219" s="407">
        <f t="array" ref="L219">INDEX(_Rge_Data_3rd_CY,$B219,L$1)</f>
        <v>0</v>
      </c>
      <c r="M219" s="407">
        <f t="array" ref="M219">INDEX(_Rge_Data_3rd_CY,$B219,M$1)</f>
        <v>0</v>
      </c>
      <c r="N219" s="407">
        <f t="array" ref="N219">INDEX(_Rge_Data_3rd_CY,$B219,N$1)</f>
        <v>0</v>
      </c>
      <c r="O219" s="407">
        <f t="array" ref="O219">INDEX(_Rge_Data_3rd_CY,$B219,O$1)</f>
        <v>0</v>
      </c>
      <c r="P219" s="407">
        <f t="array" ref="P219">INDEX(_Rge_Data_3rd_CY,$B219,P$1)</f>
        <v>0</v>
      </c>
      <c r="Q219" s="407" t="str">
        <f t="array" ref="Q219">INDEX(_Rge_Data_3rd_CY,$B219,Q$1)</f>
        <v/>
      </c>
      <c r="R219" s="407">
        <f t="array" ref="R219">INDEX(_Rge_Data_3rd_CY,$B219,R$1)</f>
        <v>0</v>
      </c>
      <c r="S219" s="407">
        <f t="array" ref="S219">INDEX(_Rge_Data_3rd_CY,$B219,S$1)</f>
        <v>0</v>
      </c>
      <c r="T219" s="407">
        <f t="shared" si="5"/>
        <v>0</v>
      </c>
      <c r="U219" s="408">
        <f t="shared" si="6"/>
        <v>0</v>
      </c>
      <c r="V219" s="409" t="str">
        <f t="array" ref="V219">INDEX(_Rge_Data_3rd_CY,$B219,V$1)</f>
        <v/>
      </c>
      <c r="W219" s="410" t="str">
        <f t="array" ref="W219">INDEX(_Rge_Data_3rd_CY,$B219,W$1)</f>
        <v/>
      </c>
      <c r="X219" s="410" t="str">
        <f t="array" ref="X219">INDEX(_Rge_Data_3rd_CY,$B219,X$1)</f>
        <v/>
      </c>
      <c r="Y219" s="410" t="str">
        <f t="array" ref="Y219">INDEX(_Rge_Data_3rd_CY,$B219,Y$1)</f>
        <v/>
      </c>
      <c r="Z219" s="410">
        <f t="array" ref="Z219">INDEX(_Rge_Data_3rd_CY,$B219,Z$1)</f>
        <v>0</v>
      </c>
      <c r="AA219" s="410">
        <f t="array" ref="AA219">INDEX(_Rge_Data_3rd_CY,$B219,AA$1)</f>
        <v>0</v>
      </c>
      <c r="AB219" s="410">
        <f t="array" ref="AB219">INDEX(_Rge_Data_3rd_CY,$B219,AB$1)</f>
        <v>0</v>
      </c>
      <c r="AC219" s="410">
        <f t="array" ref="AC219">INDEX(_Rge_Data_3rd_CY,$B219,AC$1)</f>
        <v>0</v>
      </c>
      <c r="AD219" s="410">
        <f t="array" ref="AD219">INDEX(_Rge_Data_3rd_CY,$B219,AD$1)</f>
        <v>0</v>
      </c>
      <c r="AE219" s="410" t="str">
        <f t="array" ref="AE219">INDEX(_Rge_Data_3rd_CY,$B219,AE$1)</f>
        <v/>
      </c>
      <c r="AF219" s="410">
        <f t="array" ref="AF219">INDEX(_Rge_Data_3rd_CY,$B219,AF$1)</f>
        <v>0</v>
      </c>
      <c r="AG219" s="410">
        <f t="array" ref="AG219">INDEX(_Rge_Data_3rd_CY,$B219,AG$1)</f>
        <v>0</v>
      </c>
      <c r="AH219" s="410">
        <f t="shared" si="7"/>
        <v>0</v>
      </c>
      <c r="AI219" s="411" t="str">
        <f t="shared" si="9"/>
        <v/>
      </c>
      <c r="AJ219" s="412" t="str">
        <f t="array" ref="AJ219">INDEX(_Rge_Data_3rd_CY,$B219,AJ$1)</f>
        <v/>
      </c>
      <c r="AK219" s="413" t="str">
        <f t="array" ref="AK219">INDEX(_Rge_Data_3rd_CY,$B219,AK$1)</f>
        <v/>
      </c>
      <c r="AL219" s="413" t="str">
        <f t="array" ref="AL219">INDEX(_Rge_Data_3rd_CY,$B219,AL$1)</f>
        <v/>
      </c>
      <c r="AM219" s="413" t="str">
        <f t="array" ref="AM219">INDEX(_Rge_Data_3rd_CY,$B219,AM$1)</f>
        <v/>
      </c>
      <c r="AN219" s="413">
        <f t="array" ref="AN219">INDEX(_Rge_Data_3rd_CY,$B219,AN$1)</f>
        <v>0</v>
      </c>
      <c r="AO219" s="413">
        <f t="array" ref="AO219">INDEX(_Rge_Data_3rd_CY,$B219,AO$1)</f>
        <v>0</v>
      </c>
      <c r="AP219" s="413">
        <f t="array" ref="AP219">INDEX(_Rge_Data_3rd_CY,$B219,AP$1)</f>
        <v>0</v>
      </c>
      <c r="AQ219" s="413">
        <f t="array" ref="AQ219">INDEX(_Rge_Data_3rd_CY,$B219,AQ$1)</f>
        <v>0</v>
      </c>
      <c r="AR219" s="413">
        <f t="array" ref="AR219">INDEX(_Rge_Data_3rd_CY,$B219,AR$1)</f>
        <v>0</v>
      </c>
      <c r="AS219" s="413" t="str">
        <f t="array" ref="AS219">INDEX(_Rge_Data_3rd_CY,$B219,AS$1)</f>
        <v/>
      </c>
      <c r="AT219" s="413">
        <f t="array" ref="AT219">INDEX(_Rge_Data_3rd_CY,$B219,AT$1)</f>
        <v>0</v>
      </c>
      <c r="AU219" s="413">
        <f t="array" ref="AU219">INDEX(_Rge_Data_3rd_CY,$B219,AU$1)</f>
        <v>0</v>
      </c>
      <c r="AV219" s="284">
        <f t="shared" si="10"/>
        <v>0</v>
      </c>
      <c r="AW219" s="414">
        <f t="shared" si="8"/>
        <v>0</v>
      </c>
      <c r="AX219" s="290">
        <f>IFERROR(IF(AND($F219="OPEN",$AH219&gt;0),$AH219*_SoP*$AW219,IF(AND($F219="CLOSED",$AH219&gt;0),$AH219*_SoL*$AW219,0)),0)</f>
        <v>0</v>
      </c>
      <c r="AY219" s="290">
        <f>IFERROR(IF($AH219&lt;0,$AH219*_SoL,0),0)</f>
        <v>0</v>
      </c>
      <c r="AZ219" s="415">
        <f t="shared" si="11"/>
        <v>0</v>
      </c>
      <c r="BA219" s="415">
        <f t="shared" si="12"/>
        <v>0</v>
      </c>
      <c r="BB219" s="415">
        <f t="shared" si="13"/>
        <v>0</v>
      </c>
      <c r="BC219" s="416">
        <f t="shared" si="14"/>
        <v>0</v>
      </c>
      <c r="BD219" s="417">
        <f t="shared" si="15"/>
        <v>0</v>
      </c>
      <c r="BE219" s="418">
        <f t="shared" si="16"/>
        <v>0</v>
      </c>
      <c r="BF219" s="419">
        <f t="shared" si="17"/>
        <v>0</v>
      </c>
    </row>
    <row r="220" ht="19.5" customHeight="1">
      <c r="A220" s="185"/>
      <c r="B220" s="230">
        <f t="shared" si="18"/>
        <v>209</v>
      </c>
      <c r="C220" s="185"/>
      <c r="D220" s="391" t="str">
        <f t="array" ref="D220">INDEX(_Rge_Projectdata_3rd,$B220,MATCH("Project-ID",_Rge_Headline_Projectdata,0))</f>
        <v/>
      </c>
      <c r="E220" s="392" t="str">
        <f t="array" ref="E220">IF(INDEX(_Rge_Data_3rd_CY,$B220,E$1)=0,"",TEXT(INDEX(_Rge_Data_3rd_CY,$B220,E$1),"JJJJMMTT"))</f>
        <v/>
      </c>
      <c r="F220" s="404" t="str">
        <f t="array" ref="F220">INDEX(_Rge_Data_3rd_CY,$B220,F$1)</f>
        <v>Open</v>
      </c>
      <c r="G220" s="393">
        <f t="array" ref="G220">IFERROR(MATCH(INDEX(_Rge_Data_3rd_CY,$B220,G$1),_Rge_Projectstatus,0),"")</f>
        <v>1</v>
      </c>
      <c r="H220" s="405" t="str">
        <f t="array" ref="H220">INDEX(_Rge_Data_3rd_CY,$B220,H$1)</f>
        <v/>
      </c>
      <c r="I220" s="406" t="str">
        <f t="array" ref="I220">INDEX(_Rge_Data_3rd_CY,$B220,I$1)</f>
        <v/>
      </c>
      <c r="J220" s="406" t="str">
        <f t="array" ref="J220">INDEX(_Rge_Data_3rd_CY,$B220,J$1)</f>
        <v/>
      </c>
      <c r="K220" s="406" t="str">
        <f t="array" ref="K220">INDEX(_Rge_Data_3rd_CY,$B220,K$1)</f>
        <v/>
      </c>
      <c r="L220" s="407">
        <f t="array" ref="L220">INDEX(_Rge_Data_3rd_CY,$B220,L$1)</f>
        <v>0</v>
      </c>
      <c r="M220" s="407">
        <f t="array" ref="M220">INDEX(_Rge_Data_3rd_CY,$B220,M$1)</f>
        <v>0</v>
      </c>
      <c r="N220" s="407">
        <f t="array" ref="N220">INDEX(_Rge_Data_3rd_CY,$B220,N$1)</f>
        <v>0</v>
      </c>
      <c r="O220" s="407">
        <f t="array" ref="O220">INDEX(_Rge_Data_3rd_CY,$B220,O$1)</f>
        <v>0</v>
      </c>
      <c r="P220" s="407">
        <f t="array" ref="P220">INDEX(_Rge_Data_3rd_CY,$B220,P$1)</f>
        <v>0</v>
      </c>
      <c r="Q220" s="407" t="str">
        <f t="array" ref="Q220">INDEX(_Rge_Data_3rd_CY,$B220,Q$1)</f>
        <v/>
      </c>
      <c r="R220" s="407">
        <f t="array" ref="R220">INDEX(_Rge_Data_3rd_CY,$B220,R$1)</f>
        <v>0</v>
      </c>
      <c r="S220" s="407">
        <f t="array" ref="S220">INDEX(_Rge_Data_3rd_CY,$B220,S$1)</f>
        <v>0</v>
      </c>
      <c r="T220" s="407">
        <f t="shared" si="5"/>
        <v>0</v>
      </c>
      <c r="U220" s="408">
        <f t="shared" si="6"/>
        <v>0</v>
      </c>
      <c r="V220" s="409" t="str">
        <f t="array" ref="V220">INDEX(_Rge_Data_3rd_CY,$B220,V$1)</f>
        <v/>
      </c>
      <c r="W220" s="410" t="str">
        <f t="array" ref="W220">INDEX(_Rge_Data_3rd_CY,$B220,W$1)</f>
        <v/>
      </c>
      <c r="X220" s="410" t="str">
        <f t="array" ref="X220">INDEX(_Rge_Data_3rd_CY,$B220,X$1)</f>
        <v/>
      </c>
      <c r="Y220" s="410" t="str">
        <f t="array" ref="Y220">INDEX(_Rge_Data_3rd_CY,$B220,Y$1)</f>
        <v/>
      </c>
      <c r="Z220" s="410">
        <f t="array" ref="Z220">INDEX(_Rge_Data_3rd_CY,$B220,Z$1)</f>
        <v>0</v>
      </c>
      <c r="AA220" s="410">
        <f t="array" ref="AA220">INDEX(_Rge_Data_3rd_CY,$B220,AA$1)</f>
        <v>0</v>
      </c>
      <c r="AB220" s="410">
        <f t="array" ref="AB220">INDEX(_Rge_Data_3rd_CY,$B220,AB$1)</f>
        <v>0</v>
      </c>
      <c r="AC220" s="410">
        <f t="array" ref="AC220">INDEX(_Rge_Data_3rd_CY,$B220,AC$1)</f>
        <v>0</v>
      </c>
      <c r="AD220" s="410">
        <f t="array" ref="AD220">INDEX(_Rge_Data_3rd_CY,$B220,AD$1)</f>
        <v>0</v>
      </c>
      <c r="AE220" s="410" t="str">
        <f t="array" ref="AE220">INDEX(_Rge_Data_3rd_CY,$B220,AE$1)</f>
        <v/>
      </c>
      <c r="AF220" s="410">
        <f t="array" ref="AF220">INDEX(_Rge_Data_3rd_CY,$B220,AF$1)</f>
        <v>0</v>
      </c>
      <c r="AG220" s="410">
        <f t="array" ref="AG220">INDEX(_Rge_Data_3rd_CY,$B220,AG$1)</f>
        <v>0</v>
      </c>
      <c r="AH220" s="410">
        <f t="shared" si="7"/>
        <v>0</v>
      </c>
      <c r="AI220" s="411" t="str">
        <f t="shared" si="9"/>
        <v/>
      </c>
      <c r="AJ220" s="412" t="str">
        <f t="array" ref="AJ220">INDEX(_Rge_Data_3rd_CY,$B220,AJ$1)</f>
        <v/>
      </c>
      <c r="AK220" s="413" t="str">
        <f t="array" ref="AK220">INDEX(_Rge_Data_3rd_CY,$B220,AK$1)</f>
        <v/>
      </c>
      <c r="AL220" s="413" t="str">
        <f t="array" ref="AL220">INDEX(_Rge_Data_3rd_CY,$B220,AL$1)</f>
        <v/>
      </c>
      <c r="AM220" s="413" t="str">
        <f t="array" ref="AM220">INDEX(_Rge_Data_3rd_CY,$B220,AM$1)</f>
        <v/>
      </c>
      <c r="AN220" s="413">
        <f t="array" ref="AN220">INDEX(_Rge_Data_3rd_CY,$B220,AN$1)</f>
        <v>0</v>
      </c>
      <c r="AO220" s="413">
        <f t="array" ref="AO220">INDEX(_Rge_Data_3rd_CY,$B220,AO$1)</f>
        <v>0</v>
      </c>
      <c r="AP220" s="413">
        <f t="array" ref="AP220">INDEX(_Rge_Data_3rd_CY,$B220,AP$1)</f>
        <v>0</v>
      </c>
      <c r="AQ220" s="413">
        <f t="array" ref="AQ220">INDEX(_Rge_Data_3rd_CY,$B220,AQ$1)</f>
        <v>0</v>
      </c>
      <c r="AR220" s="413">
        <f t="array" ref="AR220">INDEX(_Rge_Data_3rd_CY,$B220,AR$1)</f>
        <v>0</v>
      </c>
      <c r="AS220" s="413" t="str">
        <f t="array" ref="AS220">INDEX(_Rge_Data_3rd_CY,$B220,AS$1)</f>
        <v/>
      </c>
      <c r="AT220" s="413">
        <f t="array" ref="AT220">INDEX(_Rge_Data_3rd_CY,$B220,AT$1)</f>
        <v>0</v>
      </c>
      <c r="AU220" s="413">
        <f t="array" ref="AU220">INDEX(_Rge_Data_3rd_CY,$B220,AU$1)</f>
        <v>0</v>
      </c>
      <c r="AV220" s="284">
        <f t="shared" si="10"/>
        <v>0</v>
      </c>
      <c r="AW220" s="414">
        <f t="shared" si="8"/>
        <v>0</v>
      </c>
      <c r="AX220" s="290">
        <f>IFERROR(IF(AND($F220="OPEN",$AH220&gt;0),$AH220*_SoP*$AW220,IF(AND($F220="CLOSED",$AH220&gt;0),$AH220*_SoL*$AW220,0)),0)</f>
        <v>0</v>
      </c>
      <c r="AY220" s="290">
        <f>IFERROR(IF($AH220&lt;0,$AH220*_SoL,0),0)</f>
        <v>0</v>
      </c>
      <c r="AZ220" s="415">
        <f t="shared" si="11"/>
        <v>0</v>
      </c>
      <c r="BA220" s="415">
        <f t="shared" si="12"/>
        <v>0</v>
      </c>
      <c r="BB220" s="415">
        <f t="shared" si="13"/>
        <v>0</v>
      </c>
      <c r="BC220" s="416">
        <f t="shared" si="14"/>
        <v>0</v>
      </c>
      <c r="BD220" s="417">
        <f t="shared" si="15"/>
        <v>0</v>
      </c>
      <c r="BE220" s="418">
        <f t="shared" si="16"/>
        <v>0</v>
      </c>
      <c r="BF220" s="419">
        <f t="shared" si="17"/>
        <v>0</v>
      </c>
    </row>
    <row r="221" ht="19.5" customHeight="1">
      <c r="A221" s="185"/>
      <c r="B221" s="230">
        <f t="shared" si="18"/>
        <v>210</v>
      </c>
      <c r="C221" s="185"/>
      <c r="D221" s="391" t="str">
        <f t="array" ref="D221">INDEX(_Rge_Projectdata_3rd,$B221,MATCH("Project-ID",_Rge_Headline_Projectdata,0))</f>
        <v/>
      </c>
      <c r="E221" s="392" t="str">
        <f t="array" ref="E221">IF(INDEX(_Rge_Data_3rd_CY,$B221,E$1)=0,"",TEXT(INDEX(_Rge_Data_3rd_CY,$B221,E$1),"JJJJMMTT"))</f>
        <v/>
      </c>
      <c r="F221" s="404" t="str">
        <f t="array" ref="F221">INDEX(_Rge_Data_3rd_CY,$B221,F$1)</f>
        <v>Open</v>
      </c>
      <c r="G221" s="393">
        <f t="array" ref="G221">IFERROR(MATCH(INDEX(_Rge_Data_3rd_CY,$B221,G$1),_Rge_Projectstatus,0),"")</f>
        <v>1</v>
      </c>
      <c r="H221" s="405" t="str">
        <f t="array" ref="H221">INDEX(_Rge_Data_3rd_CY,$B221,H$1)</f>
        <v/>
      </c>
      <c r="I221" s="406" t="str">
        <f t="array" ref="I221">INDEX(_Rge_Data_3rd_CY,$B221,I$1)</f>
        <v/>
      </c>
      <c r="J221" s="406" t="str">
        <f t="array" ref="J221">INDEX(_Rge_Data_3rd_CY,$B221,J$1)</f>
        <v/>
      </c>
      <c r="K221" s="406" t="str">
        <f t="array" ref="K221">INDEX(_Rge_Data_3rd_CY,$B221,K$1)</f>
        <v/>
      </c>
      <c r="L221" s="407">
        <f t="array" ref="L221">INDEX(_Rge_Data_3rd_CY,$B221,L$1)</f>
        <v>0</v>
      </c>
      <c r="M221" s="407">
        <f t="array" ref="M221">INDEX(_Rge_Data_3rd_CY,$B221,M$1)</f>
        <v>0</v>
      </c>
      <c r="N221" s="407">
        <f t="array" ref="N221">INDEX(_Rge_Data_3rd_CY,$B221,N$1)</f>
        <v>0</v>
      </c>
      <c r="O221" s="407">
        <f t="array" ref="O221">INDEX(_Rge_Data_3rd_CY,$B221,O$1)</f>
        <v>0</v>
      </c>
      <c r="P221" s="407">
        <f t="array" ref="P221">INDEX(_Rge_Data_3rd_CY,$B221,P$1)</f>
        <v>0</v>
      </c>
      <c r="Q221" s="407" t="str">
        <f t="array" ref="Q221">INDEX(_Rge_Data_3rd_CY,$B221,Q$1)</f>
        <v/>
      </c>
      <c r="R221" s="407">
        <f t="array" ref="R221">INDEX(_Rge_Data_3rd_CY,$B221,R$1)</f>
        <v>0</v>
      </c>
      <c r="S221" s="407">
        <f t="array" ref="S221">INDEX(_Rge_Data_3rd_CY,$B221,S$1)</f>
        <v>0</v>
      </c>
      <c r="T221" s="407">
        <f t="shared" si="5"/>
        <v>0</v>
      </c>
      <c r="U221" s="408">
        <f t="shared" si="6"/>
        <v>0</v>
      </c>
      <c r="V221" s="409" t="str">
        <f t="array" ref="V221">INDEX(_Rge_Data_3rd_CY,$B221,V$1)</f>
        <v/>
      </c>
      <c r="W221" s="410" t="str">
        <f t="array" ref="W221">INDEX(_Rge_Data_3rd_CY,$B221,W$1)</f>
        <v/>
      </c>
      <c r="X221" s="410" t="str">
        <f t="array" ref="X221">INDEX(_Rge_Data_3rd_CY,$B221,X$1)</f>
        <v/>
      </c>
      <c r="Y221" s="410" t="str">
        <f t="array" ref="Y221">INDEX(_Rge_Data_3rd_CY,$B221,Y$1)</f>
        <v/>
      </c>
      <c r="Z221" s="410">
        <f t="array" ref="Z221">INDEX(_Rge_Data_3rd_CY,$B221,Z$1)</f>
        <v>0</v>
      </c>
      <c r="AA221" s="410">
        <f t="array" ref="AA221">INDEX(_Rge_Data_3rd_CY,$B221,AA$1)</f>
        <v>0</v>
      </c>
      <c r="AB221" s="410">
        <f t="array" ref="AB221">INDEX(_Rge_Data_3rd_CY,$B221,AB$1)</f>
        <v>0</v>
      </c>
      <c r="AC221" s="410">
        <f t="array" ref="AC221">INDEX(_Rge_Data_3rd_CY,$B221,AC$1)</f>
        <v>0</v>
      </c>
      <c r="AD221" s="410">
        <f t="array" ref="AD221">INDEX(_Rge_Data_3rd_CY,$B221,AD$1)</f>
        <v>0</v>
      </c>
      <c r="AE221" s="410" t="str">
        <f t="array" ref="AE221">INDEX(_Rge_Data_3rd_CY,$B221,AE$1)</f>
        <v/>
      </c>
      <c r="AF221" s="410">
        <f t="array" ref="AF221">INDEX(_Rge_Data_3rd_CY,$B221,AF$1)</f>
        <v>0</v>
      </c>
      <c r="AG221" s="410">
        <f t="array" ref="AG221">INDEX(_Rge_Data_3rd_CY,$B221,AG$1)</f>
        <v>0</v>
      </c>
      <c r="AH221" s="410">
        <f t="shared" si="7"/>
        <v>0</v>
      </c>
      <c r="AI221" s="411" t="str">
        <f t="shared" si="9"/>
        <v/>
      </c>
      <c r="AJ221" s="412" t="str">
        <f t="array" ref="AJ221">INDEX(_Rge_Data_3rd_CY,$B221,AJ$1)</f>
        <v/>
      </c>
      <c r="AK221" s="413" t="str">
        <f t="array" ref="AK221">INDEX(_Rge_Data_3rd_CY,$B221,AK$1)</f>
        <v/>
      </c>
      <c r="AL221" s="413" t="str">
        <f t="array" ref="AL221">INDEX(_Rge_Data_3rd_CY,$B221,AL$1)</f>
        <v/>
      </c>
      <c r="AM221" s="413" t="str">
        <f t="array" ref="AM221">INDEX(_Rge_Data_3rd_CY,$B221,AM$1)</f>
        <v/>
      </c>
      <c r="AN221" s="413">
        <f t="array" ref="AN221">INDEX(_Rge_Data_3rd_CY,$B221,AN$1)</f>
        <v>0</v>
      </c>
      <c r="AO221" s="413">
        <f t="array" ref="AO221">INDEX(_Rge_Data_3rd_CY,$B221,AO$1)</f>
        <v>0</v>
      </c>
      <c r="AP221" s="413">
        <f t="array" ref="AP221">INDEX(_Rge_Data_3rd_CY,$B221,AP$1)</f>
        <v>0</v>
      </c>
      <c r="AQ221" s="413">
        <f t="array" ref="AQ221">INDEX(_Rge_Data_3rd_CY,$B221,AQ$1)</f>
        <v>0</v>
      </c>
      <c r="AR221" s="413">
        <f t="array" ref="AR221">INDEX(_Rge_Data_3rd_CY,$B221,AR$1)</f>
        <v>0</v>
      </c>
      <c r="AS221" s="413" t="str">
        <f t="array" ref="AS221">INDEX(_Rge_Data_3rd_CY,$B221,AS$1)</f>
        <v/>
      </c>
      <c r="AT221" s="413">
        <f t="array" ref="AT221">INDEX(_Rge_Data_3rd_CY,$B221,AT$1)</f>
        <v>0</v>
      </c>
      <c r="AU221" s="413">
        <f t="array" ref="AU221">INDEX(_Rge_Data_3rd_CY,$B221,AU$1)</f>
        <v>0</v>
      </c>
      <c r="AV221" s="284">
        <f t="shared" si="10"/>
        <v>0</v>
      </c>
      <c r="AW221" s="414">
        <f t="shared" si="8"/>
        <v>0</v>
      </c>
      <c r="AX221" s="290">
        <f>IFERROR(IF(AND($F221="OPEN",$AH221&gt;0),$AH221*_SoP*$AW221,IF(AND($F221="CLOSED",$AH221&gt;0),$AH221*_SoL*$AW221,0)),0)</f>
        <v>0</v>
      </c>
      <c r="AY221" s="290">
        <f>IFERROR(IF($AH221&lt;0,$AH221*_SoL,0),0)</f>
        <v>0</v>
      </c>
      <c r="AZ221" s="415">
        <f t="shared" si="11"/>
        <v>0</v>
      </c>
      <c r="BA221" s="415">
        <f t="shared" si="12"/>
        <v>0</v>
      </c>
      <c r="BB221" s="415">
        <f t="shared" si="13"/>
        <v>0</v>
      </c>
      <c r="BC221" s="416">
        <f t="shared" si="14"/>
        <v>0</v>
      </c>
      <c r="BD221" s="417">
        <f t="shared" si="15"/>
        <v>0</v>
      </c>
      <c r="BE221" s="418">
        <f t="shared" si="16"/>
        <v>0</v>
      </c>
      <c r="BF221" s="419">
        <f t="shared" si="17"/>
        <v>0</v>
      </c>
    </row>
    <row r="222" ht="19.5" customHeight="1">
      <c r="A222" s="185"/>
      <c r="B222" s="230">
        <f t="shared" si="18"/>
        <v>211</v>
      </c>
      <c r="C222" s="185"/>
      <c r="D222" s="391" t="str">
        <f t="array" ref="D222">INDEX(_Rge_Projectdata_3rd,$B222,MATCH("Project-ID",_Rge_Headline_Projectdata,0))</f>
        <v/>
      </c>
      <c r="E222" s="392" t="str">
        <f t="array" ref="E222">IF(INDEX(_Rge_Data_3rd_CY,$B222,E$1)=0,"",TEXT(INDEX(_Rge_Data_3rd_CY,$B222,E$1),"JJJJMMTT"))</f>
        <v/>
      </c>
      <c r="F222" s="404" t="str">
        <f t="array" ref="F222">INDEX(_Rge_Data_3rd_CY,$B222,F$1)</f>
        <v>Open</v>
      </c>
      <c r="G222" s="393">
        <f t="array" ref="G222">IFERROR(MATCH(INDEX(_Rge_Data_3rd_CY,$B222,G$1),_Rge_Projectstatus,0),"")</f>
        <v>1</v>
      </c>
      <c r="H222" s="405" t="str">
        <f t="array" ref="H222">INDEX(_Rge_Data_3rd_CY,$B222,H$1)</f>
        <v/>
      </c>
      <c r="I222" s="406" t="str">
        <f t="array" ref="I222">INDEX(_Rge_Data_3rd_CY,$B222,I$1)</f>
        <v/>
      </c>
      <c r="J222" s="406" t="str">
        <f t="array" ref="J222">INDEX(_Rge_Data_3rd_CY,$B222,J$1)</f>
        <v/>
      </c>
      <c r="K222" s="406" t="str">
        <f t="array" ref="K222">INDEX(_Rge_Data_3rd_CY,$B222,K$1)</f>
        <v/>
      </c>
      <c r="L222" s="407">
        <f t="array" ref="L222">INDEX(_Rge_Data_3rd_CY,$B222,L$1)</f>
        <v>0</v>
      </c>
      <c r="M222" s="407">
        <f t="array" ref="M222">INDEX(_Rge_Data_3rd_CY,$B222,M$1)</f>
        <v>0</v>
      </c>
      <c r="N222" s="407">
        <f t="array" ref="N222">INDEX(_Rge_Data_3rd_CY,$B222,N$1)</f>
        <v>0</v>
      </c>
      <c r="O222" s="407">
        <f t="array" ref="O222">INDEX(_Rge_Data_3rd_CY,$B222,O$1)</f>
        <v>0</v>
      </c>
      <c r="P222" s="407">
        <f t="array" ref="P222">INDEX(_Rge_Data_3rd_CY,$B222,P$1)</f>
        <v>0</v>
      </c>
      <c r="Q222" s="407" t="str">
        <f t="array" ref="Q222">INDEX(_Rge_Data_3rd_CY,$B222,Q$1)</f>
        <v/>
      </c>
      <c r="R222" s="407">
        <f t="array" ref="R222">INDEX(_Rge_Data_3rd_CY,$B222,R$1)</f>
        <v>0</v>
      </c>
      <c r="S222" s="407">
        <f t="array" ref="S222">INDEX(_Rge_Data_3rd_CY,$B222,S$1)</f>
        <v>0</v>
      </c>
      <c r="T222" s="407">
        <f t="shared" si="5"/>
        <v>0</v>
      </c>
      <c r="U222" s="408">
        <f t="shared" si="6"/>
        <v>0</v>
      </c>
      <c r="V222" s="409" t="str">
        <f t="array" ref="V222">INDEX(_Rge_Data_3rd_CY,$B222,V$1)</f>
        <v/>
      </c>
      <c r="W222" s="410" t="str">
        <f t="array" ref="W222">INDEX(_Rge_Data_3rd_CY,$B222,W$1)</f>
        <v/>
      </c>
      <c r="X222" s="410" t="str">
        <f t="array" ref="X222">INDEX(_Rge_Data_3rd_CY,$B222,X$1)</f>
        <v/>
      </c>
      <c r="Y222" s="410" t="str">
        <f t="array" ref="Y222">INDEX(_Rge_Data_3rd_CY,$B222,Y$1)</f>
        <v/>
      </c>
      <c r="Z222" s="410">
        <f t="array" ref="Z222">INDEX(_Rge_Data_3rd_CY,$B222,Z$1)</f>
        <v>0</v>
      </c>
      <c r="AA222" s="410">
        <f t="array" ref="AA222">INDEX(_Rge_Data_3rd_CY,$B222,AA$1)</f>
        <v>0</v>
      </c>
      <c r="AB222" s="410">
        <f t="array" ref="AB222">INDEX(_Rge_Data_3rd_CY,$B222,AB$1)</f>
        <v>0</v>
      </c>
      <c r="AC222" s="410">
        <f t="array" ref="AC222">INDEX(_Rge_Data_3rd_CY,$B222,AC$1)</f>
        <v>0</v>
      </c>
      <c r="AD222" s="410">
        <f t="array" ref="AD222">INDEX(_Rge_Data_3rd_CY,$B222,AD$1)</f>
        <v>0</v>
      </c>
      <c r="AE222" s="410" t="str">
        <f t="array" ref="AE222">INDEX(_Rge_Data_3rd_CY,$B222,AE$1)</f>
        <v/>
      </c>
      <c r="AF222" s="410">
        <f t="array" ref="AF222">INDEX(_Rge_Data_3rd_CY,$B222,AF$1)</f>
        <v>0</v>
      </c>
      <c r="AG222" s="410">
        <f t="array" ref="AG222">INDEX(_Rge_Data_3rd_CY,$B222,AG$1)</f>
        <v>0</v>
      </c>
      <c r="AH222" s="410">
        <f t="shared" si="7"/>
        <v>0</v>
      </c>
      <c r="AI222" s="411" t="str">
        <f t="shared" si="9"/>
        <v/>
      </c>
      <c r="AJ222" s="412" t="str">
        <f t="array" ref="AJ222">INDEX(_Rge_Data_3rd_CY,$B222,AJ$1)</f>
        <v/>
      </c>
      <c r="AK222" s="413" t="str">
        <f t="array" ref="AK222">INDEX(_Rge_Data_3rd_CY,$B222,AK$1)</f>
        <v/>
      </c>
      <c r="AL222" s="413" t="str">
        <f t="array" ref="AL222">INDEX(_Rge_Data_3rd_CY,$B222,AL$1)</f>
        <v/>
      </c>
      <c r="AM222" s="413" t="str">
        <f t="array" ref="AM222">INDEX(_Rge_Data_3rd_CY,$B222,AM$1)</f>
        <v/>
      </c>
      <c r="AN222" s="413">
        <f t="array" ref="AN222">INDEX(_Rge_Data_3rd_CY,$B222,AN$1)</f>
        <v>0</v>
      </c>
      <c r="AO222" s="413">
        <f t="array" ref="AO222">INDEX(_Rge_Data_3rd_CY,$B222,AO$1)</f>
        <v>0</v>
      </c>
      <c r="AP222" s="413">
        <f t="array" ref="AP222">INDEX(_Rge_Data_3rd_CY,$B222,AP$1)</f>
        <v>0</v>
      </c>
      <c r="AQ222" s="413">
        <f t="array" ref="AQ222">INDEX(_Rge_Data_3rd_CY,$B222,AQ$1)</f>
        <v>0</v>
      </c>
      <c r="AR222" s="413">
        <f t="array" ref="AR222">INDEX(_Rge_Data_3rd_CY,$B222,AR$1)</f>
        <v>0</v>
      </c>
      <c r="AS222" s="413" t="str">
        <f t="array" ref="AS222">INDEX(_Rge_Data_3rd_CY,$B222,AS$1)</f>
        <v/>
      </c>
      <c r="AT222" s="413">
        <f t="array" ref="AT222">INDEX(_Rge_Data_3rd_CY,$B222,AT$1)</f>
        <v>0</v>
      </c>
      <c r="AU222" s="413">
        <f t="array" ref="AU222">INDEX(_Rge_Data_3rd_CY,$B222,AU$1)</f>
        <v>0</v>
      </c>
      <c r="AV222" s="284">
        <f t="shared" si="10"/>
        <v>0</v>
      </c>
      <c r="AW222" s="414">
        <f t="shared" si="8"/>
        <v>0</v>
      </c>
      <c r="AX222" s="290">
        <f>IFERROR(IF(AND($F222="OPEN",$AH222&gt;0),$AH222*_SoP*$AW222,IF(AND($F222="CLOSED",$AH222&gt;0),$AH222*_SoL*$AW222,0)),0)</f>
        <v>0</v>
      </c>
      <c r="AY222" s="290">
        <f>IFERROR(IF($AH222&lt;0,$AH222*_SoL,0),0)</f>
        <v>0</v>
      </c>
      <c r="AZ222" s="415">
        <f t="shared" si="11"/>
        <v>0</v>
      </c>
      <c r="BA222" s="415">
        <f t="shared" si="12"/>
        <v>0</v>
      </c>
      <c r="BB222" s="415">
        <f t="shared" si="13"/>
        <v>0</v>
      </c>
      <c r="BC222" s="416">
        <f t="shared" si="14"/>
        <v>0</v>
      </c>
      <c r="BD222" s="417">
        <f t="shared" si="15"/>
        <v>0</v>
      </c>
      <c r="BE222" s="418">
        <f t="shared" si="16"/>
        <v>0</v>
      </c>
      <c r="BF222" s="419">
        <f t="shared" si="17"/>
        <v>0</v>
      </c>
    </row>
    <row r="223" ht="19.5" customHeight="1">
      <c r="A223" s="185"/>
      <c r="B223" s="230">
        <f t="shared" si="18"/>
        <v>212</v>
      </c>
      <c r="C223" s="185"/>
      <c r="D223" s="391" t="str">
        <f t="array" ref="D223">INDEX(_Rge_Projectdata_3rd,$B223,MATCH("Project-ID",_Rge_Headline_Projectdata,0))</f>
        <v/>
      </c>
      <c r="E223" s="392" t="str">
        <f t="array" ref="E223">IF(INDEX(_Rge_Data_3rd_CY,$B223,E$1)=0,"",TEXT(INDEX(_Rge_Data_3rd_CY,$B223,E$1),"JJJJMMTT"))</f>
        <v/>
      </c>
      <c r="F223" s="404" t="str">
        <f t="array" ref="F223">INDEX(_Rge_Data_3rd_CY,$B223,F$1)</f>
        <v>Open</v>
      </c>
      <c r="G223" s="393">
        <f t="array" ref="G223">IFERROR(MATCH(INDEX(_Rge_Data_3rd_CY,$B223,G$1),_Rge_Projectstatus,0),"")</f>
        <v>1</v>
      </c>
      <c r="H223" s="405" t="str">
        <f t="array" ref="H223">INDEX(_Rge_Data_3rd_CY,$B223,H$1)</f>
        <v/>
      </c>
      <c r="I223" s="406" t="str">
        <f t="array" ref="I223">INDEX(_Rge_Data_3rd_CY,$B223,I$1)</f>
        <v/>
      </c>
      <c r="J223" s="406" t="str">
        <f t="array" ref="J223">INDEX(_Rge_Data_3rd_CY,$B223,J$1)</f>
        <v/>
      </c>
      <c r="K223" s="406" t="str">
        <f t="array" ref="K223">INDEX(_Rge_Data_3rd_CY,$B223,K$1)</f>
        <v/>
      </c>
      <c r="L223" s="407">
        <f t="array" ref="L223">INDEX(_Rge_Data_3rd_CY,$B223,L$1)</f>
        <v>0</v>
      </c>
      <c r="M223" s="407">
        <f t="array" ref="M223">INDEX(_Rge_Data_3rd_CY,$B223,M$1)</f>
        <v>0</v>
      </c>
      <c r="N223" s="407">
        <f t="array" ref="N223">INDEX(_Rge_Data_3rd_CY,$B223,N$1)</f>
        <v>0</v>
      </c>
      <c r="O223" s="407">
        <f t="array" ref="O223">INDEX(_Rge_Data_3rd_CY,$B223,O$1)</f>
        <v>0</v>
      </c>
      <c r="P223" s="407">
        <f t="array" ref="P223">INDEX(_Rge_Data_3rd_CY,$B223,P$1)</f>
        <v>0</v>
      </c>
      <c r="Q223" s="407" t="str">
        <f t="array" ref="Q223">INDEX(_Rge_Data_3rd_CY,$B223,Q$1)</f>
        <v/>
      </c>
      <c r="R223" s="407">
        <f t="array" ref="R223">INDEX(_Rge_Data_3rd_CY,$B223,R$1)</f>
        <v>0</v>
      </c>
      <c r="S223" s="407">
        <f t="array" ref="S223">INDEX(_Rge_Data_3rd_CY,$B223,S$1)</f>
        <v>0</v>
      </c>
      <c r="T223" s="407">
        <f t="shared" si="5"/>
        <v>0</v>
      </c>
      <c r="U223" s="408">
        <f t="shared" si="6"/>
        <v>0</v>
      </c>
      <c r="V223" s="409" t="str">
        <f t="array" ref="V223">INDEX(_Rge_Data_3rd_CY,$B223,V$1)</f>
        <v/>
      </c>
      <c r="W223" s="410" t="str">
        <f t="array" ref="W223">INDEX(_Rge_Data_3rd_CY,$B223,W$1)</f>
        <v/>
      </c>
      <c r="X223" s="410" t="str">
        <f t="array" ref="X223">INDEX(_Rge_Data_3rd_CY,$B223,X$1)</f>
        <v/>
      </c>
      <c r="Y223" s="410" t="str">
        <f t="array" ref="Y223">INDEX(_Rge_Data_3rd_CY,$B223,Y$1)</f>
        <v/>
      </c>
      <c r="Z223" s="410">
        <f t="array" ref="Z223">INDEX(_Rge_Data_3rd_CY,$B223,Z$1)</f>
        <v>0</v>
      </c>
      <c r="AA223" s="410">
        <f t="array" ref="AA223">INDEX(_Rge_Data_3rd_CY,$B223,AA$1)</f>
        <v>0</v>
      </c>
      <c r="AB223" s="410">
        <f t="array" ref="AB223">INDEX(_Rge_Data_3rd_CY,$B223,AB$1)</f>
        <v>0</v>
      </c>
      <c r="AC223" s="410">
        <f t="array" ref="AC223">INDEX(_Rge_Data_3rd_CY,$B223,AC$1)</f>
        <v>0</v>
      </c>
      <c r="AD223" s="410">
        <f t="array" ref="AD223">INDEX(_Rge_Data_3rd_CY,$B223,AD$1)</f>
        <v>0</v>
      </c>
      <c r="AE223" s="410" t="str">
        <f t="array" ref="AE223">INDEX(_Rge_Data_3rd_CY,$B223,AE$1)</f>
        <v/>
      </c>
      <c r="AF223" s="410">
        <f t="array" ref="AF223">INDEX(_Rge_Data_3rd_CY,$B223,AF$1)</f>
        <v>0</v>
      </c>
      <c r="AG223" s="410">
        <f t="array" ref="AG223">INDEX(_Rge_Data_3rd_CY,$B223,AG$1)</f>
        <v>0</v>
      </c>
      <c r="AH223" s="410">
        <f t="shared" si="7"/>
        <v>0</v>
      </c>
      <c r="AI223" s="411" t="str">
        <f t="shared" si="9"/>
        <v/>
      </c>
      <c r="AJ223" s="412" t="str">
        <f t="array" ref="AJ223">INDEX(_Rge_Data_3rd_CY,$B223,AJ$1)</f>
        <v/>
      </c>
      <c r="AK223" s="413" t="str">
        <f t="array" ref="AK223">INDEX(_Rge_Data_3rd_CY,$B223,AK$1)</f>
        <v/>
      </c>
      <c r="AL223" s="413" t="str">
        <f t="array" ref="AL223">INDEX(_Rge_Data_3rd_CY,$B223,AL$1)</f>
        <v/>
      </c>
      <c r="AM223" s="413" t="str">
        <f t="array" ref="AM223">INDEX(_Rge_Data_3rd_CY,$B223,AM$1)</f>
        <v/>
      </c>
      <c r="AN223" s="413">
        <f t="array" ref="AN223">INDEX(_Rge_Data_3rd_CY,$B223,AN$1)</f>
        <v>0</v>
      </c>
      <c r="AO223" s="413">
        <f t="array" ref="AO223">INDEX(_Rge_Data_3rd_CY,$B223,AO$1)</f>
        <v>0</v>
      </c>
      <c r="AP223" s="413">
        <f t="array" ref="AP223">INDEX(_Rge_Data_3rd_CY,$B223,AP$1)</f>
        <v>0</v>
      </c>
      <c r="AQ223" s="413">
        <f t="array" ref="AQ223">INDEX(_Rge_Data_3rd_CY,$B223,AQ$1)</f>
        <v>0</v>
      </c>
      <c r="AR223" s="413">
        <f t="array" ref="AR223">INDEX(_Rge_Data_3rd_CY,$B223,AR$1)</f>
        <v>0</v>
      </c>
      <c r="AS223" s="413" t="str">
        <f t="array" ref="AS223">INDEX(_Rge_Data_3rd_CY,$B223,AS$1)</f>
        <v/>
      </c>
      <c r="AT223" s="413">
        <f t="array" ref="AT223">INDEX(_Rge_Data_3rd_CY,$B223,AT$1)</f>
        <v>0</v>
      </c>
      <c r="AU223" s="413">
        <f t="array" ref="AU223">INDEX(_Rge_Data_3rd_CY,$B223,AU$1)</f>
        <v>0</v>
      </c>
      <c r="AV223" s="284">
        <f t="shared" si="10"/>
        <v>0</v>
      </c>
      <c r="AW223" s="414">
        <f t="shared" si="8"/>
        <v>0</v>
      </c>
      <c r="AX223" s="290">
        <f>IFERROR(IF(AND($F223="OPEN",$AH223&gt;0),$AH223*_SoP*$AW223,IF(AND($F223="CLOSED",$AH223&gt;0),$AH223*_SoL*$AW223,0)),0)</f>
        <v>0</v>
      </c>
      <c r="AY223" s="290">
        <f>IFERROR(IF($AH223&lt;0,$AH223*_SoL,0),0)</f>
        <v>0</v>
      </c>
      <c r="AZ223" s="415">
        <f t="shared" si="11"/>
        <v>0</v>
      </c>
      <c r="BA223" s="415">
        <f t="shared" si="12"/>
        <v>0</v>
      </c>
      <c r="BB223" s="415">
        <f t="shared" si="13"/>
        <v>0</v>
      </c>
      <c r="BC223" s="416">
        <f t="shared" si="14"/>
        <v>0</v>
      </c>
      <c r="BD223" s="417">
        <f t="shared" si="15"/>
        <v>0</v>
      </c>
      <c r="BE223" s="418">
        <f t="shared" si="16"/>
        <v>0</v>
      </c>
      <c r="BF223" s="419">
        <f t="shared" si="17"/>
        <v>0</v>
      </c>
    </row>
    <row r="224" ht="19.5" customHeight="1">
      <c r="A224" s="185"/>
      <c r="B224" s="230">
        <f t="shared" si="18"/>
        <v>213</v>
      </c>
      <c r="C224" s="185"/>
      <c r="D224" s="391" t="str">
        <f t="array" ref="D224">INDEX(_Rge_Projectdata_3rd,$B224,MATCH("Project-ID",_Rge_Headline_Projectdata,0))</f>
        <v/>
      </c>
      <c r="E224" s="392" t="str">
        <f t="array" ref="E224">IF(INDEX(_Rge_Data_3rd_CY,$B224,E$1)=0,"",TEXT(INDEX(_Rge_Data_3rd_CY,$B224,E$1),"JJJJMMTT"))</f>
        <v/>
      </c>
      <c r="F224" s="404" t="str">
        <f t="array" ref="F224">INDEX(_Rge_Data_3rd_CY,$B224,F$1)</f>
        <v>Open</v>
      </c>
      <c r="G224" s="393">
        <f t="array" ref="G224">IFERROR(MATCH(INDEX(_Rge_Data_3rd_CY,$B224,G$1),_Rge_Projectstatus,0),"")</f>
        <v>1</v>
      </c>
      <c r="H224" s="405" t="str">
        <f t="array" ref="H224">INDEX(_Rge_Data_3rd_CY,$B224,H$1)</f>
        <v/>
      </c>
      <c r="I224" s="406" t="str">
        <f t="array" ref="I224">INDEX(_Rge_Data_3rd_CY,$B224,I$1)</f>
        <v/>
      </c>
      <c r="J224" s="406" t="str">
        <f t="array" ref="J224">INDEX(_Rge_Data_3rd_CY,$B224,J$1)</f>
        <v/>
      </c>
      <c r="K224" s="406" t="str">
        <f t="array" ref="K224">INDEX(_Rge_Data_3rd_CY,$B224,K$1)</f>
        <v/>
      </c>
      <c r="L224" s="407">
        <f t="array" ref="L224">INDEX(_Rge_Data_3rd_CY,$B224,L$1)</f>
        <v>0</v>
      </c>
      <c r="M224" s="407">
        <f t="array" ref="M224">INDEX(_Rge_Data_3rd_CY,$B224,M$1)</f>
        <v>0</v>
      </c>
      <c r="N224" s="407">
        <f t="array" ref="N224">INDEX(_Rge_Data_3rd_CY,$B224,N$1)</f>
        <v>0</v>
      </c>
      <c r="O224" s="407">
        <f t="array" ref="O224">INDEX(_Rge_Data_3rd_CY,$B224,O$1)</f>
        <v>0</v>
      </c>
      <c r="P224" s="407">
        <f t="array" ref="P224">INDEX(_Rge_Data_3rd_CY,$B224,P$1)</f>
        <v>0</v>
      </c>
      <c r="Q224" s="407" t="str">
        <f t="array" ref="Q224">INDEX(_Rge_Data_3rd_CY,$B224,Q$1)</f>
        <v/>
      </c>
      <c r="R224" s="407">
        <f t="array" ref="R224">INDEX(_Rge_Data_3rd_CY,$B224,R$1)</f>
        <v>0</v>
      </c>
      <c r="S224" s="407">
        <f t="array" ref="S224">INDEX(_Rge_Data_3rd_CY,$B224,S$1)</f>
        <v>0</v>
      </c>
      <c r="T224" s="407">
        <f t="shared" si="5"/>
        <v>0</v>
      </c>
      <c r="U224" s="408">
        <f t="shared" si="6"/>
        <v>0</v>
      </c>
      <c r="V224" s="409" t="str">
        <f t="array" ref="V224">INDEX(_Rge_Data_3rd_CY,$B224,V$1)</f>
        <v/>
      </c>
      <c r="W224" s="410" t="str">
        <f t="array" ref="W224">INDEX(_Rge_Data_3rd_CY,$B224,W$1)</f>
        <v/>
      </c>
      <c r="X224" s="410" t="str">
        <f t="array" ref="X224">INDEX(_Rge_Data_3rd_CY,$B224,X$1)</f>
        <v/>
      </c>
      <c r="Y224" s="410" t="str">
        <f t="array" ref="Y224">INDEX(_Rge_Data_3rd_CY,$B224,Y$1)</f>
        <v/>
      </c>
      <c r="Z224" s="410">
        <f t="array" ref="Z224">INDEX(_Rge_Data_3rd_CY,$B224,Z$1)</f>
        <v>0</v>
      </c>
      <c r="AA224" s="410">
        <f t="array" ref="AA224">INDEX(_Rge_Data_3rd_CY,$B224,AA$1)</f>
        <v>0</v>
      </c>
      <c r="AB224" s="410">
        <f t="array" ref="AB224">INDEX(_Rge_Data_3rd_CY,$B224,AB$1)</f>
        <v>0</v>
      </c>
      <c r="AC224" s="410">
        <f t="array" ref="AC224">INDEX(_Rge_Data_3rd_CY,$B224,AC$1)</f>
        <v>0</v>
      </c>
      <c r="AD224" s="410">
        <f t="array" ref="AD224">INDEX(_Rge_Data_3rd_CY,$B224,AD$1)</f>
        <v>0</v>
      </c>
      <c r="AE224" s="410" t="str">
        <f t="array" ref="AE224">INDEX(_Rge_Data_3rd_CY,$B224,AE$1)</f>
        <v/>
      </c>
      <c r="AF224" s="410">
        <f t="array" ref="AF224">INDEX(_Rge_Data_3rd_CY,$B224,AF$1)</f>
        <v>0</v>
      </c>
      <c r="AG224" s="410">
        <f t="array" ref="AG224">INDEX(_Rge_Data_3rd_CY,$B224,AG$1)</f>
        <v>0</v>
      </c>
      <c r="AH224" s="410">
        <f t="shared" si="7"/>
        <v>0</v>
      </c>
      <c r="AI224" s="411" t="str">
        <f t="shared" si="9"/>
        <v/>
      </c>
      <c r="AJ224" s="412" t="str">
        <f t="array" ref="AJ224">INDEX(_Rge_Data_3rd_CY,$B224,AJ$1)</f>
        <v/>
      </c>
      <c r="AK224" s="413" t="str">
        <f t="array" ref="AK224">INDEX(_Rge_Data_3rd_CY,$B224,AK$1)</f>
        <v/>
      </c>
      <c r="AL224" s="413" t="str">
        <f t="array" ref="AL224">INDEX(_Rge_Data_3rd_CY,$B224,AL$1)</f>
        <v/>
      </c>
      <c r="AM224" s="413" t="str">
        <f t="array" ref="AM224">INDEX(_Rge_Data_3rd_CY,$B224,AM$1)</f>
        <v/>
      </c>
      <c r="AN224" s="413">
        <f t="array" ref="AN224">INDEX(_Rge_Data_3rd_CY,$B224,AN$1)</f>
        <v>0</v>
      </c>
      <c r="AO224" s="413">
        <f t="array" ref="AO224">INDEX(_Rge_Data_3rd_CY,$B224,AO$1)</f>
        <v>0</v>
      </c>
      <c r="AP224" s="413">
        <f t="array" ref="AP224">INDEX(_Rge_Data_3rd_CY,$B224,AP$1)</f>
        <v>0</v>
      </c>
      <c r="AQ224" s="413">
        <f t="array" ref="AQ224">INDEX(_Rge_Data_3rd_CY,$B224,AQ$1)</f>
        <v>0</v>
      </c>
      <c r="AR224" s="413">
        <f t="array" ref="AR224">INDEX(_Rge_Data_3rd_CY,$B224,AR$1)</f>
        <v>0</v>
      </c>
      <c r="AS224" s="413" t="str">
        <f t="array" ref="AS224">INDEX(_Rge_Data_3rd_CY,$B224,AS$1)</f>
        <v/>
      </c>
      <c r="AT224" s="413">
        <f t="array" ref="AT224">INDEX(_Rge_Data_3rd_CY,$B224,AT$1)</f>
        <v>0</v>
      </c>
      <c r="AU224" s="413">
        <f t="array" ref="AU224">INDEX(_Rge_Data_3rd_CY,$B224,AU$1)</f>
        <v>0</v>
      </c>
      <c r="AV224" s="284">
        <f t="shared" si="10"/>
        <v>0</v>
      </c>
      <c r="AW224" s="414">
        <f t="shared" si="8"/>
        <v>0</v>
      </c>
      <c r="AX224" s="290">
        <f>IFERROR(IF(AND($F224="OPEN",$AH224&gt;0),$AH224*_SoP*$AW224,IF(AND($F224="CLOSED",$AH224&gt;0),$AH224*_SoL*$AW224,0)),0)</f>
        <v>0</v>
      </c>
      <c r="AY224" s="290">
        <f>IFERROR(IF($AH224&lt;0,$AH224*_SoL,0),0)</f>
        <v>0</v>
      </c>
      <c r="AZ224" s="415">
        <f t="shared" si="11"/>
        <v>0</v>
      </c>
      <c r="BA224" s="415">
        <f t="shared" si="12"/>
        <v>0</v>
      </c>
      <c r="BB224" s="415">
        <f t="shared" si="13"/>
        <v>0</v>
      </c>
      <c r="BC224" s="416">
        <f t="shared" si="14"/>
        <v>0</v>
      </c>
      <c r="BD224" s="417">
        <f t="shared" si="15"/>
        <v>0</v>
      </c>
      <c r="BE224" s="418">
        <f t="shared" si="16"/>
        <v>0</v>
      </c>
      <c r="BF224" s="419">
        <f t="shared" si="17"/>
        <v>0</v>
      </c>
    </row>
    <row r="225" ht="19.5" customHeight="1">
      <c r="A225" s="185"/>
      <c r="B225" s="230">
        <f t="shared" si="18"/>
        <v>214</v>
      </c>
      <c r="C225" s="185"/>
      <c r="D225" s="391" t="str">
        <f t="array" ref="D225">INDEX(_Rge_Projectdata_3rd,$B225,MATCH("Project-ID",_Rge_Headline_Projectdata,0))</f>
        <v/>
      </c>
      <c r="E225" s="392" t="str">
        <f t="array" ref="E225">IF(INDEX(_Rge_Data_3rd_CY,$B225,E$1)=0,"",TEXT(INDEX(_Rge_Data_3rd_CY,$B225,E$1),"JJJJMMTT"))</f>
        <v/>
      </c>
      <c r="F225" s="404" t="str">
        <f t="array" ref="F225">INDEX(_Rge_Data_3rd_CY,$B225,F$1)</f>
        <v>Open</v>
      </c>
      <c r="G225" s="393">
        <f t="array" ref="G225">IFERROR(MATCH(INDEX(_Rge_Data_3rd_CY,$B225,G$1),_Rge_Projectstatus,0),"")</f>
        <v>1</v>
      </c>
      <c r="H225" s="405" t="str">
        <f t="array" ref="H225">INDEX(_Rge_Data_3rd_CY,$B225,H$1)</f>
        <v/>
      </c>
      <c r="I225" s="406" t="str">
        <f t="array" ref="I225">INDEX(_Rge_Data_3rd_CY,$B225,I$1)</f>
        <v/>
      </c>
      <c r="J225" s="406" t="str">
        <f t="array" ref="J225">INDEX(_Rge_Data_3rd_CY,$B225,J$1)</f>
        <v/>
      </c>
      <c r="K225" s="406" t="str">
        <f t="array" ref="K225">INDEX(_Rge_Data_3rd_CY,$B225,K$1)</f>
        <v/>
      </c>
      <c r="L225" s="407">
        <f t="array" ref="L225">INDEX(_Rge_Data_3rd_CY,$B225,L$1)</f>
        <v>0</v>
      </c>
      <c r="M225" s="407">
        <f t="array" ref="M225">INDEX(_Rge_Data_3rd_CY,$B225,M$1)</f>
        <v>0</v>
      </c>
      <c r="N225" s="407">
        <f t="array" ref="N225">INDEX(_Rge_Data_3rd_CY,$B225,N$1)</f>
        <v>0</v>
      </c>
      <c r="O225" s="407">
        <f t="array" ref="O225">INDEX(_Rge_Data_3rd_CY,$B225,O$1)</f>
        <v>0</v>
      </c>
      <c r="P225" s="407">
        <f t="array" ref="P225">INDEX(_Rge_Data_3rd_CY,$B225,P$1)</f>
        <v>0</v>
      </c>
      <c r="Q225" s="407" t="str">
        <f t="array" ref="Q225">INDEX(_Rge_Data_3rd_CY,$B225,Q$1)</f>
        <v/>
      </c>
      <c r="R225" s="407">
        <f t="array" ref="R225">INDEX(_Rge_Data_3rd_CY,$B225,R$1)</f>
        <v>0</v>
      </c>
      <c r="S225" s="407">
        <f t="array" ref="S225">INDEX(_Rge_Data_3rd_CY,$B225,S$1)</f>
        <v>0</v>
      </c>
      <c r="T225" s="407">
        <f t="shared" si="5"/>
        <v>0</v>
      </c>
      <c r="U225" s="408">
        <f t="shared" si="6"/>
        <v>0</v>
      </c>
      <c r="V225" s="409" t="str">
        <f t="array" ref="V225">INDEX(_Rge_Data_3rd_CY,$B225,V$1)</f>
        <v/>
      </c>
      <c r="W225" s="410" t="str">
        <f t="array" ref="W225">INDEX(_Rge_Data_3rd_CY,$B225,W$1)</f>
        <v/>
      </c>
      <c r="X225" s="410" t="str">
        <f t="array" ref="X225">INDEX(_Rge_Data_3rd_CY,$B225,X$1)</f>
        <v/>
      </c>
      <c r="Y225" s="410" t="str">
        <f t="array" ref="Y225">INDEX(_Rge_Data_3rd_CY,$B225,Y$1)</f>
        <v/>
      </c>
      <c r="Z225" s="410">
        <f t="array" ref="Z225">INDEX(_Rge_Data_3rd_CY,$B225,Z$1)</f>
        <v>0</v>
      </c>
      <c r="AA225" s="410">
        <f t="array" ref="AA225">INDEX(_Rge_Data_3rd_CY,$B225,AA$1)</f>
        <v>0</v>
      </c>
      <c r="AB225" s="410">
        <f t="array" ref="AB225">INDEX(_Rge_Data_3rd_CY,$B225,AB$1)</f>
        <v>0</v>
      </c>
      <c r="AC225" s="410">
        <f t="array" ref="AC225">INDEX(_Rge_Data_3rd_CY,$B225,AC$1)</f>
        <v>0</v>
      </c>
      <c r="AD225" s="410">
        <f t="array" ref="AD225">INDEX(_Rge_Data_3rd_CY,$B225,AD$1)</f>
        <v>0</v>
      </c>
      <c r="AE225" s="410" t="str">
        <f t="array" ref="AE225">INDEX(_Rge_Data_3rd_CY,$B225,AE$1)</f>
        <v/>
      </c>
      <c r="AF225" s="410">
        <f t="array" ref="AF225">INDEX(_Rge_Data_3rd_CY,$B225,AF$1)</f>
        <v>0</v>
      </c>
      <c r="AG225" s="410">
        <f t="array" ref="AG225">INDEX(_Rge_Data_3rd_CY,$B225,AG$1)</f>
        <v>0</v>
      </c>
      <c r="AH225" s="410">
        <f t="shared" si="7"/>
        <v>0</v>
      </c>
      <c r="AI225" s="411" t="str">
        <f t="shared" si="9"/>
        <v/>
      </c>
      <c r="AJ225" s="412" t="str">
        <f t="array" ref="AJ225">INDEX(_Rge_Data_3rd_CY,$B225,AJ$1)</f>
        <v/>
      </c>
      <c r="AK225" s="413" t="str">
        <f t="array" ref="AK225">INDEX(_Rge_Data_3rd_CY,$B225,AK$1)</f>
        <v/>
      </c>
      <c r="AL225" s="413" t="str">
        <f t="array" ref="AL225">INDEX(_Rge_Data_3rd_CY,$B225,AL$1)</f>
        <v/>
      </c>
      <c r="AM225" s="413" t="str">
        <f t="array" ref="AM225">INDEX(_Rge_Data_3rd_CY,$B225,AM$1)</f>
        <v/>
      </c>
      <c r="AN225" s="413">
        <f t="array" ref="AN225">INDEX(_Rge_Data_3rd_CY,$B225,AN$1)</f>
        <v>0</v>
      </c>
      <c r="AO225" s="413">
        <f t="array" ref="AO225">INDEX(_Rge_Data_3rd_CY,$B225,AO$1)</f>
        <v>0</v>
      </c>
      <c r="AP225" s="413">
        <f t="array" ref="AP225">INDEX(_Rge_Data_3rd_CY,$B225,AP$1)</f>
        <v>0</v>
      </c>
      <c r="AQ225" s="413">
        <f t="array" ref="AQ225">INDEX(_Rge_Data_3rd_CY,$B225,AQ$1)</f>
        <v>0</v>
      </c>
      <c r="AR225" s="413">
        <f t="array" ref="AR225">INDEX(_Rge_Data_3rd_CY,$B225,AR$1)</f>
        <v>0</v>
      </c>
      <c r="AS225" s="413" t="str">
        <f t="array" ref="AS225">INDEX(_Rge_Data_3rd_CY,$B225,AS$1)</f>
        <v/>
      </c>
      <c r="AT225" s="413">
        <f t="array" ref="AT225">INDEX(_Rge_Data_3rd_CY,$B225,AT$1)</f>
        <v>0</v>
      </c>
      <c r="AU225" s="413">
        <f t="array" ref="AU225">INDEX(_Rge_Data_3rd_CY,$B225,AU$1)</f>
        <v>0</v>
      </c>
      <c r="AV225" s="284">
        <f t="shared" si="10"/>
        <v>0</v>
      </c>
      <c r="AW225" s="414">
        <f t="shared" si="8"/>
        <v>0</v>
      </c>
      <c r="AX225" s="290">
        <f>IFERROR(IF(AND($F225="OPEN",$AH225&gt;0),$AH225*_SoP*$AW225,IF(AND($F225="CLOSED",$AH225&gt;0),$AH225*_SoL*$AW225,0)),0)</f>
        <v>0</v>
      </c>
      <c r="AY225" s="290">
        <f>IFERROR(IF($AH225&lt;0,$AH225*_SoL,0),0)</f>
        <v>0</v>
      </c>
      <c r="AZ225" s="415">
        <f t="shared" si="11"/>
        <v>0</v>
      </c>
      <c r="BA225" s="415">
        <f t="shared" si="12"/>
        <v>0</v>
      </c>
      <c r="BB225" s="415">
        <f t="shared" si="13"/>
        <v>0</v>
      </c>
      <c r="BC225" s="416">
        <f t="shared" si="14"/>
        <v>0</v>
      </c>
      <c r="BD225" s="417">
        <f t="shared" si="15"/>
        <v>0</v>
      </c>
      <c r="BE225" s="418">
        <f t="shared" si="16"/>
        <v>0</v>
      </c>
      <c r="BF225" s="419">
        <f t="shared" si="17"/>
        <v>0</v>
      </c>
    </row>
    <row r="226" ht="19.5" customHeight="1">
      <c r="A226" s="185"/>
      <c r="B226" s="230">
        <f t="shared" si="18"/>
        <v>215</v>
      </c>
      <c r="C226" s="185"/>
      <c r="D226" s="391" t="str">
        <f t="array" ref="D226">INDEX(_Rge_Projectdata_3rd,$B226,MATCH("Project-ID",_Rge_Headline_Projectdata,0))</f>
        <v/>
      </c>
      <c r="E226" s="392" t="str">
        <f t="array" ref="E226">IF(INDEX(_Rge_Data_3rd_CY,$B226,E$1)=0,"",TEXT(INDEX(_Rge_Data_3rd_CY,$B226,E$1),"JJJJMMTT"))</f>
        <v/>
      </c>
      <c r="F226" s="404" t="str">
        <f t="array" ref="F226">INDEX(_Rge_Data_3rd_CY,$B226,F$1)</f>
        <v>Open</v>
      </c>
      <c r="G226" s="393">
        <f t="array" ref="G226">IFERROR(MATCH(INDEX(_Rge_Data_3rd_CY,$B226,G$1),_Rge_Projectstatus,0),"")</f>
        <v>1</v>
      </c>
      <c r="H226" s="405" t="str">
        <f t="array" ref="H226">INDEX(_Rge_Data_3rd_CY,$B226,H$1)</f>
        <v/>
      </c>
      <c r="I226" s="406" t="str">
        <f t="array" ref="I226">INDEX(_Rge_Data_3rd_CY,$B226,I$1)</f>
        <v/>
      </c>
      <c r="J226" s="406" t="str">
        <f t="array" ref="J226">INDEX(_Rge_Data_3rd_CY,$B226,J$1)</f>
        <v/>
      </c>
      <c r="K226" s="406" t="str">
        <f t="array" ref="K226">INDEX(_Rge_Data_3rd_CY,$B226,K$1)</f>
        <v/>
      </c>
      <c r="L226" s="407">
        <f t="array" ref="L226">INDEX(_Rge_Data_3rd_CY,$B226,L$1)</f>
        <v>0</v>
      </c>
      <c r="M226" s="407">
        <f t="array" ref="M226">INDEX(_Rge_Data_3rd_CY,$B226,M$1)</f>
        <v>0</v>
      </c>
      <c r="N226" s="407">
        <f t="array" ref="N226">INDEX(_Rge_Data_3rd_CY,$B226,N$1)</f>
        <v>0</v>
      </c>
      <c r="O226" s="407">
        <f t="array" ref="O226">INDEX(_Rge_Data_3rd_CY,$B226,O$1)</f>
        <v>0</v>
      </c>
      <c r="P226" s="407">
        <f t="array" ref="P226">INDEX(_Rge_Data_3rd_CY,$B226,P$1)</f>
        <v>0</v>
      </c>
      <c r="Q226" s="407" t="str">
        <f t="array" ref="Q226">INDEX(_Rge_Data_3rd_CY,$B226,Q$1)</f>
        <v/>
      </c>
      <c r="R226" s="407">
        <f t="array" ref="R226">INDEX(_Rge_Data_3rd_CY,$B226,R$1)</f>
        <v>0</v>
      </c>
      <c r="S226" s="407">
        <f t="array" ref="S226">INDEX(_Rge_Data_3rd_CY,$B226,S$1)</f>
        <v>0</v>
      </c>
      <c r="T226" s="407">
        <f t="shared" si="5"/>
        <v>0</v>
      </c>
      <c r="U226" s="408">
        <f t="shared" si="6"/>
        <v>0</v>
      </c>
      <c r="V226" s="409" t="str">
        <f t="array" ref="V226">INDEX(_Rge_Data_3rd_CY,$B226,V$1)</f>
        <v/>
      </c>
      <c r="W226" s="410" t="str">
        <f t="array" ref="W226">INDEX(_Rge_Data_3rd_CY,$B226,W$1)</f>
        <v/>
      </c>
      <c r="X226" s="410" t="str">
        <f t="array" ref="X226">INDEX(_Rge_Data_3rd_CY,$B226,X$1)</f>
        <v/>
      </c>
      <c r="Y226" s="410" t="str">
        <f t="array" ref="Y226">INDEX(_Rge_Data_3rd_CY,$B226,Y$1)</f>
        <v/>
      </c>
      <c r="Z226" s="410">
        <f t="array" ref="Z226">INDEX(_Rge_Data_3rd_CY,$B226,Z$1)</f>
        <v>0</v>
      </c>
      <c r="AA226" s="410">
        <f t="array" ref="AA226">INDEX(_Rge_Data_3rd_CY,$B226,AA$1)</f>
        <v>0</v>
      </c>
      <c r="AB226" s="410">
        <f t="array" ref="AB226">INDEX(_Rge_Data_3rd_CY,$B226,AB$1)</f>
        <v>0</v>
      </c>
      <c r="AC226" s="410">
        <f t="array" ref="AC226">INDEX(_Rge_Data_3rd_CY,$B226,AC$1)</f>
        <v>0</v>
      </c>
      <c r="AD226" s="410">
        <f t="array" ref="AD226">INDEX(_Rge_Data_3rd_CY,$B226,AD$1)</f>
        <v>0</v>
      </c>
      <c r="AE226" s="410" t="str">
        <f t="array" ref="AE226">INDEX(_Rge_Data_3rd_CY,$B226,AE$1)</f>
        <v/>
      </c>
      <c r="AF226" s="410">
        <f t="array" ref="AF226">INDEX(_Rge_Data_3rd_CY,$B226,AF$1)</f>
        <v>0</v>
      </c>
      <c r="AG226" s="410">
        <f t="array" ref="AG226">INDEX(_Rge_Data_3rd_CY,$B226,AG$1)</f>
        <v>0</v>
      </c>
      <c r="AH226" s="410">
        <f t="shared" si="7"/>
        <v>0</v>
      </c>
      <c r="AI226" s="411" t="str">
        <f t="shared" si="9"/>
        <v/>
      </c>
      <c r="AJ226" s="412" t="str">
        <f t="array" ref="AJ226">INDEX(_Rge_Data_3rd_CY,$B226,AJ$1)</f>
        <v/>
      </c>
      <c r="AK226" s="413" t="str">
        <f t="array" ref="AK226">INDEX(_Rge_Data_3rd_CY,$B226,AK$1)</f>
        <v/>
      </c>
      <c r="AL226" s="413" t="str">
        <f t="array" ref="AL226">INDEX(_Rge_Data_3rd_CY,$B226,AL$1)</f>
        <v/>
      </c>
      <c r="AM226" s="413" t="str">
        <f t="array" ref="AM226">INDEX(_Rge_Data_3rd_CY,$B226,AM$1)</f>
        <v/>
      </c>
      <c r="AN226" s="413">
        <f t="array" ref="AN226">INDEX(_Rge_Data_3rd_CY,$B226,AN$1)</f>
        <v>0</v>
      </c>
      <c r="AO226" s="413">
        <f t="array" ref="AO226">INDEX(_Rge_Data_3rd_CY,$B226,AO$1)</f>
        <v>0</v>
      </c>
      <c r="AP226" s="413">
        <f t="array" ref="AP226">INDEX(_Rge_Data_3rd_CY,$B226,AP$1)</f>
        <v>0</v>
      </c>
      <c r="AQ226" s="413">
        <f t="array" ref="AQ226">INDEX(_Rge_Data_3rd_CY,$B226,AQ$1)</f>
        <v>0</v>
      </c>
      <c r="AR226" s="413">
        <f t="array" ref="AR226">INDEX(_Rge_Data_3rd_CY,$B226,AR$1)</f>
        <v>0</v>
      </c>
      <c r="AS226" s="413" t="str">
        <f t="array" ref="AS226">INDEX(_Rge_Data_3rd_CY,$B226,AS$1)</f>
        <v/>
      </c>
      <c r="AT226" s="413">
        <f t="array" ref="AT226">INDEX(_Rge_Data_3rd_CY,$B226,AT$1)</f>
        <v>0</v>
      </c>
      <c r="AU226" s="413">
        <f t="array" ref="AU226">INDEX(_Rge_Data_3rd_CY,$B226,AU$1)</f>
        <v>0</v>
      </c>
      <c r="AV226" s="284">
        <f t="shared" si="10"/>
        <v>0</v>
      </c>
      <c r="AW226" s="414">
        <f t="shared" si="8"/>
        <v>0</v>
      </c>
      <c r="AX226" s="290">
        <f>IFERROR(IF(AND($F226="OPEN",$AH226&gt;0),$AH226*_SoP*$AW226,IF(AND($F226="CLOSED",$AH226&gt;0),$AH226*_SoL*$AW226,0)),0)</f>
        <v>0</v>
      </c>
      <c r="AY226" s="290">
        <f>IFERROR(IF($AH226&lt;0,$AH226*_SoL,0),0)</f>
        <v>0</v>
      </c>
      <c r="AZ226" s="415">
        <f t="shared" si="11"/>
        <v>0</v>
      </c>
      <c r="BA226" s="415">
        <f t="shared" si="12"/>
        <v>0</v>
      </c>
      <c r="BB226" s="415">
        <f t="shared" si="13"/>
        <v>0</v>
      </c>
      <c r="BC226" s="416">
        <f t="shared" si="14"/>
        <v>0</v>
      </c>
      <c r="BD226" s="417">
        <f t="shared" si="15"/>
        <v>0</v>
      </c>
      <c r="BE226" s="418">
        <f t="shared" si="16"/>
        <v>0</v>
      </c>
      <c r="BF226" s="419">
        <f t="shared" si="17"/>
        <v>0</v>
      </c>
    </row>
    <row r="227" ht="19.5" customHeight="1">
      <c r="A227" s="185"/>
      <c r="B227" s="230">
        <f t="shared" si="18"/>
        <v>216</v>
      </c>
      <c r="C227" s="185"/>
      <c r="D227" s="391" t="str">
        <f t="array" ref="D227">INDEX(_Rge_Projectdata_3rd,$B227,MATCH("Project-ID",_Rge_Headline_Projectdata,0))</f>
        <v/>
      </c>
      <c r="E227" s="392" t="str">
        <f t="array" ref="E227">IF(INDEX(_Rge_Data_3rd_CY,$B227,E$1)=0,"",TEXT(INDEX(_Rge_Data_3rd_CY,$B227,E$1),"JJJJMMTT"))</f>
        <v/>
      </c>
      <c r="F227" s="404" t="str">
        <f t="array" ref="F227">INDEX(_Rge_Data_3rd_CY,$B227,F$1)</f>
        <v>Open</v>
      </c>
      <c r="G227" s="393">
        <f t="array" ref="G227">IFERROR(MATCH(INDEX(_Rge_Data_3rd_CY,$B227,G$1),_Rge_Projectstatus,0),"")</f>
        <v>1</v>
      </c>
      <c r="H227" s="405" t="str">
        <f t="array" ref="H227">INDEX(_Rge_Data_3rd_CY,$B227,H$1)</f>
        <v/>
      </c>
      <c r="I227" s="406" t="str">
        <f t="array" ref="I227">INDEX(_Rge_Data_3rd_CY,$B227,I$1)</f>
        <v/>
      </c>
      <c r="J227" s="406" t="str">
        <f t="array" ref="J227">INDEX(_Rge_Data_3rd_CY,$B227,J$1)</f>
        <v/>
      </c>
      <c r="K227" s="406" t="str">
        <f t="array" ref="K227">INDEX(_Rge_Data_3rd_CY,$B227,K$1)</f>
        <v/>
      </c>
      <c r="L227" s="407">
        <f t="array" ref="L227">INDEX(_Rge_Data_3rd_CY,$B227,L$1)</f>
        <v>0</v>
      </c>
      <c r="M227" s="407">
        <f t="array" ref="M227">INDEX(_Rge_Data_3rd_CY,$B227,M$1)</f>
        <v>0</v>
      </c>
      <c r="N227" s="407">
        <f t="array" ref="N227">INDEX(_Rge_Data_3rd_CY,$B227,N$1)</f>
        <v>0</v>
      </c>
      <c r="O227" s="407">
        <f t="array" ref="O227">INDEX(_Rge_Data_3rd_CY,$B227,O$1)</f>
        <v>0</v>
      </c>
      <c r="P227" s="407">
        <f t="array" ref="P227">INDEX(_Rge_Data_3rd_CY,$B227,P$1)</f>
        <v>0</v>
      </c>
      <c r="Q227" s="407" t="str">
        <f t="array" ref="Q227">INDEX(_Rge_Data_3rd_CY,$B227,Q$1)</f>
        <v/>
      </c>
      <c r="R227" s="407">
        <f t="array" ref="R227">INDEX(_Rge_Data_3rd_CY,$B227,R$1)</f>
        <v>0</v>
      </c>
      <c r="S227" s="407">
        <f t="array" ref="S227">INDEX(_Rge_Data_3rd_CY,$B227,S$1)</f>
        <v>0</v>
      </c>
      <c r="T227" s="407">
        <f t="shared" si="5"/>
        <v>0</v>
      </c>
      <c r="U227" s="408">
        <f t="shared" si="6"/>
        <v>0</v>
      </c>
      <c r="V227" s="409" t="str">
        <f t="array" ref="V227">INDEX(_Rge_Data_3rd_CY,$B227,V$1)</f>
        <v/>
      </c>
      <c r="W227" s="410" t="str">
        <f t="array" ref="W227">INDEX(_Rge_Data_3rd_CY,$B227,W$1)</f>
        <v/>
      </c>
      <c r="X227" s="410" t="str">
        <f t="array" ref="X227">INDEX(_Rge_Data_3rd_CY,$B227,X$1)</f>
        <v/>
      </c>
      <c r="Y227" s="410" t="str">
        <f t="array" ref="Y227">INDEX(_Rge_Data_3rd_CY,$B227,Y$1)</f>
        <v/>
      </c>
      <c r="Z227" s="410">
        <f t="array" ref="Z227">INDEX(_Rge_Data_3rd_CY,$B227,Z$1)</f>
        <v>0</v>
      </c>
      <c r="AA227" s="410">
        <f t="array" ref="AA227">INDEX(_Rge_Data_3rd_CY,$B227,AA$1)</f>
        <v>0</v>
      </c>
      <c r="AB227" s="410">
        <f t="array" ref="AB227">INDEX(_Rge_Data_3rd_CY,$B227,AB$1)</f>
        <v>0</v>
      </c>
      <c r="AC227" s="410">
        <f t="array" ref="AC227">INDEX(_Rge_Data_3rd_CY,$B227,AC$1)</f>
        <v>0</v>
      </c>
      <c r="AD227" s="410">
        <f t="array" ref="AD227">INDEX(_Rge_Data_3rd_CY,$B227,AD$1)</f>
        <v>0</v>
      </c>
      <c r="AE227" s="410" t="str">
        <f t="array" ref="AE227">INDEX(_Rge_Data_3rd_CY,$B227,AE$1)</f>
        <v/>
      </c>
      <c r="AF227" s="410">
        <f t="array" ref="AF227">INDEX(_Rge_Data_3rd_CY,$B227,AF$1)</f>
        <v>0</v>
      </c>
      <c r="AG227" s="410">
        <f t="array" ref="AG227">INDEX(_Rge_Data_3rd_CY,$B227,AG$1)</f>
        <v>0</v>
      </c>
      <c r="AH227" s="410">
        <f t="shared" si="7"/>
        <v>0</v>
      </c>
      <c r="AI227" s="411" t="str">
        <f t="shared" si="9"/>
        <v/>
      </c>
      <c r="AJ227" s="412" t="str">
        <f t="array" ref="AJ227">INDEX(_Rge_Data_3rd_CY,$B227,AJ$1)</f>
        <v/>
      </c>
      <c r="AK227" s="413" t="str">
        <f t="array" ref="AK227">INDEX(_Rge_Data_3rd_CY,$B227,AK$1)</f>
        <v/>
      </c>
      <c r="AL227" s="413" t="str">
        <f t="array" ref="AL227">INDEX(_Rge_Data_3rd_CY,$B227,AL$1)</f>
        <v/>
      </c>
      <c r="AM227" s="413" t="str">
        <f t="array" ref="AM227">INDEX(_Rge_Data_3rd_CY,$B227,AM$1)</f>
        <v/>
      </c>
      <c r="AN227" s="413">
        <f t="array" ref="AN227">INDEX(_Rge_Data_3rd_CY,$B227,AN$1)</f>
        <v>0</v>
      </c>
      <c r="AO227" s="413">
        <f t="array" ref="AO227">INDEX(_Rge_Data_3rd_CY,$B227,AO$1)</f>
        <v>0</v>
      </c>
      <c r="AP227" s="413">
        <f t="array" ref="AP227">INDEX(_Rge_Data_3rd_CY,$B227,AP$1)</f>
        <v>0</v>
      </c>
      <c r="AQ227" s="413">
        <f t="array" ref="AQ227">INDEX(_Rge_Data_3rd_CY,$B227,AQ$1)</f>
        <v>0</v>
      </c>
      <c r="AR227" s="413">
        <f t="array" ref="AR227">INDEX(_Rge_Data_3rd_CY,$B227,AR$1)</f>
        <v>0</v>
      </c>
      <c r="AS227" s="413" t="str">
        <f t="array" ref="AS227">INDEX(_Rge_Data_3rd_CY,$B227,AS$1)</f>
        <v/>
      </c>
      <c r="AT227" s="413">
        <f t="array" ref="AT227">INDEX(_Rge_Data_3rd_CY,$B227,AT$1)</f>
        <v>0</v>
      </c>
      <c r="AU227" s="413">
        <f t="array" ref="AU227">INDEX(_Rge_Data_3rd_CY,$B227,AU$1)</f>
        <v>0</v>
      </c>
      <c r="AV227" s="284">
        <f t="shared" si="10"/>
        <v>0</v>
      </c>
      <c r="AW227" s="414">
        <f t="shared" si="8"/>
        <v>0</v>
      </c>
      <c r="AX227" s="290">
        <f>IFERROR(IF(AND($F227="OPEN",$AH227&gt;0),$AH227*_SoP*$AW227,IF(AND($F227="CLOSED",$AH227&gt;0),$AH227*_SoL*$AW227,0)),0)</f>
        <v>0</v>
      </c>
      <c r="AY227" s="290">
        <f>IFERROR(IF($AH227&lt;0,$AH227*_SoL,0),0)</f>
        <v>0</v>
      </c>
      <c r="AZ227" s="415">
        <f t="shared" si="11"/>
        <v>0</v>
      </c>
      <c r="BA227" s="415">
        <f t="shared" si="12"/>
        <v>0</v>
      </c>
      <c r="BB227" s="415">
        <f t="shared" si="13"/>
        <v>0</v>
      </c>
      <c r="BC227" s="416">
        <f t="shared" si="14"/>
        <v>0</v>
      </c>
      <c r="BD227" s="417">
        <f t="shared" si="15"/>
        <v>0</v>
      </c>
      <c r="BE227" s="418">
        <f t="shared" si="16"/>
        <v>0</v>
      </c>
      <c r="BF227" s="419">
        <f t="shared" si="17"/>
        <v>0</v>
      </c>
    </row>
    <row r="228" ht="19.5" customHeight="1">
      <c r="A228" s="185"/>
      <c r="B228" s="230">
        <f t="shared" si="18"/>
        <v>217</v>
      </c>
      <c r="C228" s="185"/>
      <c r="D228" s="391" t="str">
        <f t="array" ref="D228">INDEX(_Rge_Projectdata_3rd,$B228,MATCH("Project-ID",_Rge_Headline_Projectdata,0))</f>
        <v/>
      </c>
      <c r="E228" s="392" t="str">
        <f t="array" ref="E228">IF(INDEX(_Rge_Data_3rd_CY,$B228,E$1)=0,"",TEXT(INDEX(_Rge_Data_3rd_CY,$B228,E$1),"JJJJMMTT"))</f>
        <v/>
      </c>
      <c r="F228" s="404" t="str">
        <f t="array" ref="F228">INDEX(_Rge_Data_3rd_CY,$B228,F$1)</f>
        <v>Open</v>
      </c>
      <c r="G228" s="393">
        <f t="array" ref="G228">IFERROR(MATCH(INDEX(_Rge_Data_3rd_CY,$B228,G$1),_Rge_Projectstatus,0),"")</f>
        <v>1</v>
      </c>
      <c r="H228" s="405" t="str">
        <f t="array" ref="H228">INDEX(_Rge_Data_3rd_CY,$B228,H$1)</f>
        <v/>
      </c>
      <c r="I228" s="406" t="str">
        <f t="array" ref="I228">INDEX(_Rge_Data_3rd_CY,$B228,I$1)</f>
        <v/>
      </c>
      <c r="J228" s="406" t="str">
        <f t="array" ref="J228">INDEX(_Rge_Data_3rd_CY,$B228,J$1)</f>
        <v/>
      </c>
      <c r="K228" s="406" t="str">
        <f t="array" ref="K228">INDEX(_Rge_Data_3rd_CY,$B228,K$1)</f>
        <v/>
      </c>
      <c r="L228" s="407">
        <f t="array" ref="L228">INDEX(_Rge_Data_3rd_CY,$B228,L$1)</f>
        <v>0</v>
      </c>
      <c r="M228" s="407">
        <f t="array" ref="M228">INDEX(_Rge_Data_3rd_CY,$B228,M$1)</f>
        <v>0</v>
      </c>
      <c r="N228" s="407">
        <f t="array" ref="N228">INDEX(_Rge_Data_3rd_CY,$B228,N$1)</f>
        <v>0</v>
      </c>
      <c r="O228" s="407">
        <f t="array" ref="O228">INDEX(_Rge_Data_3rd_CY,$B228,O$1)</f>
        <v>0</v>
      </c>
      <c r="P228" s="407">
        <f t="array" ref="P228">INDEX(_Rge_Data_3rd_CY,$B228,P$1)</f>
        <v>0</v>
      </c>
      <c r="Q228" s="407" t="str">
        <f t="array" ref="Q228">INDEX(_Rge_Data_3rd_CY,$B228,Q$1)</f>
        <v/>
      </c>
      <c r="R228" s="407">
        <f t="array" ref="R228">INDEX(_Rge_Data_3rd_CY,$B228,R$1)</f>
        <v>0</v>
      </c>
      <c r="S228" s="407">
        <f t="array" ref="S228">INDEX(_Rge_Data_3rd_CY,$B228,S$1)</f>
        <v>0</v>
      </c>
      <c r="T228" s="407">
        <f t="shared" si="5"/>
        <v>0</v>
      </c>
      <c r="U228" s="408">
        <f t="shared" si="6"/>
        <v>0</v>
      </c>
      <c r="V228" s="409" t="str">
        <f t="array" ref="V228">INDEX(_Rge_Data_3rd_CY,$B228,V$1)</f>
        <v/>
      </c>
      <c r="W228" s="410" t="str">
        <f t="array" ref="W228">INDEX(_Rge_Data_3rd_CY,$B228,W$1)</f>
        <v/>
      </c>
      <c r="X228" s="410" t="str">
        <f t="array" ref="X228">INDEX(_Rge_Data_3rd_CY,$B228,X$1)</f>
        <v/>
      </c>
      <c r="Y228" s="410" t="str">
        <f t="array" ref="Y228">INDEX(_Rge_Data_3rd_CY,$B228,Y$1)</f>
        <v/>
      </c>
      <c r="Z228" s="410">
        <f t="array" ref="Z228">INDEX(_Rge_Data_3rd_CY,$B228,Z$1)</f>
        <v>0</v>
      </c>
      <c r="AA228" s="410">
        <f t="array" ref="AA228">INDEX(_Rge_Data_3rd_CY,$B228,AA$1)</f>
        <v>0</v>
      </c>
      <c r="AB228" s="410">
        <f t="array" ref="AB228">INDEX(_Rge_Data_3rd_CY,$B228,AB$1)</f>
        <v>0</v>
      </c>
      <c r="AC228" s="410">
        <f t="array" ref="AC228">INDEX(_Rge_Data_3rd_CY,$B228,AC$1)</f>
        <v>0</v>
      </c>
      <c r="AD228" s="410">
        <f t="array" ref="AD228">INDEX(_Rge_Data_3rd_CY,$B228,AD$1)</f>
        <v>0</v>
      </c>
      <c r="AE228" s="410" t="str">
        <f t="array" ref="AE228">INDEX(_Rge_Data_3rd_CY,$B228,AE$1)</f>
        <v/>
      </c>
      <c r="AF228" s="410">
        <f t="array" ref="AF228">INDEX(_Rge_Data_3rd_CY,$B228,AF$1)</f>
        <v>0</v>
      </c>
      <c r="AG228" s="410">
        <f t="array" ref="AG228">INDEX(_Rge_Data_3rd_CY,$B228,AG$1)</f>
        <v>0</v>
      </c>
      <c r="AH228" s="410">
        <f t="shared" si="7"/>
        <v>0</v>
      </c>
      <c r="AI228" s="411" t="str">
        <f t="shared" si="9"/>
        <v/>
      </c>
      <c r="AJ228" s="412" t="str">
        <f t="array" ref="AJ228">INDEX(_Rge_Data_3rd_CY,$B228,AJ$1)</f>
        <v/>
      </c>
      <c r="AK228" s="413" t="str">
        <f t="array" ref="AK228">INDEX(_Rge_Data_3rd_CY,$B228,AK$1)</f>
        <v/>
      </c>
      <c r="AL228" s="413" t="str">
        <f t="array" ref="AL228">INDEX(_Rge_Data_3rd_CY,$B228,AL$1)</f>
        <v/>
      </c>
      <c r="AM228" s="413" t="str">
        <f t="array" ref="AM228">INDEX(_Rge_Data_3rd_CY,$B228,AM$1)</f>
        <v/>
      </c>
      <c r="AN228" s="413">
        <f t="array" ref="AN228">INDEX(_Rge_Data_3rd_CY,$B228,AN$1)</f>
        <v>0</v>
      </c>
      <c r="AO228" s="413">
        <f t="array" ref="AO228">INDEX(_Rge_Data_3rd_CY,$B228,AO$1)</f>
        <v>0</v>
      </c>
      <c r="AP228" s="413">
        <f t="array" ref="AP228">INDEX(_Rge_Data_3rd_CY,$B228,AP$1)</f>
        <v>0</v>
      </c>
      <c r="AQ228" s="413">
        <f t="array" ref="AQ228">INDEX(_Rge_Data_3rd_CY,$B228,AQ$1)</f>
        <v>0</v>
      </c>
      <c r="AR228" s="413">
        <f t="array" ref="AR228">INDEX(_Rge_Data_3rd_CY,$B228,AR$1)</f>
        <v>0</v>
      </c>
      <c r="AS228" s="413" t="str">
        <f t="array" ref="AS228">INDEX(_Rge_Data_3rd_CY,$B228,AS$1)</f>
        <v/>
      </c>
      <c r="AT228" s="413">
        <f t="array" ref="AT228">INDEX(_Rge_Data_3rd_CY,$B228,AT$1)</f>
        <v>0</v>
      </c>
      <c r="AU228" s="413">
        <f t="array" ref="AU228">INDEX(_Rge_Data_3rd_CY,$B228,AU$1)</f>
        <v>0</v>
      </c>
      <c r="AV228" s="284">
        <f t="shared" si="10"/>
        <v>0</v>
      </c>
      <c r="AW228" s="414">
        <f t="shared" si="8"/>
        <v>0</v>
      </c>
      <c r="AX228" s="290">
        <f>IFERROR(IF(AND($F228="OPEN",$AH228&gt;0),$AH228*_SoP*$AW228,IF(AND($F228="CLOSED",$AH228&gt;0),$AH228*_SoL*$AW228,0)),0)</f>
        <v>0</v>
      </c>
      <c r="AY228" s="290">
        <f>IFERROR(IF($AH228&lt;0,$AH228*_SoL,0),0)</f>
        <v>0</v>
      </c>
      <c r="AZ228" s="415">
        <f t="shared" si="11"/>
        <v>0</v>
      </c>
      <c r="BA228" s="415">
        <f t="shared" si="12"/>
        <v>0</v>
      </c>
      <c r="BB228" s="415">
        <f t="shared" si="13"/>
        <v>0</v>
      </c>
      <c r="BC228" s="416">
        <f t="shared" si="14"/>
        <v>0</v>
      </c>
      <c r="BD228" s="417">
        <f t="shared" si="15"/>
        <v>0</v>
      </c>
      <c r="BE228" s="418">
        <f t="shared" si="16"/>
        <v>0</v>
      </c>
      <c r="BF228" s="419">
        <f t="shared" si="17"/>
        <v>0</v>
      </c>
    </row>
    <row r="229" ht="19.5" customHeight="1">
      <c r="A229" s="185"/>
      <c r="B229" s="230">
        <f t="shared" si="18"/>
        <v>218</v>
      </c>
      <c r="C229" s="185"/>
      <c r="D229" s="391" t="str">
        <f t="array" ref="D229">INDEX(_Rge_Projectdata_3rd,$B229,MATCH("Project-ID",_Rge_Headline_Projectdata,0))</f>
        <v/>
      </c>
      <c r="E229" s="392" t="str">
        <f t="array" ref="E229">IF(INDEX(_Rge_Data_3rd_CY,$B229,E$1)=0,"",TEXT(INDEX(_Rge_Data_3rd_CY,$B229,E$1),"JJJJMMTT"))</f>
        <v/>
      </c>
      <c r="F229" s="404" t="str">
        <f t="array" ref="F229">INDEX(_Rge_Data_3rd_CY,$B229,F$1)</f>
        <v>Open</v>
      </c>
      <c r="G229" s="393">
        <f t="array" ref="G229">IFERROR(MATCH(INDEX(_Rge_Data_3rd_CY,$B229,G$1),_Rge_Projectstatus,0),"")</f>
        <v>1</v>
      </c>
      <c r="H229" s="405" t="str">
        <f t="array" ref="H229">INDEX(_Rge_Data_3rd_CY,$B229,H$1)</f>
        <v/>
      </c>
      <c r="I229" s="406" t="str">
        <f t="array" ref="I229">INDEX(_Rge_Data_3rd_CY,$B229,I$1)</f>
        <v/>
      </c>
      <c r="J229" s="406" t="str">
        <f t="array" ref="J229">INDEX(_Rge_Data_3rd_CY,$B229,J$1)</f>
        <v/>
      </c>
      <c r="K229" s="406" t="str">
        <f t="array" ref="K229">INDEX(_Rge_Data_3rd_CY,$B229,K$1)</f>
        <v/>
      </c>
      <c r="L229" s="407">
        <f t="array" ref="L229">INDEX(_Rge_Data_3rd_CY,$B229,L$1)</f>
        <v>0</v>
      </c>
      <c r="M229" s="407">
        <f t="array" ref="M229">INDEX(_Rge_Data_3rd_CY,$B229,M$1)</f>
        <v>0</v>
      </c>
      <c r="N229" s="407">
        <f t="array" ref="N229">INDEX(_Rge_Data_3rd_CY,$B229,N$1)</f>
        <v>0</v>
      </c>
      <c r="O229" s="407">
        <f t="array" ref="O229">INDEX(_Rge_Data_3rd_CY,$B229,O$1)</f>
        <v>0</v>
      </c>
      <c r="P229" s="407">
        <f t="array" ref="P229">INDEX(_Rge_Data_3rd_CY,$B229,P$1)</f>
        <v>0</v>
      </c>
      <c r="Q229" s="407" t="str">
        <f t="array" ref="Q229">INDEX(_Rge_Data_3rd_CY,$B229,Q$1)</f>
        <v/>
      </c>
      <c r="R229" s="407">
        <f t="array" ref="R229">INDEX(_Rge_Data_3rd_CY,$B229,R$1)</f>
        <v>0</v>
      </c>
      <c r="S229" s="407">
        <f t="array" ref="S229">INDEX(_Rge_Data_3rd_CY,$B229,S$1)</f>
        <v>0</v>
      </c>
      <c r="T229" s="407">
        <f t="shared" si="5"/>
        <v>0</v>
      </c>
      <c r="U229" s="408">
        <f t="shared" si="6"/>
        <v>0</v>
      </c>
      <c r="V229" s="409" t="str">
        <f t="array" ref="V229">INDEX(_Rge_Data_3rd_CY,$B229,V$1)</f>
        <v/>
      </c>
      <c r="W229" s="410" t="str">
        <f t="array" ref="W229">INDEX(_Rge_Data_3rd_CY,$B229,W$1)</f>
        <v/>
      </c>
      <c r="X229" s="410" t="str">
        <f t="array" ref="X229">INDEX(_Rge_Data_3rd_CY,$B229,X$1)</f>
        <v/>
      </c>
      <c r="Y229" s="410" t="str">
        <f t="array" ref="Y229">INDEX(_Rge_Data_3rd_CY,$B229,Y$1)</f>
        <v/>
      </c>
      <c r="Z229" s="410">
        <f t="array" ref="Z229">INDEX(_Rge_Data_3rd_CY,$B229,Z$1)</f>
        <v>0</v>
      </c>
      <c r="AA229" s="410">
        <f t="array" ref="AA229">INDEX(_Rge_Data_3rd_CY,$B229,AA$1)</f>
        <v>0</v>
      </c>
      <c r="AB229" s="410">
        <f t="array" ref="AB229">INDEX(_Rge_Data_3rd_CY,$B229,AB$1)</f>
        <v>0</v>
      </c>
      <c r="AC229" s="410">
        <f t="array" ref="AC229">INDEX(_Rge_Data_3rd_CY,$B229,AC$1)</f>
        <v>0</v>
      </c>
      <c r="AD229" s="410">
        <f t="array" ref="AD229">INDEX(_Rge_Data_3rd_CY,$B229,AD$1)</f>
        <v>0</v>
      </c>
      <c r="AE229" s="410" t="str">
        <f t="array" ref="AE229">INDEX(_Rge_Data_3rd_CY,$B229,AE$1)</f>
        <v/>
      </c>
      <c r="AF229" s="410">
        <f t="array" ref="AF229">INDEX(_Rge_Data_3rd_CY,$B229,AF$1)</f>
        <v>0</v>
      </c>
      <c r="AG229" s="410">
        <f t="array" ref="AG229">INDEX(_Rge_Data_3rd_CY,$B229,AG$1)</f>
        <v>0</v>
      </c>
      <c r="AH229" s="410">
        <f t="shared" si="7"/>
        <v>0</v>
      </c>
      <c r="AI229" s="411" t="str">
        <f t="shared" si="9"/>
        <v/>
      </c>
      <c r="AJ229" s="412" t="str">
        <f t="array" ref="AJ229">INDEX(_Rge_Data_3rd_CY,$B229,AJ$1)</f>
        <v/>
      </c>
      <c r="AK229" s="413" t="str">
        <f t="array" ref="AK229">INDEX(_Rge_Data_3rd_CY,$B229,AK$1)</f>
        <v/>
      </c>
      <c r="AL229" s="413" t="str">
        <f t="array" ref="AL229">INDEX(_Rge_Data_3rd_CY,$B229,AL$1)</f>
        <v/>
      </c>
      <c r="AM229" s="413" t="str">
        <f t="array" ref="AM229">INDEX(_Rge_Data_3rd_CY,$B229,AM$1)</f>
        <v/>
      </c>
      <c r="AN229" s="413">
        <f t="array" ref="AN229">INDEX(_Rge_Data_3rd_CY,$B229,AN$1)</f>
        <v>0</v>
      </c>
      <c r="AO229" s="413">
        <f t="array" ref="AO229">INDEX(_Rge_Data_3rd_CY,$B229,AO$1)</f>
        <v>0</v>
      </c>
      <c r="AP229" s="413">
        <f t="array" ref="AP229">INDEX(_Rge_Data_3rd_CY,$B229,AP$1)</f>
        <v>0</v>
      </c>
      <c r="AQ229" s="413">
        <f t="array" ref="AQ229">INDEX(_Rge_Data_3rd_CY,$B229,AQ$1)</f>
        <v>0</v>
      </c>
      <c r="AR229" s="413">
        <f t="array" ref="AR229">INDEX(_Rge_Data_3rd_CY,$B229,AR$1)</f>
        <v>0</v>
      </c>
      <c r="AS229" s="413" t="str">
        <f t="array" ref="AS229">INDEX(_Rge_Data_3rd_CY,$B229,AS$1)</f>
        <v/>
      </c>
      <c r="AT229" s="413">
        <f t="array" ref="AT229">INDEX(_Rge_Data_3rd_CY,$B229,AT$1)</f>
        <v>0</v>
      </c>
      <c r="AU229" s="413">
        <f t="array" ref="AU229">INDEX(_Rge_Data_3rd_CY,$B229,AU$1)</f>
        <v>0</v>
      </c>
      <c r="AV229" s="284">
        <f t="shared" si="10"/>
        <v>0</v>
      </c>
      <c r="AW229" s="414">
        <f t="shared" si="8"/>
        <v>0</v>
      </c>
      <c r="AX229" s="290">
        <f>IFERROR(IF(AND($F229="OPEN",$AH229&gt;0),$AH229*_SoP*$AW229,IF(AND($F229="CLOSED",$AH229&gt;0),$AH229*_SoL*$AW229,0)),0)</f>
        <v>0</v>
      </c>
      <c r="AY229" s="290">
        <f>IFERROR(IF($AH229&lt;0,$AH229*_SoL,0),0)</f>
        <v>0</v>
      </c>
      <c r="AZ229" s="415">
        <f t="shared" si="11"/>
        <v>0</v>
      </c>
      <c r="BA229" s="415">
        <f t="shared" si="12"/>
        <v>0</v>
      </c>
      <c r="BB229" s="415">
        <f t="shared" si="13"/>
        <v>0</v>
      </c>
      <c r="BC229" s="416">
        <f t="shared" si="14"/>
        <v>0</v>
      </c>
      <c r="BD229" s="417">
        <f t="shared" si="15"/>
        <v>0</v>
      </c>
      <c r="BE229" s="418">
        <f t="shared" si="16"/>
        <v>0</v>
      </c>
      <c r="BF229" s="419">
        <f t="shared" si="17"/>
        <v>0</v>
      </c>
    </row>
    <row r="230" ht="19.5" customHeight="1">
      <c r="A230" s="185"/>
      <c r="B230" s="230">
        <f t="shared" si="18"/>
        <v>219</v>
      </c>
      <c r="C230" s="185"/>
      <c r="D230" s="391" t="str">
        <f t="array" ref="D230">INDEX(_Rge_Projectdata_3rd,$B230,MATCH("Project-ID",_Rge_Headline_Projectdata,0))</f>
        <v/>
      </c>
      <c r="E230" s="392" t="str">
        <f t="array" ref="E230">IF(INDEX(_Rge_Data_3rd_CY,$B230,E$1)=0,"",TEXT(INDEX(_Rge_Data_3rd_CY,$B230,E$1),"JJJJMMTT"))</f>
        <v/>
      </c>
      <c r="F230" s="404" t="str">
        <f t="array" ref="F230">INDEX(_Rge_Data_3rd_CY,$B230,F$1)</f>
        <v>Open</v>
      </c>
      <c r="G230" s="393">
        <f t="array" ref="G230">IFERROR(MATCH(INDEX(_Rge_Data_3rd_CY,$B230,G$1),_Rge_Projectstatus,0),"")</f>
        <v>1</v>
      </c>
      <c r="H230" s="405" t="str">
        <f t="array" ref="H230">INDEX(_Rge_Data_3rd_CY,$B230,H$1)</f>
        <v/>
      </c>
      <c r="I230" s="406" t="str">
        <f t="array" ref="I230">INDEX(_Rge_Data_3rd_CY,$B230,I$1)</f>
        <v/>
      </c>
      <c r="J230" s="406" t="str">
        <f t="array" ref="J230">INDEX(_Rge_Data_3rd_CY,$B230,J$1)</f>
        <v/>
      </c>
      <c r="K230" s="406" t="str">
        <f t="array" ref="K230">INDEX(_Rge_Data_3rd_CY,$B230,K$1)</f>
        <v/>
      </c>
      <c r="L230" s="407">
        <f t="array" ref="L230">INDEX(_Rge_Data_3rd_CY,$B230,L$1)</f>
        <v>0</v>
      </c>
      <c r="M230" s="407">
        <f t="array" ref="M230">INDEX(_Rge_Data_3rd_CY,$B230,M$1)</f>
        <v>0</v>
      </c>
      <c r="N230" s="407">
        <f t="array" ref="N230">INDEX(_Rge_Data_3rd_CY,$B230,N$1)</f>
        <v>0</v>
      </c>
      <c r="O230" s="407">
        <f t="array" ref="O230">INDEX(_Rge_Data_3rd_CY,$B230,O$1)</f>
        <v>0</v>
      </c>
      <c r="P230" s="407">
        <f t="array" ref="P230">INDEX(_Rge_Data_3rd_CY,$B230,P$1)</f>
        <v>0</v>
      </c>
      <c r="Q230" s="407" t="str">
        <f t="array" ref="Q230">INDEX(_Rge_Data_3rd_CY,$B230,Q$1)</f>
        <v/>
      </c>
      <c r="R230" s="407">
        <f t="array" ref="R230">INDEX(_Rge_Data_3rd_CY,$B230,R$1)</f>
        <v>0</v>
      </c>
      <c r="S230" s="407">
        <f t="array" ref="S230">INDEX(_Rge_Data_3rd_CY,$B230,S$1)</f>
        <v>0</v>
      </c>
      <c r="T230" s="407">
        <f t="shared" si="5"/>
        <v>0</v>
      </c>
      <c r="U230" s="408">
        <f t="shared" si="6"/>
        <v>0</v>
      </c>
      <c r="V230" s="409" t="str">
        <f t="array" ref="V230">INDEX(_Rge_Data_3rd_CY,$B230,V$1)</f>
        <v/>
      </c>
      <c r="W230" s="410" t="str">
        <f t="array" ref="W230">INDEX(_Rge_Data_3rd_CY,$B230,W$1)</f>
        <v/>
      </c>
      <c r="X230" s="410" t="str">
        <f t="array" ref="X230">INDEX(_Rge_Data_3rd_CY,$B230,X$1)</f>
        <v/>
      </c>
      <c r="Y230" s="410" t="str">
        <f t="array" ref="Y230">INDEX(_Rge_Data_3rd_CY,$B230,Y$1)</f>
        <v/>
      </c>
      <c r="Z230" s="410">
        <f t="array" ref="Z230">INDEX(_Rge_Data_3rd_CY,$B230,Z$1)</f>
        <v>0</v>
      </c>
      <c r="AA230" s="410">
        <f t="array" ref="AA230">INDEX(_Rge_Data_3rd_CY,$B230,AA$1)</f>
        <v>0</v>
      </c>
      <c r="AB230" s="410">
        <f t="array" ref="AB230">INDEX(_Rge_Data_3rd_CY,$B230,AB$1)</f>
        <v>0</v>
      </c>
      <c r="AC230" s="410">
        <f t="array" ref="AC230">INDEX(_Rge_Data_3rd_CY,$B230,AC$1)</f>
        <v>0</v>
      </c>
      <c r="AD230" s="410">
        <f t="array" ref="AD230">INDEX(_Rge_Data_3rd_CY,$B230,AD$1)</f>
        <v>0</v>
      </c>
      <c r="AE230" s="410" t="str">
        <f t="array" ref="AE230">INDEX(_Rge_Data_3rd_CY,$B230,AE$1)</f>
        <v/>
      </c>
      <c r="AF230" s="410">
        <f t="array" ref="AF230">INDEX(_Rge_Data_3rd_CY,$B230,AF$1)</f>
        <v>0</v>
      </c>
      <c r="AG230" s="410">
        <f t="array" ref="AG230">INDEX(_Rge_Data_3rd_CY,$B230,AG$1)</f>
        <v>0</v>
      </c>
      <c r="AH230" s="410">
        <f t="shared" si="7"/>
        <v>0</v>
      </c>
      <c r="AI230" s="411" t="str">
        <f t="shared" si="9"/>
        <v/>
      </c>
      <c r="AJ230" s="412" t="str">
        <f t="array" ref="AJ230">INDEX(_Rge_Data_3rd_CY,$B230,AJ$1)</f>
        <v/>
      </c>
      <c r="AK230" s="413" t="str">
        <f t="array" ref="AK230">INDEX(_Rge_Data_3rd_CY,$B230,AK$1)</f>
        <v/>
      </c>
      <c r="AL230" s="413" t="str">
        <f t="array" ref="AL230">INDEX(_Rge_Data_3rd_CY,$B230,AL$1)</f>
        <v/>
      </c>
      <c r="AM230" s="413" t="str">
        <f t="array" ref="AM230">INDEX(_Rge_Data_3rd_CY,$B230,AM$1)</f>
        <v/>
      </c>
      <c r="AN230" s="413">
        <f t="array" ref="AN230">INDEX(_Rge_Data_3rd_CY,$B230,AN$1)</f>
        <v>0</v>
      </c>
      <c r="AO230" s="413">
        <f t="array" ref="AO230">INDEX(_Rge_Data_3rd_CY,$B230,AO$1)</f>
        <v>0</v>
      </c>
      <c r="AP230" s="413">
        <f t="array" ref="AP230">INDEX(_Rge_Data_3rd_CY,$B230,AP$1)</f>
        <v>0</v>
      </c>
      <c r="AQ230" s="413">
        <f t="array" ref="AQ230">INDEX(_Rge_Data_3rd_CY,$B230,AQ$1)</f>
        <v>0</v>
      </c>
      <c r="AR230" s="413">
        <f t="array" ref="AR230">INDEX(_Rge_Data_3rd_CY,$B230,AR$1)</f>
        <v>0</v>
      </c>
      <c r="AS230" s="413" t="str">
        <f t="array" ref="AS230">INDEX(_Rge_Data_3rd_CY,$B230,AS$1)</f>
        <v/>
      </c>
      <c r="AT230" s="413">
        <f t="array" ref="AT230">INDEX(_Rge_Data_3rd_CY,$B230,AT$1)</f>
        <v>0</v>
      </c>
      <c r="AU230" s="413">
        <f t="array" ref="AU230">INDEX(_Rge_Data_3rd_CY,$B230,AU$1)</f>
        <v>0</v>
      </c>
      <c r="AV230" s="284">
        <f t="shared" si="10"/>
        <v>0</v>
      </c>
      <c r="AW230" s="414">
        <f t="shared" si="8"/>
        <v>0</v>
      </c>
      <c r="AX230" s="290">
        <f>IFERROR(IF(AND($F230="OPEN",$AH230&gt;0),$AH230*_SoP*$AW230,IF(AND($F230="CLOSED",$AH230&gt;0),$AH230*_SoL*$AW230,0)),0)</f>
        <v>0</v>
      </c>
      <c r="AY230" s="290">
        <f>IFERROR(IF($AH230&lt;0,$AH230*_SoL,0),0)</f>
        <v>0</v>
      </c>
      <c r="AZ230" s="415">
        <f t="shared" si="11"/>
        <v>0</v>
      </c>
      <c r="BA230" s="415">
        <f t="shared" si="12"/>
        <v>0</v>
      </c>
      <c r="BB230" s="415">
        <f t="shared" si="13"/>
        <v>0</v>
      </c>
      <c r="BC230" s="416">
        <f t="shared" si="14"/>
        <v>0</v>
      </c>
      <c r="BD230" s="417">
        <f t="shared" si="15"/>
        <v>0</v>
      </c>
      <c r="BE230" s="418">
        <f t="shared" si="16"/>
        <v>0</v>
      </c>
      <c r="BF230" s="419">
        <f t="shared" si="17"/>
        <v>0</v>
      </c>
    </row>
    <row r="231" ht="19.5" customHeight="1">
      <c r="A231" s="185"/>
      <c r="B231" s="230">
        <f t="shared" si="18"/>
        <v>220</v>
      </c>
      <c r="C231" s="185"/>
      <c r="D231" s="391" t="str">
        <f t="array" ref="D231">INDEX(_Rge_Projectdata_3rd,$B231,MATCH("Project-ID",_Rge_Headline_Projectdata,0))</f>
        <v/>
      </c>
      <c r="E231" s="392" t="str">
        <f t="array" ref="E231">IF(INDEX(_Rge_Data_3rd_CY,$B231,E$1)=0,"",TEXT(INDEX(_Rge_Data_3rd_CY,$B231,E$1),"JJJJMMTT"))</f>
        <v/>
      </c>
      <c r="F231" s="404" t="str">
        <f t="array" ref="F231">INDEX(_Rge_Data_3rd_CY,$B231,F$1)</f>
        <v>Open</v>
      </c>
      <c r="G231" s="393">
        <f t="array" ref="G231">IFERROR(MATCH(INDEX(_Rge_Data_3rd_CY,$B231,G$1),_Rge_Projectstatus,0),"")</f>
        <v>1</v>
      </c>
      <c r="H231" s="405" t="str">
        <f t="array" ref="H231">INDEX(_Rge_Data_3rd_CY,$B231,H$1)</f>
        <v/>
      </c>
      <c r="I231" s="406" t="str">
        <f t="array" ref="I231">INDEX(_Rge_Data_3rd_CY,$B231,I$1)</f>
        <v/>
      </c>
      <c r="J231" s="406" t="str">
        <f t="array" ref="J231">INDEX(_Rge_Data_3rd_CY,$B231,J$1)</f>
        <v/>
      </c>
      <c r="K231" s="406" t="str">
        <f t="array" ref="K231">INDEX(_Rge_Data_3rd_CY,$B231,K$1)</f>
        <v/>
      </c>
      <c r="L231" s="407">
        <f t="array" ref="L231">INDEX(_Rge_Data_3rd_CY,$B231,L$1)</f>
        <v>0</v>
      </c>
      <c r="M231" s="407">
        <f t="array" ref="M231">INDEX(_Rge_Data_3rd_CY,$B231,M$1)</f>
        <v>0</v>
      </c>
      <c r="N231" s="407">
        <f t="array" ref="N231">INDEX(_Rge_Data_3rd_CY,$B231,N$1)</f>
        <v>0</v>
      </c>
      <c r="O231" s="407">
        <f t="array" ref="O231">INDEX(_Rge_Data_3rd_CY,$B231,O$1)</f>
        <v>0</v>
      </c>
      <c r="P231" s="407">
        <f t="array" ref="P231">INDEX(_Rge_Data_3rd_CY,$B231,P$1)</f>
        <v>0</v>
      </c>
      <c r="Q231" s="407" t="str">
        <f t="array" ref="Q231">INDEX(_Rge_Data_3rd_CY,$B231,Q$1)</f>
        <v/>
      </c>
      <c r="R231" s="407">
        <f t="array" ref="R231">INDEX(_Rge_Data_3rd_CY,$B231,R$1)</f>
        <v>0</v>
      </c>
      <c r="S231" s="407">
        <f t="array" ref="S231">INDEX(_Rge_Data_3rd_CY,$B231,S$1)</f>
        <v>0</v>
      </c>
      <c r="T231" s="407">
        <f t="shared" si="5"/>
        <v>0</v>
      </c>
      <c r="U231" s="408">
        <f t="shared" si="6"/>
        <v>0</v>
      </c>
      <c r="V231" s="409" t="str">
        <f t="array" ref="V231">INDEX(_Rge_Data_3rd_CY,$B231,V$1)</f>
        <v/>
      </c>
      <c r="W231" s="410" t="str">
        <f t="array" ref="W231">INDEX(_Rge_Data_3rd_CY,$B231,W$1)</f>
        <v/>
      </c>
      <c r="X231" s="410" t="str">
        <f t="array" ref="X231">INDEX(_Rge_Data_3rd_CY,$B231,X$1)</f>
        <v/>
      </c>
      <c r="Y231" s="410" t="str">
        <f t="array" ref="Y231">INDEX(_Rge_Data_3rd_CY,$B231,Y$1)</f>
        <v/>
      </c>
      <c r="Z231" s="410">
        <f t="array" ref="Z231">INDEX(_Rge_Data_3rd_CY,$B231,Z$1)</f>
        <v>0</v>
      </c>
      <c r="AA231" s="410">
        <f t="array" ref="AA231">INDEX(_Rge_Data_3rd_CY,$B231,AA$1)</f>
        <v>0</v>
      </c>
      <c r="AB231" s="410">
        <f t="array" ref="AB231">INDEX(_Rge_Data_3rd_CY,$B231,AB$1)</f>
        <v>0</v>
      </c>
      <c r="AC231" s="410">
        <f t="array" ref="AC231">INDEX(_Rge_Data_3rd_CY,$B231,AC$1)</f>
        <v>0</v>
      </c>
      <c r="AD231" s="410">
        <f t="array" ref="AD231">INDEX(_Rge_Data_3rd_CY,$B231,AD$1)</f>
        <v>0</v>
      </c>
      <c r="AE231" s="410" t="str">
        <f t="array" ref="AE231">INDEX(_Rge_Data_3rd_CY,$B231,AE$1)</f>
        <v/>
      </c>
      <c r="AF231" s="410">
        <f t="array" ref="AF231">INDEX(_Rge_Data_3rd_CY,$B231,AF$1)</f>
        <v>0</v>
      </c>
      <c r="AG231" s="410">
        <f t="array" ref="AG231">INDEX(_Rge_Data_3rd_CY,$B231,AG$1)</f>
        <v>0</v>
      </c>
      <c r="AH231" s="410">
        <f t="shared" si="7"/>
        <v>0</v>
      </c>
      <c r="AI231" s="411" t="str">
        <f t="shared" si="9"/>
        <v/>
      </c>
      <c r="AJ231" s="412" t="str">
        <f t="array" ref="AJ231">INDEX(_Rge_Data_3rd_CY,$B231,AJ$1)</f>
        <v/>
      </c>
      <c r="AK231" s="413" t="str">
        <f t="array" ref="AK231">INDEX(_Rge_Data_3rd_CY,$B231,AK$1)</f>
        <v/>
      </c>
      <c r="AL231" s="413" t="str">
        <f t="array" ref="AL231">INDEX(_Rge_Data_3rd_CY,$B231,AL$1)</f>
        <v/>
      </c>
      <c r="AM231" s="413" t="str">
        <f t="array" ref="AM231">INDEX(_Rge_Data_3rd_CY,$B231,AM$1)</f>
        <v/>
      </c>
      <c r="AN231" s="413">
        <f t="array" ref="AN231">INDEX(_Rge_Data_3rd_CY,$B231,AN$1)</f>
        <v>0</v>
      </c>
      <c r="AO231" s="413">
        <f t="array" ref="AO231">INDEX(_Rge_Data_3rd_CY,$B231,AO$1)</f>
        <v>0</v>
      </c>
      <c r="AP231" s="413">
        <f t="array" ref="AP231">INDEX(_Rge_Data_3rd_CY,$B231,AP$1)</f>
        <v>0</v>
      </c>
      <c r="AQ231" s="413">
        <f t="array" ref="AQ231">INDEX(_Rge_Data_3rd_CY,$B231,AQ$1)</f>
        <v>0</v>
      </c>
      <c r="AR231" s="413">
        <f t="array" ref="AR231">INDEX(_Rge_Data_3rd_CY,$B231,AR$1)</f>
        <v>0</v>
      </c>
      <c r="AS231" s="413" t="str">
        <f t="array" ref="AS231">INDEX(_Rge_Data_3rd_CY,$B231,AS$1)</f>
        <v/>
      </c>
      <c r="AT231" s="413">
        <f t="array" ref="AT231">INDEX(_Rge_Data_3rd_CY,$B231,AT$1)</f>
        <v>0</v>
      </c>
      <c r="AU231" s="413">
        <f t="array" ref="AU231">INDEX(_Rge_Data_3rd_CY,$B231,AU$1)</f>
        <v>0</v>
      </c>
      <c r="AV231" s="284">
        <f t="shared" si="10"/>
        <v>0</v>
      </c>
      <c r="AW231" s="414">
        <f t="shared" si="8"/>
        <v>0</v>
      </c>
      <c r="AX231" s="290">
        <f>IFERROR(IF(AND($F231="OPEN",$AH231&gt;0),$AH231*_SoP*$AW231,IF(AND($F231="CLOSED",$AH231&gt;0),$AH231*_SoL*$AW231,0)),0)</f>
        <v>0</v>
      </c>
      <c r="AY231" s="290">
        <f>IFERROR(IF($AH231&lt;0,$AH231*_SoL,0),0)</f>
        <v>0</v>
      </c>
      <c r="AZ231" s="415">
        <f t="shared" si="11"/>
        <v>0</v>
      </c>
      <c r="BA231" s="415">
        <f t="shared" si="12"/>
        <v>0</v>
      </c>
      <c r="BB231" s="415">
        <f t="shared" si="13"/>
        <v>0</v>
      </c>
      <c r="BC231" s="416">
        <f t="shared" si="14"/>
        <v>0</v>
      </c>
      <c r="BD231" s="417">
        <f t="shared" si="15"/>
        <v>0</v>
      </c>
      <c r="BE231" s="418">
        <f t="shared" si="16"/>
        <v>0</v>
      </c>
      <c r="BF231" s="419">
        <f t="shared" si="17"/>
        <v>0</v>
      </c>
    </row>
    <row r="232" ht="19.5" customHeight="1">
      <c r="A232" s="185"/>
      <c r="B232" s="230">
        <f t="shared" si="18"/>
        <v>221</v>
      </c>
      <c r="C232" s="185"/>
      <c r="D232" s="391" t="str">
        <f t="array" ref="D232">INDEX(_Rge_Projectdata_3rd,$B232,MATCH("Project-ID",_Rge_Headline_Projectdata,0))</f>
        <v/>
      </c>
      <c r="E232" s="392" t="str">
        <f t="array" ref="E232">IF(INDEX(_Rge_Data_3rd_CY,$B232,E$1)=0,"",TEXT(INDEX(_Rge_Data_3rd_CY,$B232,E$1),"JJJJMMTT"))</f>
        <v/>
      </c>
      <c r="F232" s="404" t="str">
        <f t="array" ref="F232">INDEX(_Rge_Data_3rd_CY,$B232,F$1)</f>
        <v>Open</v>
      </c>
      <c r="G232" s="393">
        <f t="array" ref="G232">IFERROR(MATCH(INDEX(_Rge_Data_3rd_CY,$B232,G$1),_Rge_Projectstatus,0),"")</f>
        <v>1</v>
      </c>
      <c r="H232" s="405" t="str">
        <f t="array" ref="H232">INDEX(_Rge_Data_3rd_CY,$B232,H$1)</f>
        <v/>
      </c>
      <c r="I232" s="406" t="str">
        <f t="array" ref="I232">INDEX(_Rge_Data_3rd_CY,$B232,I$1)</f>
        <v/>
      </c>
      <c r="J232" s="406" t="str">
        <f t="array" ref="J232">INDEX(_Rge_Data_3rd_CY,$B232,J$1)</f>
        <v/>
      </c>
      <c r="K232" s="406" t="str">
        <f t="array" ref="K232">INDEX(_Rge_Data_3rd_CY,$B232,K$1)</f>
        <v/>
      </c>
      <c r="L232" s="407">
        <f t="array" ref="L232">INDEX(_Rge_Data_3rd_CY,$B232,L$1)</f>
        <v>0</v>
      </c>
      <c r="M232" s="407">
        <f t="array" ref="M232">INDEX(_Rge_Data_3rd_CY,$B232,M$1)</f>
        <v>0</v>
      </c>
      <c r="N232" s="407">
        <f t="array" ref="N232">INDEX(_Rge_Data_3rd_CY,$B232,N$1)</f>
        <v>0</v>
      </c>
      <c r="O232" s="407">
        <f t="array" ref="O232">INDEX(_Rge_Data_3rd_CY,$B232,O$1)</f>
        <v>0</v>
      </c>
      <c r="P232" s="407">
        <f t="array" ref="P232">INDEX(_Rge_Data_3rd_CY,$B232,P$1)</f>
        <v>0</v>
      </c>
      <c r="Q232" s="407" t="str">
        <f t="array" ref="Q232">INDEX(_Rge_Data_3rd_CY,$B232,Q$1)</f>
        <v/>
      </c>
      <c r="R232" s="407">
        <f t="array" ref="R232">INDEX(_Rge_Data_3rd_CY,$B232,R$1)</f>
        <v>0</v>
      </c>
      <c r="S232" s="407">
        <f t="array" ref="S232">INDEX(_Rge_Data_3rd_CY,$B232,S$1)</f>
        <v>0</v>
      </c>
      <c r="T232" s="407">
        <f t="shared" si="5"/>
        <v>0</v>
      </c>
      <c r="U232" s="408">
        <f t="shared" si="6"/>
        <v>0</v>
      </c>
      <c r="V232" s="409" t="str">
        <f t="array" ref="V232">INDEX(_Rge_Data_3rd_CY,$B232,V$1)</f>
        <v/>
      </c>
      <c r="W232" s="410" t="str">
        <f t="array" ref="W232">INDEX(_Rge_Data_3rd_CY,$B232,W$1)</f>
        <v/>
      </c>
      <c r="X232" s="410" t="str">
        <f t="array" ref="X232">INDEX(_Rge_Data_3rd_CY,$B232,X$1)</f>
        <v/>
      </c>
      <c r="Y232" s="410" t="str">
        <f t="array" ref="Y232">INDEX(_Rge_Data_3rd_CY,$B232,Y$1)</f>
        <v/>
      </c>
      <c r="Z232" s="410">
        <f t="array" ref="Z232">INDEX(_Rge_Data_3rd_CY,$B232,Z$1)</f>
        <v>0</v>
      </c>
      <c r="AA232" s="410">
        <f t="array" ref="AA232">INDEX(_Rge_Data_3rd_CY,$B232,AA$1)</f>
        <v>0</v>
      </c>
      <c r="AB232" s="410">
        <f t="array" ref="AB232">INDEX(_Rge_Data_3rd_CY,$B232,AB$1)</f>
        <v>0</v>
      </c>
      <c r="AC232" s="410">
        <f t="array" ref="AC232">INDEX(_Rge_Data_3rd_CY,$B232,AC$1)</f>
        <v>0</v>
      </c>
      <c r="AD232" s="410">
        <f t="array" ref="AD232">INDEX(_Rge_Data_3rd_CY,$B232,AD$1)</f>
        <v>0</v>
      </c>
      <c r="AE232" s="410" t="str">
        <f t="array" ref="AE232">INDEX(_Rge_Data_3rd_CY,$B232,AE$1)</f>
        <v/>
      </c>
      <c r="AF232" s="410">
        <f t="array" ref="AF232">INDEX(_Rge_Data_3rd_CY,$B232,AF$1)</f>
        <v>0</v>
      </c>
      <c r="AG232" s="410">
        <f t="array" ref="AG232">INDEX(_Rge_Data_3rd_CY,$B232,AG$1)</f>
        <v>0</v>
      </c>
      <c r="AH232" s="410">
        <f t="shared" si="7"/>
        <v>0</v>
      </c>
      <c r="AI232" s="411" t="str">
        <f t="shared" si="9"/>
        <v/>
      </c>
      <c r="AJ232" s="412" t="str">
        <f t="array" ref="AJ232">INDEX(_Rge_Data_3rd_CY,$B232,AJ$1)</f>
        <v/>
      </c>
      <c r="AK232" s="413" t="str">
        <f t="array" ref="AK232">INDEX(_Rge_Data_3rd_CY,$B232,AK$1)</f>
        <v/>
      </c>
      <c r="AL232" s="413" t="str">
        <f t="array" ref="AL232">INDEX(_Rge_Data_3rd_CY,$B232,AL$1)</f>
        <v/>
      </c>
      <c r="AM232" s="413" t="str">
        <f t="array" ref="AM232">INDEX(_Rge_Data_3rd_CY,$B232,AM$1)</f>
        <v/>
      </c>
      <c r="AN232" s="413">
        <f t="array" ref="AN232">INDEX(_Rge_Data_3rd_CY,$B232,AN$1)</f>
        <v>0</v>
      </c>
      <c r="AO232" s="413">
        <f t="array" ref="AO232">INDEX(_Rge_Data_3rd_CY,$B232,AO$1)</f>
        <v>0</v>
      </c>
      <c r="AP232" s="413">
        <f t="array" ref="AP232">INDEX(_Rge_Data_3rd_CY,$B232,AP$1)</f>
        <v>0</v>
      </c>
      <c r="AQ232" s="413">
        <f t="array" ref="AQ232">INDEX(_Rge_Data_3rd_CY,$B232,AQ$1)</f>
        <v>0</v>
      </c>
      <c r="AR232" s="413">
        <f t="array" ref="AR232">INDEX(_Rge_Data_3rd_CY,$B232,AR$1)</f>
        <v>0</v>
      </c>
      <c r="AS232" s="413" t="str">
        <f t="array" ref="AS232">INDEX(_Rge_Data_3rd_CY,$B232,AS$1)</f>
        <v/>
      </c>
      <c r="AT232" s="413">
        <f t="array" ref="AT232">INDEX(_Rge_Data_3rd_CY,$B232,AT$1)</f>
        <v>0</v>
      </c>
      <c r="AU232" s="413">
        <f t="array" ref="AU232">INDEX(_Rge_Data_3rd_CY,$B232,AU$1)</f>
        <v>0</v>
      </c>
      <c r="AV232" s="284">
        <f t="shared" si="10"/>
        <v>0</v>
      </c>
      <c r="AW232" s="414">
        <f t="shared" si="8"/>
        <v>0</v>
      </c>
      <c r="AX232" s="290">
        <f>IFERROR(IF(AND($F232="OPEN",$AH232&gt;0),$AH232*_SoP*$AW232,IF(AND($F232="CLOSED",$AH232&gt;0),$AH232*_SoL*$AW232,0)),0)</f>
        <v>0</v>
      </c>
      <c r="AY232" s="290">
        <f>IFERROR(IF($AH232&lt;0,$AH232*_SoL,0),0)</f>
        <v>0</v>
      </c>
      <c r="AZ232" s="415">
        <f t="shared" si="11"/>
        <v>0</v>
      </c>
      <c r="BA232" s="415">
        <f t="shared" si="12"/>
        <v>0</v>
      </c>
      <c r="BB232" s="415">
        <f t="shared" si="13"/>
        <v>0</v>
      </c>
      <c r="BC232" s="416">
        <f t="shared" si="14"/>
        <v>0</v>
      </c>
      <c r="BD232" s="417">
        <f t="shared" si="15"/>
        <v>0</v>
      </c>
      <c r="BE232" s="418">
        <f t="shared" si="16"/>
        <v>0</v>
      </c>
      <c r="BF232" s="419">
        <f t="shared" si="17"/>
        <v>0</v>
      </c>
    </row>
    <row r="233" ht="19.5" customHeight="1">
      <c r="A233" s="185"/>
      <c r="B233" s="230">
        <f t="shared" si="18"/>
        <v>222</v>
      </c>
      <c r="C233" s="185"/>
      <c r="D233" s="391" t="str">
        <f t="array" ref="D233">INDEX(_Rge_Projectdata_3rd,$B233,MATCH("Project-ID",_Rge_Headline_Projectdata,0))</f>
        <v/>
      </c>
      <c r="E233" s="392" t="str">
        <f t="array" ref="E233">IF(INDEX(_Rge_Data_3rd_CY,$B233,E$1)=0,"",TEXT(INDEX(_Rge_Data_3rd_CY,$B233,E$1),"JJJJMMTT"))</f>
        <v/>
      </c>
      <c r="F233" s="404" t="str">
        <f t="array" ref="F233">INDEX(_Rge_Data_3rd_CY,$B233,F$1)</f>
        <v>Open</v>
      </c>
      <c r="G233" s="393">
        <f t="array" ref="G233">IFERROR(MATCH(INDEX(_Rge_Data_3rd_CY,$B233,G$1),_Rge_Projectstatus,0),"")</f>
        <v>1</v>
      </c>
      <c r="H233" s="405" t="str">
        <f t="array" ref="H233">INDEX(_Rge_Data_3rd_CY,$B233,H$1)</f>
        <v/>
      </c>
      <c r="I233" s="406" t="str">
        <f t="array" ref="I233">INDEX(_Rge_Data_3rd_CY,$B233,I$1)</f>
        <v/>
      </c>
      <c r="J233" s="406" t="str">
        <f t="array" ref="J233">INDEX(_Rge_Data_3rd_CY,$B233,J$1)</f>
        <v/>
      </c>
      <c r="K233" s="406" t="str">
        <f t="array" ref="K233">INDEX(_Rge_Data_3rd_CY,$B233,K$1)</f>
        <v/>
      </c>
      <c r="L233" s="407">
        <f t="array" ref="L233">INDEX(_Rge_Data_3rd_CY,$B233,L$1)</f>
        <v>0</v>
      </c>
      <c r="M233" s="407">
        <f t="array" ref="M233">INDEX(_Rge_Data_3rd_CY,$B233,M$1)</f>
        <v>0</v>
      </c>
      <c r="N233" s="407">
        <f t="array" ref="N233">INDEX(_Rge_Data_3rd_CY,$B233,N$1)</f>
        <v>0</v>
      </c>
      <c r="O233" s="407">
        <f t="array" ref="O233">INDEX(_Rge_Data_3rd_CY,$B233,O$1)</f>
        <v>0</v>
      </c>
      <c r="P233" s="407">
        <f t="array" ref="P233">INDEX(_Rge_Data_3rd_CY,$B233,P$1)</f>
        <v>0</v>
      </c>
      <c r="Q233" s="407" t="str">
        <f t="array" ref="Q233">INDEX(_Rge_Data_3rd_CY,$B233,Q$1)</f>
        <v/>
      </c>
      <c r="R233" s="407">
        <f t="array" ref="R233">INDEX(_Rge_Data_3rd_CY,$B233,R$1)</f>
        <v>0</v>
      </c>
      <c r="S233" s="407">
        <f t="array" ref="S233">INDEX(_Rge_Data_3rd_CY,$B233,S$1)</f>
        <v>0</v>
      </c>
      <c r="T233" s="407">
        <f t="shared" si="5"/>
        <v>0</v>
      </c>
      <c r="U233" s="408">
        <f t="shared" si="6"/>
        <v>0</v>
      </c>
      <c r="V233" s="409" t="str">
        <f t="array" ref="V233">INDEX(_Rge_Data_3rd_CY,$B233,V$1)</f>
        <v/>
      </c>
      <c r="W233" s="410" t="str">
        <f t="array" ref="W233">INDEX(_Rge_Data_3rd_CY,$B233,W$1)</f>
        <v/>
      </c>
      <c r="X233" s="410" t="str">
        <f t="array" ref="X233">INDEX(_Rge_Data_3rd_CY,$B233,X$1)</f>
        <v/>
      </c>
      <c r="Y233" s="410" t="str">
        <f t="array" ref="Y233">INDEX(_Rge_Data_3rd_CY,$B233,Y$1)</f>
        <v/>
      </c>
      <c r="Z233" s="410">
        <f t="array" ref="Z233">INDEX(_Rge_Data_3rd_CY,$B233,Z$1)</f>
        <v>0</v>
      </c>
      <c r="AA233" s="410">
        <f t="array" ref="AA233">INDEX(_Rge_Data_3rd_CY,$B233,AA$1)</f>
        <v>0</v>
      </c>
      <c r="AB233" s="410">
        <f t="array" ref="AB233">INDEX(_Rge_Data_3rd_CY,$B233,AB$1)</f>
        <v>0</v>
      </c>
      <c r="AC233" s="410">
        <f t="array" ref="AC233">INDEX(_Rge_Data_3rd_CY,$B233,AC$1)</f>
        <v>0</v>
      </c>
      <c r="AD233" s="410">
        <f t="array" ref="AD233">INDEX(_Rge_Data_3rd_CY,$B233,AD$1)</f>
        <v>0</v>
      </c>
      <c r="AE233" s="410" t="str">
        <f t="array" ref="AE233">INDEX(_Rge_Data_3rd_CY,$B233,AE$1)</f>
        <v/>
      </c>
      <c r="AF233" s="410">
        <f t="array" ref="AF233">INDEX(_Rge_Data_3rd_CY,$B233,AF$1)</f>
        <v>0</v>
      </c>
      <c r="AG233" s="410">
        <f t="array" ref="AG233">INDEX(_Rge_Data_3rd_CY,$B233,AG$1)</f>
        <v>0</v>
      </c>
      <c r="AH233" s="410">
        <f t="shared" si="7"/>
        <v>0</v>
      </c>
      <c r="AI233" s="411" t="str">
        <f t="shared" si="9"/>
        <v/>
      </c>
      <c r="AJ233" s="412" t="str">
        <f t="array" ref="AJ233">INDEX(_Rge_Data_3rd_CY,$B233,AJ$1)</f>
        <v/>
      </c>
      <c r="AK233" s="413" t="str">
        <f t="array" ref="AK233">INDEX(_Rge_Data_3rd_CY,$B233,AK$1)</f>
        <v/>
      </c>
      <c r="AL233" s="413" t="str">
        <f t="array" ref="AL233">INDEX(_Rge_Data_3rd_CY,$B233,AL$1)</f>
        <v/>
      </c>
      <c r="AM233" s="413" t="str">
        <f t="array" ref="AM233">INDEX(_Rge_Data_3rd_CY,$B233,AM$1)</f>
        <v/>
      </c>
      <c r="AN233" s="413">
        <f t="array" ref="AN233">INDEX(_Rge_Data_3rd_CY,$B233,AN$1)</f>
        <v>0</v>
      </c>
      <c r="AO233" s="413">
        <f t="array" ref="AO233">INDEX(_Rge_Data_3rd_CY,$B233,AO$1)</f>
        <v>0</v>
      </c>
      <c r="AP233" s="413">
        <f t="array" ref="AP233">INDEX(_Rge_Data_3rd_CY,$B233,AP$1)</f>
        <v>0</v>
      </c>
      <c r="AQ233" s="413">
        <f t="array" ref="AQ233">INDEX(_Rge_Data_3rd_CY,$B233,AQ$1)</f>
        <v>0</v>
      </c>
      <c r="AR233" s="413">
        <f t="array" ref="AR233">INDEX(_Rge_Data_3rd_CY,$B233,AR$1)</f>
        <v>0</v>
      </c>
      <c r="AS233" s="413" t="str">
        <f t="array" ref="AS233">INDEX(_Rge_Data_3rd_CY,$B233,AS$1)</f>
        <v/>
      </c>
      <c r="AT233" s="413">
        <f t="array" ref="AT233">INDEX(_Rge_Data_3rd_CY,$B233,AT$1)</f>
        <v>0</v>
      </c>
      <c r="AU233" s="413">
        <f t="array" ref="AU233">INDEX(_Rge_Data_3rd_CY,$B233,AU$1)</f>
        <v>0</v>
      </c>
      <c r="AV233" s="284">
        <f t="shared" si="10"/>
        <v>0</v>
      </c>
      <c r="AW233" s="414">
        <f t="shared" si="8"/>
        <v>0</v>
      </c>
      <c r="AX233" s="290">
        <f>IFERROR(IF(AND($F233="OPEN",$AH233&gt;0),$AH233*_SoP*$AW233,IF(AND($F233="CLOSED",$AH233&gt;0),$AH233*_SoL*$AW233,0)),0)</f>
        <v>0</v>
      </c>
      <c r="AY233" s="290">
        <f>IFERROR(IF($AH233&lt;0,$AH233*_SoL,0),0)</f>
        <v>0</v>
      </c>
      <c r="AZ233" s="415">
        <f t="shared" si="11"/>
        <v>0</v>
      </c>
      <c r="BA233" s="415">
        <f t="shared" si="12"/>
        <v>0</v>
      </c>
      <c r="BB233" s="415">
        <f t="shared" si="13"/>
        <v>0</v>
      </c>
      <c r="BC233" s="416">
        <f t="shared" si="14"/>
        <v>0</v>
      </c>
      <c r="BD233" s="417">
        <f t="shared" si="15"/>
        <v>0</v>
      </c>
      <c r="BE233" s="418">
        <f t="shared" si="16"/>
        <v>0</v>
      </c>
      <c r="BF233" s="419">
        <f t="shared" si="17"/>
        <v>0</v>
      </c>
    </row>
    <row r="234" ht="19.5" customHeight="1">
      <c r="A234" s="185"/>
      <c r="B234" s="230">
        <f t="shared" si="18"/>
        <v>223</v>
      </c>
      <c r="C234" s="185"/>
      <c r="D234" s="391" t="str">
        <f t="array" ref="D234">INDEX(_Rge_Projectdata_3rd,$B234,MATCH("Project-ID",_Rge_Headline_Projectdata,0))</f>
        <v/>
      </c>
      <c r="E234" s="392" t="str">
        <f t="array" ref="E234">IF(INDEX(_Rge_Data_3rd_CY,$B234,E$1)=0,"",TEXT(INDEX(_Rge_Data_3rd_CY,$B234,E$1),"JJJJMMTT"))</f>
        <v/>
      </c>
      <c r="F234" s="404" t="str">
        <f t="array" ref="F234">INDEX(_Rge_Data_3rd_CY,$B234,F$1)</f>
        <v>Open</v>
      </c>
      <c r="G234" s="393">
        <f t="array" ref="G234">IFERROR(MATCH(INDEX(_Rge_Data_3rd_CY,$B234,G$1),_Rge_Projectstatus,0),"")</f>
        <v>1</v>
      </c>
      <c r="H234" s="405" t="str">
        <f t="array" ref="H234">INDEX(_Rge_Data_3rd_CY,$B234,H$1)</f>
        <v/>
      </c>
      <c r="I234" s="406" t="str">
        <f t="array" ref="I234">INDEX(_Rge_Data_3rd_CY,$B234,I$1)</f>
        <v/>
      </c>
      <c r="J234" s="406" t="str">
        <f t="array" ref="J234">INDEX(_Rge_Data_3rd_CY,$B234,J$1)</f>
        <v/>
      </c>
      <c r="K234" s="406" t="str">
        <f t="array" ref="K234">INDEX(_Rge_Data_3rd_CY,$B234,K$1)</f>
        <v/>
      </c>
      <c r="L234" s="407">
        <f t="array" ref="L234">INDEX(_Rge_Data_3rd_CY,$B234,L$1)</f>
        <v>0</v>
      </c>
      <c r="M234" s="407">
        <f t="array" ref="M234">INDEX(_Rge_Data_3rd_CY,$B234,M$1)</f>
        <v>0</v>
      </c>
      <c r="N234" s="407">
        <f t="array" ref="N234">INDEX(_Rge_Data_3rd_CY,$B234,N$1)</f>
        <v>0</v>
      </c>
      <c r="O234" s="407">
        <f t="array" ref="O234">INDEX(_Rge_Data_3rd_CY,$B234,O$1)</f>
        <v>0</v>
      </c>
      <c r="P234" s="407">
        <f t="array" ref="P234">INDEX(_Rge_Data_3rd_CY,$B234,P$1)</f>
        <v>0</v>
      </c>
      <c r="Q234" s="407" t="str">
        <f t="array" ref="Q234">INDEX(_Rge_Data_3rd_CY,$B234,Q$1)</f>
        <v/>
      </c>
      <c r="R234" s="407">
        <f t="array" ref="R234">INDEX(_Rge_Data_3rd_CY,$B234,R$1)</f>
        <v>0</v>
      </c>
      <c r="S234" s="407">
        <f t="array" ref="S234">INDEX(_Rge_Data_3rd_CY,$B234,S$1)</f>
        <v>0</v>
      </c>
      <c r="T234" s="407">
        <f t="shared" si="5"/>
        <v>0</v>
      </c>
      <c r="U234" s="408">
        <f t="shared" si="6"/>
        <v>0</v>
      </c>
      <c r="V234" s="409" t="str">
        <f t="array" ref="V234">INDEX(_Rge_Data_3rd_CY,$B234,V$1)</f>
        <v/>
      </c>
      <c r="W234" s="410" t="str">
        <f t="array" ref="W234">INDEX(_Rge_Data_3rd_CY,$B234,W$1)</f>
        <v/>
      </c>
      <c r="X234" s="410" t="str">
        <f t="array" ref="X234">INDEX(_Rge_Data_3rd_CY,$B234,X$1)</f>
        <v/>
      </c>
      <c r="Y234" s="410" t="str">
        <f t="array" ref="Y234">INDEX(_Rge_Data_3rd_CY,$B234,Y$1)</f>
        <v/>
      </c>
      <c r="Z234" s="410">
        <f t="array" ref="Z234">INDEX(_Rge_Data_3rd_CY,$B234,Z$1)</f>
        <v>0</v>
      </c>
      <c r="AA234" s="410">
        <f t="array" ref="AA234">INDEX(_Rge_Data_3rd_CY,$B234,AA$1)</f>
        <v>0</v>
      </c>
      <c r="AB234" s="410">
        <f t="array" ref="AB234">INDEX(_Rge_Data_3rd_CY,$B234,AB$1)</f>
        <v>0</v>
      </c>
      <c r="AC234" s="410">
        <f t="array" ref="AC234">INDEX(_Rge_Data_3rd_CY,$B234,AC$1)</f>
        <v>0</v>
      </c>
      <c r="AD234" s="410">
        <f t="array" ref="AD234">INDEX(_Rge_Data_3rd_CY,$B234,AD$1)</f>
        <v>0</v>
      </c>
      <c r="AE234" s="410" t="str">
        <f t="array" ref="AE234">INDEX(_Rge_Data_3rd_CY,$B234,AE$1)</f>
        <v/>
      </c>
      <c r="AF234" s="410">
        <f t="array" ref="AF234">INDEX(_Rge_Data_3rd_CY,$B234,AF$1)</f>
        <v>0</v>
      </c>
      <c r="AG234" s="410">
        <f t="array" ref="AG234">INDEX(_Rge_Data_3rd_CY,$B234,AG$1)</f>
        <v>0</v>
      </c>
      <c r="AH234" s="410">
        <f t="shared" si="7"/>
        <v>0</v>
      </c>
      <c r="AI234" s="411" t="str">
        <f t="shared" si="9"/>
        <v/>
      </c>
      <c r="AJ234" s="412" t="str">
        <f t="array" ref="AJ234">INDEX(_Rge_Data_3rd_CY,$B234,AJ$1)</f>
        <v/>
      </c>
      <c r="AK234" s="413" t="str">
        <f t="array" ref="AK234">INDEX(_Rge_Data_3rd_CY,$B234,AK$1)</f>
        <v/>
      </c>
      <c r="AL234" s="413" t="str">
        <f t="array" ref="AL234">INDEX(_Rge_Data_3rd_CY,$B234,AL$1)</f>
        <v/>
      </c>
      <c r="AM234" s="413" t="str">
        <f t="array" ref="AM234">INDEX(_Rge_Data_3rd_CY,$B234,AM$1)</f>
        <v/>
      </c>
      <c r="AN234" s="413">
        <f t="array" ref="AN234">INDEX(_Rge_Data_3rd_CY,$B234,AN$1)</f>
        <v>0</v>
      </c>
      <c r="AO234" s="413">
        <f t="array" ref="AO234">INDEX(_Rge_Data_3rd_CY,$B234,AO$1)</f>
        <v>0</v>
      </c>
      <c r="AP234" s="413">
        <f t="array" ref="AP234">INDEX(_Rge_Data_3rd_CY,$B234,AP$1)</f>
        <v>0</v>
      </c>
      <c r="AQ234" s="413">
        <f t="array" ref="AQ234">INDEX(_Rge_Data_3rd_CY,$B234,AQ$1)</f>
        <v>0</v>
      </c>
      <c r="AR234" s="413">
        <f t="array" ref="AR234">INDEX(_Rge_Data_3rd_CY,$B234,AR$1)</f>
        <v>0</v>
      </c>
      <c r="AS234" s="413" t="str">
        <f t="array" ref="AS234">INDEX(_Rge_Data_3rd_CY,$B234,AS$1)</f>
        <v/>
      </c>
      <c r="AT234" s="413">
        <f t="array" ref="AT234">INDEX(_Rge_Data_3rd_CY,$B234,AT$1)</f>
        <v>0</v>
      </c>
      <c r="AU234" s="413">
        <f t="array" ref="AU234">INDEX(_Rge_Data_3rd_CY,$B234,AU$1)</f>
        <v>0</v>
      </c>
      <c r="AV234" s="284">
        <f t="shared" si="10"/>
        <v>0</v>
      </c>
      <c r="AW234" s="414">
        <f t="shared" si="8"/>
        <v>0</v>
      </c>
      <c r="AX234" s="290">
        <f>IFERROR(IF(AND($F234="OPEN",$AH234&gt;0),$AH234*_SoP*$AW234,IF(AND($F234="CLOSED",$AH234&gt;0),$AH234*_SoL*$AW234,0)),0)</f>
        <v>0</v>
      </c>
      <c r="AY234" s="290">
        <f>IFERROR(IF($AH234&lt;0,$AH234*_SoL,0),0)</f>
        <v>0</v>
      </c>
      <c r="AZ234" s="415">
        <f t="shared" si="11"/>
        <v>0</v>
      </c>
      <c r="BA234" s="415">
        <f t="shared" si="12"/>
        <v>0</v>
      </c>
      <c r="BB234" s="415">
        <f t="shared" si="13"/>
        <v>0</v>
      </c>
      <c r="BC234" s="416">
        <f t="shared" si="14"/>
        <v>0</v>
      </c>
      <c r="BD234" s="417">
        <f t="shared" si="15"/>
        <v>0</v>
      </c>
      <c r="BE234" s="418">
        <f t="shared" si="16"/>
        <v>0</v>
      </c>
      <c r="BF234" s="419">
        <f t="shared" si="17"/>
        <v>0</v>
      </c>
    </row>
    <row r="235" ht="19.5" customHeight="1">
      <c r="A235" s="185"/>
      <c r="B235" s="230">
        <f t="shared" si="18"/>
        <v>224</v>
      </c>
      <c r="C235" s="185"/>
      <c r="D235" s="391" t="str">
        <f t="array" ref="D235">INDEX(_Rge_Projectdata_3rd,$B235,MATCH("Project-ID",_Rge_Headline_Projectdata,0))</f>
        <v/>
      </c>
      <c r="E235" s="392" t="str">
        <f t="array" ref="E235">IF(INDEX(_Rge_Data_3rd_CY,$B235,E$1)=0,"",TEXT(INDEX(_Rge_Data_3rd_CY,$B235,E$1),"JJJJMMTT"))</f>
        <v/>
      </c>
      <c r="F235" s="404" t="str">
        <f t="array" ref="F235">INDEX(_Rge_Data_3rd_CY,$B235,F$1)</f>
        <v>Open</v>
      </c>
      <c r="G235" s="393">
        <f t="array" ref="G235">IFERROR(MATCH(INDEX(_Rge_Data_3rd_CY,$B235,G$1),_Rge_Projectstatus,0),"")</f>
        <v>1</v>
      </c>
      <c r="H235" s="405" t="str">
        <f t="array" ref="H235">INDEX(_Rge_Data_3rd_CY,$B235,H$1)</f>
        <v/>
      </c>
      <c r="I235" s="406" t="str">
        <f t="array" ref="I235">INDEX(_Rge_Data_3rd_CY,$B235,I$1)</f>
        <v/>
      </c>
      <c r="J235" s="406" t="str">
        <f t="array" ref="J235">INDEX(_Rge_Data_3rd_CY,$B235,J$1)</f>
        <v/>
      </c>
      <c r="K235" s="406" t="str">
        <f t="array" ref="K235">INDEX(_Rge_Data_3rd_CY,$B235,K$1)</f>
        <v/>
      </c>
      <c r="L235" s="407">
        <f t="array" ref="L235">INDEX(_Rge_Data_3rd_CY,$B235,L$1)</f>
        <v>0</v>
      </c>
      <c r="M235" s="407">
        <f t="array" ref="M235">INDEX(_Rge_Data_3rd_CY,$B235,M$1)</f>
        <v>0</v>
      </c>
      <c r="N235" s="407">
        <f t="array" ref="N235">INDEX(_Rge_Data_3rd_CY,$B235,N$1)</f>
        <v>0</v>
      </c>
      <c r="O235" s="407">
        <f t="array" ref="O235">INDEX(_Rge_Data_3rd_CY,$B235,O$1)</f>
        <v>0</v>
      </c>
      <c r="P235" s="407">
        <f t="array" ref="P235">INDEX(_Rge_Data_3rd_CY,$B235,P$1)</f>
        <v>0</v>
      </c>
      <c r="Q235" s="407" t="str">
        <f t="array" ref="Q235">INDEX(_Rge_Data_3rd_CY,$B235,Q$1)</f>
        <v/>
      </c>
      <c r="R235" s="407">
        <f t="array" ref="R235">INDEX(_Rge_Data_3rd_CY,$B235,R$1)</f>
        <v>0</v>
      </c>
      <c r="S235" s="407">
        <f t="array" ref="S235">INDEX(_Rge_Data_3rd_CY,$B235,S$1)</f>
        <v>0</v>
      </c>
      <c r="T235" s="407">
        <f t="shared" si="5"/>
        <v>0</v>
      </c>
      <c r="U235" s="408">
        <f t="shared" si="6"/>
        <v>0</v>
      </c>
      <c r="V235" s="409" t="str">
        <f t="array" ref="V235">INDEX(_Rge_Data_3rd_CY,$B235,V$1)</f>
        <v/>
      </c>
      <c r="W235" s="410" t="str">
        <f t="array" ref="W235">INDEX(_Rge_Data_3rd_CY,$B235,W$1)</f>
        <v/>
      </c>
      <c r="X235" s="410" t="str">
        <f t="array" ref="X235">INDEX(_Rge_Data_3rd_CY,$B235,X$1)</f>
        <v/>
      </c>
      <c r="Y235" s="410" t="str">
        <f t="array" ref="Y235">INDEX(_Rge_Data_3rd_CY,$B235,Y$1)</f>
        <v/>
      </c>
      <c r="Z235" s="410">
        <f t="array" ref="Z235">INDEX(_Rge_Data_3rd_CY,$B235,Z$1)</f>
        <v>0</v>
      </c>
      <c r="AA235" s="410">
        <f t="array" ref="AA235">INDEX(_Rge_Data_3rd_CY,$B235,AA$1)</f>
        <v>0</v>
      </c>
      <c r="AB235" s="410">
        <f t="array" ref="AB235">INDEX(_Rge_Data_3rd_CY,$B235,AB$1)</f>
        <v>0</v>
      </c>
      <c r="AC235" s="410">
        <f t="array" ref="AC235">INDEX(_Rge_Data_3rd_CY,$B235,AC$1)</f>
        <v>0</v>
      </c>
      <c r="AD235" s="410">
        <f t="array" ref="AD235">INDEX(_Rge_Data_3rd_CY,$B235,AD$1)</f>
        <v>0</v>
      </c>
      <c r="AE235" s="410" t="str">
        <f t="array" ref="AE235">INDEX(_Rge_Data_3rd_CY,$B235,AE$1)</f>
        <v/>
      </c>
      <c r="AF235" s="410">
        <f t="array" ref="AF235">INDEX(_Rge_Data_3rd_CY,$B235,AF$1)</f>
        <v>0</v>
      </c>
      <c r="AG235" s="410">
        <f t="array" ref="AG235">INDEX(_Rge_Data_3rd_CY,$B235,AG$1)</f>
        <v>0</v>
      </c>
      <c r="AH235" s="410">
        <f t="shared" si="7"/>
        <v>0</v>
      </c>
      <c r="AI235" s="411" t="str">
        <f t="shared" si="9"/>
        <v/>
      </c>
      <c r="AJ235" s="412" t="str">
        <f t="array" ref="AJ235">INDEX(_Rge_Data_3rd_CY,$B235,AJ$1)</f>
        <v/>
      </c>
      <c r="AK235" s="413" t="str">
        <f t="array" ref="AK235">INDEX(_Rge_Data_3rd_CY,$B235,AK$1)</f>
        <v/>
      </c>
      <c r="AL235" s="413" t="str">
        <f t="array" ref="AL235">INDEX(_Rge_Data_3rd_CY,$B235,AL$1)</f>
        <v/>
      </c>
      <c r="AM235" s="413" t="str">
        <f t="array" ref="AM235">INDEX(_Rge_Data_3rd_CY,$B235,AM$1)</f>
        <v/>
      </c>
      <c r="AN235" s="413">
        <f t="array" ref="AN235">INDEX(_Rge_Data_3rd_CY,$B235,AN$1)</f>
        <v>0</v>
      </c>
      <c r="AO235" s="413">
        <f t="array" ref="AO235">INDEX(_Rge_Data_3rd_CY,$B235,AO$1)</f>
        <v>0</v>
      </c>
      <c r="AP235" s="413">
        <f t="array" ref="AP235">INDEX(_Rge_Data_3rd_CY,$B235,AP$1)</f>
        <v>0</v>
      </c>
      <c r="AQ235" s="413">
        <f t="array" ref="AQ235">INDEX(_Rge_Data_3rd_CY,$B235,AQ$1)</f>
        <v>0</v>
      </c>
      <c r="AR235" s="413">
        <f t="array" ref="AR235">INDEX(_Rge_Data_3rd_CY,$B235,AR$1)</f>
        <v>0</v>
      </c>
      <c r="AS235" s="413" t="str">
        <f t="array" ref="AS235">INDEX(_Rge_Data_3rd_CY,$B235,AS$1)</f>
        <v/>
      </c>
      <c r="AT235" s="413">
        <f t="array" ref="AT235">INDEX(_Rge_Data_3rd_CY,$B235,AT$1)</f>
        <v>0</v>
      </c>
      <c r="AU235" s="413">
        <f t="array" ref="AU235">INDEX(_Rge_Data_3rd_CY,$B235,AU$1)</f>
        <v>0</v>
      </c>
      <c r="AV235" s="284">
        <f t="shared" si="10"/>
        <v>0</v>
      </c>
      <c r="AW235" s="414">
        <f t="shared" si="8"/>
        <v>0</v>
      </c>
      <c r="AX235" s="290">
        <f>IFERROR(IF(AND($F235="OPEN",$AH235&gt;0),$AH235*_SoP*$AW235,IF(AND($F235="CLOSED",$AH235&gt;0),$AH235*_SoL*$AW235,0)),0)</f>
        <v>0</v>
      </c>
      <c r="AY235" s="290">
        <f>IFERROR(IF($AH235&lt;0,$AH235*_SoL,0),0)</f>
        <v>0</v>
      </c>
      <c r="AZ235" s="415">
        <f t="shared" si="11"/>
        <v>0</v>
      </c>
      <c r="BA235" s="415">
        <f t="shared" si="12"/>
        <v>0</v>
      </c>
      <c r="BB235" s="415">
        <f t="shared" si="13"/>
        <v>0</v>
      </c>
      <c r="BC235" s="416">
        <f t="shared" si="14"/>
        <v>0</v>
      </c>
      <c r="BD235" s="417">
        <f t="shared" si="15"/>
        <v>0</v>
      </c>
      <c r="BE235" s="418">
        <f t="shared" si="16"/>
        <v>0</v>
      </c>
      <c r="BF235" s="419">
        <f t="shared" si="17"/>
        <v>0</v>
      </c>
    </row>
    <row r="236" ht="19.5" customHeight="1">
      <c r="A236" s="185"/>
      <c r="B236" s="230">
        <f t="shared" si="18"/>
        <v>225</v>
      </c>
      <c r="C236" s="185"/>
      <c r="D236" s="391" t="str">
        <f t="array" ref="D236">INDEX(_Rge_Projectdata_3rd,$B236,MATCH("Project-ID",_Rge_Headline_Projectdata,0))</f>
        <v/>
      </c>
      <c r="E236" s="392" t="str">
        <f t="array" ref="E236">IF(INDEX(_Rge_Data_3rd_CY,$B236,E$1)=0,"",TEXT(INDEX(_Rge_Data_3rd_CY,$B236,E$1),"JJJJMMTT"))</f>
        <v/>
      </c>
      <c r="F236" s="404" t="str">
        <f t="array" ref="F236">INDEX(_Rge_Data_3rd_CY,$B236,F$1)</f>
        <v>Open</v>
      </c>
      <c r="G236" s="393">
        <f t="array" ref="G236">IFERROR(MATCH(INDEX(_Rge_Data_3rd_CY,$B236,G$1),_Rge_Projectstatus,0),"")</f>
        <v>1</v>
      </c>
      <c r="H236" s="405" t="str">
        <f t="array" ref="H236">INDEX(_Rge_Data_3rd_CY,$B236,H$1)</f>
        <v/>
      </c>
      <c r="I236" s="406" t="str">
        <f t="array" ref="I236">INDEX(_Rge_Data_3rd_CY,$B236,I$1)</f>
        <v/>
      </c>
      <c r="J236" s="406" t="str">
        <f t="array" ref="J236">INDEX(_Rge_Data_3rd_CY,$B236,J$1)</f>
        <v/>
      </c>
      <c r="K236" s="406" t="str">
        <f t="array" ref="K236">INDEX(_Rge_Data_3rd_CY,$B236,K$1)</f>
        <v/>
      </c>
      <c r="L236" s="407">
        <f t="array" ref="L236">INDEX(_Rge_Data_3rd_CY,$B236,L$1)</f>
        <v>0</v>
      </c>
      <c r="M236" s="407">
        <f t="array" ref="M236">INDEX(_Rge_Data_3rd_CY,$B236,M$1)</f>
        <v>0</v>
      </c>
      <c r="N236" s="407">
        <f t="array" ref="N236">INDEX(_Rge_Data_3rd_CY,$B236,N$1)</f>
        <v>0</v>
      </c>
      <c r="O236" s="407">
        <f t="array" ref="O236">INDEX(_Rge_Data_3rd_CY,$B236,O$1)</f>
        <v>0</v>
      </c>
      <c r="P236" s="407">
        <f t="array" ref="P236">INDEX(_Rge_Data_3rd_CY,$B236,P$1)</f>
        <v>0</v>
      </c>
      <c r="Q236" s="407" t="str">
        <f t="array" ref="Q236">INDEX(_Rge_Data_3rd_CY,$B236,Q$1)</f>
        <v/>
      </c>
      <c r="R236" s="407">
        <f t="array" ref="R236">INDEX(_Rge_Data_3rd_CY,$B236,R$1)</f>
        <v>0</v>
      </c>
      <c r="S236" s="407">
        <f t="array" ref="S236">INDEX(_Rge_Data_3rd_CY,$B236,S$1)</f>
        <v>0</v>
      </c>
      <c r="T236" s="407">
        <f t="shared" si="5"/>
        <v>0</v>
      </c>
      <c r="U236" s="408">
        <f t="shared" si="6"/>
        <v>0</v>
      </c>
      <c r="V236" s="409" t="str">
        <f t="array" ref="V236">INDEX(_Rge_Data_3rd_CY,$B236,V$1)</f>
        <v/>
      </c>
      <c r="W236" s="410" t="str">
        <f t="array" ref="W236">INDEX(_Rge_Data_3rd_CY,$B236,W$1)</f>
        <v/>
      </c>
      <c r="X236" s="410" t="str">
        <f t="array" ref="X236">INDEX(_Rge_Data_3rd_CY,$B236,X$1)</f>
        <v/>
      </c>
      <c r="Y236" s="410" t="str">
        <f t="array" ref="Y236">INDEX(_Rge_Data_3rd_CY,$B236,Y$1)</f>
        <v/>
      </c>
      <c r="Z236" s="410">
        <f t="array" ref="Z236">INDEX(_Rge_Data_3rd_CY,$B236,Z$1)</f>
        <v>0</v>
      </c>
      <c r="AA236" s="410">
        <f t="array" ref="AA236">INDEX(_Rge_Data_3rd_CY,$B236,AA$1)</f>
        <v>0</v>
      </c>
      <c r="AB236" s="410">
        <f t="array" ref="AB236">INDEX(_Rge_Data_3rd_CY,$B236,AB$1)</f>
        <v>0</v>
      </c>
      <c r="AC236" s="410">
        <f t="array" ref="AC236">INDEX(_Rge_Data_3rd_CY,$B236,AC$1)</f>
        <v>0</v>
      </c>
      <c r="AD236" s="410">
        <f t="array" ref="AD236">INDEX(_Rge_Data_3rd_CY,$B236,AD$1)</f>
        <v>0</v>
      </c>
      <c r="AE236" s="410" t="str">
        <f t="array" ref="AE236">INDEX(_Rge_Data_3rd_CY,$B236,AE$1)</f>
        <v/>
      </c>
      <c r="AF236" s="410">
        <f t="array" ref="AF236">INDEX(_Rge_Data_3rd_CY,$B236,AF$1)</f>
        <v>0</v>
      </c>
      <c r="AG236" s="410">
        <f t="array" ref="AG236">INDEX(_Rge_Data_3rd_CY,$B236,AG$1)</f>
        <v>0</v>
      </c>
      <c r="AH236" s="410">
        <f t="shared" si="7"/>
        <v>0</v>
      </c>
      <c r="AI236" s="411" t="str">
        <f t="shared" si="9"/>
        <v/>
      </c>
      <c r="AJ236" s="412" t="str">
        <f t="array" ref="AJ236">INDEX(_Rge_Data_3rd_CY,$B236,AJ$1)</f>
        <v/>
      </c>
      <c r="AK236" s="413" t="str">
        <f t="array" ref="AK236">INDEX(_Rge_Data_3rd_CY,$B236,AK$1)</f>
        <v/>
      </c>
      <c r="AL236" s="413" t="str">
        <f t="array" ref="AL236">INDEX(_Rge_Data_3rd_CY,$B236,AL$1)</f>
        <v/>
      </c>
      <c r="AM236" s="413" t="str">
        <f t="array" ref="AM236">INDEX(_Rge_Data_3rd_CY,$B236,AM$1)</f>
        <v/>
      </c>
      <c r="AN236" s="413">
        <f t="array" ref="AN236">INDEX(_Rge_Data_3rd_CY,$B236,AN$1)</f>
        <v>0</v>
      </c>
      <c r="AO236" s="413">
        <f t="array" ref="AO236">INDEX(_Rge_Data_3rd_CY,$B236,AO$1)</f>
        <v>0</v>
      </c>
      <c r="AP236" s="413">
        <f t="array" ref="AP236">INDEX(_Rge_Data_3rd_CY,$B236,AP$1)</f>
        <v>0</v>
      </c>
      <c r="AQ236" s="413">
        <f t="array" ref="AQ236">INDEX(_Rge_Data_3rd_CY,$B236,AQ$1)</f>
        <v>0</v>
      </c>
      <c r="AR236" s="413">
        <f t="array" ref="AR236">INDEX(_Rge_Data_3rd_CY,$B236,AR$1)</f>
        <v>0</v>
      </c>
      <c r="AS236" s="413" t="str">
        <f t="array" ref="AS236">INDEX(_Rge_Data_3rd_CY,$B236,AS$1)</f>
        <v/>
      </c>
      <c r="AT236" s="413">
        <f t="array" ref="AT236">INDEX(_Rge_Data_3rd_CY,$B236,AT$1)</f>
        <v>0</v>
      </c>
      <c r="AU236" s="413">
        <f t="array" ref="AU236">INDEX(_Rge_Data_3rd_CY,$B236,AU$1)</f>
        <v>0</v>
      </c>
      <c r="AV236" s="284">
        <f t="shared" si="10"/>
        <v>0</v>
      </c>
      <c r="AW236" s="414">
        <f t="shared" si="8"/>
        <v>0</v>
      </c>
      <c r="AX236" s="290">
        <f>IFERROR(IF(AND($F236="OPEN",$AH236&gt;0),$AH236*_SoP*$AW236,IF(AND($F236="CLOSED",$AH236&gt;0),$AH236*_SoL*$AW236,0)),0)</f>
        <v>0</v>
      </c>
      <c r="AY236" s="290">
        <f>IFERROR(IF($AH236&lt;0,$AH236*_SoL,0),0)</f>
        <v>0</v>
      </c>
      <c r="AZ236" s="415">
        <f t="shared" si="11"/>
        <v>0</v>
      </c>
      <c r="BA236" s="415">
        <f t="shared" si="12"/>
        <v>0</v>
      </c>
      <c r="BB236" s="415">
        <f t="shared" si="13"/>
        <v>0</v>
      </c>
      <c r="BC236" s="416">
        <f t="shared" si="14"/>
        <v>0</v>
      </c>
      <c r="BD236" s="417">
        <f t="shared" si="15"/>
        <v>0</v>
      </c>
      <c r="BE236" s="418">
        <f t="shared" si="16"/>
        <v>0</v>
      </c>
      <c r="BF236" s="419">
        <f t="shared" si="17"/>
        <v>0</v>
      </c>
    </row>
    <row r="237" ht="19.5" customHeight="1">
      <c r="A237" s="185"/>
      <c r="B237" s="230">
        <f t="shared" si="18"/>
        <v>226</v>
      </c>
      <c r="C237" s="185"/>
      <c r="D237" s="391" t="str">
        <f t="array" ref="D237">INDEX(_Rge_Projectdata_3rd,$B237,MATCH("Project-ID",_Rge_Headline_Projectdata,0))</f>
        <v/>
      </c>
      <c r="E237" s="392" t="str">
        <f t="array" ref="E237">IF(INDEX(_Rge_Data_3rd_CY,$B237,E$1)=0,"",TEXT(INDEX(_Rge_Data_3rd_CY,$B237,E$1),"JJJJMMTT"))</f>
        <v/>
      </c>
      <c r="F237" s="404" t="str">
        <f t="array" ref="F237">INDEX(_Rge_Data_3rd_CY,$B237,F$1)</f>
        <v>Open</v>
      </c>
      <c r="G237" s="393">
        <f t="array" ref="G237">IFERROR(MATCH(INDEX(_Rge_Data_3rd_CY,$B237,G$1),_Rge_Projectstatus,0),"")</f>
        <v>1</v>
      </c>
      <c r="H237" s="405" t="str">
        <f t="array" ref="H237">INDEX(_Rge_Data_3rd_CY,$B237,H$1)</f>
        <v/>
      </c>
      <c r="I237" s="406" t="str">
        <f t="array" ref="I237">INDEX(_Rge_Data_3rd_CY,$B237,I$1)</f>
        <v/>
      </c>
      <c r="J237" s="406" t="str">
        <f t="array" ref="J237">INDEX(_Rge_Data_3rd_CY,$B237,J$1)</f>
        <v/>
      </c>
      <c r="K237" s="406" t="str">
        <f t="array" ref="K237">INDEX(_Rge_Data_3rd_CY,$B237,K$1)</f>
        <v/>
      </c>
      <c r="L237" s="407">
        <f t="array" ref="L237">INDEX(_Rge_Data_3rd_CY,$B237,L$1)</f>
        <v>0</v>
      </c>
      <c r="M237" s="407">
        <f t="array" ref="M237">INDEX(_Rge_Data_3rd_CY,$B237,M$1)</f>
        <v>0</v>
      </c>
      <c r="N237" s="407">
        <f t="array" ref="N237">INDEX(_Rge_Data_3rd_CY,$B237,N$1)</f>
        <v>0</v>
      </c>
      <c r="O237" s="407">
        <f t="array" ref="O237">INDEX(_Rge_Data_3rd_CY,$B237,O$1)</f>
        <v>0</v>
      </c>
      <c r="P237" s="407">
        <f t="array" ref="P237">INDEX(_Rge_Data_3rd_CY,$B237,P$1)</f>
        <v>0</v>
      </c>
      <c r="Q237" s="407" t="str">
        <f t="array" ref="Q237">INDEX(_Rge_Data_3rd_CY,$B237,Q$1)</f>
        <v/>
      </c>
      <c r="R237" s="407">
        <f t="array" ref="R237">INDEX(_Rge_Data_3rd_CY,$B237,R$1)</f>
        <v>0</v>
      </c>
      <c r="S237" s="407">
        <f t="array" ref="S237">INDEX(_Rge_Data_3rd_CY,$B237,S$1)</f>
        <v>0</v>
      </c>
      <c r="T237" s="407">
        <f t="shared" si="5"/>
        <v>0</v>
      </c>
      <c r="U237" s="408">
        <f t="shared" si="6"/>
        <v>0</v>
      </c>
      <c r="V237" s="409" t="str">
        <f t="array" ref="V237">INDEX(_Rge_Data_3rd_CY,$B237,V$1)</f>
        <v/>
      </c>
      <c r="W237" s="410" t="str">
        <f t="array" ref="W237">INDEX(_Rge_Data_3rd_CY,$B237,W$1)</f>
        <v/>
      </c>
      <c r="X237" s="410" t="str">
        <f t="array" ref="X237">INDEX(_Rge_Data_3rd_CY,$B237,X$1)</f>
        <v/>
      </c>
      <c r="Y237" s="410" t="str">
        <f t="array" ref="Y237">INDEX(_Rge_Data_3rd_CY,$B237,Y$1)</f>
        <v/>
      </c>
      <c r="Z237" s="410">
        <f t="array" ref="Z237">INDEX(_Rge_Data_3rd_CY,$B237,Z$1)</f>
        <v>0</v>
      </c>
      <c r="AA237" s="410">
        <f t="array" ref="AA237">INDEX(_Rge_Data_3rd_CY,$B237,AA$1)</f>
        <v>0</v>
      </c>
      <c r="AB237" s="410">
        <f t="array" ref="AB237">INDEX(_Rge_Data_3rd_CY,$B237,AB$1)</f>
        <v>0</v>
      </c>
      <c r="AC237" s="410">
        <f t="array" ref="AC237">INDEX(_Rge_Data_3rd_CY,$B237,AC$1)</f>
        <v>0</v>
      </c>
      <c r="AD237" s="410">
        <f t="array" ref="AD237">INDEX(_Rge_Data_3rd_CY,$B237,AD$1)</f>
        <v>0</v>
      </c>
      <c r="AE237" s="410" t="str">
        <f t="array" ref="AE237">INDEX(_Rge_Data_3rd_CY,$B237,AE$1)</f>
        <v/>
      </c>
      <c r="AF237" s="410">
        <f t="array" ref="AF237">INDEX(_Rge_Data_3rd_CY,$B237,AF$1)</f>
        <v>0</v>
      </c>
      <c r="AG237" s="410">
        <f t="array" ref="AG237">INDEX(_Rge_Data_3rd_CY,$B237,AG$1)</f>
        <v>0</v>
      </c>
      <c r="AH237" s="410">
        <f t="shared" si="7"/>
        <v>0</v>
      </c>
      <c r="AI237" s="411" t="str">
        <f t="shared" si="9"/>
        <v/>
      </c>
      <c r="AJ237" s="412" t="str">
        <f t="array" ref="AJ237">INDEX(_Rge_Data_3rd_CY,$B237,AJ$1)</f>
        <v/>
      </c>
      <c r="AK237" s="413" t="str">
        <f t="array" ref="AK237">INDEX(_Rge_Data_3rd_CY,$B237,AK$1)</f>
        <v/>
      </c>
      <c r="AL237" s="413" t="str">
        <f t="array" ref="AL237">INDEX(_Rge_Data_3rd_CY,$B237,AL$1)</f>
        <v/>
      </c>
      <c r="AM237" s="413" t="str">
        <f t="array" ref="AM237">INDEX(_Rge_Data_3rd_CY,$B237,AM$1)</f>
        <v/>
      </c>
      <c r="AN237" s="413">
        <f t="array" ref="AN237">INDEX(_Rge_Data_3rd_CY,$B237,AN$1)</f>
        <v>0</v>
      </c>
      <c r="AO237" s="413">
        <f t="array" ref="AO237">INDEX(_Rge_Data_3rd_CY,$B237,AO$1)</f>
        <v>0</v>
      </c>
      <c r="AP237" s="413">
        <f t="array" ref="AP237">INDEX(_Rge_Data_3rd_CY,$B237,AP$1)</f>
        <v>0</v>
      </c>
      <c r="AQ237" s="413">
        <f t="array" ref="AQ237">INDEX(_Rge_Data_3rd_CY,$B237,AQ$1)</f>
        <v>0</v>
      </c>
      <c r="AR237" s="413">
        <f t="array" ref="AR237">INDEX(_Rge_Data_3rd_CY,$B237,AR$1)</f>
        <v>0</v>
      </c>
      <c r="AS237" s="413" t="str">
        <f t="array" ref="AS237">INDEX(_Rge_Data_3rd_CY,$B237,AS$1)</f>
        <v/>
      </c>
      <c r="AT237" s="413">
        <f t="array" ref="AT237">INDEX(_Rge_Data_3rd_CY,$B237,AT$1)</f>
        <v>0</v>
      </c>
      <c r="AU237" s="413">
        <f t="array" ref="AU237">INDEX(_Rge_Data_3rd_CY,$B237,AU$1)</f>
        <v>0</v>
      </c>
      <c r="AV237" s="284">
        <f t="shared" si="10"/>
        <v>0</v>
      </c>
      <c r="AW237" s="414">
        <f t="shared" si="8"/>
        <v>0</v>
      </c>
      <c r="AX237" s="290">
        <f>IFERROR(IF(AND($F237="OPEN",$AH237&gt;0),$AH237*_SoP*$AW237,IF(AND($F237="CLOSED",$AH237&gt;0),$AH237*_SoL*$AW237,0)),0)</f>
        <v>0</v>
      </c>
      <c r="AY237" s="290">
        <f>IFERROR(IF($AH237&lt;0,$AH237*_SoL,0),0)</f>
        <v>0</v>
      </c>
      <c r="AZ237" s="415">
        <f t="shared" si="11"/>
        <v>0</v>
      </c>
      <c r="BA237" s="415">
        <f t="shared" si="12"/>
        <v>0</v>
      </c>
      <c r="BB237" s="415">
        <f t="shared" si="13"/>
        <v>0</v>
      </c>
      <c r="BC237" s="416">
        <f t="shared" si="14"/>
        <v>0</v>
      </c>
      <c r="BD237" s="417">
        <f t="shared" si="15"/>
        <v>0</v>
      </c>
      <c r="BE237" s="418">
        <f t="shared" si="16"/>
        <v>0</v>
      </c>
      <c r="BF237" s="419">
        <f t="shared" si="17"/>
        <v>0</v>
      </c>
    </row>
    <row r="238" ht="19.5" customHeight="1">
      <c r="A238" s="185"/>
      <c r="B238" s="230">
        <f t="shared" si="18"/>
        <v>227</v>
      </c>
      <c r="C238" s="185"/>
      <c r="D238" s="391" t="str">
        <f t="array" ref="D238">INDEX(_Rge_Projectdata_3rd,$B238,MATCH("Project-ID",_Rge_Headline_Projectdata,0))</f>
        <v/>
      </c>
      <c r="E238" s="392" t="str">
        <f t="array" ref="E238">IF(INDEX(_Rge_Data_3rd_CY,$B238,E$1)=0,"",TEXT(INDEX(_Rge_Data_3rd_CY,$B238,E$1),"JJJJMMTT"))</f>
        <v/>
      </c>
      <c r="F238" s="404" t="str">
        <f t="array" ref="F238">INDEX(_Rge_Data_3rd_CY,$B238,F$1)</f>
        <v>Open</v>
      </c>
      <c r="G238" s="393">
        <f t="array" ref="G238">IFERROR(MATCH(INDEX(_Rge_Data_3rd_CY,$B238,G$1),_Rge_Projectstatus,0),"")</f>
        <v>1</v>
      </c>
      <c r="H238" s="405" t="str">
        <f t="array" ref="H238">INDEX(_Rge_Data_3rd_CY,$B238,H$1)</f>
        <v/>
      </c>
      <c r="I238" s="406" t="str">
        <f t="array" ref="I238">INDEX(_Rge_Data_3rd_CY,$B238,I$1)</f>
        <v/>
      </c>
      <c r="J238" s="406" t="str">
        <f t="array" ref="J238">INDEX(_Rge_Data_3rd_CY,$B238,J$1)</f>
        <v/>
      </c>
      <c r="K238" s="406" t="str">
        <f t="array" ref="K238">INDEX(_Rge_Data_3rd_CY,$B238,K$1)</f>
        <v/>
      </c>
      <c r="L238" s="407">
        <f t="array" ref="L238">INDEX(_Rge_Data_3rd_CY,$B238,L$1)</f>
        <v>0</v>
      </c>
      <c r="M238" s="407">
        <f t="array" ref="M238">INDEX(_Rge_Data_3rd_CY,$B238,M$1)</f>
        <v>0</v>
      </c>
      <c r="N238" s="407">
        <f t="array" ref="N238">INDEX(_Rge_Data_3rd_CY,$B238,N$1)</f>
        <v>0</v>
      </c>
      <c r="O238" s="407">
        <f t="array" ref="O238">INDEX(_Rge_Data_3rd_CY,$B238,O$1)</f>
        <v>0</v>
      </c>
      <c r="P238" s="407">
        <f t="array" ref="P238">INDEX(_Rge_Data_3rd_CY,$B238,P$1)</f>
        <v>0</v>
      </c>
      <c r="Q238" s="407" t="str">
        <f t="array" ref="Q238">INDEX(_Rge_Data_3rd_CY,$B238,Q$1)</f>
        <v/>
      </c>
      <c r="R238" s="407">
        <f t="array" ref="R238">INDEX(_Rge_Data_3rd_CY,$B238,R$1)</f>
        <v>0</v>
      </c>
      <c r="S238" s="407">
        <f t="array" ref="S238">INDEX(_Rge_Data_3rd_CY,$B238,S$1)</f>
        <v>0</v>
      </c>
      <c r="T238" s="407">
        <f t="shared" si="5"/>
        <v>0</v>
      </c>
      <c r="U238" s="408">
        <f t="shared" si="6"/>
        <v>0</v>
      </c>
      <c r="V238" s="409" t="str">
        <f t="array" ref="V238">INDEX(_Rge_Data_3rd_CY,$B238,V$1)</f>
        <v/>
      </c>
      <c r="W238" s="410" t="str">
        <f t="array" ref="W238">INDEX(_Rge_Data_3rd_CY,$B238,W$1)</f>
        <v/>
      </c>
      <c r="X238" s="410" t="str">
        <f t="array" ref="X238">INDEX(_Rge_Data_3rd_CY,$B238,X$1)</f>
        <v/>
      </c>
      <c r="Y238" s="410" t="str">
        <f t="array" ref="Y238">INDEX(_Rge_Data_3rd_CY,$B238,Y$1)</f>
        <v/>
      </c>
      <c r="Z238" s="410">
        <f t="array" ref="Z238">INDEX(_Rge_Data_3rd_CY,$B238,Z$1)</f>
        <v>0</v>
      </c>
      <c r="AA238" s="410">
        <f t="array" ref="AA238">INDEX(_Rge_Data_3rd_CY,$B238,AA$1)</f>
        <v>0</v>
      </c>
      <c r="AB238" s="410">
        <f t="array" ref="AB238">INDEX(_Rge_Data_3rd_CY,$B238,AB$1)</f>
        <v>0</v>
      </c>
      <c r="AC238" s="410">
        <f t="array" ref="AC238">INDEX(_Rge_Data_3rd_CY,$B238,AC$1)</f>
        <v>0</v>
      </c>
      <c r="AD238" s="410">
        <f t="array" ref="AD238">INDEX(_Rge_Data_3rd_CY,$B238,AD$1)</f>
        <v>0</v>
      </c>
      <c r="AE238" s="410" t="str">
        <f t="array" ref="AE238">INDEX(_Rge_Data_3rd_CY,$B238,AE$1)</f>
        <v/>
      </c>
      <c r="AF238" s="410">
        <f t="array" ref="AF238">INDEX(_Rge_Data_3rd_CY,$B238,AF$1)</f>
        <v>0</v>
      </c>
      <c r="AG238" s="410">
        <f t="array" ref="AG238">INDEX(_Rge_Data_3rd_CY,$B238,AG$1)</f>
        <v>0</v>
      </c>
      <c r="AH238" s="410">
        <f t="shared" si="7"/>
        <v>0</v>
      </c>
      <c r="AI238" s="411" t="str">
        <f t="shared" si="9"/>
        <v/>
      </c>
      <c r="AJ238" s="412" t="str">
        <f t="array" ref="AJ238">INDEX(_Rge_Data_3rd_CY,$B238,AJ$1)</f>
        <v/>
      </c>
      <c r="AK238" s="413" t="str">
        <f t="array" ref="AK238">INDEX(_Rge_Data_3rd_CY,$B238,AK$1)</f>
        <v/>
      </c>
      <c r="AL238" s="413" t="str">
        <f t="array" ref="AL238">INDEX(_Rge_Data_3rd_CY,$B238,AL$1)</f>
        <v/>
      </c>
      <c r="AM238" s="413" t="str">
        <f t="array" ref="AM238">INDEX(_Rge_Data_3rd_CY,$B238,AM$1)</f>
        <v/>
      </c>
      <c r="AN238" s="413">
        <f t="array" ref="AN238">INDEX(_Rge_Data_3rd_CY,$B238,AN$1)</f>
        <v>0</v>
      </c>
      <c r="AO238" s="413">
        <f t="array" ref="AO238">INDEX(_Rge_Data_3rd_CY,$B238,AO$1)</f>
        <v>0</v>
      </c>
      <c r="AP238" s="413">
        <f t="array" ref="AP238">INDEX(_Rge_Data_3rd_CY,$B238,AP$1)</f>
        <v>0</v>
      </c>
      <c r="AQ238" s="413">
        <f t="array" ref="AQ238">INDEX(_Rge_Data_3rd_CY,$B238,AQ$1)</f>
        <v>0</v>
      </c>
      <c r="AR238" s="413">
        <f t="array" ref="AR238">INDEX(_Rge_Data_3rd_CY,$B238,AR$1)</f>
        <v>0</v>
      </c>
      <c r="AS238" s="413" t="str">
        <f t="array" ref="AS238">INDEX(_Rge_Data_3rd_CY,$B238,AS$1)</f>
        <v/>
      </c>
      <c r="AT238" s="413">
        <f t="array" ref="AT238">INDEX(_Rge_Data_3rd_CY,$B238,AT$1)</f>
        <v>0</v>
      </c>
      <c r="AU238" s="413">
        <f t="array" ref="AU238">INDEX(_Rge_Data_3rd_CY,$B238,AU$1)</f>
        <v>0</v>
      </c>
      <c r="AV238" s="284">
        <f t="shared" si="10"/>
        <v>0</v>
      </c>
      <c r="AW238" s="414">
        <f t="shared" si="8"/>
        <v>0</v>
      </c>
      <c r="AX238" s="290">
        <f>IFERROR(IF(AND($F238="OPEN",$AH238&gt;0),$AH238*_SoP*$AW238,IF(AND($F238="CLOSED",$AH238&gt;0),$AH238*_SoL*$AW238,0)),0)</f>
        <v>0</v>
      </c>
      <c r="AY238" s="290">
        <f>IFERROR(IF($AH238&lt;0,$AH238*_SoL,0),0)</f>
        <v>0</v>
      </c>
      <c r="AZ238" s="415">
        <f t="shared" si="11"/>
        <v>0</v>
      </c>
      <c r="BA238" s="415">
        <f t="shared" si="12"/>
        <v>0</v>
      </c>
      <c r="BB238" s="415">
        <f t="shared" si="13"/>
        <v>0</v>
      </c>
      <c r="BC238" s="416">
        <f t="shared" si="14"/>
        <v>0</v>
      </c>
      <c r="BD238" s="417">
        <f t="shared" si="15"/>
        <v>0</v>
      </c>
      <c r="BE238" s="418">
        <f t="shared" si="16"/>
        <v>0</v>
      </c>
      <c r="BF238" s="419">
        <f t="shared" si="17"/>
        <v>0</v>
      </c>
    </row>
    <row r="239" ht="19.5" customHeight="1">
      <c r="A239" s="185"/>
      <c r="B239" s="230">
        <f t="shared" si="18"/>
        <v>228</v>
      </c>
      <c r="C239" s="185"/>
      <c r="D239" s="391" t="str">
        <f t="array" ref="D239">INDEX(_Rge_Projectdata_3rd,$B239,MATCH("Project-ID",_Rge_Headline_Projectdata,0))</f>
        <v/>
      </c>
      <c r="E239" s="392" t="str">
        <f t="array" ref="E239">IF(INDEX(_Rge_Data_3rd_CY,$B239,E$1)=0,"",TEXT(INDEX(_Rge_Data_3rd_CY,$B239,E$1),"JJJJMMTT"))</f>
        <v/>
      </c>
      <c r="F239" s="404" t="str">
        <f t="array" ref="F239">INDEX(_Rge_Data_3rd_CY,$B239,F$1)</f>
        <v>Open</v>
      </c>
      <c r="G239" s="393">
        <f t="array" ref="G239">IFERROR(MATCH(INDEX(_Rge_Data_3rd_CY,$B239,G$1),_Rge_Projectstatus,0),"")</f>
        <v>1</v>
      </c>
      <c r="H239" s="405" t="str">
        <f t="array" ref="H239">INDEX(_Rge_Data_3rd_CY,$B239,H$1)</f>
        <v/>
      </c>
      <c r="I239" s="406" t="str">
        <f t="array" ref="I239">INDEX(_Rge_Data_3rd_CY,$B239,I$1)</f>
        <v/>
      </c>
      <c r="J239" s="406" t="str">
        <f t="array" ref="J239">INDEX(_Rge_Data_3rd_CY,$B239,J$1)</f>
        <v/>
      </c>
      <c r="K239" s="406" t="str">
        <f t="array" ref="K239">INDEX(_Rge_Data_3rd_CY,$B239,K$1)</f>
        <v/>
      </c>
      <c r="L239" s="407">
        <f t="array" ref="L239">INDEX(_Rge_Data_3rd_CY,$B239,L$1)</f>
        <v>0</v>
      </c>
      <c r="M239" s="407">
        <f t="array" ref="M239">INDEX(_Rge_Data_3rd_CY,$B239,M$1)</f>
        <v>0</v>
      </c>
      <c r="N239" s="407">
        <f t="array" ref="N239">INDEX(_Rge_Data_3rd_CY,$B239,N$1)</f>
        <v>0</v>
      </c>
      <c r="O239" s="407">
        <f t="array" ref="O239">INDEX(_Rge_Data_3rd_CY,$B239,O$1)</f>
        <v>0</v>
      </c>
      <c r="P239" s="407">
        <f t="array" ref="P239">INDEX(_Rge_Data_3rd_CY,$B239,P$1)</f>
        <v>0</v>
      </c>
      <c r="Q239" s="407" t="str">
        <f t="array" ref="Q239">INDEX(_Rge_Data_3rd_CY,$B239,Q$1)</f>
        <v/>
      </c>
      <c r="R239" s="407">
        <f t="array" ref="R239">INDEX(_Rge_Data_3rd_CY,$B239,R$1)</f>
        <v>0</v>
      </c>
      <c r="S239" s="407">
        <f t="array" ref="S239">INDEX(_Rge_Data_3rd_CY,$B239,S$1)</f>
        <v>0</v>
      </c>
      <c r="T239" s="407">
        <f t="shared" si="5"/>
        <v>0</v>
      </c>
      <c r="U239" s="408">
        <f t="shared" si="6"/>
        <v>0</v>
      </c>
      <c r="V239" s="409" t="str">
        <f t="array" ref="V239">INDEX(_Rge_Data_3rd_CY,$B239,V$1)</f>
        <v/>
      </c>
      <c r="W239" s="410" t="str">
        <f t="array" ref="W239">INDEX(_Rge_Data_3rd_CY,$B239,W$1)</f>
        <v/>
      </c>
      <c r="X239" s="410" t="str">
        <f t="array" ref="X239">INDEX(_Rge_Data_3rd_CY,$B239,X$1)</f>
        <v/>
      </c>
      <c r="Y239" s="410" t="str">
        <f t="array" ref="Y239">INDEX(_Rge_Data_3rd_CY,$B239,Y$1)</f>
        <v/>
      </c>
      <c r="Z239" s="410">
        <f t="array" ref="Z239">INDEX(_Rge_Data_3rd_CY,$B239,Z$1)</f>
        <v>0</v>
      </c>
      <c r="AA239" s="410">
        <f t="array" ref="AA239">INDEX(_Rge_Data_3rd_CY,$B239,AA$1)</f>
        <v>0</v>
      </c>
      <c r="AB239" s="410">
        <f t="array" ref="AB239">INDEX(_Rge_Data_3rd_CY,$B239,AB$1)</f>
        <v>0</v>
      </c>
      <c r="AC239" s="410">
        <f t="array" ref="AC239">INDEX(_Rge_Data_3rd_CY,$B239,AC$1)</f>
        <v>0</v>
      </c>
      <c r="AD239" s="410">
        <f t="array" ref="AD239">INDEX(_Rge_Data_3rd_CY,$B239,AD$1)</f>
        <v>0</v>
      </c>
      <c r="AE239" s="410" t="str">
        <f t="array" ref="AE239">INDEX(_Rge_Data_3rd_CY,$B239,AE$1)</f>
        <v/>
      </c>
      <c r="AF239" s="410">
        <f t="array" ref="AF239">INDEX(_Rge_Data_3rd_CY,$B239,AF$1)</f>
        <v>0</v>
      </c>
      <c r="AG239" s="410">
        <f t="array" ref="AG239">INDEX(_Rge_Data_3rd_CY,$B239,AG$1)</f>
        <v>0</v>
      </c>
      <c r="AH239" s="410">
        <f t="shared" si="7"/>
        <v>0</v>
      </c>
      <c r="AI239" s="411" t="str">
        <f t="shared" si="9"/>
        <v/>
      </c>
      <c r="AJ239" s="412" t="str">
        <f t="array" ref="AJ239">INDEX(_Rge_Data_3rd_CY,$B239,AJ$1)</f>
        <v/>
      </c>
      <c r="AK239" s="413" t="str">
        <f t="array" ref="AK239">INDEX(_Rge_Data_3rd_CY,$B239,AK$1)</f>
        <v/>
      </c>
      <c r="AL239" s="413" t="str">
        <f t="array" ref="AL239">INDEX(_Rge_Data_3rd_CY,$B239,AL$1)</f>
        <v/>
      </c>
      <c r="AM239" s="413" t="str">
        <f t="array" ref="AM239">INDEX(_Rge_Data_3rd_CY,$B239,AM$1)</f>
        <v/>
      </c>
      <c r="AN239" s="413">
        <f t="array" ref="AN239">INDEX(_Rge_Data_3rd_CY,$B239,AN$1)</f>
        <v>0</v>
      </c>
      <c r="AO239" s="413">
        <f t="array" ref="AO239">INDEX(_Rge_Data_3rd_CY,$B239,AO$1)</f>
        <v>0</v>
      </c>
      <c r="AP239" s="413">
        <f t="array" ref="AP239">INDEX(_Rge_Data_3rd_CY,$B239,AP$1)</f>
        <v>0</v>
      </c>
      <c r="AQ239" s="413">
        <f t="array" ref="AQ239">INDEX(_Rge_Data_3rd_CY,$B239,AQ$1)</f>
        <v>0</v>
      </c>
      <c r="AR239" s="413">
        <f t="array" ref="AR239">INDEX(_Rge_Data_3rd_CY,$B239,AR$1)</f>
        <v>0</v>
      </c>
      <c r="AS239" s="413" t="str">
        <f t="array" ref="AS239">INDEX(_Rge_Data_3rd_CY,$B239,AS$1)</f>
        <v/>
      </c>
      <c r="AT239" s="413">
        <f t="array" ref="AT239">INDEX(_Rge_Data_3rd_CY,$B239,AT$1)</f>
        <v>0</v>
      </c>
      <c r="AU239" s="413">
        <f t="array" ref="AU239">INDEX(_Rge_Data_3rd_CY,$B239,AU$1)</f>
        <v>0</v>
      </c>
      <c r="AV239" s="284">
        <f t="shared" si="10"/>
        <v>0</v>
      </c>
      <c r="AW239" s="414">
        <f t="shared" si="8"/>
        <v>0</v>
      </c>
      <c r="AX239" s="290">
        <f>IFERROR(IF(AND($F239="OPEN",$AH239&gt;0),$AH239*_SoP*$AW239,IF(AND($F239="CLOSED",$AH239&gt;0),$AH239*_SoL*$AW239,0)),0)</f>
        <v>0</v>
      </c>
      <c r="AY239" s="290">
        <f>IFERROR(IF($AH239&lt;0,$AH239*_SoL,0),0)</f>
        <v>0</v>
      </c>
      <c r="AZ239" s="415">
        <f t="shared" si="11"/>
        <v>0</v>
      </c>
      <c r="BA239" s="415">
        <f t="shared" si="12"/>
        <v>0</v>
      </c>
      <c r="BB239" s="415">
        <f t="shared" si="13"/>
        <v>0</v>
      </c>
      <c r="BC239" s="416">
        <f t="shared" si="14"/>
        <v>0</v>
      </c>
      <c r="BD239" s="417">
        <f t="shared" si="15"/>
        <v>0</v>
      </c>
      <c r="BE239" s="418">
        <f t="shared" si="16"/>
        <v>0</v>
      </c>
      <c r="BF239" s="419">
        <f t="shared" si="17"/>
        <v>0</v>
      </c>
    </row>
    <row r="240" ht="19.5" customHeight="1">
      <c r="A240" s="185"/>
      <c r="B240" s="230">
        <f t="shared" si="18"/>
        <v>229</v>
      </c>
      <c r="C240" s="185"/>
      <c r="D240" s="391" t="str">
        <f t="array" ref="D240">INDEX(_Rge_Projectdata_3rd,$B240,MATCH("Project-ID",_Rge_Headline_Projectdata,0))</f>
        <v/>
      </c>
      <c r="E240" s="392" t="str">
        <f t="array" ref="E240">IF(INDEX(_Rge_Data_3rd_CY,$B240,E$1)=0,"",TEXT(INDEX(_Rge_Data_3rd_CY,$B240,E$1),"JJJJMMTT"))</f>
        <v/>
      </c>
      <c r="F240" s="404" t="str">
        <f t="array" ref="F240">INDEX(_Rge_Data_3rd_CY,$B240,F$1)</f>
        <v>Open</v>
      </c>
      <c r="G240" s="393">
        <f t="array" ref="G240">IFERROR(MATCH(INDEX(_Rge_Data_3rd_CY,$B240,G$1),_Rge_Projectstatus,0),"")</f>
        <v>1</v>
      </c>
      <c r="H240" s="405" t="str">
        <f t="array" ref="H240">INDEX(_Rge_Data_3rd_CY,$B240,H$1)</f>
        <v/>
      </c>
      <c r="I240" s="406" t="str">
        <f t="array" ref="I240">INDEX(_Rge_Data_3rd_CY,$B240,I$1)</f>
        <v/>
      </c>
      <c r="J240" s="406" t="str">
        <f t="array" ref="J240">INDEX(_Rge_Data_3rd_CY,$B240,J$1)</f>
        <v/>
      </c>
      <c r="K240" s="406" t="str">
        <f t="array" ref="K240">INDEX(_Rge_Data_3rd_CY,$B240,K$1)</f>
        <v/>
      </c>
      <c r="L240" s="407">
        <f t="array" ref="L240">INDEX(_Rge_Data_3rd_CY,$B240,L$1)</f>
        <v>0</v>
      </c>
      <c r="M240" s="407">
        <f t="array" ref="M240">INDEX(_Rge_Data_3rd_CY,$B240,M$1)</f>
        <v>0</v>
      </c>
      <c r="N240" s="407">
        <f t="array" ref="N240">INDEX(_Rge_Data_3rd_CY,$B240,N$1)</f>
        <v>0</v>
      </c>
      <c r="O240" s="407">
        <f t="array" ref="O240">INDEX(_Rge_Data_3rd_CY,$B240,O$1)</f>
        <v>0</v>
      </c>
      <c r="P240" s="407">
        <f t="array" ref="P240">INDEX(_Rge_Data_3rd_CY,$B240,P$1)</f>
        <v>0</v>
      </c>
      <c r="Q240" s="407" t="str">
        <f t="array" ref="Q240">INDEX(_Rge_Data_3rd_CY,$B240,Q$1)</f>
        <v/>
      </c>
      <c r="R240" s="407">
        <f t="array" ref="R240">INDEX(_Rge_Data_3rd_CY,$B240,R$1)</f>
        <v>0</v>
      </c>
      <c r="S240" s="407">
        <f t="array" ref="S240">INDEX(_Rge_Data_3rd_CY,$B240,S$1)</f>
        <v>0</v>
      </c>
      <c r="T240" s="407">
        <f t="shared" si="5"/>
        <v>0</v>
      </c>
      <c r="U240" s="408">
        <f t="shared" si="6"/>
        <v>0</v>
      </c>
      <c r="V240" s="409" t="str">
        <f t="array" ref="V240">INDEX(_Rge_Data_3rd_CY,$B240,V$1)</f>
        <v/>
      </c>
      <c r="W240" s="410" t="str">
        <f t="array" ref="W240">INDEX(_Rge_Data_3rd_CY,$B240,W$1)</f>
        <v/>
      </c>
      <c r="X240" s="410" t="str">
        <f t="array" ref="X240">INDEX(_Rge_Data_3rd_CY,$B240,X$1)</f>
        <v/>
      </c>
      <c r="Y240" s="410" t="str">
        <f t="array" ref="Y240">INDEX(_Rge_Data_3rd_CY,$B240,Y$1)</f>
        <v/>
      </c>
      <c r="Z240" s="410">
        <f t="array" ref="Z240">INDEX(_Rge_Data_3rd_CY,$B240,Z$1)</f>
        <v>0</v>
      </c>
      <c r="AA240" s="410">
        <f t="array" ref="AA240">INDEX(_Rge_Data_3rd_CY,$B240,AA$1)</f>
        <v>0</v>
      </c>
      <c r="AB240" s="410">
        <f t="array" ref="AB240">INDEX(_Rge_Data_3rd_CY,$B240,AB$1)</f>
        <v>0</v>
      </c>
      <c r="AC240" s="410">
        <f t="array" ref="AC240">INDEX(_Rge_Data_3rd_CY,$B240,AC$1)</f>
        <v>0</v>
      </c>
      <c r="AD240" s="410">
        <f t="array" ref="AD240">INDEX(_Rge_Data_3rd_CY,$B240,AD$1)</f>
        <v>0</v>
      </c>
      <c r="AE240" s="410" t="str">
        <f t="array" ref="AE240">INDEX(_Rge_Data_3rd_CY,$B240,AE$1)</f>
        <v/>
      </c>
      <c r="AF240" s="410">
        <f t="array" ref="AF240">INDEX(_Rge_Data_3rd_CY,$B240,AF$1)</f>
        <v>0</v>
      </c>
      <c r="AG240" s="410">
        <f t="array" ref="AG240">INDEX(_Rge_Data_3rd_CY,$B240,AG$1)</f>
        <v>0</v>
      </c>
      <c r="AH240" s="410">
        <f t="shared" si="7"/>
        <v>0</v>
      </c>
      <c r="AI240" s="411" t="str">
        <f t="shared" si="9"/>
        <v/>
      </c>
      <c r="AJ240" s="412" t="str">
        <f t="array" ref="AJ240">INDEX(_Rge_Data_3rd_CY,$B240,AJ$1)</f>
        <v/>
      </c>
      <c r="AK240" s="413" t="str">
        <f t="array" ref="AK240">INDEX(_Rge_Data_3rd_CY,$B240,AK$1)</f>
        <v/>
      </c>
      <c r="AL240" s="413" t="str">
        <f t="array" ref="AL240">INDEX(_Rge_Data_3rd_CY,$B240,AL$1)</f>
        <v/>
      </c>
      <c r="AM240" s="413" t="str">
        <f t="array" ref="AM240">INDEX(_Rge_Data_3rd_CY,$B240,AM$1)</f>
        <v/>
      </c>
      <c r="AN240" s="413">
        <f t="array" ref="AN240">INDEX(_Rge_Data_3rd_CY,$B240,AN$1)</f>
        <v>0</v>
      </c>
      <c r="AO240" s="413">
        <f t="array" ref="AO240">INDEX(_Rge_Data_3rd_CY,$B240,AO$1)</f>
        <v>0</v>
      </c>
      <c r="AP240" s="413">
        <f t="array" ref="AP240">INDEX(_Rge_Data_3rd_CY,$B240,AP$1)</f>
        <v>0</v>
      </c>
      <c r="AQ240" s="413">
        <f t="array" ref="AQ240">INDEX(_Rge_Data_3rd_CY,$B240,AQ$1)</f>
        <v>0</v>
      </c>
      <c r="AR240" s="413">
        <f t="array" ref="AR240">INDEX(_Rge_Data_3rd_CY,$B240,AR$1)</f>
        <v>0</v>
      </c>
      <c r="AS240" s="413" t="str">
        <f t="array" ref="AS240">INDEX(_Rge_Data_3rd_CY,$B240,AS$1)</f>
        <v/>
      </c>
      <c r="AT240" s="413">
        <f t="array" ref="AT240">INDEX(_Rge_Data_3rd_CY,$B240,AT$1)</f>
        <v>0</v>
      </c>
      <c r="AU240" s="413">
        <f t="array" ref="AU240">INDEX(_Rge_Data_3rd_CY,$B240,AU$1)</f>
        <v>0</v>
      </c>
      <c r="AV240" s="284">
        <f t="shared" si="10"/>
        <v>0</v>
      </c>
      <c r="AW240" s="414">
        <f t="shared" si="8"/>
        <v>0</v>
      </c>
      <c r="AX240" s="290">
        <f>IFERROR(IF(AND($F240="OPEN",$AH240&gt;0),$AH240*_SoP*$AW240,IF(AND($F240="CLOSED",$AH240&gt;0),$AH240*_SoL*$AW240,0)),0)</f>
        <v>0</v>
      </c>
      <c r="AY240" s="290">
        <f>IFERROR(IF($AH240&lt;0,$AH240*_SoL,0),0)</f>
        <v>0</v>
      </c>
      <c r="AZ240" s="415">
        <f t="shared" si="11"/>
        <v>0</v>
      </c>
      <c r="BA240" s="415">
        <f t="shared" si="12"/>
        <v>0</v>
      </c>
      <c r="BB240" s="415">
        <f t="shared" si="13"/>
        <v>0</v>
      </c>
      <c r="BC240" s="416">
        <f t="shared" si="14"/>
        <v>0</v>
      </c>
      <c r="BD240" s="417">
        <f t="shared" si="15"/>
        <v>0</v>
      </c>
      <c r="BE240" s="418">
        <f t="shared" si="16"/>
        <v>0</v>
      </c>
      <c r="BF240" s="419">
        <f t="shared" si="17"/>
        <v>0</v>
      </c>
    </row>
    <row r="241" ht="19.5" customHeight="1">
      <c r="A241" s="185"/>
      <c r="B241" s="230">
        <f t="shared" si="18"/>
        <v>230</v>
      </c>
      <c r="C241" s="185"/>
      <c r="D241" s="391" t="str">
        <f t="array" ref="D241">INDEX(_Rge_Projectdata_3rd,$B241,MATCH("Project-ID",_Rge_Headline_Projectdata,0))</f>
        <v/>
      </c>
      <c r="E241" s="392" t="str">
        <f t="array" ref="E241">IF(INDEX(_Rge_Data_3rd_CY,$B241,E$1)=0,"",TEXT(INDEX(_Rge_Data_3rd_CY,$B241,E$1),"JJJJMMTT"))</f>
        <v/>
      </c>
      <c r="F241" s="404" t="str">
        <f t="array" ref="F241">INDEX(_Rge_Data_3rd_CY,$B241,F$1)</f>
        <v>Open</v>
      </c>
      <c r="G241" s="393">
        <f t="array" ref="G241">IFERROR(MATCH(INDEX(_Rge_Data_3rd_CY,$B241,G$1),_Rge_Projectstatus,0),"")</f>
        <v>1</v>
      </c>
      <c r="H241" s="405" t="str">
        <f t="array" ref="H241">INDEX(_Rge_Data_3rd_CY,$B241,H$1)</f>
        <v/>
      </c>
      <c r="I241" s="406" t="str">
        <f t="array" ref="I241">INDEX(_Rge_Data_3rd_CY,$B241,I$1)</f>
        <v/>
      </c>
      <c r="J241" s="406" t="str">
        <f t="array" ref="J241">INDEX(_Rge_Data_3rd_CY,$B241,J$1)</f>
        <v/>
      </c>
      <c r="K241" s="406" t="str">
        <f t="array" ref="K241">INDEX(_Rge_Data_3rd_CY,$B241,K$1)</f>
        <v/>
      </c>
      <c r="L241" s="407">
        <f t="array" ref="L241">INDEX(_Rge_Data_3rd_CY,$B241,L$1)</f>
        <v>0</v>
      </c>
      <c r="M241" s="407">
        <f t="array" ref="M241">INDEX(_Rge_Data_3rd_CY,$B241,M$1)</f>
        <v>0</v>
      </c>
      <c r="N241" s="407">
        <f t="array" ref="N241">INDEX(_Rge_Data_3rd_CY,$B241,N$1)</f>
        <v>0</v>
      </c>
      <c r="O241" s="407">
        <f t="array" ref="O241">INDEX(_Rge_Data_3rd_CY,$B241,O$1)</f>
        <v>0</v>
      </c>
      <c r="P241" s="407">
        <f t="array" ref="P241">INDEX(_Rge_Data_3rd_CY,$B241,P$1)</f>
        <v>0</v>
      </c>
      <c r="Q241" s="407" t="str">
        <f t="array" ref="Q241">INDEX(_Rge_Data_3rd_CY,$B241,Q$1)</f>
        <v/>
      </c>
      <c r="R241" s="407">
        <f t="array" ref="R241">INDEX(_Rge_Data_3rd_CY,$B241,R$1)</f>
        <v>0</v>
      </c>
      <c r="S241" s="407">
        <f t="array" ref="S241">INDEX(_Rge_Data_3rd_CY,$B241,S$1)</f>
        <v>0</v>
      </c>
      <c r="T241" s="407">
        <f t="shared" si="5"/>
        <v>0</v>
      </c>
      <c r="U241" s="408">
        <f t="shared" si="6"/>
        <v>0</v>
      </c>
      <c r="V241" s="409" t="str">
        <f t="array" ref="V241">INDEX(_Rge_Data_3rd_CY,$B241,V$1)</f>
        <v/>
      </c>
      <c r="W241" s="410" t="str">
        <f t="array" ref="W241">INDEX(_Rge_Data_3rd_CY,$B241,W$1)</f>
        <v/>
      </c>
      <c r="X241" s="410" t="str">
        <f t="array" ref="X241">INDEX(_Rge_Data_3rd_CY,$B241,X$1)</f>
        <v/>
      </c>
      <c r="Y241" s="410" t="str">
        <f t="array" ref="Y241">INDEX(_Rge_Data_3rd_CY,$B241,Y$1)</f>
        <v/>
      </c>
      <c r="Z241" s="410">
        <f t="array" ref="Z241">INDEX(_Rge_Data_3rd_CY,$B241,Z$1)</f>
        <v>0</v>
      </c>
      <c r="AA241" s="410">
        <f t="array" ref="AA241">INDEX(_Rge_Data_3rd_CY,$B241,AA$1)</f>
        <v>0</v>
      </c>
      <c r="AB241" s="410">
        <f t="array" ref="AB241">INDEX(_Rge_Data_3rd_CY,$B241,AB$1)</f>
        <v>0</v>
      </c>
      <c r="AC241" s="410">
        <f t="array" ref="AC241">INDEX(_Rge_Data_3rd_CY,$B241,AC$1)</f>
        <v>0</v>
      </c>
      <c r="AD241" s="410">
        <f t="array" ref="AD241">INDEX(_Rge_Data_3rd_CY,$B241,AD$1)</f>
        <v>0</v>
      </c>
      <c r="AE241" s="410" t="str">
        <f t="array" ref="AE241">INDEX(_Rge_Data_3rd_CY,$B241,AE$1)</f>
        <v/>
      </c>
      <c r="AF241" s="410">
        <f t="array" ref="AF241">INDEX(_Rge_Data_3rd_CY,$B241,AF$1)</f>
        <v>0</v>
      </c>
      <c r="AG241" s="410">
        <f t="array" ref="AG241">INDEX(_Rge_Data_3rd_CY,$B241,AG$1)</f>
        <v>0</v>
      </c>
      <c r="AH241" s="410">
        <f t="shared" si="7"/>
        <v>0</v>
      </c>
      <c r="AI241" s="411" t="str">
        <f t="shared" si="9"/>
        <v/>
      </c>
      <c r="AJ241" s="412" t="str">
        <f t="array" ref="AJ241">INDEX(_Rge_Data_3rd_CY,$B241,AJ$1)</f>
        <v/>
      </c>
      <c r="AK241" s="413" t="str">
        <f t="array" ref="AK241">INDEX(_Rge_Data_3rd_CY,$B241,AK$1)</f>
        <v/>
      </c>
      <c r="AL241" s="413" t="str">
        <f t="array" ref="AL241">INDEX(_Rge_Data_3rd_CY,$B241,AL$1)</f>
        <v/>
      </c>
      <c r="AM241" s="413" t="str">
        <f t="array" ref="AM241">INDEX(_Rge_Data_3rd_CY,$B241,AM$1)</f>
        <v/>
      </c>
      <c r="AN241" s="413">
        <f t="array" ref="AN241">INDEX(_Rge_Data_3rd_CY,$B241,AN$1)</f>
        <v>0</v>
      </c>
      <c r="AO241" s="413">
        <f t="array" ref="AO241">INDEX(_Rge_Data_3rd_CY,$B241,AO$1)</f>
        <v>0</v>
      </c>
      <c r="AP241" s="413">
        <f t="array" ref="AP241">INDEX(_Rge_Data_3rd_CY,$B241,AP$1)</f>
        <v>0</v>
      </c>
      <c r="AQ241" s="413">
        <f t="array" ref="AQ241">INDEX(_Rge_Data_3rd_CY,$B241,AQ$1)</f>
        <v>0</v>
      </c>
      <c r="AR241" s="413">
        <f t="array" ref="AR241">INDEX(_Rge_Data_3rd_CY,$B241,AR$1)</f>
        <v>0</v>
      </c>
      <c r="AS241" s="413" t="str">
        <f t="array" ref="AS241">INDEX(_Rge_Data_3rd_CY,$B241,AS$1)</f>
        <v/>
      </c>
      <c r="AT241" s="413">
        <f t="array" ref="AT241">INDEX(_Rge_Data_3rd_CY,$B241,AT$1)</f>
        <v>0</v>
      </c>
      <c r="AU241" s="413">
        <f t="array" ref="AU241">INDEX(_Rge_Data_3rd_CY,$B241,AU$1)</f>
        <v>0</v>
      </c>
      <c r="AV241" s="284">
        <f t="shared" si="10"/>
        <v>0</v>
      </c>
      <c r="AW241" s="414">
        <f t="shared" si="8"/>
        <v>0</v>
      </c>
      <c r="AX241" s="290">
        <f>IFERROR(IF(AND($F241="OPEN",$AH241&gt;0),$AH241*_SoP*$AW241,IF(AND($F241="CLOSED",$AH241&gt;0),$AH241*_SoL*$AW241,0)),0)</f>
        <v>0</v>
      </c>
      <c r="AY241" s="290">
        <f>IFERROR(IF($AH241&lt;0,$AH241*_SoL,0),0)</f>
        <v>0</v>
      </c>
      <c r="AZ241" s="415">
        <f t="shared" si="11"/>
        <v>0</v>
      </c>
      <c r="BA241" s="415">
        <f t="shared" si="12"/>
        <v>0</v>
      </c>
      <c r="BB241" s="415">
        <f t="shared" si="13"/>
        <v>0</v>
      </c>
      <c r="BC241" s="416">
        <f t="shared" si="14"/>
        <v>0</v>
      </c>
      <c r="BD241" s="417">
        <f t="shared" si="15"/>
        <v>0</v>
      </c>
      <c r="BE241" s="418">
        <f t="shared" si="16"/>
        <v>0</v>
      </c>
      <c r="BF241" s="419">
        <f t="shared" si="17"/>
        <v>0</v>
      </c>
    </row>
    <row r="242" ht="19.5" customHeight="1">
      <c r="A242" s="185"/>
      <c r="B242" s="230">
        <f t="shared" si="18"/>
        <v>231</v>
      </c>
      <c r="C242" s="185"/>
      <c r="D242" s="391" t="str">
        <f t="array" ref="D242">INDEX(_Rge_Projectdata_3rd,$B242,MATCH("Project-ID",_Rge_Headline_Projectdata,0))</f>
        <v/>
      </c>
      <c r="E242" s="392" t="str">
        <f t="array" ref="E242">IF(INDEX(_Rge_Data_3rd_CY,$B242,E$1)=0,"",TEXT(INDEX(_Rge_Data_3rd_CY,$B242,E$1),"JJJJMMTT"))</f>
        <v/>
      </c>
      <c r="F242" s="404" t="str">
        <f t="array" ref="F242">INDEX(_Rge_Data_3rd_CY,$B242,F$1)</f>
        <v>Open</v>
      </c>
      <c r="G242" s="393">
        <f t="array" ref="G242">IFERROR(MATCH(INDEX(_Rge_Data_3rd_CY,$B242,G$1),_Rge_Projectstatus,0),"")</f>
        <v>1</v>
      </c>
      <c r="H242" s="405" t="str">
        <f t="array" ref="H242">INDEX(_Rge_Data_3rd_CY,$B242,H$1)</f>
        <v/>
      </c>
      <c r="I242" s="406" t="str">
        <f t="array" ref="I242">INDEX(_Rge_Data_3rd_CY,$B242,I$1)</f>
        <v/>
      </c>
      <c r="J242" s="406" t="str">
        <f t="array" ref="J242">INDEX(_Rge_Data_3rd_CY,$B242,J$1)</f>
        <v/>
      </c>
      <c r="K242" s="406" t="str">
        <f t="array" ref="K242">INDEX(_Rge_Data_3rd_CY,$B242,K$1)</f>
        <v/>
      </c>
      <c r="L242" s="407">
        <f t="array" ref="L242">INDEX(_Rge_Data_3rd_CY,$B242,L$1)</f>
        <v>0</v>
      </c>
      <c r="M242" s="407">
        <f t="array" ref="M242">INDEX(_Rge_Data_3rd_CY,$B242,M$1)</f>
        <v>0</v>
      </c>
      <c r="N242" s="407">
        <f t="array" ref="N242">INDEX(_Rge_Data_3rd_CY,$B242,N$1)</f>
        <v>0</v>
      </c>
      <c r="O242" s="407">
        <f t="array" ref="O242">INDEX(_Rge_Data_3rd_CY,$B242,O$1)</f>
        <v>0</v>
      </c>
      <c r="P242" s="407">
        <f t="array" ref="P242">INDEX(_Rge_Data_3rd_CY,$B242,P$1)</f>
        <v>0</v>
      </c>
      <c r="Q242" s="407" t="str">
        <f t="array" ref="Q242">INDEX(_Rge_Data_3rd_CY,$B242,Q$1)</f>
        <v/>
      </c>
      <c r="R242" s="407">
        <f t="array" ref="R242">INDEX(_Rge_Data_3rd_CY,$B242,R$1)</f>
        <v>0</v>
      </c>
      <c r="S242" s="407">
        <f t="array" ref="S242">INDEX(_Rge_Data_3rd_CY,$B242,S$1)</f>
        <v>0</v>
      </c>
      <c r="T242" s="407">
        <f t="shared" si="5"/>
        <v>0</v>
      </c>
      <c r="U242" s="408">
        <f t="shared" si="6"/>
        <v>0</v>
      </c>
      <c r="V242" s="409" t="str">
        <f t="array" ref="V242">INDEX(_Rge_Data_3rd_CY,$B242,V$1)</f>
        <v/>
      </c>
      <c r="W242" s="410" t="str">
        <f t="array" ref="W242">INDEX(_Rge_Data_3rd_CY,$B242,W$1)</f>
        <v/>
      </c>
      <c r="X242" s="410" t="str">
        <f t="array" ref="X242">INDEX(_Rge_Data_3rd_CY,$B242,X$1)</f>
        <v/>
      </c>
      <c r="Y242" s="410" t="str">
        <f t="array" ref="Y242">INDEX(_Rge_Data_3rd_CY,$B242,Y$1)</f>
        <v/>
      </c>
      <c r="Z242" s="410">
        <f t="array" ref="Z242">INDEX(_Rge_Data_3rd_CY,$B242,Z$1)</f>
        <v>0</v>
      </c>
      <c r="AA242" s="410">
        <f t="array" ref="AA242">INDEX(_Rge_Data_3rd_CY,$B242,AA$1)</f>
        <v>0</v>
      </c>
      <c r="AB242" s="410">
        <f t="array" ref="AB242">INDEX(_Rge_Data_3rd_CY,$B242,AB$1)</f>
        <v>0</v>
      </c>
      <c r="AC242" s="410">
        <f t="array" ref="AC242">INDEX(_Rge_Data_3rd_CY,$B242,AC$1)</f>
        <v>0</v>
      </c>
      <c r="AD242" s="410">
        <f t="array" ref="AD242">INDEX(_Rge_Data_3rd_CY,$B242,AD$1)</f>
        <v>0</v>
      </c>
      <c r="AE242" s="410" t="str">
        <f t="array" ref="AE242">INDEX(_Rge_Data_3rd_CY,$B242,AE$1)</f>
        <v/>
      </c>
      <c r="AF242" s="410">
        <f t="array" ref="AF242">INDEX(_Rge_Data_3rd_CY,$B242,AF$1)</f>
        <v>0</v>
      </c>
      <c r="AG242" s="410">
        <f t="array" ref="AG242">INDEX(_Rge_Data_3rd_CY,$B242,AG$1)</f>
        <v>0</v>
      </c>
      <c r="AH242" s="410">
        <f t="shared" si="7"/>
        <v>0</v>
      </c>
      <c r="AI242" s="411" t="str">
        <f t="shared" si="9"/>
        <v/>
      </c>
      <c r="AJ242" s="412" t="str">
        <f t="array" ref="AJ242">INDEX(_Rge_Data_3rd_CY,$B242,AJ$1)</f>
        <v/>
      </c>
      <c r="AK242" s="413" t="str">
        <f t="array" ref="AK242">INDEX(_Rge_Data_3rd_CY,$B242,AK$1)</f>
        <v/>
      </c>
      <c r="AL242" s="413" t="str">
        <f t="array" ref="AL242">INDEX(_Rge_Data_3rd_CY,$B242,AL$1)</f>
        <v/>
      </c>
      <c r="AM242" s="413" t="str">
        <f t="array" ref="AM242">INDEX(_Rge_Data_3rd_CY,$B242,AM$1)</f>
        <v/>
      </c>
      <c r="AN242" s="413">
        <f t="array" ref="AN242">INDEX(_Rge_Data_3rd_CY,$B242,AN$1)</f>
        <v>0</v>
      </c>
      <c r="AO242" s="413">
        <f t="array" ref="AO242">INDEX(_Rge_Data_3rd_CY,$B242,AO$1)</f>
        <v>0</v>
      </c>
      <c r="AP242" s="413">
        <f t="array" ref="AP242">INDEX(_Rge_Data_3rd_CY,$B242,AP$1)</f>
        <v>0</v>
      </c>
      <c r="AQ242" s="413">
        <f t="array" ref="AQ242">INDEX(_Rge_Data_3rd_CY,$B242,AQ$1)</f>
        <v>0</v>
      </c>
      <c r="AR242" s="413">
        <f t="array" ref="AR242">INDEX(_Rge_Data_3rd_CY,$B242,AR$1)</f>
        <v>0</v>
      </c>
      <c r="AS242" s="413" t="str">
        <f t="array" ref="AS242">INDEX(_Rge_Data_3rd_CY,$B242,AS$1)</f>
        <v/>
      </c>
      <c r="AT242" s="413">
        <f t="array" ref="AT242">INDEX(_Rge_Data_3rd_CY,$B242,AT$1)</f>
        <v>0</v>
      </c>
      <c r="AU242" s="413">
        <f t="array" ref="AU242">INDEX(_Rge_Data_3rd_CY,$B242,AU$1)</f>
        <v>0</v>
      </c>
      <c r="AV242" s="284">
        <f t="shared" si="10"/>
        <v>0</v>
      </c>
      <c r="AW242" s="414">
        <f t="shared" si="8"/>
        <v>0</v>
      </c>
      <c r="AX242" s="290">
        <f>IFERROR(IF(AND($F242="OPEN",$AH242&gt;0),$AH242*_SoP*$AW242,IF(AND($F242="CLOSED",$AH242&gt;0),$AH242*_SoL*$AW242,0)),0)</f>
        <v>0</v>
      </c>
      <c r="AY242" s="290">
        <f>IFERROR(IF($AH242&lt;0,$AH242*_SoL,0),0)</f>
        <v>0</v>
      </c>
      <c r="AZ242" s="415">
        <f t="shared" si="11"/>
        <v>0</v>
      </c>
      <c r="BA242" s="415">
        <f t="shared" si="12"/>
        <v>0</v>
      </c>
      <c r="BB242" s="415">
        <f t="shared" si="13"/>
        <v>0</v>
      </c>
      <c r="BC242" s="416">
        <f t="shared" si="14"/>
        <v>0</v>
      </c>
      <c r="BD242" s="417">
        <f t="shared" si="15"/>
        <v>0</v>
      </c>
      <c r="BE242" s="418">
        <f t="shared" si="16"/>
        <v>0</v>
      </c>
      <c r="BF242" s="419">
        <f t="shared" si="17"/>
        <v>0</v>
      </c>
    </row>
    <row r="243" ht="19.5" customHeight="1">
      <c r="A243" s="185"/>
      <c r="B243" s="230">
        <f t="shared" si="18"/>
        <v>232</v>
      </c>
      <c r="C243" s="185"/>
      <c r="D243" s="391" t="str">
        <f t="array" ref="D243">INDEX(_Rge_Projectdata_3rd,$B243,MATCH("Project-ID",_Rge_Headline_Projectdata,0))</f>
        <v/>
      </c>
      <c r="E243" s="392" t="str">
        <f t="array" ref="E243">IF(INDEX(_Rge_Data_3rd_CY,$B243,E$1)=0,"",TEXT(INDEX(_Rge_Data_3rd_CY,$B243,E$1),"JJJJMMTT"))</f>
        <v/>
      </c>
      <c r="F243" s="404" t="str">
        <f t="array" ref="F243">INDEX(_Rge_Data_3rd_CY,$B243,F$1)</f>
        <v>Open</v>
      </c>
      <c r="G243" s="393">
        <f t="array" ref="G243">IFERROR(MATCH(INDEX(_Rge_Data_3rd_CY,$B243,G$1),_Rge_Projectstatus,0),"")</f>
        <v>1</v>
      </c>
      <c r="H243" s="405" t="str">
        <f t="array" ref="H243">INDEX(_Rge_Data_3rd_CY,$B243,H$1)</f>
        <v/>
      </c>
      <c r="I243" s="406" t="str">
        <f t="array" ref="I243">INDEX(_Rge_Data_3rd_CY,$B243,I$1)</f>
        <v/>
      </c>
      <c r="J243" s="406" t="str">
        <f t="array" ref="J243">INDEX(_Rge_Data_3rd_CY,$B243,J$1)</f>
        <v/>
      </c>
      <c r="K243" s="406" t="str">
        <f t="array" ref="K243">INDEX(_Rge_Data_3rd_CY,$B243,K$1)</f>
        <v/>
      </c>
      <c r="L243" s="407">
        <f t="array" ref="L243">INDEX(_Rge_Data_3rd_CY,$B243,L$1)</f>
        <v>0</v>
      </c>
      <c r="M243" s="407">
        <f t="array" ref="M243">INDEX(_Rge_Data_3rd_CY,$B243,M$1)</f>
        <v>0</v>
      </c>
      <c r="N243" s="407">
        <f t="array" ref="N243">INDEX(_Rge_Data_3rd_CY,$B243,N$1)</f>
        <v>0</v>
      </c>
      <c r="O243" s="407">
        <f t="array" ref="O243">INDEX(_Rge_Data_3rd_CY,$B243,O$1)</f>
        <v>0</v>
      </c>
      <c r="P243" s="407">
        <f t="array" ref="P243">INDEX(_Rge_Data_3rd_CY,$B243,P$1)</f>
        <v>0</v>
      </c>
      <c r="Q243" s="407" t="str">
        <f t="array" ref="Q243">INDEX(_Rge_Data_3rd_CY,$B243,Q$1)</f>
        <v/>
      </c>
      <c r="R243" s="407">
        <f t="array" ref="R243">INDEX(_Rge_Data_3rd_CY,$B243,R$1)</f>
        <v>0</v>
      </c>
      <c r="S243" s="407">
        <f t="array" ref="S243">INDEX(_Rge_Data_3rd_CY,$B243,S$1)</f>
        <v>0</v>
      </c>
      <c r="T243" s="407">
        <f t="shared" si="5"/>
        <v>0</v>
      </c>
      <c r="U243" s="408">
        <f t="shared" si="6"/>
        <v>0</v>
      </c>
      <c r="V243" s="409" t="str">
        <f t="array" ref="V243">INDEX(_Rge_Data_3rd_CY,$B243,V$1)</f>
        <v/>
      </c>
      <c r="W243" s="410" t="str">
        <f t="array" ref="W243">INDEX(_Rge_Data_3rd_CY,$B243,W$1)</f>
        <v/>
      </c>
      <c r="X243" s="410" t="str">
        <f t="array" ref="X243">INDEX(_Rge_Data_3rd_CY,$B243,X$1)</f>
        <v/>
      </c>
      <c r="Y243" s="410" t="str">
        <f t="array" ref="Y243">INDEX(_Rge_Data_3rd_CY,$B243,Y$1)</f>
        <v/>
      </c>
      <c r="Z243" s="410">
        <f t="array" ref="Z243">INDEX(_Rge_Data_3rd_CY,$B243,Z$1)</f>
        <v>0</v>
      </c>
      <c r="AA243" s="410">
        <f t="array" ref="AA243">INDEX(_Rge_Data_3rd_CY,$B243,AA$1)</f>
        <v>0</v>
      </c>
      <c r="AB243" s="410">
        <f t="array" ref="AB243">INDEX(_Rge_Data_3rd_CY,$B243,AB$1)</f>
        <v>0</v>
      </c>
      <c r="AC243" s="410">
        <f t="array" ref="AC243">INDEX(_Rge_Data_3rd_CY,$B243,AC$1)</f>
        <v>0</v>
      </c>
      <c r="AD243" s="410">
        <f t="array" ref="AD243">INDEX(_Rge_Data_3rd_CY,$B243,AD$1)</f>
        <v>0</v>
      </c>
      <c r="AE243" s="410" t="str">
        <f t="array" ref="AE243">INDEX(_Rge_Data_3rd_CY,$B243,AE$1)</f>
        <v/>
      </c>
      <c r="AF243" s="410">
        <f t="array" ref="AF243">INDEX(_Rge_Data_3rd_CY,$B243,AF$1)</f>
        <v>0</v>
      </c>
      <c r="AG243" s="410">
        <f t="array" ref="AG243">INDEX(_Rge_Data_3rd_CY,$B243,AG$1)</f>
        <v>0</v>
      </c>
      <c r="AH243" s="410">
        <f t="shared" si="7"/>
        <v>0</v>
      </c>
      <c r="AI243" s="411" t="str">
        <f t="shared" si="9"/>
        <v/>
      </c>
      <c r="AJ243" s="412" t="str">
        <f t="array" ref="AJ243">INDEX(_Rge_Data_3rd_CY,$B243,AJ$1)</f>
        <v/>
      </c>
      <c r="AK243" s="413" t="str">
        <f t="array" ref="AK243">INDEX(_Rge_Data_3rd_CY,$B243,AK$1)</f>
        <v/>
      </c>
      <c r="AL243" s="413" t="str">
        <f t="array" ref="AL243">INDEX(_Rge_Data_3rd_CY,$B243,AL$1)</f>
        <v/>
      </c>
      <c r="AM243" s="413" t="str">
        <f t="array" ref="AM243">INDEX(_Rge_Data_3rd_CY,$B243,AM$1)</f>
        <v/>
      </c>
      <c r="AN243" s="413">
        <f t="array" ref="AN243">INDEX(_Rge_Data_3rd_CY,$B243,AN$1)</f>
        <v>0</v>
      </c>
      <c r="AO243" s="413">
        <f t="array" ref="AO243">INDEX(_Rge_Data_3rd_CY,$B243,AO$1)</f>
        <v>0</v>
      </c>
      <c r="AP243" s="413">
        <f t="array" ref="AP243">INDEX(_Rge_Data_3rd_CY,$B243,AP$1)</f>
        <v>0</v>
      </c>
      <c r="AQ243" s="413">
        <f t="array" ref="AQ243">INDEX(_Rge_Data_3rd_CY,$B243,AQ$1)</f>
        <v>0</v>
      </c>
      <c r="AR243" s="413">
        <f t="array" ref="AR243">INDEX(_Rge_Data_3rd_CY,$B243,AR$1)</f>
        <v>0</v>
      </c>
      <c r="AS243" s="413" t="str">
        <f t="array" ref="AS243">INDEX(_Rge_Data_3rd_CY,$B243,AS$1)</f>
        <v/>
      </c>
      <c r="AT243" s="413">
        <f t="array" ref="AT243">INDEX(_Rge_Data_3rd_CY,$B243,AT$1)</f>
        <v>0</v>
      </c>
      <c r="AU243" s="413">
        <f t="array" ref="AU243">INDEX(_Rge_Data_3rd_CY,$B243,AU$1)</f>
        <v>0</v>
      </c>
      <c r="AV243" s="284">
        <f t="shared" si="10"/>
        <v>0</v>
      </c>
      <c r="AW243" s="414">
        <f t="shared" si="8"/>
        <v>0</v>
      </c>
      <c r="AX243" s="290">
        <f>IFERROR(IF(AND($F243="OPEN",$AH243&gt;0),$AH243*_SoP*$AW243,IF(AND($F243="CLOSED",$AH243&gt;0),$AH243*_SoL*$AW243,0)),0)</f>
        <v>0</v>
      </c>
      <c r="AY243" s="290">
        <f>IFERROR(IF($AH243&lt;0,$AH243*_SoL,0),0)</f>
        <v>0</v>
      </c>
      <c r="AZ243" s="415">
        <f t="shared" si="11"/>
        <v>0</v>
      </c>
      <c r="BA243" s="415">
        <f t="shared" si="12"/>
        <v>0</v>
      </c>
      <c r="BB243" s="415">
        <f t="shared" si="13"/>
        <v>0</v>
      </c>
      <c r="BC243" s="416">
        <f t="shared" si="14"/>
        <v>0</v>
      </c>
      <c r="BD243" s="417">
        <f t="shared" si="15"/>
        <v>0</v>
      </c>
      <c r="BE243" s="418">
        <f t="shared" si="16"/>
        <v>0</v>
      </c>
      <c r="BF243" s="419">
        <f t="shared" si="17"/>
        <v>0</v>
      </c>
    </row>
    <row r="244" ht="19.5" customHeight="1">
      <c r="A244" s="185"/>
      <c r="B244" s="230">
        <f t="shared" si="18"/>
        <v>233</v>
      </c>
      <c r="C244" s="185"/>
      <c r="D244" s="391" t="str">
        <f t="array" ref="D244">INDEX(_Rge_Projectdata_3rd,$B244,MATCH("Project-ID",_Rge_Headline_Projectdata,0))</f>
        <v/>
      </c>
      <c r="E244" s="392" t="str">
        <f t="array" ref="E244">IF(INDEX(_Rge_Data_3rd_CY,$B244,E$1)=0,"",TEXT(INDEX(_Rge_Data_3rd_CY,$B244,E$1),"JJJJMMTT"))</f>
        <v/>
      </c>
      <c r="F244" s="404" t="str">
        <f t="array" ref="F244">INDEX(_Rge_Data_3rd_CY,$B244,F$1)</f>
        <v>Open</v>
      </c>
      <c r="G244" s="393">
        <f t="array" ref="G244">IFERROR(MATCH(INDEX(_Rge_Data_3rd_CY,$B244,G$1),_Rge_Projectstatus,0),"")</f>
        <v>1</v>
      </c>
      <c r="H244" s="405" t="str">
        <f t="array" ref="H244">INDEX(_Rge_Data_3rd_CY,$B244,H$1)</f>
        <v/>
      </c>
      <c r="I244" s="406" t="str">
        <f t="array" ref="I244">INDEX(_Rge_Data_3rd_CY,$B244,I$1)</f>
        <v/>
      </c>
      <c r="J244" s="406" t="str">
        <f t="array" ref="J244">INDEX(_Rge_Data_3rd_CY,$B244,J$1)</f>
        <v/>
      </c>
      <c r="K244" s="406" t="str">
        <f t="array" ref="K244">INDEX(_Rge_Data_3rd_CY,$B244,K$1)</f>
        <v/>
      </c>
      <c r="L244" s="407">
        <f t="array" ref="L244">INDEX(_Rge_Data_3rd_CY,$B244,L$1)</f>
        <v>0</v>
      </c>
      <c r="M244" s="407">
        <f t="array" ref="M244">INDEX(_Rge_Data_3rd_CY,$B244,M$1)</f>
        <v>0</v>
      </c>
      <c r="N244" s="407">
        <f t="array" ref="N244">INDEX(_Rge_Data_3rd_CY,$B244,N$1)</f>
        <v>0</v>
      </c>
      <c r="O244" s="407">
        <f t="array" ref="O244">INDEX(_Rge_Data_3rd_CY,$B244,O$1)</f>
        <v>0</v>
      </c>
      <c r="P244" s="407">
        <f t="array" ref="P244">INDEX(_Rge_Data_3rd_CY,$B244,P$1)</f>
        <v>0</v>
      </c>
      <c r="Q244" s="407" t="str">
        <f t="array" ref="Q244">INDEX(_Rge_Data_3rd_CY,$B244,Q$1)</f>
        <v/>
      </c>
      <c r="R244" s="407">
        <f t="array" ref="R244">INDEX(_Rge_Data_3rd_CY,$B244,R$1)</f>
        <v>0</v>
      </c>
      <c r="S244" s="407">
        <f t="array" ref="S244">INDEX(_Rge_Data_3rd_CY,$B244,S$1)</f>
        <v>0</v>
      </c>
      <c r="T244" s="407">
        <f t="shared" si="5"/>
        <v>0</v>
      </c>
      <c r="U244" s="408">
        <f t="shared" si="6"/>
        <v>0</v>
      </c>
      <c r="V244" s="409" t="str">
        <f t="array" ref="V244">INDEX(_Rge_Data_3rd_CY,$B244,V$1)</f>
        <v/>
      </c>
      <c r="W244" s="410" t="str">
        <f t="array" ref="W244">INDEX(_Rge_Data_3rd_CY,$B244,W$1)</f>
        <v/>
      </c>
      <c r="X244" s="410" t="str">
        <f t="array" ref="X244">INDEX(_Rge_Data_3rd_CY,$B244,X$1)</f>
        <v/>
      </c>
      <c r="Y244" s="410" t="str">
        <f t="array" ref="Y244">INDEX(_Rge_Data_3rd_CY,$B244,Y$1)</f>
        <v/>
      </c>
      <c r="Z244" s="410">
        <f t="array" ref="Z244">INDEX(_Rge_Data_3rd_CY,$B244,Z$1)</f>
        <v>0</v>
      </c>
      <c r="AA244" s="410">
        <f t="array" ref="AA244">INDEX(_Rge_Data_3rd_CY,$B244,AA$1)</f>
        <v>0</v>
      </c>
      <c r="AB244" s="410">
        <f t="array" ref="AB244">INDEX(_Rge_Data_3rd_CY,$B244,AB$1)</f>
        <v>0</v>
      </c>
      <c r="AC244" s="410">
        <f t="array" ref="AC244">INDEX(_Rge_Data_3rd_CY,$B244,AC$1)</f>
        <v>0</v>
      </c>
      <c r="AD244" s="410">
        <f t="array" ref="AD244">INDEX(_Rge_Data_3rd_CY,$B244,AD$1)</f>
        <v>0</v>
      </c>
      <c r="AE244" s="410" t="str">
        <f t="array" ref="AE244">INDEX(_Rge_Data_3rd_CY,$B244,AE$1)</f>
        <v/>
      </c>
      <c r="AF244" s="410">
        <f t="array" ref="AF244">INDEX(_Rge_Data_3rd_CY,$B244,AF$1)</f>
        <v>0</v>
      </c>
      <c r="AG244" s="410">
        <f t="array" ref="AG244">INDEX(_Rge_Data_3rd_CY,$B244,AG$1)</f>
        <v>0</v>
      </c>
      <c r="AH244" s="410">
        <f t="shared" si="7"/>
        <v>0</v>
      </c>
      <c r="AI244" s="411" t="str">
        <f t="shared" si="9"/>
        <v/>
      </c>
      <c r="AJ244" s="412" t="str">
        <f t="array" ref="AJ244">INDEX(_Rge_Data_3rd_CY,$B244,AJ$1)</f>
        <v/>
      </c>
      <c r="AK244" s="413" t="str">
        <f t="array" ref="AK244">INDEX(_Rge_Data_3rd_CY,$B244,AK$1)</f>
        <v/>
      </c>
      <c r="AL244" s="413" t="str">
        <f t="array" ref="AL244">INDEX(_Rge_Data_3rd_CY,$B244,AL$1)</f>
        <v/>
      </c>
      <c r="AM244" s="413" t="str">
        <f t="array" ref="AM244">INDEX(_Rge_Data_3rd_CY,$B244,AM$1)</f>
        <v/>
      </c>
      <c r="AN244" s="413">
        <f t="array" ref="AN244">INDEX(_Rge_Data_3rd_CY,$B244,AN$1)</f>
        <v>0</v>
      </c>
      <c r="AO244" s="413">
        <f t="array" ref="AO244">INDEX(_Rge_Data_3rd_CY,$B244,AO$1)</f>
        <v>0</v>
      </c>
      <c r="AP244" s="413">
        <f t="array" ref="AP244">INDEX(_Rge_Data_3rd_CY,$B244,AP$1)</f>
        <v>0</v>
      </c>
      <c r="AQ244" s="413">
        <f t="array" ref="AQ244">INDEX(_Rge_Data_3rd_CY,$B244,AQ$1)</f>
        <v>0</v>
      </c>
      <c r="AR244" s="413">
        <f t="array" ref="AR244">INDEX(_Rge_Data_3rd_CY,$B244,AR$1)</f>
        <v>0</v>
      </c>
      <c r="AS244" s="413" t="str">
        <f t="array" ref="AS244">INDEX(_Rge_Data_3rd_CY,$B244,AS$1)</f>
        <v/>
      </c>
      <c r="AT244" s="413">
        <f t="array" ref="AT244">INDEX(_Rge_Data_3rd_CY,$B244,AT$1)</f>
        <v>0</v>
      </c>
      <c r="AU244" s="413">
        <f t="array" ref="AU244">INDEX(_Rge_Data_3rd_CY,$B244,AU$1)</f>
        <v>0</v>
      </c>
      <c r="AV244" s="284">
        <f t="shared" si="10"/>
        <v>0</v>
      </c>
      <c r="AW244" s="414">
        <f t="shared" si="8"/>
        <v>0</v>
      </c>
      <c r="AX244" s="290">
        <f>IFERROR(IF(AND($F244="OPEN",$AH244&gt;0),$AH244*_SoP*$AW244,IF(AND($F244="CLOSED",$AH244&gt;0),$AH244*_SoL*$AW244,0)),0)</f>
        <v>0</v>
      </c>
      <c r="AY244" s="290">
        <f>IFERROR(IF($AH244&lt;0,$AH244*_SoL,0),0)</f>
        <v>0</v>
      </c>
      <c r="AZ244" s="415">
        <f t="shared" si="11"/>
        <v>0</v>
      </c>
      <c r="BA244" s="415">
        <f t="shared" si="12"/>
        <v>0</v>
      </c>
      <c r="BB244" s="415">
        <f t="shared" si="13"/>
        <v>0</v>
      </c>
      <c r="BC244" s="416">
        <f t="shared" si="14"/>
        <v>0</v>
      </c>
      <c r="BD244" s="417">
        <f t="shared" si="15"/>
        <v>0</v>
      </c>
      <c r="BE244" s="418">
        <f t="shared" si="16"/>
        <v>0</v>
      </c>
      <c r="BF244" s="419">
        <f t="shared" si="17"/>
        <v>0</v>
      </c>
    </row>
    <row r="245" ht="19.5" customHeight="1">
      <c r="A245" s="185"/>
      <c r="B245" s="230">
        <f t="shared" si="18"/>
        <v>234</v>
      </c>
      <c r="C245" s="185"/>
      <c r="D245" s="391" t="str">
        <f t="array" ref="D245">INDEX(_Rge_Projectdata_3rd,$B245,MATCH("Project-ID",_Rge_Headline_Projectdata,0))</f>
        <v/>
      </c>
      <c r="E245" s="392" t="str">
        <f t="array" ref="E245">IF(INDEX(_Rge_Data_3rd_CY,$B245,E$1)=0,"",TEXT(INDEX(_Rge_Data_3rd_CY,$B245,E$1),"JJJJMMTT"))</f>
        <v/>
      </c>
      <c r="F245" s="404" t="str">
        <f t="array" ref="F245">INDEX(_Rge_Data_3rd_CY,$B245,F$1)</f>
        <v>Open</v>
      </c>
      <c r="G245" s="393">
        <f t="array" ref="G245">IFERROR(MATCH(INDEX(_Rge_Data_3rd_CY,$B245,G$1),_Rge_Projectstatus,0),"")</f>
        <v>1</v>
      </c>
      <c r="H245" s="405" t="str">
        <f t="array" ref="H245">INDEX(_Rge_Data_3rd_CY,$B245,H$1)</f>
        <v/>
      </c>
      <c r="I245" s="406" t="str">
        <f t="array" ref="I245">INDEX(_Rge_Data_3rd_CY,$B245,I$1)</f>
        <v/>
      </c>
      <c r="J245" s="406" t="str">
        <f t="array" ref="J245">INDEX(_Rge_Data_3rd_CY,$B245,J$1)</f>
        <v/>
      </c>
      <c r="K245" s="406" t="str">
        <f t="array" ref="K245">INDEX(_Rge_Data_3rd_CY,$B245,K$1)</f>
        <v/>
      </c>
      <c r="L245" s="407">
        <f t="array" ref="L245">INDEX(_Rge_Data_3rd_CY,$B245,L$1)</f>
        <v>0</v>
      </c>
      <c r="M245" s="407">
        <f t="array" ref="M245">INDEX(_Rge_Data_3rd_CY,$B245,M$1)</f>
        <v>0</v>
      </c>
      <c r="N245" s="407">
        <f t="array" ref="N245">INDEX(_Rge_Data_3rd_CY,$B245,N$1)</f>
        <v>0</v>
      </c>
      <c r="O245" s="407">
        <f t="array" ref="O245">INDEX(_Rge_Data_3rd_CY,$B245,O$1)</f>
        <v>0</v>
      </c>
      <c r="P245" s="407">
        <f t="array" ref="P245">INDEX(_Rge_Data_3rd_CY,$B245,P$1)</f>
        <v>0</v>
      </c>
      <c r="Q245" s="407" t="str">
        <f t="array" ref="Q245">INDEX(_Rge_Data_3rd_CY,$B245,Q$1)</f>
        <v/>
      </c>
      <c r="R245" s="407">
        <f t="array" ref="R245">INDEX(_Rge_Data_3rd_CY,$B245,R$1)</f>
        <v>0</v>
      </c>
      <c r="S245" s="407">
        <f t="array" ref="S245">INDEX(_Rge_Data_3rd_CY,$B245,S$1)</f>
        <v>0</v>
      </c>
      <c r="T245" s="407">
        <f t="shared" si="5"/>
        <v>0</v>
      </c>
      <c r="U245" s="408">
        <f t="shared" si="6"/>
        <v>0</v>
      </c>
      <c r="V245" s="409" t="str">
        <f t="array" ref="V245">INDEX(_Rge_Data_3rd_CY,$B245,V$1)</f>
        <v/>
      </c>
      <c r="W245" s="410" t="str">
        <f t="array" ref="W245">INDEX(_Rge_Data_3rd_CY,$B245,W$1)</f>
        <v/>
      </c>
      <c r="X245" s="410" t="str">
        <f t="array" ref="X245">INDEX(_Rge_Data_3rd_CY,$B245,X$1)</f>
        <v/>
      </c>
      <c r="Y245" s="410" t="str">
        <f t="array" ref="Y245">INDEX(_Rge_Data_3rd_CY,$B245,Y$1)</f>
        <v/>
      </c>
      <c r="Z245" s="410">
        <f t="array" ref="Z245">INDEX(_Rge_Data_3rd_CY,$B245,Z$1)</f>
        <v>0</v>
      </c>
      <c r="AA245" s="410">
        <f t="array" ref="AA245">INDEX(_Rge_Data_3rd_CY,$B245,AA$1)</f>
        <v>0</v>
      </c>
      <c r="AB245" s="410">
        <f t="array" ref="AB245">INDEX(_Rge_Data_3rd_CY,$B245,AB$1)</f>
        <v>0</v>
      </c>
      <c r="AC245" s="410">
        <f t="array" ref="AC245">INDEX(_Rge_Data_3rd_CY,$B245,AC$1)</f>
        <v>0</v>
      </c>
      <c r="AD245" s="410">
        <f t="array" ref="AD245">INDEX(_Rge_Data_3rd_CY,$B245,AD$1)</f>
        <v>0</v>
      </c>
      <c r="AE245" s="410" t="str">
        <f t="array" ref="AE245">INDEX(_Rge_Data_3rd_CY,$B245,AE$1)</f>
        <v/>
      </c>
      <c r="AF245" s="410">
        <f t="array" ref="AF245">INDEX(_Rge_Data_3rd_CY,$B245,AF$1)</f>
        <v>0</v>
      </c>
      <c r="AG245" s="410">
        <f t="array" ref="AG245">INDEX(_Rge_Data_3rd_CY,$B245,AG$1)</f>
        <v>0</v>
      </c>
      <c r="AH245" s="410">
        <f t="shared" si="7"/>
        <v>0</v>
      </c>
      <c r="AI245" s="411" t="str">
        <f t="shared" si="9"/>
        <v/>
      </c>
      <c r="AJ245" s="412" t="str">
        <f t="array" ref="AJ245">INDEX(_Rge_Data_3rd_CY,$B245,AJ$1)</f>
        <v/>
      </c>
      <c r="AK245" s="413" t="str">
        <f t="array" ref="AK245">INDEX(_Rge_Data_3rd_CY,$B245,AK$1)</f>
        <v/>
      </c>
      <c r="AL245" s="413" t="str">
        <f t="array" ref="AL245">INDEX(_Rge_Data_3rd_CY,$B245,AL$1)</f>
        <v/>
      </c>
      <c r="AM245" s="413" t="str">
        <f t="array" ref="AM245">INDEX(_Rge_Data_3rd_CY,$B245,AM$1)</f>
        <v/>
      </c>
      <c r="AN245" s="413">
        <f t="array" ref="AN245">INDEX(_Rge_Data_3rd_CY,$B245,AN$1)</f>
        <v>0</v>
      </c>
      <c r="AO245" s="413">
        <f t="array" ref="AO245">INDEX(_Rge_Data_3rd_CY,$B245,AO$1)</f>
        <v>0</v>
      </c>
      <c r="AP245" s="413">
        <f t="array" ref="AP245">INDEX(_Rge_Data_3rd_CY,$B245,AP$1)</f>
        <v>0</v>
      </c>
      <c r="AQ245" s="413">
        <f t="array" ref="AQ245">INDEX(_Rge_Data_3rd_CY,$B245,AQ$1)</f>
        <v>0</v>
      </c>
      <c r="AR245" s="413">
        <f t="array" ref="AR245">INDEX(_Rge_Data_3rd_CY,$B245,AR$1)</f>
        <v>0</v>
      </c>
      <c r="AS245" s="413" t="str">
        <f t="array" ref="AS245">INDEX(_Rge_Data_3rd_CY,$B245,AS$1)</f>
        <v/>
      </c>
      <c r="AT245" s="413">
        <f t="array" ref="AT245">INDEX(_Rge_Data_3rd_CY,$B245,AT$1)</f>
        <v>0</v>
      </c>
      <c r="AU245" s="413">
        <f t="array" ref="AU245">INDEX(_Rge_Data_3rd_CY,$B245,AU$1)</f>
        <v>0</v>
      </c>
      <c r="AV245" s="284">
        <f t="shared" si="10"/>
        <v>0</v>
      </c>
      <c r="AW245" s="414">
        <f t="shared" si="8"/>
        <v>0</v>
      </c>
      <c r="AX245" s="290">
        <f>IFERROR(IF(AND($F245="OPEN",$AH245&gt;0),$AH245*_SoP*$AW245,IF(AND($F245="CLOSED",$AH245&gt;0),$AH245*_SoL*$AW245,0)),0)</f>
        <v>0</v>
      </c>
      <c r="AY245" s="290">
        <f>IFERROR(IF($AH245&lt;0,$AH245*_SoL,0),0)</f>
        <v>0</v>
      </c>
      <c r="AZ245" s="415">
        <f t="shared" si="11"/>
        <v>0</v>
      </c>
      <c r="BA245" s="415">
        <f t="shared" si="12"/>
        <v>0</v>
      </c>
      <c r="BB245" s="415">
        <f t="shared" si="13"/>
        <v>0</v>
      </c>
      <c r="BC245" s="416">
        <f t="shared" si="14"/>
        <v>0</v>
      </c>
      <c r="BD245" s="417">
        <f t="shared" si="15"/>
        <v>0</v>
      </c>
      <c r="BE245" s="418">
        <f t="shared" si="16"/>
        <v>0</v>
      </c>
      <c r="BF245" s="419">
        <f t="shared" si="17"/>
        <v>0</v>
      </c>
    </row>
    <row r="246" ht="19.5" customHeight="1">
      <c r="A246" s="185"/>
      <c r="B246" s="230">
        <f t="shared" si="18"/>
        <v>235</v>
      </c>
      <c r="C246" s="185"/>
      <c r="D246" s="391" t="str">
        <f t="array" ref="D246">INDEX(_Rge_Projectdata_3rd,$B246,MATCH("Project-ID",_Rge_Headline_Projectdata,0))</f>
        <v/>
      </c>
      <c r="E246" s="392" t="str">
        <f t="array" ref="E246">IF(INDEX(_Rge_Data_3rd_CY,$B246,E$1)=0,"",TEXT(INDEX(_Rge_Data_3rd_CY,$B246,E$1),"JJJJMMTT"))</f>
        <v/>
      </c>
      <c r="F246" s="404" t="str">
        <f t="array" ref="F246">INDEX(_Rge_Data_3rd_CY,$B246,F$1)</f>
        <v>Open</v>
      </c>
      <c r="G246" s="393">
        <f t="array" ref="G246">IFERROR(MATCH(INDEX(_Rge_Data_3rd_CY,$B246,G$1),_Rge_Projectstatus,0),"")</f>
        <v>1</v>
      </c>
      <c r="H246" s="405" t="str">
        <f t="array" ref="H246">INDEX(_Rge_Data_3rd_CY,$B246,H$1)</f>
        <v/>
      </c>
      <c r="I246" s="406" t="str">
        <f t="array" ref="I246">INDEX(_Rge_Data_3rd_CY,$B246,I$1)</f>
        <v/>
      </c>
      <c r="J246" s="406" t="str">
        <f t="array" ref="J246">INDEX(_Rge_Data_3rd_CY,$B246,J$1)</f>
        <v/>
      </c>
      <c r="K246" s="406" t="str">
        <f t="array" ref="K246">INDEX(_Rge_Data_3rd_CY,$B246,K$1)</f>
        <v/>
      </c>
      <c r="L246" s="407">
        <f t="array" ref="L246">INDEX(_Rge_Data_3rd_CY,$B246,L$1)</f>
        <v>0</v>
      </c>
      <c r="M246" s="407">
        <f t="array" ref="M246">INDEX(_Rge_Data_3rd_CY,$B246,M$1)</f>
        <v>0</v>
      </c>
      <c r="N246" s="407">
        <f t="array" ref="N246">INDEX(_Rge_Data_3rd_CY,$B246,N$1)</f>
        <v>0</v>
      </c>
      <c r="O246" s="407">
        <f t="array" ref="O246">INDEX(_Rge_Data_3rd_CY,$B246,O$1)</f>
        <v>0</v>
      </c>
      <c r="P246" s="407">
        <f t="array" ref="P246">INDEX(_Rge_Data_3rd_CY,$B246,P$1)</f>
        <v>0</v>
      </c>
      <c r="Q246" s="407" t="str">
        <f t="array" ref="Q246">INDEX(_Rge_Data_3rd_CY,$B246,Q$1)</f>
        <v/>
      </c>
      <c r="R246" s="407">
        <f t="array" ref="R246">INDEX(_Rge_Data_3rd_CY,$B246,R$1)</f>
        <v>0</v>
      </c>
      <c r="S246" s="407">
        <f t="array" ref="S246">INDEX(_Rge_Data_3rd_CY,$B246,S$1)</f>
        <v>0</v>
      </c>
      <c r="T246" s="407">
        <f t="shared" si="5"/>
        <v>0</v>
      </c>
      <c r="U246" s="408">
        <f t="shared" si="6"/>
        <v>0</v>
      </c>
      <c r="V246" s="409" t="str">
        <f t="array" ref="V246">INDEX(_Rge_Data_3rd_CY,$B246,V$1)</f>
        <v/>
      </c>
      <c r="W246" s="410" t="str">
        <f t="array" ref="W246">INDEX(_Rge_Data_3rd_CY,$B246,W$1)</f>
        <v/>
      </c>
      <c r="X246" s="410" t="str">
        <f t="array" ref="X246">INDEX(_Rge_Data_3rd_CY,$B246,X$1)</f>
        <v/>
      </c>
      <c r="Y246" s="410" t="str">
        <f t="array" ref="Y246">INDEX(_Rge_Data_3rd_CY,$B246,Y$1)</f>
        <v/>
      </c>
      <c r="Z246" s="410">
        <f t="array" ref="Z246">INDEX(_Rge_Data_3rd_CY,$B246,Z$1)</f>
        <v>0</v>
      </c>
      <c r="AA246" s="410">
        <f t="array" ref="AA246">INDEX(_Rge_Data_3rd_CY,$B246,AA$1)</f>
        <v>0</v>
      </c>
      <c r="AB246" s="410">
        <f t="array" ref="AB246">INDEX(_Rge_Data_3rd_CY,$B246,AB$1)</f>
        <v>0</v>
      </c>
      <c r="AC246" s="410">
        <f t="array" ref="AC246">INDEX(_Rge_Data_3rd_CY,$B246,AC$1)</f>
        <v>0</v>
      </c>
      <c r="AD246" s="410">
        <f t="array" ref="AD246">INDEX(_Rge_Data_3rd_CY,$B246,AD$1)</f>
        <v>0</v>
      </c>
      <c r="AE246" s="410" t="str">
        <f t="array" ref="AE246">INDEX(_Rge_Data_3rd_CY,$B246,AE$1)</f>
        <v/>
      </c>
      <c r="AF246" s="410">
        <f t="array" ref="AF246">INDEX(_Rge_Data_3rd_CY,$B246,AF$1)</f>
        <v>0</v>
      </c>
      <c r="AG246" s="410">
        <f t="array" ref="AG246">INDEX(_Rge_Data_3rd_CY,$B246,AG$1)</f>
        <v>0</v>
      </c>
      <c r="AH246" s="410">
        <f t="shared" si="7"/>
        <v>0</v>
      </c>
      <c r="AI246" s="411" t="str">
        <f t="shared" si="9"/>
        <v/>
      </c>
      <c r="AJ246" s="412" t="str">
        <f t="array" ref="AJ246">INDEX(_Rge_Data_3rd_CY,$B246,AJ$1)</f>
        <v/>
      </c>
      <c r="AK246" s="413" t="str">
        <f t="array" ref="AK246">INDEX(_Rge_Data_3rd_CY,$B246,AK$1)</f>
        <v/>
      </c>
      <c r="AL246" s="413" t="str">
        <f t="array" ref="AL246">INDEX(_Rge_Data_3rd_CY,$B246,AL$1)</f>
        <v/>
      </c>
      <c r="AM246" s="413" t="str">
        <f t="array" ref="AM246">INDEX(_Rge_Data_3rd_CY,$B246,AM$1)</f>
        <v/>
      </c>
      <c r="AN246" s="413">
        <f t="array" ref="AN246">INDEX(_Rge_Data_3rd_CY,$B246,AN$1)</f>
        <v>0</v>
      </c>
      <c r="AO246" s="413">
        <f t="array" ref="AO246">INDEX(_Rge_Data_3rd_CY,$B246,AO$1)</f>
        <v>0</v>
      </c>
      <c r="AP246" s="413">
        <f t="array" ref="AP246">INDEX(_Rge_Data_3rd_CY,$B246,AP$1)</f>
        <v>0</v>
      </c>
      <c r="AQ246" s="413">
        <f t="array" ref="AQ246">INDEX(_Rge_Data_3rd_CY,$B246,AQ$1)</f>
        <v>0</v>
      </c>
      <c r="AR246" s="413">
        <f t="array" ref="AR246">INDEX(_Rge_Data_3rd_CY,$B246,AR$1)</f>
        <v>0</v>
      </c>
      <c r="AS246" s="413" t="str">
        <f t="array" ref="AS246">INDEX(_Rge_Data_3rd_CY,$B246,AS$1)</f>
        <v/>
      </c>
      <c r="AT246" s="413">
        <f t="array" ref="AT246">INDEX(_Rge_Data_3rd_CY,$B246,AT$1)</f>
        <v>0</v>
      </c>
      <c r="AU246" s="413">
        <f t="array" ref="AU246">INDEX(_Rge_Data_3rd_CY,$B246,AU$1)</f>
        <v>0</v>
      </c>
      <c r="AV246" s="284">
        <f t="shared" si="10"/>
        <v>0</v>
      </c>
      <c r="AW246" s="414">
        <f t="shared" si="8"/>
        <v>0</v>
      </c>
      <c r="AX246" s="290">
        <f>IFERROR(IF(AND($F246="OPEN",$AH246&gt;0),$AH246*_SoP*$AW246,IF(AND($F246="CLOSED",$AH246&gt;0),$AH246*_SoL*$AW246,0)),0)</f>
        <v>0</v>
      </c>
      <c r="AY246" s="290">
        <f>IFERROR(IF($AH246&lt;0,$AH246*_SoL,0),0)</f>
        <v>0</v>
      </c>
      <c r="AZ246" s="415">
        <f t="shared" si="11"/>
        <v>0</v>
      </c>
      <c r="BA246" s="415">
        <f t="shared" si="12"/>
        <v>0</v>
      </c>
      <c r="BB246" s="415">
        <f t="shared" si="13"/>
        <v>0</v>
      </c>
      <c r="BC246" s="416">
        <f t="shared" si="14"/>
        <v>0</v>
      </c>
      <c r="BD246" s="417">
        <f t="shared" si="15"/>
        <v>0</v>
      </c>
      <c r="BE246" s="418">
        <f t="shared" si="16"/>
        <v>0</v>
      </c>
      <c r="BF246" s="419">
        <f t="shared" si="17"/>
        <v>0</v>
      </c>
    </row>
    <row r="247" ht="19.5" customHeight="1">
      <c r="A247" s="185"/>
      <c r="B247" s="230">
        <f t="shared" si="18"/>
        <v>236</v>
      </c>
      <c r="C247" s="185"/>
      <c r="D247" s="391" t="str">
        <f t="array" ref="D247">INDEX(_Rge_Projectdata_3rd,$B247,MATCH("Project-ID",_Rge_Headline_Projectdata,0))</f>
        <v/>
      </c>
      <c r="E247" s="392" t="str">
        <f t="array" ref="E247">IF(INDEX(_Rge_Data_3rd_CY,$B247,E$1)=0,"",TEXT(INDEX(_Rge_Data_3rd_CY,$B247,E$1),"JJJJMMTT"))</f>
        <v/>
      </c>
      <c r="F247" s="404" t="str">
        <f t="array" ref="F247">INDEX(_Rge_Data_3rd_CY,$B247,F$1)</f>
        <v>Open</v>
      </c>
      <c r="G247" s="393">
        <f t="array" ref="G247">IFERROR(MATCH(INDEX(_Rge_Data_3rd_CY,$B247,G$1),_Rge_Projectstatus,0),"")</f>
        <v>1</v>
      </c>
      <c r="H247" s="405" t="str">
        <f t="array" ref="H247">INDEX(_Rge_Data_3rd_CY,$B247,H$1)</f>
        <v/>
      </c>
      <c r="I247" s="406" t="str">
        <f t="array" ref="I247">INDEX(_Rge_Data_3rd_CY,$B247,I$1)</f>
        <v/>
      </c>
      <c r="J247" s="406" t="str">
        <f t="array" ref="J247">INDEX(_Rge_Data_3rd_CY,$B247,J$1)</f>
        <v/>
      </c>
      <c r="K247" s="406" t="str">
        <f t="array" ref="K247">INDEX(_Rge_Data_3rd_CY,$B247,K$1)</f>
        <v/>
      </c>
      <c r="L247" s="407">
        <f t="array" ref="L247">INDEX(_Rge_Data_3rd_CY,$B247,L$1)</f>
        <v>0</v>
      </c>
      <c r="M247" s="407">
        <f t="array" ref="M247">INDEX(_Rge_Data_3rd_CY,$B247,M$1)</f>
        <v>0</v>
      </c>
      <c r="N247" s="407">
        <f t="array" ref="N247">INDEX(_Rge_Data_3rd_CY,$B247,N$1)</f>
        <v>0</v>
      </c>
      <c r="O247" s="407">
        <f t="array" ref="O247">INDEX(_Rge_Data_3rd_CY,$B247,O$1)</f>
        <v>0</v>
      </c>
      <c r="P247" s="407">
        <f t="array" ref="P247">INDEX(_Rge_Data_3rd_CY,$B247,P$1)</f>
        <v>0</v>
      </c>
      <c r="Q247" s="407" t="str">
        <f t="array" ref="Q247">INDEX(_Rge_Data_3rd_CY,$B247,Q$1)</f>
        <v/>
      </c>
      <c r="R247" s="407">
        <f t="array" ref="R247">INDEX(_Rge_Data_3rd_CY,$B247,R$1)</f>
        <v>0</v>
      </c>
      <c r="S247" s="407">
        <f t="array" ref="S247">INDEX(_Rge_Data_3rd_CY,$B247,S$1)</f>
        <v>0</v>
      </c>
      <c r="T247" s="407">
        <f t="shared" si="5"/>
        <v>0</v>
      </c>
      <c r="U247" s="408">
        <f t="shared" si="6"/>
        <v>0</v>
      </c>
      <c r="V247" s="409" t="str">
        <f t="array" ref="V247">INDEX(_Rge_Data_3rd_CY,$B247,V$1)</f>
        <v/>
      </c>
      <c r="W247" s="410" t="str">
        <f t="array" ref="W247">INDEX(_Rge_Data_3rd_CY,$B247,W$1)</f>
        <v/>
      </c>
      <c r="X247" s="410" t="str">
        <f t="array" ref="X247">INDEX(_Rge_Data_3rd_CY,$B247,X$1)</f>
        <v/>
      </c>
      <c r="Y247" s="410" t="str">
        <f t="array" ref="Y247">INDEX(_Rge_Data_3rd_CY,$B247,Y$1)</f>
        <v/>
      </c>
      <c r="Z247" s="410">
        <f t="array" ref="Z247">INDEX(_Rge_Data_3rd_CY,$B247,Z$1)</f>
        <v>0</v>
      </c>
      <c r="AA247" s="410">
        <f t="array" ref="AA247">INDEX(_Rge_Data_3rd_CY,$B247,AA$1)</f>
        <v>0</v>
      </c>
      <c r="AB247" s="410">
        <f t="array" ref="AB247">INDEX(_Rge_Data_3rd_CY,$B247,AB$1)</f>
        <v>0</v>
      </c>
      <c r="AC247" s="410">
        <f t="array" ref="AC247">INDEX(_Rge_Data_3rd_CY,$B247,AC$1)</f>
        <v>0</v>
      </c>
      <c r="AD247" s="410">
        <f t="array" ref="AD247">INDEX(_Rge_Data_3rd_CY,$B247,AD$1)</f>
        <v>0</v>
      </c>
      <c r="AE247" s="410" t="str">
        <f t="array" ref="AE247">INDEX(_Rge_Data_3rd_CY,$B247,AE$1)</f>
        <v/>
      </c>
      <c r="AF247" s="410">
        <f t="array" ref="AF247">INDEX(_Rge_Data_3rd_CY,$B247,AF$1)</f>
        <v>0</v>
      </c>
      <c r="AG247" s="410">
        <f t="array" ref="AG247">INDEX(_Rge_Data_3rd_CY,$B247,AG$1)</f>
        <v>0</v>
      </c>
      <c r="AH247" s="410">
        <f t="shared" si="7"/>
        <v>0</v>
      </c>
      <c r="AI247" s="411" t="str">
        <f t="shared" si="9"/>
        <v/>
      </c>
      <c r="AJ247" s="412" t="str">
        <f t="array" ref="AJ247">INDEX(_Rge_Data_3rd_CY,$B247,AJ$1)</f>
        <v/>
      </c>
      <c r="AK247" s="413" t="str">
        <f t="array" ref="AK247">INDEX(_Rge_Data_3rd_CY,$B247,AK$1)</f>
        <v/>
      </c>
      <c r="AL247" s="413" t="str">
        <f t="array" ref="AL247">INDEX(_Rge_Data_3rd_CY,$B247,AL$1)</f>
        <v/>
      </c>
      <c r="AM247" s="413" t="str">
        <f t="array" ref="AM247">INDEX(_Rge_Data_3rd_CY,$B247,AM$1)</f>
        <v/>
      </c>
      <c r="AN247" s="413">
        <f t="array" ref="AN247">INDEX(_Rge_Data_3rd_CY,$B247,AN$1)</f>
        <v>0</v>
      </c>
      <c r="AO247" s="413">
        <f t="array" ref="AO247">INDEX(_Rge_Data_3rd_CY,$B247,AO$1)</f>
        <v>0</v>
      </c>
      <c r="AP247" s="413">
        <f t="array" ref="AP247">INDEX(_Rge_Data_3rd_CY,$B247,AP$1)</f>
        <v>0</v>
      </c>
      <c r="AQ247" s="413">
        <f t="array" ref="AQ247">INDEX(_Rge_Data_3rd_CY,$B247,AQ$1)</f>
        <v>0</v>
      </c>
      <c r="AR247" s="413">
        <f t="array" ref="AR247">INDEX(_Rge_Data_3rd_CY,$B247,AR$1)</f>
        <v>0</v>
      </c>
      <c r="AS247" s="413" t="str">
        <f t="array" ref="AS247">INDEX(_Rge_Data_3rd_CY,$B247,AS$1)</f>
        <v/>
      </c>
      <c r="AT247" s="413">
        <f t="array" ref="AT247">INDEX(_Rge_Data_3rd_CY,$B247,AT$1)</f>
        <v>0</v>
      </c>
      <c r="AU247" s="413">
        <f t="array" ref="AU247">INDEX(_Rge_Data_3rd_CY,$B247,AU$1)</f>
        <v>0</v>
      </c>
      <c r="AV247" s="284">
        <f t="shared" si="10"/>
        <v>0</v>
      </c>
      <c r="AW247" s="414">
        <f t="shared" si="8"/>
        <v>0</v>
      </c>
      <c r="AX247" s="290">
        <f>IFERROR(IF(AND($F247="OPEN",$AH247&gt;0),$AH247*_SoP*$AW247,IF(AND($F247="CLOSED",$AH247&gt;0),$AH247*_SoL*$AW247,0)),0)</f>
        <v>0</v>
      </c>
      <c r="AY247" s="290">
        <f>IFERROR(IF($AH247&lt;0,$AH247*_SoL,0),0)</f>
        <v>0</v>
      </c>
      <c r="AZ247" s="415">
        <f t="shared" si="11"/>
        <v>0</v>
      </c>
      <c r="BA247" s="415">
        <f t="shared" si="12"/>
        <v>0</v>
      </c>
      <c r="BB247" s="415">
        <f t="shared" si="13"/>
        <v>0</v>
      </c>
      <c r="BC247" s="416">
        <f t="shared" si="14"/>
        <v>0</v>
      </c>
      <c r="BD247" s="417">
        <f t="shared" si="15"/>
        <v>0</v>
      </c>
      <c r="BE247" s="418">
        <f t="shared" si="16"/>
        <v>0</v>
      </c>
      <c r="BF247" s="419">
        <f t="shared" si="17"/>
        <v>0</v>
      </c>
    </row>
    <row r="248" ht="19.5" customHeight="1">
      <c r="A248" s="185"/>
      <c r="B248" s="230">
        <f t="shared" si="18"/>
        <v>237</v>
      </c>
      <c r="C248" s="185"/>
      <c r="D248" s="391" t="str">
        <f t="array" ref="D248">INDEX(_Rge_Projectdata_3rd,$B248,MATCH("Project-ID",_Rge_Headline_Projectdata,0))</f>
        <v/>
      </c>
      <c r="E248" s="392" t="str">
        <f t="array" ref="E248">IF(INDEX(_Rge_Data_3rd_CY,$B248,E$1)=0,"",TEXT(INDEX(_Rge_Data_3rd_CY,$B248,E$1),"JJJJMMTT"))</f>
        <v/>
      </c>
      <c r="F248" s="404" t="str">
        <f t="array" ref="F248">INDEX(_Rge_Data_3rd_CY,$B248,F$1)</f>
        <v>Open</v>
      </c>
      <c r="G248" s="393">
        <f t="array" ref="G248">IFERROR(MATCH(INDEX(_Rge_Data_3rd_CY,$B248,G$1),_Rge_Projectstatus,0),"")</f>
        <v>1</v>
      </c>
      <c r="H248" s="405" t="str">
        <f t="array" ref="H248">INDEX(_Rge_Data_3rd_CY,$B248,H$1)</f>
        <v/>
      </c>
      <c r="I248" s="406" t="str">
        <f t="array" ref="I248">INDEX(_Rge_Data_3rd_CY,$B248,I$1)</f>
        <v/>
      </c>
      <c r="J248" s="406" t="str">
        <f t="array" ref="J248">INDEX(_Rge_Data_3rd_CY,$B248,J$1)</f>
        <v/>
      </c>
      <c r="K248" s="406" t="str">
        <f t="array" ref="K248">INDEX(_Rge_Data_3rd_CY,$B248,K$1)</f>
        <v/>
      </c>
      <c r="L248" s="407">
        <f t="array" ref="L248">INDEX(_Rge_Data_3rd_CY,$B248,L$1)</f>
        <v>0</v>
      </c>
      <c r="M248" s="407">
        <f t="array" ref="M248">INDEX(_Rge_Data_3rd_CY,$B248,M$1)</f>
        <v>0</v>
      </c>
      <c r="N248" s="407">
        <f t="array" ref="N248">INDEX(_Rge_Data_3rd_CY,$B248,N$1)</f>
        <v>0</v>
      </c>
      <c r="O248" s="407">
        <f t="array" ref="O248">INDEX(_Rge_Data_3rd_CY,$B248,O$1)</f>
        <v>0</v>
      </c>
      <c r="P248" s="407">
        <f t="array" ref="P248">INDEX(_Rge_Data_3rd_CY,$B248,P$1)</f>
        <v>0</v>
      </c>
      <c r="Q248" s="407" t="str">
        <f t="array" ref="Q248">INDEX(_Rge_Data_3rd_CY,$B248,Q$1)</f>
        <v/>
      </c>
      <c r="R248" s="407">
        <f t="array" ref="R248">INDEX(_Rge_Data_3rd_CY,$B248,R$1)</f>
        <v>0</v>
      </c>
      <c r="S248" s="407">
        <f t="array" ref="S248">INDEX(_Rge_Data_3rd_CY,$B248,S$1)</f>
        <v>0</v>
      </c>
      <c r="T248" s="407">
        <f t="shared" si="5"/>
        <v>0</v>
      </c>
      <c r="U248" s="408">
        <f t="shared" si="6"/>
        <v>0</v>
      </c>
      <c r="V248" s="409" t="str">
        <f t="array" ref="V248">INDEX(_Rge_Data_3rd_CY,$B248,V$1)</f>
        <v/>
      </c>
      <c r="W248" s="410" t="str">
        <f t="array" ref="W248">INDEX(_Rge_Data_3rd_CY,$B248,W$1)</f>
        <v/>
      </c>
      <c r="X248" s="410" t="str">
        <f t="array" ref="X248">INDEX(_Rge_Data_3rd_CY,$B248,X$1)</f>
        <v/>
      </c>
      <c r="Y248" s="410" t="str">
        <f t="array" ref="Y248">INDEX(_Rge_Data_3rd_CY,$B248,Y$1)</f>
        <v/>
      </c>
      <c r="Z248" s="410">
        <f t="array" ref="Z248">INDEX(_Rge_Data_3rd_CY,$B248,Z$1)</f>
        <v>0</v>
      </c>
      <c r="AA248" s="410">
        <f t="array" ref="AA248">INDEX(_Rge_Data_3rd_CY,$B248,AA$1)</f>
        <v>0</v>
      </c>
      <c r="AB248" s="410">
        <f t="array" ref="AB248">INDEX(_Rge_Data_3rd_CY,$B248,AB$1)</f>
        <v>0</v>
      </c>
      <c r="AC248" s="410">
        <f t="array" ref="AC248">INDEX(_Rge_Data_3rd_CY,$B248,AC$1)</f>
        <v>0</v>
      </c>
      <c r="AD248" s="410">
        <f t="array" ref="AD248">INDEX(_Rge_Data_3rd_CY,$B248,AD$1)</f>
        <v>0</v>
      </c>
      <c r="AE248" s="410" t="str">
        <f t="array" ref="AE248">INDEX(_Rge_Data_3rd_CY,$B248,AE$1)</f>
        <v/>
      </c>
      <c r="AF248" s="410">
        <f t="array" ref="AF248">INDEX(_Rge_Data_3rd_CY,$B248,AF$1)</f>
        <v>0</v>
      </c>
      <c r="AG248" s="410">
        <f t="array" ref="AG248">INDEX(_Rge_Data_3rd_CY,$B248,AG$1)</f>
        <v>0</v>
      </c>
      <c r="AH248" s="410">
        <f t="shared" si="7"/>
        <v>0</v>
      </c>
      <c r="AI248" s="411" t="str">
        <f t="shared" si="9"/>
        <v/>
      </c>
      <c r="AJ248" s="412" t="str">
        <f t="array" ref="AJ248">INDEX(_Rge_Data_3rd_CY,$B248,AJ$1)</f>
        <v/>
      </c>
      <c r="AK248" s="413" t="str">
        <f t="array" ref="AK248">INDEX(_Rge_Data_3rd_CY,$B248,AK$1)</f>
        <v/>
      </c>
      <c r="AL248" s="413" t="str">
        <f t="array" ref="AL248">INDEX(_Rge_Data_3rd_CY,$B248,AL$1)</f>
        <v/>
      </c>
      <c r="AM248" s="413" t="str">
        <f t="array" ref="AM248">INDEX(_Rge_Data_3rd_CY,$B248,AM$1)</f>
        <v/>
      </c>
      <c r="AN248" s="413">
        <f t="array" ref="AN248">INDEX(_Rge_Data_3rd_CY,$B248,AN$1)</f>
        <v>0</v>
      </c>
      <c r="AO248" s="413">
        <f t="array" ref="AO248">INDEX(_Rge_Data_3rd_CY,$B248,AO$1)</f>
        <v>0</v>
      </c>
      <c r="AP248" s="413">
        <f t="array" ref="AP248">INDEX(_Rge_Data_3rd_CY,$B248,AP$1)</f>
        <v>0</v>
      </c>
      <c r="AQ248" s="413">
        <f t="array" ref="AQ248">INDEX(_Rge_Data_3rd_CY,$B248,AQ$1)</f>
        <v>0</v>
      </c>
      <c r="AR248" s="413">
        <f t="array" ref="AR248">INDEX(_Rge_Data_3rd_CY,$B248,AR$1)</f>
        <v>0</v>
      </c>
      <c r="AS248" s="413" t="str">
        <f t="array" ref="AS248">INDEX(_Rge_Data_3rd_CY,$B248,AS$1)</f>
        <v/>
      </c>
      <c r="AT248" s="413">
        <f t="array" ref="AT248">INDEX(_Rge_Data_3rd_CY,$B248,AT$1)</f>
        <v>0</v>
      </c>
      <c r="AU248" s="413">
        <f t="array" ref="AU248">INDEX(_Rge_Data_3rd_CY,$B248,AU$1)</f>
        <v>0</v>
      </c>
      <c r="AV248" s="284">
        <f t="shared" si="10"/>
        <v>0</v>
      </c>
      <c r="AW248" s="414">
        <f t="shared" si="8"/>
        <v>0</v>
      </c>
      <c r="AX248" s="290">
        <f>IFERROR(IF(AND($F248="OPEN",$AH248&gt;0),$AH248*_SoP*$AW248,IF(AND($F248="CLOSED",$AH248&gt;0),$AH248*_SoL*$AW248,0)),0)</f>
        <v>0</v>
      </c>
      <c r="AY248" s="290">
        <f>IFERROR(IF($AH248&lt;0,$AH248*_SoL,0),0)</f>
        <v>0</v>
      </c>
      <c r="AZ248" s="415">
        <f t="shared" si="11"/>
        <v>0</v>
      </c>
      <c r="BA248" s="415">
        <f t="shared" si="12"/>
        <v>0</v>
      </c>
      <c r="BB248" s="415">
        <f t="shared" si="13"/>
        <v>0</v>
      </c>
      <c r="BC248" s="416">
        <f t="shared" si="14"/>
        <v>0</v>
      </c>
      <c r="BD248" s="417">
        <f t="shared" si="15"/>
        <v>0</v>
      </c>
      <c r="BE248" s="418">
        <f t="shared" si="16"/>
        <v>0</v>
      </c>
      <c r="BF248" s="419">
        <f t="shared" si="17"/>
        <v>0</v>
      </c>
    </row>
    <row r="249" ht="19.5" customHeight="1">
      <c r="A249" s="185"/>
      <c r="B249" s="230">
        <f t="shared" si="18"/>
        <v>238</v>
      </c>
      <c r="C249" s="185"/>
      <c r="D249" s="391" t="str">
        <f t="array" ref="D249">INDEX(_Rge_Projectdata_3rd,$B249,MATCH("Project-ID",_Rge_Headline_Projectdata,0))</f>
        <v/>
      </c>
      <c r="E249" s="392" t="str">
        <f t="array" ref="E249">IF(INDEX(_Rge_Data_3rd_CY,$B249,E$1)=0,"",TEXT(INDEX(_Rge_Data_3rd_CY,$B249,E$1),"JJJJMMTT"))</f>
        <v/>
      </c>
      <c r="F249" s="404" t="str">
        <f t="array" ref="F249">INDEX(_Rge_Data_3rd_CY,$B249,F$1)</f>
        <v>Open</v>
      </c>
      <c r="G249" s="393">
        <f t="array" ref="G249">IFERROR(MATCH(INDEX(_Rge_Data_3rd_CY,$B249,G$1),_Rge_Projectstatus,0),"")</f>
        <v>1</v>
      </c>
      <c r="H249" s="405" t="str">
        <f t="array" ref="H249">INDEX(_Rge_Data_3rd_CY,$B249,H$1)</f>
        <v/>
      </c>
      <c r="I249" s="406" t="str">
        <f t="array" ref="I249">INDEX(_Rge_Data_3rd_CY,$B249,I$1)</f>
        <v/>
      </c>
      <c r="J249" s="406" t="str">
        <f t="array" ref="J249">INDEX(_Rge_Data_3rd_CY,$B249,J$1)</f>
        <v/>
      </c>
      <c r="K249" s="406" t="str">
        <f t="array" ref="K249">INDEX(_Rge_Data_3rd_CY,$B249,K$1)</f>
        <v/>
      </c>
      <c r="L249" s="407">
        <f t="array" ref="L249">INDEX(_Rge_Data_3rd_CY,$B249,L$1)</f>
        <v>0</v>
      </c>
      <c r="M249" s="407">
        <f t="array" ref="M249">INDEX(_Rge_Data_3rd_CY,$B249,M$1)</f>
        <v>0</v>
      </c>
      <c r="N249" s="407">
        <f t="array" ref="N249">INDEX(_Rge_Data_3rd_CY,$B249,N$1)</f>
        <v>0</v>
      </c>
      <c r="O249" s="407">
        <f t="array" ref="O249">INDEX(_Rge_Data_3rd_CY,$B249,O$1)</f>
        <v>0</v>
      </c>
      <c r="P249" s="407">
        <f t="array" ref="P249">INDEX(_Rge_Data_3rd_CY,$B249,P$1)</f>
        <v>0</v>
      </c>
      <c r="Q249" s="407" t="str">
        <f t="array" ref="Q249">INDEX(_Rge_Data_3rd_CY,$B249,Q$1)</f>
        <v/>
      </c>
      <c r="R249" s="407">
        <f t="array" ref="R249">INDEX(_Rge_Data_3rd_CY,$B249,R$1)</f>
        <v>0</v>
      </c>
      <c r="S249" s="407">
        <f t="array" ref="S249">INDEX(_Rge_Data_3rd_CY,$B249,S$1)</f>
        <v>0</v>
      </c>
      <c r="T249" s="407">
        <f t="shared" si="5"/>
        <v>0</v>
      </c>
      <c r="U249" s="408">
        <f t="shared" si="6"/>
        <v>0</v>
      </c>
      <c r="V249" s="409" t="str">
        <f t="array" ref="V249">INDEX(_Rge_Data_3rd_CY,$B249,V$1)</f>
        <v/>
      </c>
      <c r="W249" s="410" t="str">
        <f t="array" ref="W249">INDEX(_Rge_Data_3rd_CY,$B249,W$1)</f>
        <v/>
      </c>
      <c r="X249" s="410" t="str">
        <f t="array" ref="X249">INDEX(_Rge_Data_3rd_CY,$B249,X$1)</f>
        <v/>
      </c>
      <c r="Y249" s="410" t="str">
        <f t="array" ref="Y249">INDEX(_Rge_Data_3rd_CY,$B249,Y$1)</f>
        <v/>
      </c>
      <c r="Z249" s="410">
        <f t="array" ref="Z249">INDEX(_Rge_Data_3rd_CY,$B249,Z$1)</f>
        <v>0</v>
      </c>
      <c r="AA249" s="410">
        <f t="array" ref="AA249">INDEX(_Rge_Data_3rd_CY,$B249,AA$1)</f>
        <v>0</v>
      </c>
      <c r="AB249" s="410">
        <f t="array" ref="AB249">INDEX(_Rge_Data_3rd_CY,$B249,AB$1)</f>
        <v>0</v>
      </c>
      <c r="AC249" s="410">
        <f t="array" ref="AC249">INDEX(_Rge_Data_3rd_CY,$B249,AC$1)</f>
        <v>0</v>
      </c>
      <c r="AD249" s="410">
        <f t="array" ref="AD249">INDEX(_Rge_Data_3rd_CY,$B249,AD$1)</f>
        <v>0</v>
      </c>
      <c r="AE249" s="410" t="str">
        <f t="array" ref="AE249">INDEX(_Rge_Data_3rd_CY,$B249,AE$1)</f>
        <v/>
      </c>
      <c r="AF249" s="410">
        <f t="array" ref="AF249">INDEX(_Rge_Data_3rd_CY,$B249,AF$1)</f>
        <v>0</v>
      </c>
      <c r="AG249" s="410">
        <f t="array" ref="AG249">INDEX(_Rge_Data_3rd_CY,$B249,AG$1)</f>
        <v>0</v>
      </c>
      <c r="AH249" s="410">
        <f t="shared" si="7"/>
        <v>0</v>
      </c>
      <c r="AI249" s="411" t="str">
        <f t="shared" si="9"/>
        <v/>
      </c>
      <c r="AJ249" s="412" t="str">
        <f t="array" ref="AJ249">INDEX(_Rge_Data_3rd_CY,$B249,AJ$1)</f>
        <v/>
      </c>
      <c r="AK249" s="413" t="str">
        <f t="array" ref="AK249">INDEX(_Rge_Data_3rd_CY,$B249,AK$1)</f>
        <v/>
      </c>
      <c r="AL249" s="413" t="str">
        <f t="array" ref="AL249">INDEX(_Rge_Data_3rd_CY,$B249,AL$1)</f>
        <v/>
      </c>
      <c r="AM249" s="413" t="str">
        <f t="array" ref="AM249">INDEX(_Rge_Data_3rd_CY,$B249,AM$1)</f>
        <v/>
      </c>
      <c r="AN249" s="413">
        <f t="array" ref="AN249">INDEX(_Rge_Data_3rd_CY,$B249,AN$1)</f>
        <v>0</v>
      </c>
      <c r="AO249" s="413">
        <f t="array" ref="AO249">INDEX(_Rge_Data_3rd_CY,$B249,AO$1)</f>
        <v>0</v>
      </c>
      <c r="AP249" s="413">
        <f t="array" ref="AP249">INDEX(_Rge_Data_3rd_CY,$B249,AP$1)</f>
        <v>0</v>
      </c>
      <c r="AQ249" s="413">
        <f t="array" ref="AQ249">INDEX(_Rge_Data_3rd_CY,$B249,AQ$1)</f>
        <v>0</v>
      </c>
      <c r="AR249" s="413">
        <f t="array" ref="AR249">INDEX(_Rge_Data_3rd_CY,$B249,AR$1)</f>
        <v>0</v>
      </c>
      <c r="AS249" s="413" t="str">
        <f t="array" ref="AS249">INDEX(_Rge_Data_3rd_CY,$B249,AS$1)</f>
        <v/>
      </c>
      <c r="AT249" s="413">
        <f t="array" ref="AT249">INDEX(_Rge_Data_3rd_CY,$B249,AT$1)</f>
        <v>0</v>
      </c>
      <c r="AU249" s="413">
        <f t="array" ref="AU249">INDEX(_Rge_Data_3rd_CY,$B249,AU$1)</f>
        <v>0</v>
      </c>
      <c r="AV249" s="284">
        <f t="shared" si="10"/>
        <v>0</v>
      </c>
      <c r="AW249" s="414">
        <f t="shared" si="8"/>
        <v>0</v>
      </c>
      <c r="AX249" s="290">
        <f>IFERROR(IF(AND($F249="OPEN",$AH249&gt;0),$AH249*_SoP*$AW249,IF(AND($F249="CLOSED",$AH249&gt;0),$AH249*_SoL*$AW249,0)),0)</f>
        <v>0</v>
      </c>
      <c r="AY249" s="290">
        <f>IFERROR(IF($AH249&lt;0,$AH249*_SoL,0),0)</f>
        <v>0</v>
      </c>
      <c r="AZ249" s="415">
        <f t="shared" si="11"/>
        <v>0</v>
      </c>
      <c r="BA249" s="415">
        <f t="shared" si="12"/>
        <v>0</v>
      </c>
      <c r="BB249" s="415">
        <f t="shared" si="13"/>
        <v>0</v>
      </c>
      <c r="BC249" s="416">
        <f t="shared" si="14"/>
        <v>0</v>
      </c>
      <c r="BD249" s="417">
        <f t="shared" si="15"/>
        <v>0</v>
      </c>
      <c r="BE249" s="418">
        <f t="shared" si="16"/>
        <v>0</v>
      </c>
      <c r="BF249" s="419">
        <f t="shared" si="17"/>
        <v>0</v>
      </c>
    </row>
    <row r="250" ht="19.5" customHeight="1">
      <c r="A250" s="185"/>
      <c r="B250" s="230">
        <f t="shared" si="18"/>
        <v>239</v>
      </c>
      <c r="C250" s="185"/>
      <c r="D250" s="391" t="str">
        <f t="array" ref="D250">INDEX(_Rge_Projectdata_3rd,$B250,MATCH("Project-ID",_Rge_Headline_Projectdata,0))</f>
        <v/>
      </c>
      <c r="E250" s="392" t="str">
        <f t="array" ref="E250">IF(INDEX(_Rge_Data_3rd_CY,$B250,E$1)=0,"",TEXT(INDEX(_Rge_Data_3rd_CY,$B250,E$1),"JJJJMMTT"))</f>
        <v/>
      </c>
      <c r="F250" s="404" t="str">
        <f t="array" ref="F250">INDEX(_Rge_Data_3rd_CY,$B250,F$1)</f>
        <v>Open</v>
      </c>
      <c r="G250" s="393">
        <f t="array" ref="G250">IFERROR(MATCH(INDEX(_Rge_Data_3rd_CY,$B250,G$1),_Rge_Projectstatus,0),"")</f>
        <v>1</v>
      </c>
      <c r="H250" s="405" t="str">
        <f t="array" ref="H250">INDEX(_Rge_Data_3rd_CY,$B250,H$1)</f>
        <v/>
      </c>
      <c r="I250" s="406" t="str">
        <f t="array" ref="I250">INDEX(_Rge_Data_3rd_CY,$B250,I$1)</f>
        <v/>
      </c>
      <c r="J250" s="406" t="str">
        <f t="array" ref="J250">INDEX(_Rge_Data_3rd_CY,$B250,J$1)</f>
        <v/>
      </c>
      <c r="K250" s="406" t="str">
        <f t="array" ref="K250">INDEX(_Rge_Data_3rd_CY,$B250,K$1)</f>
        <v/>
      </c>
      <c r="L250" s="407">
        <f t="array" ref="L250">INDEX(_Rge_Data_3rd_CY,$B250,L$1)</f>
        <v>0</v>
      </c>
      <c r="M250" s="407">
        <f t="array" ref="M250">INDEX(_Rge_Data_3rd_CY,$B250,M$1)</f>
        <v>0</v>
      </c>
      <c r="N250" s="407">
        <f t="array" ref="N250">INDEX(_Rge_Data_3rd_CY,$B250,N$1)</f>
        <v>0</v>
      </c>
      <c r="O250" s="407">
        <f t="array" ref="O250">INDEX(_Rge_Data_3rd_CY,$B250,O$1)</f>
        <v>0</v>
      </c>
      <c r="P250" s="407">
        <f t="array" ref="P250">INDEX(_Rge_Data_3rd_CY,$B250,P$1)</f>
        <v>0</v>
      </c>
      <c r="Q250" s="407" t="str">
        <f t="array" ref="Q250">INDEX(_Rge_Data_3rd_CY,$B250,Q$1)</f>
        <v/>
      </c>
      <c r="R250" s="407">
        <f t="array" ref="R250">INDEX(_Rge_Data_3rd_CY,$B250,R$1)</f>
        <v>0</v>
      </c>
      <c r="S250" s="407">
        <f t="array" ref="S250">INDEX(_Rge_Data_3rd_CY,$B250,S$1)</f>
        <v>0</v>
      </c>
      <c r="T250" s="407">
        <f t="shared" si="5"/>
        <v>0</v>
      </c>
      <c r="U250" s="408">
        <f t="shared" si="6"/>
        <v>0</v>
      </c>
      <c r="V250" s="409" t="str">
        <f t="array" ref="V250">INDEX(_Rge_Data_3rd_CY,$B250,V$1)</f>
        <v/>
      </c>
      <c r="W250" s="410" t="str">
        <f t="array" ref="W250">INDEX(_Rge_Data_3rd_CY,$B250,W$1)</f>
        <v/>
      </c>
      <c r="X250" s="410" t="str">
        <f t="array" ref="X250">INDEX(_Rge_Data_3rd_CY,$B250,X$1)</f>
        <v/>
      </c>
      <c r="Y250" s="410" t="str">
        <f t="array" ref="Y250">INDEX(_Rge_Data_3rd_CY,$B250,Y$1)</f>
        <v/>
      </c>
      <c r="Z250" s="410">
        <f t="array" ref="Z250">INDEX(_Rge_Data_3rd_CY,$B250,Z$1)</f>
        <v>0</v>
      </c>
      <c r="AA250" s="410">
        <f t="array" ref="AA250">INDEX(_Rge_Data_3rd_CY,$B250,AA$1)</f>
        <v>0</v>
      </c>
      <c r="AB250" s="410">
        <f t="array" ref="AB250">INDEX(_Rge_Data_3rd_CY,$B250,AB$1)</f>
        <v>0</v>
      </c>
      <c r="AC250" s="410">
        <f t="array" ref="AC250">INDEX(_Rge_Data_3rd_CY,$B250,AC$1)</f>
        <v>0</v>
      </c>
      <c r="AD250" s="410">
        <f t="array" ref="AD250">INDEX(_Rge_Data_3rd_CY,$B250,AD$1)</f>
        <v>0</v>
      </c>
      <c r="AE250" s="410" t="str">
        <f t="array" ref="AE250">INDEX(_Rge_Data_3rd_CY,$B250,AE$1)</f>
        <v/>
      </c>
      <c r="AF250" s="410">
        <f t="array" ref="AF250">INDEX(_Rge_Data_3rd_CY,$B250,AF$1)</f>
        <v>0</v>
      </c>
      <c r="AG250" s="410">
        <f t="array" ref="AG250">INDEX(_Rge_Data_3rd_CY,$B250,AG$1)</f>
        <v>0</v>
      </c>
      <c r="AH250" s="410">
        <f t="shared" si="7"/>
        <v>0</v>
      </c>
      <c r="AI250" s="411" t="str">
        <f t="shared" si="9"/>
        <v/>
      </c>
      <c r="AJ250" s="412" t="str">
        <f t="array" ref="AJ250">INDEX(_Rge_Data_3rd_CY,$B250,AJ$1)</f>
        <v/>
      </c>
      <c r="AK250" s="413" t="str">
        <f t="array" ref="AK250">INDEX(_Rge_Data_3rd_CY,$B250,AK$1)</f>
        <v/>
      </c>
      <c r="AL250" s="413" t="str">
        <f t="array" ref="AL250">INDEX(_Rge_Data_3rd_CY,$B250,AL$1)</f>
        <v/>
      </c>
      <c r="AM250" s="413" t="str">
        <f t="array" ref="AM250">INDEX(_Rge_Data_3rd_CY,$B250,AM$1)</f>
        <v/>
      </c>
      <c r="AN250" s="413">
        <f t="array" ref="AN250">INDEX(_Rge_Data_3rd_CY,$B250,AN$1)</f>
        <v>0</v>
      </c>
      <c r="AO250" s="413">
        <f t="array" ref="AO250">INDEX(_Rge_Data_3rd_CY,$B250,AO$1)</f>
        <v>0</v>
      </c>
      <c r="AP250" s="413">
        <f t="array" ref="AP250">INDEX(_Rge_Data_3rd_CY,$B250,AP$1)</f>
        <v>0</v>
      </c>
      <c r="AQ250" s="413">
        <f t="array" ref="AQ250">INDEX(_Rge_Data_3rd_CY,$B250,AQ$1)</f>
        <v>0</v>
      </c>
      <c r="AR250" s="413">
        <f t="array" ref="AR250">INDEX(_Rge_Data_3rd_CY,$B250,AR$1)</f>
        <v>0</v>
      </c>
      <c r="AS250" s="413" t="str">
        <f t="array" ref="AS250">INDEX(_Rge_Data_3rd_CY,$B250,AS$1)</f>
        <v/>
      </c>
      <c r="AT250" s="413">
        <f t="array" ref="AT250">INDEX(_Rge_Data_3rd_CY,$B250,AT$1)</f>
        <v>0</v>
      </c>
      <c r="AU250" s="413">
        <f t="array" ref="AU250">INDEX(_Rge_Data_3rd_CY,$B250,AU$1)</f>
        <v>0</v>
      </c>
      <c r="AV250" s="284">
        <f t="shared" si="10"/>
        <v>0</v>
      </c>
      <c r="AW250" s="414">
        <f t="shared" si="8"/>
        <v>0</v>
      </c>
      <c r="AX250" s="290">
        <f>IFERROR(IF(AND($F250="OPEN",$AH250&gt;0),$AH250*_SoP*$AW250,IF(AND($F250="CLOSED",$AH250&gt;0),$AH250*_SoL*$AW250,0)),0)</f>
        <v>0</v>
      </c>
      <c r="AY250" s="290">
        <f>IFERROR(IF($AH250&lt;0,$AH250*_SoL,0),0)</f>
        <v>0</v>
      </c>
      <c r="AZ250" s="415">
        <f t="shared" si="11"/>
        <v>0</v>
      </c>
      <c r="BA250" s="415">
        <f t="shared" si="12"/>
        <v>0</v>
      </c>
      <c r="BB250" s="415">
        <f t="shared" si="13"/>
        <v>0</v>
      </c>
      <c r="BC250" s="416">
        <f t="shared" si="14"/>
        <v>0</v>
      </c>
      <c r="BD250" s="417">
        <f t="shared" si="15"/>
        <v>0</v>
      </c>
      <c r="BE250" s="418">
        <f t="shared" si="16"/>
        <v>0</v>
      </c>
      <c r="BF250" s="419">
        <f t="shared" si="17"/>
        <v>0</v>
      </c>
    </row>
    <row r="251" ht="19.5" customHeight="1">
      <c r="A251" s="185"/>
      <c r="B251" s="230">
        <f t="shared" si="18"/>
        <v>240</v>
      </c>
      <c r="C251" s="185"/>
      <c r="D251" s="391" t="str">
        <f t="array" ref="D251">INDEX(_Rge_Projectdata_3rd,$B251,MATCH("Project-ID",_Rge_Headline_Projectdata,0))</f>
        <v/>
      </c>
      <c r="E251" s="392" t="str">
        <f t="array" ref="E251">IF(INDEX(_Rge_Data_3rd_CY,$B251,E$1)=0,"",TEXT(INDEX(_Rge_Data_3rd_CY,$B251,E$1),"JJJJMMTT"))</f>
        <v/>
      </c>
      <c r="F251" s="404" t="str">
        <f t="array" ref="F251">INDEX(_Rge_Data_3rd_CY,$B251,F$1)</f>
        <v>Open</v>
      </c>
      <c r="G251" s="393">
        <f t="array" ref="G251">IFERROR(MATCH(INDEX(_Rge_Data_3rd_CY,$B251,G$1),_Rge_Projectstatus,0),"")</f>
        <v>1</v>
      </c>
      <c r="H251" s="405" t="str">
        <f t="array" ref="H251">INDEX(_Rge_Data_3rd_CY,$B251,H$1)</f>
        <v/>
      </c>
      <c r="I251" s="406" t="str">
        <f t="array" ref="I251">INDEX(_Rge_Data_3rd_CY,$B251,I$1)</f>
        <v/>
      </c>
      <c r="J251" s="406" t="str">
        <f t="array" ref="J251">INDEX(_Rge_Data_3rd_CY,$B251,J$1)</f>
        <v/>
      </c>
      <c r="K251" s="406" t="str">
        <f t="array" ref="K251">INDEX(_Rge_Data_3rd_CY,$B251,K$1)</f>
        <v/>
      </c>
      <c r="L251" s="407">
        <f t="array" ref="L251">INDEX(_Rge_Data_3rd_CY,$B251,L$1)</f>
        <v>0</v>
      </c>
      <c r="M251" s="407">
        <f t="array" ref="M251">INDEX(_Rge_Data_3rd_CY,$B251,M$1)</f>
        <v>0</v>
      </c>
      <c r="N251" s="407">
        <f t="array" ref="N251">INDEX(_Rge_Data_3rd_CY,$B251,N$1)</f>
        <v>0</v>
      </c>
      <c r="O251" s="407">
        <f t="array" ref="O251">INDEX(_Rge_Data_3rd_CY,$B251,O$1)</f>
        <v>0</v>
      </c>
      <c r="P251" s="407">
        <f t="array" ref="P251">INDEX(_Rge_Data_3rd_CY,$B251,P$1)</f>
        <v>0</v>
      </c>
      <c r="Q251" s="407" t="str">
        <f t="array" ref="Q251">INDEX(_Rge_Data_3rd_CY,$B251,Q$1)</f>
        <v/>
      </c>
      <c r="R251" s="407">
        <f t="array" ref="R251">INDEX(_Rge_Data_3rd_CY,$B251,R$1)</f>
        <v>0</v>
      </c>
      <c r="S251" s="407">
        <f t="array" ref="S251">INDEX(_Rge_Data_3rd_CY,$B251,S$1)</f>
        <v>0</v>
      </c>
      <c r="T251" s="407">
        <f t="shared" si="5"/>
        <v>0</v>
      </c>
      <c r="U251" s="408">
        <f t="shared" si="6"/>
        <v>0</v>
      </c>
      <c r="V251" s="409" t="str">
        <f t="array" ref="V251">INDEX(_Rge_Data_3rd_CY,$B251,V$1)</f>
        <v/>
      </c>
      <c r="W251" s="410" t="str">
        <f t="array" ref="W251">INDEX(_Rge_Data_3rd_CY,$B251,W$1)</f>
        <v/>
      </c>
      <c r="X251" s="410" t="str">
        <f t="array" ref="X251">INDEX(_Rge_Data_3rd_CY,$B251,X$1)</f>
        <v/>
      </c>
      <c r="Y251" s="410" t="str">
        <f t="array" ref="Y251">INDEX(_Rge_Data_3rd_CY,$B251,Y$1)</f>
        <v/>
      </c>
      <c r="Z251" s="410">
        <f t="array" ref="Z251">INDEX(_Rge_Data_3rd_CY,$B251,Z$1)</f>
        <v>0</v>
      </c>
      <c r="AA251" s="410">
        <f t="array" ref="AA251">INDEX(_Rge_Data_3rd_CY,$B251,AA$1)</f>
        <v>0</v>
      </c>
      <c r="AB251" s="410">
        <f t="array" ref="AB251">INDEX(_Rge_Data_3rd_CY,$B251,AB$1)</f>
        <v>0</v>
      </c>
      <c r="AC251" s="410">
        <f t="array" ref="AC251">INDEX(_Rge_Data_3rd_CY,$B251,AC$1)</f>
        <v>0</v>
      </c>
      <c r="AD251" s="410">
        <f t="array" ref="AD251">INDEX(_Rge_Data_3rd_CY,$B251,AD$1)</f>
        <v>0</v>
      </c>
      <c r="AE251" s="410" t="str">
        <f t="array" ref="AE251">INDEX(_Rge_Data_3rd_CY,$B251,AE$1)</f>
        <v/>
      </c>
      <c r="AF251" s="410">
        <f t="array" ref="AF251">INDEX(_Rge_Data_3rd_CY,$B251,AF$1)</f>
        <v>0</v>
      </c>
      <c r="AG251" s="410">
        <f t="array" ref="AG251">INDEX(_Rge_Data_3rd_CY,$B251,AG$1)</f>
        <v>0</v>
      </c>
      <c r="AH251" s="410">
        <f t="shared" si="7"/>
        <v>0</v>
      </c>
      <c r="AI251" s="411" t="str">
        <f t="shared" si="9"/>
        <v/>
      </c>
      <c r="AJ251" s="412" t="str">
        <f t="array" ref="AJ251">INDEX(_Rge_Data_3rd_CY,$B251,AJ$1)</f>
        <v/>
      </c>
      <c r="AK251" s="413" t="str">
        <f t="array" ref="AK251">INDEX(_Rge_Data_3rd_CY,$B251,AK$1)</f>
        <v/>
      </c>
      <c r="AL251" s="413" t="str">
        <f t="array" ref="AL251">INDEX(_Rge_Data_3rd_CY,$B251,AL$1)</f>
        <v/>
      </c>
      <c r="AM251" s="413" t="str">
        <f t="array" ref="AM251">INDEX(_Rge_Data_3rd_CY,$B251,AM$1)</f>
        <v/>
      </c>
      <c r="AN251" s="413">
        <f t="array" ref="AN251">INDEX(_Rge_Data_3rd_CY,$B251,AN$1)</f>
        <v>0</v>
      </c>
      <c r="AO251" s="413">
        <f t="array" ref="AO251">INDEX(_Rge_Data_3rd_CY,$B251,AO$1)</f>
        <v>0</v>
      </c>
      <c r="AP251" s="413">
        <f t="array" ref="AP251">INDEX(_Rge_Data_3rd_CY,$B251,AP$1)</f>
        <v>0</v>
      </c>
      <c r="AQ251" s="413">
        <f t="array" ref="AQ251">INDEX(_Rge_Data_3rd_CY,$B251,AQ$1)</f>
        <v>0</v>
      </c>
      <c r="AR251" s="413">
        <f t="array" ref="AR251">INDEX(_Rge_Data_3rd_CY,$B251,AR$1)</f>
        <v>0</v>
      </c>
      <c r="AS251" s="413" t="str">
        <f t="array" ref="AS251">INDEX(_Rge_Data_3rd_CY,$B251,AS$1)</f>
        <v/>
      </c>
      <c r="AT251" s="413">
        <f t="array" ref="AT251">INDEX(_Rge_Data_3rd_CY,$B251,AT$1)</f>
        <v>0</v>
      </c>
      <c r="AU251" s="413">
        <f t="array" ref="AU251">INDEX(_Rge_Data_3rd_CY,$B251,AU$1)</f>
        <v>0</v>
      </c>
      <c r="AV251" s="284">
        <f t="shared" si="10"/>
        <v>0</v>
      </c>
      <c r="AW251" s="414">
        <f t="shared" si="8"/>
        <v>0</v>
      </c>
      <c r="AX251" s="290">
        <f>IFERROR(IF(AND($F251="OPEN",$AH251&gt;0),$AH251*_SoP*$AW251,IF(AND($F251="CLOSED",$AH251&gt;0),$AH251*_SoL*$AW251,0)),0)</f>
        <v>0</v>
      </c>
      <c r="AY251" s="290">
        <f>IFERROR(IF($AH251&lt;0,$AH251*_SoL,0),0)</f>
        <v>0</v>
      </c>
      <c r="AZ251" s="415">
        <f t="shared" si="11"/>
        <v>0</v>
      </c>
      <c r="BA251" s="415">
        <f t="shared" si="12"/>
        <v>0</v>
      </c>
      <c r="BB251" s="415">
        <f t="shared" si="13"/>
        <v>0</v>
      </c>
      <c r="BC251" s="416">
        <f t="shared" si="14"/>
        <v>0</v>
      </c>
      <c r="BD251" s="417">
        <f t="shared" si="15"/>
        <v>0</v>
      </c>
      <c r="BE251" s="418">
        <f t="shared" si="16"/>
        <v>0</v>
      </c>
      <c r="BF251" s="419">
        <f t="shared" si="17"/>
        <v>0</v>
      </c>
    </row>
    <row r="252" ht="19.5" customHeight="1">
      <c r="A252" s="185"/>
      <c r="B252" s="230">
        <f t="shared" si="18"/>
        <v>241</v>
      </c>
      <c r="C252" s="185"/>
      <c r="D252" s="391" t="str">
        <f t="array" ref="D252">INDEX(_Rge_Projectdata_3rd,$B252,MATCH("Project-ID",_Rge_Headline_Projectdata,0))</f>
        <v/>
      </c>
      <c r="E252" s="392" t="str">
        <f t="array" ref="E252">IF(INDEX(_Rge_Data_3rd_CY,$B252,E$1)=0,"",TEXT(INDEX(_Rge_Data_3rd_CY,$B252,E$1),"JJJJMMTT"))</f>
        <v/>
      </c>
      <c r="F252" s="404" t="str">
        <f t="array" ref="F252">INDEX(_Rge_Data_3rd_CY,$B252,F$1)</f>
        <v>Open</v>
      </c>
      <c r="G252" s="393">
        <f t="array" ref="G252">IFERROR(MATCH(INDEX(_Rge_Data_3rd_CY,$B252,G$1),_Rge_Projectstatus,0),"")</f>
        <v>1</v>
      </c>
      <c r="H252" s="405" t="str">
        <f t="array" ref="H252">INDEX(_Rge_Data_3rd_CY,$B252,H$1)</f>
        <v/>
      </c>
      <c r="I252" s="406" t="str">
        <f t="array" ref="I252">INDEX(_Rge_Data_3rd_CY,$B252,I$1)</f>
        <v/>
      </c>
      <c r="J252" s="406" t="str">
        <f t="array" ref="J252">INDEX(_Rge_Data_3rd_CY,$B252,J$1)</f>
        <v/>
      </c>
      <c r="K252" s="406" t="str">
        <f t="array" ref="K252">INDEX(_Rge_Data_3rd_CY,$B252,K$1)</f>
        <v/>
      </c>
      <c r="L252" s="407">
        <f t="array" ref="L252">INDEX(_Rge_Data_3rd_CY,$B252,L$1)</f>
        <v>0</v>
      </c>
      <c r="M252" s="407">
        <f t="array" ref="M252">INDEX(_Rge_Data_3rd_CY,$B252,M$1)</f>
        <v>0</v>
      </c>
      <c r="N252" s="407">
        <f t="array" ref="N252">INDEX(_Rge_Data_3rd_CY,$B252,N$1)</f>
        <v>0</v>
      </c>
      <c r="O252" s="407">
        <f t="array" ref="O252">INDEX(_Rge_Data_3rd_CY,$B252,O$1)</f>
        <v>0</v>
      </c>
      <c r="P252" s="407">
        <f t="array" ref="P252">INDEX(_Rge_Data_3rd_CY,$B252,P$1)</f>
        <v>0</v>
      </c>
      <c r="Q252" s="407" t="str">
        <f t="array" ref="Q252">INDEX(_Rge_Data_3rd_CY,$B252,Q$1)</f>
        <v/>
      </c>
      <c r="R252" s="407">
        <f t="array" ref="R252">INDEX(_Rge_Data_3rd_CY,$B252,R$1)</f>
        <v>0</v>
      </c>
      <c r="S252" s="407">
        <f t="array" ref="S252">INDEX(_Rge_Data_3rd_CY,$B252,S$1)</f>
        <v>0</v>
      </c>
      <c r="T252" s="407">
        <f t="shared" si="5"/>
        <v>0</v>
      </c>
      <c r="U252" s="408">
        <f t="shared" si="6"/>
        <v>0</v>
      </c>
      <c r="V252" s="409" t="str">
        <f t="array" ref="V252">INDEX(_Rge_Data_3rd_CY,$B252,V$1)</f>
        <v/>
      </c>
      <c r="W252" s="410" t="str">
        <f t="array" ref="W252">INDEX(_Rge_Data_3rd_CY,$B252,W$1)</f>
        <v/>
      </c>
      <c r="X252" s="410" t="str">
        <f t="array" ref="X252">INDEX(_Rge_Data_3rd_CY,$B252,X$1)</f>
        <v/>
      </c>
      <c r="Y252" s="410" t="str">
        <f t="array" ref="Y252">INDEX(_Rge_Data_3rd_CY,$B252,Y$1)</f>
        <v/>
      </c>
      <c r="Z252" s="410">
        <f t="array" ref="Z252">INDEX(_Rge_Data_3rd_CY,$B252,Z$1)</f>
        <v>0</v>
      </c>
      <c r="AA252" s="410">
        <f t="array" ref="AA252">INDEX(_Rge_Data_3rd_CY,$B252,AA$1)</f>
        <v>0</v>
      </c>
      <c r="AB252" s="410">
        <f t="array" ref="AB252">INDEX(_Rge_Data_3rd_CY,$B252,AB$1)</f>
        <v>0</v>
      </c>
      <c r="AC252" s="410">
        <f t="array" ref="AC252">INDEX(_Rge_Data_3rd_CY,$B252,AC$1)</f>
        <v>0</v>
      </c>
      <c r="AD252" s="410">
        <f t="array" ref="AD252">INDEX(_Rge_Data_3rd_CY,$B252,AD$1)</f>
        <v>0</v>
      </c>
      <c r="AE252" s="410" t="str">
        <f t="array" ref="AE252">INDEX(_Rge_Data_3rd_CY,$B252,AE$1)</f>
        <v/>
      </c>
      <c r="AF252" s="410">
        <f t="array" ref="AF252">INDEX(_Rge_Data_3rd_CY,$B252,AF$1)</f>
        <v>0</v>
      </c>
      <c r="AG252" s="410">
        <f t="array" ref="AG252">INDEX(_Rge_Data_3rd_CY,$B252,AG$1)</f>
        <v>0</v>
      </c>
      <c r="AH252" s="410">
        <f t="shared" si="7"/>
        <v>0</v>
      </c>
      <c r="AI252" s="411" t="str">
        <f t="shared" si="9"/>
        <v/>
      </c>
      <c r="AJ252" s="412" t="str">
        <f t="array" ref="AJ252">INDEX(_Rge_Data_3rd_CY,$B252,AJ$1)</f>
        <v/>
      </c>
      <c r="AK252" s="413" t="str">
        <f t="array" ref="AK252">INDEX(_Rge_Data_3rd_CY,$B252,AK$1)</f>
        <v/>
      </c>
      <c r="AL252" s="413" t="str">
        <f t="array" ref="AL252">INDEX(_Rge_Data_3rd_CY,$B252,AL$1)</f>
        <v/>
      </c>
      <c r="AM252" s="413" t="str">
        <f t="array" ref="AM252">INDEX(_Rge_Data_3rd_CY,$B252,AM$1)</f>
        <v/>
      </c>
      <c r="AN252" s="413">
        <f t="array" ref="AN252">INDEX(_Rge_Data_3rd_CY,$B252,AN$1)</f>
        <v>0</v>
      </c>
      <c r="AO252" s="413">
        <f t="array" ref="AO252">INDEX(_Rge_Data_3rd_CY,$B252,AO$1)</f>
        <v>0</v>
      </c>
      <c r="AP252" s="413">
        <f t="array" ref="AP252">INDEX(_Rge_Data_3rd_CY,$B252,AP$1)</f>
        <v>0</v>
      </c>
      <c r="AQ252" s="413">
        <f t="array" ref="AQ252">INDEX(_Rge_Data_3rd_CY,$B252,AQ$1)</f>
        <v>0</v>
      </c>
      <c r="AR252" s="413">
        <f t="array" ref="AR252">INDEX(_Rge_Data_3rd_CY,$B252,AR$1)</f>
        <v>0</v>
      </c>
      <c r="AS252" s="413" t="str">
        <f t="array" ref="AS252">INDEX(_Rge_Data_3rd_CY,$B252,AS$1)</f>
        <v/>
      </c>
      <c r="AT252" s="413">
        <f t="array" ref="AT252">INDEX(_Rge_Data_3rd_CY,$B252,AT$1)</f>
        <v>0</v>
      </c>
      <c r="AU252" s="413">
        <f t="array" ref="AU252">INDEX(_Rge_Data_3rd_CY,$B252,AU$1)</f>
        <v>0</v>
      </c>
      <c r="AV252" s="284">
        <f t="shared" si="10"/>
        <v>0</v>
      </c>
      <c r="AW252" s="414">
        <f t="shared" si="8"/>
        <v>0</v>
      </c>
      <c r="AX252" s="290">
        <f>IFERROR(IF(AND($F252="OPEN",$AH252&gt;0),$AH252*_SoP*$AW252,IF(AND($F252="CLOSED",$AH252&gt;0),$AH252*_SoL*$AW252,0)),0)</f>
        <v>0</v>
      </c>
      <c r="AY252" s="290">
        <f>IFERROR(IF($AH252&lt;0,$AH252*_SoL,0),0)</f>
        <v>0</v>
      </c>
      <c r="AZ252" s="415">
        <f t="shared" si="11"/>
        <v>0</v>
      </c>
      <c r="BA252" s="415">
        <f t="shared" si="12"/>
        <v>0</v>
      </c>
      <c r="BB252" s="415">
        <f t="shared" si="13"/>
        <v>0</v>
      </c>
      <c r="BC252" s="416">
        <f t="shared" si="14"/>
        <v>0</v>
      </c>
      <c r="BD252" s="417">
        <f t="shared" si="15"/>
        <v>0</v>
      </c>
      <c r="BE252" s="418">
        <f t="shared" si="16"/>
        <v>0</v>
      </c>
      <c r="BF252" s="419">
        <f t="shared" si="17"/>
        <v>0</v>
      </c>
    </row>
    <row r="253" ht="19.5" customHeight="1">
      <c r="A253" s="185"/>
      <c r="B253" s="230">
        <f t="shared" si="18"/>
        <v>242</v>
      </c>
      <c r="C253" s="185"/>
      <c r="D253" s="391" t="str">
        <f t="array" ref="D253">INDEX(_Rge_Projectdata_3rd,$B253,MATCH("Project-ID",_Rge_Headline_Projectdata,0))</f>
        <v/>
      </c>
      <c r="E253" s="392" t="str">
        <f t="array" ref="E253">IF(INDEX(_Rge_Data_3rd_CY,$B253,E$1)=0,"",TEXT(INDEX(_Rge_Data_3rd_CY,$B253,E$1),"JJJJMMTT"))</f>
        <v/>
      </c>
      <c r="F253" s="404" t="str">
        <f t="array" ref="F253">INDEX(_Rge_Data_3rd_CY,$B253,F$1)</f>
        <v>Open</v>
      </c>
      <c r="G253" s="393">
        <f t="array" ref="G253">IFERROR(MATCH(INDEX(_Rge_Data_3rd_CY,$B253,G$1),_Rge_Projectstatus,0),"")</f>
        <v>1</v>
      </c>
      <c r="H253" s="405" t="str">
        <f t="array" ref="H253">INDEX(_Rge_Data_3rd_CY,$B253,H$1)</f>
        <v/>
      </c>
      <c r="I253" s="406" t="str">
        <f t="array" ref="I253">INDEX(_Rge_Data_3rd_CY,$B253,I$1)</f>
        <v/>
      </c>
      <c r="J253" s="406" t="str">
        <f t="array" ref="J253">INDEX(_Rge_Data_3rd_CY,$B253,J$1)</f>
        <v/>
      </c>
      <c r="K253" s="406" t="str">
        <f t="array" ref="K253">INDEX(_Rge_Data_3rd_CY,$B253,K$1)</f>
        <v/>
      </c>
      <c r="L253" s="407">
        <f t="array" ref="L253">INDEX(_Rge_Data_3rd_CY,$B253,L$1)</f>
        <v>0</v>
      </c>
      <c r="M253" s="407">
        <f t="array" ref="M253">INDEX(_Rge_Data_3rd_CY,$B253,M$1)</f>
        <v>0</v>
      </c>
      <c r="N253" s="407">
        <f t="array" ref="N253">INDEX(_Rge_Data_3rd_CY,$B253,N$1)</f>
        <v>0</v>
      </c>
      <c r="O253" s="407">
        <f t="array" ref="O253">INDEX(_Rge_Data_3rd_CY,$B253,O$1)</f>
        <v>0</v>
      </c>
      <c r="P253" s="407">
        <f t="array" ref="P253">INDEX(_Rge_Data_3rd_CY,$B253,P$1)</f>
        <v>0</v>
      </c>
      <c r="Q253" s="407" t="str">
        <f t="array" ref="Q253">INDEX(_Rge_Data_3rd_CY,$B253,Q$1)</f>
        <v/>
      </c>
      <c r="R253" s="407">
        <f t="array" ref="R253">INDEX(_Rge_Data_3rd_CY,$B253,R$1)</f>
        <v>0</v>
      </c>
      <c r="S253" s="407">
        <f t="array" ref="S253">INDEX(_Rge_Data_3rd_CY,$B253,S$1)</f>
        <v>0</v>
      </c>
      <c r="T253" s="407">
        <f t="shared" si="5"/>
        <v>0</v>
      </c>
      <c r="U253" s="408">
        <f t="shared" si="6"/>
        <v>0</v>
      </c>
      <c r="V253" s="409" t="str">
        <f t="array" ref="V253">INDEX(_Rge_Data_3rd_CY,$B253,V$1)</f>
        <v/>
      </c>
      <c r="W253" s="410" t="str">
        <f t="array" ref="W253">INDEX(_Rge_Data_3rd_CY,$B253,W$1)</f>
        <v/>
      </c>
      <c r="X253" s="410" t="str">
        <f t="array" ref="X253">INDEX(_Rge_Data_3rd_CY,$B253,X$1)</f>
        <v/>
      </c>
      <c r="Y253" s="410" t="str">
        <f t="array" ref="Y253">INDEX(_Rge_Data_3rd_CY,$B253,Y$1)</f>
        <v/>
      </c>
      <c r="Z253" s="410">
        <f t="array" ref="Z253">INDEX(_Rge_Data_3rd_CY,$B253,Z$1)</f>
        <v>0</v>
      </c>
      <c r="AA253" s="410">
        <f t="array" ref="AA253">INDEX(_Rge_Data_3rd_CY,$B253,AA$1)</f>
        <v>0</v>
      </c>
      <c r="AB253" s="410">
        <f t="array" ref="AB253">INDEX(_Rge_Data_3rd_CY,$B253,AB$1)</f>
        <v>0</v>
      </c>
      <c r="AC253" s="410">
        <f t="array" ref="AC253">INDEX(_Rge_Data_3rd_CY,$B253,AC$1)</f>
        <v>0</v>
      </c>
      <c r="AD253" s="410">
        <f t="array" ref="AD253">INDEX(_Rge_Data_3rd_CY,$B253,AD$1)</f>
        <v>0</v>
      </c>
      <c r="AE253" s="410" t="str">
        <f t="array" ref="AE253">INDEX(_Rge_Data_3rd_CY,$B253,AE$1)</f>
        <v/>
      </c>
      <c r="AF253" s="410">
        <f t="array" ref="AF253">INDEX(_Rge_Data_3rd_CY,$B253,AF$1)</f>
        <v>0</v>
      </c>
      <c r="AG253" s="410">
        <f t="array" ref="AG253">INDEX(_Rge_Data_3rd_CY,$B253,AG$1)</f>
        <v>0</v>
      </c>
      <c r="AH253" s="410">
        <f t="shared" si="7"/>
        <v>0</v>
      </c>
      <c r="AI253" s="411" t="str">
        <f t="shared" si="9"/>
        <v/>
      </c>
      <c r="AJ253" s="412" t="str">
        <f t="array" ref="AJ253">INDEX(_Rge_Data_3rd_CY,$B253,AJ$1)</f>
        <v/>
      </c>
      <c r="AK253" s="413" t="str">
        <f t="array" ref="AK253">INDEX(_Rge_Data_3rd_CY,$B253,AK$1)</f>
        <v/>
      </c>
      <c r="AL253" s="413" t="str">
        <f t="array" ref="AL253">INDEX(_Rge_Data_3rd_CY,$B253,AL$1)</f>
        <v/>
      </c>
      <c r="AM253" s="413" t="str">
        <f t="array" ref="AM253">INDEX(_Rge_Data_3rd_CY,$B253,AM$1)</f>
        <v/>
      </c>
      <c r="AN253" s="413">
        <f t="array" ref="AN253">INDEX(_Rge_Data_3rd_CY,$B253,AN$1)</f>
        <v>0</v>
      </c>
      <c r="AO253" s="413">
        <f t="array" ref="AO253">INDEX(_Rge_Data_3rd_CY,$B253,AO$1)</f>
        <v>0</v>
      </c>
      <c r="AP253" s="413">
        <f t="array" ref="AP253">INDEX(_Rge_Data_3rd_CY,$B253,AP$1)</f>
        <v>0</v>
      </c>
      <c r="AQ253" s="413">
        <f t="array" ref="AQ253">INDEX(_Rge_Data_3rd_CY,$B253,AQ$1)</f>
        <v>0</v>
      </c>
      <c r="AR253" s="413">
        <f t="array" ref="AR253">INDEX(_Rge_Data_3rd_CY,$B253,AR$1)</f>
        <v>0</v>
      </c>
      <c r="AS253" s="413" t="str">
        <f t="array" ref="AS253">INDEX(_Rge_Data_3rd_CY,$B253,AS$1)</f>
        <v/>
      </c>
      <c r="AT253" s="413">
        <f t="array" ref="AT253">INDEX(_Rge_Data_3rd_CY,$B253,AT$1)</f>
        <v>0</v>
      </c>
      <c r="AU253" s="413">
        <f t="array" ref="AU253">INDEX(_Rge_Data_3rd_CY,$B253,AU$1)</f>
        <v>0</v>
      </c>
      <c r="AV253" s="284">
        <f t="shared" si="10"/>
        <v>0</v>
      </c>
      <c r="AW253" s="414">
        <f t="shared" si="8"/>
        <v>0</v>
      </c>
      <c r="AX253" s="290">
        <f>IFERROR(IF(AND($F253="OPEN",$AH253&gt;0),$AH253*_SoP*$AW253,IF(AND($F253="CLOSED",$AH253&gt;0),$AH253*_SoL*$AW253,0)),0)</f>
        <v>0</v>
      </c>
      <c r="AY253" s="290">
        <f>IFERROR(IF($AH253&lt;0,$AH253*_SoL,0),0)</f>
        <v>0</v>
      </c>
      <c r="AZ253" s="415">
        <f t="shared" si="11"/>
        <v>0</v>
      </c>
      <c r="BA253" s="415">
        <f t="shared" si="12"/>
        <v>0</v>
      </c>
      <c r="BB253" s="415">
        <f t="shared" si="13"/>
        <v>0</v>
      </c>
      <c r="BC253" s="416">
        <f t="shared" si="14"/>
        <v>0</v>
      </c>
      <c r="BD253" s="417">
        <f t="shared" si="15"/>
        <v>0</v>
      </c>
      <c r="BE253" s="418">
        <f t="shared" si="16"/>
        <v>0</v>
      </c>
      <c r="BF253" s="419">
        <f t="shared" si="17"/>
        <v>0</v>
      </c>
    </row>
    <row r="254" ht="19.5" customHeight="1">
      <c r="A254" s="185"/>
      <c r="B254" s="230">
        <f t="shared" si="18"/>
        <v>243</v>
      </c>
      <c r="C254" s="185"/>
      <c r="D254" s="391" t="str">
        <f t="array" ref="D254">INDEX(_Rge_Projectdata_3rd,$B254,MATCH("Project-ID",_Rge_Headline_Projectdata,0))</f>
        <v/>
      </c>
      <c r="E254" s="392" t="str">
        <f t="array" ref="E254">IF(INDEX(_Rge_Data_3rd_CY,$B254,E$1)=0,"",TEXT(INDEX(_Rge_Data_3rd_CY,$B254,E$1),"JJJJMMTT"))</f>
        <v/>
      </c>
      <c r="F254" s="404" t="str">
        <f t="array" ref="F254">INDEX(_Rge_Data_3rd_CY,$B254,F$1)</f>
        <v>Open</v>
      </c>
      <c r="G254" s="393">
        <f t="array" ref="G254">IFERROR(MATCH(INDEX(_Rge_Data_3rd_CY,$B254,G$1),_Rge_Projectstatus,0),"")</f>
        <v>1</v>
      </c>
      <c r="H254" s="405" t="str">
        <f t="array" ref="H254">INDEX(_Rge_Data_3rd_CY,$B254,H$1)</f>
        <v/>
      </c>
      <c r="I254" s="406" t="str">
        <f t="array" ref="I254">INDEX(_Rge_Data_3rd_CY,$B254,I$1)</f>
        <v/>
      </c>
      <c r="J254" s="406" t="str">
        <f t="array" ref="J254">INDEX(_Rge_Data_3rd_CY,$B254,J$1)</f>
        <v/>
      </c>
      <c r="K254" s="406" t="str">
        <f t="array" ref="K254">INDEX(_Rge_Data_3rd_CY,$B254,K$1)</f>
        <v/>
      </c>
      <c r="L254" s="407">
        <f t="array" ref="L254">INDEX(_Rge_Data_3rd_CY,$B254,L$1)</f>
        <v>0</v>
      </c>
      <c r="M254" s="407">
        <f t="array" ref="M254">INDEX(_Rge_Data_3rd_CY,$B254,M$1)</f>
        <v>0</v>
      </c>
      <c r="N254" s="407">
        <f t="array" ref="N254">INDEX(_Rge_Data_3rd_CY,$B254,N$1)</f>
        <v>0</v>
      </c>
      <c r="O254" s="407">
        <f t="array" ref="O254">INDEX(_Rge_Data_3rd_CY,$B254,O$1)</f>
        <v>0</v>
      </c>
      <c r="P254" s="407">
        <f t="array" ref="P254">INDEX(_Rge_Data_3rd_CY,$B254,P$1)</f>
        <v>0</v>
      </c>
      <c r="Q254" s="407" t="str">
        <f t="array" ref="Q254">INDEX(_Rge_Data_3rd_CY,$B254,Q$1)</f>
        <v/>
      </c>
      <c r="R254" s="407">
        <f t="array" ref="R254">INDEX(_Rge_Data_3rd_CY,$B254,R$1)</f>
        <v>0</v>
      </c>
      <c r="S254" s="407">
        <f t="array" ref="S254">INDEX(_Rge_Data_3rd_CY,$B254,S$1)</f>
        <v>0</v>
      </c>
      <c r="T254" s="407">
        <f t="shared" si="5"/>
        <v>0</v>
      </c>
      <c r="U254" s="408">
        <f t="shared" si="6"/>
        <v>0</v>
      </c>
      <c r="V254" s="409" t="str">
        <f t="array" ref="V254">INDEX(_Rge_Data_3rd_CY,$B254,V$1)</f>
        <v/>
      </c>
      <c r="W254" s="410" t="str">
        <f t="array" ref="W254">INDEX(_Rge_Data_3rd_CY,$B254,W$1)</f>
        <v/>
      </c>
      <c r="X254" s="410" t="str">
        <f t="array" ref="X254">INDEX(_Rge_Data_3rd_CY,$B254,X$1)</f>
        <v/>
      </c>
      <c r="Y254" s="410" t="str">
        <f t="array" ref="Y254">INDEX(_Rge_Data_3rd_CY,$B254,Y$1)</f>
        <v/>
      </c>
      <c r="Z254" s="410">
        <f t="array" ref="Z254">INDEX(_Rge_Data_3rd_CY,$B254,Z$1)</f>
        <v>0</v>
      </c>
      <c r="AA254" s="410">
        <f t="array" ref="AA254">INDEX(_Rge_Data_3rd_CY,$B254,AA$1)</f>
        <v>0</v>
      </c>
      <c r="AB254" s="410">
        <f t="array" ref="AB254">INDEX(_Rge_Data_3rd_CY,$B254,AB$1)</f>
        <v>0</v>
      </c>
      <c r="AC254" s="410">
        <f t="array" ref="AC254">INDEX(_Rge_Data_3rd_CY,$B254,AC$1)</f>
        <v>0</v>
      </c>
      <c r="AD254" s="410">
        <f t="array" ref="AD254">INDEX(_Rge_Data_3rd_CY,$B254,AD$1)</f>
        <v>0</v>
      </c>
      <c r="AE254" s="410" t="str">
        <f t="array" ref="AE254">INDEX(_Rge_Data_3rd_CY,$B254,AE$1)</f>
        <v/>
      </c>
      <c r="AF254" s="410">
        <f t="array" ref="AF254">INDEX(_Rge_Data_3rd_CY,$B254,AF$1)</f>
        <v>0</v>
      </c>
      <c r="AG254" s="410">
        <f t="array" ref="AG254">INDEX(_Rge_Data_3rd_CY,$B254,AG$1)</f>
        <v>0</v>
      </c>
      <c r="AH254" s="410">
        <f t="shared" si="7"/>
        <v>0</v>
      </c>
      <c r="AI254" s="411" t="str">
        <f t="shared" si="9"/>
        <v/>
      </c>
      <c r="AJ254" s="412" t="str">
        <f t="array" ref="AJ254">INDEX(_Rge_Data_3rd_CY,$B254,AJ$1)</f>
        <v/>
      </c>
      <c r="AK254" s="413" t="str">
        <f t="array" ref="AK254">INDEX(_Rge_Data_3rd_CY,$B254,AK$1)</f>
        <v/>
      </c>
      <c r="AL254" s="413" t="str">
        <f t="array" ref="AL254">INDEX(_Rge_Data_3rd_CY,$B254,AL$1)</f>
        <v/>
      </c>
      <c r="AM254" s="413" t="str">
        <f t="array" ref="AM254">INDEX(_Rge_Data_3rd_CY,$B254,AM$1)</f>
        <v/>
      </c>
      <c r="AN254" s="413">
        <f t="array" ref="AN254">INDEX(_Rge_Data_3rd_CY,$B254,AN$1)</f>
        <v>0</v>
      </c>
      <c r="AO254" s="413">
        <f t="array" ref="AO254">INDEX(_Rge_Data_3rd_CY,$B254,AO$1)</f>
        <v>0</v>
      </c>
      <c r="AP254" s="413">
        <f t="array" ref="AP254">INDEX(_Rge_Data_3rd_CY,$B254,AP$1)</f>
        <v>0</v>
      </c>
      <c r="AQ254" s="413">
        <f t="array" ref="AQ254">INDEX(_Rge_Data_3rd_CY,$B254,AQ$1)</f>
        <v>0</v>
      </c>
      <c r="AR254" s="413">
        <f t="array" ref="AR254">INDEX(_Rge_Data_3rd_CY,$B254,AR$1)</f>
        <v>0</v>
      </c>
      <c r="AS254" s="413" t="str">
        <f t="array" ref="AS254">INDEX(_Rge_Data_3rd_CY,$B254,AS$1)</f>
        <v/>
      </c>
      <c r="AT254" s="413">
        <f t="array" ref="AT254">INDEX(_Rge_Data_3rd_CY,$B254,AT$1)</f>
        <v>0</v>
      </c>
      <c r="AU254" s="413">
        <f t="array" ref="AU254">INDEX(_Rge_Data_3rd_CY,$B254,AU$1)</f>
        <v>0</v>
      </c>
      <c r="AV254" s="284">
        <f t="shared" si="10"/>
        <v>0</v>
      </c>
      <c r="AW254" s="414">
        <f t="shared" si="8"/>
        <v>0</v>
      </c>
      <c r="AX254" s="290">
        <f>IFERROR(IF(AND($F254="OPEN",$AH254&gt;0),$AH254*_SoP*$AW254,IF(AND($F254="CLOSED",$AH254&gt;0),$AH254*_SoL*$AW254,0)),0)</f>
        <v>0</v>
      </c>
      <c r="AY254" s="290">
        <f>IFERROR(IF($AH254&lt;0,$AH254*_SoL,0),0)</f>
        <v>0</v>
      </c>
      <c r="AZ254" s="415">
        <f t="shared" si="11"/>
        <v>0</v>
      </c>
      <c r="BA254" s="415">
        <f t="shared" si="12"/>
        <v>0</v>
      </c>
      <c r="BB254" s="415">
        <f t="shared" si="13"/>
        <v>0</v>
      </c>
      <c r="BC254" s="416">
        <f t="shared" si="14"/>
        <v>0</v>
      </c>
      <c r="BD254" s="417">
        <f t="shared" si="15"/>
        <v>0</v>
      </c>
      <c r="BE254" s="418">
        <f t="shared" si="16"/>
        <v>0</v>
      </c>
      <c r="BF254" s="419">
        <f t="shared" si="17"/>
        <v>0</v>
      </c>
    </row>
    <row r="255" ht="19.5" customHeight="1">
      <c r="A255" s="185"/>
      <c r="B255" s="230">
        <f t="shared" si="18"/>
        <v>244</v>
      </c>
      <c r="C255" s="185"/>
      <c r="D255" s="391" t="str">
        <f t="array" ref="D255">INDEX(_Rge_Projectdata_3rd,$B255,MATCH("Project-ID",_Rge_Headline_Projectdata,0))</f>
        <v/>
      </c>
      <c r="E255" s="392" t="str">
        <f t="array" ref="E255">IF(INDEX(_Rge_Data_3rd_CY,$B255,E$1)=0,"",TEXT(INDEX(_Rge_Data_3rd_CY,$B255,E$1),"JJJJMMTT"))</f>
        <v/>
      </c>
      <c r="F255" s="404" t="str">
        <f t="array" ref="F255">INDEX(_Rge_Data_3rd_CY,$B255,F$1)</f>
        <v>Open</v>
      </c>
      <c r="G255" s="393">
        <f t="array" ref="G255">IFERROR(MATCH(INDEX(_Rge_Data_3rd_CY,$B255,G$1),_Rge_Projectstatus,0),"")</f>
        <v>1</v>
      </c>
      <c r="H255" s="405" t="str">
        <f t="array" ref="H255">INDEX(_Rge_Data_3rd_CY,$B255,H$1)</f>
        <v/>
      </c>
      <c r="I255" s="406" t="str">
        <f t="array" ref="I255">INDEX(_Rge_Data_3rd_CY,$B255,I$1)</f>
        <v/>
      </c>
      <c r="J255" s="406" t="str">
        <f t="array" ref="J255">INDEX(_Rge_Data_3rd_CY,$B255,J$1)</f>
        <v/>
      </c>
      <c r="K255" s="406" t="str">
        <f t="array" ref="K255">INDEX(_Rge_Data_3rd_CY,$B255,K$1)</f>
        <v/>
      </c>
      <c r="L255" s="407">
        <f t="array" ref="L255">INDEX(_Rge_Data_3rd_CY,$B255,L$1)</f>
        <v>0</v>
      </c>
      <c r="M255" s="407">
        <f t="array" ref="M255">INDEX(_Rge_Data_3rd_CY,$B255,M$1)</f>
        <v>0</v>
      </c>
      <c r="N255" s="407">
        <f t="array" ref="N255">INDEX(_Rge_Data_3rd_CY,$B255,N$1)</f>
        <v>0</v>
      </c>
      <c r="O255" s="407">
        <f t="array" ref="O255">INDEX(_Rge_Data_3rd_CY,$B255,O$1)</f>
        <v>0</v>
      </c>
      <c r="P255" s="407">
        <f t="array" ref="P255">INDEX(_Rge_Data_3rd_CY,$B255,P$1)</f>
        <v>0</v>
      </c>
      <c r="Q255" s="407" t="str">
        <f t="array" ref="Q255">INDEX(_Rge_Data_3rd_CY,$B255,Q$1)</f>
        <v/>
      </c>
      <c r="R255" s="407">
        <f t="array" ref="R255">INDEX(_Rge_Data_3rd_CY,$B255,R$1)</f>
        <v>0</v>
      </c>
      <c r="S255" s="407">
        <f t="array" ref="S255">INDEX(_Rge_Data_3rd_CY,$B255,S$1)</f>
        <v>0</v>
      </c>
      <c r="T255" s="407">
        <f t="shared" si="5"/>
        <v>0</v>
      </c>
      <c r="U255" s="408">
        <f t="shared" si="6"/>
        <v>0</v>
      </c>
      <c r="V255" s="409" t="str">
        <f t="array" ref="V255">INDEX(_Rge_Data_3rd_CY,$B255,V$1)</f>
        <v/>
      </c>
      <c r="W255" s="410" t="str">
        <f t="array" ref="W255">INDEX(_Rge_Data_3rd_CY,$B255,W$1)</f>
        <v/>
      </c>
      <c r="X255" s="410" t="str">
        <f t="array" ref="X255">INDEX(_Rge_Data_3rd_CY,$B255,X$1)</f>
        <v/>
      </c>
      <c r="Y255" s="410" t="str">
        <f t="array" ref="Y255">INDEX(_Rge_Data_3rd_CY,$B255,Y$1)</f>
        <v/>
      </c>
      <c r="Z255" s="410">
        <f t="array" ref="Z255">INDEX(_Rge_Data_3rd_CY,$B255,Z$1)</f>
        <v>0</v>
      </c>
      <c r="AA255" s="410">
        <f t="array" ref="AA255">INDEX(_Rge_Data_3rd_CY,$B255,AA$1)</f>
        <v>0</v>
      </c>
      <c r="AB255" s="410">
        <f t="array" ref="AB255">INDEX(_Rge_Data_3rd_CY,$B255,AB$1)</f>
        <v>0</v>
      </c>
      <c r="AC255" s="410">
        <f t="array" ref="AC255">INDEX(_Rge_Data_3rd_CY,$B255,AC$1)</f>
        <v>0</v>
      </c>
      <c r="AD255" s="410">
        <f t="array" ref="AD255">INDEX(_Rge_Data_3rd_CY,$B255,AD$1)</f>
        <v>0</v>
      </c>
      <c r="AE255" s="410" t="str">
        <f t="array" ref="AE255">INDEX(_Rge_Data_3rd_CY,$B255,AE$1)</f>
        <v/>
      </c>
      <c r="AF255" s="410">
        <f t="array" ref="AF255">INDEX(_Rge_Data_3rd_CY,$B255,AF$1)</f>
        <v>0</v>
      </c>
      <c r="AG255" s="410">
        <f t="array" ref="AG255">INDEX(_Rge_Data_3rd_CY,$B255,AG$1)</f>
        <v>0</v>
      </c>
      <c r="AH255" s="410">
        <f t="shared" si="7"/>
        <v>0</v>
      </c>
      <c r="AI255" s="411" t="str">
        <f t="shared" si="9"/>
        <v/>
      </c>
      <c r="AJ255" s="412" t="str">
        <f t="array" ref="AJ255">INDEX(_Rge_Data_3rd_CY,$B255,AJ$1)</f>
        <v/>
      </c>
      <c r="AK255" s="413" t="str">
        <f t="array" ref="AK255">INDEX(_Rge_Data_3rd_CY,$B255,AK$1)</f>
        <v/>
      </c>
      <c r="AL255" s="413" t="str">
        <f t="array" ref="AL255">INDEX(_Rge_Data_3rd_CY,$B255,AL$1)</f>
        <v/>
      </c>
      <c r="AM255" s="413" t="str">
        <f t="array" ref="AM255">INDEX(_Rge_Data_3rd_CY,$B255,AM$1)</f>
        <v/>
      </c>
      <c r="AN255" s="413">
        <f t="array" ref="AN255">INDEX(_Rge_Data_3rd_CY,$B255,AN$1)</f>
        <v>0</v>
      </c>
      <c r="AO255" s="413">
        <f t="array" ref="AO255">INDEX(_Rge_Data_3rd_CY,$B255,AO$1)</f>
        <v>0</v>
      </c>
      <c r="AP255" s="413">
        <f t="array" ref="AP255">INDEX(_Rge_Data_3rd_CY,$B255,AP$1)</f>
        <v>0</v>
      </c>
      <c r="AQ255" s="413">
        <f t="array" ref="AQ255">INDEX(_Rge_Data_3rd_CY,$B255,AQ$1)</f>
        <v>0</v>
      </c>
      <c r="AR255" s="413">
        <f t="array" ref="AR255">INDEX(_Rge_Data_3rd_CY,$B255,AR$1)</f>
        <v>0</v>
      </c>
      <c r="AS255" s="413" t="str">
        <f t="array" ref="AS255">INDEX(_Rge_Data_3rd_CY,$B255,AS$1)</f>
        <v/>
      </c>
      <c r="AT255" s="413">
        <f t="array" ref="AT255">INDEX(_Rge_Data_3rd_CY,$B255,AT$1)</f>
        <v>0</v>
      </c>
      <c r="AU255" s="413">
        <f t="array" ref="AU255">INDEX(_Rge_Data_3rd_CY,$B255,AU$1)</f>
        <v>0</v>
      </c>
      <c r="AV255" s="284">
        <f t="shared" si="10"/>
        <v>0</v>
      </c>
      <c r="AW255" s="414">
        <f t="shared" si="8"/>
        <v>0</v>
      </c>
      <c r="AX255" s="290">
        <f>IFERROR(IF(AND($F255="OPEN",$AH255&gt;0),$AH255*_SoP*$AW255,IF(AND($F255="CLOSED",$AH255&gt;0),$AH255*_SoL*$AW255,0)),0)</f>
        <v>0</v>
      </c>
      <c r="AY255" s="290">
        <f>IFERROR(IF($AH255&lt;0,$AH255*_SoL,0),0)</f>
        <v>0</v>
      </c>
      <c r="AZ255" s="415">
        <f t="shared" si="11"/>
        <v>0</v>
      </c>
      <c r="BA255" s="415">
        <f t="shared" si="12"/>
        <v>0</v>
      </c>
      <c r="BB255" s="415">
        <f t="shared" si="13"/>
        <v>0</v>
      </c>
      <c r="BC255" s="416">
        <f t="shared" si="14"/>
        <v>0</v>
      </c>
      <c r="BD255" s="417">
        <f t="shared" si="15"/>
        <v>0</v>
      </c>
      <c r="BE255" s="418">
        <f t="shared" si="16"/>
        <v>0</v>
      </c>
      <c r="BF255" s="419">
        <f t="shared" si="17"/>
        <v>0</v>
      </c>
    </row>
    <row r="256" ht="19.5" customHeight="1">
      <c r="A256" s="185"/>
      <c r="B256" s="230">
        <f t="shared" si="18"/>
        <v>245</v>
      </c>
      <c r="C256" s="185"/>
      <c r="D256" s="391" t="str">
        <f t="array" ref="D256">INDEX(_Rge_Projectdata_3rd,$B256,MATCH("Project-ID",_Rge_Headline_Projectdata,0))</f>
        <v/>
      </c>
      <c r="E256" s="392" t="str">
        <f t="array" ref="E256">IF(INDEX(_Rge_Data_3rd_CY,$B256,E$1)=0,"",TEXT(INDEX(_Rge_Data_3rd_CY,$B256,E$1),"JJJJMMTT"))</f>
        <v/>
      </c>
      <c r="F256" s="404" t="str">
        <f t="array" ref="F256">INDEX(_Rge_Data_3rd_CY,$B256,F$1)</f>
        <v>Open</v>
      </c>
      <c r="G256" s="393">
        <f t="array" ref="G256">IFERROR(MATCH(INDEX(_Rge_Data_3rd_CY,$B256,G$1),_Rge_Projectstatus,0),"")</f>
        <v>1</v>
      </c>
      <c r="H256" s="405" t="str">
        <f t="array" ref="H256">INDEX(_Rge_Data_3rd_CY,$B256,H$1)</f>
        <v/>
      </c>
      <c r="I256" s="406" t="str">
        <f t="array" ref="I256">INDEX(_Rge_Data_3rd_CY,$B256,I$1)</f>
        <v/>
      </c>
      <c r="J256" s="406" t="str">
        <f t="array" ref="J256">INDEX(_Rge_Data_3rd_CY,$B256,J$1)</f>
        <v/>
      </c>
      <c r="K256" s="406" t="str">
        <f t="array" ref="K256">INDEX(_Rge_Data_3rd_CY,$B256,K$1)</f>
        <v/>
      </c>
      <c r="L256" s="407">
        <f t="array" ref="L256">INDEX(_Rge_Data_3rd_CY,$B256,L$1)</f>
        <v>0</v>
      </c>
      <c r="M256" s="407">
        <f t="array" ref="M256">INDEX(_Rge_Data_3rd_CY,$B256,M$1)</f>
        <v>0</v>
      </c>
      <c r="N256" s="407">
        <f t="array" ref="N256">INDEX(_Rge_Data_3rd_CY,$B256,N$1)</f>
        <v>0</v>
      </c>
      <c r="O256" s="407">
        <f t="array" ref="O256">INDEX(_Rge_Data_3rd_CY,$B256,O$1)</f>
        <v>0</v>
      </c>
      <c r="P256" s="407">
        <f t="array" ref="P256">INDEX(_Rge_Data_3rd_CY,$B256,P$1)</f>
        <v>0</v>
      </c>
      <c r="Q256" s="407" t="str">
        <f t="array" ref="Q256">INDEX(_Rge_Data_3rd_CY,$B256,Q$1)</f>
        <v/>
      </c>
      <c r="R256" s="407">
        <f t="array" ref="R256">INDEX(_Rge_Data_3rd_CY,$B256,R$1)</f>
        <v>0</v>
      </c>
      <c r="S256" s="407">
        <f t="array" ref="S256">INDEX(_Rge_Data_3rd_CY,$B256,S$1)</f>
        <v>0</v>
      </c>
      <c r="T256" s="407">
        <f t="shared" si="5"/>
        <v>0</v>
      </c>
      <c r="U256" s="408">
        <f t="shared" si="6"/>
        <v>0</v>
      </c>
      <c r="V256" s="409" t="str">
        <f t="array" ref="V256">INDEX(_Rge_Data_3rd_CY,$B256,V$1)</f>
        <v/>
      </c>
      <c r="W256" s="410" t="str">
        <f t="array" ref="W256">INDEX(_Rge_Data_3rd_CY,$B256,W$1)</f>
        <v/>
      </c>
      <c r="X256" s="410" t="str">
        <f t="array" ref="X256">INDEX(_Rge_Data_3rd_CY,$B256,X$1)</f>
        <v/>
      </c>
      <c r="Y256" s="410" t="str">
        <f t="array" ref="Y256">INDEX(_Rge_Data_3rd_CY,$B256,Y$1)</f>
        <v/>
      </c>
      <c r="Z256" s="410">
        <f t="array" ref="Z256">INDEX(_Rge_Data_3rd_CY,$B256,Z$1)</f>
        <v>0</v>
      </c>
      <c r="AA256" s="410">
        <f t="array" ref="AA256">INDEX(_Rge_Data_3rd_CY,$B256,AA$1)</f>
        <v>0</v>
      </c>
      <c r="AB256" s="410">
        <f t="array" ref="AB256">INDEX(_Rge_Data_3rd_CY,$B256,AB$1)</f>
        <v>0</v>
      </c>
      <c r="AC256" s="410">
        <f t="array" ref="AC256">INDEX(_Rge_Data_3rd_CY,$B256,AC$1)</f>
        <v>0</v>
      </c>
      <c r="AD256" s="410">
        <f t="array" ref="AD256">INDEX(_Rge_Data_3rd_CY,$B256,AD$1)</f>
        <v>0</v>
      </c>
      <c r="AE256" s="410" t="str">
        <f t="array" ref="AE256">INDEX(_Rge_Data_3rd_CY,$B256,AE$1)</f>
        <v/>
      </c>
      <c r="AF256" s="410">
        <f t="array" ref="AF256">INDEX(_Rge_Data_3rd_CY,$B256,AF$1)</f>
        <v>0</v>
      </c>
      <c r="AG256" s="410">
        <f t="array" ref="AG256">INDEX(_Rge_Data_3rd_CY,$B256,AG$1)</f>
        <v>0</v>
      </c>
      <c r="AH256" s="410">
        <f t="shared" si="7"/>
        <v>0</v>
      </c>
      <c r="AI256" s="411" t="str">
        <f t="shared" si="9"/>
        <v/>
      </c>
      <c r="AJ256" s="412" t="str">
        <f t="array" ref="AJ256">INDEX(_Rge_Data_3rd_CY,$B256,AJ$1)</f>
        <v/>
      </c>
      <c r="AK256" s="413" t="str">
        <f t="array" ref="AK256">INDEX(_Rge_Data_3rd_CY,$B256,AK$1)</f>
        <v/>
      </c>
      <c r="AL256" s="413" t="str">
        <f t="array" ref="AL256">INDEX(_Rge_Data_3rd_CY,$B256,AL$1)</f>
        <v/>
      </c>
      <c r="AM256" s="413" t="str">
        <f t="array" ref="AM256">INDEX(_Rge_Data_3rd_CY,$B256,AM$1)</f>
        <v/>
      </c>
      <c r="AN256" s="413">
        <f t="array" ref="AN256">INDEX(_Rge_Data_3rd_CY,$B256,AN$1)</f>
        <v>0</v>
      </c>
      <c r="AO256" s="413">
        <f t="array" ref="AO256">INDEX(_Rge_Data_3rd_CY,$B256,AO$1)</f>
        <v>0</v>
      </c>
      <c r="AP256" s="413">
        <f t="array" ref="AP256">INDEX(_Rge_Data_3rd_CY,$B256,AP$1)</f>
        <v>0</v>
      </c>
      <c r="AQ256" s="413">
        <f t="array" ref="AQ256">INDEX(_Rge_Data_3rd_CY,$B256,AQ$1)</f>
        <v>0</v>
      </c>
      <c r="AR256" s="413">
        <f t="array" ref="AR256">INDEX(_Rge_Data_3rd_CY,$B256,AR$1)</f>
        <v>0</v>
      </c>
      <c r="AS256" s="413" t="str">
        <f t="array" ref="AS256">INDEX(_Rge_Data_3rd_CY,$B256,AS$1)</f>
        <v/>
      </c>
      <c r="AT256" s="413">
        <f t="array" ref="AT256">INDEX(_Rge_Data_3rd_CY,$B256,AT$1)</f>
        <v>0</v>
      </c>
      <c r="AU256" s="413">
        <f t="array" ref="AU256">INDEX(_Rge_Data_3rd_CY,$B256,AU$1)</f>
        <v>0</v>
      </c>
      <c r="AV256" s="284">
        <f t="shared" si="10"/>
        <v>0</v>
      </c>
      <c r="AW256" s="414">
        <f t="shared" si="8"/>
        <v>0</v>
      </c>
      <c r="AX256" s="290">
        <f>IFERROR(IF(AND($F256="OPEN",$AH256&gt;0),$AH256*_SoP*$AW256,IF(AND($F256="CLOSED",$AH256&gt;0),$AH256*_SoL*$AW256,0)),0)</f>
        <v>0</v>
      </c>
      <c r="AY256" s="290">
        <f>IFERROR(IF($AH256&lt;0,$AH256*_SoL,0),0)</f>
        <v>0</v>
      </c>
      <c r="AZ256" s="415">
        <f t="shared" si="11"/>
        <v>0</v>
      </c>
      <c r="BA256" s="415">
        <f t="shared" si="12"/>
        <v>0</v>
      </c>
      <c r="BB256" s="415">
        <f t="shared" si="13"/>
        <v>0</v>
      </c>
      <c r="BC256" s="416">
        <f t="shared" si="14"/>
        <v>0</v>
      </c>
      <c r="BD256" s="417">
        <f t="shared" si="15"/>
        <v>0</v>
      </c>
      <c r="BE256" s="418">
        <f t="shared" si="16"/>
        <v>0</v>
      </c>
      <c r="BF256" s="419">
        <f t="shared" si="17"/>
        <v>0</v>
      </c>
    </row>
    <row r="257" ht="19.5" customHeight="1">
      <c r="A257" s="185"/>
      <c r="B257" s="230">
        <f t="shared" si="18"/>
        <v>246</v>
      </c>
      <c r="C257" s="185"/>
      <c r="D257" s="391" t="str">
        <f t="array" ref="D257">INDEX(_Rge_Projectdata_3rd,$B257,MATCH("Project-ID",_Rge_Headline_Projectdata,0))</f>
        <v/>
      </c>
      <c r="E257" s="392" t="str">
        <f t="array" ref="E257">IF(INDEX(_Rge_Data_3rd_CY,$B257,E$1)=0,"",TEXT(INDEX(_Rge_Data_3rd_CY,$B257,E$1),"JJJJMMTT"))</f>
        <v/>
      </c>
      <c r="F257" s="404" t="str">
        <f t="array" ref="F257">INDEX(_Rge_Data_3rd_CY,$B257,F$1)</f>
        <v>Open</v>
      </c>
      <c r="G257" s="393">
        <f t="array" ref="G257">IFERROR(MATCH(INDEX(_Rge_Data_3rd_CY,$B257,G$1),_Rge_Projectstatus,0),"")</f>
        <v>1</v>
      </c>
      <c r="H257" s="405" t="str">
        <f t="array" ref="H257">INDEX(_Rge_Data_3rd_CY,$B257,H$1)</f>
        <v/>
      </c>
      <c r="I257" s="406" t="str">
        <f t="array" ref="I257">INDEX(_Rge_Data_3rd_CY,$B257,I$1)</f>
        <v/>
      </c>
      <c r="J257" s="406" t="str">
        <f t="array" ref="J257">INDEX(_Rge_Data_3rd_CY,$B257,J$1)</f>
        <v/>
      </c>
      <c r="K257" s="406" t="str">
        <f t="array" ref="K257">INDEX(_Rge_Data_3rd_CY,$B257,K$1)</f>
        <v/>
      </c>
      <c r="L257" s="407">
        <f t="array" ref="L257">INDEX(_Rge_Data_3rd_CY,$B257,L$1)</f>
        <v>0</v>
      </c>
      <c r="M257" s="407">
        <f t="array" ref="M257">INDEX(_Rge_Data_3rd_CY,$B257,M$1)</f>
        <v>0</v>
      </c>
      <c r="N257" s="407">
        <f t="array" ref="N257">INDEX(_Rge_Data_3rd_CY,$B257,N$1)</f>
        <v>0</v>
      </c>
      <c r="O257" s="407">
        <f t="array" ref="O257">INDEX(_Rge_Data_3rd_CY,$B257,O$1)</f>
        <v>0</v>
      </c>
      <c r="P257" s="407">
        <f t="array" ref="P257">INDEX(_Rge_Data_3rd_CY,$B257,P$1)</f>
        <v>0</v>
      </c>
      <c r="Q257" s="407" t="str">
        <f t="array" ref="Q257">INDEX(_Rge_Data_3rd_CY,$B257,Q$1)</f>
        <v/>
      </c>
      <c r="R257" s="407">
        <f t="array" ref="R257">INDEX(_Rge_Data_3rd_CY,$B257,R$1)</f>
        <v>0</v>
      </c>
      <c r="S257" s="407">
        <f t="array" ref="S257">INDEX(_Rge_Data_3rd_CY,$B257,S$1)</f>
        <v>0</v>
      </c>
      <c r="T257" s="407">
        <f t="shared" si="5"/>
        <v>0</v>
      </c>
      <c r="U257" s="408">
        <f t="shared" si="6"/>
        <v>0</v>
      </c>
      <c r="V257" s="409" t="str">
        <f t="array" ref="V257">INDEX(_Rge_Data_3rd_CY,$B257,V$1)</f>
        <v/>
      </c>
      <c r="W257" s="410" t="str">
        <f t="array" ref="W257">INDEX(_Rge_Data_3rd_CY,$B257,W$1)</f>
        <v/>
      </c>
      <c r="X257" s="410" t="str">
        <f t="array" ref="X257">INDEX(_Rge_Data_3rd_CY,$B257,X$1)</f>
        <v/>
      </c>
      <c r="Y257" s="410" t="str">
        <f t="array" ref="Y257">INDEX(_Rge_Data_3rd_CY,$B257,Y$1)</f>
        <v/>
      </c>
      <c r="Z257" s="410">
        <f t="array" ref="Z257">INDEX(_Rge_Data_3rd_CY,$B257,Z$1)</f>
        <v>0</v>
      </c>
      <c r="AA257" s="410">
        <f t="array" ref="AA257">INDEX(_Rge_Data_3rd_CY,$B257,AA$1)</f>
        <v>0</v>
      </c>
      <c r="AB257" s="410">
        <f t="array" ref="AB257">INDEX(_Rge_Data_3rd_CY,$B257,AB$1)</f>
        <v>0</v>
      </c>
      <c r="AC257" s="410">
        <f t="array" ref="AC257">INDEX(_Rge_Data_3rd_CY,$B257,AC$1)</f>
        <v>0</v>
      </c>
      <c r="AD257" s="410">
        <f t="array" ref="AD257">INDEX(_Rge_Data_3rd_CY,$B257,AD$1)</f>
        <v>0</v>
      </c>
      <c r="AE257" s="410" t="str">
        <f t="array" ref="AE257">INDEX(_Rge_Data_3rd_CY,$B257,AE$1)</f>
        <v/>
      </c>
      <c r="AF257" s="410">
        <f t="array" ref="AF257">INDEX(_Rge_Data_3rd_CY,$B257,AF$1)</f>
        <v>0</v>
      </c>
      <c r="AG257" s="410">
        <f t="array" ref="AG257">INDEX(_Rge_Data_3rd_CY,$B257,AG$1)</f>
        <v>0</v>
      </c>
      <c r="AH257" s="410">
        <f t="shared" si="7"/>
        <v>0</v>
      </c>
      <c r="AI257" s="411" t="str">
        <f t="shared" si="9"/>
        <v/>
      </c>
      <c r="AJ257" s="412" t="str">
        <f t="array" ref="AJ257">INDEX(_Rge_Data_3rd_CY,$B257,AJ$1)</f>
        <v/>
      </c>
      <c r="AK257" s="413" t="str">
        <f t="array" ref="AK257">INDEX(_Rge_Data_3rd_CY,$B257,AK$1)</f>
        <v/>
      </c>
      <c r="AL257" s="413" t="str">
        <f t="array" ref="AL257">INDEX(_Rge_Data_3rd_CY,$B257,AL$1)</f>
        <v/>
      </c>
      <c r="AM257" s="413" t="str">
        <f t="array" ref="AM257">INDEX(_Rge_Data_3rd_CY,$B257,AM$1)</f>
        <v/>
      </c>
      <c r="AN257" s="413">
        <f t="array" ref="AN257">INDEX(_Rge_Data_3rd_CY,$B257,AN$1)</f>
        <v>0</v>
      </c>
      <c r="AO257" s="413">
        <f t="array" ref="AO257">INDEX(_Rge_Data_3rd_CY,$B257,AO$1)</f>
        <v>0</v>
      </c>
      <c r="AP257" s="413">
        <f t="array" ref="AP257">INDEX(_Rge_Data_3rd_CY,$B257,AP$1)</f>
        <v>0</v>
      </c>
      <c r="AQ257" s="413">
        <f t="array" ref="AQ257">INDEX(_Rge_Data_3rd_CY,$B257,AQ$1)</f>
        <v>0</v>
      </c>
      <c r="AR257" s="413">
        <f t="array" ref="AR257">INDEX(_Rge_Data_3rd_CY,$B257,AR$1)</f>
        <v>0</v>
      </c>
      <c r="AS257" s="413" t="str">
        <f t="array" ref="AS257">INDEX(_Rge_Data_3rd_CY,$B257,AS$1)</f>
        <v/>
      </c>
      <c r="AT257" s="413">
        <f t="array" ref="AT257">INDEX(_Rge_Data_3rd_CY,$B257,AT$1)</f>
        <v>0</v>
      </c>
      <c r="AU257" s="413">
        <f t="array" ref="AU257">INDEX(_Rge_Data_3rd_CY,$B257,AU$1)</f>
        <v>0</v>
      </c>
      <c r="AV257" s="284">
        <f t="shared" si="10"/>
        <v>0</v>
      </c>
      <c r="AW257" s="414">
        <f t="shared" si="8"/>
        <v>0</v>
      </c>
      <c r="AX257" s="290">
        <f>IFERROR(IF(AND($F257="OPEN",$AH257&gt;0),$AH257*_SoP*$AW257,IF(AND($F257="CLOSED",$AH257&gt;0),$AH257*_SoL*$AW257,0)),0)</f>
        <v>0</v>
      </c>
      <c r="AY257" s="290">
        <f>IFERROR(IF($AH257&lt;0,$AH257*_SoL,0),0)</f>
        <v>0</v>
      </c>
      <c r="AZ257" s="415">
        <f t="shared" si="11"/>
        <v>0</v>
      </c>
      <c r="BA257" s="415">
        <f t="shared" si="12"/>
        <v>0</v>
      </c>
      <c r="BB257" s="415">
        <f t="shared" si="13"/>
        <v>0</v>
      </c>
      <c r="BC257" s="416">
        <f t="shared" si="14"/>
        <v>0</v>
      </c>
      <c r="BD257" s="417">
        <f t="shared" si="15"/>
        <v>0</v>
      </c>
      <c r="BE257" s="418">
        <f t="shared" si="16"/>
        <v>0</v>
      </c>
      <c r="BF257" s="419">
        <f t="shared" si="17"/>
        <v>0</v>
      </c>
    </row>
    <row r="258" ht="19.5" customHeight="1">
      <c r="A258" s="185"/>
      <c r="B258" s="230">
        <f t="shared" si="18"/>
        <v>247</v>
      </c>
      <c r="C258" s="185"/>
      <c r="D258" s="391" t="str">
        <f t="array" ref="D258">INDEX(_Rge_Projectdata_3rd,$B258,MATCH("Project-ID",_Rge_Headline_Projectdata,0))</f>
        <v/>
      </c>
      <c r="E258" s="392" t="str">
        <f t="array" ref="E258">IF(INDEX(_Rge_Data_3rd_CY,$B258,E$1)=0,"",TEXT(INDEX(_Rge_Data_3rd_CY,$B258,E$1),"JJJJMMTT"))</f>
        <v/>
      </c>
      <c r="F258" s="404" t="str">
        <f t="array" ref="F258">INDEX(_Rge_Data_3rd_CY,$B258,F$1)</f>
        <v>Open</v>
      </c>
      <c r="G258" s="393">
        <f t="array" ref="G258">IFERROR(MATCH(INDEX(_Rge_Data_3rd_CY,$B258,G$1),_Rge_Projectstatus,0),"")</f>
        <v>1</v>
      </c>
      <c r="H258" s="405" t="str">
        <f t="array" ref="H258">INDEX(_Rge_Data_3rd_CY,$B258,H$1)</f>
        <v/>
      </c>
      <c r="I258" s="406" t="str">
        <f t="array" ref="I258">INDEX(_Rge_Data_3rd_CY,$B258,I$1)</f>
        <v/>
      </c>
      <c r="J258" s="406" t="str">
        <f t="array" ref="J258">INDEX(_Rge_Data_3rd_CY,$B258,J$1)</f>
        <v/>
      </c>
      <c r="K258" s="406" t="str">
        <f t="array" ref="K258">INDEX(_Rge_Data_3rd_CY,$B258,K$1)</f>
        <v/>
      </c>
      <c r="L258" s="407">
        <f t="array" ref="L258">INDEX(_Rge_Data_3rd_CY,$B258,L$1)</f>
        <v>0</v>
      </c>
      <c r="M258" s="407">
        <f t="array" ref="M258">INDEX(_Rge_Data_3rd_CY,$B258,M$1)</f>
        <v>0</v>
      </c>
      <c r="N258" s="407">
        <f t="array" ref="N258">INDEX(_Rge_Data_3rd_CY,$B258,N$1)</f>
        <v>0</v>
      </c>
      <c r="O258" s="407">
        <f t="array" ref="O258">INDEX(_Rge_Data_3rd_CY,$B258,O$1)</f>
        <v>0</v>
      </c>
      <c r="P258" s="407">
        <f t="array" ref="P258">INDEX(_Rge_Data_3rd_CY,$B258,P$1)</f>
        <v>0</v>
      </c>
      <c r="Q258" s="407" t="str">
        <f t="array" ref="Q258">INDEX(_Rge_Data_3rd_CY,$B258,Q$1)</f>
        <v/>
      </c>
      <c r="R258" s="407">
        <f t="array" ref="R258">INDEX(_Rge_Data_3rd_CY,$B258,R$1)</f>
        <v>0</v>
      </c>
      <c r="S258" s="407">
        <f t="array" ref="S258">INDEX(_Rge_Data_3rd_CY,$B258,S$1)</f>
        <v>0</v>
      </c>
      <c r="T258" s="407">
        <f t="shared" si="5"/>
        <v>0</v>
      </c>
      <c r="U258" s="408">
        <f t="shared" si="6"/>
        <v>0</v>
      </c>
      <c r="V258" s="409" t="str">
        <f t="array" ref="V258">INDEX(_Rge_Data_3rd_CY,$B258,V$1)</f>
        <v/>
      </c>
      <c r="W258" s="410" t="str">
        <f t="array" ref="W258">INDEX(_Rge_Data_3rd_CY,$B258,W$1)</f>
        <v/>
      </c>
      <c r="X258" s="410" t="str">
        <f t="array" ref="X258">INDEX(_Rge_Data_3rd_CY,$B258,X$1)</f>
        <v/>
      </c>
      <c r="Y258" s="410" t="str">
        <f t="array" ref="Y258">INDEX(_Rge_Data_3rd_CY,$B258,Y$1)</f>
        <v/>
      </c>
      <c r="Z258" s="410">
        <f t="array" ref="Z258">INDEX(_Rge_Data_3rd_CY,$B258,Z$1)</f>
        <v>0</v>
      </c>
      <c r="AA258" s="410">
        <f t="array" ref="AA258">INDEX(_Rge_Data_3rd_CY,$B258,AA$1)</f>
        <v>0</v>
      </c>
      <c r="AB258" s="410">
        <f t="array" ref="AB258">INDEX(_Rge_Data_3rd_CY,$B258,AB$1)</f>
        <v>0</v>
      </c>
      <c r="AC258" s="410">
        <f t="array" ref="AC258">INDEX(_Rge_Data_3rd_CY,$B258,AC$1)</f>
        <v>0</v>
      </c>
      <c r="AD258" s="410">
        <f t="array" ref="AD258">INDEX(_Rge_Data_3rd_CY,$B258,AD$1)</f>
        <v>0</v>
      </c>
      <c r="AE258" s="410" t="str">
        <f t="array" ref="AE258">INDEX(_Rge_Data_3rd_CY,$B258,AE$1)</f>
        <v/>
      </c>
      <c r="AF258" s="410">
        <f t="array" ref="AF258">INDEX(_Rge_Data_3rd_CY,$B258,AF$1)</f>
        <v>0</v>
      </c>
      <c r="AG258" s="410">
        <f t="array" ref="AG258">INDEX(_Rge_Data_3rd_CY,$B258,AG$1)</f>
        <v>0</v>
      </c>
      <c r="AH258" s="410">
        <f t="shared" si="7"/>
        <v>0</v>
      </c>
      <c r="AI258" s="411" t="str">
        <f t="shared" si="9"/>
        <v/>
      </c>
      <c r="AJ258" s="412" t="str">
        <f t="array" ref="AJ258">INDEX(_Rge_Data_3rd_CY,$B258,AJ$1)</f>
        <v/>
      </c>
      <c r="AK258" s="413" t="str">
        <f t="array" ref="AK258">INDEX(_Rge_Data_3rd_CY,$B258,AK$1)</f>
        <v/>
      </c>
      <c r="AL258" s="413" t="str">
        <f t="array" ref="AL258">INDEX(_Rge_Data_3rd_CY,$B258,AL$1)</f>
        <v/>
      </c>
      <c r="AM258" s="413" t="str">
        <f t="array" ref="AM258">INDEX(_Rge_Data_3rd_CY,$B258,AM$1)</f>
        <v/>
      </c>
      <c r="AN258" s="413">
        <f t="array" ref="AN258">INDEX(_Rge_Data_3rd_CY,$B258,AN$1)</f>
        <v>0</v>
      </c>
      <c r="AO258" s="413">
        <f t="array" ref="AO258">INDEX(_Rge_Data_3rd_CY,$B258,AO$1)</f>
        <v>0</v>
      </c>
      <c r="AP258" s="413">
        <f t="array" ref="AP258">INDEX(_Rge_Data_3rd_CY,$B258,AP$1)</f>
        <v>0</v>
      </c>
      <c r="AQ258" s="413">
        <f t="array" ref="AQ258">INDEX(_Rge_Data_3rd_CY,$B258,AQ$1)</f>
        <v>0</v>
      </c>
      <c r="AR258" s="413">
        <f t="array" ref="AR258">INDEX(_Rge_Data_3rd_CY,$B258,AR$1)</f>
        <v>0</v>
      </c>
      <c r="AS258" s="413" t="str">
        <f t="array" ref="AS258">INDEX(_Rge_Data_3rd_CY,$B258,AS$1)</f>
        <v/>
      </c>
      <c r="AT258" s="413">
        <f t="array" ref="AT258">INDEX(_Rge_Data_3rd_CY,$B258,AT$1)</f>
        <v>0</v>
      </c>
      <c r="AU258" s="413">
        <f t="array" ref="AU258">INDEX(_Rge_Data_3rd_CY,$B258,AU$1)</f>
        <v>0</v>
      </c>
      <c r="AV258" s="284">
        <f t="shared" si="10"/>
        <v>0</v>
      </c>
      <c r="AW258" s="414">
        <f t="shared" si="8"/>
        <v>0</v>
      </c>
      <c r="AX258" s="290">
        <f>IFERROR(IF(AND($F258="OPEN",$AH258&gt;0),$AH258*_SoP*$AW258,IF(AND($F258="CLOSED",$AH258&gt;0),$AH258*_SoL*$AW258,0)),0)</f>
        <v>0</v>
      </c>
      <c r="AY258" s="290">
        <f>IFERROR(IF($AH258&lt;0,$AH258*_SoL,0),0)</f>
        <v>0</v>
      </c>
      <c r="AZ258" s="415">
        <f t="shared" si="11"/>
        <v>0</v>
      </c>
      <c r="BA258" s="415">
        <f t="shared" si="12"/>
        <v>0</v>
      </c>
      <c r="BB258" s="415">
        <f t="shared" si="13"/>
        <v>0</v>
      </c>
      <c r="BC258" s="416">
        <f t="shared" si="14"/>
        <v>0</v>
      </c>
      <c r="BD258" s="417">
        <f t="shared" si="15"/>
        <v>0</v>
      </c>
      <c r="BE258" s="418">
        <f t="shared" si="16"/>
        <v>0</v>
      </c>
      <c r="BF258" s="419">
        <f t="shared" si="17"/>
        <v>0</v>
      </c>
    </row>
    <row r="259" ht="19.5" customHeight="1">
      <c r="A259" s="185"/>
      <c r="B259" s="230">
        <f t="shared" si="18"/>
        <v>248</v>
      </c>
      <c r="C259" s="185"/>
      <c r="D259" s="391" t="str">
        <f t="array" ref="D259">INDEX(_Rge_Projectdata_3rd,$B259,MATCH("Project-ID",_Rge_Headline_Projectdata,0))</f>
        <v/>
      </c>
      <c r="E259" s="392" t="str">
        <f t="array" ref="E259">IF(INDEX(_Rge_Data_3rd_CY,$B259,E$1)=0,"",TEXT(INDEX(_Rge_Data_3rd_CY,$B259,E$1),"JJJJMMTT"))</f>
        <v/>
      </c>
      <c r="F259" s="404" t="str">
        <f t="array" ref="F259">INDEX(_Rge_Data_3rd_CY,$B259,F$1)</f>
        <v>Open</v>
      </c>
      <c r="G259" s="393">
        <f t="array" ref="G259">IFERROR(MATCH(INDEX(_Rge_Data_3rd_CY,$B259,G$1),_Rge_Projectstatus,0),"")</f>
        <v>1</v>
      </c>
      <c r="H259" s="405" t="str">
        <f t="array" ref="H259">INDEX(_Rge_Data_3rd_CY,$B259,H$1)</f>
        <v/>
      </c>
      <c r="I259" s="406" t="str">
        <f t="array" ref="I259">INDEX(_Rge_Data_3rd_CY,$B259,I$1)</f>
        <v/>
      </c>
      <c r="J259" s="406" t="str">
        <f t="array" ref="J259">INDEX(_Rge_Data_3rd_CY,$B259,J$1)</f>
        <v/>
      </c>
      <c r="K259" s="406" t="str">
        <f t="array" ref="K259">INDEX(_Rge_Data_3rd_CY,$B259,K$1)</f>
        <v/>
      </c>
      <c r="L259" s="407">
        <f t="array" ref="L259">INDEX(_Rge_Data_3rd_CY,$B259,L$1)</f>
        <v>0</v>
      </c>
      <c r="M259" s="407">
        <f t="array" ref="M259">INDEX(_Rge_Data_3rd_CY,$B259,M$1)</f>
        <v>0</v>
      </c>
      <c r="N259" s="407">
        <f t="array" ref="N259">INDEX(_Rge_Data_3rd_CY,$B259,N$1)</f>
        <v>0</v>
      </c>
      <c r="O259" s="407">
        <f t="array" ref="O259">INDEX(_Rge_Data_3rd_CY,$B259,O$1)</f>
        <v>0</v>
      </c>
      <c r="P259" s="407">
        <f t="array" ref="P259">INDEX(_Rge_Data_3rd_CY,$B259,P$1)</f>
        <v>0</v>
      </c>
      <c r="Q259" s="407" t="str">
        <f t="array" ref="Q259">INDEX(_Rge_Data_3rd_CY,$B259,Q$1)</f>
        <v/>
      </c>
      <c r="R259" s="407">
        <f t="array" ref="R259">INDEX(_Rge_Data_3rd_CY,$B259,R$1)</f>
        <v>0</v>
      </c>
      <c r="S259" s="407">
        <f t="array" ref="S259">INDEX(_Rge_Data_3rd_CY,$B259,S$1)</f>
        <v>0</v>
      </c>
      <c r="T259" s="407">
        <f t="shared" si="5"/>
        <v>0</v>
      </c>
      <c r="U259" s="408">
        <f t="shared" si="6"/>
        <v>0</v>
      </c>
      <c r="V259" s="409" t="str">
        <f t="array" ref="V259">INDEX(_Rge_Data_3rd_CY,$B259,V$1)</f>
        <v/>
      </c>
      <c r="W259" s="410" t="str">
        <f t="array" ref="W259">INDEX(_Rge_Data_3rd_CY,$B259,W$1)</f>
        <v/>
      </c>
      <c r="X259" s="410" t="str">
        <f t="array" ref="X259">INDEX(_Rge_Data_3rd_CY,$B259,X$1)</f>
        <v/>
      </c>
      <c r="Y259" s="410" t="str">
        <f t="array" ref="Y259">INDEX(_Rge_Data_3rd_CY,$B259,Y$1)</f>
        <v/>
      </c>
      <c r="Z259" s="410">
        <f t="array" ref="Z259">INDEX(_Rge_Data_3rd_CY,$B259,Z$1)</f>
        <v>0</v>
      </c>
      <c r="AA259" s="410">
        <f t="array" ref="AA259">INDEX(_Rge_Data_3rd_CY,$B259,AA$1)</f>
        <v>0</v>
      </c>
      <c r="AB259" s="410">
        <f t="array" ref="AB259">INDEX(_Rge_Data_3rd_CY,$B259,AB$1)</f>
        <v>0</v>
      </c>
      <c r="AC259" s="410">
        <f t="array" ref="AC259">INDEX(_Rge_Data_3rd_CY,$B259,AC$1)</f>
        <v>0</v>
      </c>
      <c r="AD259" s="410">
        <f t="array" ref="AD259">INDEX(_Rge_Data_3rd_CY,$B259,AD$1)</f>
        <v>0</v>
      </c>
      <c r="AE259" s="410" t="str">
        <f t="array" ref="AE259">INDEX(_Rge_Data_3rd_CY,$B259,AE$1)</f>
        <v/>
      </c>
      <c r="AF259" s="410">
        <f t="array" ref="AF259">INDEX(_Rge_Data_3rd_CY,$B259,AF$1)</f>
        <v>0</v>
      </c>
      <c r="AG259" s="410">
        <f t="array" ref="AG259">INDEX(_Rge_Data_3rd_CY,$B259,AG$1)</f>
        <v>0</v>
      </c>
      <c r="AH259" s="410">
        <f t="shared" si="7"/>
        <v>0</v>
      </c>
      <c r="AI259" s="411" t="str">
        <f t="shared" si="9"/>
        <v/>
      </c>
      <c r="AJ259" s="412" t="str">
        <f t="array" ref="AJ259">INDEX(_Rge_Data_3rd_CY,$B259,AJ$1)</f>
        <v/>
      </c>
      <c r="AK259" s="413" t="str">
        <f t="array" ref="AK259">INDEX(_Rge_Data_3rd_CY,$B259,AK$1)</f>
        <v/>
      </c>
      <c r="AL259" s="413" t="str">
        <f t="array" ref="AL259">INDEX(_Rge_Data_3rd_CY,$B259,AL$1)</f>
        <v/>
      </c>
      <c r="AM259" s="413" t="str">
        <f t="array" ref="AM259">INDEX(_Rge_Data_3rd_CY,$B259,AM$1)</f>
        <v/>
      </c>
      <c r="AN259" s="413">
        <f t="array" ref="AN259">INDEX(_Rge_Data_3rd_CY,$B259,AN$1)</f>
        <v>0</v>
      </c>
      <c r="AO259" s="413">
        <f t="array" ref="AO259">INDEX(_Rge_Data_3rd_CY,$B259,AO$1)</f>
        <v>0</v>
      </c>
      <c r="AP259" s="413">
        <f t="array" ref="AP259">INDEX(_Rge_Data_3rd_CY,$B259,AP$1)</f>
        <v>0</v>
      </c>
      <c r="AQ259" s="413">
        <f t="array" ref="AQ259">INDEX(_Rge_Data_3rd_CY,$B259,AQ$1)</f>
        <v>0</v>
      </c>
      <c r="AR259" s="413">
        <f t="array" ref="AR259">INDEX(_Rge_Data_3rd_CY,$B259,AR$1)</f>
        <v>0</v>
      </c>
      <c r="AS259" s="413" t="str">
        <f t="array" ref="AS259">INDEX(_Rge_Data_3rd_CY,$B259,AS$1)</f>
        <v/>
      </c>
      <c r="AT259" s="413">
        <f t="array" ref="AT259">INDEX(_Rge_Data_3rd_CY,$B259,AT$1)</f>
        <v>0</v>
      </c>
      <c r="AU259" s="413">
        <f t="array" ref="AU259">INDEX(_Rge_Data_3rd_CY,$B259,AU$1)</f>
        <v>0</v>
      </c>
      <c r="AV259" s="284">
        <f t="shared" si="10"/>
        <v>0</v>
      </c>
      <c r="AW259" s="414">
        <f t="shared" si="8"/>
        <v>0</v>
      </c>
      <c r="AX259" s="290">
        <f>IFERROR(IF(AND($F259="OPEN",$AH259&gt;0),$AH259*_SoP*$AW259,IF(AND($F259="CLOSED",$AH259&gt;0),$AH259*_SoL*$AW259,0)),0)</f>
        <v>0</v>
      </c>
      <c r="AY259" s="290">
        <f>IFERROR(IF($AH259&lt;0,$AH259*_SoL,0),0)</f>
        <v>0</v>
      </c>
      <c r="AZ259" s="415">
        <f t="shared" si="11"/>
        <v>0</v>
      </c>
      <c r="BA259" s="415">
        <f t="shared" si="12"/>
        <v>0</v>
      </c>
      <c r="BB259" s="415">
        <f t="shared" si="13"/>
        <v>0</v>
      </c>
      <c r="BC259" s="416">
        <f t="shared" si="14"/>
        <v>0</v>
      </c>
      <c r="BD259" s="417">
        <f t="shared" si="15"/>
        <v>0</v>
      </c>
      <c r="BE259" s="418">
        <f t="shared" si="16"/>
        <v>0</v>
      </c>
      <c r="BF259" s="419">
        <f t="shared" si="17"/>
        <v>0</v>
      </c>
    </row>
    <row r="260" ht="19.5" customHeight="1">
      <c r="A260" s="185"/>
      <c r="B260" s="230">
        <f t="shared" si="18"/>
        <v>249</v>
      </c>
      <c r="C260" s="185"/>
      <c r="D260" s="391" t="str">
        <f t="array" ref="D260">INDEX(_Rge_Projectdata_3rd,$B260,MATCH("Project-ID",_Rge_Headline_Projectdata,0))</f>
        <v/>
      </c>
      <c r="E260" s="392" t="str">
        <f t="array" ref="E260">IF(INDEX(_Rge_Data_3rd_CY,$B260,E$1)=0,"",TEXT(INDEX(_Rge_Data_3rd_CY,$B260,E$1),"JJJJMMTT"))</f>
        <v/>
      </c>
      <c r="F260" s="404" t="str">
        <f t="array" ref="F260">INDEX(_Rge_Data_3rd_CY,$B260,F$1)</f>
        <v>Open</v>
      </c>
      <c r="G260" s="393">
        <f t="array" ref="G260">IFERROR(MATCH(INDEX(_Rge_Data_3rd_CY,$B260,G$1),_Rge_Projectstatus,0),"")</f>
        <v>1</v>
      </c>
      <c r="H260" s="405" t="str">
        <f t="array" ref="H260">INDEX(_Rge_Data_3rd_CY,$B260,H$1)</f>
        <v/>
      </c>
      <c r="I260" s="406" t="str">
        <f t="array" ref="I260">INDEX(_Rge_Data_3rd_CY,$B260,I$1)</f>
        <v/>
      </c>
      <c r="J260" s="406" t="str">
        <f t="array" ref="J260">INDEX(_Rge_Data_3rd_CY,$B260,J$1)</f>
        <v/>
      </c>
      <c r="K260" s="406" t="str">
        <f t="array" ref="K260">INDEX(_Rge_Data_3rd_CY,$B260,K$1)</f>
        <v/>
      </c>
      <c r="L260" s="407">
        <f t="array" ref="L260">INDEX(_Rge_Data_3rd_CY,$B260,L$1)</f>
        <v>0</v>
      </c>
      <c r="M260" s="407">
        <f t="array" ref="M260">INDEX(_Rge_Data_3rd_CY,$B260,M$1)</f>
        <v>0</v>
      </c>
      <c r="N260" s="407">
        <f t="array" ref="N260">INDEX(_Rge_Data_3rd_CY,$B260,N$1)</f>
        <v>0</v>
      </c>
      <c r="O260" s="407">
        <f t="array" ref="O260">INDEX(_Rge_Data_3rd_CY,$B260,O$1)</f>
        <v>0</v>
      </c>
      <c r="P260" s="407">
        <f t="array" ref="P260">INDEX(_Rge_Data_3rd_CY,$B260,P$1)</f>
        <v>0</v>
      </c>
      <c r="Q260" s="407" t="str">
        <f t="array" ref="Q260">INDEX(_Rge_Data_3rd_CY,$B260,Q$1)</f>
        <v/>
      </c>
      <c r="R260" s="407">
        <f t="array" ref="R260">INDEX(_Rge_Data_3rd_CY,$B260,R$1)</f>
        <v>0</v>
      </c>
      <c r="S260" s="407">
        <f t="array" ref="S260">INDEX(_Rge_Data_3rd_CY,$B260,S$1)</f>
        <v>0</v>
      </c>
      <c r="T260" s="407">
        <f t="shared" si="5"/>
        <v>0</v>
      </c>
      <c r="U260" s="408">
        <f t="shared" si="6"/>
        <v>0</v>
      </c>
      <c r="V260" s="409" t="str">
        <f t="array" ref="V260">INDEX(_Rge_Data_3rd_CY,$B260,V$1)</f>
        <v/>
      </c>
      <c r="W260" s="410" t="str">
        <f t="array" ref="W260">INDEX(_Rge_Data_3rd_CY,$B260,W$1)</f>
        <v/>
      </c>
      <c r="X260" s="410" t="str">
        <f t="array" ref="X260">INDEX(_Rge_Data_3rd_CY,$B260,X$1)</f>
        <v/>
      </c>
      <c r="Y260" s="410" t="str">
        <f t="array" ref="Y260">INDEX(_Rge_Data_3rd_CY,$B260,Y$1)</f>
        <v/>
      </c>
      <c r="Z260" s="410">
        <f t="array" ref="Z260">INDEX(_Rge_Data_3rd_CY,$B260,Z$1)</f>
        <v>0</v>
      </c>
      <c r="AA260" s="410">
        <f t="array" ref="AA260">INDEX(_Rge_Data_3rd_CY,$B260,AA$1)</f>
        <v>0</v>
      </c>
      <c r="AB260" s="410">
        <f t="array" ref="AB260">INDEX(_Rge_Data_3rd_CY,$B260,AB$1)</f>
        <v>0</v>
      </c>
      <c r="AC260" s="410">
        <f t="array" ref="AC260">INDEX(_Rge_Data_3rd_CY,$B260,AC$1)</f>
        <v>0</v>
      </c>
      <c r="AD260" s="410">
        <f t="array" ref="AD260">INDEX(_Rge_Data_3rd_CY,$B260,AD$1)</f>
        <v>0</v>
      </c>
      <c r="AE260" s="410" t="str">
        <f t="array" ref="AE260">INDEX(_Rge_Data_3rd_CY,$B260,AE$1)</f>
        <v/>
      </c>
      <c r="AF260" s="410">
        <f t="array" ref="AF260">INDEX(_Rge_Data_3rd_CY,$B260,AF$1)</f>
        <v>0</v>
      </c>
      <c r="AG260" s="410">
        <f t="array" ref="AG260">INDEX(_Rge_Data_3rd_CY,$B260,AG$1)</f>
        <v>0</v>
      </c>
      <c r="AH260" s="410">
        <f t="shared" si="7"/>
        <v>0</v>
      </c>
      <c r="AI260" s="411" t="str">
        <f t="shared" si="9"/>
        <v/>
      </c>
      <c r="AJ260" s="412" t="str">
        <f t="array" ref="AJ260">INDEX(_Rge_Data_3rd_CY,$B260,AJ$1)</f>
        <v/>
      </c>
      <c r="AK260" s="413" t="str">
        <f t="array" ref="AK260">INDEX(_Rge_Data_3rd_CY,$B260,AK$1)</f>
        <v/>
      </c>
      <c r="AL260" s="413" t="str">
        <f t="array" ref="AL260">INDEX(_Rge_Data_3rd_CY,$B260,AL$1)</f>
        <v/>
      </c>
      <c r="AM260" s="413" t="str">
        <f t="array" ref="AM260">INDEX(_Rge_Data_3rd_CY,$B260,AM$1)</f>
        <v/>
      </c>
      <c r="AN260" s="413">
        <f t="array" ref="AN260">INDEX(_Rge_Data_3rd_CY,$B260,AN$1)</f>
        <v>0</v>
      </c>
      <c r="AO260" s="413">
        <f t="array" ref="AO260">INDEX(_Rge_Data_3rd_CY,$B260,AO$1)</f>
        <v>0</v>
      </c>
      <c r="AP260" s="413">
        <f t="array" ref="AP260">INDEX(_Rge_Data_3rd_CY,$B260,AP$1)</f>
        <v>0</v>
      </c>
      <c r="AQ260" s="413">
        <f t="array" ref="AQ260">INDEX(_Rge_Data_3rd_CY,$B260,AQ$1)</f>
        <v>0</v>
      </c>
      <c r="AR260" s="413">
        <f t="array" ref="AR260">INDEX(_Rge_Data_3rd_CY,$B260,AR$1)</f>
        <v>0</v>
      </c>
      <c r="AS260" s="413" t="str">
        <f t="array" ref="AS260">INDEX(_Rge_Data_3rd_CY,$B260,AS$1)</f>
        <v/>
      </c>
      <c r="AT260" s="413">
        <f t="array" ref="AT260">INDEX(_Rge_Data_3rd_CY,$B260,AT$1)</f>
        <v>0</v>
      </c>
      <c r="AU260" s="413">
        <f t="array" ref="AU260">INDEX(_Rge_Data_3rd_CY,$B260,AU$1)</f>
        <v>0</v>
      </c>
      <c r="AV260" s="284">
        <f t="shared" si="10"/>
        <v>0</v>
      </c>
      <c r="AW260" s="414">
        <f t="shared" si="8"/>
        <v>0</v>
      </c>
      <c r="AX260" s="290">
        <f>IFERROR(IF(AND($F260="OPEN",$AH260&gt;0),$AH260*_SoP*$AW260,IF(AND($F260="CLOSED",$AH260&gt;0),$AH260*_SoL*$AW260,0)),0)</f>
        <v>0</v>
      </c>
      <c r="AY260" s="290">
        <f>IFERROR(IF($AH260&lt;0,$AH260*_SoL,0),0)</f>
        <v>0</v>
      </c>
      <c r="AZ260" s="415">
        <f t="shared" si="11"/>
        <v>0</v>
      </c>
      <c r="BA260" s="415">
        <f t="shared" si="12"/>
        <v>0</v>
      </c>
      <c r="BB260" s="415">
        <f t="shared" si="13"/>
        <v>0</v>
      </c>
      <c r="BC260" s="416">
        <f t="shared" si="14"/>
        <v>0</v>
      </c>
      <c r="BD260" s="417">
        <f t="shared" si="15"/>
        <v>0</v>
      </c>
      <c r="BE260" s="418">
        <f t="shared" si="16"/>
        <v>0</v>
      </c>
      <c r="BF260" s="419">
        <f t="shared" si="17"/>
        <v>0</v>
      </c>
    </row>
    <row r="261" ht="19.5" customHeight="1">
      <c r="A261" s="185"/>
      <c r="B261" s="230">
        <f t="shared" si="18"/>
        <v>250</v>
      </c>
      <c r="C261" s="185"/>
      <c r="D261" s="391" t="str">
        <f t="array" ref="D261">INDEX(_Rge_Projectdata_3rd,$B261,MATCH("Project-ID",_Rge_Headline_Projectdata,0))</f>
        <v/>
      </c>
      <c r="E261" s="392" t="str">
        <f t="array" ref="E261">IF(INDEX(_Rge_Data_3rd_CY,$B261,E$1)=0,"",TEXT(INDEX(_Rge_Data_3rd_CY,$B261,E$1),"JJJJMMTT"))</f>
        <v/>
      </c>
      <c r="F261" s="404" t="str">
        <f t="array" ref="F261">INDEX(_Rge_Data_3rd_CY,$B261,F$1)</f>
        <v>Open</v>
      </c>
      <c r="G261" s="393">
        <f t="array" ref="G261">IFERROR(MATCH(INDEX(_Rge_Data_3rd_CY,$B261,G$1),_Rge_Projectstatus,0),"")</f>
        <v>1</v>
      </c>
      <c r="H261" s="405" t="str">
        <f t="array" ref="H261">INDEX(_Rge_Data_3rd_CY,$B261,H$1)</f>
        <v/>
      </c>
      <c r="I261" s="406" t="str">
        <f t="array" ref="I261">INDEX(_Rge_Data_3rd_CY,$B261,I$1)</f>
        <v/>
      </c>
      <c r="J261" s="406" t="str">
        <f t="array" ref="J261">INDEX(_Rge_Data_3rd_CY,$B261,J$1)</f>
        <v/>
      </c>
      <c r="K261" s="406" t="str">
        <f t="array" ref="K261">INDEX(_Rge_Data_3rd_CY,$B261,K$1)</f>
        <v/>
      </c>
      <c r="L261" s="407">
        <f t="array" ref="L261">INDEX(_Rge_Data_3rd_CY,$B261,L$1)</f>
        <v>0</v>
      </c>
      <c r="M261" s="407">
        <f t="array" ref="M261">INDEX(_Rge_Data_3rd_CY,$B261,M$1)</f>
        <v>0</v>
      </c>
      <c r="N261" s="407">
        <f t="array" ref="N261">INDEX(_Rge_Data_3rd_CY,$B261,N$1)</f>
        <v>0</v>
      </c>
      <c r="O261" s="407">
        <f t="array" ref="O261">INDEX(_Rge_Data_3rd_CY,$B261,O$1)</f>
        <v>0</v>
      </c>
      <c r="P261" s="407">
        <f t="array" ref="P261">INDEX(_Rge_Data_3rd_CY,$B261,P$1)</f>
        <v>0</v>
      </c>
      <c r="Q261" s="407" t="str">
        <f t="array" ref="Q261">INDEX(_Rge_Data_3rd_CY,$B261,Q$1)</f>
        <v/>
      </c>
      <c r="R261" s="407">
        <f t="array" ref="R261">INDEX(_Rge_Data_3rd_CY,$B261,R$1)</f>
        <v>0</v>
      </c>
      <c r="S261" s="407">
        <f t="array" ref="S261">INDEX(_Rge_Data_3rd_CY,$B261,S$1)</f>
        <v>0</v>
      </c>
      <c r="T261" s="407">
        <f t="shared" si="5"/>
        <v>0</v>
      </c>
      <c r="U261" s="408">
        <f t="shared" si="6"/>
        <v>0</v>
      </c>
      <c r="V261" s="409" t="str">
        <f t="array" ref="V261">INDEX(_Rge_Data_3rd_CY,$B261,V$1)</f>
        <v/>
      </c>
      <c r="W261" s="410" t="str">
        <f t="array" ref="W261">INDEX(_Rge_Data_3rd_CY,$B261,W$1)</f>
        <v/>
      </c>
      <c r="X261" s="410" t="str">
        <f t="array" ref="X261">INDEX(_Rge_Data_3rd_CY,$B261,X$1)</f>
        <v/>
      </c>
      <c r="Y261" s="410" t="str">
        <f t="array" ref="Y261">INDEX(_Rge_Data_3rd_CY,$B261,Y$1)</f>
        <v/>
      </c>
      <c r="Z261" s="410">
        <f t="array" ref="Z261">INDEX(_Rge_Data_3rd_CY,$B261,Z$1)</f>
        <v>0</v>
      </c>
      <c r="AA261" s="410">
        <f t="array" ref="AA261">INDEX(_Rge_Data_3rd_CY,$B261,AA$1)</f>
        <v>0</v>
      </c>
      <c r="AB261" s="410">
        <f t="array" ref="AB261">INDEX(_Rge_Data_3rd_CY,$B261,AB$1)</f>
        <v>0</v>
      </c>
      <c r="AC261" s="410">
        <f t="array" ref="AC261">INDEX(_Rge_Data_3rd_CY,$B261,AC$1)</f>
        <v>0</v>
      </c>
      <c r="AD261" s="410">
        <f t="array" ref="AD261">INDEX(_Rge_Data_3rd_CY,$B261,AD$1)</f>
        <v>0</v>
      </c>
      <c r="AE261" s="410" t="str">
        <f t="array" ref="AE261">INDEX(_Rge_Data_3rd_CY,$B261,AE$1)</f>
        <v/>
      </c>
      <c r="AF261" s="410">
        <f t="array" ref="AF261">INDEX(_Rge_Data_3rd_CY,$B261,AF$1)</f>
        <v>0</v>
      </c>
      <c r="AG261" s="410">
        <f t="array" ref="AG261">INDEX(_Rge_Data_3rd_CY,$B261,AG$1)</f>
        <v>0</v>
      </c>
      <c r="AH261" s="410">
        <f t="shared" si="7"/>
        <v>0</v>
      </c>
      <c r="AI261" s="411" t="str">
        <f t="shared" si="9"/>
        <v/>
      </c>
      <c r="AJ261" s="412" t="str">
        <f t="array" ref="AJ261">INDEX(_Rge_Data_3rd_CY,$B261,AJ$1)</f>
        <v/>
      </c>
      <c r="AK261" s="413" t="str">
        <f t="array" ref="AK261">INDEX(_Rge_Data_3rd_CY,$B261,AK$1)</f>
        <v/>
      </c>
      <c r="AL261" s="413" t="str">
        <f t="array" ref="AL261">INDEX(_Rge_Data_3rd_CY,$B261,AL$1)</f>
        <v/>
      </c>
      <c r="AM261" s="413" t="str">
        <f t="array" ref="AM261">INDEX(_Rge_Data_3rd_CY,$B261,AM$1)</f>
        <v/>
      </c>
      <c r="AN261" s="413">
        <f t="array" ref="AN261">INDEX(_Rge_Data_3rd_CY,$B261,AN$1)</f>
        <v>0</v>
      </c>
      <c r="AO261" s="413">
        <f t="array" ref="AO261">INDEX(_Rge_Data_3rd_CY,$B261,AO$1)</f>
        <v>0</v>
      </c>
      <c r="AP261" s="413">
        <f t="array" ref="AP261">INDEX(_Rge_Data_3rd_CY,$B261,AP$1)</f>
        <v>0</v>
      </c>
      <c r="AQ261" s="413">
        <f t="array" ref="AQ261">INDEX(_Rge_Data_3rd_CY,$B261,AQ$1)</f>
        <v>0</v>
      </c>
      <c r="AR261" s="413">
        <f t="array" ref="AR261">INDEX(_Rge_Data_3rd_CY,$B261,AR$1)</f>
        <v>0</v>
      </c>
      <c r="AS261" s="413" t="str">
        <f t="array" ref="AS261">INDEX(_Rge_Data_3rd_CY,$B261,AS$1)</f>
        <v/>
      </c>
      <c r="AT261" s="413">
        <f t="array" ref="AT261">INDEX(_Rge_Data_3rd_CY,$B261,AT$1)</f>
        <v>0</v>
      </c>
      <c r="AU261" s="413">
        <f t="array" ref="AU261">INDEX(_Rge_Data_3rd_CY,$B261,AU$1)</f>
        <v>0</v>
      </c>
      <c r="AV261" s="284">
        <f t="shared" si="10"/>
        <v>0</v>
      </c>
      <c r="AW261" s="414">
        <f t="shared" si="8"/>
        <v>0</v>
      </c>
      <c r="AX261" s="290">
        <f>IFERROR(IF(AND($F261="OPEN",$AH261&gt;0),$AH261*_SoP*$AW261,IF(AND($F261="CLOSED",$AH261&gt;0),$AH261*_SoL*$AW261,0)),0)</f>
        <v>0</v>
      </c>
      <c r="AY261" s="290">
        <f>IFERROR(IF($AH261&lt;0,$AH261*_SoL,0),0)</f>
        <v>0</v>
      </c>
      <c r="AZ261" s="415">
        <f t="shared" si="11"/>
        <v>0</v>
      </c>
      <c r="BA261" s="415">
        <f t="shared" si="12"/>
        <v>0</v>
      </c>
      <c r="BB261" s="415">
        <f t="shared" si="13"/>
        <v>0</v>
      </c>
      <c r="BC261" s="416">
        <f t="shared" si="14"/>
        <v>0</v>
      </c>
      <c r="BD261" s="417">
        <f t="shared" si="15"/>
        <v>0</v>
      </c>
      <c r="BE261" s="418">
        <f t="shared" si="16"/>
        <v>0</v>
      </c>
      <c r="BF261" s="419">
        <f t="shared" si="17"/>
        <v>0</v>
      </c>
    </row>
    <row r="262" ht="19.5" customHeight="1">
      <c r="A262" s="185"/>
      <c r="B262" s="230">
        <f t="shared" si="18"/>
        <v>251</v>
      </c>
      <c r="C262" s="185"/>
      <c r="D262" s="391" t="str">
        <f t="array" ref="D262">INDEX(_Rge_Projectdata_3rd,$B262,MATCH("Project-ID",_Rge_Headline_Projectdata,0))</f>
        <v/>
      </c>
      <c r="E262" s="392" t="str">
        <f t="array" ref="E262">IF(INDEX(_Rge_Data_3rd_CY,$B262,E$1)=0,"",TEXT(INDEX(_Rge_Data_3rd_CY,$B262,E$1),"JJJJMMTT"))</f>
        <v/>
      </c>
      <c r="F262" s="404" t="str">
        <f t="array" ref="F262">INDEX(_Rge_Data_3rd_CY,$B262,F$1)</f>
        <v>Open</v>
      </c>
      <c r="G262" s="393">
        <f t="array" ref="G262">IFERROR(MATCH(INDEX(_Rge_Data_3rd_CY,$B262,G$1),_Rge_Projectstatus,0),"")</f>
        <v>1</v>
      </c>
      <c r="H262" s="405" t="str">
        <f t="array" ref="H262">INDEX(_Rge_Data_3rd_CY,$B262,H$1)</f>
        <v/>
      </c>
      <c r="I262" s="406" t="str">
        <f t="array" ref="I262">INDEX(_Rge_Data_3rd_CY,$B262,I$1)</f>
        <v/>
      </c>
      <c r="J262" s="406" t="str">
        <f t="array" ref="J262">INDEX(_Rge_Data_3rd_CY,$B262,J$1)</f>
        <v/>
      </c>
      <c r="K262" s="406" t="str">
        <f t="array" ref="K262">INDEX(_Rge_Data_3rd_CY,$B262,K$1)</f>
        <v/>
      </c>
      <c r="L262" s="407">
        <f t="array" ref="L262">INDEX(_Rge_Data_3rd_CY,$B262,L$1)</f>
        <v>0</v>
      </c>
      <c r="M262" s="407">
        <f t="array" ref="M262">INDEX(_Rge_Data_3rd_CY,$B262,M$1)</f>
        <v>0</v>
      </c>
      <c r="N262" s="407">
        <f t="array" ref="N262">INDEX(_Rge_Data_3rd_CY,$B262,N$1)</f>
        <v>0</v>
      </c>
      <c r="O262" s="407">
        <f t="array" ref="O262">INDEX(_Rge_Data_3rd_CY,$B262,O$1)</f>
        <v>0</v>
      </c>
      <c r="P262" s="407">
        <f t="array" ref="P262">INDEX(_Rge_Data_3rd_CY,$B262,P$1)</f>
        <v>0</v>
      </c>
      <c r="Q262" s="407" t="str">
        <f t="array" ref="Q262">INDEX(_Rge_Data_3rd_CY,$B262,Q$1)</f>
        <v/>
      </c>
      <c r="R262" s="407">
        <f t="array" ref="R262">INDEX(_Rge_Data_3rd_CY,$B262,R$1)</f>
        <v>0</v>
      </c>
      <c r="S262" s="407">
        <f t="array" ref="S262">INDEX(_Rge_Data_3rd_CY,$B262,S$1)</f>
        <v>0</v>
      </c>
      <c r="T262" s="407">
        <f t="shared" si="5"/>
        <v>0</v>
      </c>
      <c r="U262" s="408">
        <f t="shared" si="6"/>
        <v>0</v>
      </c>
      <c r="V262" s="409" t="str">
        <f t="array" ref="V262">INDEX(_Rge_Data_3rd_CY,$B262,V$1)</f>
        <v/>
      </c>
      <c r="W262" s="410" t="str">
        <f t="array" ref="W262">INDEX(_Rge_Data_3rd_CY,$B262,W$1)</f>
        <v/>
      </c>
      <c r="X262" s="410" t="str">
        <f t="array" ref="X262">INDEX(_Rge_Data_3rd_CY,$B262,X$1)</f>
        <v/>
      </c>
      <c r="Y262" s="410" t="str">
        <f t="array" ref="Y262">INDEX(_Rge_Data_3rd_CY,$B262,Y$1)</f>
        <v/>
      </c>
      <c r="Z262" s="410">
        <f t="array" ref="Z262">INDEX(_Rge_Data_3rd_CY,$B262,Z$1)</f>
        <v>0</v>
      </c>
      <c r="AA262" s="410">
        <f t="array" ref="AA262">INDEX(_Rge_Data_3rd_CY,$B262,AA$1)</f>
        <v>0</v>
      </c>
      <c r="AB262" s="410">
        <f t="array" ref="AB262">INDEX(_Rge_Data_3rd_CY,$B262,AB$1)</f>
        <v>0</v>
      </c>
      <c r="AC262" s="410">
        <f t="array" ref="AC262">INDEX(_Rge_Data_3rd_CY,$B262,AC$1)</f>
        <v>0</v>
      </c>
      <c r="AD262" s="410">
        <f t="array" ref="AD262">INDEX(_Rge_Data_3rd_CY,$B262,AD$1)</f>
        <v>0</v>
      </c>
      <c r="AE262" s="410" t="str">
        <f t="array" ref="AE262">INDEX(_Rge_Data_3rd_CY,$B262,AE$1)</f>
        <v/>
      </c>
      <c r="AF262" s="410">
        <f t="array" ref="AF262">INDEX(_Rge_Data_3rd_CY,$B262,AF$1)</f>
        <v>0</v>
      </c>
      <c r="AG262" s="410">
        <f t="array" ref="AG262">INDEX(_Rge_Data_3rd_CY,$B262,AG$1)</f>
        <v>0</v>
      </c>
      <c r="AH262" s="410">
        <f t="shared" si="7"/>
        <v>0</v>
      </c>
      <c r="AI262" s="411" t="str">
        <f t="shared" si="9"/>
        <v/>
      </c>
      <c r="AJ262" s="412" t="str">
        <f t="array" ref="AJ262">INDEX(_Rge_Data_3rd_CY,$B262,AJ$1)</f>
        <v/>
      </c>
      <c r="AK262" s="413" t="str">
        <f t="array" ref="AK262">INDEX(_Rge_Data_3rd_CY,$B262,AK$1)</f>
        <v/>
      </c>
      <c r="AL262" s="413" t="str">
        <f t="array" ref="AL262">INDEX(_Rge_Data_3rd_CY,$B262,AL$1)</f>
        <v/>
      </c>
      <c r="AM262" s="413" t="str">
        <f t="array" ref="AM262">INDEX(_Rge_Data_3rd_CY,$B262,AM$1)</f>
        <v/>
      </c>
      <c r="AN262" s="413">
        <f t="array" ref="AN262">INDEX(_Rge_Data_3rd_CY,$B262,AN$1)</f>
        <v>0</v>
      </c>
      <c r="AO262" s="413">
        <f t="array" ref="AO262">INDEX(_Rge_Data_3rd_CY,$B262,AO$1)</f>
        <v>0</v>
      </c>
      <c r="AP262" s="413">
        <f t="array" ref="AP262">INDEX(_Rge_Data_3rd_CY,$B262,AP$1)</f>
        <v>0</v>
      </c>
      <c r="AQ262" s="413">
        <f t="array" ref="AQ262">INDEX(_Rge_Data_3rd_CY,$B262,AQ$1)</f>
        <v>0</v>
      </c>
      <c r="AR262" s="413">
        <f t="array" ref="AR262">INDEX(_Rge_Data_3rd_CY,$B262,AR$1)</f>
        <v>0</v>
      </c>
      <c r="AS262" s="413" t="str">
        <f t="array" ref="AS262">INDEX(_Rge_Data_3rd_CY,$B262,AS$1)</f>
        <v/>
      </c>
      <c r="AT262" s="413">
        <f t="array" ref="AT262">INDEX(_Rge_Data_3rd_CY,$B262,AT$1)</f>
        <v>0</v>
      </c>
      <c r="AU262" s="413">
        <f t="array" ref="AU262">INDEX(_Rge_Data_3rd_CY,$B262,AU$1)</f>
        <v>0</v>
      </c>
      <c r="AV262" s="284">
        <f t="shared" si="10"/>
        <v>0</v>
      </c>
      <c r="AW262" s="414">
        <f t="shared" si="8"/>
        <v>0</v>
      </c>
      <c r="AX262" s="290">
        <f>IFERROR(IF(AND($F262="OPEN",$AH262&gt;0),$AH262*_SoP*$AW262,IF(AND($F262="CLOSED",$AH262&gt;0),$AH262*_SoL*$AW262,0)),0)</f>
        <v>0</v>
      </c>
      <c r="AY262" s="290">
        <f>IFERROR(IF($AH262&lt;0,$AH262*_SoL,0),0)</f>
        <v>0</v>
      </c>
      <c r="AZ262" s="415">
        <f t="shared" si="11"/>
        <v>0</v>
      </c>
      <c r="BA262" s="415">
        <f t="shared" si="12"/>
        <v>0</v>
      </c>
      <c r="BB262" s="415">
        <f t="shared" si="13"/>
        <v>0</v>
      </c>
      <c r="BC262" s="416">
        <f t="shared" si="14"/>
        <v>0</v>
      </c>
      <c r="BD262" s="417">
        <f t="shared" si="15"/>
        <v>0</v>
      </c>
      <c r="BE262" s="418">
        <f t="shared" si="16"/>
        <v>0</v>
      </c>
      <c r="BF262" s="419">
        <f t="shared" si="17"/>
        <v>0</v>
      </c>
    </row>
    <row r="263" ht="19.5" customHeight="1">
      <c r="A263" s="185"/>
      <c r="B263" s="230">
        <f t="shared" si="18"/>
        <v>252</v>
      </c>
      <c r="C263" s="185"/>
      <c r="D263" s="391" t="str">
        <f t="array" ref="D263">INDEX(_Rge_Projectdata_3rd,$B263,MATCH("Project-ID",_Rge_Headline_Projectdata,0))</f>
        <v/>
      </c>
      <c r="E263" s="392" t="str">
        <f t="array" ref="E263">IF(INDEX(_Rge_Data_3rd_CY,$B263,E$1)=0,"",TEXT(INDEX(_Rge_Data_3rd_CY,$B263,E$1),"JJJJMMTT"))</f>
        <v/>
      </c>
      <c r="F263" s="404" t="str">
        <f t="array" ref="F263">INDEX(_Rge_Data_3rd_CY,$B263,F$1)</f>
        <v>Open</v>
      </c>
      <c r="G263" s="393">
        <f t="array" ref="G263">IFERROR(MATCH(INDEX(_Rge_Data_3rd_CY,$B263,G$1),_Rge_Projectstatus,0),"")</f>
        <v>1</v>
      </c>
      <c r="H263" s="405" t="str">
        <f t="array" ref="H263">INDEX(_Rge_Data_3rd_CY,$B263,H$1)</f>
        <v/>
      </c>
      <c r="I263" s="406" t="str">
        <f t="array" ref="I263">INDEX(_Rge_Data_3rd_CY,$B263,I$1)</f>
        <v/>
      </c>
      <c r="J263" s="406" t="str">
        <f t="array" ref="J263">INDEX(_Rge_Data_3rd_CY,$B263,J$1)</f>
        <v/>
      </c>
      <c r="K263" s="406" t="str">
        <f t="array" ref="K263">INDEX(_Rge_Data_3rd_CY,$B263,K$1)</f>
        <v/>
      </c>
      <c r="L263" s="407">
        <f t="array" ref="L263">INDEX(_Rge_Data_3rd_CY,$B263,L$1)</f>
        <v>0</v>
      </c>
      <c r="M263" s="407">
        <f t="array" ref="M263">INDEX(_Rge_Data_3rd_CY,$B263,M$1)</f>
        <v>0</v>
      </c>
      <c r="N263" s="407">
        <f t="array" ref="N263">INDEX(_Rge_Data_3rd_CY,$B263,N$1)</f>
        <v>0</v>
      </c>
      <c r="O263" s="407">
        <f t="array" ref="O263">INDEX(_Rge_Data_3rd_CY,$B263,O$1)</f>
        <v>0</v>
      </c>
      <c r="P263" s="407">
        <f t="array" ref="P263">INDEX(_Rge_Data_3rd_CY,$B263,P$1)</f>
        <v>0</v>
      </c>
      <c r="Q263" s="407" t="str">
        <f t="array" ref="Q263">INDEX(_Rge_Data_3rd_CY,$B263,Q$1)</f>
        <v/>
      </c>
      <c r="R263" s="407">
        <f t="array" ref="R263">INDEX(_Rge_Data_3rd_CY,$B263,R$1)</f>
        <v>0</v>
      </c>
      <c r="S263" s="407">
        <f t="array" ref="S263">INDEX(_Rge_Data_3rd_CY,$B263,S$1)</f>
        <v>0</v>
      </c>
      <c r="T263" s="407">
        <f t="shared" si="5"/>
        <v>0</v>
      </c>
      <c r="U263" s="408">
        <f t="shared" si="6"/>
        <v>0</v>
      </c>
      <c r="V263" s="409" t="str">
        <f t="array" ref="V263">INDEX(_Rge_Data_3rd_CY,$B263,V$1)</f>
        <v/>
      </c>
      <c r="W263" s="410" t="str">
        <f t="array" ref="W263">INDEX(_Rge_Data_3rd_CY,$B263,W$1)</f>
        <v/>
      </c>
      <c r="X263" s="410" t="str">
        <f t="array" ref="X263">INDEX(_Rge_Data_3rd_CY,$B263,X$1)</f>
        <v/>
      </c>
      <c r="Y263" s="410" t="str">
        <f t="array" ref="Y263">INDEX(_Rge_Data_3rd_CY,$B263,Y$1)</f>
        <v/>
      </c>
      <c r="Z263" s="410">
        <f t="array" ref="Z263">INDEX(_Rge_Data_3rd_CY,$B263,Z$1)</f>
        <v>0</v>
      </c>
      <c r="AA263" s="410">
        <f t="array" ref="AA263">INDEX(_Rge_Data_3rd_CY,$B263,AA$1)</f>
        <v>0</v>
      </c>
      <c r="AB263" s="410">
        <f t="array" ref="AB263">INDEX(_Rge_Data_3rd_CY,$B263,AB$1)</f>
        <v>0</v>
      </c>
      <c r="AC263" s="410">
        <f t="array" ref="AC263">INDEX(_Rge_Data_3rd_CY,$B263,AC$1)</f>
        <v>0</v>
      </c>
      <c r="AD263" s="410">
        <f t="array" ref="AD263">INDEX(_Rge_Data_3rd_CY,$B263,AD$1)</f>
        <v>0</v>
      </c>
      <c r="AE263" s="410" t="str">
        <f t="array" ref="AE263">INDEX(_Rge_Data_3rd_CY,$B263,AE$1)</f>
        <v/>
      </c>
      <c r="AF263" s="410">
        <f t="array" ref="AF263">INDEX(_Rge_Data_3rd_CY,$B263,AF$1)</f>
        <v>0</v>
      </c>
      <c r="AG263" s="410">
        <f t="array" ref="AG263">INDEX(_Rge_Data_3rd_CY,$B263,AG$1)</f>
        <v>0</v>
      </c>
      <c r="AH263" s="410">
        <f t="shared" si="7"/>
        <v>0</v>
      </c>
      <c r="AI263" s="411" t="str">
        <f t="shared" si="9"/>
        <v/>
      </c>
      <c r="AJ263" s="412" t="str">
        <f t="array" ref="AJ263">INDEX(_Rge_Data_3rd_CY,$B263,AJ$1)</f>
        <v/>
      </c>
      <c r="AK263" s="413" t="str">
        <f t="array" ref="AK263">INDEX(_Rge_Data_3rd_CY,$B263,AK$1)</f>
        <v/>
      </c>
      <c r="AL263" s="413" t="str">
        <f t="array" ref="AL263">INDEX(_Rge_Data_3rd_CY,$B263,AL$1)</f>
        <v/>
      </c>
      <c r="AM263" s="413" t="str">
        <f t="array" ref="AM263">INDEX(_Rge_Data_3rd_CY,$B263,AM$1)</f>
        <v/>
      </c>
      <c r="AN263" s="413">
        <f t="array" ref="AN263">INDEX(_Rge_Data_3rd_CY,$B263,AN$1)</f>
        <v>0</v>
      </c>
      <c r="AO263" s="413">
        <f t="array" ref="AO263">INDEX(_Rge_Data_3rd_CY,$B263,AO$1)</f>
        <v>0</v>
      </c>
      <c r="AP263" s="413">
        <f t="array" ref="AP263">INDEX(_Rge_Data_3rd_CY,$B263,AP$1)</f>
        <v>0</v>
      </c>
      <c r="AQ263" s="413">
        <f t="array" ref="AQ263">INDEX(_Rge_Data_3rd_CY,$B263,AQ$1)</f>
        <v>0</v>
      </c>
      <c r="AR263" s="413">
        <f t="array" ref="AR263">INDEX(_Rge_Data_3rd_CY,$B263,AR$1)</f>
        <v>0</v>
      </c>
      <c r="AS263" s="413" t="str">
        <f t="array" ref="AS263">INDEX(_Rge_Data_3rd_CY,$B263,AS$1)</f>
        <v/>
      </c>
      <c r="AT263" s="413">
        <f t="array" ref="AT263">INDEX(_Rge_Data_3rd_CY,$B263,AT$1)</f>
        <v>0</v>
      </c>
      <c r="AU263" s="413">
        <f t="array" ref="AU263">INDEX(_Rge_Data_3rd_CY,$B263,AU$1)</f>
        <v>0</v>
      </c>
      <c r="AV263" s="284">
        <f t="shared" si="10"/>
        <v>0</v>
      </c>
      <c r="AW263" s="414">
        <f t="shared" si="8"/>
        <v>0</v>
      </c>
      <c r="AX263" s="290">
        <f>IFERROR(IF(AND($F263="OPEN",$AH263&gt;0),$AH263*_SoP*$AW263,IF(AND($F263="CLOSED",$AH263&gt;0),$AH263*_SoL*$AW263,0)),0)</f>
        <v>0</v>
      </c>
      <c r="AY263" s="290">
        <f>IFERROR(IF($AH263&lt;0,$AH263*_SoL,0),0)</f>
        <v>0</v>
      </c>
      <c r="AZ263" s="415">
        <f t="shared" si="11"/>
        <v>0</v>
      </c>
      <c r="BA263" s="415">
        <f t="shared" si="12"/>
        <v>0</v>
      </c>
      <c r="BB263" s="415">
        <f t="shared" si="13"/>
        <v>0</v>
      </c>
      <c r="BC263" s="416">
        <f t="shared" si="14"/>
        <v>0</v>
      </c>
      <c r="BD263" s="417">
        <f t="shared" si="15"/>
        <v>0</v>
      </c>
      <c r="BE263" s="418">
        <f t="shared" si="16"/>
        <v>0</v>
      </c>
      <c r="BF263" s="419">
        <f t="shared" si="17"/>
        <v>0</v>
      </c>
    </row>
    <row r="264" ht="19.5" customHeight="1">
      <c r="A264" s="185"/>
      <c r="B264" s="230">
        <f t="shared" si="18"/>
        <v>253</v>
      </c>
      <c r="C264" s="185"/>
      <c r="D264" s="391" t="str">
        <f t="array" ref="D264">INDEX(_Rge_Projectdata_3rd,$B264,MATCH("Project-ID",_Rge_Headline_Projectdata,0))</f>
        <v/>
      </c>
      <c r="E264" s="392" t="str">
        <f t="array" ref="E264">IF(INDEX(_Rge_Data_3rd_CY,$B264,E$1)=0,"",TEXT(INDEX(_Rge_Data_3rd_CY,$B264,E$1),"JJJJMMTT"))</f>
        <v/>
      </c>
      <c r="F264" s="404" t="str">
        <f t="array" ref="F264">INDEX(_Rge_Data_3rd_CY,$B264,F$1)</f>
        <v>Open</v>
      </c>
      <c r="G264" s="393">
        <f t="array" ref="G264">IFERROR(MATCH(INDEX(_Rge_Data_3rd_CY,$B264,G$1),_Rge_Projectstatus,0),"")</f>
        <v>1</v>
      </c>
      <c r="H264" s="405" t="str">
        <f t="array" ref="H264">INDEX(_Rge_Data_3rd_CY,$B264,H$1)</f>
        <v/>
      </c>
      <c r="I264" s="406" t="str">
        <f t="array" ref="I264">INDEX(_Rge_Data_3rd_CY,$B264,I$1)</f>
        <v/>
      </c>
      <c r="J264" s="406" t="str">
        <f t="array" ref="J264">INDEX(_Rge_Data_3rd_CY,$B264,J$1)</f>
        <v/>
      </c>
      <c r="K264" s="406" t="str">
        <f t="array" ref="K264">INDEX(_Rge_Data_3rd_CY,$B264,K$1)</f>
        <v/>
      </c>
      <c r="L264" s="407">
        <f t="array" ref="L264">INDEX(_Rge_Data_3rd_CY,$B264,L$1)</f>
        <v>0</v>
      </c>
      <c r="M264" s="407">
        <f t="array" ref="M264">INDEX(_Rge_Data_3rd_CY,$B264,M$1)</f>
        <v>0</v>
      </c>
      <c r="N264" s="407">
        <f t="array" ref="N264">INDEX(_Rge_Data_3rd_CY,$B264,N$1)</f>
        <v>0</v>
      </c>
      <c r="O264" s="407">
        <f t="array" ref="O264">INDEX(_Rge_Data_3rd_CY,$B264,O$1)</f>
        <v>0</v>
      </c>
      <c r="P264" s="407">
        <f t="array" ref="P264">INDEX(_Rge_Data_3rd_CY,$B264,P$1)</f>
        <v>0</v>
      </c>
      <c r="Q264" s="407" t="str">
        <f t="array" ref="Q264">INDEX(_Rge_Data_3rd_CY,$B264,Q$1)</f>
        <v/>
      </c>
      <c r="R264" s="407">
        <f t="array" ref="R264">INDEX(_Rge_Data_3rd_CY,$B264,R$1)</f>
        <v>0</v>
      </c>
      <c r="S264" s="407">
        <f t="array" ref="S264">INDEX(_Rge_Data_3rd_CY,$B264,S$1)</f>
        <v>0</v>
      </c>
      <c r="T264" s="407">
        <f t="shared" si="5"/>
        <v>0</v>
      </c>
      <c r="U264" s="408">
        <f t="shared" si="6"/>
        <v>0</v>
      </c>
      <c r="V264" s="409" t="str">
        <f t="array" ref="V264">INDEX(_Rge_Data_3rd_CY,$B264,V$1)</f>
        <v/>
      </c>
      <c r="W264" s="410" t="str">
        <f t="array" ref="W264">INDEX(_Rge_Data_3rd_CY,$B264,W$1)</f>
        <v/>
      </c>
      <c r="X264" s="410" t="str">
        <f t="array" ref="X264">INDEX(_Rge_Data_3rd_CY,$B264,X$1)</f>
        <v/>
      </c>
      <c r="Y264" s="410" t="str">
        <f t="array" ref="Y264">INDEX(_Rge_Data_3rd_CY,$B264,Y$1)</f>
        <v/>
      </c>
      <c r="Z264" s="410">
        <f t="array" ref="Z264">INDEX(_Rge_Data_3rd_CY,$B264,Z$1)</f>
        <v>0</v>
      </c>
      <c r="AA264" s="410">
        <f t="array" ref="AA264">INDEX(_Rge_Data_3rd_CY,$B264,AA$1)</f>
        <v>0</v>
      </c>
      <c r="AB264" s="410">
        <f t="array" ref="AB264">INDEX(_Rge_Data_3rd_CY,$B264,AB$1)</f>
        <v>0</v>
      </c>
      <c r="AC264" s="410">
        <f t="array" ref="AC264">INDEX(_Rge_Data_3rd_CY,$B264,AC$1)</f>
        <v>0</v>
      </c>
      <c r="AD264" s="410">
        <f t="array" ref="AD264">INDEX(_Rge_Data_3rd_CY,$B264,AD$1)</f>
        <v>0</v>
      </c>
      <c r="AE264" s="410" t="str">
        <f t="array" ref="AE264">INDEX(_Rge_Data_3rd_CY,$B264,AE$1)</f>
        <v/>
      </c>
      <c r="AF264" s="410">
        <f t="array" ref="AF264">INDEX(_Rge_Data_3rd_CY,$B264,AF$1)</f>
        <v>0</v>
      </c>
      <c r="AG264" s="410">
        <f t="array" ref="AG264">INDEX(_Rge_Data_3rd_CY,$B264,AG$1)</f>
        <v>0</v>
      </c>
      <c r="AH264" s="410">
        <f t="shared" si="7"/>
        <v>0</v>
      </c>
      <c r="AI264" s="411" t="str">
        <f t="shared" si="9"/>
        <v/>
      </c>
      <c r="AJ264" s="412" t="str">
        <f t="array" ref="AJ264">INDEX(_Rge_Data_3rd_CY,$B264,AJ$1)</f>
        <v/>
      </c>
      <c r="AK264" s="413" t="str">
        <f t="array" ref="AK264">INDEX(_Rge_Data_3rd_CY,$B264,AK$1)</f>
        <v/>
      </c>
      <c r="AL264" s="413" t="str">
        <f t="array" ref="AL264">INDEX(_Rge_Data_3rd_CY,$B264,AL$1)</f>
        <v/>
      </c>
      <c r="AM264" s="413" t="str">
        <f t="array" ref="AM264">INDEX(_Rge_Data_3rd_CY,$B264,AM$1)</f>
        <v/>
      </c>
      <c r="AN264" s="413">
        <f t="array" ref="AN264">INDEX(_Rge_Data_3rd_CY,$B264,AN$1)</f>
        <v>0</v>
      </c>
      <c r="AO264" s="413">
        <f t="array" ref="AO264">INDEX(_Rge_Data_3rd_CY,$B264,AO$1)</f>
        <v>0</v>
      </c>
      <c r="AP264" s="413">
        <f t="array" ref="AP264">INDEX(_Rge_Data_3rd_CY,$B264,AP$1)</f>
        <v>0</v>
      </c>
      <c r="AQ264" s="413">
        <f t="array" ref="AQ264">INDEX(_Rge_Data_3rd_CY,$B264,AQ$1)</f>
        <v>0</v>
      </c>
      <c r="AR264" s="413">
        <f t="array" ref="AR264">INDEX(_Rge_Data_3rd_CY,$B264,AR$1)</f>
        <v>0</v>
      </c>
      <c r="AS264" s="413" t="str">
        <f t="array" ref="AS264">INDEX(_Rge_Data_3rd_CY,$B264,AS$1)</f>
        <v/>
      </c>
      <c r="AT264" s="413">
        <f t="array" ref="AT264">INDEX(_Rge_Data_3rd_CY,$B264,AT$1)</f>
        <v>0</v>
      </c>
      <c r="AU264" s="413">
        <f t="array" ref="AU264">INDEX(_Rge_Data_3rd_CY,$B264,AU$1)</f>
        <v>0</v>
      </c>
      <c r="AV264" s="284">
        <f t="shared" si="10"/>
        <v>0</v>
      </c>
      <c r="AW264" s="414">
        <f t="shared" si="8"/>
        <v>0</v>
      </c>
      <c r="AX264" s="290">
        <f>IFERROR(IF(AND($F264="OPEN",$AH264&gt;0),$AH264*_SoP*$AW264,IF(AND($F264="CLOSED",$AH264&gt;0),$AH264*_SoL*$AW264,0)),0)</f>
        <v>0</v>
      </c>
      <c r="AY264" s="290">
        <f>IFERROR(IF($AH264&lt;0,$AH264*_SoL,0),0)</f>
        <v>0</v>
      </c>
      <c r="AZ264" s="415">
        <f t="shared" si="11"/>
        <v>0</v>
      </c>
      <c r="BA264" s="415">
        <f t="shared" si="12"/>
        <v>0</v>
      </c>
      <c r="BB264" s="415">
        <f t="shared" si="13"/>
        <v>0</v>
      </c>
      <c r="BC264" s="416">
        <f t="shared" si="14"/>
        <v>0</v>
      </c>
      <c r="BD264" s="417">
        <f t="shared" si="15"/>
        <v>0</v>
      </c>
      <c r="BE264" s="418">
        <f t="shared" si="16"/>
        <v>0</v>
      </c>
      <c r="BF264" s="419">
        <f t="shared" si="17"/>
        <v>0</v>
      </c>
    </row>
    <row r="265" ht="19.5" customHeight="1">
      <c r="A265" s="185"/>
      <c r="B265" s="230">
        <f t="shared" si="18"/>
        <v>254</v>
      </c>
      <c r="C265" s="185"/>
      <c r="D265" s="391" t="str">
        <f t="array" ref="D265">INDEX(_Rge_Projectdata_3rd,$B265,MATCH("Project-ID",_Rge_Headline_Projectdata,0))</f>
        <v/>
      </c>
      <c r="E265" s="392" t="str">
        <f t="array" ref="E265">IF(INDEX(_Rge_Data_3rd_CY,$B265,E$1)=0,"",TEXT(INDEX(_Rge_Data_3rd_CY,$B265,E$1),"JJJJMMTT"))</f>
        <v/>
      </c>
      <c r="F265" s="404" t="str">
        <f t="array" ref="F265">INDEX(_Rge_Data_3rd_CY,$B265,F$1)</f>
        <v>Open</v>
      </c>
      <c r="G265" s="393">
        <f t="array" ref="G265">IFERROR(MATCH(INDEX(_Rge_Data_3rd_CY,$B265,G$1),_Rge_Projectstatus,0),"")</f>
        <v>1</v>
      </c>
      <c r="H265" s="405" t="str">
        <f t="array" ref="H265">INDEX(_Rge_Data_3rd_CY,$B265,H$1)</f>
        <v/>
      </c>
      <c r="I265" s="406" t="str">
        <f t="array" ref="I265">INDEX(_Rge_Data_3rd_CY,$B265,I$1)</f>
        <v/>
      </c>
      <c r="J265" s="406" t="str">
        <f t="array" ref="J265">INDEX(_Rge_Data_3rd_CY,$B265,J$1)</f>
        <v/>
      </c>
      <c r="K265" s="406" t="str">
        <f t="array" ref="K265">INDEX(_Rge_Data_3rd_CY,$B265,K$1)</f>
        <v/>
      </c>
      <c r="L265" s="407">
        <f t="array" ref="L265">INDEX(_Rge_Data_3rd_CY,$B265,L$1)</f>
        <v>0</v>
      </c>
      <c r="M265" s="407">
        <f t="array" ref="M265">INDEX(_Rge_Data_3rd_CY,$B265,M$1)</f>
        <v>0</v>
      </c>
      <c r="N265" s="407">
        <f t="array" ref="N265">INDEX(_Rge_Data_3rd_CY,$B265,N$1)</f>
        <v>0</v>
      </c>
      <c r="O265" s="407">
        <f t="array" ref="O265">INDEX(_Rge_Data_3rd_CY,$B265,O$1)</f>
        <v>0</v>
      </c>
      <c r="P265" s="407">
        <f t="array" ref="P265">INDEX(_Rge_Data_3rd_CY,$B265,P$1)</f>
        <v>0</v>
      </c>
      <c r="Q265" s="407" t="str">
        <f t="array" ref="Q265">INDEX(_Rge_Data_3rd_CY,$B265,Q$1)</f>
        <v/>
      </c>
      <c r="R265" s="407">
        <f t="array" ref="R265">INDEX(_Rge_Data_3rd_CY,$B265,R$1)</f>
        <v>0</v>
      </c>
      <c r="S265" s="407">
        <f t="array" ref="S265">INDEX(_Rge_Data_3rd_CY,$B265,S$1)</f>
        <v>0</v>
      </c>
      <c r="T265" s="407">
        <f t="shared" si="5"/>
        <v>0</v>
      </c>
      <c r="U265" s="408">
        <f t="shared" si="6"/>
        <v>0</v>
      </c>
      <c r="V265" s="409" t="str">
        <f t="array" ref="V265">INDEX(_Rge_Data_3rd_CY,$B265,V$1)</f>
        <v/>
      </c>
      <c r="W265" s="410" t="str">
        <f t="array" ref="W265">INDEX(_Rge_Data_3rd_CY,$B265,W$1)</f>
        <v/>
      </c>
      <c r="X265" s="410" t="str">
        <f t="array" ref="X265">INDEX(_Rge_Data_3rd_CY,$B265,X$1)</f>
        <v/>
      </c>
      <c r="Y265" s="410" t="str">
        <f t="array" ref="Y265">INDEX(_Rge_Data_3rd_CY,$B265,Y$1)</f>
        <v/>
      </c>
      <c r="Z265" s="410">
        <f t="array" ref="Z265">INDEX(_Rge_Data_3rd_CY,$B265,Z$1)</f>
        <v>0</v>
      </c>
      <c r="AA265" s="410">
        <f t="array" ref="AA265">INDEX(_Rge_Data_3rd_CY,$B265,AA$1)</f>
        <v>0</v>
      </c>
      <c r="AB265" s="410">
        <f t="array" ref="AB265">INDEX(_Rge_Data_3rd_CY,$B265,AB$1)</f>
        <v>0</v>
      </c>
      <c r="AC265" s="410">
        <f t="array" ref="AC265">INDEX(_Rge_Data_3rd_CY,$B265,AC$1)</f>
        <v>0</v>
      </c>
      <c r="AD265" s="410">
        <f t="array" ref="AD265">INDEX(_Rge_Data_3rd_CY,$B265,AD$1)</f>
        <v>0</v>
      </c>
      <c r="AE265" s="410" t="str">
        <f t="array" ref="AE265">INDEX(_Rge_Data_3rd_CY,$B265,AE$1)</f>
        <v/>
      </c>
      <c r="AF265" s="410">
        <f t="array" ref="AF265">INDEX(_Rge_Data_3rd_CY,$B265,AF$1)</f>
        <v>0</v>
      </c>
      <c r="AG265" s="410">
        <f t="array" ref="AG265">INDEX(_Rge_Data_3rd_CY,$B265,AG$1)</f>
        <v>0</v>
      </c>
      <c r="AH265" s="410">
        <f t="shared" si="7"/>
        <v>0</v>
      </c>
      <c r="AI265" s="411" t="str">
        <f t="shared" si="9"/>
        <v/>
      </c>
      <c r="AJ265" s="412" t="str">
        <f t="array" ref="AJ265">INDEX(_Rge_Data_3rd_CY,$B265,AJ$1)</f>
        <v/>
      </c>
      <c r="AK265" s="413" t="str">
        <f t="array" ref="AK265">INDEX(_Rge_Data_3rd_CY,$B265,AK$1)</f>
        <v/>
      </c>
      <c r="AL265" s="413" t="str">
        <f t="array" ref="AL265">INDEX(_Rge_Data_3rd_CY,$B265,AL$1)</f>
        <v/>
      </c>
      <c r="AM265" s="413" t="str">
        <f t="array" ref="AM265">INDEX(_Rge_Data_3rd_CY,$B265,AM$1)</f>
        <v/>
      </c>
      <c r="AN265" s="413">
        <f t="array" ref="AN265">INDEX(_Rge_Data_3rd_CY,$B265,AN$1)</f>
        <v>0</v>
      </c>
      <c r="AO265" s="413">
        <f t="array" ref="AO265">INDEX(_Rge_Data_3rd_CY,$B265,AO$1)</f>
        <v>0</v>
      </c>
      <c r="AP265" s="413">
        <f t="array" ref="AP265">INDEX(_Rge_Data_3rd_CY,$B265,AP$1)</f>
        <v>0</v>
      </c>
      <c r="AQ265" s="413">
        <f t="array" ref="AQ265">INDEX(_Rge_Data_3rd_CY,$B265,AQ$1)</f>
        <v>0</v>
      </c>
      <c r="AR265" s="413">
        <f t="array" ref="AR265">INDEX(_Rge_Data_3rd_CY,$B265,AR$1)</f>
        <v>0</v>
      </c>
      <c r="AS265" s="413" t="str">
        <f t="array" ref="AS265">INDEX(_Rge_Data_3rd_CY,$B265,AS$1)</f>
        <v/>
      </c>
      <c r="AT265" s="413">
        <f t="array" ref="AT265">INDEX(_Rge_Data_3rd_CY,$B265,AT$1)</f>
        <v>0</v>
      </c>
      <c r="AU265" s="413">
        <f t="array" ref="AU265">INDEX(_Rge_Data_3rd_CY,$B265,AU$1)</f>
        <v>0</v>
      </c>
      <c r="AV265" s="284">
        <f t="shared" si="10"/>
        <v>0</v>
      </c>
      <c r="AW265" s="414">
        <f t="shared" si="8"/>
        <v>0</v>
      </c>
      <c r="AX265" s="290">
        <f>IFERROR(IF(AND($F265="OPEN",$AH265&gt;0),$AH265*_SoP*$AW265,IF(AND($F265="CLOSED",$AH265&gt;0),$AH265*_SoL*$AW265,0)),0)</f>
        <v>0</v>
      </c>
      <c r="AY265" s="290">
        <f>IFERROR(IF($AH265&lt;0,$AH265*_SoL,0),0)</f>
        <v>0</v>
      </c>
      <c r="AZ265" s="415">
        <f t="shared" si="11"/>
        <v>0</v>
      </c>
      <c r="BA265" s="415">
        <f t="shared" si="12"/>
        <v>0</v>
      </c>
      <c r="BB265" s="415">
        <f t="shared" si="13"/>
        <v>0</v>
      </c>
      <c r="BC265" s="416">
        <f t="shared" si="14"/>
        <v>0</v>
      </c>
      <c r="BD265" s="417">
        <f t="shared" si="15"/>
        <v>0</v>
      </c>
      <c r="BE265" s="418">
        <f t="shared" si="16"/>
        <v>0</v>
      </c>
      <c r="BF265" s="419">
        <f t="shared" si="17"/>
        <v>0</v>
      </c>
    </row>
    <row r="266" ht="19.5" customHeight="1">
      <c r="A266" s="185"/>
      <c r="B266" s="230">
        <f t="shared" si="18"/>
        <v>255</v>
      </c>
      <c r="C266" s="185"/>
      <c r="D266" s="391" t="str">
        <f t="array" ref="D266">INDEX(_Rge_Projectdata_3rd,$B266,MATCH("Project-ID",_Rge_Headline_Projectdata,0))</f>
        <v/>
      </c>
      <c r="E266" s="392" t="str">
        <f t="array" ref="E266">IF(INDEX(_Rge_Data_3rd_CY,$B266,E$1)=0,"",TEXT(INDEX(_Rge_Data_3rd_CY,$B266,E$1),"JJJJMMTT"))</f>
        <v/>
      </c>
      <c r="F266" s="404" t="str">
        <f t="array" ref="F266">INDEX(_Rge_Data_3rd_CY,$B266,F$1)</f>
        <v>Open</v>
      </c>
      <c r="G266" s="393">
        <f t="array" ref="G266">IFERROR(MATCH(INDEX(_Rge_Data_3rd_CY,$B266,G$1),_Rge_Projectstatus,0),"")</f>
        <v>1</v>
      </c>
      <c r="H266" s="405" t="str">
        <f t="array" ref="H266">INDEX(_Rge_Data_3rd_CY,$B266,H$1)</f>
        <v/>
      </c>
      <c r="I266" s="406" t="str">
        <f t="array" ref="I266">INDEX(_Rge_Data_3rd_CY,$B266,I$1)</f>
        <v/>
      </c>
      <c r="J266" s="406" t="str">
        <f t="array" ref="J266">INDEX(_Rge_Data_3rd_CY,$B266,J$1)</f>
        <v/>
      </c>
      <c r="K266" s="406" t="str">
        <f t="array" ref="K266">INDEX(_Rge_Data_3rd_CY,$B266,K$1)</f>
        <v/>
      </c>
      <c r="L266" s="407">
        <f t="array" ref="L266">INDEX(_Rge_Data_3rd_CY,$B266,L$1)</f>
        <v>0</v>
      </c>
      <c r="M266" s="407">
        <f t="array" ref="M266">INDEX(_Rge_Data_3rd_CY,$B266,M$1)</f>
        <v>0</v>
      </c>
      <c r="N266" s="407">
        <f t="array" ref="N266">INDEX(_Rge_Data_3rd_CY,$B266,N$1)</f>
        <v>0</v>
      </c>
      <c r="O266" s="407">
        <f t="array" ref="O266">INDEX(_Rge_Data_3rd_CY,$B266,O$1)</f>
        <v>0</v>
      </c>
      <c r="P266" s="407">
        <f t="array" ref="P266">INDEX(_Rge_Data_3rd_CY,$B266,P$1)</f>
        <v>0</v>
      </c>
      <c r="Q266" s="407" t="str">
        <f t="array" ref="Q266">INDEX(_Rge_Data_3rd_CY,$B266,Q$1)</f>
        <v/>
      </c>
      <c r="R266" s="407">
        <f t="array" ref="R266">INDEX(_Rge_Data_3rd_CY,$B266,R$1)</f>
        <v>0</v>
      </c>
      <c r="S266" s="407">
        <f t="array" ref="S266">INDEX(_Rge_Data_3rd_CY,$B266,S$1)</f>
        <v>0</v>
      </c>
      <c r="T266" s="407">
        <f t="shared" si="5"/>
        <v>0</v>
      </c>
      <c r="U266" s="408">
        <f t="shared" si="6"/>
        <v>0</v>
      </c>
      <c r="V266" s="409" t="str">
        <f t="array" ref="V266">INDEX(_Rge_Data_3rd_CY,$B266,V$1)</f>
        <v/>
      </c>
      <c r="W266" s="410" t="str">
        <f t="array" ref="W266">INDEX(_Rge_Data_3rd_CY,$B266,W$1)</f>
        <v/>
      </c>
      <c r="X266" s="410" t="str">
        <f t="array" ref="X266">INDEX(_Rge_Data_3rd_CY,$B266,X$1)</f>
        <v/>
      </c>
      <c r="Y266" s="410" t="str">
        <f t="array" ref="Y266">INDEX(_Rge_Data_3rd_CY,$B266,Y$1)</f>
        <v/>
      </c>
      <c r="Z266" s="410">
        <f t="array" ref="Z266">INDEX(_Rge_Data_3rd_CY,$B266,Z$1)</f>
        <v>0</v>
      </c>
      <c r="AA266" s="410">
        <f t="array" ref="AA266">INDEX(_Rge_Data_3rd_CY,$B266,AA$1)</f>
        <v>0</v>
      </c>
      <c r="AB266" s="410">
        <f t="array" ref="AB266">INDEX(_Rge_Data_3rd_CY,$B266,AB$1)</f>
        <v>0</v>
      </c>
      <c r="AC266" s="410">
        <f t="array" ref="AC266">INDEX(_Rge_Data_3rd_CY,$B266,AC$1)</f>
        <v>0</v>
      </c>
      <c r="AD266" s="410">
        <f t="array" ref="AD266">INDEX(_Rge_Data_3rd_CY,$B266,AD$1)</f>
        <v>0</v>
      </c>
      <c r="AE266" s="410" t="str">
        <f t="array" ref="AE266">INDEX(_Rge_Data_3rd_CY,$B266,AE$1)</f>
        <v/>
      </c>
      <c r="AF266" s="410">
        <f t="array" ref="AF266">INDEX(_Rge_Data_3rd_CY,$B266,AF$1)</f>
        <v>0</v>
      </c>
      <c r="AG266" s="410">
        <f t="array" ref="AG266">INDEX(_Rge_Data_3rd_CY,$B266,AG$1)</f>
        <v>0</v>
      </c>
      <c r="AH266" s="410">
        <f t="shared" si="7"/>
        <v>0</v>
      </c>
      <c r="AI266" s="411" t="str">
        <f t="shared" si="9"/>
        <v/>
      </c>
      <c r="AJ266" s="412" t="str">
        <f t="array" ref="AJ266">INDEX(_Rge_Data_3rd_CY,$B266,AJ$1)</f>
        <v/>
      </c>
      <c r="AK266" s="413" t="str">
        <f t="array" ref="AK266">INDEX(_Rge_Data_3rd_CY,$B266,AK$1)</f>
        <v/>
      </c>
      <c r="AL266" s="413" t="str">
        <f t="array" ref="AL266">INDEX(_Rge_Data_3rd_CY,$B266,AL$1)</f>
        <v/>
      </c>
      <c r="AM266" s="413" t="str">
        <f t="array" ref="AM266">INDEX(_Rge_Data_3rd_CY,$B266,AM$1)</f>
        <v/>
      </c>
      <c r="AN266" s="413">
        <f t="array" ref="AN266">INDEX(_Rge_Data_3rd_CY,$B266,AN$1)</f>
        <v>0</v>
      </c>
      <c r="AO266" s="413">
        <f t="array" ref="AO266">INDEX(_Rge_Data_3rd_CY,$B266,AO$1)</f>
        <v>0</v>
      </c>
      <c r="AP266" s="413">
        <f t="array" ref="AP266">INDEX(_Rge_Data_3rd_CY,$B266,AP$1)</f>
        <v>0</v>
      </c>
      <c r="AQ266" s="413">
        <f t="array" ref="AQ266">INDEX(_Rge_Data_3rd_CY,$B266,AQ$1)</f>
        <v>0</v>
      </c>
      <c r="AR266" s="413">
        <f t="array" ref="AR266">INDEX(_Rge_Data_3rd_CY,$B266,AR$1)</f>
        <v>0</v>
      </c>
      <c r="AS266" s="413" t="str">
        <f t="array" ref="AS266">INDEX(_Rge_Data_3rd_CY,$B266,AS$1)</f>
        <v/>
      </c>
      <c r="AT266" s="413">
        <f t="array" ref="AT266">INDEX(_Rge_Data_3rd_CY,$B266,AT$1)</f>
        <v>0</v>
      </c>
      <c r="AU266" s="413">
        <f t="array" ref="AU266">INDEX(_Rge_Data_3rd_CY,$B266,AU$1)</f>
        <v>0</v>
      </c>
      <c r="AV266" s="284">
        <f t="shared" si="10"/>
        <v>0</v>
      </c>
      <c r="AW266" s="414">
        <f t="shared" si="8"/>
        <v>0</v>
      </c>
      <c r="AX266" s="290">
        <f>IFERROR(IF(AND($F266="OPEN",$AH266&gt;0),$AH266*_SoP*$AW266,IF(AND($F266="CLOSED",$AH266&gt;0),$AH266*_SoL*$AW266,0)),0)</f>
        <v>0</v>
      </c>
      <c r="AY266" s="290">
        <f>IFERROR(IF($AH266&lt;0,$AH266*_SoL,0),0)</f>
        <v>0</v>
      </c>
      <c r="AZ266" s="415">
        <f t="shared" si="11"/>
        <v>0</v>
      </c>
      <c r="BA266" s="415">
        <f t="shared" si="12"/>
        <v>0</v>
      </c>
      <c r="BB266" s="415">
        <f t="shared" si="13"/>
        <v>0</v>
      </c>
      <c r="BC266" s="416">
        <f t="shared" si="14"/>
        <v>0</v>
      </c>
      <c r="BD266" s="417">
        <f t="shared" si="15"/>
        <v>0</v>
      </c>
      <c r="BE266" s="418">
        <f t="shared" si="16"/>
        <v>0</v>
      </c>
      <c r="BF266" s="419">
        <f t="shared" si="17"/>
        <v>0</v>
      </c>
    </row>
    <row r="267" ht="19.5" customHeight="1">
      <c r="A267" s="185"/>
      <c r="B267" s="230">
        <f t="shared" si="18"/>
        <v>256</v>
      </c>
      <c r="C267" s="185"/>
      <c r="D267" s="391" t="str">
        <f t="array" ref="D267">INDEX(_Rge_Projectdata_3rd,$B267,MATCH("Project-ID",_Rge_Headline_Projectdata,0))</f>
        <v/>
      </c>
      <c r="E267" s="392" t="str">
        <f t="array" ref="E267">IF(INDEX(_Rge_Data_3rd_CY,$B267,E$1)=0,"",TEXT(INDEX(_Rge_Data_3rd_CY,$B267,E$1),"JJJJMMTT"))</f>
        <v/>
      </c>
      <c r="F267" s="404" t="str">
        <f t="array" ref="F267">INDEX(_Rge_Data_3rd_CY,$B267,F$1)</f>
        <v>Open</v>
      </c>
      <c r="G267" s="393">
        <f t="array" ref="G267">IFERROR(MATCH(INDEX(_Rge_Data_3rd_CY,$B267,G$1),_Rge_Projectstatus,0),"")</f>
        <v>1</v>
      </c>
      <c r="H267" s="405" t="str">
        <f t="array" ref="H267">INDEX(_Rge_Data_3rd_CY,$B267,H$1)</f>
        <v/>
      </c>
      <c r="I267" s="406" t="str">
        <f t="array" ref="I267">INDEX(_Rge_Data_3rd_CY,$B267,I$1)</f>
        <v/>
      </c>
      <c r="J267" s="406" t="str">
        <f t="array" ref="J267">INDEX(_Rge_Data_3rd_CY,$B267,J$1)</f>
        <v/>
      </c>
      <c r="K267" s="406" t="str">
        <f t="array" ref="K267">INDEX(_Rge_Data_3rd_CY,$B267,K$1)</f>
        <v/>
      </c>
      <c r="L267" s="407">
        <f t="array" ref="L267">INDEX(_Rge_Data_3rd_CY,$B267,L$1)</f>
        <v>0</v>
      </c>
      <c r="M267" s="407">
        <f t="array" ref="M267">INDEX(_Rge_Data_3rd_CY,$B267,M$1)</f>
        <v>0</v>
      </c>
      <c r="N267" s="407">
        <f t="array" ref="N267">INDEX(_Rge_Data_3rd_CY,$B267,N$1)</f>
        <v>0</v>
      </c>
      <c r="O267" s="407">
        <f t="array" ref="O267">INDEX(_Rge_Data_3rd_CY,$B267,O$1)</f>
        <v>0</v>
      </c>
      <c r="P267" s="407">
        <f t="array" ref="P267">INDEX(_Rge_Data_3rd_CY,$B267,P$1)</f>
        <v>0</v>
      </c>
      <c r="Q267" s="407" t="str">
        <f t="array" ref="Q267">INDEX(_Rge_Data_3rd_CY,$B267,Q$1)</f>
        <v/>
      </c>
      <c r="R267" s="407">
        <f t="array" ref="R267">INDEX(_Rge_Data_3rd_CY,$B267,R$1)</f>
        <v>0</v>
      </c>
      <c r="S267" s="407">
        <f t="array" ref="S267">INDEX(_Rge_Data_3rd_CY,$B267,S$1)</f>
        <v>0</v>
      </c>
      <c r="T267" s="407">
        <f t="shared" si="5"/>
        <v>0</v>
      </c>
      <c r="U267" s="408">
        <f t="shared" si="6"/>
        <v>0</v>
      </c>
      <c r="V267" s="409" t="str">
        <f t="array" ref="V267">INDEX(_Rge_Data_3rd_CY,$B267,V$1)</f>
        <v/>
      </c>
      <c r="W267" s="410" t="str">
        <f t="array" ref="W267">INDEX(_Rge_Data_3rd_CY,$B267,W$1)</f>
        <v/>
      </c>
      <c r="X267" s="410" t="str">
        <f t="array" ref="X267">INDEX(_Rge_Data_3rd_CY,$B267,X$1)</f>
        <v/>
      </c>
      <c r="Y267" s="410" t="str">
        <f t="array" ref="Y267">INDEX(_Rge_Data_3rd_CY,$B267,Y$1)</f>
        <v/>
      </c>
      <c r="Z267" s="410">
        <f t="array" ref="Z267">INDEX(_Rge_Data_3rd_CY,$B267,Z$1)</f>
        <v>0</v>
      </c>
      <c r="AA267" s="410">
        <f t="array" ref="AA267">INDEX(_Rge_Data_3rd_CY,$B267,AA$1)</f>
        <v>0</v>
      </c>
      <c r="AB267" s="410">
        <f t="array" ref="AB267">INDEX(_Rge_Data_3rd_CY,$B267,AB$1)</f>
        <v>0</v>
      </c>
      <c r="AC267" s="410">
        <f t="array" ref="AC267">INDEX(_Rge_Data_3rd_CY,$B267,AC$1)</f>
        <v>0</v>
      </c>
      <c r="AD267" s="410">
        <f t="array" ref="AD267">INDEX(_Rge_Data_3rd_CY,$B267,AD$1)</f>
        <v>0</v>
      </c>
      <c r="AE267" s="410" t="str">
        <f t="array" ref="AE267">INDEX(_Rge_Data_3rd_CY,$B267,AE$1)</f>
        <v/>
      </c>
      <c r="AF267" s="410">
        <f t="array" ref="AF267">INDEX(_Rge_Data_3rd_CY,$B267,AF$1)</f>
        <v>0</v>
      </c>
      <c r="AG267" s="410">
        <f t="array" ref="AG267">INDEX(_Rge_Data_3rd_CY,$B267,AG$1)</f>
        <v>0</v>
      </c>
      <c r="AH267" s="410">
        <f t="shared" si="7"/>
        <v>0</v>
      </c>
      <c r="AI267" s="411" t="str">
        <f t="shared" si="9"/>
        <v/>
      </c>
      <c r="AJ267" s="412" t="str">
        <f t="array" ref="AJ267">INDEX(_Rge_Data_3rd_CY,$B267,AJ$1)</f>
        <v/>
      </c>
      <c r="AK267" s="413" t="str">
        <f t="array" ref="AK267">INDEX(_Rge_Data_3rd_CY,$B267,AK$1)</f>
        <v/>
      </c>
      <c r="AL267" s="413" t="str">
        <f t="array" ref="AL267">INDEX(_Rge_Data_3rd_CY,$B267,AL$1)</f>
        <v/>
      </c>
      <c r="AM267" s="413" t="str">
        <f t="array" ref="AM267">INDEX(_Rge_Data_3rd_CY,$B267,AM$1)</f>
        <v/>
      </c>
      <c r="AN267" s="413">
        <f t="array" ref="AN267">INDEX(_Rge_Data_3rd_CY,$B267,AN$1)</f>
        <v>0</v>
      </c>
      <c r="AO267" s="413">
        <f t="array" ref="AO267">INDEX(_Rge_Data_3rd_CY,$B267,AO$1)</f>
        <v>0</v>
      </c>
      <c r="AP267" s="413">
        <f t="array" ref="AP267">INDEX(_Rge_Data_3rd_CY,$B267,AP$1)</f>
        <v>0</v>
      </c>
      <c r="AQ267" s="413">
        <f t="array" ref="AQ267">INDEX(_Rge_Data_3rd_CY,$B267,AQ$1)</f>
        <v>0</v>
      </c>
      <c r="AR267" s="413">
        <f t="array" ref="AR267">INDEX(_Rge_Data_3rd_CY,$B267,AR$1)</f>
        <v>0</v>
      </c>
      <c r="AS267" s="413" t="str">
        <f t="array" ref="AS267">INDEX(_Rge_Data_3rd_CY,$B267,AS$1)</f>
        <v/>
      </c>
      <c r="AT267" s="413">
        <f t="array" ref="AT267">INDEX(_Rge_Data_3rd_CY,$B267,AT$1)</f>
        <v>0</v>
      </c>
      <c r="AU267" s="413">
        <f t="array" ref="AU267">INDEX(_Rge_Data_3rd_CY,$B267,AU$1)</f>
        <v>0</v>
      </c>
      <c r="AV267" s="284">
        <f t="shared" si="10"/>
        <v>0</v>
      </c>
      <c r="AW267" s="414">
        <f t="shared" si="8"/>
        <v>0</v>
      </c>
      <c r="AX267" s="290">
        <f>IFERROR(IF(AND($F267="OPEN",$AH267&gt;0),$AH267*_SoP*$AW267,IF(AND($F267="CLOSED",$AH267&gt;0),$AH267*_SoL*$AW267,0)),0)</f>
        <v>0</v>
      </c>
      <c r="AY267" s="290">
        <f>IFERROR(IF($AH267&lt;0,$AH267*_SoL,0),0)</f>
        <v>0</v>
      </c>
      <c r="AZ267" s="415">
        <f t="shared" si="11"/>
        <v>0</v>
      </c>
      <c r="BA267" s="415">
        <f t="shared" si="12"/>
        <v>0</v>
      </c>
      <c r="BB267" s="415">
        <f t="shared" si="13"/>
        <v>0</v>
      </c>
      <c r="BC267" s="416">
        <f t="shared" si="14"/>
        <v>0</v>
      </c>
      <c r="BD267" s="417">
        <f t="shared" si="15"/>
        <v>0</v>
      </c>
      <c r="BE267" s="418">
        <f t="shared" si="16"/>
        <v>0</v>
      </c>
      <c r="BF267" s="419">
        <f t="shared" si="17"/>
        <v>0</v>
      </c>
    </row>
    <row r="268" ht="19.5" customHeight="1">
      <c r="A268" s="185"/>
      <c r="B268" s="230">
        <f t="shared" si="18"/>
        <v>257</v>
      </c>
      <c r="C268" s="185"/>
      <c r="D268" s="391" t="str">
        <f t="array" ref="D268">INDEX(_Rge_Projectdata_3rd,$B268,MATCH("Project-ID",_Rge_Headline_Projectdata,0))</f>
        <v/>
      </c>
      <c r="E268" s="392" t="str">
        <f t="array" ref="E268">IF(INDEX(_Rge_Data_3rd_CY,$B268,E$1)=0,"",TEXT(INDEX(_Rge_Data_3rd_CY,$B268,E$1),"JJJJMMTT"))</f>
        <v/>
      </c>
      <c r="F268" s="404" t="str">
        <f t="array" ref="F268">INDEX(_Rge_Data_3rd_CY,$B268,F$1)</f>
        <v>Open</v>
      </c>
      <c r="G268" s="393">
        <f t="array" ref="G268">IFERROR(MATCH(INDEX(_Rge_Data_3rd_CY,$B268,G$1),_Rge_Projectstatus,0),"")</f>
        <v>1</v>
      </c>
      <c r="H268" s="405" t="str">
        <f t="array" ref="H268">INDEX(_Rge_Data_3rd_CY,$B268,H$1)</f>
        <v/>
      </c>
      <c r="I268" s="406" t="str">
        <f t="array" ref="I268">INDEX(_Rge_Data_3rd_CY,$B268,I$1)</f>
        <v/>
      </c>
      <c r="J268" s="406" t="str">
        <f t="array" ref="J268">INDEX(_Rge_Data_3rd_CY,$B268,J$1)</f>
        <v/>
      </c>
      <c r="K268" s="406" t="str">
        <f t="array" ref="K268">INDEX(_Rge_Data_3rd_CY,$B268,K$1)</f>
        <v/>
      </c>
      <c r="L268" s="407">
        <f t="array" ref="L268">INDEX(_Rge_Data_3rd_CY,$B268,L$1)</f>
        <v>0</v>
      </c>
      <c r="M268" s="407">
        <f t="array" ref="M268">INDEX(_Rge_Data_3rd_CY,$B268,M$1)</f>
        <v>0</v>
      </c>
      <c r="N268" s="407">
        <f t="array" ref="N268">INDEX(_Rge_Data_3rd_CY,$B268,N$1)</f>
        <v>0</v>
      </c>
      <c r="O268" s="407">
        <f t="array" ref="O268">INDEX(_Rge_Data_3rd_CY,$B268,O$1)</f>
        <v>0</v>
      </c>
      <c r="P268" s="407">
        <f t="array" ref="P268">INDEX(_Rge_Data_3rd_CY,$B268,P$1)</f>
        <v>0</v>
      </c>
      <c r="Q268" s="407" t="str">
        <f t="array" ref="Q268">INDEX(_Rge_Data_3rd_CY,$B268,Q$1)</f>
        <v/>
      </c>
      <c r="R268" s="407">
        <f t="array" ref="R268">INDEX(_Rge_Data_3rd_CY,$B268,R$1)</f>
        <v>0</v>
      </c>
      <c r="S268" s="407">
        <f t="array" ref="S268">INDEX(_Rge_Data_3rd_CY,$B268,S$1)</f>
        <v>0</v>
      </c>
      <c r="T268" s="407">
        <f t="shared" si="5"/>
        <v>0</v>
      </c>
      <c r="U268" s="408">
        <f t="shared" si="6"/>
        <v>0</v>
      </c>
      <c r="V268" s="409" t="str">
        <f t="array" ref="V268">INDEX(_Rge_Data_3rd_CY,$B268,V$1)</f>
        <v/>
      </c>
      <c r="W268" s="410" t="str">
        <f t="array" ref="W268">INDEX(_Rge_Data_3rd_CY,$B268,W$1)</f>
        <v/>
      </c>
      <c r="X268" s="410" t="str">
        <f t="array" ref="X268">INDEX(_Rge_Data_3rd_CY,$B268,X$1)</f>
        <v/>
      </c>
      <c r="Y268" s="410" t="str">
        <f t="array" ref="Y268">INDEX(_Rge_Data_3rd_CY,$B268,Y$1)</f>
        <v/>
      </c>
      <c r="Z268" s="410">
        <f t="array" ref="Z268">INDEX(_Rge_Data_3rd_CY,$B268,Z$1)</f>
        <v>0</v>
      </c>
      <c r="AA268" s="410">
        <f t="array" ref="AA268">INDEX(_Rge_Data_3rd_CY,$B268,AA$1)</f>
        <v>0</v>
      </c>
      <c r="AB268" s="410">
        <f t="array" ref="AB268">INDEX(_Rge_Data_3rd_CY,$B268,AB$1)</f>
        <v>0</v>
      </c>
      <c r="AC268" s="410">
        <f t="array" ref="AC268">INDEX(_Rge_Data_3rd_CY,$B268,AC$1)</f>
        <v>0</v>
      </c>
      <c r="AD268" s="410">
        <f t="array" ref="AD268">INDEX(_Rge_Data_3rd_CY,$B268,AD$1)</f>
        <v>0</v>
      </c>
      <c r="AE268" s="410" t="str">
        <f t="array" ref="AE268">INDEX(_Rge_Data_3rd_CY,$B268,AE$1)</f>
        <v/>
      </c>
      <c r="AF268" s="410">
        <f t="array" ref="AF268">INDEX(_Rge_Data_3rd_CY,$B268,AF$1)</f>
        <v>0</v>
      </c>
      <c r="AG268" s="410">
        <f t="array" ref="AG268">INDEX(_Rge_Data_3rd_CY,$B268,AG$1)</f>
        <v>0</v>
      </c>
      <c r="AH268" s="410">
        <f t="shared" si="7"/>
        <v>0</v>
      </c>
      <c r="AI268" s="411" t="str">
        <f t="shared" si="9"/>
        <v/>
      </c>
      <c r="AJ268" s="412" t="str">
        <f t="array" ref="AJ268">INDEX(_Rge_Data_3rd_CY,$B268,AJ$1)</f>
        <v/>
      </c>
      <c r="AK268" s="413" t="str">
        <f t="array" ref="AK268">INDEX(_Rge_Data_3rd_CY,$B268,AK$1)</f>
        <v/>
      </c>
      <c r="AL268" s="413" t="str">
        <f t="array" ref="AL268">INDEX(_Rge_Data_3rd_CY,$B268,AL$1)</f>
        <v/>
      </c>
      <c r="AM268" s="413" t="str">
        <f t="array" ref="AM268">INDEX(_Rge_Data_3rd_CY,$B268,AM$1)</f>
        <v/>
      </c>
      <c r="AN268" s="413">
        <f t="array" ref="AN268">INDEX(_Rge_Data_3rd_CY,$B268,AN$1)</f>
        <v>0</v>
      </c>
      <c r="AO268" s="413">
        <f t="array" ref="AO268">INDEX(_Rge_Data_3rd_CY,$B268,AO$1)</f>
        <v>0</v>
      </c>
      <c r="AP268" s="413">
        <f t="array" ref="AP268">INDEX(_Rge_Data_3rd_CY,$B268,AP$1)</f>
        <v>0</v>
      </c>
      <c r="AQ268" s="413">
        <f t="array" ref="AQ268">INDEX(_Rge_Data_3rd_CY,$B268,AQ$1)</f>
        <v>0</v>
      </c>
      <c r="AR268" s="413">
        <f t="array" ref="AR268">INDEX(_Rge_Data_3rd_CY,$B268,AR$1)</f>
        <v>0</v>
      </c>
      <c r="AS268" s="413" t="str">
        <f t="array" ref="AS268">INDEX(_Rge_Data_3rd_CY,$B268,AS$1)</f>
        <v/>
      </c>
      <c r="AT268" s="413">
        <f t="array" ref="AT268">INDEX(_Rge_Data_3rd_CY,$B268,AT$1)</f>
        <v>0</v>
      </c>
      <c r="AU268" s="413">
        <f t="array" ref="AU268">INDEX(_Rge_Data_3rd_CY,$B268,AU$1)</f>
        <v>0</v>
      </c>
      <c r="AV268" s="284">
        <f t="shared" si="10"/>
        <v>0</v>
      </c>
      <c r="AW268" s="414">
        <f t="shared" si="8"/>
        <v>0</v>
      </c>
      <c r="AX268" s="290">
        <f>IFERROR(IF(AND($F268="OPEN",$AH268&gt;0),$AH268*_SoP*$AW268,IF(AND($F268="CLOSED",$AH268&gt;0),$AH268*_SoL*$AW268,0)),0)</f>
        <v>0</v>
      </c>
      <c r="AY268" s="290">
        <f>IFERROR(IF($AH268&lt;0,$AH268*_SoL,0),0)</f>
        <v>0</v>
      </c>
      <c r="AZ268" s="415">
        <f t="shared" si="11"/>
        <v>0</v>
      </c>
      <c r="BA268" s="415">
        <f t="shared" si="12"/>
        <v>0</v>
      </c>
      <c r="BB268" s="415">
        <f t="shared" si="13"/>
        <v>0</v>
      </c>
      <c r="BC268" s="416">
        <f t="shared" si="14"/>
        <v>0</v>
      </c>
      <c r="BD268" s="417">
        <f t="shared" si="15"/>
        <v>0</v>
      </c>
      <c r="BE268" s="418">
        <f t="shared" si="16"/>
        <v>0</v>
      </c>
      <c r="BF268" s="419">
        <f t="shared" si="17"/>
        <v>0</v>
      </c>
    </row>
    <row r="269" ht="19.5" customHeight="1">
      <c r="A269" s="185"/>
      <c r="B269" s="230">
        <f t="shared" si="18"/>
        <v>258</v>
      </c>
      <c r="C269" s="185"/>
      <c r="D269" s="391" t="str">
        <f t="array" ref="D269">INDEX(_Rge_Projectdata_3rd,$B269,MATCH("Project-ID",_Rge_Headline_Projectdata,0))</f>
        <v/>
      </c>
      <c r="E269" s="392" t="str">
        <f t="array" ref="E269">IF(INDEX(_Rge_Data_3rd_CY,$B269,E$1)=0,"",TEXT(INDEX(_Rge_Data_3rd_CY,$B269,E$1),"JJJJMMTT"))</f>
        <v/>
      </c>
      <c r="F269" s="404" t="str">
        <f t="array" ref="F269">INDEX(_Rge_Data_3rd_CY,$B269,F$1)</f>
        <v>Open</v>
      </c>
      <c r="G269" s="393">
        <f t="array" ref="G269">IFERROR(MATCH(INDEX(_Rge_Data_3rd_CY,$B269,G$1),_Rge_Projectstatus,0),"")</f>
        <v>1</v>
      </c>
      <c r="H269" s="405" t="str">
        <f t="array" ref="H269">INDEX(_Rge_Data_3rd_CY,$B269,H$1)</f>
        <v/>
      </c>
      <c r="I269" s="406" t="str">
        <f t="array" ref="I269">INDEX(_Rge_Data_3rd_CY,$B269,I$1)</f>
        <v/>
      </c>
      <c r="J269" s="406" t="str">
        <f t="array" ref="J269">INDEX(_Rge_Data_3rd_CY,$B269,J$1)</f>
        <v/>
      </c>
      <c r="K269" s="406" t="str">
        <f t="array" ref="K269">INDEX(_Rge_Data_3rd_CY,$B269,K$1)</f>
        <v/>
      </c>
      <c r="L269" s="407">
        <f t="array" ref="L269">INDEX(_Rge_Data_3rd_CY,$B269,L$1)</f>
        <v>0</v>
      </c>
      <c r="M269" s="407">
        <f t="array" ref="M269">INDEX(_Rge_Data_3rd_CY,$B269,M$1)</f>
        <v>0</v>
      </c>
      <c r="N269" s="407">
        <f t="array" ref="N269">INDEX(_Rge_Data_3rd_CY,$B269,N$1)</f>
        <v>0</v>
      </c>
      <c r="O269" s="407">
        <f t="array" ref="O269">INDEX(_Rge_Data_3rd_CY,$B269,O$1)</f>
        <v>0</v>
      </c>
      <c r="P269" s="407">
        <f t="array" ref="P269">INDEX(_Rge_Data_3rd_CY,$B269,P$1)</f>
        <v>0</v>
      </c>
      <c r="Q269" s="407" t="str">
        <f t="array" ref="Q269">INDEX(_Rge_Data_3rd_CY,$B269,Q$1)</f>
        <v/>
      </c>
      <c r="R269" s="407">
        <f t="array" ref="R269">INDEX(_Rge_Data_3rd_CY,$B269,R$1)</f>
        <v>0</v>
      </c>
      <c r="S269" s="407">
        <f t="array" ref="S269">INDEX(_Rge_Data_3rd_CY,$B269,S$1)</f>
        <v>0</v>
      </c>
      <c r="T269" s="407">
        <f t="shared" si="5"/>
        <v>0</v>
      </c>
      <c r="U269" s="408">
        <f t="shared" si="6"/>
        <v>0</v>
      </c>
      <c r="V269" s="409" t="str">
        <f t="array" ref="V269">INDEX(_Rge_Data_3rd_CY,$B269,V$1)</f>
        <v/>
      </c>
      <c r="W269" s="410" t="str">
        <f t="array" ref="W269">INDEX(_Rge_Data_3rd_CY,$B269,W$1)</f>
        <v/>
      </c>
      <c r="X269" s="410" t="str">
        <f t="array" ref="X269">INDEX(_Rge_Data_3rd_CY,$B269,X$1)</f>
        <v/>
      </c>
      <c r="Y269" s="410" t="str">
        <f t="array" ref="Y269">INDEX(_Rge_Data_3rd_CY,$B269,Y$1)</f>
        <v/>
      </c>
      <c r="Z269" s="410">
        <f t="array" ref="Z269">INDEX(_Rge_Data_3rd_CY,$B269,Z$1)</f>
        <v>0</v>
      </c>
      <c r="AA269" s="410">
        <f t="array" ref="AA269">INDEX(_Rge_Data_3rd_CY,$B269,AA$1)</f>
        <v>0</v>
      </c>
      <c r="AB269" s="410">
        <f t="array" ref="AB269">INDEX(_Rge_Data_3rd_CY,$B269,AB$1)</f>
        <v>0</v>
      </c>
      <c r="AC269" s="410">
        <f t="array" ref="AC269">INDEX(_Rge_Data_3rd_CY,$B269,AC$1)</f>
        <v>0</v>
      </c>
      <c r="AD269" s="410">
        <f t="array" ref="AD269">INDEX(_Rge_Data_3rd_CY,$B269,AD$1)</f>
        <v>0</v>
      </c>
      <c r="AE269" s="410" t="str">
        <f t="array" ref="AE269">INDEX(_Rge_Data_3rd_CY,$B269,AE$1)</f>
        <v/>
      </c>
      <c r="AF269" s="410">
        <f t="array" ref="AF269">INDEX(_Rge_Data_3rd_CY,$B269,AF$1)</f>
        <v>0</v>
      </c>
      <c r="AG269" s="410">
        <f t="array" ref="AG269">INDEX(_Rge_Data_3rd_CY,$B269,AG$1)</f>
        <v>0</v>
      </c>
      <c r="AH269" s="410">
        <f t="shared" si="7"/>
        <v>0</v>
      </c>
      <c r="AI269" s="411" t="str">
        <f t="shared" si="9"/>
        <v/>
      </c>
      <c r="AJ269" s="412" t="str">
        <f t="array" ref="AJ269">INDEX(_Rge_Data_3rd_CY,$B269,AJ$1)</f>
        <v/>
      </c>
      <c r="AK269" s="413" t="str">
        <f t="array" ref="AK269">INDEX(_Rge_Data_3rd_CY,$B269,AK$1)</f>
        <v/>
      </c>
      <c r="AL269" s="413" t="str">
        <f t="array" ref="AL269">INDEX(_Rge_Data_3rd_CY,$B269,AL$1)</f>
        <v/>
      </c>
      <c r="AM269" s="413" t="str">
        <f t="array" ref="AM269">INDEX(_Rge_Data_3rd_CY,$B269,AM$1)</f>
        <v/>
      </c>
      <c r="AN269" s="413">
        <f t="array" ref="AN269">INDEX(_Rge_Data_3rd_CY,$B269,AN$1)</f>
        <v>0</v>
      </c>
      <c r="AO269" s="413">
        <f t="array" ref="AO269">INDEX(_Rge_Data_3rd_CY,$B269,AO$1)</f>
        <v>0</v>
      </c>
      <c r="AP269" s="413">
        <f t="array" ref="AP269">INDEX(_Rge_Data_3rd_CY,$B269,AP$1)</f>
        <v>0</v>
      </c>
      <c r="AQ269" s="413">
        <f t="array" ref="AQ269">INDEX(_Rge_Data_3rd_CY,$B269,AQ$1)</f>
        <v>0</v>
      </c>
      <c r="AR269" s="413">
        <f t="array" ref="AR269">INDEX(_Rge_Data_3rd_CY,$B269,AR$1)</f>
        <v>0</v>
      </c>
      <c r="AS269" s="413" t="str">
        <f t="array" ref="AS269">INDEX(_Rge_Data_3rd_CY,$B269,AS$1)</f>
        <v/>
      </c>
      <c r="AT269" s="413">
        <f t="array" ref="AT269">INDEX(_Rge_Data_3rd_CY,$B269,AT$1)</f>
        <v>0</v>
      </c>
      <c r="AU269" s="413">
        <f t="array" ref="AU269">INDEX(_Rge_Data_3rd_CY,$B269,AU$1)</f>
        <v>0</v>
      </c>
      <c r="AV269" s="284">
        <f t="shared" si="10"/>
        <v>0</v>
      </c>
      <c r="AW269" s="414">
        <f t="shared" si="8"/>
        <v>0</v>
      </c>
      <c r="AX269" s="290">
        <f>IFERROR(IF(AND($F269="OPEN",$AH269&gt;0),$AH269*_SoP*$AW269,IF(AND($F269="CLOSED",$AH269&gt;0),$AH269*_SoL*$AW269,0)),0)</f>
        <v>0</v>
      </c>
      <c r="AY269" s="290">
        <f>IFERROR(IF($AH269&lt;0,$AH269*_SoL,0),0)</f>
        <v>0</v>
      </c>
      <c r="AZ269" s="415">
        <f t="shared" si="11"/>
        <v>0</v>
      </c>
      <c r="BA269" s="415">
        <f t="shared" si="12"/>
        <v>0</v>
      </c>
      <c r="BB269" s="415">
        <f t="shared" si="13"/>
        <v>0</v>
      </c>
      <c r="BC269" s="416">
        <f t="shared" si="14"/>
        <v>0</v>
      </c>
      <c r="BD269" s="417">
        <f t="shared" si="15"/>
        <v>0</v>
      </c>
      <c r="BE269" s="418">
        <f t="shared" si="16"/>
        <v>0</v>
      </c>
      <c r="BF269" s="419">
        <f t="shared" si="17"/>
        <v>0</v>
      </c>
    </row>
    <row r="270" ht="19.5" customHeight="1">
      <c r="A270" s="185"/>
      <c r="B270" s="230">
        <f t="shared" si="18"/>
        <v>259</v>
      </c>
      <c r="C270" s="185"/>
      <c r="D270" s="391" t="str">
        <f t="array" ref="D270">INDEX(_Rge_Projectdata_3rd,$B270,MATCH("Project-ID",_Rge_Headline_Projectdata,0))</f>
        <v/>
      </c>
      <c r="E270" s="392" t="str">
        <f t="array" ref="E270">IF(INDEX(_Rge_Data_3rd_CY,$B270,E$1)=0,"",TEXT(INDEX(_Rge_Data_3rd_CY,$B270,E$1),"JJJJMMTT"))</f>
        <v/>
      </c>
      <c r="F270" s="404" t="str">
        <f t="array" ref="F270">INDEX(_Rge_Data_3rd_CY,$B270,F$1)</f>
        <v>Open</v>
      </c>
      <c r="G270" s="393">
        <f t="array" ref="G270">IFERROR(MATCH(INDEX(_Rge_Data_3rd_CY,$B270,G$1),_Rge_Projectstatus,0),"")</f>
        <v>1</v>
      </c>
      <c r="H270" s="405" t="str">
        <f t="array" ref="H270">INDEX(_Rge_Data_3rd_CY,$B270,H$1)</f>
        <v/>
      </c>
      <c r="I270" s="406" t="str">
        <f t="array" ref="I270">INDEX(_Rge_Data_3rd_CY,$B270,I$1)</f>
        <v/>
      </c>
      <c r="J270" s="406" t="str">
        <f t="array" ref="J270">INDEX(_Rge_Data_3rd_CY,$B270,J$1)</f>
        <v/>
      </c>
      <c r="K270" s="406" t="str">
        <f t="array" ref="K270">INDEX(_Rge_Data_3rd_CY,$B270,K$1)</f>
        <v/>
      </c>
      <c r="L270" s="407">
        <f t="array" ref="L270">INDEX(_Rge_Data_3rd_CY,$B270,L$1)</f>
        <v>0</v>
      </c>
      <c r="M270" s="407">
        <f t="array" ref="M270">INDEX(_Rge_Data_3rd_CY,$B270,M$1)</f>
        <v>0</v>
      </c>
      <c r="N270" s="407">
        <f t="array" ref="N270">INDEX(_Rge_Data_3rd_CY,$B270,N$1)</f>
        <v>0</v>
      </c>
      <c r="O270" s="407">
        <f t="array" ref="O270">INDEX(_Rge_Data_3rd_CY,$B270,O$1)</f>
        <v>0</v>
      </c>
      <c r="P270" s="407">
        <f t="array" ref="P270">INDEX(_Rge_Data_3rd_CY,$B270,P$1)</f>
        <v>0</v>
      </c>
      <c r="Q270" s="407" t="str">
        <f t="array" ref="Q270">INDEX(_Rge_Data_3rd_CY,$B270,Q$1)</f>
        <v/>
      </c>
      <c r="R270" s="407">
        <f t="array" ref="R270">INDEX(_Rge_Data_3rd_CY,$B270,R$1)</f>
        <v>0</v>
      </c>
      <c r="S270" s="407">
        <f t="array" ref="S270">INDEX(_Rge_Data_3rd_CY,$B270,S$1)</f>
        <v>0</v>
      </c>
      <c r="T270" s="407">
        <f t="shared" si="5"/>
        <v>0</v>
      </c>
      <c r="U270" s="408">
        <f t="shared" si="6"/>
        <v>0</v>
      </c>
      <c r="V270" s="409" t="str">
        <f t="array" ref="V270">INDEX(_Rge_Data_3rd_CY,$B270,V$1)</f>
        <v/>
      </c>
      <c r="W270" s="410" t="str">
        <f t="array" ref="W270">INDEX(_Rge_Data_3rd_CY,$B270,W$1)</f>
        <v/>
      </c>
      <c r="X270" s="410" t="str">
        <f t="array" ref="X270">INDEX(_Rge_Data_3rd_CY,$B270,X$1)</f>
        <v/>
      </c>
      <c r="Y270" s="410" t="str">
        <f t="array" ref="Y270">INDEX(_Rge_Data_3rd_CY,$B270,Y$1)</f>
        <v/>
      </c>
      <c r="Z270" s="410">
        <f t="array" ref="Z270">INDEX(_Rge_Data_3rd_CY,$B270,Z$1)</f>
        <v>0</v>
      </c>
      <c r="AA270" s="410">
        <f t="array" ref="AA270">INDEX(_Rge_Data_3rd_CY,$B270,AA$1)</f>
        <v>0</v>
      </c>
      <c r="AB270" s="410">
        <f t="array" ref="AB270">INDEX(_Rge_Data_3rd_CY,$B270,AB$1)</f>
        <v>0</v>
      </c>
      <c r="AC270" s="410">
        <f t="array" ref="AC270">INDEX(_Rge_Data_3rd_CY,$B270,AC$1)</f>
        <v>0</v>
      </c>
      <c r="AD270" s="410">
        <f t="array" ref="AD270">INDEX(_Rge_Data_3rd_CY,$B270,AD$1)</f>
        <v>0</v>
      </c>
      <c r="AE270" s="410" t="str">
        <f t="array" ref="AE270">INDEX(_Rge_Data_3rd_CY,$B270,AE$1)</f>
        <v/>
      </c>
      <c r="AF270" s="410">
        <f t="array" ref="AF270">INDEX(_Rge_Data_3rd_CY,$B270,AF$1)</f>
        <v>0</v>
      </c>
      <c r="AG270" s="410">
        <f t="array" ref="AG270">INDEX(_Rge_Data_3rd_CY,$B270,AG$1)</f>
        <v>0</v>
      </c>
      <c r="AH270" s="410">
        <f t="shared" si="7"/>
        <v>0</v>
      </c>
      <c r="AI270" s="411" t="str">
        <f t="shared" si="9"/>
        <v/>
      </c>
      <c r="AJ270" s="412" t="str">
        <f t="array" ref="AJ270">INDEX(_Rge_Data_3rd_CY,$B270,AJ$1)</f>
        <v/>
      </c>
      <c r="AK270" s="413" t="str">
        <f t="array" ref="AK270">INDEX(_Rge_Data_3rd_CY,$B270,AK$1)</f>
        <v/>
      </c>
      <c r="AL270" s="413" t="str">
        <f t="array" ref="AL270">INDEX(_Rge_Data_3rd_CY,$B270,AL$1)</f>
        <v/>
      </c>
      <c r="AM270" s="413" t="str">
        <f t="array" ref="AM270">INDEX(_Rge_Data_3rd_CY,$B270,AM$1)</f>
        <v/>
      </c>
      <c r="AN270" s="413">
        <f t="array" ref="AN270">INDEX(_Rge_Data_3rd_CY,$B270,AN$1)</f>
        <v>0</v>
      </c>
      <c r="AO270" s="413">
        <f t="array" ref="AO270">INDEX(_Rge_Data_3rd_CY,$B270,AO$1)</f>
        <v>0</v>
      </c>
      <c r="AP270" s="413">
        <f t="array" ref="AP270">INDEX(_Rge_Data_3rd_CY,$B270,AP$1)</f>
        <v>0</v>
      </c>
      <c r="AQ270" s="413">
        <f t="array" ref="AQ270">INDEX(_Rge_Data_3rd_CY,$B270,AQ$1)</f>
        <v>0</v>
      </c>
      <c r="AR270" s="413">
        <f t="array" ref="AR270">INDEX(_Rge_Data_3rd_CY,$B270,AR$1)</f>
        <v>0</v>
      </c>
      <c r="AS270" s="413" t="str">
        <f t="array" ref="AS270">INDEX(_Rge_Data_3rd_CY,$B270,AS$1)</f>
        <v/>
      </c>
      <c r="AT270" s="413">
        <f t="array" ref="AT270">INDEX(_Rge_Data_3rd_CY,$B270,AT$1)</f>
        <v>0</v>
      </c>
      <c r="AU270" s="413">
        <f t="array" ref="AU270">INDEX(_Rge_Data_3rd_CY,$B270,AU$1)</f>
        <v>0</v>
      </c>
      <c r="AV270" s="284">
        <f t="shared" si="10"/>
        <v>0</v>
      </c>
      <c r="AW270" s="414">
        <f t="shared" si="8"/>
        <v>0</v>
      </c>
      <c r="AX270" s="290">
        <f>IFERROR(IF(AND($F270="OPEN",$AH270&gt;0),$AH270*_SoP*$AW270,IF(AND($F270="CLOSED",$AH270&gt;0),$AH270*_SoL*$AW270,0)),0)</f>
        <v>0</v>
      </c>
      <c r="AY270" s="290">
        <f>IFERROR(IF($AH270&lt;0,$AH270*_SoL,0),0)</f>
        <v>0</v>
      </c>
      <c r="AZ270" s="415">
        <f t="shared" si="11"/>
        <v>0</v>
      </c>
      <c r="BA270" s="415">
        <f t="shared" si="12"/>
        <v>0</v>
      </c>
      <c r="BB270" s="415">
        <f t="shared" si="13"/>
        <v>0</v>
      </c>
      <c r="BC270" s="416">
        <f t="shared" si="14"/>
        <v>0</v>
      </c>
      <c r="BD270" s="417">
        <f t="shared" si="15"/>
        <v>0</v>
      </c>
      <c r="BE270" s="418">
        <f t="shared" si="16"/>
        <v>0</v>
      </c>
      <c r="BF270" s="419">
        <f t="shared" si="17"/>
        <v>0</v>
      </c>
    </row>
    <row r="271" ht="19.5" customHeight="1">
      <c r="A271" s="185"/>
      <c r="B271" s="230">
        <f t="shared" si="18"/>
        <v>260</v>
      </c>
      <c r="C271" s="185"/>
      <c r="D271" s="391" t="str">
        <f t="array" ref="D271">INDEX(_Rge_Projectdata_3rd,$B271,MATCH("Project-ID",_Rge_Headline_Projectdata,0))</f>
        <v/>
      </c>
      <c r="E271" s="392" t="str">
        <f t="array" ref="E271">IF(INDEX(_Rge_Data_3rd_CY,$B271,E$1)=0,"",TEXT(INDEX(_Rge_Data_3rd_CY,$B271,E$1),"JJJJMMTT"))</f>
        <v/>
      </c>
      <c r="F271" s="404" t="str">
        <f t="array" ref="F271">INDEX(_Rge_Data_3rd_CY,$B271,F$1)</f>
        <v>Open</v>
      </c>
      <c r="G271" s="393">
        <f t="array" ref="G271">IFERROR(MATCH(INDEX(_Rge_Data_3rd_CY,$B271,G$1),_Rge_Projectstatus,0),"")</f>
        <v>1</v>
      </c>
      <c r="H271" s="405" t="str">
        <f t="array" ref="H271">INDEX(_Rge_Data_3rd_CY,$B271,H$1)</f>
        <v/>
      </c>
      <c r="I271" s="406" t="str">
        <f t="array" ref="I271">INDEX(_Rge_Data_3rd_CY,$B271,I$1)</f>
        <v/>
      </c>
      <c r="J271" s="406" t="str">
        <f t="array" ref="J271">INDEX(_Rge_Data_3rd_CY,$B271,J$1)</f>
        <v/>
      </c>
      <c r="K271" s="406" t="str">
        <f t="array" ref="K271">INDEX(_Rge_Data_3rd_CY,$B271,K$1)</f>
        <v/>
      </c>
      <c r="L271" s="407">
        <f t="array" ref="L271">INDEX(_Rge_Data_3rd_CY,$B271,L$1)</f>
        <v>0</v>
      </c>
      <c r="M271" s="407">
        <f t="array" ref="M271">INDEX(_Rge_Data_3rd_CY,$B271,M$1)</f>
        <v>0</v>
      </c>
      <c r="N271" s="407">
        <f t="array" ref="N271">INDEX(_Rge_Data_3rd_CY,$B271,N$1)</f>
        <v>0</v>
      </c>
      <c r="O271" s="407">
        <f t="array" ref="O271">INDEX(_Rge_Data_3rd_CY,$B271,O$1)</f>
        <v>0</v>
      </c>
      <c r="P271" s="407">
        <f t="array" ref="P271">INDEX(_Rge_Data_3rd_CY,$B271,P$1)</f>
        <v>0</v>
      </c>
      <c r="Q271" s="407" t="str">
        <f t="array" ref="Q271">INDEX(_Rge_Data_3rd_CY,$B271,Q$1)</f>
        <v/>
      </c>
      <c r="R271" s="407">
        <f t="array" ref="R271">INDEX(_Rge_Data_3rd_CY,$B271,R$1)</f>
        <v>0</v>
      </c>
      <c r="S271" s="407">
        <f t="array" ref="S271">INDEX(_Rge_Data_3rd_CY,$B271,S$1)</f>
        <v>0</v>
      </c>
      <c r="T271" s="407">
        <f t="shared" si="5"/>
        <v>0</v>
      </c>
      <c r="U271" s="408">
        <f t="shared" si="6"/>
        <v>0</v>
      </c>
      <c r="V271" s="409" t="str">
        <f t="array" ref="V271">INDEX(_Rge_Data_3rd_CY,$B271,V$1)</f>
        <v/>
      </c>
      <c r="W271" s="410" t="str">
        <f t="array" ref="W271">INDEX(_Rge_Data_3rd_CY,$B271,W$1)</f>
        <v/>
      </c>
      <c r="X271" s="410" t="str">
        <f t="array" ref="X271">INDEX(_Rge_Data_3rd_CY,$B271,X$1)</f>
        <v/>
      </c>
      <c r="Y271" s="410" t="str">
        <f t="array" ref="Y271">INDEX(_Rge_Data_3rd_CY,$B271,Y$1)</f>
        <v/>
      </c>
      <c r="Z271" s="410">
        <f t="array" ref="Z271">INDEX(_Rge_Data_3rd_CY,$B271,Z$1)</f>
        <v>0</v>
      </c>
      <c r="AA271" s="410">
        <f t="array" ref="AA271">INDEX(_Rge_Data_3rd_CY,$B271,AA$1)</f>
        <v>0</v>
      </c>
      <c r="AB271" s="410">
        <f t="array" ref="AB271">INDEX(_Rge_Data_3rd_CY,$B271,AB$1)</f>
        <v>0</v>
      </c>
      <c r="AC271" s="410">
        <f t="array" ref="AC271">INDEX(_Rge_Data_3rd_CY,$B271,AC$1)</f>
        <v>0</v>
      </c>
      <c r="AD271" s="410">
        <f t="array" ref="AD271">INDEX(_Rge_Data_3rd_CY,$B271,AD$1)</f>
        <v>0</v>
      </c>
      <c r="AE271" s="410" t="str">
        <f t="array" ref="AE271">INDEX(_Rge_Data_3rd_CY,$B271,AE$1)</f>
        <v/>
      </c>
      <c r="AF271" s="410">
        <f t="array" ref="AF271">INDEX(_Rge_Data_3rd_CY,$B271,AF$1)</f>
        <v>0</v>
      </c>
      <c r="AG271" s="410">
        <f t="array" ref="AG271">INDEX(_Rge_Data_3rd_CY,$B271,AG$1)</f>
        <v>0</v>
      </c>
      <c r="AH271" s="410">
        <f t="shared" si="7"/>
        <v>0</v>
      </c>
      <c r="AI271" s="411" t="str">
        <f t="shared" si="9"/>
        <v/>
      </c>
      <c r="AJ271" s="412" t="str">
        <f t="array" ref="AJ271">INDEX(_Rge_Data_3rd_CY,$B271,AJ$1)</f>
        <v/>
      </c>
      <c r="AK271" s="413" t="str">
        <f t="array" ref="AK271">INDEX(_Rge_Data_3rd_CY,$B271,AK$1)</f>
        <v/>
      </c>
      <c r="AL271" s="413" t="str">
        <f t="array" ref="AL271">INDEX(_Rge_Data_3rd_CY,$B271,AL$1)</f>
        <v/>
      </c>
      <c r="AM271" s="413" t="str">
        <f t="array" ref="AM271">INDEX(_Rge_Data_3rd_CY,$B271,AM$1)</f>
        <v/>
      </c>
      <c r="AN271" s="413">
        <f t="array" ref="AN271">INDEX(_Rge_Data_3rd_CY,$B271,AN$1)</f>
        <v>0</v>
      </c>
      <c r="AO271" s="413">
        <f t="array" ref="AO271">INDEX(_Rge_Data_3rd_CY,$B271,AO$1)</f>
        <v>0</v>
      </c>
      <c r="AP271" s="413">
        <f t="array" ref="AP271">INDEX(_Rge_Data_3rd_CY,$B271,AP$1)</f>
        <v>0</v>
      </c>
      <c r="AQ271" s="413">
        <f t="array" ref="AQ271">INDEX(_Rge_Data_3rd_CY,$B271,AQ$1)</f>
        <v>0</v>
      </c>
      <c r="AR271" s="413">
        <f t="array" ref="AR271">INDEX(_Rge_Data_3rd_CY,$B271,AR$1)</f>
        <v>0</v>
      </c>
      <c r="AS271" s="413" t="str">
        <f t="array" ref="AS271">INDEX(_Rge_Data_3rd_CY,$B271,AS$1)</f>
        <v/>
      </c>
      <c r="AT271" s="413">
        <f t="array" ref="AT271">INDEX(_Rge_Data_3rd_CY,$B271,AT$1)</f>
        <v>0</v>
      </c>
      <c r="AU271" s="413">
        <f t="array" ref="AU271">INDEX(_Rge_Data_3rd_CY,$B271,AU$1)</f>
        <v>0</v>
      </c>
      <c r="AV271" s="284">
        <f t="shared" si="10"/>
        <v>0</v>
      </c>
      <c r="AW271" s="414">
        <f t="shared" si="8"/>
        <v>0</v>
      </c>
      <c r="AX271" s="290">
        <f>IFERROR(IF(AND($F271="OPEN",$AH271&gt;0),$AH271*_SoP*$AW271,IF(AND($F271="CLOSED",$AH271&gt;0),$AH271*_SoL*$AW271,0)),0)</f>
        <v>0</v>
      </c>
      <c r="AY271" s="290">
        <f>IFERROR(IF($AH271&lt;0,$AH271*_SoL,0),0)</f>
        <v>0</v>
      </c>
      <c r="AZ271" s="415">
        <f t="shared" si="11"/>
        <v>0</v>
      </c>
      <c r="BA271" s="415">
        <f t="shared" si="12"/>
        <v>0</v>
      </c>
      <c r="BB271" s="415">
        <f t="shared" si="13"/>
        <v>0</v>
      </c>
      <c r="BC271" s="416">
        <f t="shared" si="14"/>
        <v>0</v>
      </c>
      <c r="BD271" s="417">
        <f t="shared" si="15"/>
        <v>0</v>
      </c>
      <c r="BE271" s="418">
        <f t="shared" si="16"/>
        <v>0</v>
      </c>
      <c r="BF271" s="419">
        <f t="shared" si="17"/>
        <v>0</v>
      </c>
    </row>
    <row r="272" ht="19.5" customHeight="1">
      <c r="A272" s="185"/>
      <c r="B272" s="230">
        <f t="shared" si="18"/>
        <v>261</v>
      </c>
      <c r="C272" s="185"/>
      <c r="D272" s="391" t="str">
        <f t="array" ref="D272">INDEX(_Rge_Projectdata_3rd,$B272,MATCH("Project-ID",_Rge_Headline_Projectdata,0))</f>
        <v/>
      </c>
      <c r="E272" s="392" t="str">
        <f t="array" ref="E272">IF(INDEX(_Rge_Data_3rd_CY,$B272,E$1)=0,"",TEXT(INDEX(_Rge_Data_3rd_CY,$B272,E$1),"JJJJMMTT"))</f>
        <v/>
      </c>
      <c r="F272" s="404" t="str">
        <f t="array" ref="F272">INDEX(_Rge_Data_3rd_CY,$B272,F$1)</f>
        <v>Open</v>
      </c>
      <c r="G272" s="393">
        <f t="array" ref="G272">IFERROR(MATCH(INDEX(_Rge_Data_3rd_CY,$B272,G$1),_Rge_Projectstatus,0),"")</f>
        <v>1</v>
      </c>
      <c r="H272" s="405" t="str">
        <f t="array" ref="H272">INDEX(_Rge_Data_3rd_CY,$B272,H$1)</f>
        <v/>
      </c>
      <c r="I272" s="406" t="str">
        <f t="array" ref="I272">INDEX(_Rge_Data_3rd_CY,$B272,I$1)</f>
        <v/>
      </c>
      <c r="J272" s="406" t="str">
        <f t="array" ref="J272">INDEX(_Rge_Data_3rd_CY,$B272,J$1)</f>
        <v/>
      </c>
      <c r="K272" s="406" t="str">
        <f t="array" ref="K272">INDEX(_Rge_Data_3rd_CY,$B272,K$1)</f>
        <v/>
      </c>
      <c r="L272" s="407">
        <f t="array" ref="L272">INDEX(_Rge_Data_3rd_CY,$B272,L$1)</f>
        <v>0</v>
      </c>
      <c r="M272" s="407">
        <f t="array" ref="M272">INDEX(_Rge_Data_3rd_CY,$B272,M$1)</f>
        <v>0</v>
      </c>
      <c r="N272" s="407">
        <f t="array" ref="N272">INDEX(_Rge_Data_3rd_CY,$B272,N$1)</f>
        <v>0</v>
      </c>
      <c r="O272" s="407">
        <f t="array" ref="O272">INDEX(_Rge_Data_3rd_CY,$B272,O$1)</f>
        <v>0</v>
      </c>
      <c r="P272" s="407">
        <f t="array" ref="P272">INDEX(_Rge_Data_3rd_CY,$B272,P$1)</f>
        <v>0</v>
      </c>
      <c r="Q272" s="407" t="str">
        <f t="array" ref="Q272">INDEX(_Rge_Data_3rd_CY,$B272,Q$1)</f>
        <v/>
      </c>
      <c r="R272" s="407">
        <f t="array" ref="R272">INDEX(_Rge_Data_3rd_CY,$B272,R$1)</f>
        <v>0</v>
      </c>
      <c r="S272" s="407">
        <f t="array" ref="S272">INDEX(_Rge_Data_3rd_CY,$B272,S$1)</f>
        <v>0</v>
      </c>
      <c r="T272" s="407">
        <f t="shared" si="5"/>
        <v>0</v>
      </c>
      <c r="U272" s="408">
        <f t="shared" si="6"/>
        <v>0</v>
      </c>
      <c r="V272" s="409" t="str">
        <f t="array" ref="V272">INDEX(_Rge_Data_3rd_CY,$B272,V$1)</f>
        <v/>
      </c>
      <c r="W272" s="410" t="str">
        <f t="array" ref="W272">INDEX(_Rge_Data_3rd_CY,$B272,W$1)</f>
        <v/>
      </c>
      <c r="X272" s="410" t="str">
        <f t="array" ref="X272">INDEX(_Rge_Data_3rd_CY,$B272,X$1)</f>
        <v/>
      </c>
      <c r="Y272" s="410" t="str">
        <f t="array" ref="Y272">INDEX(_Rge_Data_3rd_CY,$B272,Y$1)</f>
        <v/>
      </c>
      <c r="Z272" s="410">
        <f t="array" ref="Z272">INDEX(_Rge_Data_3rd_CY,$B272,Z$1)</f>
        <v>0</v>
      </c>
      <c r="AA272" s="410">
        <f t="array" ref="AA272">INDEX(_Rge_Data_3rd_CY,$B272,AA$1)</f>
        <v>0</v>
      </c>
      <c r="AB272" s="410">
        <f t="array" ref="AB272">INDEX(_Rge_Data_3rd_CY,$B272,AB$1)</f>
        <v>0</v>
      </c>
      <c r="AC272" s="410">
        <f t="array" ref="AC272">INDEX(_Rge_Data_3rd_CY,$B272,AC$1)</f>
        <v>0</v>
      </c>
      <c r="AD272" s="410">
        <f t="array" ref="AD272">INDEX(_Rge_Data_3rd_CY,$B272,AD$1)</f>
        <v>0</v>
      </c>
      <c r="AE272" s="410" t="str">
        <f t="array" ref="AE272">INDEX(_Rge_Data_3rd_CY,$B272,AE$1)</f>
        <v/>
      </c>
      <c r="AF272" s="410">
        <f t="array" ref="AF272">INDEX(_Rge_Data_3rd_CY,$B272,AF$1)</f>
        <v>0</v>
      </c>
      <c r="AG272" s="410">
        <f t="array" ref="AG272">INDEX(_Rge_Data_3rd_CY,$B272,AG$1)</f>
        <v>0</v>
      </c>
      <c r="AH272" s="410">
        <f t="shared" si="7"/>
        <v>0</v>
      </c>
      <c r="AI272" s="411" t="str">
        <f t="shared" si="9"/>
        <v/>
      </c>
      <c r="AJ272" s="412" t="str">
        <f t="array" ref="AJ272">INDEX(_Rge_Data_3rd_CY,$B272,AJ$1)</f>
        <v/>
      </c>
      <c r="AK272" s="413" t="str">
        <f t="array" ref="AK272">INDEX(_Rge_Data_3rd_CY,$B272,AK$1)</f>
        <v/>
      </c>
      <c r="AL272" s="413" t="str">
        <f t="array" ref="AL272">INDEX(_Rge_Data_3rd_CY,$B272,AL$1)</f>
        <v/>
      </c>
      <c r="AM272" s="413" t="str">
        <f t="array" ref="AM272">INDEX(_Rge_Data_3rd_CY,$B272,AM$1)</f>
        <v/>
      </c>
      <c r="AN272" s="413">
        <f t="array" ref="AN272">INDEX(_Rge_Data_3rd_CY,$B272,AN$1)</f>
        <v>0</v>
      </c>
      <c r="AO272" s="413">
        <f t="array" ref="AO272">INDEX(_Rge_Data_3rd_CY,$B272,AO$1)</f>
        <v>0</v>
      </c>
      <c r="AP272" s="413">
        <f t="array" ref="AP272">INDEX(_Rge_Data_3rd_CY,$B272,AP$1)</f>
        <v>0</v>
      </c>
      <c r="AQ272" s="413">
        <f t="array" ref="AQ272">INDEX(_Rge_Data_3rd_CY,$B272,AQ$1)</f>
        <v>0</v>
      </c>
      <c r="AR272" s="413">
        <f t="array" ref="AR272">INDEX(_Rge_Data_3rd_CY,$B272,AR$1)</f>
        <v>0</v>
      </c>
      <c r="AS272" s="413" t="str">
        <f t="array" ref="AS272">INDEX(_Rge_Data_3rd_CY,$B272,AS$1)</f>
        <v/>
      </c>
      <c r="AT272" s="413">
        <f t="array" ref="AT272">INDEX(_Rge_Data_3rd_CY,$B272,AT$1)</f>
        <v>0</v>
      </c>
      <c r="AU272" s="413">
        <f t="array" ref="AU272">INDEX(_Rge_Data_3rd_CY,$B272,AU$1)</f>
        <v>0</v>
      </c>
      <c r="AV272" s="284">
        <f t="shared" si="10"/>
        <v>0</v>
      </c>
      <c r="AW272" s="414">
        <f t="shared" si="8"/>
        <v>0</v>
      </c>
      <c r="AX272" s="290">
        <f>IFERROR(IF(AND($F272="OPEN",$AH272&gt;0),$AH272*_SoP*$AW272,IF(AND($F272="CLOSED",$AH272&gt;0),$AH272*_SoL*$AW272,0)),0)</f>
        <v>0</v>
      </c>
      <c r="AY272" s="290">
        <f>IFERROR(IF($AH272&lt;0,$AH272*_SoL,0),0)</f>
        <v>0</v>
      </c>
      <c r="AZ272" s="415">
        <f t="shared" si="11"/>
        <v>0</v>
      </c>
      <c r="BA272" s="415">
        <f t="shared" si="12"/>
        <v>0</v>
      </c>
      <c r="BB272" s="415">
        <f t="shared" si="13"/>
        <v>0</v>
      </c>
      <c r="BC272" s="416">
        <f t="shared" si="14"/>
        <v>0</v>
      </c>
      <c r="BD272" s="417">
        <f t="shared" si="15"/>
        <v>0</v>
      </c>
      <c r="BE272" s="418">
        <f t="shared" si="16"/>
        <v>0</v>
      </c>
      <c r="BF272" s="419">
        <f t="shared" si="17"/>
        <v>0</v>
      </c>
    </row>
    <row r="273" ht="19.5" customHeight="1">
      <c r="A273" s="185"/>
      <c r="B273" s="230">
        <f t="shared" si="18"/>
        <v>262</v>
      </c>
      <c r="C273" s="185"/>
      <c r="D273" s="391" t="str">
        <f t="array" ref="D273">INDEX(_Rge_Projectdata_3rd,$B273,MATCH("Project-ID",_Rge_Headline_Projectdata,0))</f>
        <v/>
      </c>
      <c r="E273" s="392" t="str">
        <f t="array" ref="E273">IF(INDEX(_Rge_Data_3rd_CY,$B273,E$1)=0,"",TEXT(INDEX(_Rge_Data_3rd_CY,$B273,E$1),"JJJJMMTT"))</f>
        <v/>
      </c>
      <c r="F273" s="404" t="str">
        <f t="array" ref="F273">INDEX(_Rge_Data_3rd_CY,$B273,F$1)</f>
        <v>Open</v>
      </c>
      <c r="G273" s="393">
        <f t="array" ref="G273">IFERROR(MATCH(INDEX(_Rge_Data_3rd_CY,$B273,G$1),_Rge_Projectstatus,0),"")</f>
        <v>1</v>
      </c>
      <c r="H273" s="405" t="str">
        <f t="array" ref="H273">INDEX(_Rge_Data_3rd_CY,$B273,H$1)</f>
        <v/>
      </c>
      <c r="I273" s="406" t="str">
        <f t="array" ref="I273">INDEX(_Rge_Data_3rd_CY,$B273,I$1)</f>
        <v/>
      </c>
      <c r="J273" s="406" t="str">
        <f t="array" ref="J273">INDEX(_Rge_Data_3rd_CY,$B273,J$1)</f>
        <v/>
      </c>
      <c r="K273" s="406" t="str">
        <f t="array" ref="K273">INDEX(_Rge_Data_3rd_CY,$B273,K$1)</f>
        <v/>
      </c>
      <c r="L273" s="407">
        <f t="array" ref="L273">INDEX(_Rge_Data_3rd_CY,$B273,L$1)</f>
        <v>0</v>
      </c>
      <c r="M273" s="407">
        <f t="array" ref="M273">INDEX(_Rge_Data_3rd_CY,$B273,M$1)</f>
        <v>0</v>
      </c>
      <c r="N273" s="407">
        <f t="array" ref="N273">INDEX(_Rge_Data_3rd_CY,$B273,N$1)</f>
        <v>0</v>
      </c>
      <c r="O273" s="407">
        <f t="array" ref="O273">INDEX(_Rge_Data_3rd_CY,$B273,O$1)</f>
        <v>0</v>
      </c>
      <c r="P273" s="407">
        <f t="array" ref="P273">INDEX(_Rge_Data_3rd_CY,$B273,P$1)</f>
        <v>0</v>
      </c>
      <c r="Q273" s="407" t="str">
        <f t="array" ref="Q273">INDEX(_Rge_Data_3rd_CY,$B273,Q$1)</f>
        <v/>
      </c>
      <c r="R273" s="407">
        <f t="array" ref="R273">INDEX(_Rge_Data_3rd_CY,$B273,R$1)</f>
        <v>0</v>
      </c>
      <c r="S273" s="407">
        <f t="array" ref="S273">INDEX(_Rge_Data_3rd_CY,$B273,S$1)</f>
        <v>0</v>
      </c>
      <c r="T273" s="407">
        <f t="shared" si="5"/>
        <v>0</v>
      </c>
      <c r="U273" s="408">
        <f t="shared" si="6"/>
        <v>0</v>
      </c>
      <c r="V273" s="409" t="str">
        <f t="array" ref="V273">INDEX(_Rge_Data_3rd_CY,$B273,V$1)</f>
        <v/>
      </c>
      <c r="W273" s="410" t="str">
        <f t="array" ref="W273">INDEX(_Rge_Data_3rd_CY,$B273,W$1)</f>
        <v/>
      </c>
      <c r="X273" s="410" t="str">
        <f t="array" ref="X273">INDEX(_Rge_Data_3rd_CY,$B273,X$1)</f>
        <v/>
      </c>
      <c r="Y273" s="410" t="str">
        <f t="array" ref="Y273">INDEX(_Rge_Data_3rd_CY,$B273,Y$1)</f>
        <v/>
      </c>
      <c r="Z273" s="410">
        <f t="array" ref="Z273">INDEX(_Rge_Data_3rd_CY,$B273,Z$1)</f>
        <v>0</v>
      </c>
      <c r="AA273" s="410">
        <f t="array" ref="AA273">INDEX(_Rge_Data_3rd_CY,$B273,AA$1)</f>
        <v>0</v>
      </c>
      <c r="AB273" s="410">
        <f t="array" ref="AB273">INDEX(_Rge_Data_3rd_CY,$B273,AB$1)</f>
        <v>0</v>
      </c>
      <c r="AC273" s="410">
        <f t="array" ref="AC273">INDEX(_Rge_Data_3rd_CY,$B273,AC$1)</f>
        <v>0</v>
      </c>
      <c r="AD273" s="410">
        <f t="array" ref="AD273">INDEX(_Rge_Data_3rd_CY,$B273,AD$1)</f>
        <v>0</v>
      </c>
      <c r="AE273" s="410" t="str">
        <f t="array" ref="AE273">INDEX(_Rge_Data_3rd_CY,$B273,AE$1)</f>
        <v/>
      </c>
      <c r="AF273" s="410">
        <f t="array" ref="AF273">INDEX(_Rge_Data_3rd_CY,$B273,AF$1)</f>
        <v>0</v>
      </c>
      <c r="AG273" s="410">
        <f t="array" ref="AG273">INDEX(_Rge_Data_3rd_CY,$B273,AG$1)</f>
        <v>0</v>
      </c>
      <c r="AH273" s="410">
        <f t="shared" si="7"/>
        <v>0</v>
      </c>
      <c r="AI273" s="411" t="str">
        <f t="shared" si="9"/>
        <v/>
      </c>
      <c r="AJ273" s="412" t="str">
        <f t="array" ref="AJ273">INDEX(_Rge_Data_3rd_CY,$B273,AJ$1)</f>
        <v/>
      </c>
      <c r="AK273" s="413" t="str">
        <f t="array" ref="AK273">INDEX(_Rge_Data_3rd_CY,$B273,AK$1)</f>
        <v/>
      </c>
      <c r="AL273" s="413" t="str">
        <f t="array" ref="AL273">INDEX(_Rge_Data_3rd_CY,$B273,AL$1)</f>
        <v/>
      </c>
      <c r="AM273" s="413" t="str">
        <f t="array" ref="AM273">INDEX(_Rge_Data_3rd_CY,$B273,AM$1)</f>
        <v/>
      </c>
      <c r="AN273" s="413">
        <f t="array" ref="AN273">INDEX(_Rge_Data_3rd_CY,$B273,AN$1)</f>
        <v>0</v>
      </c>
      <c r="AO273" s="413">
        <f t="array" ref="AO273">INDEX(_Rge_Data_3rd_CY,$B273,AO$1)</f>
        <v>0</v>
      </c>
      <c r="AP273" s="413">
        <f t="array" ref="AP273">INDEX(_Rge_Data_3rd_CY,$B273,AP$1)</f>
        <v>0</v>
      </c>
      <c r="AQ273" s="413">
        <f t="array" ref="AQ273">INDEX(_Rge_Data_3rd_CY,$B273,AQ$1)</f>
        <v>0</v>
      </c>
      <c r="AR273" s="413">
        <f t="array" ref="AR273">INDEX(_Rge_Data_3rd_CY,$B273,AR$1)</f>
        <v>0</v>
      </c>
      <c r="AS273" s="413" t="str">
        <f t="array" ref="AS273">INDEX(_Rge_Data_3rd_CY,$B273,AS$1)</f>
        <v/>
      </c>
      <c r="AT273" s="413">
        <f t="array" ref="AT273">INDEX(_Rge_Data_3rd_CY,$B273,AT$1)</f>
        <v>0</v>
      </c>
      <c r="AU273" s="413">
        <f t="array" ref="AU273">INDEX(_Rge_Data_3rd_CY,$B273,AU$1)</f>
        <v>0</v>
      </c>
      <c r="AV273" s="284">
        <f t="shared" si="10"/>
        <v>0</v>
      </c>
      <c r="AW273" s="414">
        <f t="shared" si="8"/>
        <v>0</v>
      </c>
      <c r="AX273" s="290">
        <f>IFERROR(IF(AND($F273="OPEN",$AH273&gt;0),$AH273*_SoP*$AW273,IF(AND($F273="CLOSED",$AH273&gt;0),$AH273*_SoL*$AW273,0)),0)</f>
        <v>0</v>
      </c>
      <c r="AY273" s="290">
        <f>IFERROR(IF($AH273&lt;0,$AH273*_SoL,0),0)</f>
        <v>0</v>
      </c>
      <c r="AZ273" s="415">
        <f t="shared" si="11"/>
        <v>0</v>
      </c>
      <c r="BA273" s="415">
        <f t="shared" si="12"/>
        <v>0</v>
      </c>
      <c r="BB273" s="415">
        <f t="shared" si="13"/>
        <v>0</v>
      </c>
      <c r="BC273" s="416">
        <f t="shared" si="14"/>
        <v>0</v>
      </c>
      <c r="BD273" s="417">
        <f t="shared" si="15"/>
        <v>0</v>
      </c>
      <c r="BE273" s="418">
        <f t="shared" si="16"/>
        <v>0</v>
      </c>
      <c r="BF273" s="419">
        <f t="shared" si="17"/>
        <v>0</v>
      </c>
    </row>
    <row r="274" ht="19.5" customHeight="1">
      <c r="A274" s="185"/>
      <c r="B274" s="230">
        <f t="shared" si="18"/>
        <v>263</v>
      </c>
      <c r="C274" s="185"/>
      <c r="D274" s="391" t="str">
        <f t="array" ref="D274">INDEX(_Rge_Projectdata_3rd,$B274,MATCH("Project-ID",_Rge_Headline_Projectdata,0))</f>
        <v/>
      </c>
      <c r="E274" s="392" t="str">
        <f t="array" ref="E274">IF(INDEX(_Rge_Data_3rd_CY,$B274,E$1)=0,"",TEXT(INDEX(_Rge_Data_3rd_CY,$B274,E$1),"JJJJMMTT"))</f>
        <v/>
      </c>
      <c r="F274" s="404" t="str">
        <f t="array" ref="F274">INDEX(_Rge_Data_3rd_CY,$B274,F$1)</f>
        <v>Open</v>
      </c>
      <c r="G274" s="393">
        <f t="array" ref="G274">IFERROR(MATCH(INDEX(_Rge_Data_3rd_CY,$B274,G$1),_Rge_Projectstatus,0),"")</f>
        <v>1</v>
      </c>
      <c r="H274" s="405" t="str">
        <f t="array" ref="H274">INDEX(_Rge_Data_3rd_CY,$B274,H$1)</f>
        <v/>
      </c>
      <c r="I274" s="406" t="str">
        <f t="array" ref="I274">INDEX(_Rge_Data_3rd_CY,$B274,I$1)</f>
        <v/>
      </c>
      <c r="J274" s="406" t="str">
        <f t="array" ref="J274">INDEX(_Rge_Data_3rd_CY,$B274,J$1)</f>
        <v/>
      </c>
      <c r="K274" s="406" t="str">
        <f t="array" ref="K274">INDEX(_Rge_Data_3rd_CY,$B274,K$1)</f>
        <v/>
      </c>
      <c r="L274" s="407">
        <f t="array" ref="L274">INDEX(_Rge_Data_3rd_CY,$B274,L$1)</f>
        <v>0</v>
      </c>
      <c r="M274" s="407">
        <f t="array" ref="M274">INDEX(_Rge_Data_3rd_CY,$B274,M$1)</f>
        <v>0</v>
      </c>
      <c r="N274" s="407">
        <f t="array" ref="N274">INDEX(_Rge_Data_3rd_CY,$B274,N$1)</f>
        <v>0</v>
      </c>
      <c r="O274" s="407">
        <f t="array" ref="O274">INDEX(_Rge_Data_3rd_CY,$B274,O$1)</f>
        <v>0</v>
      </c>
      <c r="P274" s="407">
        <f t="array" ref="P274">INDEX(_Rge_Data_3rd_CY,$B274,P$1)</f>
        <v>0</v>
      </c>
      <c r="Q274" s="407" t="str">
        <f t="array" ref="Q274">INDEX(_Rge_Data_3rd_CY,$B274,Q$1)</f>
        <v/>
      </c>
      <c r="R274" s="407">
        <f t="array" ref="R274">INDEX(_Rge_Data_3rd_CY,$B274,R$1)</f>
        <v>0</v>
      </c>
      <c r="S274" s="407">
        <f t="array" ref="S274">INDEX(_Rge_Data_3rd_CY,$B274,S$1)</f>
        <v>0</v>
      </c>
      <c r="T274" s="407">
        <f t="shared" si="5"/>
        <v>0</v>
      </c>
      <c r="U274" s="408">
        <f t="shared" si="6"/>
        <v>0</v>
      </c>
      <c r="V274" s="409" t="str">
        <f t="array" ref="V274">INDEX(_Rge_Data_3rd_CY,$B274,V$1)</f>
        <v/>
      </c>
      <c r="W274" s="410" t="str">
        <f t="array" ref="W274">INDEX(_Rge_Data_3rd_CY,$B274,W$1)</f>
        <v/>
      </c>
      <c r="X274" s="410" t="str">
        <f t="array" ref="X274">INDEX(_Rge_Data_3rd_CY,$B274,X$1)</f>
        <v/>
      </c>
      <c r="Y274" s="410" t="str">
        <f t="array" ref="Y274">INDEX(_Rge_Data_3rd_CY,$B274,Y$1)</f>
        <v/>
      </c>
      <c r="Z274" s="410">
        <f t="array" ref="Z274">INDEX(_Rge_Data_3rd_CY,$B274,Z$1)</f>
        <v>0</v>
      </c>
      <c r="AA274" s="410">
        <f t="array" ref="AA274">INDEX(_Rge_Data_3rd_CY,$B274,AA$1)</f>
        <v>0</v>
      </c>
      <c r="AB274" s="410">
        <f t="array" ref="AB274">INDEX(_Rge_Data_3rd_CY,$B274,AB$1)</f>
        <v>0</v>
      </c>
      <c r="AC274" s="410">
        <f t="array" ref="AC274">INDEX(_Rge_Data_3rd_CY,$B274,AC$1)</f>
        <v>0</v>
      </c>
      <c r="AD274" s="410">
        <f t="array" ref="AD274">INDEX(_Rge_Data_3rd_CY,$B274,AD$1)</f>
        <v>0</v>
      </c>
      <c r="AE274" s="410" t="str">
        <f t="array" ref="AE274">INDEX(_Rge_Data_3rd_CY,$B274,AE$1)</f>
        <v/>
      </c>
      <c r="AF274" s="410">
        <f t="array" ref="AF274">INDEX(_Rge_Data_3rd_CY,$B274,AF$1)</f>
        <v>0</v>
      </c>
      <c r="AG274" s="410">
        <f t="array" ref="AG274">INDEX(_Rge_Data_3rd_CY,$B274,AG$1)</f>
        <v>0</v>
      </c>
      <c r="AH274" s="410">
        <f t="shared" si="7"/>
        <v>0</v>
      </c>
      <c r="AI274" s="411" t="str">
        <f t="shared" si="9"/>
        <v/>
      </c>
      <c r="AJ274" s="412" t="str">
        <f t="array" ref="AJ274">INDEX(_Rge_Data_3rd_CY,$B274,AJ$1)</f>
        <v/>
      </c>
      <c r="AK274" s="413" t="str">
        <f t="array" ref="AK274">INDEX(_Rge_Data_3rd_CY,$B274,AK$1)</f>
        <v/>
      </c>
      <c r="AL274" s="413" t="str">
        <f t="array" ref="AL274">INDEX(_Rge_Data_3rd_CY,$B274,AL$1)</f>
        <v/>
      </c>
      <c r="AM274" s="413" t="str">
        <f t="array" ref="AM274">INDEX(_Rge_Data_3rd_CY,$B274,AM$1)</f>
        <v/>
      </c>
      <c r="AN274" s="413">
        <f t="array" ref="AN274">INDEX(_Rge_Data_3rd_CY,$B274,AN$1)</f>
        <v>0</v>
      </c>
      <c r="AO274" s="413">
        <f t="array" ref="AO274">INDEX(_Rge_Data_3rd_CY,$B274,AO$1)</f>
        <v>0</v>
      </c>
      <c r="AP274" s="413">
        <f t="array" ref="AP274">INDEX(_Rge_Data_3rd_CY,$B274,AP$1)</f>
        <v>0</v>
      </c>
      <c r="AQ274" s="413">
        <f t="array" ref="AQ274">INDEX(_Rge_Data_3rd_CY,$B274,AQ$1)</f>
        <v>0</v>
      </c>
      <c r="AR274" s="413">
        <f t="array" ref="AR274">INDEX(_Rge_Data_3rd_CY,$B274,AR$1)</f>
        <v>0</v>
      </c>
      <c r="AS274" s="413" t="str">
        <f t="array" ref="AS274">INDEX(_Rge_Data_3rd_CY,$B274,AS$1)</f>
        <v/>
      </c>
      <c r="AT274" s="413">
        <f t="array" ref="AT274">INDEX(_Rge_Data_3rd_CY,$B274,AT$1)</f>
        <v>0</v>
      </c>
      <c r="AU274" s="413">
        <f t="array" ref="AU274">INDEX(_Rge_Data_3rd_CY,$B274,AU$1)</f>
        <v>0</v>
      </c>
      <c r="AV274" s="284">
        <f t="shared" si="10"/>
        <v>0</v>
      </c>
      <c r="AW274" s="414">
        <f t="shared" si="8"/>
        <v>0</v>
      </c>
      <c r="AX274" s="290">
        <f>IFERROR(IF(AND($F274="OPEN",$AH274&gt;0),$AH274*_SoP*$AW274,IF(AND($F274="CLOSED",$AH274&gt;0),$AH274*_SoL*$AW274,0)),0)</f>
        <v>0</v>
      </c>
      <c r="AY274" s="290">
        <f>IFERROR(IF($AH274&lt;0,$AH274*_SoL,0),0)</f>
        <v>0</v>
      </c>
      <c r="AZ274" s="415">
        <f t="shared" si="11"/>
        <v>0</v>
      </c>
      <c r="BA274" s="415">
        <f t="shared" si="12"/>
        <v>0</v>
      </c>
      <c r="BB274" s="415">
        <f t="shared" si="13"/>
        <v>0</v>
      </c>
      <c r="BC274" s="416">
        <f t="shared" si="14"/>
        <v>0</v>
      </c>
      <c r="BD274" s="417">
        <f t="shared" si="15"/>
        <v>0</v>
      </c>
      <c r="BE274" s="418">
        <f t="shared" si="16"/>
        <v>0</v>
      </c>
      <c r="BF274" s="419">
        <f t="shared" si="17"/>
        <v>0</v>
      </c>
    </row>
    <row r="275" ht="19.5" customHeight="1">
      <c r="A275" s="185"/>
      <c r="B275" s="230">
        <f t="shared" si="18"/>
        <v>264</v>
      </c>
      <c r="C275" s="185"/>
      <c r="D275" s="391" t="str">
        <f t="array" ref="D275">INDEX(_Rge_Projectdata_3rd,$B275,MATCH("Project-ID",_Rge_Headline_Projectdata,0))</f>
        <v/>
      </c>
      <c r="E275" s="392" t="str">
        <f t="array" ref="E275">IF(INDEX(_Rge_Data_3rd_CY,$B275,E$1)=0,"",TEXT(INDEX(_Rge_Data_3rd_CY,$B275,E$1),"JJJJMMTT"))</f>
        <v/>
      </c>
      <c r="F275" s="404" t="str">
        <f t="array" ref="F275">INDEX(_Rge_Data_3rd_CY,$B275,F$1)</f>
        <v>Open</v>
      </c>
      <c r="G275" s="393">
        <f t="array" ref="G275">IFERROR(MATCH(INDEX(_Rge_Data_3rd_CY,$B275,G$1),_Rge_Projectstatus,0),"")</f>
        <v>1</v>
      </c>
      <c r="H275" s="405" t="str">
        <f t="array" ref="H275">INDEX(_Rge_Data_3rd_CY,$B275,H$1)</f>
        <v/>
      </c>
      <c r="I275" s="406" t="str">
        <f t="array" ref="I275">INDEX(_Rge_Data_3rd_CY,$B275,I$1)</f>
        <v/>
      </c>
      <c r="J275" s="406" t="str">
        <f t="array" ref="J275">INDEX(_Rge_Data_3rd_CY,$B275,J$1)</f>
        <v/>
      </c>
      <c r="K275" s="406" t="str">
        <f t="array" ref="K275">INDEX(_Rge_Data_3rd_CY,$B275,K$1)</f>
        <v/>
      </c>
      <c r="L275" s="407">
        <f t="array" ref="L275">INDEX(_Rge_Data_3rd_CY,$B275,L$1)</f>
        <v>0</v>
      </c>
      <c r="M275" s="407">
        <f t="array" ref="M275">INDEX(_Rge_Data_3rd_CY,$B275,M$1)</f>
        <v>0</v>
      </c>
      <c r="N275" s="407">
        <f t="array" ref="N275">INDEX(_Rge_Data_3rd_CY,$B275,N$1)</f>
        <v>0</v>
      </c>
      <c r="O275" s="407">
        <f t="array" ref="O275">INDEX(_Rge_Data_3rd_CY,$B275,O$1)</f>
        <v>0</v>
      </c>
      <c r="P275" s="407">
        <f t="array" ref="P275">INDEX(_Rge_Data_3rd_CY,$B275,P$1)</f>
        <v>0</v>
      </c>
      <c r="Q275" s="407" t="str">
        <f t="array" ref="Q275">INDEX(_Rge_Data_3rd_CY,$B275,Q$1)</f>
        <v/>
      </c>
      <c r="R275" s="407">
        <f t="array" ref="R275">INDEX(_Rge_Data_3rd_CY,$B275,R$1)</f>
        <v>0</v>
      </c>
      <c r="S275" s="407">
        <f t="array" ref="S275">INDEX(_Rge_Data_3rd_CY,$B275,S$1)</f>
        <v>0</v>
      </c>
      <c r="T275" s="407">
        <f t="shared" si="5"/>
        <v>0</v>
      </c>
      <c r="U275" s="408">
        <f t="shared" si="6"/>
        <v>0</v>
      </c>
      <c r="V275" s="409" t="str">
        <f t="array" ref="V275">INDEX(_Rge_Data_3rd_CY,$B275,V$1)</f>
        <v/>
      </c>
      <c r="W275" s="410" t="str">
        <f t="array" ref="W275">INDEX(_Rge_Data_3rd_CY,$B275,W$1)</f>
        <v/>
      </c>
      <c r="X275" s="410" t="str">
        <f t="array" ref="X275">INDEX(_Rge_Data_3rd_CY,$B275,X$1)</f>
        <v/>
      </c>
      <c r="Y275" s="410" t="str">
        <f t="array" ref="Y275">INDEX(_Rge_Data_3rd_CY,$B275,Y$1)</f>
        <v/>
      </c>
      <c r="Z275" s="410">
        <f t="array" ref="Z275">INDEX(_Rge_Data_3rd_CY,$B275,Z$1)</f>
        <v>0</v>
      </c>
      <c r="AA275" s="410">
        <f t="array" ref="AA275">INDEX(_Rge_Data_3rd_CY,$B275,AA$1)</f>
        <v>0</v>
      </c>
      <c r="AB275" s="410">
        <f t="array" ref="AB275">INDEX(_Rge_Data_3rd_CY,$B275,AB$1)</f>
        <v>0</v>
      </c>
      <c r="AC275" s="410">
        <f t="array" ref="AC275">INDEX(_Rge_Data_3rd_CY,$B275,AC$1)</f>
        <v>0</v>
      </c>
      <c r="AD275" s="410">
        <f t="array" ref="AD275">INDEX(_Rge_Data_3rd_CY,$B275,AD$1)</f>
        <v>0</v>
      </c>
      <c r="AE275" s="410" t="str">
        <f t="array" ref="AE275">INDEX(_Rge_Data_3rd_CY,$B275,AE$1)</f>
        <v/>
      </c>
      <c r="AF275" s="410">
        <f t="array" ref="AF275">INDEX(_Rge_Data_3rd_CY,$B275,AF$1)</f>
        <v>0</v>
      </c>
      <c r="AG275" s="410">
        <f t="array" ref="AG275">INDEX(_Rge_Data_3rd_CY,$B275,AG$1)</f>
        <v>0</v>
      </c>
      <c r="AH275" s="410">
        <f t="shared" si="7"/>
        <v>0</v>
      </c>
      <c r="AI275" s="411" t="str">
        <f t="shared" si="9"/>
        <v/>
      </c>
      <c r="AJ275" s="412" t="str">
        <f t="array" ref="AJ275">INDEX(_Rge_Data_3rd_CY,$B275,AJ$1)</f>
        <v/>
      </c>
      <c r="AK275" s="413" t="str">
        <f t="array" ref="AK275">INDEX(_Rge_Data_3rd_CY,$B275,AK$1)</f>
        <v/>
      </c>
      <c r="AL275" s="413" t="str">
        <f t="array" ref="AL275">INDEX(_Rge_Data_3rd_CY,$B275,AL$1)</f>
        <v/>
      </c>
      <c r="AM275" s="413" t="str">
        <f t="array" ref="AM275">INDEX(_Rge_Data_3rd_CY,$B275,AM$1)</f>
        <v/>
      </c>
      <c r="AN275" s="413">
        <f t="array" ref="AN275">INDEX(_Rge_Data_3rd_CY,$B275,AN$1)</f>
        <v>0</v>
      </c>
      <c r="AO275" s="413">
        <f t="array" ref="AO275">INDEX(_Rge_Data_3rd_CY,$B275,AO$1)</f>
        <v>0</v>
      </c>
      <c r="AP275" s="413">
        <f t="array" ref="AP275">INDEX(_Rge_Data_3rd_CY,$B275,AP$1)</f>
        <v>0</v>
      </c>
      <c r="AQ275" s="413">
        <f t="array" ref="AQ275">INDEX(_Rge_Data_3rd_CY,$B275,AQ$1)</f>
        <v>0</v>
      </c>
      <c r="AR275" s="413">
        <f t="array" ref="AR275">INDEX(_Rge_Data_3rd_CY,$B275,AR$1)</f>
        <v>0</v>
      </c>
      <c r="AS275" s="413" t="str">
        <f t="array" ref="AS275">INDEX(_Rge_Data_3rd_CY,$B275,AS$1)</f>
        <v/>
      </c>
      <c r="AT275" s="413">
        <f t="array" ref="AT275">INDEX(_Rge_Data_3rd_CY,$B275,AT$1)</f>
        <v>0</v>
      </c>
      <c r="AU275" s="413">
        <f t="array" ref="AU275">INDEX(_Rge_Data_3rd_CY,$B275,AU$1)</f>
        <v>0</v>
      </c>
      <c r="AV275" s="284">
        <f t="shared" si="10"/>
        <v>0</v>
      </c>
      <c r="AW275" s="414">
        <f t="shared" si="8"/>
        <v>0</v>
      </c>
      <c r="AX275" s="290">
        <f>IFERROR(IF(AND($F275="OPEN",$AH275&gt;0),$AH275*_SoP*$AW275,IF(AND($F275="CLOSED",$AH275&gt;0),$AH275*_SoL*$AW275,0)),0)</f>
        <v>0</v>
      </c>
      <c r="AY275" s="290">
        <f>IFERROR(IF($AH275&lt;0,$AH275*_SoL,0),0)</f>
        <v>0</v>
      </c>
      <c r="AZ275" s="415">
        <f t="shared" si="11"/>
        <v>0</v>
      </c>
      <c r="BA275" s="415">
        <f t="shared" si="12"/>
        <v>0</v>
      </c>
      <c r="BB275" s="415">
        <f t="shared" si="13"/>
        <v>0</v>
      </c>
      <c r="BC275" s="416">
        <f t="shared" si="14"/>
        <v>0</v>
      </c>
      <c r="BD275" s="417">
        <f t="shared" si="15"/>
        <v>0</v>
      </c>
      <c r="BE275" s="418">
        <f t="shared" si="16"/>
        <v>0</v>
      </c>
      <c r="BF275" s="419">
        <f t="shared" si="17"/>
        <v>0</v>
      </c>
    </row>
    <row r="276" ht="19.5" customHeight="1">
      <c r="A276" s="185"/>
      <c r="B276" s="230">
        <f t="shared" si="18"/>
        <v>265</v>
      </c>
      <c r="C276" s="185"/>
      <c r="D276" s="391" t="str">
        <f t="array" ref="D276">INDEX(_Rge_Projectdata_3rd,$B276,MATCH("Project-ID",_Rge_Headline_Projectdata,0))</f>
        <v/>
      </c>
      <c r="E276" s="392" t="str">
        <f t="array" ref="E276">IF(INDEX(_Rge_Data_3rd_CY,$B276,E$1)=0,"",TEXT(INDEX(_Rge_Data_3rd_CY,$B276,E$1),"JJJJMMTT"))</f>
        <v/>
      </c>
      <c r="F276" s="404" t="str">
        <f t="array" ref="F276">INDEX(_Rge_Data_3rd_CY,$B276,F$1)</f>
        <v>Open</v>
      </c>
      <c r="G276" s="393">
        <f t="array" ref="G276">IFERROR(MATCH(INDEX(_Rge_Data_3rd_CY,$B276,G$1),_Rge_Projectstatus,0),"")</f>
        <v>1</v>
      </c>
      <c r="H276" s="405" t="str">
        <f t="array" ref="H276">INDEX(_Rge_Data_3rd_CY,$B276,H$1)</f>
        <v/>
      </c>
      <c r="I276" s="406" t="str">
        <f t="array" ref="I276">INDEX(_Rge_Data_3rd_CY,$B276,I$1)</f>
        <v/>
      </c>
      <c r="J276" s="406" t="str">
        <f t="array" ref="J276">INDEX(_Rge_Data_3rd_CY,$B276,J$1)</f>
        <v/>
      </c>
      <c r="K276" s="406" t="str">
        <f t="array" ref="K276">INDEX(_Rge_Data_3rd_CY,$B276,K$1)</f>
        <v/>
      </c>
      <c r="L276" s="407">
        <f t="array" ref="L276">INDEX(_Rge_Data_3rd_CY,$B276,L$1)</f>
        <v>0</v>
      </c>
      <c r="M276" s="407">
        <f t="array" ref="M276">INDEX(_Rge_Data_3rd_CY,$B276,M$1)</f>
        <v>0</v>
      </c>
      <c r="N276" s="407">
        <f t="array" ref="N276">INDEX(_Rge_Data_3rd_CY,$B276,N$1)</f>
        <v>0</v>
      </c>
      <c r="O276" s="407">
        <f t="array" ref="O276">INDEX(_Rge_Data_3rd_CY,$B276,O$1)</f>
        <v>0</v>
      </c>
      <c r="P276" s="407">
        <f t="array" ref="P276">INDEX(_Rge_Data_3rd_CY,$B276,P$1)</f>
        <v>0</v>
      </c>
      <c r="Q276" s="407" t="str">
        <f t="array" ref="Q276">INDEX(_Rge_Data_3rd_CY,$B276,Q$1)</f>
        <v/>
      </c>
      <c r="R276" s="407">
        <f t="array" ref="R276">INDEX(_Rge_Data_3rd_CY,$B276,R$1)</f>
        <v>0</v>
      </c>
      <c r="S276" s="407">
        <f t="array" ref="S276">INDEX(_Rge_Data_3rd_CY,$B276,S$1)</f>
        <v>0</v>
      </c>
      <c r="T276" s="407">
        <f t="shared" si="5"/>
        <v>0</v>
      </c>
      <c r="U276" s="408">
        <f t="shared" si="6"/>
        <v>0</v>
      </c>
      <c r="V276" s="409" t="str">
        <f t="array" ref="V276">INDEX(_Rge_Data_3rd_CY,$B276,V$1)</f>
        <v/>
      </c>
      <c r="W276" s="410" t="str">
        <f t="array" ref="W276">INDEX(_Rge_Data_3rd_CY,$B276,W$1)</f>
        <v/>
      </c>
      <c r="X276" s="410" t="str">
        <f t="array" ref="X276">INDEX(_Rge_Data_3rd_CY,$B276,X$1)</f>
        <v/>
      </c>
      <c r="Y276" s="410" t="str">
        <f t="array" ref="Y276">INDEX(_Rge_Data_3rd_CY,$B276,Y$1)</f>
        <v/>
      </c>
      <c r="Z276" s="410">
        <f t="array" ref="Z276">INDEX(_Rge_Data_3rd_CY,$B276,Z$1)</f>
        <v>0</v>
      </c>
      <c r="AA276" s="410">
        <f t="array" ref="AA276">INDEX(_Rge_Data_3rd_CY,$B276,AA$1)</f>
        <v>0</v>
      </c>
      <c r="AB276" s="410">
        <f t="array" ref="AB276">INDEX(_Rge_Data_3rd_CY,$B276,AB$1)</f>
        <v>0</v>
      </c>
      <c r="AC276" s="410">
        <f t="array" ref="AC276">INDEX(_Rge_Data_3rd_CY,$B276,AC$1)</f>
        <v>0</v>
      </c>
      <c r="AD276" s="410">
        <f t="array" ref="AD276">INDEX(_Rge_Data_3rd_CY,$B276,AD$1)</f>
        <v>0</v>
      </c>
      <c r="AE276" s="410" t="str">
        <f t="array" ref="AE276">INDEX(_Rge_Data_3rd_CY,$B276,AE$1)</f>
        <v/>
      </c>
      <c r="AF276" s="410">
        <f t="array" ref="AF276">INDEX(_Rge_Data_3rd_CY,$B276,AF$1)</f>
        <v>0</v>
      </c>
      <c r="AG276" s="410">
        <f t="array" ref="AG276">INDEX(_Rge_Data_3rd_CY,$B276,AG$1)</f>
        <v>0</v>
      </c>
      <c r="AH276" s="410">
        <f t="shared" si="7"/>
        <v>0</v>
      </c>
      <c r="AI276" s="411" t="str">
        <f t="shared" si="9"/>
        <v/>
      </c>
      <c r="AJ276" s="412" t="str">
        <f t="array" ref="AJ276">INDEX(_Rge_Data_3rd_CY,$B276,AJ$1)</f>
        <v/>
      </c>
      <c r="AK276" s="413" t="str">
        <f t="array" ref="AK276">INDEX(_Rge_Data_3rd_CY,$B276,AK$1)</f>
        <v/>
      </c>
      <c r="AL276" s="413" t="str">
        <f t="array" ref="AL276">INDEX(_Rge_Data_3rd_CY,$B276,AL$1)</f>
        <v/>
      </c>
      <c r="AM276" s="413" t="str">
        <f t="array" ref="AM276">INDEX(_Rge_Data_3rd_CY,$B276,AM$1)</f>
        <v/>
      </c>
      <c r="AN276" s="413">
        <f t="array" ref="AN276">INDEX(_Rge_Data_3rd_CY,$B276,AN$1)</f>
        <v>0</v>
      </c>
      <c r="AO276" s="413">
        <f t="array" ref="AO276">INDEX(_Rge_Data_3rd_CY,$B276,AO$1)</f>
        <v>0</v>
      </c>
      <c r="AP276" s="413">
        <f t="array" ref="AP276">INDEX(_Rge_Data_3rd_CY,$B276,AP$1)</f>
        <v>0</v>
      </c>
      <c r="AQ276" s="413">
        <f t="array" ref="AQ276">INDEX(_Rge_Data_3rd_CY,$B276,AQ$1)</f>
        <v>0</v>
      </c>
      <c r="AR276" s="413">
        <f t="array" ref="AR276">INDEX(_Rge_Data_3rd_CY,$B276,AR$1)</f>
        <v>0</v>
      </c>
      <c r="AS276" s="413" t="str">
        <f t="array" ref="AS276">INDEX(_Rge_Data_3rd_CY,$B276,AS$1)</f>
        <v/>
      </c>
      <c r="AT276" s="413">
        <f t="array" ref="AT276">INDEX(_Rge_Data_3rd_CY,$B276,AT$1)</f>
        <v>0</v>
      </c>
      <c r="AU276" s="413">
        <f t="array" ref="AU276">INDEX(_Rge_Data_3rd_CY,$B276,AU$1)</f>
        <v>0</v>
      </c>
      <c r="AV276" s="284">
        <f t="shared" si="10"/>
        <v>0</v>
      </c>
      <c r="AW276" s="414">
        <f t="shared" si="8"/>
        <v>0</v>
      </c>
      <c r="AX276" s="290">
        <f>IFERROR(IF(AND($F276="OPEN",$AH276&gt;0),$AH276*_SoP*$AW276,IF(AND($F276="CLOSED",$AH276&gt;0),$AH276*_SoL*$AW276,0)),0)</f>
        <v>0</v>
      </c>
      <c r="AY276" s="290">
        <f>IFERROR(IF($AH276&lt;0,$AH276*_SoL,0),0)</f>
        <v>0</v>
      </c>
      <c r="AZ276" s="415">
        <f t="shared" si="11"/>
        <v>0</v>
      </c>
      <c r="BA276" s="415">
        <f t="shared" si="12"/>
        <v>0</v>
      </c>
      <c r="BB276" s="415">
        <f t="shared" si="13"/>
        <v>0</v>
      </c>
      <c r="BC276" s="416">
        <f t="shared" si="14"/>
        <v>0</v>
      </c>
      <c r="BD276" s="417">
        <f t="shared" si="15"/>
        <v>0</v>
      </c>
      <c r="BE276" s="418">
        <f t="shared" si="16"/>
        <v>0</v>
      </c>
      <c r="BF276" s="419">
        <f t="shared" si="17"/>
        <v>0</v>
      </c>
    </row>
    <row r="277" ht="19.5" customHeight="1">
      <c r="A277" s="185"/>
      <c r="B277" s="230">
        <f t="shared" si="18"/>
        <v>266</v>
      </c>
      <c r="C277" s="185"/>
      <c r="D277" s="391" t="str">
        <f t="array" ref="D277">INDEX(_Rge_Projectdata_3rd,$B277,MATCH("Project-ID",_Rge_Headline_Projectdata,0))</f>
        <v/>
      </c>
      <c r="E277" s="392" t="str">
        <f t="array" ref="E277">IF(INDEX(_Rge_Data_3rd_CY,$B277,E$1)=0,"",TEXT(INDEX(_Rge_Data_3rd_CY,$B277,E$1),"JJJJMMTT"))</f>
        <v/>
      </c>
      <c r="F277" s="404" t="str">
        <f t="array" ref="F277">INDEX(_Rge_Data_3rd_CY,$B277,F$1)</f>
        <v>Open</v>
      </c>
      <c r="G277" s="393">
        <f t="array" ref="G277">IFERROR(MATCH(INDEX(_Rge_Data_3rd_CY,$B277,G$1),_Rge_Projectstatus,0),"")</f>
        <v>1</v>
      </c>
      <c r="H277" s="405" t="str">
        <f t="array" ref="H277">INDEX(_Rge_Data_3rd_CY,$B277,H$1)</f>
        <v/>
      </c>
      <c r="I277" s="406" t="str">
        <f t="array" ref="I277">INDEX(_Rge_Data_3rd_CY,$B277,I$1)</f>
        <v/>
      </c>
      <c r="J277" s="406" t="str">
        <f t="array" ref="J277">INDEX(_Rge_Data_3rd_CY,$B277,J$1)</f>
        <v/>
      </c>
      <c r="K277" s="406" t="str">
        <f t="array" ref="K277">INDEX(_Rge_Data_3rd_CY,$B277,K$1)</f>
        <v/>
      </c>
      <c r="L277" s="407">
        <f t="array" ref="L277">INDEX(_Rge_Data_3rd_CY,$B277,L$1)</f>
        <v>0</v>
      </c>
      <c r="M277" s="407">
        <f t="array" ref="M277">INDEX(_Rge_Data_3rd_CY,$B277,M$1)</f>
        <v>0</v>
      </c>
      <c r="N277" s="407">
        <f t="array" ref="N277">INDEX(_Rge_Data_3rd_CY,$B277,N$1)</f>
        <v>0</v>
      </c>
      <c r="O277" s="407">
        <f t="array" ref="O277">INDEX(_Rge_Data_3rd_CY,$B277,O$1)</f>
        <v>0</v>
      </c>
      <c r="P277" s="407">
        <f t="array" ref="P277">INDEX(_Rge_Data_3rd_CY,$B277,P$1)</f>
        <v>0</v>
      </c>
      <c r="Q277" s="407" t="str">
        <f t="array" ref="Q277">INDEX(_Rge_Data_3rd_CY,$B277,Q$1)</f>
        <v/>
      </c>
      <c r="R277" s="407">
        <f t="array" ref="R277">INDEX(_Rge_Data_3rd_CY,$B277,R$1)</f>
        <v>0</v>
      </c>
      <c r="S277" s="407">
        <f t="array" ref="S277">INDEX(_Rge_Data_3rd_CY,$B277,S$1)</f>
        <v>0</v>
      </c>
      <c r="T277" s="407">
        <f t="shared" si="5"/>
        <v>0</v>
      </c>
      <c r="U277" s="408">
        <f t="shared" si="6"/>
        <v>0</v>
      </c>
      <c r="V277" s="409" t="str">
        <f t="array" ref="V277">INDEX(_Rge_Data_3rd_CY,$B277,V$1)</f>
        <v/>
      </c>
      <c r="W277" s="410" t="str">
        <f t="array" ref="W277">INDEX(_Rge_Data_3rd_CY,$B277,W$1)</f>
        <v/>
      </c>
      <c r="X277" s="410" t="str">
        <f t="array" ref="X277">INDEX(_Rge_Data_3rd_CY,$B277,X$1)</f>
        <v/>
      </c>
      <c r="Y277" s="410" t="str">
        <f t="array" ref="Y277">INDEX(_Rge_Data_3rd_CY,$B277,Y$1)</f>
        <v/>
      </c>
      <c r="Z277" s="410">
        <f t="array" ref="Z277">INDEX(_Rge_Data_3rd_CY,$B277,Z$1)</f>
        <v>0</v>
      </c>
      <c r="AA277" s="410">
        <f t="array" ref="AA277">INDEX(_Rge_Data_3rd_CY,$B277,AA$1)</f>
        <v>0</v>
      </c>
      <c r="AB277" s="410">
        <f t="array" ref="AB277">INDEX(_Rge_Data_3rd_CY,$B277,AB$1)</f>
        <v>0</v>
      </c>
      <c r="AC277" s="410">
        <f t="array" ref="AC277">INDEX(_Rge_Data_3rd_CY,$B277,AC$1)</f>
        <v>0</v>
      </c>
      <c r="AD277" s="410">
        <f t="array" ref="AD277">INDEX(_Rge_Data_3rd_CY,$B277,AD$1)</f>
        <v>0</v>
      </c>
      <c r="AE277" s="410" t="str">
        <f t="array" ref="AE277">INDEX(_Rge_Data_3rd_CY,$B277,AE$1)</f>
        <v/>
      </c>
      <c r="AF277" s="410">
        <f t="array" ref="AF277">INDEX(_Rge_Data_3rd_CY,$B277,AF$1)</f>
        <v>0</v>
      </c>
      <c r="AG277" s="410">
        <f t="array" ref="AG277">INDEX(_Rge_Data_3rd_CY,$B277,AG$1)</f>
        <v>0</v>
      </c>
      <c r="AH277" s="410">
        <f t="shared" si="7"/>
        <v>0</v>
      </c>
      <c r="AI277" s="411" t="str">
        <f t="shared" si="9"/>
        <v/>
      </c>
      <c r="AJ277" s="412" t="str">
        <f t="array" ref="AJ277">INDEX(_Rge_Data_3rd_CY,$B277,AJ$1)</f>
        <v/>
      </c>
      <c r="AK277" s="413" t="str">
        <f t="array" ref="AK277">INDEX(_Rge_Data_3rd_CY,$B277,AK$1)</f>
        <v/>
      </c>
      <c r="AL277" s="413" t="str">
        <f t="array" ref="AL277">INDEX(_Rge_Data_3rd_CY,$B277,AL$1)</f>
        <v/>
      </c>
      <c r="AM277" s="413" t="str">
        <f t="array" ref="AM277">INDEX(_Rge_Data_3rd_CY,$B277,AM$1)</f>
        <v/>
      </c>
      <c r="AN277" s="413">
        <f t="array" ref="AN277">INDEX(_Rge_Data_3rd_CY,$B277,AN$1)</f>
        <v>0</v>
      </c>
      <c r="AO277" s="413">
        <f t="array" ref="AO277">INDEX(_Rge_Data_3rd_CY,$B277,AO$1)</f>
        <v>0</v>
      </c>
      <c r="AP277" s="413">
        <f t="array" ref="AP277">INDEX(_Rge_Data_3rd_CY,$B277,AP$1)</f>
        <v>0</v>
      </c>
      <c r="AQ277" s="413">
        <f t="array" ref="AQ277">INDEX(_Rge_Data_3rd_CY,$B277,AQ$1)</f>
        <v>0</v>
      </c>
      <c r="AR277" s="413">
        <f t="array" ref="AR277">INDEX(_Rge_Data_3rd_CY,$B277,AR$1)</f>
        <v>0</v>
      </c>
      <c r="AS277" s="413" t="str">
        <f t="array" ref="AS277">INDEX(_Rge_Data_3rd_CY,$B277,AS$1)</f>
        <v/>
      </c>
      <c r="AT277" s="413">
        <f t="array" ref="AT277">INDEX(_Rge_Data_3rd_CY,$B277,AT$1)</f>
        <v>0</v>
      </c>
      <c r="AU277" s="413">
        <f t="array" ref="AU277">INDEX(_Rge_Data_3rd_CY,$B277,AU$1)</f>
        <v>0</v>
      </c>
      <c r="AV277" s="284">
        <f t="shared" si="10"/>
        <v>0</v>
      </c>
      <c r="AW277" s="414">
        <f t="shared" si="8"/>
        <v>0</v>
      </c>
      <c r="AX277" s="290">
        <f>IFERROR(IF(AND($F277="OPEN",$AH277&gt;0),$AH277*_SoP*$AW277,IF(AND($F277="CLOSED",$AH277&gt;0),$AH277*_SoL*$AW277,0)),0)</f>
        <v>0</v>
      </c>
      <c r="AY277" s="290">
        <f>IFERROR(IF($AH277&lt;0,$AH277*_SoL,0),0)</f>
        <v>0</v>
      </c>
      <c r="AZ277" s="415">
        <f t="shared" si="11"/>
        <v>0</v>
      </c>
      <c r="BA277" s="415">
        <f t="shared" si="12"/>
        <v>0</v>
      </c>
      <c r="BB277" s="415">
        <f t="shared" si="13"/>
        <v>0</v>
      </c>
      <c r="BC277" s="416">
        <f t="shared" si="14"/>
        <v>0</v>
      </c>
      <c r="BD277" s="417">
        <f t="shared" si="15"/>
        <v>0</v>
      </c>
      <c r="BE277" s="418">
        <f t="shared" si="16"/>
        <v>0</v>
      </c>
      <c r="BF277" s="419">
        <f t="shared" si="17"/>
        <v>0</v>
      </c>
    </row>
    <row r="278" ht="19.5" customHeight="1">
      <c r="A278" s="185"/>
      <c r="B278" s="230">
        <f t="shared" si="18"/>
        <v>267</v>
      </c>
      <c r="C278" s="185"/>
      <c r="D278" s="391" t="str">
        <f t="array" ref="D278">INDEX(_Rge_Projectdata_3rd,$B278,MATCH("Project-ID",_Rge_Headline_Projectdata,0))</f>
        <v/>
      </c>
      <c r="E278" s="392" t="str">
        <f t="array" ref="E278">IF(INDEX(_Rge_Data_3rd_CY,$B278,E$1)=0,"",TEXT(INDEX(_Rge_Data_3rd_CY,$B278,E$1),"JJJJMMTT"))</f>
        <v/>
      </c>
      <c r="F278" s="404" t="str">
        <f t="array" ref="F278">INDEX(_Rge_Data_3rd_CY,$B278,F$1)</f>
        <v>Open</v>
      </c>
      <c r="G278" s="393">
        <f t="array" ref="G278">IFERROR(MATCH(INDEX(_Rge_Data_3rd_CY,$B278,G$1),_Rge_Projectstatus,0),"")</f>
        <v>1</v>
      </c>
      <c r="H278" s="405" t="str">
        <f t="array" ref="H278">INDEX(_Rge_Data_3rd_CY,$B278,H$1)</f>
        <v/>
      </c>
      <c r="I278" s="406" t="str">
        <f t="array" ref="I278">INDEX(_Rge_Data_3rd_CY,$B278,I$1)</f>
        <v/>
      </c>
      <c r="J278" s="406" t="str">
        <f t="array" ref="J278">INDEX(_Rge_Data_3rd_CY,$B278,J$1)</f>
        <v/>
      </c>
      <c r="K278" s="406" t="str">
        <f t="array" ref="K278">INDEX(_Rge_Data_3rd_CY,$B278,K$1)</f>
        <v/>
      </c>
      <c r="L278" s="407">
        <f t="array" ref="L278">INDEX(_Rge_Data_3rd_CY,$B278,L$1)</f>
        <v>0</v>
      </c>
      <c r="M278" s="407">
        <f t="array" ref="M278">INDEX(_Rge_Data_3rd_CY,$B278,M$1)</f>
        <v>0</v>
      </c>
      <c r="N278" s="407">
        <f t="array" ref="N278">INDEX(_Rge_Data_3rd_CY,$B278,N$1)</f>
        <v>0</v>
      </c>
      <c r="O278" s="407">
        <f t="array" ref="O278">INDEX(_Rge_Data_3rd_CY,$B278,O$1)</f>
        <v>0</v>
      </c>
      <c r="P278" s="407">
        <f t="array" ref="P278">INDEX(_Rge_Data_3rd_CY,$B278,P$1)</f>
        <v>0</v>
      </c>
      <c r="Q278" s="407" t="str">
        <f t="array" ref="Q278">INDEX(_Rge_Data_3rd_CY,$B278,Q$1)</f>
        <v/>
      </c>
      <c r="R278" s="407">
        <f t="array" ref="R278">INDEX(_Rge_Data_3rd_CY,$B278,R$1)</f>
        <v>0</v>
      </c>
      <c r="S278" s="407">
        <f t="array" ref="S278">INDEX(_Rge_Data_3rd_CY,$B278,S$1)</f>
        <v>0</v>
      </c>
      <c r="T278" s="407">
        <f t="shared" si="5"/>
        <v>0</v>
      </c>
      <c r="U278" s="408">
        <f t="shared" si="6"/>
        <v>0</v>
      </c>
      <c r="V278" s="409" t="str">
        <f t="array" ref="V278">INDEX(_Rge_Data_3rd_CY,$B278,V$1)</f>
        <v/>
      </c>
      <c r="W278" s="410" t="str">
        <f t="array" ref="W278">INDEX(_Rge_Data_3rd_CY,$B278,W$1)</f>
        <v/>
      </c>
      <c r="X278" s="410" t="str">
        <f t="array" ref="X278">INDEX(_Rge_Data_3rd_CY,$B278,X$1)</f>
        <v/>
      </c>
      <c r="Y278" s="410" t="str">
        <f t="array" ref="Y278">INDEX(_Rge_Data_3rd_CY,$B278,Y$1)</f>
        <v/>
      </c>
      <c r="Z278" s="410">
        <f t="array" ref="Z278">INDEX(_Rge_Data_3rd_CY,$B278,Z$1)</f>
        <v>0</v>
      </c>
      <c r="AA278" s="410">
        <f t="array" ref="AA278">INDEX(_Rge_Data_3rd_CY,$B278,AA$1)</f>
        <v>0</v>
      </c>
      <c r="AB278" s="410">
        <f t="array" ref="AB278">INDEX(_Rge_Data_3rd_CY,$B278,AB$1)</f>
        <v>0</v>
      </c>
      <c r="AC278" s="410">
        <f t="array" ref="AC278">INDEX(_Rge_Data_3rd_CY,$B278,AC$1)</f>
        <v>0</v>
      </c>
      <c r="AD278" s="410">
        <f t="array" ref="AD278">INDEX(_Rge_Data_3rd_CY,$B278,AD$1)</f>
        <v>0</v>
      </c>
      <c r="AE278" s="410" t="str">
        <f t="array" ref="AE278">INDEX(_Rge_Data_3rd_CY,$B278,AE$1)</f>
        <v/>
      </c>
      <c r="AF278" s="410">
        <f t="array" ref="AF278">INDEX(_Rge_Data_3rd_CY,$B278,AF$1)</f>
        <v>0</v>
      </c>
      <c r="AG278" s="410">
        <f t="array" ref="AG278">INDEX(_Rge_Data_3rd_CY,$B278,AG$1)</f>
        <v>0</v>
      </c>
      <c r="AH278" s="410">
        <f t="shared" si="7"/>
        <v>0</v>
      </c>
      <c r="AI278" s="411" t="str">
        <f t="shared" si="9"/>
        <v/>
      </c>
      <c r="AJ278" s="412" t="str">
        <f t="array" ref="AJ278">INDEX(_Rge_Data_3rd_CY,$B278,AJ$1)</f>
        <v/>
      </c>
      <c r="AK278" s="413" t="str">
        <f t="array" ref="AK278">INDEX(_Rge_Data_3rd_CY,$B278,AK$1)</f>
        <v/>
      </c>
      <c r="AL278" s="413" t="str">
        <f t="array" ref="AL278">INDEX(_Rge_Data_3rd_CY,$B278,AL$1)</f>
        <v/>
      </c>
      <c r="AM278" s="413" t="str">
        <f t="array" ref="AM278">INDEX(_Rge_Data_3rd_CY,$B278,AM$1)</f>
        <v/>
      </c>
      <c r="AN278" s="413">
        <f t="array" ref="AN278">INDEX(_Rge_Data_3rd_CY,$B278,AN$1)</f>
        <v>0</v>
      </c>
      <c r="AO278" s="413">
        <f t="array" ref="AO278">INDEX(_Rge_Data_3rd_CY,$B278,AO$1)</f>
        <v>0</v>
      </c>
      <c r="AP278" s="413">
        <f t="array" ref="AP278">INDEX(_Rge_Data_3rd_CY,$B278,AP$1)</f>
        <v>0</v>
      </c>
      <c r="AQ278" s="413">
        <f t="array" ref="AQ278">INDEX(_Rge_Data_3rd_CY,$B278,AQ$1)</f>
        <v>0</v>
      </c>
      <c r="AR278" s="413">
        <f t="array" ref="AR278">INDEX(_Rge_Data_3rd_CY,$B278,AR$1)</f>
        <v>0</v>
      </c>
      <c r="AS278" s="413" t="str">
        <f t="array" ref="AS278">INDEX(_Rge_Data_3rd_CY,$B278,AS$1)</f>
        <v/>
      </c>
      <c r="AT278" s="413">
        <f t="array" ref="AT278">INDEX(_Rge_Data_3rd_CY,$B278,AT$1)</f>
        <v>0</v>
      </c>
      <c r="AU278" s="413">
        <f t="array" ref="AU278">INDEX(_Rge_Data_3rd_CY,$B278,AU$1)</f>
        <v>0</v>
      </c>
      <c r="AV278" s="284">
        <f t="shared" si="10"/>
        <v>0</v>
      </c>
      <c r="AW278" s="414">
        <f t="shared" si="8"/>
        <v>0</v>
      </c>
      <c r="AX278" s="290">
        <f>IFERROR(IF(AND($F278="OPEN",$AH278&gt;0),$AH278*_SoP*$AW278,IF(AND($F278="CLOSED",$AH278&gt;0),$AH278*_SoL*$AW278,0)),0)</f>
        <v>0</v>
      </c>
      <c r="AY278" s="290">
        <f>IFERROR(IF($AH278&lt;0,$AH278*_SoL,0),0)</f>
        <v>0</v>
      </c>
      <c r="AZ278" s="415">
        <f t="shared" si="11"/>
        <v>0</v>
      </c>
      <c r="BA278" s="415">
        <f t="shared" si="12"/>
        <v>0</v>
      </c>
      <c r="BB278" s="415">
        <f t="shared" si="13"/>
        <v>0</v>
      </c>
      <c r="BC278" s="416">
        <f t="shared" si="14"/>
        <v>0</v>
      </c>
      <c r="BD278" s="417">
        <f t="shared" si="15"/>
        <v>0</v>
      </c>
      <c r="BE278" s="418">
        <f t="shared" si="16"/>
        <v>0</v>
      </c>
      <c r="BF278" s="419">
        <f t="shared" si="17"/>
        <v>0</v>
      </c>
    </row>
    <row r="279" ht="19.5" customHeight="1">
      <c r="A279" s="185"/>
      <c r="B279" s="230">
        <f t="shared" si="18"/>
        <v>268</v>
      </c>
      <c r="C279" s="185"/>
      <c r="D279" s="391" t="str">
        <f t="array" ref="D279">INDEX(_Rge_Projectdata_3rd,$B279,MATCH("Project-ID",_Rge_Headline_Projectdata,0))</f>
        <v/>
      </c>
      <c r="E279" s="392" t="str">
        <f t="array" ref="E279">IF(INDEX(_Rge_Data_3rd_CY,$B279,E$1)=0,"",TEXT(INDEX(_Rge_Data_3rd_CY,$B279,E$1),"JJJJMMTT"))</f>
        <v/>
      </c>
      <c r="F279" s="404" t="str">
        <f t="array" ref="F279">INDEX(_Rge_Data_3rd_CY,$B279,F$1)</f>
        <v>Open</v>
      </c>
      <c r="G279" s="393">
        <f t="array" ref="G279">IFERROR(MATCH(INDEX(_Rge_Data_3rd_CY,$B279,G$1),_Rge_Projectstatus,0),"")</f>
        <v>1</v>
      </c>
      <c r="H279" s="405" t="str">
        <f t="array" ref="H279">INDEX(_Rge_Data_3rd_CY,$B279,H$1)</f>
        <v/>
      </c>
      <c r="I279" s="406" t="str">
        <f t="array" ref="I279">INDEX(_Rge_Data_3rd_CY,$B279,I$1)</f>
        <v/>
      </c>
      <c r="J279" s="406" t="str">
        <f t="array" ref="J279">INDEX(_Rge_Data_3rd_CY,$B279,J$1)</f>
        <v/>
      </c>
      <c r="K279" s="406" t="str">
        <f t="array" ref="K279">INDEX(_Rge_Data_3rd_CY,$B279,K$1)</f>
        <v/>
      </c>
      <c r="L279" s="407">
        <f t="array" ref="L279">INDEX(_Rge_Data_3rd_CY,$B279,L$1)</f>
        <v>0</v>
      </c>
      <c r="M279" s="407">
        <f t="array" ref="M279">INDEX(_Rge_Data_3rd_CY,$B279,M$1)</f>
        <v>0</v>
      </c>
      <c r="N279" s="407">
        <f t="array" ref="N279">INDEX(_Rge_Data_3rd_CY,$B279,N$1)</f>
        <v>0</v>
      </c>
      <c r="O279" s="407">
        <f t="array" ref="O279">INDEX(_Rge_Data_3rd_CY,$B279,O$1)</f>
        <v>0</v>
      </c>
      <c r="P279" s="407">
        <f t="array" ref="P279">INDEX(_Rge_Data_3rd_CY,$B279,P$1)</f>
        <v>0</v>
      </c>
      <c r="Q279" s="407" t="str">
        <f t="array" ref="Q279">INDEX(_Rge_Data_3rd_CY,$B279,Q$1)</f>
        <v/>
      </c>
      <c r="R279" s="407">
        <f t="array" ref="R279">INDEX(_Rge_Data_3rd_CY,$B279,R$1)</f>
        <v>0</v>
      </c>
      <c r="S279" s="407">
        <f t="array" ref="S279">INDEX(_Rge_Data_3rd_CY,$B279,S$1)</f>
        <v>0</v>
      </c>
      <c r="T279" s="407">
        <f t="shared" si="5"/>
        <v>0</v>
      </c>
      <c r="U279" s="408">
        <f t="shared" si="6"/>
        <v>0</v>
      </c>
      <c r="V279" s="409" t="str">
        <f t="array" ref="V279">INDEX(_Rge_Data_3rd_CY,$B279,V$1)</f>
        <v/>
      </c>
      <c r="W279" s="410" t="str">
        <f t="array" ref="W279">INDEX(_Rge_Data_3rd_CY,$B279,W$1)</f>
        <v/>
      </c>
      <c r="X279" s="410" t="str">
        <f t="array" ref="X279">INDEX(_Rge_Data_3rd_CY,$B279,X$1)</f>
        <v/>
      </c>
      <c r="Y279" s="410" t="str">
        <f t="array" ref="Y279">INDEX(_Rge_Data_3rd_CY,$B279,Y$1)</f>
        <v/>
      </c>
      <c r="Z279" s="410">
        <f t="array" ref="Z279">INDEX(_Rge_Data_3rd_CY,$B279,Z$1)</f>
        <v>0</v>
      </c>
      <c r="AA279" s="410">
        <f t="array" ref="AA279">INDEX(_Rge_Data_3rd_CY,$B279,AA$1)</f>
        <v>0</v>
      </c>
      <c r="AB279" s="410">
        <f t="array" ref="AB279">INDEX(_Rge_Data_3rd_CY,$B279,AB$1)</f>
        <v>0</v>
      </c>
      <c r="AC279" s="410">
        <f t="array" ref="AC279">INDEX(_Rge_Data_3rd_CY,$B279,AC$1)</f>
        <v>0</v>
      </c>
      <c r="AD279" s="410">
        <f t="array" ref="AD279">INDEX(_Rge_Data_3rd_CY,$B279,AD$1)</f>
        <v>0</v>
      </c>
      <c r="AE279" s="410" t="str">
        <f t="array" ref="AE279">INDEX(_Rge_Data_3rd_CY,$B279,AE$1)</f>
        <v/>
      </c>
      <c r="AF279" s="410">
        <f t="array" ref="AF279">INDEX(_Rge_Data_3rd_CY,$B279,AF$1)</f>
        <v>0</v>
      </c>
      <c r="AG279" s="410">
        <f t="array" ref="AG279">INDEX(_Rge_Data_3rd_CY,$B279,AG$1)</f>
        <v>0</v>
      </c>
      <c r="AH279" s="410">
        <f t="shared" si="7"/>
        <v>0</v>
      </c>
      <c r="AI279" s="411" t="str">
        <f t="shared" si="9"/>
        <v/>
      </c>
      <c r="AJ279" s="412" t="str">
        <f t="array" ref="AJ279">INDEX(_Rge_Data_3rd_CY,$B279,AJ$1)</f>
        <v/>
      </c>
      <c r="AK279" s="413" t="str">
        <f t="array" ref="AK279">INDEX(_Rge_Data_3rd_CY,$B279,AK$1)</f>
        <v/>
      </c>
      <c r="AL279" s="413" t="str">
        <f t="array" ref="AL279">INDEX(_Rge_Data_3rd_CY,$B279,AL$1)</f>
        <v/>
      </c>
      <c r="AM279" s="413" t="str">
        <f t="array" ref="AM279">INDEX(_Rge_Data_3rd_CY,$B279,AM$1)</f>
        <v/>
      </c>
      <c r="AN279" s="413">
        <f t="array" ref="AN279">INDEX(_Rge_Data_3rd_CY,$B279,AN$1)</f>
        <v>0</v>
      </c>
      <c r="AO279" s="413">
        <f t="array" ref="AO279">INDEX(_Rge_Data_3rd_CY,$B279,AO$1)</f>
        <v>0</v>
      </c>
      <c r="AP279" s="413">
        <f t="array" ref="AP279">INDEX(_Rge_Data_3rd_CY,$B279,AP$1)</f>
        <v>0</v>
      </c>
      <c r="AQ279" s="413">
        <f t="array" ref="AQ279">INDEX(_Rge_Data_3rd_CY,$B279,AQ$1)</f>
        <v>0</v>
      </c>
      <c r="AR279" s="413">
        <f t="array" ref="AR279">INDEX(_Rge_Data_3rd_CY,$B279,AR$1)</f>
        <v>0</v>
      </c>
      <c r="AS279" s="413" t="str">
        <f t="array" ref="AS279">INDEX(_Rge_Data_3rd_CY,$B279,AS$1)</f>
        <v/>
      </c>
      <c r="AT279" s="413">
        <f t="array" ref="AT279">INDEX(_Rge_Data_3rd_CY,$B279,AT$1)</f>
        <v>0</v>
      </c>
      <c r="AU279" s="413">
        <f t="array" ref="AU279">INDEX(_Rge_Data_3rd_CY,$B279,AU$1)</f>
        <v>0</v>
      </c>
      <c r="AV279" s="284">
        <f t="shared" si="10"/>
        <v>0</v>
      </c>
      <c r="AW279" s="414">
        <f t="shared" si="8"/>
        <v>0</v>
      </c>
      <c r="AX279" s="290">
        <f>IFERROR(IF(AND($F279="OPEN",$AH279&gt;0),$AH279*_SoP*$AW279,IF(AND($F279="CLOSED",$AH279&gt;0),$AH279*_SoL*$AW279,0)),0)</f>
        <v>0</v>
      </c>
      <c r="AY279" s="290">
        <f>IFERROR(IF($AH279&lt;0,$AH279*_SoL,0),0)</f>
        <v>0</v>
      </c>
      <c r="AZ279" s="415">
        <f t="shared" si="11"/>
        <v>0</v>
      </c>
      <c r="BA279" s="415">
        <f t="shared" si="12"/>
        <v>0</v>
      </c>
      <c r="BB279" s="415">
        <f t="shared" si="13"/>
        <v>0</v>
      </c>
      <c r="BC279" s="416">
        <f t="shared" si="14"/>
        <v>0</v>
      </c>
      <c r="BD279" s="417">
        <f t="shared" si="15"/>
        <v>0</v>
      </c>
      <c r="BE279" s="418">
        <f t="shared" si="16"/>
        <v>0</v>
      </c>
      <c r="BF279" s="419">
        <f t="shared" si="17"/>
        <v>0</v>
      </c>
    </row>
    <row r="280" ht="19.5" customHeight="1">
      <c r="A280" s="185"/>
      <c r="B280" s="230">
        <f t="shared" si="18"/>
        <v>269</v>
      </c>
      <c r="C280" s="185"/>
      <c r="D280" s="391" t="str">
        <f t="array" ref="D280">INDEX(_Rge_Projectdata_3rd,$B280,MATCH("Project-ID",_Rge_Headline_Projectdata,0))</f>
        <v/>
      </c>
      <c r="E280" s="392" t="str">
        <f t="array" ref="E280">IF(INDEX(_Rge_Data_3rd_CY,$B280,E$1)=0,"",TEXT(INDEX(_Rge_Data_3rd_CY,$B280,E$1),"JJJJMMTT"))</f>
        <v/>
      </c>
      <c r="F280" s="404" t="str">
        <f t="array" ref="F280">INDEX(_Rge_Data_3rd_CY,$B280,F$1)</f>
        <v>Open</v>
      </c>
      <c r="G280" s="393">
        <f t="array" ref="G280">IFERROR(MATCH(INDEX(_Rge_Data_3rd_CY,$B280,G$1),_Rge_Projectstatus,0),"")</f>
        <v>1</v>
      </c>
      <c r="H280" s="405" t="str">
        <f t="array" ref="H280">INDEX(_Rge_Data_3rd_CY,$B280,H$1)</f>
        <v/>
      </c>
      <c r="I280" s="406" t="str">
        <f t="array" ref="I280">INDEX(_Rge_Data_3rd_CY,$B280,I$1)</f>
        <v/>
      </c>
      <c r="J280" s="406" t="str">
        <f t="array" ref="J280">INDEX(_Rge_Data_3rd_CY,$B280,J$1)</f>
        <v/>
      </c>
      <c r="K280" s="406" t="str">
        <f t="array" ref="K280">INDEX(_Rge_Data_3rd_CY,$B280,K$1)</f>
        <v/>
      </c>
      <c r="L280" s="407">
        <f t="array" ref="L280">INDEX(_Rge_Data_3rd_CY,$B280,L$1)</f>
        <v>0</v>
      </c>
      <c r="M280" s="407">
        <f t="array" ref="M280">INDEX(_Rge_Data_3rd_CY,$B280,M$1)</f>
        <v>0</v>
      </c>
      <c r="N280" s="407">
        <f t="array" ref="N280">INDEX(_Rge_Data_3rd_CY,$B280,N$1)</f>
        <v>0</v>
      </c>
      <c r="O280" s="407">
        <f t="array" ref="O280">INDEX(_Rge_Data_3rd_CY,$B280,O$1)</f>
        <v>0</v>
      </c>
      <c r="P280" s="407">
        <f t="array" ref="P280">INDEX(_Rge_Data_3rd_CY,$B280,P$1)</f>
        <v>0</v>
      </c>
      <c r="Q280" s="407" t="str">
        <f t="array" ref="Q280">INDEX(_Rge_Data_3rd_CY,$B280,Q$1)</f>
        <v/>
      </c>
      <c r="R280" s="407">
        <f t="array" ref="R280">INDEX(_Rge_Data_3rd_CY,$B280,R$1)</f>
        <v>0</v>
      </c>
      <c r="S280" s="407">
        <f t="array" ref="S280">INDEX(_Rge_Data_3rd_CY,$B280,S$1)</f>
        <v>0</v>
      </c>
      <c r="T280" s="407">
        <f t="shared" si="5"/>
        <v>0</v>
      </c>
      <c r="U280" s="408">
        <f t="shared" si="6"/>
        <v>0</v>
      </c>
      <c r="V280" s="409" t="str">
        <f t="array" ref="V280">INDEX(_Rge_Data_3rd_CY,$B280,V$1)</f>
        <v/>
      </c>
      <c r="W280" s="410" t="str">
        <f t="array" ref="W280">INDEX(_Rge_Data_3rd_CY,$B280,W$1)</f>
        <v/>
      </c>
      <c r="X280" s="410" t="str">
        <f t="array" ref="X280">INDEX(_Rge_Data_3rd_CY,$B280,X$1)</f>
        <v/>
      </c>
      <c r="Y280" s="410" t="str">
        <f t="array" ref="Y280">INDEX(_Rge_Data_3rd_CY,$B280,Y$1)</f>
        <v/>
      </c>
      <c r="Z280" s="410">
        <f t="array" ref="Z280">INDEX(_Rge_Data_3rd_CY,$B280,Z$1)</f>
        <v>0</v>
      </c>
      <c r="AA280" s="410">
        <f t="array" ref="AA280">INDEX(_Rge_Data_3rd_CY,$B280,AA$1)</f>
        <v>0</v>
      </c>
      <c r="AB280" s="410">
        <f t="array" ref="AB280">INDEX(_Rge_Data_3rd_CY,$B280,AB$1)</f>
        <v>0</v>
      </c>
      <c r="AC280" s="410">
        <f t="array" ref="AC280">INDEX(_Rge_Data_3rd_CY,$B280,AC$1)</f>
        <v>0</v>
      </c>
      <c r="AD280" s="410">
        <f t="array" ref="AD280">INDEX(_Rge_Data_3rd_CY,$B280,AD$1)</f>
        <v>0</v>
      </c>
      <c r="AE280" s="410" t="str">
        <f t="array" ref="AE280">INDEX(_Rge_Data_3rd_CY,$B280,AE$1)</f>
        <v/>
      </c>
      <c r="AF280" s="410">
        <f t="array" ref="AF280">INDEX(_Rge_Data_3rd_CY,$B280,AF$1)</f>
        <v>0</v>
      </c>
      <c r="AG280" s="410">
        <f t="array" ref="AG280">INDEX(_Rge_Data_3rd_CY,$B280,AG$1)</f>
        <v>0</v>
      </c>
      <c r="AH280" s="410">
        <f t="shared" si="7"/>
        <v>0</v>
      </c>
      <c r="AI280" s="411" t="str">
        <f t="shared" si="9"/>
        <v/>
      </c>
      <c r="AJ280" s="412" t="str">
        <f t="array" ref="AJ280">INDEX(_Rge_Data_3rd_CY,$B280,AJ$1)</f>
        <v/>
      </c>
      <c r="AK280" s="413" t="str">
        <f t="array" ref="AK280">INDEX(_Rge_Data_3rd_CY,$B280,AK$1)</f>
        <v/>
      </c>
      <c r="AL280" s="413" t="str">
        <f t="array" ref="AL280">INDEX(_Rge_Data_3rd_CY,$B280,AL$1)</f>
        <v/>
      </c>
      <c r="AM280" s="413" t="str">
        <f t="array" ref="AM280">INDEX(_Rge_Data_3rd_CY,$B280,AM$1)</f>
        <v/>
      </c>
      <c r="AN280" s="413">
        <f t="array" ref="AN280">INDEX(_Rge_Data_3rd_CY,$B280,AN$1)</f>
        <v>0</v>
      </c>
      <c r="AO280" s="413">
        <f t="array" ref="AO280">INDEX(_Rge_Data_3rd_CY,$B280,AO$1)</f>
        <v>0</v>
      </c>
      <c r="AP280" s="413">
        <f t="array" ref="AP280">INDEX(_Rge_Data_3rd_CY,$B280,AP$1)</f>
        <v>0</v>
      </c>
      <c r="AQ280" s="413">
        <f t="array" ref="AQ280">INDEX(_Rge_Data_3rd_CY,$B280,AQ$1)</f>
        <v>0</v>
      </c>
      <c r="AR280" s="413">
        <f t="array" ref="AR280">INDEX(_Rge_Data_3rd_CY,$B280,AR$1)</f>
        <v>0</v>
      </c>
      <c r="AS280" s="413" t="str">
        <f t="array" ref="AS280">INDEX(_Rge_Data_3rd_CY,$B280,AS$1)</f>
        <v/>
      </c>
      <c r="AT280" s="413">
        <f t="array" ref="AT280">INDEX(_Rge_Data_3rd_CY,$B280,AT$1)</f>
        <v>0</v>
      </c>
      <c r="AU280" s="413">
        <f t="array" ref="AU280">INDEX(_Rge_Data_3rd_CY,$B280,AU$1)</f>
        <v>0</v>
      </c>
      <c r="AV280" s="284">
        <f t="shared" si="10"/>
        <v>0</v>
      </c>
      <c r="AW280" s="414">
        <f t="shared" si="8"/>
        <v>0</v>
      </c>
      <c r="AX280" s="290">
        <f>IFERROR(IF(AND($F280="OPEN",$AH280&gt;0),$AH280*_SoP*$AW280,IF(AND($F280="CLOSED",$AH280&gt;0),$AH280*_SoL*$AW280,0)),0)</f>
        <v>0</v>
      </c>
      <c r="AY280" s="290">
        <f>IFERROR(IF($AH280&lt;0,$AH280*_SoL,0),0)</f>
        <v>0</v>
      </c>
      <c r="AZ280" s="415">
        <f t="shared" si="11"/>
        <v>0</v>
      </c>
      <c r="BA280" s="415">
        <f t="shared" si="12"/>
        <v>0</v>
      </c>
      <c r="BB280" s="415">
        <f t="shared" si="13"/>
        <v>0</v>
      </c>
      <c r="BC280" s="416">
        <f t="shared" si="14"/>
        <v>0</v>
      </c>
      <c r="BD280" s="417">
        <f t="shared" si="15"/>
        <v>0</v>
      </c>
      <c r="BE280" s="418">
        <f t="shared" si="16"/>
        <v>0</v>
      </c>
      <c r="BF280" s="419">
        <f t="shared" si="17"/>
        <v>0</v>
      </c>
    </row>
    <row r="281" ht="19.5" customHeight="1">
      <c r="A281" s="185"/>
      <c r="B281" s="230">
        <f t="shared" si="18"/>
        <v>270</v>
      </c>
      <c r="C281" s="185"/>
      <c r="D281" s="391" t="str">
        <f t="array" ref="D281">INDEX(_Rge_Projectdata_3rd,$B281,MATCH("Project-ID",_Rge_Headline_Projectdata,0))</f>
        <v/>
      </c>
      <c r="E281" s="392" t="str">
        <f t="array" ref="E281">IF(INDEX(_Rge_Data_3rd_CY,$B281,E$1)=0,"",TEXT(INDEX(_Rge_Data_3rd_CY,$B281,E$1),"JJJJMMTT"))</f>
        <v/>
      </c>
      <c r="F281" s="404" t="str">
        <f t="array" ref="F281">INDEX(_Rge_Data_3rd_CY,$B281,F$1)</f>
        <v>Open</v>
      </c>
      <c r="G281" s="393">
        <f t="array" ref="G281">IFERROR(MATCH(INDEX(_Rge_Data_3rd_CY,$B281,G$1),_Rge_Projectstatus,0),"")</f>
        <v>1</v>
      </c>
      <c r="H281" s="405" t="str">
        <f t="array" ref="H281">INDEX(_Rge_Data_3rd_CY,$B281,H$1)</f>
        <v/>
      </c>
      <c r="I281" s="406" t="str">
        <f t="array" ref="I281">INDEX(_Rge_Data_3rd_CY,$B281,I$1)</f>
        <v/>
      </c>
      <c r="J281" s="406" t="str">
        <f t="array" ref="J281">INDEX(_Rge_Data_3rd_CY,$B281,J$1)</f>
        <v/>
      </c>
      <c r="K281" s="406" t="str">
        <f t="array" ref="K281">INDEX(_Rge_Data_3rd_CY,$B281,K$1)</f>
        <v/>
      </c>
      <c r="L281" s="407">
        <f t="array" ref="L281">INDEX(_Rge_Data_3rd_CY,$B281,L$1)</f>
        <v>0</v>
      </c>
      <c r="M281" s="407">
        <f t="array" ref="M281">INDEX(_Rge_Data_3rd_CY,$B281,M$1)</f>
        <v>0</v>
      </c>
      <c r="N281" s="407">
        <f t="array" ref="N281">INDEX(_Rge_Data_3rd_CY,$B281,N$1)</f>
        <v>0</v>
      </c>
      <c r="O281" s="407">
        <f t="array" ref="O281">INDEX(_Rge_Data_3rd_CY,$B281,O$1)</f>
        <v>0</v>
      </c>
      <c r="P281" s="407">
        <f t="array" ref="P281">INDEX(_Rge_Data_3rd_CY,$B281,P$1)</f>
        <v>0</v>
      </c>
      <c r="Q281" s="407" t="str">
        <f t="array" ref="Q281">INDEX(_Rge_Data_3rd_CY,$B281,Q$1)</f>
        <v/>
      </c>
      <c r="R281" s="407">
        <f t="array" ref="R281">INDEX(_Rge_Data_3rd_CY,$B281,R$1)</f>
        <v>0</v>
      </c>
      <c r="S281" s="407">
        <f t="array" ref="S281">INDEX(_Rge_Data_3rd_CY,$B281,S$1)</f>
        <v>0</v>
      </c>
      <c r="T281" s="407">
        <f t="shared" si="5"/>
        <v>0</v>
      </c>
      <c r="U281" s="408">
        <f t="shared" si="6"/>
        <v>0</v>
      </c>
      <c r="V281" s="409" t="str">
        <f t="array" ref="V281">INDEX(_Rge_Data_3rd_CY,$B281,V$1)</f>
        <v/>
      </c>
      <c r="W281" s="410" t="str">
        <f t="array" ref="W281">INDEX(_Rge_Data_3rd_CY,$B281,W$1)</f>
        <v/>
      </c>
      <c r="X281" s="410" t="str">
        <f t="array" ref="X281">INDEX(_Rge_Data_3rd_CY,$B281,X$1)</f>
        <v/>
      </c>
      <c r="Y281" s="410" t="str">
        <f t="array" ref="Y281">INDEX(_Rge_Data_3rd_CY,$B281,Y$1)</f>
        <v/>
      </c>
      <c r="Z281" s="410">
        <f t="array" ref="Z281">INDEX(_Rge_Data_3rd_CY,$B281,Z$1)</f>
        <v>0</v>
      </c>
      <c r="AA281" s="410">
        <f t="array" ref="AA281">INDEX(_Rge_Data_3rd_CY,$B281,AA$1)</f>
        <v>0</v>
      </c>
      <c r="AB281" s="410">
        <f t="array" ref="AB281">INDEX(_Rge_Data_3rd_CY,$B281,AB$1)</f>
        <v>0</v>
      </c>
      <c r="AC281" s="410">
        <f t="array" ref="AC281">INDEX(_Rge_Data_3rd_CY,$B281,AC$1)</f>
        <v>0</v>
      </c>
      <c r="AD281" s="410">
        <f t="array" ref="AD281">INDEX(_Rge_Data_3rd_CY,$B281,AD$1)</f>
        <v>0</v>
      </c>
      <c r="AE281" s="410" t="str">
        <f t="array" ref="AE281">INDEX(_Rge_Data_3rd_CY,$B281,AE$1)</f>
        <v/>
      </c>
      <c r="AF281" s="410">
        <f t="array" ref="AF281">INDEX(_Rge_Data_3rd_CY,$B281,AF$1)</f>
        <v>0</v>
      </c>
      <c r="AG281" s="410">
        <f t="array" ref="AG281">INDEX(_Rge_Data_3rd_CY,$B281,AG$1)</f>
        <v>0</v>
      </c>
      <c r="AH281" s="410">
        <f t="shared" si="7"/>
        <v>0</v>
      </c>
      <c r="AI281" s="411" t="str">
        <f t="shared" si="9"/>
        <v/>
      </c>
      <c r="AJ281" s="412" t="str">
        <f t="array" ref="AJ281">INDEX(_Rge_Data_3rd_CY,$B281,AJ$1)</f>
        <v/>
      </c>
      <c r="AK281" s="413" t="str">
        <f t="array" ref="AK281">INDEX(_Rge_Data_3rd_CY,$B281,AK$1)</f>
        <v/>
      </c>
      <c r="AL281" s="413" t="str">
        <f t="array" ref="AL281">INDEX(_Rge_Data_3rd_CY,$B281,AL$1)</f>
        <v/>
      </c>
      <c r="AM281" s="413" t="str">
        <f t="array" ref="AM281">INDEX(_Rge_Data_3rd_CY,$B281,AM$1)</f>
        <v/>
      </c>
      <c r="AN281" s="413">
        <f t="array" ref="AN281">INDEX(_Rge_Data_3rd_CY,$B281,AN$1)</f>
        <v>0</v>
      </c>
      <c r="AO281" s="413">
        <f t="array" ref="AO281">INDEX(_Rge_Data_3rd_CY,$B281,AO$1)</f>
        <v>0</v>
      </c>
      <c r="AP281" s="413">
        <f t="array" ref="AP281">INDEX(_Rge_Data_3rd_CY,$B281,AP$1)</f>
        <v>0</v>
      </c>
      <c r="AQ281" s="413">
        <f t="array" ref="AQ281">INDEX(_Rge_Data_3rd_CY,$B281,AQ$1)</f>
        <v>0</v>
      </c>
      <c r="AR281" s="413">
        <f t="array" ref="AR281">INDEX(_Rge_Data_3rd_CY,$B281,AR$1)</f>
        <v>0</v>
      </c>
      <c r="AS281" s="413" t="str">
        <f t="array" ref="AS281">INDEX(_Rge_Data_3rd_CY,$B281,AS$1)</f>
        <v/>
      </c>
      <c r="AT281" s="413">
        <f t="array" ref="AT281">INDEX(_Rge_Data_3rd_CY,$B281,AT$1)</f>
        <v>0</v>
      </c>
      <c r="AU281" s="413">
        <f t="array" ref="AU281">INDEX(_Rge_Data_3rd_CY,$B281,AU$1)</f>
        <v>0</v>
      </c>
      <c r="AV281" s="284">
        <f t="shared" si="10"/>
        <v>0</v>
      </c>
      <c r="AW281" s="414">
        <f t="shared" si="8"/>
        <v>0</v>
      </c>
      <c r="AX281" s="290">
        <f>IFERROR(IF(AND($F281="OPEN",$AH281&gt;0),$AH281*_SoP*$AW281,IF(AND($F281="CLOSED",$AH281&gt;0),$AH281*_SoL*$AW281,0)),0)</f>
        <v>0</v>
      </c>
      <c r="AY281" s="290">
        <f>IFERROR(IF($AH281&lt;0,$AH281*_SoL,0),0)</f>
        <v>0</v>
      </c>
      <c r="AZ281" s="415">
        <f t="shared" si="11"/>
        <v>0</v>
      </c>
      <c r="BA281" s="415">
        <f t="shared" si="12"/>
        <v>0</v>
      </c>
      <c r="BB281" s="415">
        <f t="shared" si="13"/>
        <v>0</v>
      </c>
      <c r="BC281" s="416">
        <f t="shared" si="14"/>
        <v>0</v>
      </c>
      <c r="BD281" s="417">
        <f t="shared" si="15"/>
        <v>0</v>
      </c>
      <c r="BE281" s="418">
        <f t="shared" si="16"/>
        <v>0</v>
      </c>
      <c r="BF281" s="419">
        <f t="shared" si="17"/>
        <v>0</v>
      </c>
    </row>
    <row r="282" ht="19.5" customHeight="1">
      <c r="A282" s="185"/>
      <c r="B282" s="230">
        <f t="shared" si="18"/>
        <v>271</v>
      </c>
      <c r="C282" s="185"/>
      <c r="D282" s="391" t="str">
        <f t="array" ref="D282">INDEX(_Rge_Projectdata_3rd,$B282,MATCH("Project-ID",_Rge_Headline_Projectdata,0))</f>
        <v/>
      </c>
      <c r="E282" s="392" t="str">
        <f t="array" ref="E282">IF(INDEX(_Rge_Data_3rd_CY,$B282,E$1)=0,"",TEXT(INDEX(_Rge_Data_3rd_CY,$B282,E$1),"JJJJMMTT"))</f>
        <v/>
      </c>
      <c r="F282" s="404" t="str">
        <f t="array" ref="F282">INDEX(_Rge_Data_3rd_CY,$B282,F$1)</f>
        <v>Open</v>
      </c>
      <c r="G282" s="393">
        <f t="array" ref="G282">IFERROR(MATCH(INDEX(_Rge_Data_3rd_CY,$B282,G$1),_Rge_Projectstatus,0),"")</f>
        <v>1</v>
      </c>
      <c r="H282" s="405" t="str">
        <f t="array" ref="H282">INDEX(_Rge_Data_3rd_CY,$B282,H$1)</f>
        <v/>
      </c>
      <c r="I282" s="406" t="str">
        <f t="array" ref="I282">INDEX(_Rge_Data_3rd_CY,$B282,I$1)</f>
        <v/>
      </c>
      <c r="J282" s="406" t="str">
        <f t="array" ref="J282">INDEX(_Rge_Data_3rd_CY,$B282,J$1)</f>
        <v/>
      </c>
      <c r="K282" s="406" t="str">
        <f t="array" ref="K282">INDEX(_Rge_Data_3rd_CY,$B282,K$1)</f>
        <v/>
      </c>
      <c r="L282" s="407">
        <f t="array" ref="L282">INDEX(_Rge_Data_3rd_CY,$B282,L$1)</f>
        <v>0</v>
      </c>
      <c r="M282" s="407">
        <f t="array" ref="M282">INDEX(_Rge_Data_3rd_CY,$B282,M$1)</f>
        <v>0</v>
      </c>
      <c r="N282" s="407">
        <f t="array" ref="N282">INDEX(_Rge_Data_3rd_CY,$B282,N$1)</f>
        <v>0</v>
      </c>
      <c r="O282" s="407">
        <f t="array" ref="O282">INDEX(_Rge_Data_3rd_CY,$B282,O$1)</f>
        <v>0</v>
      </c>
      <c r="P282" s="407">
        <f t="array" ref="P282">INDEX(_Rge_Data_3rd_CY,$B282,P$1)</f>
        <v>0</v>
      </c>
      <c r="Q282" s="407" t="str">
        <f t="array" ref="Q282">INDEX(_Rge_Data_3rd_CY,$B282,Q$1)</f>
        <v/>
      </c>
      <c r="R282" s="407">
        <f t="array" ref="R282">INDEX(_Rge_Data_3rd_CY,$B282,R$1)</f>
        <v>0</v>
      </c>
      <c r="S282" s="407">
        <f t="array" ref="S282">INDEX(_Rge_Data_3rd_CY,$B282,S$1)</f>
        <v>0</v>
      </c>
      <c r="T282" s="407">
        <f t="shared" si="5"/>
        <v>0</v>
      </c>
      <c r="U282" s="408">
        <f t="shared" si="6"/>
        <v>0</v>
      </c>
      <c r="V282" s="409" t="str">
        <f t="array" ref="V282">INDEX(_Rge_Data_3rd_CY,$B282,V$1)</f>
        <v/>
      </c>
      <c r="W282" s="410" t="str">
        <f t="array" ref="W282">INDEX(_Rge_Data_3rd_CY,$B282,W$1)</f>
        <v/>
      </c>
      <c r="X282" s="410" t="str">
        <f t="array" ref="X282">INDEX(_Rge_Data_3rd_CY,$B282,X$1)</f>
        <v/>
      </c>
      <c r="Y282" s="410" t="str">
        <f t="array" ref="Y282">INDEX(_Rge_Data_3rd_CY,$B282,Y$1)</f>
        <v/>
      </c>
      <c r="Z282" s="410">
        <f t="array" ref="Z282">INDEX(_Rge_Data_3rd_CY,$B282,Z$1)</f>
        <v>0</v>
      </c>
      <c r="AA282" s="410">
        <f t="array" ref="AA282">INDEX(_Rge_Data_3rd_CY,$B282,AA$1)</f>
        <v>0</v>
      </c>
      <c r="AB282" s="410">
        <f t="array" ref="AB282">INDEX(_Rge_Data_3rd_CY,$B282,AB$1)</f>
        <v>0</v>
      </c>
      <c r="AC282" s="410">
        <f t="array" ref="AC282">INDEX(_Rge_Data_3rd_CY,$B282,AC$1)</f>
        <v>0</v>
      </c>
      <c r="AD282" s="410">
        <f t="array" ref="AD282">INDEX(_Rge_Data_3rd_CY,$B282,AD$1)</f>
        <v>0</v>
      </c>
      <c r="AE282" s="410" t="str">
        <f t="array" ref="AE282">INDEX(_Rge_Data_3rd_CY,$B282,AE$1)</f>
        <v/>
      </c>
      <c r="AF282" s="410">
        <f t="array" ref="AF282">INDEX(_Rge_Data_3rd_CY,$B282,AF$1)</f>
        <v>0</v>
      </c>
      <c r="AG282" s="410">
        <f t="array" ref="AG282">INDEX(_Rge_Data_3rd_CY,$B282,AG$1)</f>
        <v>0</v>
      </c>
      <c r="AH282" s="410">
        <f t="shared" si="7"/>
        <v>0</v>
      </c>
      <c r="AI282" s="411" t="str">
        <f t="shared" si="9"/>
        <v/>
      </c>
      <c r="AJ282" s="412" t="str">
        <f t="array" ref="AJ282">INDEX(_Rge_Data_3rd_CY,$B282,AJ$1)</f>
        <v/>
      </c>
      <c r="AK282" s="413" t="str">
        <f t="array" ref="AK282">INDEX(_Rge_Data_3rd_CY,$B282,AK$1)</f>
        <v/>
      </c>
      <c r="AL282" s="413" t="str">
        <f t="array" ref="AL282">INDEX(_Rge_Data_3rd_CY,$B282,AL$1)</f>
        <v/>
      </c>
      <c r="AM282" s="413" t="str">
        <f t="array" ref="AM282">INDEX(_Rge_Data_3rd_CY,$B282,AM$1)</f>
        <v/>
      </c>
      <c r="AN282" s="413">
        <f t="array" ref="AN282">INDEX(_Rge_Data_3rd_CY,$B282,AN$1)</f>
        <v>0</v>
      </c>
      <c r="AO282" s="413">
        <f t="array" ref="AO282">INDEX(_Rge_Data_3rd_CY,$B282,AO$1)</f>
        <v>0</v>
      </c>
      <c r="AP282" s="413">
        <f t="array" ref="AP282">INDEX(_Rge_Data_3rd_CY,$B282,AP$1)</f>
        <v>0</v>
      </c>
      <c r="AQ282" s="413">
        <f t="array" ref="AQ282">INDEX(_Rge_Data_3rd_CY,$B282,AQ$1)</f>
        <v>0</v>
      </c>
      <c r="AR282" s="413">
        <f t="array" ref="AR282">INDEX(_Rge_Data_3rd_CY,$B282,AR$1)</f>
        <v>0</v>
      </c>
      <c r="AS282" s="413" t="str">
        <f t="array" ref="AS282">INDEX(_Rge_Data_3rd_CY,$B282,AS$1)</f>
        <v/>
      </c>
      <c r="AT282" s="413">
        <f t="array" ref="AT282">INDEX(_Rge_Data_3rd_CY,$B282,AT$1)</f>
        <v>0</v>
      </c>
      <c r="AU282" s="413">
        <f t="array" ref="AU282">INDEX(_Rge_Data_3rd_CY,$B282,AU$1)</f>
        <v>0</v>
      </c>
      <c r="AV282" s="284">
        <f t="shared" si="10"/>
        <v>0</v>
      </c>
      <c r="AW282" s="414">
        <f t="shared" si="8"/>
        <v>0</v>
      </c>
      <c r="AX282" s="290">
        <f>IFERROR(IF(AND($F282="OPEN",$AH282&gt;0),$AH282*_SoP*$AW282,IF(AND($F282="CLOSED",$AH282&gt;0),$AH282*_SoL*$AW282,0)),0)</f>
        <v>0</v>
      </c>
      <c r="AY282" s="290">
        <f>IFERROR(IF($AH282&lt;0,$AH282*_SoL,0),0)</f>
        <v>0</v>
      </c>
      <c r="AZ282" s="415">
        <f t="shared" si="11"/>
        <v>0</v>
      </c>
      <c r="BA282" s="415">
        <f t="shared" si="12"/>
        <v>0</v>
      </c>
      <c r="BB282" s="415">
        <f t="shared" si="13"/>
        <v>0</v>
      </c>
      <c r="BC282" s="416">
        <f t="shared" si="14"/>
        <v>0</v>
      </c>
      <c r="BD282" s="417">
        <f t="shared" si="15"/>
        <v>0</v>
      </c>
      <c r="BE282" s="418">
        <f t="shared" si="16"/>
        <v>0</v>
      </c>
      <c r="BF282" s="419">
        <f t="shared" si="17"/>
        <v>0</v>
      </c>
    </row>
    <row r="283" ht="19.5" customHeight="1">
      <c r="A283" s="185"/>
      <c r="B283" s="230">
        <f t="shared" si="18"/>
        <v>272</v>
      </c>
      <c r="C283" s="185"/>
      <c r="D283" s="391" t="str">
        <f t="array" ref="D283">INDEX(_Rge_Projectdata_3rd,$B283,MATCH("Project-ID",_Rge_Headline_Projectdata,0))</f>
        <v/>
      </c>
      <c r="E283" s="392" t="str">
        <f t="array" ref="E283">IF(INDEX(_Rge_Data_3rd_CY,$B283,E$1)=0,"",TEXT(INDEX(_Rge_Data_3rd_CY,$B283,E$1),"JJJJMMTT"))</f>
        <v/>
      </c>
      <c r="F283" s="404" t="str">
        <f t="array" ref="F283">INDEX(_Rge_Data_3rd_CY,$B283,F$1)</f>
        <v>Open</v>
      </c>
      <c r="G283" s="393">
        <f t="array" ref="G283">IFERROR(MATCH(INDEX(_Rge_Data_3rd_CY,$B283,G$1),_Rge_Projectstatus,0),"")</f>
        <v>1</v>
      </c>
      <c r="H283" s="405" t="str">
        <f t="array" ref="H283">INDEX(_Rge_Data_3rd_CY,$B283,H$1)</f>
        <v/>
      </c>
      <c r="I283" s="406" t="str">
        <f t="array" ref="I283">INDEX(_Rge_Data_3rd_CY,$B283,I$1)</f>
        <v/>
      </c>
      <c r="J283" s="406" t="str">
        <f t="array" ref="J283">INDEX(_Rge_Data_3rd_CY,$B283,J$1)</f>
        <v/>
      </c>
      <c r="K283" s="406" t="str">
        <f t="array" ref="K283">INDEX(_Rge_Data_3rd_CY,$B283,K$1)</f>
        <v/>
      </c>
      <c r="L283" s="407">
        <f t="array" ref="L283">INDEX(_Rge_Data_3rd_CY,$B283,L$1)</f>
        <v>0</v>
      </c>
      <c r="M283" s="407">
        <f t="array" ref="M283">INDEX(_Rge_Data_3rd_CY,$B283,M$1)</f>
        <v>0</v>
      </c>
      <c r="N283" s="407">
        <f t="array" ref="N283">INDEX(_Rge_Data_3rd_CY,$B283,N$1)</f>
        <v>0</v>
      </c>
      <c r="O283" s="407">
        <f t="array" ref="O283">INDEX(_Rge_Data_3rd_CY,$B283,O$1)</f>
        <v>0</v>
      </c>
      <c r="P283" s="407">
        <f t="array" ref="P283">INDEX(_Rge_Data_3rd_CY,$B283,P$1)</f>
        <v>0</v>
      </c>
      <c r="Q283" s="407" t="str">
        <f t="array" ref="Q283">INDEX(_Rge_Data_3rd_CY,$B283,Q$1)</f>
        <v/>
      </c>
      <c r="R283" s="407">
        <f t="array" ref="R283">INDEX(_Rge_Data_3rd_CY,$B283,R$1)</f>
        <v>0</v>
      </c>
      <c r="S283" s="407">
        <f t="array" ref="S283">INDEX(_Rge_Data_3rd_CY,$B283,S$1)</f>
        <v>0</v>
      </c>
      <c r="T283" s="407">
        <f t="shared" si="5"/>
        <v>0</v>
      </c>
      <c r="U283" s="408">
        <f t="shared" si="6"/>
        <v>0</v>
      </c>
      <c r="V283" s="409" t="str">
        <f t="array" ref="V283">INDEX(_Rge_Data_3rd_CY,$B283,V$1)</f>
        <v/>
      </c>
      <c r="W283" s="410" t="str">
        <f t="array" ref="W283">INDEX(_Rge_Data_3rd_CY,$B283,W$1)</f>
        <v/>
      </c>
      <c r="X283" s="410" t="str">
        <f t="array" ref="X283">INDEX(_Rge_Data_3rd_CY,$B283,X$1)</f>
        <v/>
      </c>
      <c r="Y283" s="410" t="str">
        <f t="array" ref="Y283">INDEX(_Rge_Data_3rd_CY,$B283,Y$1)</f>
        <v/>
      </c>
      <c r="Z283" s="410">
        <f t="array" ref="Z283">INDEX(_Rge_Data_3rd_CY,$B283,Z$1)</f>
        <v>0</v>
      </c>
      <c r="AA283" s="410">
        <f t="array" ref="AA283">INDEX(_Rge_Data_3rd_CY,$B283,AA$1)</f>
        <v>0</v>
      </c>
      <c r="AB283" s="410">
        <f t="array" ref="AB283">INDEX(_Rge_Data_3rd_CY,$B283,AB$1)</f>
        <v>0</v>
      </c>
      <c r="AC283" s="410">
        <f t="array" ref="AC283">INDEX(_Rge_Data_3rd_CY,$B283,AC$1)</f>
        <v>0</v>
      </c>
      <c r="AD283" s="410">
        <f t="array" ref="AD283">INDEX(_Rge_Data_3rd_CY,$B283,AD$1)</f>
        <v>0</v>
      </c>
      <c r="AE283" s="410" t="str">
        <f t="array" ref="AE283">INDEX(_Rge_Data_3rd_CY,$B283,AE$1)</f>
        <v/>
      </c>
      <c r="AF283" s="410">
        <f t="array" ref="AF283">INDEX(_Rge_Data_3rd_CY,$B283,AF$1)</f>
        <v>0</v>
      </c>
      <c r="AG283" s="410">
        <f t="array" ref="AG283">INDEX(_Rge_Data_3rd_CY,$B283,AG$1)</f>
        <v>0</v>
      </c>
      <c r="AH283" s="410">
        <f t="shared" si="7"/>
        <v>0</v>
      </c>
      <c r="AI283" s="411" t="str">
        <f t="shared" si="9"/>
        <v/>
      </c>
      <c r="AJ283" s="412" t="str">
        <f t="array" ref="AJ283">INDEX(_Rge_Data_3rd_CY,$B283,AJ$1)</f>
        <v/>
      </c>
      <c r="AK283" s="413" t="str">
        <f t="array" ref="AK283">INDEX(_Rge_Data_3rd_CY,$B283,AK$1)</f>
        <v/>
      </c>
      <c r="AL283" s="413" t="str">
        <f t="array" ref="AL283">INDEX(_Rge_Data_3rd_CY,$B283,AL$1)</f>
        <v/>
      </c>
      <c r="AM283" s="413" t="str">
        <f t="array" ref="AM283">INDEX(_Rge_Data_3rd_CY,$B283,AM$1)</f>
        <v/>
      </c>
      <c r="AN283" s="413">
        <f t="array" ref="AN283">INDEX(_Rge_Data_3rd_CY,$B283,AN$1)</f>
        <v>0</v>
      </c>
      <c r="AO283" s="413">
        <f t="array" ref="AO283">INDEX(_Rge_Data_3rd_CY,$B283,AO$1)</f>
        <v>0</v>
      </c>
      <c r="AP283" s="413">
        <f t="array" ref="AP283">INDEX(_Rge_Data_3rd_CY,$B283,AP$1)</f>
        <v>0</v>
      </c>
      <c r="AQ283" s="413">
        <f t="array" ref="AQ283">INDEX(_Rge_Data_3rd_CY,$B283,AQ$1)</f>
        <v>0</v>
      </c>
      <c r="AR283" s="413">
        <f t="array" ref="AR283">INDEX(_Rge_Data_3rd_CY,$B283,AR$1)</f>
        <v>0</v>
      </c>
      <c r="AS283" s="413" t="str">
        <f t="array" ref="AS283">INDEX(_Rge_Data_3rd_CY,$B283,AS$1)</f>
        <v/>
      </c>
      <c r="AT283" s="413">
        <f t="array" ref="AT283">INDEX(_Rge_Data_3rd_CY,$B283,AT$1)</f>
        <v>0</v>
      </c>
      <c r="AU283" s="413">
        <f t="array" ref="AU283">INDEX(_Rge_Data_3rd_CY,$B283,AU$1)</f>
        <v>0</v>
      </c>
      <c r="AV283" s="284">
        <f t="shared" si="10"/>
        <v>0</v>
      </c>
      <c r="AW283" s="414">
        <f t="shared" si="8"/>
        <v>0</v>
      </c>
      <c r="AX283" s="290">
        <f>IFERROR(IF(AND($F283="OPEN",$AH283&gt;0),$AH283*_SoP*$AW283,IF(AND($F283="CLOSED",$AH283&gt;0),$AH283*_SoL*$AW283,0)),0)</f>
        <v>0</v>
      </c>
      <c r="AY283" s="290">
        <f>IFERROR(IF($AH283&lt;0,$AH283*_SoL,0),0)</f>
        <v>0</v>
      </c>
      <c r="AZ283" s="415">
        <f t="shared" si="11"/>
        <v>0</v>
      </c>
      <c r="BA283" s="415">
        <f t="shared" si="12"/>
        <v>0</v>
      </c>
      <c r="BB283" s="415">
        <f t="shared" si="13"/>
        <v>0</v>
      </c>
      <c r="BC283" s="416">
        <f t="shared" si="14"/>
        <v>0</v>
      </c>
      <c r="BD283" s="417">
        <f t="shared" si="15"/>
        <v>0</v>
      </c>
      <c r="BE283" s="418">
        <f t="shared" si="16"/>
        <v>0</v>
      </c>
      <c r="BF283" s="419">
        <f t="shared" si="17"/>
        <v>0</v>
      </c>
    </row>
    <row r="284" ht="19.5" customHeight="1">
      <c r="A284" s="185"/>
      <c r="B284" s="230">
        <f t="shared" si="18"/>
        <v>273</v>
      </c>
      <c r="C284" s="185"/>
      <c r="D284" s="391" t="str">
        <f t="array" ref="D284">INDEX(_Rge_Projectdata_3rd,$B284,MATCH("Project-ID",_Rge_Headline_Projectdata,0))</f>
        <v/>
      </c>
      <c r="E284" s="392" t="str">
        <f t="array" ref="E284">IF(INDEX(_Rge_Data_3rd_CY,$B284,E$1)=0,"",TEXT(INDEX(_Rge_Data_3rd_CY,$B284,E$1),"JJJJMMTT"))</f>
        <v/>
      </c>
      <c r="F284" s="404" t="str">
        <f t="array" ref="F284">INDEX(_Rge_Data_3rd_CY,$B284,F$1)</f>
        <v>Open</v>
      </c>
      <c r="G284" s="393">
        <f t="array" ref="G284">IFERROR(MATCH(INDEX(_Rge_Data_3rd_CY,$B284,G$1),_Rge_Projectstatus,0),"")</f>
        <v>1</v>
      </c>
      <c r="H284" s="405" t="str">
        <f t="array" ref="H284">INDEX(_Rge_Data_3rd_CY,$B284,H$1)</f>
        <v/>
      </c>
      <c r="I284" s="406" t="str">
        <f t="array" ref="I284">INDEX(_Rge_Data_3rd_CY,$B284,I$1)</f>
        <v/>
      </c>
      <c r="J284" s="406" t="str">
        <f t="array" ref="J284">INDEX(_Rge_Data_3rd_CY,$B284,J$1)</f>
        <v/>
      </c>
      <c r="K284" s="406" t="str">
        <f t="array" ref="K284">INDEX(_Rge_Data_3rd_CY,$B284,K$1)</f>
        <v/>
      </c>
      <c r="L284" s="407">
        <f t="array" ref="L284">INDEX(_Rge_Data_3rd_CY,$B284,L$1)</f>
        <v>0</v>
      </c>
      <c r="M284" s="407">
        <f t="array" ref="M284">INDEX(_Rge_Data_3rd_CY,$B284,M$1)</f>
        <v>0</v>
      </c>
      <c r="N284" s="407">
        <f t="array" ref="N284">INDEX(_Rge_Data_3rd_CY,$B284,N$1)</f>
        <v>0</v>
      </c>
      <c r="O284" s="407">
        <f t="array" ref="O284">INDEX(_Rge_Data_3rd_CY,$B284,O$1)</f>
        <v>0</v>
      </c>
      <c r="P284" s="407">
        <f t="array" ref="P284">INDEX(_Rge_Data_3rd_CY,$B284,P$1)</f>
        <v>0</v>
      </c>
      <c r="Q284" s="407" t="str">
        <f t="array" ref="Q284">INDEX(_Rge_Data_3rd_CY,$B284,Q$1)</f>
        <v/>
      </c>
      <c r="R284" s="407">
        <f t="array" ref="R284">INDEX(_Rge_Data_3rd_CY,$B284,R$1)</f>
        <v>0</v>
      </c>
      <c r="S284" s="407">
        <f t="array" ref="S284">INDEX(_Rge_Data_3rd_CY,$B284,S$1)</f>
        <v>0</v>
      </c>
      <c r="T284" s="407">
        <f t="shared" si="5"/>
        <v>0</v>
      </c>
      <c r="U284" s="408">
        <f t="shared" si="6"/>
        <v>0</v>
      </c>
      <c r="V284" s="409" t="str">
        <f t="array" ref="V284">INDEX(_Rge_Data_3rd_CY,$B284,V$1)</f>
        <v/>
      </c>
      <c r="W284" s="410" t="str">
        <f t="array" ref="W284">INDEX(_Rge_Data_3rd_CY,$B284,W$1)</f>
        <v/>
      </c>
      <c r="X284" s="410" t="str">
        <f t="array" ref="X284">INDEX(_Rge_Data_3rd_CY,$B284,X$1)</f>
        <v/>
      </c>
      <c r="Y284" s="410" t="str">
        <f t="array" ref="Y284">INDEX(_Rge_Data_3rd_CY,$B284,Y$1)</f>
        <v/>
      </c>
      <c r="Z284" s="410">
        <f t="array" ref="Z284">INDEX(_Rge_Data_3rd_CY,$B284,Z$1)</f>
        <v>0</v>
      </c>
      <c r="AA284" s="410">
        <f t="array" ref="AA284">INDEX(_Rge_Data_3rd_CY,$B284,AA$1)</f>
        <v>0</v>
      </c>
      <c r="AB284" s="410">
        <f t="array" ref="AB284">INDEX(_Rge_Data_3rd_CY,$B284,AB$1)</f>
        <v>0</v>
      </c>
      <c r="AC284" s="410">
        <f t="array" ref="AC284">INDEX(_Rge_Data_3rd_CY,$B284,AC$1)</f>
        <v>0</v>
      </c>
      <c r="AD284" s="410">
        <f t="array" ref="AD284">INDEX(_Rge_Data_3rd_CY,$B284,AD$1)</f>
        <v>0</v>
      </c>
      <c r="AE284" s="410" t="str">
        <f t="array" ref="AE284">INDEX(_Rge_Data_3rd_CY,$B284,AE$1)</f>
        <v/>
      </c>
      <c r="AF284" s="410">
        <f t="array" ref="AF284">INDEX(_Rge_Data_3rd_CY,$B284,AF$1)</f>
        <v>0</v>
      </c>
      <c r="AG284" s="410">
        <f t="array" ref="AG284">INDEX(_Rge_Data_3rd_CY,$B284,AG$1)</f>
        <v>0</v>
      </c>
      <c r="AH284" s="410">
        <f t="shared" si="7"/>
        <v>0</v>
      </c>
      <c r="AI284" s="411" t="str">
        <f t="shared" si="9"/>
        <v/>
      </c>
      <c r="AJ284" s="412" t="str">
        <f t="array" ref="AJ284">INDEX(_Rge_Data_3rd_CY,$B284,AJ$1)</f>
        <v/>
      </c>
      <c r="AK284" s="413" t="str">
        <f t="array" ref="AK284">INDEX(_Rge_Data_3rd_CY,$B284,AK$1)</f>
        <v/>
      </c>
      <c r="AL284" s="413" t="str">
        <f t="array" ref="AL284">INDEX(_Rge_Data_3rd_CY,$B284,AL$1)</f>
        <v/>
      </c>
      <c r="AM284" s="413" t="str">
        <f t="array" ref="AM284">INDEX(_Rge_Data_3rd_CY,$B284,AM$1)</f>
        <v/>
      </c>
      <c r="AN284" s="413">
        <f t="array" ref="AN284">INDEX(_Rge_Data_3rd_CY,$B284,AN$1)</f>
        <v>0</v>
      </c>
      <c r="AO284" s="413">
        <f t="array" ref="AO284">INDEX(_Rge_Data_3rd_CY,$B284,AO$1)</f>
        <v>0</v>
      </c>
      <c r="AP284" s="413">
        <f t="array" ref="AP284">INDEX(_Rge_Data_3rd_CY,$B284,AP$1)</f>
        <v>0</v>
      </c>
      <c r="AQ284" s="413">
        <f t="array" ref="AQ284">INDEX(_Rge_Data_3rd_CY,$B284,AQ$1)</f>
        <v>0</v>
      </c>
      <c r="AR284" s="413">
        <f t="array" ref="AR284">INDEX(_Rge_Data_3rd_CY,$B284,AR$1)</f>
        <v>0</v>
      </c>
      <c r="AS284" s="413" t="str">
        <f t="array" ref="AS284">INDEX(_Rge_Data_3rd_CY,$B284,AS$1)</f>
        <v/>
      </c>
      <c r="AT284" s="413">
        <f t="array" ref="AT284">INDEX(_Rge_Data_3rd_CY,$B284,AT$1)</f>
        <v>0</v>
      </c>
      <c r="AU284" s="413">
        <f t="array" ref="AU284">INDEX(_Rge_Data_3rd_CY,$B284,AU$1)</f>
        <v>0</v>
      </c>
      <c r="AV284" s="284">
        <f t="shared" si="10"/>
        <v>0</v>
      </c>
      <c r="AW284" s="414">
        <f t="shared" si="8"/>
        <v>0</v>
      </c>
      <c r="AX284" s="290">
        <f>IFERROR(IF(AND($F284="OPEN",$AH284&gt;0),$AH284*_SoP*$AW284,IF(AND($F284="CLOSED",$AH284&gt;0),$AH284*_SoL*$AW284,0)),0)</f>
        <v>0</v>
      </c>
      <c r="AY284" s="290">
        <f>IFERROR(IF($AH284&lt;0,$AH284*_SoL,0),0)</f>
        <v>0</v>
      </c>
      <c r="AZ284" s="415">
        <f t="shared" si="11"/>
        <v>0</v>
      </c>
      <c r="BA284" s="415">
        <f t="shared" si="12"/>
        <v>0</v>
      </c>
      <c r="BB284" s="415">
        <f t="shared" si="13"/>
        <v>0</v>
      </c>
      <c r="BC284" s="416">
        <f t="shared" si="14"/>
        <v>0</v>
      </c>
      <c r="BD284" s="417">
        <f t="shared" si="15"/>
        <v>0</v>
      </c>
      <c r="BE284" s="418">
        <f t="shared" si="16"/>
        <v>0</v>
      </c>
      <c r="BF284" s="419">
        <f t="shared" si="17"/>
        <v>0</v>
      </c>
    </row>
    <row r="285" ht="19.5" customHeight="1">
      <c r="A285" s="185"/>
      <c r="B285" s="230">
        <f t="shared" si="18"/>
        <v>274</v>
      </c>
      <c r="C285" s="185"/>
      <c r="D285" s="391" t="str">
        <f t="array" ref="D285">INDEX(_Rge_Projectdata_3rd,$B285,MATCH("Project-ID",_Rge_Headline_Projectdata,0))</f>
        <v/>
      </c>
      <c r="E285" s="392" t="str">
        <f t="array" ref="E285">IF(INDEX(_Rge_Data_3rd_CY,$B285,E$1)=0,"",TEXT(INDEX(_Rge_Data_3rd_CY,$B285,E$1),"JJJJMMTT"))</f>
        <v/>
      </c>
      <c r="F285" s="404" t="str">
        <f t="array" ref="F285">INDEX(_Rge_Data_3rd_CY,$B285,F$1)</f>
        <v>Open</v>
      </c>
      <c r="G285" s="393">
        <f t="array" ref="G285">IFERROR(MATCH(INDEX(_Rge_Data_3rd_CY,$B285,G$1),_Rge_Projectstatus,0),"")</f>
        <v>1</v>
      </c>
      <c r="H285" s="405" t="str">
        <f t="array" ref="H285">INDEX(_Rge_Data_3rd_CY,$B285,H$1)</f>
        <v/>
      </c>
      <c r="I285" s="406" t="str">
        <f t="array" ref="I285">INDEX(_Rge_Data_3rd_CY,$B285,I$1)</f>
        <v/>
      </c>
      <c r="J285" s="406" t="str">
        <f t="array" ref="J285">INDEX(_Rge_Data_3rd_CY,$B285,J$1)</f>
        <v/>
      </c>
      <c r="K285" s="406" t="str">
        <f t="array" ref="K285">INDEX(_Rge_Data_3rd_CY,$B285,K$1)</f>
        <v/>
      </c>
      <c r="L285" s="407">
        <f t="array" ref="L285">INDEX(_Rge_Data_3rd_CY,$B285,L$1)</f>
        <v>0</v>
      </c>
      <c r="M285" s="407">
        <f t="array" ref="M285">INDEX(_Rge_Data_3rd_CY,$B285,M$1)</f>
        <v>0</v>
      </c>
      <c r="N285" s="407">
        <f t="array" ref="N285">INDEX(_Rge_Data_3rd_CY,$B285,N$1)</f>
        <v>0</v>
      </c>
      <c r="O285" s="407">
        <f t="array" ref="O285">INDEX(_Rge_Data_3rd_CY,$B285,O$1)</f>
        <v>0</v>
      </c>
      <c r="P285" s="407">
        <f t="array" ref="P285">INDEX(_Rge_Data_3rd_CY,$B285,P$1)</f>
        <v>0</v>
      </c>
      <c r="Q285" s="407" t="str">
        <f t="array" ref="Q285">INDEX(_Rge_Data_3rd_CY,$B285,Q$1)</f>
        <v/>
      </c>
      <c r="R285" s="407">
        <f t="array" ref="R285">INDEX(_Rge_Data_3rd_CY,$B285,R$1)</f>
        <v>0</v>
      </c>
      <c r="S285" s="407">
        <f t="array" ref="S285">INDEX(_Rge_Data_3rd_CY,$B285,S$1)</f>
        <v>0</v>
      </c>
      <c r="T285" s="407">
        <f t="shared" si="5"/>
        <v>0</v>
      </c>
      <c r="U285" s="408">
        <f t="shared" si="6"/>
        <v>0</v>
      </c>
      <c r="V285" s="409" t="str">
        <f t="array" ref="V285">INDEX(_Rge_Data_3rd_CY,$B285,V$1)</f>
        <v/>
      </c>
      <c r="W285" s="410" t="str">
        <f t="array" ref="W285">INDEX(_Rge_Data_3rd_CY,$B285,W$1)</f>
        <v/>
      </c>
      <c r="X285" s="410" t="str">
        <f t="array" ref="X285">INDEX(_Rge_Data_3rd_CY,$B285,X$1)</f>
        <v/>
      </c>
      <c r="Y285" s="410" t="str">
        <f t="array" ref="Y285">INDEX(_Rge_Data_3rd_CY,$B285,Y$1)</f>
        <v/>
      </c>
      <c r="Z285" s="410">
        <f t="array" ref="Z285">INDEX(_Rge_Data_3rd_CY,$B285,Z$1)</f>
        <v>0</v>
      </c>
      <c r="AA285" s="410">
        <f t="array" ref="AA285">INDEX(_Rge_Data_3rd_CY,$B285,AA$1)</f>
        <v>0</v>
      </c>
      <c r="AB285" s="410">
        <f t="array" ref="AB285">INDEX(_Rge_Data_3rd_CY,$B285,AB$1)</f>
        <v>0</v>
      </c>
      <c r="AC285" s="410">
        <f t="array" ref="AC285">INDEX(_Rge_Data_3rd_CY,$B285,AC$1)</f>
        <v>0</v>
      </c>
      <c r="AD285" s="410">
        <f t="array" ref="AD285">INDEX(_Rge_Data_3rd_CY,$B285,AD$1)</f>
        <v>0</v>
      </c>
      <c r="AE285" s="410" t="str">
        <f t="array" ref="AE285">INDEX(_Rge_Data_3rd_CY,$B285,AE$1)</f>
        <v/>
      </c>
      <c r="AF285" s="410">
        <f t="array" ref="AF285">INDEX(_Rge_Data_3rd_CY,$B285,AF$1)</f>
        <v>0</v>
      </c>
      <c r="AG285" s="410">
        <f t="array" ref="AG285">INDEX(_Rge_Data_3rd_CY,$B285,AG$1)</f>
        <v>0</v>
      </c>
      <c r="AH285" s="410">
        <f t="shared" si="7"/>
        <v>0</v>
      </c>
      <c r="AI285" s="411" t="str">
        <f t="shared" si="9"/>
        <v/>
      </c>
      <c r="AJ285" s="412" t="str">
        <f t="array" ref="AJ285">INDEX(_Rge_Data_3rd_CY,$B285,AJ$1)</f>
        <v/>
      </c>
      <c r="AK285" s="413" t="str">
        <f t="array" ref="AK285">INDEX(_Rge_Data_3rd_CY,$B285,AK$1)</f>
        <v/>
      </c>
      <c r="AL285" s="413" t="str">
        <f t="array" ref="AL285">INDEX(_Rge_Data_3rd_CY,$B285,AL$1)</f>
        <v/>
      </c>
      <c r="AM285" s="413" t="str">
        <f t="array" ref="AM285">INDEX(_Rge_Data_3rd_CY,$B285,AM$1)</f>
        <v/>
      </c>
      <c r="AN285" s="413">
        <f t="array" ref="AN285">INDEX(_Rge_Data_3rd_CY,$B285,AN$1)</f>
        <v>0</v>
      </c>
      <c r="AO285" s="413">
        <f t="array" ref="AO285">INDEX(_Rge_Data_3rd_CY,$B285,AO$1)</f>
        <v>0</v>
      </c>
      <c r="AP285" s="413">
        <f t="array" ref="AP285">INDEX(_Rge_Data_3rd_CY,$B285,AP$1)</f>
        <v>0</v>
      </c>
      <c r="AQ285" s="413">
        <f t="array" ref="AQ285">INDEX(_Rge_Data_3rd_CY,$B285,AQ$1)</f>
        <v>0</v>
      </c>
      <c r="AR285" s="413">
        <f t="array" ref="AR285">INDEX(_Rge_Data_3rd_CY,$B285,AR$1)</f>
        <v>0</v>
      </c>
      <c r="AS285" s="413" t="str">
        <f t="array" ref="AS285">INDEX(_Rge_Data_3rd_CY,$B285,AS$1)</f>
        <v/>
      </c>
      <c r="AT285" s="413">
        <f t="array" ref="AT285">INDEX(_Rge_Data_3rd_CY,$B285,AT$1)</f>
        <v>0</v>
      </c>
      <c r="AU285" s="413">
        <f t="array" ref="AU285">INDEX(_Rge_Data_3rd_CY,$B285,AU$1)</f>
        <v>0</v>
      </c>
      <c r="AV285" s="284">
        <f t="shared" si="10"/>
        <v>0</v>
      </c>
      <c r="AW285" s="414">
        <f t="shared" si="8"/>
        <v>0</v>
      </c>
      <c r="AX285" s="290">
        <f>IFERROR(IF(AND($F285="OPEN",$AH285&gt;0),$AH285*_SoP*$AW285,IF(AND($F285="CLOSED",$AH285&gt;0),$AH285*_SoL*$AW285,0)),0)</f>
        <v>0</v>
      </c>
      <c r="AY285" s="290">
        <f>IFERROR(IF($AH285&lt;0,$AH285*_SoL,0),0)</f>
        <v>0</v>
      </c>
      <c r="AZ285" s="415">
        <f t="shared" si="11"/>
        <v>0</v>
      </c>
      <c r="BA285" s="415">
        <f t="shared" si="12"/>
        <v>0</v>
      </c>
      <c r="BB285" s="415">
        <f t="shared" si="13"/>
        <v>0</v>
      </c>
      <c r="BC285" s="416">
        <f t="shared" si="14"/>
        <v>0</v>
      </c>
      <c r="BD285" s="417">
        <f t="shared" si="15"/>
        <v>0</v>
      </c>
      <c r="BE285" s="418">
        <f t="shared" si="16"/>
        <v>0</v>
      </c>
      <c r="BF285" s="419">
        <f t="shared" si="17"/>
        <v>0</v>
      </c>
    </row>
    <row r="286" ht="19.5" customHeight="1">
      <c r="A286" s="185"/>
      <c r="B286" s="230">
        <f t="shared" si="18"/>
        <v>275</v>
      </c>
      <c r="C286" s="185"/>
      <c r="D286" s="391" t="str">
        <f t="array" ref="D286">INDEX(_Rge_Projectdata_3rd,$B286,MATCH("Project-ID",_Rge_Headline_Projectdata,0))</f>
        <v/>
      </c>
      <c r="E286" s="392" t="str">
        <f t="array" ref="E286">IF(INDEX(_Rge_Data_3rd_CY,$B286,E$1)=0,"",TEXT(INDEX(_Rge_Data_3rd_CY,$B286,E$1),"JJJJMMTT"))</f>
        <v/>
      </c>
      <c r="F286" s="404" t="str">
        <f t="array" ref="F286">INDEX(_Rge_Data_3rd_CY,$B286,F$1)</f>
        <v>Open</v>
      </c>
      <c r="G286" s="393">
        <f t="array" ref="G286">IFERROR(MATCH(INDEX(_Rge_Data_3rd_CY,$B286,G$1),_Rge_Projectstatus,0),"")</f>
        <v>1</v>
      </c>
      <c r="H286" s="405" t="str">
        <f t="array" ref="H286">INDEX(_Rge_Data_3rd_CY,$B286,H$1)</f>
        <v/>
      </c>
      <c r="I286" s="406" t="str">
        <f t="array" ref="I286">INDEX(_Rge_Data_3rd_CY,$B286,I$1)</f>
        <v/>
      </c>
      <c r="J286" s="406" t="str">
        <f t="array" ref="J286">INDEX(_Rge_Data_3rd_CY,$B286,J$1)</f>
        <v/>
      </c>
      <c r="K286" s="406" t="str">
        <f t="array" ref="K286">INDEX(_Rge_Data_3rd_CY,$B286,K$1)</f>
        <v/>
      </c>
      <c r="L286" s="407">
        <f t="array" ref="L286">INDEX(_Rge_Data_3rd_CY,$B286,L$1)</f>
        <v>0</v>
      </c>
      <c r="M286" s="407">
        <f t="array" ref="M286">INDEX(_Rge_Data_3rd_CY,$B286,M$1)</f>
        <v>0</v>
      </c>
      <c r="N286" s="407">
        <f t="array" ref="N286">INDEX(_Rge_Data_3rd_CY,$B286,N$1)</f>
        <v>0</v>
      </c>
      <c r="O286" s="407">
        <f t="array" ref="O286">INDEX(_Rge_Data_3rd_CY,$B286,O$1)</f>
        <v>0</v>
      </c>
      <c r="P286" s="407">
        <f t="array" ref="P286">INDEX(_Rge_Data_3rd_CY,$B286,P$1)</f>
        <v>0</v>
      </c>
      <c r="Q286" s="407" t="str">
        <f t="array" ref="Q286">INDEX(_Rge_Data_3rd_CY,$B286,Q$1)</f>
        <v/>
      </c>
      <c r="R286" s="407">
        <f t="array" ref="R286">INDEX(_Rge_Data_3rd_CY,$B286,R$1)</f>
        <v>0</v>
      </c>
      <c r="S286" s="407">
        <f t="array" ref="S286">INDEX(_Rge_Data_3rd_CY,$B286,S$1)</f>
        <v>0</v>
      </c>
      <c r="T286" s="407">
        <f t="shared" si="5"/>
        <v>0</v>
      </c>
      <c r="U286" s="408">
        <f t="shared" si="6"/>
        <v>0</v>
      </c>
      <c r="V286" s="409" t="str">
        <f t="array" ref="V286">INDEX(_Rge_Data_3rd_CY,$B286,V$1)</f>
        <v/>
      </c>
      <c r="W286" s="410" t="str">
        <f t="array" ref="W286">INDEX(_Rge_Data_3rd_CY,$B286,W$1)</f>
        <v/>
      </c>
      <c r="X286" s="410" t="str">
        <f t="array" ref="X286">INDEX(_Rge_Data_3rd_CY,$B286,X$1)</f>
        <v/>
      </c>
      <c r="Y286" s="410" t="str">
        <f t="array" ref="Y286">INDEX(_Rge_Data_3rd_CY,$B286,Y$1)</f>
        <v/>
      </c>
      <c r="Z286" s="410">
        <f t="array" ref="Z286">INDEX(_Rge_Data_3rd_CY,$B286,Z$1)</f>
        <v>0</v>
      </c>
      <c r="AA286" s="410">
        <f t="array" ref="AA286">INDEX(_Rge_Data_3rd_CY,$B286,AA$1)</f>
        <v>0</v>
      </c>
      <c r="AB286" s="410">
        <f t="array" ref="AB286">INDEX(_Rge_Data_3rd_CY,$B286,AB$1)</f>
        <v>0</v>
      </c>
      <c r="AC286" s="410">
        <f t="array" ref="AC286">INDEX(_Rge_Data_3rd_CY,$B286,AC$1)</f>
        <v>0</v>
      </c>
      <c r="AD286" s="410">
        <f t="array" ref="AD286">INDEX(_Rge_Data_3rd_CY,$B286,AD$1)</f>
        <v>0</v>
      </c>
      <c r="AE286" s="410" t="str">
        <f t="array" ref="AE286">INDEX(_Rge_Data_3rd_CY,$B286,AE$1)</f>
        <v/>
      </c>
      <c r="AF286" s="410">
        <f t="array" ref="AF286">INDEX(_Rge_Data_3rd_CY,$B286,AF$1)</f>
        <v>0</v>
      </c>
      <c r="AG286" s="410">
        <f t="array" ref="AG286">INDEX(_Rge_Data_3rd_CY,$B286,AG$1)</f>
        <v>0</v>
      </c>
      <c r="AH286" s="410">
        <f t="shared" si="7"/>
        <v>0</v>
      </c>
      <c r="AI286" s="411" t="str">
        <f t="shared" si="9"/>
        <v/>
      </c>
      <c r="AJ286" s="412" t="str">
        <f t="array" ref="AJ286">INDEX(_Rge_Data_3rd_CY,$B286,AJ$1)</f>
        <v/>
      </c>
      <c r="AK286" s="413" t="str">
        <f t="array" ref="AK286">INDEX(_Rge_Data_3rd_CY,$B286,AK$1)</f>
        <v/>
      </c>
      <c r="AL286" s="413" t="str">
        <f t="array" ref="AL286">INDEX(_Rge_Data_3rd_CY,$B286,AL$1)</f>
        <v/>
      </c>
      <c r="AM286" s="413" t="str">
        <f t="array" ref="AM286">INDEX(_Rge_Data_3rd_CY,$B286,AM$1)</f>
        <v/>
      </c>
      <c r="AN286" s="413">
        <f t="array" ref="AN286">INDEX(_Rge_Data_3rd_CY,$B286,AN$1)</f>
        <v>0</v>
      </c>
      <c r="AO286" s="413">
        <f t="array" ref="AO286">INDEX(_Rge_Data_3rd_CY,$B286,AO$1)</f>
        <v>0</v>
      </c>
      <c r="AP286" s="413">
        <f t="array" ref="AP286">INDEX(_Rge_Data_3rd_CY,$B286,AP$1)</f>
        <v>0</v>
      </c>
      <c r="AQ286" s="413">
        <f t="array" ref="AQ286">INDEX(_Rge_Data_3rd_CY,$B286,AQ$1)</f>
        <v>0</v>
      </c>
      <c r="AR286" s="413">
        <f t="array" ref="AR286">INDEX(_Rge_Data_3rd_CY,$B286,AR$1)</f>
        <v>0</v>
      </c>
      <c r="AS286" s="413" t="str">
        <f t="array" ref="AS286">INDEX(_Rge_Data_3rd_CY,$B286,AS$1)</f>
        <v/>
      </c>
      <c r="AT286" s="413">
        <f t="array" ref="AT286">INDEX(_Rge_Data_3rd_CY,$B286,AT$1)</f>
        <v>0</v>
      </c>
      <c r="AU286" s="413">
        <f t="array" ref="AU286">INDEX(_Rge_Data_3rd_CY,$B286,AU$1)</f>
        <v>0</v>
      </c>
      <c r="AV286" s="284">
        <f t="shared" si="10"/>
        <v>0</v>
      </c>
      <c r="AW286" s="414">
        <f t="shared" si="8"/>
        <v>0</v>
      </c>
      <c r="AX286" s="290">
        <f>IFERROR(IF(AND($F286="OPEN",$AH286&gt;0),$AH286*_SoP*$AW286,IF(AND($F286="CLOSED",$AH286&gt;0),$AH286*_SoL*$AW286,0)),0)</f>
        <v>0</v>
      </c>
      <c r="AY286" s="290">
        <f>IFERROR(IF($AH286&lt;0,$AH286*_SoL,0),0)</f>
        <v>0</v>
      </c>
      <c r="AZ286" s="415">
        <f t="shared" si="11"/>
        <v>0</v>
      </c>
      <c r="BA286" s="415">
        <f t="shared" si="12"/>
        <v>0</v>
      </c>
      <c r="BB286" s="415">
        <f t="shared" si="13"/>
        <v>0</v>
      </c>
      <c r="BC286" s="416">
        <f t="shared" si="14"/>
        <v>0</v>
      </c>
      <c r="BD286" s="417">
        <f t="shared" si="15"/>
        <v>0</v>
      </c>
      <c r="BE286" s="418">
        <f t="shared" si="16"/>
        <v>0</v>
      </c>
      <c r="BF286" s="419">
        <f t="shared" si="17"/>
        <v>0</v>
      </c>
    </row>
    <row r="287" ht="19.5" customHeight="1">
      <c r="A287" s="185"/>
      <c r="B287" s="230">
        <f t="shared" si="18"/>
        <v>276</v>
      </c>
      <c r="C287" s="185"/>
      <c r="D287" s="391" t="str">
        <f t="array" ref="D287">INDEX(_Rge_Projectdata_3rd,$B287,MATCH("Project-ID",_Rge_Headline_Projectdata,0))</f>
        <v/>
      </c>
      <c r="E287" s="392" t="str">
        <f t="array" ref="E287">IF(INDEX(_Rge_Data_3rd_CY,$B287,E$1)=0,"",TEXT(INDEX(_Rge_Data_3rd_CY,$B287,E$1),"JJJJMMTT"))</f>
        <v/>
      </c>
      <c r="F287" s="404" t="str">
        <f t="array" ref="F287">INDEX(_Rge_Data_3rd_CY,$B287,F$1)</f>
        <v>Open</v>
      </c>
      <c r="G287" s="393">
        <f t="array" ref="G287">IFERROR(MATCH(INDEX(_Rge_Data_3rd_CY,$B287,G$1),_Rge_Projectstatus,0),"")</f>
        <v>1</v>
      </c>
      <c r="H287" s="405" t="str">
        <f t="array" ref="H287">INDEX(_Rge_Data_3rd_CY,$B287,H$1)</f>
        <v/>
      </c>
      <c r="I287" s="406" t="str">
        <f t="array" ref="I287">INDEX(_Rge_Data_3rd_CY,$B287,I$1)</f>
        <v/>
      </c>
      <c r="J287" s="406" t="str">
        <f t="array" ref="J287">INDEX(_Rge_Data_3rd_CY,$B287,J$1)</f>
        <v/>
      </c>
      <c r="K287" s="406" t="str">
        <f t="array" ref="K287">INDEX(_Rge_Data_3rd_CY,$B287,K$1)</f>
        <v/>
      </c>
      <c r="L287" s="407">
        <f t="array" ref="L287">INDEX(_Rge_Data_3rd_CY,$B287,L$1)</f>
        <v>0</v>
      </c>
      <c r="M287" s="407">
        <f t="array" ref="M287">INDEX(_Rge_Data_3rd_CY,$B287,M$1)</f>
        <v>0</v>
      </c>
      <c r="N287" s="407">
        <f t="array" ref="N287">INDEX(_Rge_Data_3rd_CY,$B287,N$1)</f>
        <v>0</v>
      </c>
      <c r="O287" s="407">
        <f t="array" ref="O287">INDEX(_Rge_Data_3rd_CY,$B287,O$1)</f>
        <v>0</v>
      </c>
      <c r="P287" s="407">
        <f t="array" ref="P287">INDEX(_Rge_Data_3rd_CY,$B287,P$1)</f>
        <v>0</v>
      </c>
      <c r="Q287" s="407" t="str">
        <f t="array" ref="Q287">INDEX(_Rge_Data_3rd_CY,$B287,Q$1)</f>
        <v/>
      </c>
      <c r="R287" s="407">
        <f t="array" ref="R287">INDEX(_Rge_Data_3rd_CY,$B287,R$1)</f>
        <v>0</v>
      </c>
      <c r="S287" s="407">
        <f t="array" ref="S287">INDEX(_Rge_Data_3rd_CY,$B287,S$1)</f>
        <v>0</v>
      </c>
      <c r="T287" s="407">
        <f t="shared" si="5"/>
        <v>0</v>
      </c>
      <c r="U287" s="408">
        <f t="shared" si="6"/>
        <v>0</v>
      </c>
      <c r="V287" s="409" t="str">
        <f t="array" ref="V287">INDEX(_Rge_Data_3rd_CY,$B287,V$1)</f>
        <v/>
      </c>
      <c r="W287" s="410" t="str">
        <f t="array" ref="W287">INDEX(_Rge_Data_3rd_CY,$B287,W$1)</f>
        <v/>
      </c>
      <c r="X287" s="410" t="str">
        <f t="array" ref="X287">INDEX(_Rge_Data_3rd_CY,$B287,X$1)</f>
        <v/>
      </c>
      <c r="Y287" s="410" t="str">
        <f t="array" ref="Y287">INDEX(_Rge_Data_3rd_CY,$B287,Y$1)</f>
        <v/>
      </c>
      <c r="Z287" s="410">
        <f t="array" ref="Z287">INDEX(_Rge_Data_3rd_CY,$B287,Z$1)</f>
        <v>0</v>
      </c>
      <c r="AA287" s="410">
        <f t="array" ref="AA287">INDEX(_Rge_Data_3rd_CY,$B287,AA$1)</f>
        <v>0</v>
      </c>
      <c r="AB287" s="410">
        <f t="array" ref="AB287">INDEX(_Rge_Data_3rd_CY,$B287,AB$1)</f>
        <v>0</v>
      </c>
      <c r="AC287" s="410">
        <f t="array" ref="AC287">INDEX(_Rge_Data_3rd_CY,$B287,AC$1)</f>
        <v>0</v>
      </c>
      <c r="AD287" s="410">
        <f t="array" ref="AD287">INDEX(_Rge_Data_3rd_CY,$B287,AD$1)</f>
        <v>0</v>
      </c>
      <c r="AE287" s="410" t="str">
        <f t="array" ref="AE287">INDEX(_Rge_Data_3rd_CY,$B287,AE$1)</f>
        <v/>
      </c>
      <c r="AF287" s="410">
        <f t="array" ref="AF287">INDEX(_Rge_Data_3rd_CY,$B287,AF$1)</f>
        <v>0</v>
      </c>
      <c r="AG287" s="410">
        <f t="array" ref="AG287">INDEX(_Rge_Data_3rd_CY,$B287,AG$1)</f>
        <v>0</v>
      </c>
      <c r="AH287" s="410">
        <f t="shared" si="7"/>
        <v>0</v>
      </c>
      <c r="AI287" s="411" t="str">
        <f t="shared" si="9"/>
        <v/>
      </c>
      <c r="AJ287" s="412" t="str">
        <f t="array" ref="AJ287">INDEX(_Rge_Data_3rd_CY,$B287,AJ$1)</f>
        <v/>
      </c>
      <c r="AK287" s="413" t="str">
        <f t="array" ref="AK287">INDEX(_Rge_Data_3rd_CY,$B287,AK$1)</f>
        <v/>
      </c>
      <c r="AL287" s="413" t="str">
        <f t="array" ref="AL287">INDEX(_Rge_Data_3rd_CY,$B287,AL$1)</f>
        <v/>
      </c>
      <c r="AM287" s="413" t="str">
        <f t="array" ref="AM287">INDEX(_Rge_Data_3rd_CY,$B287,AM$1)</f>
        <v/>
      </c>
      <c r="AN287" s="413">
        <f t="array" ref="AN287">INDEX(_Rge_Data_3rd_CY,$B287,AN$1)</f>
        <v>0</v>
      </c>
      <c r="AO287" s="413">
        <f t="array" ref="AO287">INDEX(_Rge_Data_3rd_CY,$B287,AO$1)</f>
        <v>0</v>
      </c>
      <c r="AP287" s="413">
        <f t="array" ref="AP287">INDEX(_Rge_Data_3rd_CY,$B287,AP$1)</f>
        <v>0</v>
      </c>
      <c r="AQ287" s="413">
        <f t="array" ref="AQ287">INDEX(_Rge_Data_3rd_CY,$B287,AQ$1)</f>
        <v>0</v>
      </c>
      <c r="AR287" s="413">
        <f t="array" ref="AR287">INDEX(_Rge_Data_3rd_CY,$B287,AR$1)</f>
        <v>0</v>
      </c>
      <c r="AS287" s="413" t="str">
        <f t="array" ref="AS287">INDEX(_Rge_Data_3rd_CY,$B287,AS$1)</f>
        <v/>
      </c>
      <c r="AT287" s="413">
        <f t="array" ref="AT287">INDEX(_Rge_Data_3rd_CY,$B287,AT$1)</f>
        <v>0</v>
      </c>
      <c r="AU287" s="413">
        <f t="array" ref="AU287">INDEX(_Rge_Data_3rd_CY,$B287,AU$1)</f>
        <v>0</v>
      </c>
      <c r="AV287" s="284">
        <f t="shared" si="10"/>
        <v>0</v>
      </c>
      <c r="AW287" s="414">
        <f t="shared" si="8"/>
        <v>0</v>
      </c>
      <c r="AX287" s="290">
        <f>IFERROR(IF(AND($F287="OPEN",$AH287&gt;0),$AH287*_SoP*$AW287,IF(AND($F287="CLOSED",$AH287&gt;0),$AH287*_SoL*$AW287,0)),0)</f>
        <v>0</v>
      </c>
      <c r="AY287" s="290">
        <f>IFERROR(IF($AH287&lt;0,$AH287*_SoL,0),0)</f>
        <v>0</v>
      </c>
      <c r="AZ287" s="415">
        <f t="shared" si="11"/>
        <v>0</v>
      </c>
      <c r="BA287" s="415">
        <f t="shared" si="12"/>
        <v>0</v>
      </c>
      <c r="BB287" s="415">
        <f t="shared" si="13"/>
        <v>0</v>
      </c>
      <c r="BC287" s="416">
        <f t="shared" si="14"/>
        <v>0</v>
      </c>
      <c r="BD287" s="417">
        <f t="shared" si="15"/>
        <v>0</v>
      </c>
      <c r="BE287" s="418">
        <f t="shared" si="16"/>
        <v>0</v>
      </c>
      <c r="BF287" s="419">
        <f t="shared" si="17"/>
        <v>0</v>
      </c>
    </row>
    <row r="288" ht="19.5" customHeight="1">
      <c r="A288" s="185"/>
      <c r="B288" s="230">
        <f t="shared" si="18"/>
        <v>277</v>
      </c>
      <c r="C288" s="185"/>
      <c r="D288" s="391" t="str">
        <f t="array" ref="D288">INDEX(_Rge_Projectdata_3rd,$B288,MATCH("Project-ID",_Rge_Headline_Projectdata,0))</f>
        <v/>
      </c>
      <c r="E288" s="392" t="str">
        <f t="array" ref="E288">IF(INDEX(_Rge_Data_3rd_CY,$B288,E$1)=0,"",TEXT(INDEX(_Rge_Data_3rd_CY,$B288,E$1),"JJJJMMTT"))</f>
        <v/>
      </c>
      <c r="F288" s="404" t="str">
        <f t="array" ref="F288">INDEX(_Rge_Data_3rd_CY,$B288,F$1)</f>
        <v>Open</v>
      </c>
      <c r="G288" s="393">
        <f t="array" ref="G288">IFERROR(MATCH(INDEX(_Rge_Data_3rd_CY,$B288,G$1),_Rge_Projectstatus,0),"")</f>
        <v>1</v>
      </c>
      <c r="H288" s="405" t="str">
        <f t="array" ref="H288">INDEX(_Rge_Data_3rd_CY,$B288,H$1)</f>
        <v/>
      </c>
      <c r="I288" s="406" t="str">
        <f t="array" ref="I288">INDEX(_Rge_Data_3rd_CY,$B288,I$1)</f>
        <v/>
      </c>
      <c r="J288" s="406" t="str">
        <f t="array" ref="J288">INDEX(_Rge_Data_3rd_CY,$B288,J$1)</f>
        <v/>
      </c>
      <c r="K288" s="406" t="str">
        <f t="array" ref="K288">INDEX(_Rge_Data_3rd_CY,$B288,K$1)</f>
        <v/>
      </c>
      <c r="L288" s="407">
        <f t="array" ref="L288">INDEX(_Rge_Data_3rd_CY,$B288,L$1)</f>
        <v>0</v>
      </c>
      <c r="M288" s="407">
        <f t="array" ref="M288">INDEX(_Rge_Data_3rd_CY,$B288,M$1)</f>
        <v>0</v>
      </c>
      <c r="N288" s="407">
        <f t="array" ref="N288">INDEX(_Rge_Data_3rd_CY,$B288,N$1)</f>
        <v>0</v>
      </c>
      <c r="O288" s="407">
        <f t="array" ref="O288">INDEX(_Rge_Data_3rd_CY,$B288,O$1)</f>
        <v>0</v>
      </c>
      <c r="P288" s="407">
        <f t="array" ref="P288">INDEX(_Rge_Data_3rd_CY,$B288,P$1)</f>
        <v>0</v>
      </c>
      <c r="Q288" s="407" t="str">
        <f t="array" ref="Q288">INDEX(_Rge_Data_3rd_CY,$B288,Q$1)</f>
        <v/>
      </c>
      <c r="R288" s="407">
        <f t="array" ref="R288">INDEX(_Rge_Data_3rd_CY,$B288,R$1)</f>
        <v>0</v>
      </c>
      <c r="S288" s="407">
        <f t="array" ref="S288">INDEX(_Rge_Data_3rd_CY,$B288,S$1)</f>
        <v>0</v>
      </c>
      <c r="T288" s="407">
        <f t="shared" si="5"/>
        <v>0</v>
      </c>
      <c r="U288" s="408">
        <f t="shared" si="6"/>
        <v>0</v>
      </c>
      <c r="V288" s="409" t="str">
        <f t="array" ref="V288">INDEX(_Rge_Data_3rd_CY,$B288,V$1)</f>
        <v/>
      </c>
      <c r="W288" s="410" t="str">
        <f t="array" ref="W288">INDEX(_Rge_Data_3rd_CY,$B288,W$1)</f>
        <v/>
      </c>
      <c r="X288" s="410" t="str">
        <f t="array" ref="X288">INDEX(_Rge_Data_3rd_CY,$B288,X$1)</f>
        <v/>
      </c>
      <c r="Y288" s="410" t="str">
        <f t="array" ref="Y288">INDEX(_Rge_Data_3rd_CY,$B288,Y$1)</f>
        <v/>
      </c>
      <c r="Z288" s="410">
        <f t="array" ref="Z288">INDEX(_Rge_Data_3rd_CY,$B288,Z$1)</f>
        <v>0</v>
      </c>
      <c r="AA288" s="410">
        <f t="array" ref="AA288">INDEX(_Rge_Data_3rd_CY,$B288,AA$1)</f>
        <v>0</v>
      </c>
      <c r="AB288" s="410">
        <f t="array" ref="AB288">INDEX(_Rge_Data_3rd_CY,$B288,AB$1)</f>
        <v>0</v>
      </c>
      <c r="AC288" s="410">
        <f t="array" ref="AC288">INDEX(_Rge_Data_3rd_CY,$B288,AC$1)</f>
        <v>0</v>
      </c>
      <c r="AD288" s="410">
        <f t="array" ref="AD288">INDEX(_Rge_Data_3rd_CY,$B288,AD$1)</f>
        <v>0</v>
      </c>
      <c r="AE288" s="410" t="str">
        <f t="array" ref="AE288">INDEX(_Rge_Data_3rd_CY,$B288,AE$1)</f>
        <v/>
      </c>
      <c r="AF288" s="410">
        <f t="array" ref="AF288">INDEX(_Rge_Data_3rd_CY,$B288,AF$1)</f>
        <v>0</v>
      </c>
      <c r="AG288" s="410">
        <f t="array" ref="AG288">INDEX(_Rge_Data_3rd_CY,$B288,AG$1)</f>
        <v>0</v>
      </c>
      <c r="AH288" s="410">
        <f t="shared" si="7"/>
        <v>0</v>
      </c>
      <c r="AI288" s="411" t="str">
        <f t="shared" si="9"/>
        <v/>
      </c>
      <c r="AJ288" s="412" t="str">
        <f t="array" ref="AJ288">INDEX(_Rge_Data_3rd_CY,$B288,AJ$1)</f>
        <v/>
      </c>
      <c r="AK288" s="413" t="str">
        <f t="array" ref="AK288">INDEX(_Rge_Data_3rd_CY,$B288,AK$1)</f>
        <v/>
      </c>
      <c r="AL288" s="413" t="str">
        <f t="array" ref="AL288">INDEX(_Rge_Data_3rd_CY,$B288,AL$1)</f>
        <v/>
      </c>
      <c r="AM288" s="413" t="str">
        <f t="array" ref="AM288">INDEX(_Rge_Data_3rd_CY,$B288,AM$1)</f>
        <v/>
      </c>
      <c r="AN288" s="413">
        <f t="array" ref="AN288">INDEX(_Rge_Data_3rd_CY,$B288,AN$1)</f>
        <v>0</v>
      </c>
      <c r="AO288" s="413">
        <f t="array" ref="AO288">INDEX(_Rge_Data_3rd_CY,$B288,AO$1)</f>
        <v>0</v>
      </c>
      <c r="AP288" s="413">
        <f t="array" ref="AP288">INDEX(_Rge_Data_3rd_CY,$B288,AP$1)</f>
        <v>0</v>
      </c>
      <c r="AQ288" s="413">
        <f t="array" ref="AQ288">INDEX(_Rge_Data_3rd_CY,$B288,AQ$1)</f>
        <v>0</v>
      </c>
      <c r="AR288" s="413">
        <f t="array" ref="AR288">INDEX(_Rge_Data_3rd_CY,$B288,AR$1)</f>
        <v>0</v>
      </c>
      <c r="AS288" s="413" t="str">
        <f t="array" ref="AS288">INDEX(_Rge_Data_3rd_CY,$B288,AS$1)</f>
        <v/>
      </c>
      <c r="AT288" s="413">
        <f t="array" ref="AT288">INDEX(_Rge_Data_3rd_CY,$B288,AT$1)</f>
        <v>0</v>
      </c>
      <c r="AU288" s="413">
        <f t="array" ref="AU288">INDEX(_Rge_Data_3rd_CY,$B288,AU$1)</f>
        <v>0</v>
      </c>
      <c r="AV288" s="284">
        <f t="shared" si="10"/>
        <v>0</v>
      </c>
      <c r="AW288" s="414">
        <f t="shared" si="8"/>
        <v>0</v>
      </c>
      <c r="AX288" s="290">
        <f>IFERROR(IF(AND($F288="OPEN",$AH288&gt;0),$AH288*_SoP*$AW288,IF(AND($F288="CLOSED",$AH288&gt;0),$AH288*_SoL*$AW288,0)),0)</f>
        <v>0</v>
      </c>
      <c r="AY288" s="290">
        <f>IFERROR(IF($AH288&lt;0,$AH288*_SoL,0),0)</f>
        <v>0</v>
      </c>
      <c r="AZ288" s="415">
        <f t="shared" si="11"/>
        <v>0</v>
      </c>
      <c r="BA288" s="415">
        <f t="shared" si="12"/>
        <v>0</v>
      </c>
      <c r="BB288" s="415">
        <f t="shared" si="13"/>
        <v>0</v>
      </c>
      <c r="BC288" s="416">
        <f t="shared" si="14"/>
        <v>0</v>
      </c>
      <c r="BD288" s="417">
        <f t="shared" si="15"/>
        <v>0</v>
      </c>
      <c r="BE288" s="418">
        <f t="shared" si="16"/>
        <v>0</v>
      </c>
      <c r="BF288" s="419">
        <f t="shared" si="17"/>
        <v>0</v>
      </c>
    </row>
    <row r="289" ht="19.5" customHeight="1">
      <c r="A289" s="185"/>
      <c r="B289" s="230">
        <f t="shared" si="18"/>
        <v>278</v>
      </c>
      <c r="C289" s="185"/>
      <c r="D289" s="391" t="str">
        <f t="array" ref="D289">INDEX(_Rge_Projectdata_3rd,$B289,MATCH("Project-ID",_Rge_Headline_Projectdata,0))</f>
        <v/>
      </c>
      <c r="E289" s="392" t="str">
        <f t="array" ref="E289">IF(INDEX(_Rge_Data_3rd_CY,$B289,E$1)=0,"",TEXT(INDEX(_Rge_Data_3rd_CY,$B289,E$1),"JJJJMMTT"))</f>
        <v/>
      </c>
      <c r="F289" s="404" t="str">
        <f t="array" ref="F289">INDEX(_Rge_Data_3rd_CY,$B289,F$1)</f>
        <v>Open</v>
      </c>
      <c r="G289" s="393">
        <f t="array" ref="G289">IFERROR(MATCH(INDEX(_Rge_Data_3rd_CY,$B289,G$1),_Rge_Projectstatus,0),"")</f>
        <v>1</v>
      </c>
      <c r="H289" s="405" t="str">
        <f t="array" ref="H289">INDEX(_Rge_Data_3rd_CY,$B289,H$1)</f>
        <v/>
      </c>
      <c r="I289" s="406" t="str">
        <f t="array" ref="I289">INDEX(_Rge_Data_3rd_CY,$B289,I$1)</f>
        <v/>
      </c>
      <c r="J289" s="406" t="str">
        <f t="array" ref="J289">INDEX(_Rge_Data_3rd_CY,$B289,J$1)</f>
        <v/>
      </c>
      <c r="K289" s="406" t="str">
        <f t="array" ref="K289">INDEX(_Rge_Data_3rd_CY,$B289,K$1)</f>
        <v/>
      </c>
      <c r="L289" s="407">
        <f t="array" ref="L289">INDEX(_Rge_Data_3rd_CY,$B289,L$1)</f>
        <v>0</v>
      </c>
      <c r="M289" s="407">
        <f t="array" ref="M289">INDEX(_Rge_Data_3rd_CY,$B289,M$1)</f>
        <v>0</v>
      </c>
      <c r="N289" s="407">
        <f t="array" ref="N289">INDEX(_Rge_Data_3rd_CY,$B289,N$1)</f>
        <v>0</v>
      </c>
      <c r="O289" s="407">
        <f t="array" ref="O289">INDEX(_Rge_Data_3rd_CY,$B289,O$1)</f>
        <v>0</v>
      </c>
      <c r="P289" s="407">
        <f t="array" ref="P289">INDEX(_Rge_Data_3rd_CY,$B289,P$1)</f>
        <v>0</v>
      </c>
      <c r="Q289" s="407" t="str">
        <f t="array" ref="Q289">INDEX(_Rge_Data_3rd_CY,$B289,Q$1)</f>
        <v/>
      </c>
      <c r="R289" s="407">
        <f t="array" ref="R289">INDEX(_Rge_Data_3rd_CY,$B289,R$1)</f>
        <v>0</v>
      </c>
      <c r="S289" s="407">
        <f t="array" ref="S289">INDEX(_Rge_Data_3rd_CY,$B289,S$1)</f>
        <v>0</v>
      </c>
      <c r="T289" s="407">
        <f t="shared" si="5"/>
        <v>0</v>
      </c>
      <c r="U289" s="408">
        <f t="shared" si="6"/>
        <v>0</v>
      </c>
      <c r="V289" s="409" t="str">
        <f t="array" ref="V289">INDEX(_Rge_Data_3rd_CY,$B289,V$1)</f>
        <v/>
      </c>
      <c r="W289" s="410" t="str">
        <f t="array" ref="W289">INDEX(_Rge_Data_3rd_CY,$B289,W$1)</f>
        <v/>
      </c>
      <c r="X289" s="410" t="str">
        <f t="array" ref="X289">INDEX(_Rge_Data_3rd_CY,$B289,X$1)</f>
        <v/>
      </c>
      <c r="Y289" s="410" t="str">
        <f t="array" ref="Y289">INDEX(_Rge_Data_3rd_CY,$B289,Y$1)</f>
        <v/>
      </c>
      <c r="Z289" s="410">
        <f t="array" ref="Z289">INDEX(_Rge_Data_3rd_CY,$B289,Z$1)</f>
        <v>0</v>
      </c>
      <c r="AA289" s="410">
        <f t="array" ref="AA289">INDEX(_Rge_Data_3rd_CY,$B289,AA$1)</f>
        <v>0</v>
      </c>
      <c r="AB289" s="410">
        <f t="array" ref="AB289">INDEX(_Rge_Data_3rd_CY,$B289,AB$1)</f>
        <v>0</v>
      </c>
      <c r="AC289" s="410">
        <f t="array" ref="AC289">INDEX(_Rge_Data_3rd_CY,$B289,AC$1)</f>
        <v>0</v>
      </c>
      <c r="AD289" s="410">
        <f t="array" ref="AD289">INDEX(_Rge_Data_3rd_CY,$B289,AD$1)</f>
        <v>0</v>
      </c>
      <c r="AE289" s="410" t="str">
        <f t="array" ref="AE289">INDEX(_Rge_Data_3rd_CY,$B289,AE$1)</f>
        <v/>
      </c>
      <c r="AF289" s="410">
        <f t="array" ref="AF289">INDEX(_Rge_Data_3rd_CY,$B289,AF$1)</f>
        <v>0</v>
      </c>
      <c r="AG289" s="410">
        <f t="array" ref="AG289">INDEX(_Rge_Data_3rd_CY,$B289,AG$1)</f>
        <v>0</v>
      </c>
      <c r="AH289" s="410">
        <f t="shared" si="7"/>
        <v>0</v>
      </c>
      <c r="AI289" s="411" t="str">
        <f t="shared" si="9"/>
        <v/>
      </c>
      <c r="AJ289" s="412" t="str">
        <f t="array" ref="AJ289">INDEX(_Rge_Data_3rd_CY,$B289,AJ$1)</f>
        <v/>
      </c>
      <c r="AK289" s="413" t="str">
        <f t="array" ref="AK289">INDEX(_Rge_Data_3rd_CY,$B289,AK$1)</f>
        <v/>
      </c>
      <c r="AL289" s="413" t="str">
        <f t="array" ref="AL289">INDEX(_Rge_Data_3rd_CY,$B289,AL$1)</f>
        <v/>
      </c>
      <c r="AM289" s="413" t="str">
        <f t="array" ref="AM289">INDEX(_Rge_Data_3rd_CY,$B289,AM$1)</f>
        <v/>
      </c>
      <c r="AN289" s="413">
        <f t="array" ref="AN289">INDEX(_Rge_Data_3rd_CY,$B289,AN$1)</f>
        <v>0</v>
      </c>
      <c r="AO289" s="413">
        <f t="array" ref="AO289">INDEX(_Rge_Data_3rd_CY,$B289,AO$1)</f>
        <v>0</v>
      </c>
      <c r="AP289" s="413">
        <f t="array" ref="AP289">INDEX(_Rge_Data_3rd_CY,$B289,AP$1)</f>
        <v>0</v>
      </c>
      <c r="AQ289" s="413">
        <f t="array" ref="AQ289">INDEX(_Rge_Data_3rd_CY,$B289,AQ$1)</f>
        <v>0</v>
      </c>
      <c r="AR289" s="413">
        <f t="array" ref="AR289">INDEX(_Rge_Data_3rd_CY,$B289,AR$1)</f>
        <v>0</v>
      </c>
      <c r="AS289" s="413" t="str">
        <f t="array" ref="AS289">INDEX(_Rge_Data_3rd_CY,$B289,AS$1)</f>
        <v/>
      </c>
      <c r="AT289" s="413">
        <f t="array" ref="AT289">INDEX(_Rge_Data_3rd_CY,$B289,AT$1)</f>
        <v>0</v>
      </c>
      <c r="AU289" s="413">
        <f t="array" ref="AU289">INDEX(_Rge_Data_3rd_CY,$B289,AU$1)</f>
        <v>0</v>
      </c>
      <c r="AV289" s="284">
        <f t="shared" si="10"/>
        <v>0</v>
      </c>
      <c r="AW289" s="414">
        <f t="shared" si="8"/>
        <v>0</v>
      </c>
      <c r="AX289" s="290">
        <f>IFERROR(IF(AND($F289="OPEN",$AH289&gt;0),$AH289*_SoP*$AW289,IF(AND($F289="CLOSED",$AH289&gt;0),$AH289*_SoL*$AW289,0)),0)</f>
        <v>0</v>
      </c>
      <c r="AY289" s="290">
        <f>IFERROR(IF($AH289&lt;0,$AH289*_SoL,0),0)</f>
        <v>0</v>
      </c>
      <c r="AZ289" s="415">
        <f t="shared" si="11"/>
        <v>0</v>
      </c>
      <c r="BA289" s="415">
        <f t="shared" si="12"/>
        <v>0</v>
      </c>
      <c r="BB289" s="415">
        <f t="shared" si="13"/>
        <v>0</v>
      </c>
      <c r="BC289" s="416">
        <f t="shared" si="14"/>
        <v>0</v>
      </c>
      <c r="BD289" s="417">
        <f t="shared" si="15"/>
        <v>0</v>
      </c>
      <c r="BE289" s="418">
        <f t="shared" si="16"/>
        <v>0</v>
      </c>
      <c r="BF289" s="419">
        <f t="shared" si="17"/>
        <v>0</v>
      </c>
    </row>
    <row r="290" ht="19.5" customHeight="1">
      <c r="A290" s="185"/>
      <c r="B290" s="230">
        <f t="shared" si="18"/>
        <v>279</v>
      </c>
      <c r="C290" s="185"/>
      <c r="D290" s="391" t="str">
        <f t="array" ref="D290">INDEX(_Rge_Projectdata_3rd,$B290,MATCH("Project-ID",_Rge_Headline_Projectdata,0))</f>
        <v/>
      </c>
      <c r="E290" s="392" t="str">
        <f t="array" ref="E290">IF(INDEX(_Rge_Data_3rd_CY,$B290,E$1)=0,"",TEXT(INDEX(_Rge_Data_3rd_CY,$B290,E$1),"JJJJMMTT"))</f>
        <v/>
      </c>
      <c r="F290" s="404" t="str">
        <f t="array" ref="F290">INDEX(_Rge_Data_3rd_CY,$B290,F$1)</f>
        <v>Open</v>
      </c>
      <c r="G290" s="393">
        <f t="array" ref="G290">IFERROR(MATCH(INDEX(_Rge_Data_3rd_CY,$B290,G$1),_Rge_Projectstatus,0),"")</f>
        <v>1</v>
      </c>
      <c r="H290" s="405" t="str">
        <f t="array" ref="H290">INDEX(_Rge_Data_3rd_CY,$B290,H$1)</f>
        <v/>
      </c>
      <c r="I290" s="406" t="str">
        <f t="array" ref="I290">INDEX(_Rge_Data_3rd_CY,$B290,I$1)</f>
        <v/>
      </c>
      <c r="J290" s="406" t="str">
        <f t="array" ref="J290">INDEX(_Rge_Data_3rd_CY,$B290,J$1)</f>
        <v/>
      </c>
      <c r="K290" s="406" t="str">
        <f t="array" ref="K290">INDEX(_Rge_Data_3rd_CY,$B290,K$1)</f>
        <v/>
      </c>
      <c r="L290" s="407">
        <f t="array" ref="L290">INDEX(_Rge_Data_3rd_CY,$B290,L$1)</f>
        <v>0</v>
      </c>
      <c r="M290" s="407">
        <f t="array" ref="M290">INDEX(_Rge_Data_3rd_CY,$B290,M$1)</f>
        <v>0</v>
      </c>
      <c r="N290" s="407">
        <f t="array" ref="N290">INDEX(_Rge_Data_3rd_CY,$B290,N$1)</f>
        <v>0</v>
      </c>
      <c r="O290" s="407">
        <f t="array" ref="O290">INDEX(_Rge_Data_3rd_CY,$B290,O$1)</f>
        <v>0</v>
      </c>
      <c r="P290" s="407">
        <f t="array" ref="P290">INDEX(_Rge_Data_3rd_CY,$B290,P$1)</f>
        <v>0</v>
      </c>
      <c r="Q290" s="407" t="str">
        <f t="array" ref="Q290">INDEX(_Rge_Data_3rd_CY,$B290,Q$1)</f>
        <v/>
      </c>
      <c r="R290" s="407">
        <f t="array" ref="R290">INDEX(_Rge_Data_3rd_CY,$B290,R$1)</f>
        <v>0</v>
      </c>
      <c r="S290" s="407">
        <f t="array" ref="S290">INDEX(_Rge_Data_3rd_CY,$B290,S$1)</f>
        <v>0</v>
      </c>
      <c r="T290" s="407">
        <f t="shared" si="5"/>
        <v>0</v>
      </c>
      <c r="U290" s="408">
        <f t="shared" si="6"/>
        <v>0</v>
      </c>
      <c r="V290" s="409" t="str">
        <f t="array" ref="V290">INDEX(_Rge_Data_3rd_CY,$B290,V$1)</f>
        <v/>
      </c>
      <c r="W290" s="410" t="str">
        <f t="array" ref="W290">INDEX(_Rge_Data_3rd_CY,$B290,W$1)</f>
        <v/>
      </c>
      <c r="X290" s="410" t="str">
        <f t="array" ref="X290">INDEX(_Rge_Data_3rd_CY,$B290,X$1)</f>
        <v/>
      </c>
      <c r="Y290" s="410" t="str">
        <f t="array" ref="Y290">INDEX(_Rge_Data_3rd_CY,$B290,Y$1)</f>
        <v/>
      </c>
      <c r="Z290" s="410">
        <f t="array" ref="Z290">INDEX(_Rge_Data_3rd_CY,$B290,Z$1)</f>
        <v>0</v>
      </c>
      <c r="AA290" s="410">
        <f t="array" ref="AA290">INDEX(_Rge_Data_3rd_CY,$B290,AA$1)</f>
        <v>0</v>
      </c>
      <c r="AB290" s="410">
        <f t="array" ref="AB290">INDEX(_Rge_Data_3rd_CY,$B290,AB$1)</f>
        <v>0</v>
      </c>
      <c r="AC290" s="410">
        <f t="array" ref="AC290">INDEX(_Rge_Data_3rd_CY,$B290,AC$1)</f>
        <v>0</v>
      </c>
      <c r="AD290" s="410">
        <f t="array" ref="AD290">INDEX(_Rge_Data_3rd_CY,$B290,AD$1)</f>
        <v>0</v>
      </c>
      <c r="AE290" s="410" t="str">
        <f t="array" ref="AE290">INDEX(_Rge_Data_3rd_CY,$B290,AE$1)</f>
        <v/>
      </c>
      <c r="AF290" s="410">
        <f t="array" ref="AF290">INDEX(_Rge_Data_3rd_CY,$B290,AF$1)</f>
        <v>0</v>
      </c>
      <c r="AG290" s="410">
        <f t="array" ref="AG290">INDEX(_Rge_Data_3rd_CY,$B290,AG$1)</f>
        <v>0</v>
      </c>
      <c r="AH290" s="410">
        <f t="shared" si="7"/>
        <v>0</v>
      </c>
      <c r="AI290" s="411" t="str">
        <f t="shared" si="9"/>
        <v/>
      </c>
      <c r="AJ290" s="412" t="str">
        <f t="array" ref="AJ290">INDEX(_Rge_Data_3rd_CY,$B290,AJ$1)</f>
        <v/>
      </c>
      <c r="AK290" s="413" t="str">
        <f t="array" ref="AK290">INDEX(_Rge_Data_3rd_CY,$B290,AK$1)</f>
        <v/>
      </c>
      <c r="AL290" s="413" t="str">
        <f t="array" ref="AL290">INDEX(_Rge_Data_3rd_CY,$B290,AL$1)</f>
        <v/>
      </c>
      <c r="AM290" s="413" t="str">
        <f t="array" ref="AM290">INDEX(_Rge_Data_3rd_CY,$B290,AM$1)</f>
        <v/>
      </c>
      <c r="AN290" s="413">
        <f t="array" ref="AN290">INDEX(_Rge_Data_3rd_CY,$B290,AN$1)</f>
        <v>0</v>
      </c>
      <c r="AO290" s="413">
        <f t="array" ref="AO290">INDEX(_Rge_Data_3rd_CY,$B290,AO$1)</f>
        <v>0</v>
      </c>
      <c r="AP290" s="413">
        <f t="array" ref="AP290">INDEX(_Rge_Data_3rd_CY,$B290,AP$1)</f>
        <v>0</v>
      </c>
      <c r="AQ290" s="413">
        <f t="array" ref="AQ290">INDEX(_Rge_Data_3rd_CY,$B290,AQ$1)</f>
        <v>0</v>
      </c>
      <c r="AR290" s="413">
        <f t="array" ref="AR290">INDEX(_Rge_Data_3rd_CY,$B290,AR$1)</f>
        <v>0</v>
      </c>
      <c r="AS290" s="413" t="str">
        <f t="array" ref="AS290">INDEX(_Rge_Data_3rd_CY,$B290,AS$1)</f>
        <v/>
      </c>
      <c r="AT290" s="413">
        <f t="array" ref="AT290">INDEX(_Rge_Data_3rd_CY,$B290,AT$1)</f>
        <v>0</v>
      </c>
      <c r="AU290" s="413">
        <f t="array" ref="AU290">INDEX(_Rge_Data_3rd_CY,$B290,AU$1)</f>
        <v>0</v>
      </c>
      <c r="AV290" s="284">
        <f t="shared" si="10"/>
        <v>0</v>
      </c>
      <c r="AW290" s="414">
        <f t="shared" si="8"/>
        <v>0</v>
      </c>
      <c r="AX290" s="290">
        <f>IFERROR(IF(AND($F290="OPEN",$AH290&gt;0),$AH290*_SoP*$AW290,IF(AND($F290="CLOSED",$AH290&gt;0),$AH290*_SoL*$AW290,0)),0)</f>
        <v>0</v>
      </c>
      <c r="AY290" s="290">
        <f>IFERROR(IF($AH290&lt;0,$AH290*_SoL,0),0)</f>
        <v>0</v>
      </c>
      <c r="AZ290" s="415">
        <f t="shared" si="11"/>
        <v>0</v>
      </c>
      <c r="BA290" s="415">
        <f t="shared" si="12"/>
        <v>0</v>
      </c>
      <c r="BB290" s="415">
        <f t="shared" si="13"/>
        <v>0</v>
      </c>
      <c r="BC290" s="416">
        <f t="shared" si="14"/>
        <v>0</v>
      </c>
      <c r="BD290" s="417">
        <f t="shared" si="15"/>
        <v>0</v>
      </c>
      <c r="BE290" s="418">
        <f t="shared" si="16"/>
        <v>0</v>
      </c>
      <c r="BF290" s="419">
        <f t="shared" si="17"/>
        <v>0</v>
      </c>
    </row>
    <row r="291" ht="19.5" customHeight="1">
      <c r="A291" s="185"/>
      <c r="B291" s="230">
        <f t="shared" si="18"/>
        <v>280</v>
      </c>
      <c r="C291" s="185"/>
      <c r="D291" s="391" t="str">
        <f t="array" ref="D291">INDEX(_Rge_Projectdata_3rd,$B291,MATCH("Project-ID",_Rge_Headline_Projectdata,0))</f>
        <v/>
      </c>
      <c r="E291" s="392" t="str">
        <f t="array" ref="E291">IF(INDEX(_Rge_Data_3rd_CY,$B291,E$1)=0,"",TEXT(INDEX(_Rge_Data_3rd_CY,$B291,E$1),"JJJJMMTT"))</f>
        <v/>
      </c>
      <c r="F291" s="404" t="str">
        <f t="array" ref="F291">INDEX(_Rge_Data_3rd_CY,$B291,F$1)</f>
        <v>Open</v>
      </c>
      <c r="G291" s="393">
        <f t="array" ref="G291">IFERROR(MATCH(INDEX(_Rge_Data_3rd_CY,$B291,G$1),_Rge_Projectstatus,0),"")</f>
        <v>1</v>
      </c>
      <c r="H291" s="405" t="str">
        <f t="array" ref="H291">INDEX(_Rge_Data_3rd_CY,$B291,H$1)</f>
        <v/>
      </c>
      <c r="I291" s="406" t="str">
        <f t="array" ref="I291">INDEX(_Rge_Data_3rd_CY,$B291,I$1)</f>
        <v/>
      </c>
      <c r="J291" s="406" t="str">
        <f t="array" ref="J291">INDEX(_Rge_Data_3rd_CY,$B291,J$1)</f>
        <v/>
      </c>
      <c r="K291" s="406" t="str">
        <f t="array" ref="K291">INDEX(_Rge_Data_3rd_CY,$B291,K$1)</f>
        <v/>
      </c>
      <c r="L291" s="407">
        <f t="array" ref="L291">INDEX(_Rge_Data_3rd_CY,$B291,L$1)</f>
        <v>0</v>
      </c>
      <c r="M291" s="407">
        <f t="array" ref="M291">INDEX(_Rge_Data_3rd_CY,$B291,M$1)</f>
        <v>0</v>
      </c>
      <c r="N291" s="407">
        <f t="array" ref="N291">INDEX(_Rge_Data_3rd_CY,$B291,N$1)</f>
        <v>0</v>
      </c>
      <c r="O291" s="407">
        <f t="array" ref="O291">INDEX(_Rge_Data_3rd_CY,$B291,O$1)</f>
        <v>0</v>
      </c>
      <c r="P291" s="407">
        <f t="array" ref="P291">INDEX(_Rge_Data_3rd_CY,$B291,P$1)</f>
        <v>0</v>
      </c>
      <c r="Q291" s="407" t="str">
        <f t="array" ref="Q291">INDEX(_Rge_Data_3rd_CY,$B291,Q$1)</f>
        <v/>
      </c>
      <c r="R291" s="407">
        <f t="array" ref="R291">INDEX(_Rge_Data_3rd_CY,$B291,R$1)</f>
        <v>0</v>
      </c>
      <c r="S291" s="407">
        <f t="array" ref="S291">INDEX(_Rge_Data_3rd_CY,$B291,S$1)</f>
        <v>0</v>
      </c>
      <c r="T291" s="407">
        <f t="shared" si="5"/>
        <v>0</v>
      </c>
      <c r="U291" s="408">
        <f t="shared" si="6"/>
        <v>0</v>
      </c>
      <c r="V291" s="409" t="str">
        <f t="array" ref="V291">INDEX(_Rge_Data_3rd_CY,$B291,V$1)</f>
        <v/>
      </c>
      <c r="W291" s="410" t="str">
        <f t="array" ref="W291">INDEX(_Rge_Data_3rd_CY,$B291,W$1)</f>
        <v/>
      </c>
      <c r="X291" s="410" t="str">
        <f t="array" ref="X291">INDEX(_Rge_Data_3rd_CY,$B291,X$1)</f>
        <v/>
      </c>
      <c r="Y291" s="410" t="str">
        <f t="array" ref="Y291">INDEX(_Rge_Data_3rd_CY,$B291,Y$1)</f>
        <v/>
      </c>
      <c r="Z291" s="410">
        <f t="array" ref="Z291">INDEX(_Rge_Data_3rd_CY,$B291,Z$1)</f>
        <v>0</v>
      </c>
      <c r="AA291" s="410">
        <f t="array" ref="AA291">INDEX(_Rge_Data_3rd_CY,$B291,AA$1)</f>
        <v>0</v>
      </c>
      <c r="AB291" s="410">
        <f t="array" ref="AB291">INDEX(_Rge_Data_3rd_CY,$B291,AB$1)</f>
        <v>0</v>
      </c>
      <c r="AC291" s="410">
        <f t="array" ref="AC291">INDEX(_Rge_Data_3rd_CY,$B291,AC$1)</f>
        <v>0</v>
      </c>
      <c r="AD291" s="410">
        <f t="array" ref="AD291">INDEX(_Rge_Data_3rd_CY,$B291,AD$1)</f>
        <v>0</v>
      </c>
      <c r="AE291" s="410" t="str">
        <f t="array" ref="AE291">INDEX(_Rge_Data_3rd_CY,$B291,AE$1)</f>
        <v/>
      </c>
      <c r="AF291" s="410">
        <f t="array" ref="AF291">INDEX(_Rge_Data_3rd_CY,$B291,AF$1)</f>
        <v>0</v>
      </c>
      <c r="AG291" s="410">
        <f t="array" ref="AG291">INDEX(_Rge_Data_3rd_CY,$B291,AG$1)</f>
        <v>0</v>
      </c>
      <c r="AH291" s="410">
        <f t="shared" si="7"/>
        <v>0</v>
      </c>
      <c r="AI291" s="411" t="str">
        <f t="shared" si="9"/>
        <v/>
      </c>
      <c r="AJ291" s="412" t="str">
        <f t="array" ref="AJ291">INDEX(_Rge_Data_3rd_CY,$B291,AJ$1)</f>
        <v/>
      </c>
      <c r="AK291" s="413" t="str">
        <f t="array" ref="AK291">INDEX(_Rge_Data_3rd_CY,$B291,AK$1)</f>
        <v/>
      </c>
      <c r="AL291" s="413" t="str">
        <f t="array" ref="AL291">INDEX(_Rge_Data_3rd_CY,$B291,AL$1)</f>
        <v/>
      </c>
      <c r="AM291" s="413" t="str">
        <f t="array" ref="AM291">INDEX(_Rge_Data_3rd_CY,$B291,AM$1)</f>
        <v/>
      </c>
      <c r="AN291" s="413">
        <f t="array" ref="AN291">INDEX(_Rge_Data_3rd_CY,$B291,AN$1)</f>
        <v>0</v>
      </c>
      <c r="AO291" s="413">
        <f t="array" ref="AO291">INDEX(_Rge_Data_3rd_CY,$B291,AO$1)</f>
        <v>0</v>
      </c>
      <c r="AP291" s="413">
        <f t="array" ref="AP291">INDEX(_Rge_Data_3rd_CY,$B291,AP$1)</f>
        <v>0</v>
      </c>
      <c r="AQ291" s="413">
        <f t="array" ref="AQ291">INDEX(_Rge_Data_3rd_CY,$B291,AQ$1)</f>
        <v>0</v>
      </c>
      <c r="AR291" s="413">
        <f t="array" ref="AR291">INDEX(_Rge_Data_3rd_CY,$B291,AR$1)</f>
        <v>0</v>
      </c>
      <c r="AS291" s="413" t="str">
        <f t="array" ref="AS291">INDEX(_Rge_Data_3rd_CY,$B291,AS$1)</f>
        <v/>
      </c>
      <c r="AT291" s="413">
        <f t="array" ref="AT291">INDEX(_Rge_Data_3rd_CY,$B291,AT$1)</f>
        <v>0</v>
      </c>
      <c r="AU291" s="413">
        <f t="array" ref="AU291">INDEX(_Rge_Data_3rd_CY,$B291,AU$1)</f>
        <v>0</v>
      </c>
      <c r="AV291" s="284">
        <f t="shared" si="10"/>
        <v>0</v>
      </c>
      <c r="AW291" s="414">
        <f t="shared" si="8"/>
        <v>0</v>
      </c>
      <c r="AX291" s="290">
        <f>IFERROR(IF(AND($F291="OPEN",$AH291&gt;0),$AH291*_SoP*$AW291,IF(AND($F291="CLOSED",$AH291&gt;0),$AH291*_SoL*$AW291,0)),0)</f>
        <v>0</v>
      </c>
      <c r="AY291" s="290">
        <f>IFERROR(IF($AH291&lt;0,$AH291*_SoL,0),0)</f>
        <v>0</v>
      </c>
      <c r="AZ291" s="415">
        <f t="shared" si="11"/>
        <v>0</v>
      </c>
      <c r="BA291" s="415">
        <f t="shared" si="12"/>
        <v>0</v>
      </c>
      <c r="BB291" s="415">
        <f t="shared" si="13"/>
        <v>0</v>
      </c>
      <c r="BC291" s="416">
        <f t="shared" si="14"/>
        <v>0</v>
      </c>
      <c r="BD291" s="417">
        <f t="shared" si="15"/>
        <v>0</v>
      </c>
      <c r="BE291" s="418">
        <f t="shared" si="16"/>
        <v>0</v>
      </c>
      <c r="BF291" s="419">
        <f t="shared" si="17"/>
        <v>0</v>
      </c>
    </row>
    <row r="292" ht="19.5" customHeight="1">
      <c r="A292" s="185"/>
      <c r="B292" s="230">
        <f t="shared" si="18"/>
        <v>281</v>
      </c>
      <c r="C292" s="185"/>
      <c r="D292" s="391" t="str">
        <f t="array" ref="D292">INDEX(_Rge_Projectdata_3rd,$B292,MATCH("Project-ID",_Rge_Headline_Projectdata,0))</f>
        <v/>
      </c>
      <c r="E292" s="392" t="str">
        <f t="array" ref="E292">IF(INDEX(_Rge_Data_3rd_CY,$B292,E$1)=0,"",TEXT(INDEX(_Rge_Data_3rd_CY,$B292,E$1),"JJJJMMTT"))</f>
        <v/>
      </c>
      <c r="F292" s="404" t="str">
        <f t="array" ref="F292">INDEX(_Rge_Data_3rd_CY,$B292,F$1)</f>
        <v>Open</v>
      </c>
      <c r="G292" s="393">
        <f t="array" ref="G292">IFERROR(MATCH(INDEX(_Rge_Data_3rd_CY,$B292,G$1),_Rge_Projectstatus,0),"")</f>
        <v>1</v>
      </c>
      <c r="H292" s="405" t="str">
        <f t="array" ref="H292">INDEX(_Rge_Data_3rd_CY,$B292,H$1)</f>
        <v/>
      </c>
      <c r="I292" s="406" t="str">
        <f t="array" ref="I292">INDEX(_Rge_Data_3rd_CY,$B292,I$1)</f>
        <v/>
      </c>
      <c r="J292" s="406" t="str">
        <f t="array" ref="J292">INDEX(_Rge_Data_3rd_CY,$B292,J$1)</f>
        <v/>
      </c>
      <c r="K292" s="406" t="str">
        <f t="array" ref="K292">INDEX(_Rge_Data_3rd_CY,$B292,K$1)</f>
        <v/>
      </c>
      <c r="L292" s="407">
        <f t="array" ref="L292">INDEX(_Rge_Data_3rd_CY,$B292,L$1)</f>
        <v>0</v>
      </c>
      <c r="M292" s="407">
        <f t="array" ref="M292">INDEX(_Rge_Data_3rd_CY,$B292,M$1)</f>
        <v>0</v>
      </c>
      <c r="N292" s="407">
        <f t="array" ref="N292">INDEX(_Rge_Data_3rd_CY,$B292,N$1)</f>
        <v>0</v>
      </c>
      <c r="O292" s="407">
        <f t="array" ref="O292">INDEX(_Rge_Data_3rd_CY,$B292,O$1)</f>
        <v>0</v>
      </c>
      <c r="P292" s="407">
        <f t="array" ref="P292">INDEX(_Rge_Data_3rd_CY,$B292,P$1)</f>
        <v>0</v>
      </c>
      <c r="Q292" s="407" t="str">
        <f t="array" ref="Q292">INDEX(_Rge_Data_3rd_CY,$B292,Q$1)</f>
        <v/>
      </c>
      <c r="R292" s="407">
        <f t="array" ref="R292">INDEX(_Rge_Data_3rd_CY,$B292,R$1)</f>
        <v>0</v>
      </c>
      <c r="S292" s="407">
        <f t="array" ref="S292">INDEX(_Rge_Data_3rd_CY,$B292,S$1)</f>
        <v>0</v>
      </c>
      <c r="T292" s="407">
        <f t="shared" si="5"/>
        <v>0</v>
      </c>
      <c r="U292" s="408">
        <f t="shared" si="6"/>
        <v>0</v>
      </c>
      <c r="V292" s="409" t="str">
        <f t="array" ref="V292">INDEX(_Rge_Data_3rd_CY,$B292,V$1)</f>
        <v/>
      </c>
      <c r="W292" s="410" t="str">
        <f t="array" ref="W292">INDEX(_Rge_Data_3rd_CY,$B292,W$1)</f>
        <v/>
      </c>
      <c r="X292" s="410" t="str">
        <f t="array" ref="X292">INDEX(_Rge_Data_3rd_CY,$B292,X$1)</f>
        <v/>
      </c>
      <c r="Y292" s="410" t="str">
        <f t="array" ref="Y292">INDEX(_Rge_Data_3rd_CY,$B292,Y$1)</f>
        <v/>
      </c>
      <c r="Z292" s="410">
        <f t="array" ref="Z292">INDEX(_Rge_Data_3rd_CY,$B292,Z$1)</f>
        <v>0</v>
      </c>
      <c r="AA292" s="410">
        <f t="array" ref="AA292">INDEX(_Rge_Data_3rd_CY,$B292,AA$1)</f>
        <v>0</v>
      </c>
      <c r="AB292" s="410">
        <f t="array" ref="AB292">INDEX(_Rge_Data_3rd_CY,$B292,AB$1)</f>
        <v>0</v>
      </c>
      <c r="AC292" s="410">
        <f t="array" ref="AC292">INDEX(_Rge_Data_3rd_CY,$B292,AC$1)</f>
        <v>0</v>
      </c>
      <c r="AD292" s="410">
        <f t="array" ref="AD292">INDEX(_Rge_Data_3rd_CY,$B292,AD$1)</f>
        <v>0</v>
      </c>
      <c r="AE292" s="410" t="str">
        <f t="array" ref="AE292">INDEX(_Rge_Data_3rd_CY,$B292,AE$1)</f>
        <v/>
      </c>
      <c r="AF292" s="410">
        <f t="array" ref="AF292">INDEX(_Rge_Data_3rd_CY,$B292,AF$1)</f>
        <v>0</v>
      </c>
      <c r="AG292" s="410">
        <f t="array" ref="AG292">INDEX(_Rge_Data_3rd_CY,$B292,AG$1)</f>
        <v>0</v>
      </c>
      <c r="AH292" s="410">
        <f t="shared" si="7"/>
        <v>0</v>
      </c>
      <c r="AI292" s="411" t="str">
        <f t="shared" si="9"/>
        <v/>
      </c>
      <c r="AJ292" s="412" t="str">
        <f t="array" ref="AJ292">INDEX(_Rge_Data_3rd_CY,$B292,AJ$1)</f>
        <v/>
      </c>
      <c r="AK292" s="413" t="str">
        <f t="array" ref="AK292">INDEX(_Rge_Data_3rd_CY,$B292,AK$1)</f>
        <v/>
      </c>
      <c r="AL292" s="413" t="str">
        <f t="array" ref="AL292">INDEX(_Rge_Data_3rd_CY,$B292,AL$1)</f>
        <v/>
      </c>
      <c r="AM292" s="413" t="str">
        <f t="array" ref="AM292">INDEX(_Rge_Data_3rd_CY,$B292,AM$1)</f>
        <v/>
      </c>
      <c r="AN292" s="413">
        <f t="array" ref="AN292">INDEX(_Rge_Data_3rd_CY,$B292,AN$1)</f>
        <v>0</v>
      </c>
      <c r="AO292" s="413">
        <f t="array" ref="AO292">INDEX(_Rge_Data_3rd_CY,$B292,AO$1)</f>
        <v>0</v>
      </c>
      <c r="AP292" s="413">
        <f t="array" ref="AP292">INDEX(_Rge_Data_3rd_CY,$B292,AP$1)</f>
        <v>0</v>
      </c>
      <c r="AQ292" s="413">
        <f t="array" ref="AQ292">INDEX(_Rge_Data_3rd_CY,$B292,AQ$1)</f>
        <v>0</v>
      </c>
      <c r="AR292" s="413">
        <f t="array" ref="AR292">INDEX(_Rge_Data_3rd_CY,$B292,AR$1)</f>
        <v>0</v>
      </c>
      <c r="AS292" s="413" t="str">
        <f t="array" ref="AS292">INDEX(_Rge_Data_3rd_CY,$B292,AS$1)</f>
        <v/>
      </c>
      <c r="AT292" s="413">
        <f t="array" ref="AT292">INDEX(_Rge_Data_3rd_CY,$B292,AT$1)</f>
        <v>0</v>
      </c>
      <c r="AU292" s="413">
        <f t="array" ref="AU292">INDEX(_Rge_Data_3rd_CY,$B292,AU$1)</f>
        <v>0</v>
      </c>
      <c r="AV292" s="284">
        <f t="shared" si="10"/>
        <v>0</v>
      </c>
      <c r="AW292" s="414">
        <f t="shared" si="8"/>
        <v>0</v>
      </c>
      <c r="AX292" s="290">
        <f>IFERROR(IF(AND($F292="OPEN",$AH292&gt;0),$AH292*_SoP*$AW292,IF(AND($F292="CLOSED",$AH292&gt;0),$AH292*_SoL*$AW292,0)),0)</f>
        <v>0</v>
      </c>
      <c r="AY292" s="290">
        <f>IFERROR(IF($AH292&lt;0,$AH292*_SoL,0),0)</f>
        <v>0</v>
      </c>
      <c r="AZ292" s="415">
        <f t="shared" si="11"/>
        <v>0</v>
      </c>
      <c r="BA292" s="415">
        <f t="shared" si="12"/>
        <v>0</v>
      </c>
      <c r="BB292" s="415">
        <f t="shared" si="13"/>
        <v>0</v>
      </c>
      <c r="BC292" s="416">
        <f t="shared" si="14"/>
        <v>0</v>
      </c>
      <c r="BD292" s="417">
        <f t="shared" si="15"/>
        <v>0</v>
      </c>
      <c r="BE292" s="418">
        <f t="shared" si="16"/>
        <v>0</v>
      </c>
      <c r="BF292" s="419">
        <f t="shared" si="17"/>
        <v>0</v>
      </c>
    </row>
    <row r="293" ht="19.5" customHeight="1">
      <c r="A293" s="185"/>
      <c r="B293" s="230">
        <f t="shared" si="18"/>
        <v>282</v>
      </c>
      <c r="C293" s="185"/>
      <c r="D293" s="391" t="str">
        <f t="array" ref="D293">INDEX(_Rge_Projectdata_3rd,$B293,MATCH("Project-ID",_Rge_Headline_Projectdata,0))</f>
        <v/>
      </c>
      <c r="E293" s="392" t="str">
        <f t="array" ref="E293">IF(INDEX(_Rge_Data_3rd_CY,$B293,E$1)=0,"",TEXT(INDEX(_Rge_Data_3rd_CY,$B293,E$1),"JJJJMMTT"))</f>
        <v/>
      </c>
      <c r="F293" s="404" t="str">
        <f t="array" ref="F293">INDEX(_Rge_Data_3rd_CY,$B293,F$1)</f>
        <v>Open</v>
      </c>
      <c r="G293" s="393">
        <f t="array" ref="G293">IFERROR(MATCH(INDEX(_Rge_Data_3rd_CY,$B293,G$1),_Rge_Projectstatus,0),"")</f>
        <v>1</v>
      </c>
      <c r="H293" s="405" t="str">
        <f t="array" ref="H293">INDEX(_Rge_Data_3rd_CY,$B293,H$1)</f>
        <v/>
      </c>
      <c r="I293" s="406" t="str">
        <f t="array" ref="I293">INDEX(_Rge_Data_3rd_CY,$B293,I$1)</f>
        <v/>
      </c>
      <c r="J293" s="406" t="str">
        <f t="array" ref="J293">INDEX(_Rge_Data_3rd_CY,$B293,J$1)</f>
        <v/>
      </c>
      <c r="K293" s="406" t="str">
        <f t="array" ref="K293">INDEX(_Rge_Data_3rd_CY,$B293,K$1)</f>
        <v/>
      </c>
      <c r="L293" s="407">
        <f t="array" ref="L293">INDEX(_Rge_Data_3rd_CY,$B293,L$1)</f>
        <v>0</v>
      </c>
      <c r="M293" s="407">
        <f t="array" ref="M293">INDEX(_Rge_Data_3rd_CY,$B293,M$1)</f>
        <v>0</v>
      </c>
      <c r="N293" s="407">
        <f t="array" ref="N293">INDEX(_Rge_Data_3rd_CY,$B293,N$1)</f>
        <v>0</v>
      </c>
      <c r="O293" s="407">
        <f t="array" ref="O293">INDEX(_Rge_Data_3rd_CY,$B293,O$1)</f>
        <v>0</v>
      </c>
      <c r="P293" s="407">
        <f t="array" ref="P293">INDEX(_Rge_Data_3rd_CY,$B293,P$1)</f>
        <v>0</v>
      </c>
      <c r="Q293" s="407" t="str">
        <f t="array" ref="Q293">INDEX(_Rge_Data_3rd_CY,$B293,Q$1)</f>
        <v/>
      </c>
      <c r="R293" s="407">
        <f t="array" ref="R293">INDEX(_Rge_Data_3rd_CY,$B293,R$1)</f>
        <v>0</v>
      </c>
      <c r="S293" s="407">
        <f t="array" ref="S293">INDEX(_Rge_Data_3rd_CY,$B293,S$1)</f>
        <v>0</v>
      </c>
      <c r="T293" s="407">
        <f t="shared" si="5"/>
        <v>0</v>
      </c>
      <c r="U293" s="408">
        <f t="shared" si="6"/>
        <v>0</v>
      </c>
      <c r="V293" s="409" t="str">
        <f t="array" ref="V293">INDEX(_Rge_Data_3rd_CY,$B293,V$1)</f>
        <v/>
      </c>
      <c r="W293" s="410" t="str">
        <f t="array" ref="W293">INDEX(_Rge_Data_3rd_CY,$B293,W$1)</f>
        <v/>
      </c>
      <c r="X293" s="410" t="str">
        <f t="array" ref="X293">INDEX(_Rge_Data_3rd_CY,$B293,X$1)</f>
        <v/>
      </c>
      <c r="Y293" s="410" t="str">
        <f t="array" ref="Y293">INDEX(_Rge_Data_3rd_CY,$B293,Y$1)</f>
        <v/>
      </c>
      <c r="Z293" s="410">
        <f t="array" ref="Z293">INDEX(_Rge_Data_3rd_CY,$B293,Z$1)</f>
        <v>0</v>
      </c>
      <c r="AA293" s="410">
        <f t="array" ref="AA293">INDEX(_Rge_Data_3rd_CY,$B293,AA$1)</f>
        <v>0</v>
      </c>
      <c r="AB293" s="410">
        <f t="array" ref="AB293">INDEX(_Rge_Data_3rd_CY,$B293,AB$1)</f>
        <v>0</v>
      </c>
      <c r="AC293" s="410">
        <f t="array" ref="AC293">INDEX(_Rge_Data_3rd_CY,$B293,AC$1)</f>
        <v>0</v>
      </c>
      <c r="AD293" s="410">
        <f t="array" ref="AD293">INDEX(_Rge_Data_3rd_CY,$B293,AD$1)</f>
        <v>0</v>
      </c>
      <c r="AE293" s="410" t="str">
        <f t="array" ref="AE293">INDEX(_Rge_Data_3rd_CY,$B293,AE$1)</f>
        <v/>
      </c>
      <c r="AF293" s="410">
        <f t="array" ref="AF293">INDEX(_Rge_Data_3rd_CY,$B293,AF$1)</f>
        <v>0</v>
      </c>
      <c r="AG293" s="410">
        <f t="array" ref="AG293">INDEX(_Rge_Data_3rd_CY,$B293,AG$1)</f>
        <v>0</v>
      </c>
      <c r="AH293" s="410">
        <f t="shared" si="7"/>
        <v>0</v>
      </c>
      <c r="AI293" s="411" t="str">
        <f t="shared" si="9"/>
        <v/>
      </c>
      <c r="AJ293" s="412" t="str">
        <f t="array" ref="AJ293">INDEX(_Rge_Data_3rd_CY,$B293,AJ$1)</f>
        <v/>
      </c>
      <c r="AK293" s="413" t="str">
        <f t="array" ref="AK293">INDEX(_Rge_Data_3rd_CY,$B293,AK$1)</f>
        <v/>
      </c>
      <c r="AL293" s="413" t="str">
        <f t="array" ref="AL293">INDEX(_Rge_Data_3rd_CY,$B293,AL$1)</f>
        <v/>
      </c>
      <c r="AM293" s="413" t="str">
        <f t="array" ref="AM293">INDEX(_Rge_Data_3rd_CY,$B293,AM$1)</f>
        <v/>
      </c>
      <c r="AN293" s="413">
        <f t="array" ref="AN293">INDEX(_Rge_Data_3rd_CY,$B293,AN$1)</f>
        <v>0</v>
      </c>
      <c r="AO293" s="413">
        <f t="array" ref="AO293">INDEX(_Rge_Data_3rd_CY,$B293,AO$1)</f>
        <v>0</v>
      </c>
      <c r="AP293" s="413">
        <f t="array" ref="AP293">INDEX(_Rge_Data_3rd_CY,$B293,AP$1)</f>
        <v>0</v>
      </c>
      <c r="AQ293" s="413">
        <f t="array" ref="AQ293">INDEX(_Rge_Data_3rd_CY,$B293,AQ$1)</f>
        <v>0</v>
      </c>
      <c r="AR293" s="413">
        <f t="array" ref="AR293">INDEX(_Rge_Data_3rd_CY,$B293,AR$1)</f>
        <v>0</v>
      </c>
      <c r="AS293" s="413" t="str">
        <f t="array" ref="AS293">INDEX(_Rge_Data_3rd_CY,$B293,AS$1)</f>
        <v/>
      </c>
      <c r="AT293" s="413">
        <f t="array" ref="AT293">INDEX(_Rge_Data_3rd_CY,$B293,AT$1)</f>
        <v>0</v>
      </c>
      <c r="AU293" s="413">
        <f t="array" ref="AU293">INDEX(_Rge_Data_3rd_CY,$B293,AU$1)</f>
        <v>0</v>
      </c>
      <c r="AV293" s="284">
        <f t="shared" si="10"/>
        <v>0</v>
      </c>
      <c r="AW293" s="414">
        <f t="shared" si="8"/>
        <v>0</v>
      </c>
      <c r="AX293" s="290">
        <f>IFERROR(IF(AND($F293="OPEN",$AH293&gt;0),$AH293*_SoP*$AW293,IF(AND($F293="CLOSED",$AH293&gt;0),$AH293*_SoL*$AW293,0)),0)</f>
        <v>0</v>
      </c>
      <c r="AY293" s="290">
        <f>IFERROR(IF($AH293&lt;0,$AH293*_SoL,0),0)</f>
        <v>0</v>
      </c>
      <c r="AZ293" s="415">
        <f t="shared" si="11"/>
        <v>0</v>
      </c>
      <c r="BA293" s="415">
        <f t="shared" si="12"/>
        <v>0</v>
      </c>
      <c r="BB293" s="415">
        <f t="shared" si="13"/>
        <v>0</v>
      </c>
      <c r="BC293" s="416">
        <f t="shared" si="14"/>
        <v>0</v>
      </c>
      <c r="BD293" s="417">
        <f t="shared" si="15"/>
        <v>0</v>
      </c>
      <c r="BE293" s="418">
        <f t="shared" si="16"/>
        <v>0</v>
      </c>
      <c r="BF293" s="419">
        <f t="shared" si="17"/>
        <v>0</v>
      </c>
    </row>
    <row r="294" ht="19.5" customHeight="1">
      <c r="A294" s="185"/>
      <c r="B294" s="230">
        <f t="shared" si="18"/>
        <v>283</v>
      </c>
      <c r="C294" s="185"/>
      <c r="D294" s="391" t="str">
        <f t="array" ref="D294">INDEX(_Rge_Projectdata_3rd,$B294,MATCH("Project-ID",_Rge_Headline_Projectdata,0))</f>
        <v/>
      </c>
      <c r="E294" s="392" t="str">
        <f t="array" ref="E294">IF(INDEX(_Rge_Data_3rd_CY,$B294,E$1)=0,"",TEXT(INDEX(_Rge_Data_3rd_CY,$B294,E$1),"JJJJMMTT"))</f>
        <v/>
      </c>
      <c r="F294" s="404" t="str">
        <f t="array" ref="F294">INDEX(_Rge_Data_3rd_CY,$B294,F$1)</f>
        <v>Open</v>
      </c>
      <c r="G294" s="393">
        <f t="array" ref="G294">IFERROR(MATCH(INDEX(_Rge_Data_3rd_CY,$B294,G$1),_Rge_Projectstatus,0),"")</f>
        <v>1</v>
      </c>
      <c r="H294" s="405" t="str">
        <f t="array" ref="H294">INDEX(_Rge_Data_3rd_CY,$B294,H$1)</f>
        <v/>
      </c>
      <c r="I294" s="406" t="str">
        <f t="array" ref="I294">INDEX(_Rge_Data_3rd_CY,$B294,I$1)</f>
        <v/>
      </c>
      <c r="J294" s="406" t="str">
        <f t="array" ref="J294">INDEX(_Rge_Data_3rd_CY,$B294,J$1)</f>
        <v/>
      </c>
      <c r="K294" s="406" t="str">
        <f t="array" ref="K294">INDEX(_Rge_Data_3rd_CY,$B294,K$1)</f>
        <v/>
      </c>
      <c r="L294" s="407">
        <f t="array" ref="L294">INDEX(_Rge_Data_3rd_CY,$B294,L$1)</f>
        <v>0</v>
      </c>
      <c r="M294" s="407">
        <f t="array" ref="M294">INDEX(_Rge_Data_3rd_CY,$B294,M$1)</f>
        <v>0</v>
      </c>
      <c r="N294" s="407">
        <f t="array" ref="N294">INDEX(_Rge_Data_3rd_CY,$B294,N$1)</f>
        <v>0</v>
      </c>
      <c r="O294" s="407">
        <f t="array" ref="O294">INDEX(_Rge_Data_3rd_CY,$B294,O$1)</f>
        <v>0</v>
      </c>
      <c r="P294" s="407">
        <f t="array" ref="P294">INDEX(_Rge_Data_3rd_CY,$B294,P$1)</f>
        <v>0</v>
      </c>
      <c r="Q294" s="407" t="str">
        <f t="array" ref="Q294">INDEX(_Rge_Data_3rd_CY,$B294,Q$1)</f>
        <v/>
      </c>
      <c r="R294" s="407">
        <f t="array" ref="R294">INDEX(_Rge_Data_3rd_CY,$B294,R$1)</f>
        <v>0</v>
      </c>
      <c r="S294" s="407">
        <f t="array" ref="S294">INDEX(_Rge_Data_3rd_CY,$B294,S$1)</f>
        <v>0</v>
      </c>
      <c r="T294" s="407">
        <f t="shared" si="5"/>
        <v>0</v>
      </c>
      <c r="U294" s="408">
        <f t="shared" si="6"/>
        <v>0</v>
      </c>
      <c r="V294" s="409" t="str">
        <f t="array" ref="V294">INDEX(_Rge_Data_3rd_CY,$B294,V$1)</f>
        <v/>
      </c>
      <c r="W294" s="410" t="str">
        <f t="array" ref="W294">INDEX(_Rge_Data_3rd_CY,$B294,W$1)</f>
        <v/>
      </c>
      <c r="X294" s="410" t="str">
        <f t="array" ref="X294">INDEX(_Rge_Data_3rd_CY,$B294,X$1)</f>
        <v/>
      </c>
      <c r="Y294" s="410" t="str">
        <f t="array" ref="Y294">INDEX(_Rge_Data_3rd_CY,$B294,Y$1)</f>
        <v/>
      </c>
      <c r="Z294" s="410">
        <f t="array" ref="Z294">INDEX(_Rge_Data_3rd_CY,$B294,Z$1)</f>
        <v>0</v>
      </c>
      <c r="AA294" s="410">
        <f t="array" ref="AA294">INDEX(_Rge_Data_3rd_CY,$B294,AA$1)</f>
        <v>0</v>
      </c>
      <c r="AB294" s="410">
        <f t="array" ref="AB294">INDEX(_Rge_Data_3rd_CY,$B294,AB$1)</f>
        <v>0</v>
      </c>
      <c r="AC294" s="410">
        <f t="array" ref="AC294">INDEX(_Rge_Data_3rd_CY,$B294,AC$1)</f>
        <v>0</v>
      </c>
      <c r="AD294" s="410">
        <f t="array" ref="AD294">INDEX(_Rge_Data_3rd_CY,$B294,AD$1)</f>
        <v>0</v>
      </c>
      <c r="AE294" s="410" t="str">
        <f t="array" ref="AE294">INDEX(_Rge_Data_3rd_CY,$B294,AE$1)</f>
        <v/>
      </c>
      <c r="AF294" s="410">
        <f t="array" ref="AF294">INDEX(_Rge_Data_3rd_CY,$B294,AF$1)</f>
        <v>0</v>
      </c>
      <c r="AG294" s="410">
        <f t="array" ref="AG294">INDEX(_Rge_Data_3rd_CY,$B294,AG$1)</f>
        <v>0</v>
      </c>
      <c r="AH294" s="410">
        <f t="shared" si="7"/>
        <v>0</v>
      </c>
      <c r="AI294" s="411" t="str">
        <f t="shared" si="9"/>
        <v/>
      </c>
      <c r="AJ294" s="412" t="str">
        <f t="array" ref="AJ294">INDEX(_Rge_Data_3rd_CY,$B294,AJ$1)</f>
        <v/>
      </c>
      <c r="AK294" s="413" t="str">
        <f t="array" ref="AK294">INDEX(_Rge_Data_3rd_CY,$B294,AK$1)</f>
        <v/>
      </c>
      <c r="AL294" s="413" t="str">
        <f t="array" ref="AL294">INDEX(_Rge_Data_3rd_CY,$B294,AL$1)</f>
        <v/>
      </c>
      <c r="AM294" s="413" t="str">
        <f t="array" ref="AM294">INDEX(_Rge_Data_3rd_CY,$B294,AM$1)</f>
        <v/>
      </c>
      <c r="AN294" s="413">
        <f t="array" ref="AN294">INDEX(_Rge_Data_3rd_CY,$B294,AN$1)</f>
        <v>0</v>
      </c>
      <c r="AO294" s="413">
        <f t="array" ref="AO294">INDEX(_Rge_Data_3rd_CY,$B294,AO$1)</f>
        <v>0</v>
      </c>
      <c r="AP294" s="413">
        <f t="array" ref="AP294">INDEX(_Rge_Data_3rd_CY,$B294,AP$1)</f>
        <v>0</v>
      </c>
      <c r="AQ294" s="413">
        <f t="array" ref="AQ294">INDEX(_Rge_Data_3rd_CY,$B294,AQ$1)</f>
        <v>0</v>
      </c>
      <c r="AR294" s="413">
        <f t="array" ref="AR294">INDEX(_Rge_Data_3rd_CY,$B294,AR$1)</f>
        <v>0</v>
      </c>
      <c r="AS294" s="413" t="str">
        <f t="array" ref="AS294">INDEX(_Rge_Data_3rd_CY,$B294,AS$1)</f>
        <v/>
      </c>
      <c r="AT294" s="413">
        <f t="array" ref="AT294">INDEX(_Rge_Data_3rd_CY,$B294,AT$1)</f>
        <v>0</v>
      </c>
      <c r="AU294" s="413">
        <f t="array" ref="AU294">INDEX(_Rge_Data_3rd_CY,$B294,AU$1)</f>
        <v>0</v>
      </c>
      <c r="AV294" s="284">
        <f t="shared" si="10"/>
        <v>0</v>
      </c>
      <c r="AW294" s="414">
        <f t="shared" si="8"/>
        <v>0</v>
      </c>
      <c r="AX294" s="290">
        <f>IFERROR(IF(AND($F294="OPEN",$AH294&gt;0),$AH294*_SoP*$AW294,IF(AND($F294="CLOSED",$AH294&gt;0),$AH294*_SoL*$AW294,0)),0)</f>
        <v>0</v>
      </c>
      <c r="AY294" s="290">
        <f>IFERROR(IF($AH294&lt;0,$AH294*_SoL,0),0)</f>
        <v>0</v>
      </c>
      <c r="AZ294" s="415">
        <f t="shared" si="11"/>
        <v>0</v>
      </c>
      <c r="BA294" s="415">
        <f t="shared" si="12"/>
        <v>0</v>
      </c>
      <c r="BB294" s="415">
        <f t="shared" si="13"/>
        <v>0</v>
      </c>
      <c r="BC294" s="416">
        <f t="shared" si="14"/>
        <v>0</v>
      </c>
      <c r="BD294" s="417">
        <f t="shared" si="15"/>
        <v>0</v>
      </c>
      <c r="BE294" s="418">
        <f t="shared" si="16"/>
        <v>0</v>
      </c>
      <c r="BF294" s="419">
        <f t="shared" si="17"/>
        <v>0</v>
      </c>
    </row>
    <row r="295" ht="19.5" customHeight="1">
      <c r="A295" s="185"/>
      <c r="B295" s="230">
        <f t="shared" si="18"/>
        <v>284</v>
      </c>
      <c r="C295" s="185"/>
      <c r="D295" s="391" t="str">
        <f t="array" ref="D295">INDEX(_Rge_Projectdata_3rd,$B295,MATCH("Project-ID",_Rge_Headline_Projectdata,0))</f>
        <v/>
      </c>
      <c r="E295" s="392" t="str">
        <f t="array" ref="E295">IF(INDEX(_Rge_Data_3rd_CY,$B295,E$1)=0,"",TEXT(INDEX(_Rge_Data_3rd_CY,$B295,E$1),"JJJJMMTT"))</f>
        <v/>
      </c>
      <c r="F295" s="404" t="str">
        <f t="array" ref="F295">INDEX(_Rge_Data_3rd_CY,$B295,F$1)</f>
        <v>Open</v>
      </c>
      <c r="G295" s="393">
        <f t="array" ref="G295">IFERROR(MATCH(INDEX(_Rge_Data_3rd_CY,$B295,G$1),_Rge_Projectstatus,0),"")</f>
        <v>1</v>
      </c>
      <c r="H295" s="405" t="str">
        <f t="array" ref="H295">INDEX(_Rge_Data_3rd_CY,$B295,H$1)</f>
        <v/>
      </c>
      <c r="I295" s="406" t="str">
        <f t="array" ref="I295">INDEX(_Rge_Data_3rd_CY,$B295,I$1)</f>
        <v/>
      </c>
      <c r="J295" s="406" t="str">
        <f t="array" ref="J295">INDEX(_Rge_Data_3rd_CY,$B295,J$1)</f>
        <v/>
      </c>
      <c r="K295" s="406" t="str">
        <f t="array" ref="K295">INDEX(_Rge_Data_3rd_CY,$B295,K$1)</f>
        <v/>
      </c>
      <c r="L295" s="407">
        <f t="array" ref="L295">INDEX(_Rge_Data_3rd_CY,$B295,L$1)</f>
        <v>0</v>
      </c>
      <c r="M295" s="407">
        <f t="array" ref="M295">INDEX(_Rge_Data_3rd_CY,$B295,M$1)</f>
        <v>0</v>
      </c>
      <c r="N295" s="407">
        <f t="array" ref="N295">INDEX(_Rge_Data_3rd_CY,$B295,N$1)</f>
        <v>0</v>
      </c>
      <c r="O295" s="407">
        <f t="array" ref="O295">INDEX(_Rge_Data_3rd_CY,$B295,O$1)</f>
        <v>0</v>
      </c>
      <c r="P295" s="407">
        <f t="array" ref="P295">INDEX(_Rge_Data_3rd_CY,$B295,P$1)</f>
        <v>0</v>
      </c>
      <c r="Q295" s="407" t="str">
        <f t="array" ref="Q295">INDEX(_Rge_Data_3rd_CY,$B295,Q$1)</f>
        <v/>
      </c>
      <c r="R295" s="407">
        <f t="array" ref="R295">INDEX(_Rge_Data_3rd_CY,$B295,R$1)</f>
        <v>0</v>
      </c>
      <c r="S295" s="407">
        <f t="array" ref="S295">INDEX(_Rge_Data_3rd_CY,$B295,S$1)</f>
        <v>0</v>
      </c>
      <c r="T295" s="407">
        <f t="shared" si="5"/>
        <v>0</v>
      </c>
      <c r="U295" s="408">
        <f t="shared" si="6"/>
        <v>0</v>
      </c>
      <c r="V295" s="409" t="str">
        <f t="array" ref="V295">INDEX(_Rge_Data_3rd_CY,$B295,V$1)</f>
        <v/>
      </c>
      <c r="W295" s="410" t="str">
        <f t="array" ref="W295">INDEX(_Rge_Data_3rd_CY,$B295,W$1)</f>
        <v/>
      </c>
      <c r="X295" s="410" t="str">
        <f t="array" ref="X295">INDEX(_Rge_Data_3rd_CY,$B295,X$1)</f>
        <v/>
      </c>
      <c r="Y295" s="410" t="str">
        <f t="array" ref="Y295">INDEX(_Rge_Data_3rd_CY,$B295,Y$1)</f>
        <v/>
      </c>
      <c r="Z295" s="410">
        <f t="array" ref="Z295">INDEX(_Rge_Data_3rd_CY,$B295,Z$1)</f>
        <v>0</v>
      </c>
      <c r="AA295" s="410">
        <f t="array" ref="AA295">INDEX(_Rge_Data_3rd_CY,$B295,AA$1)</f>
        <v>0</v>
      </c>
      <c r="AB295" s="410">
        <f t="array" ref="AB295">INDEX(_Rge_Data_3rd_CY,$B295,AB$1)</f>
        <v>0</v>
      </c>
      <c r="AC295" s="410">
        <f t="array" ref="AC295">INDEX(_Rge_Data_3rd_CY,$B295,AC$1)</f>
        <v>0</v>
      </c>
      <c r="AD295" s="410">
        <f t="array" ref="AD295">INDEX(_Rge_Data_3rd_CY,$B295,AD$1)</f>
        <v>0</v>
      </c>
      <c r="AE295" s="410" t="str">
        <f t="array" ref="AE295">INDEX(_Rge_Data_3rd_CY,$B295,AE$1)</f>
        <v/>
      </c>
      <c r="AF295" s="410">
        <f t="array" ref="AF295">INDEX(_Rge_Data_3rd_CY,$B295,AF$1)</f>
        <v>0</v>
      </c>
      <c r="AG295" s="410">
        <f t="array" ref="AG295">INDEX(_Rge_Data_3rd_CY,$B295,AG$1)</f>
        <v>0</v>
      </c>
      <c r="AH295" s="410">
        <f t="shared" si="7"/>
        <v>0</v>
      </c>
      <c r="AI295" s="411" t="str">
        <f t="shared" si="9"/>
        <v/>
      </c>
      <c r="AJ295" s="412" t="str">
        <f t="array" ref="AJ295">INDEX(_Rge_Data_3rd_CY,$B295,AJ$1)</f>
        <v/>
      </c>
      <c r="AK295" s="413" t="str">
        <f t="array" ref="AK295">INDEX(_Rge_Data_3rd_CY,$B295,AK$1)</f>
        <v/>
      </c>
      <c r="AL295" s="413" t="str">
        <f t="array" ref="AL295">INDEX(_Rge_Data_3rd_CY,$B295,AL$1)</f>
        <v/>
      </c>
      <c r="AM295" s="413" t="str">
        <f t="array" ref="AM295">INDEX(_Rge_Data_3rd_CY,$B295,AM$1)</f>
        <v/>
      </c>
      <c r="AN295" s="413">
        <f t="array" ref="AN295">INDEX(_Rge_Data_3rd_CY,$B295,AN$1)</f>
        <v>0</v>
      </c>
      <c r="AO295" s="413">
        <f t="array" ref="AO295">INDEX(_Rge_Data_3rd_CY,$B295,AO$1)</f>
        <v>0</v>
      </c>
      <c r="AP295" s="413">
        <f t="array" ref="AP295">INDEX(_Rge_Data_3rd_CY,$B295,AP$1)</f>
        <v>0</v>
      </c>
      <c r="AQ295" s="413">
        <f t="array" ref="AQ295">INDEX(_Rge_Data_3rd_CY,$B295,AQ$1)</f>
        <v>0</v>
      </c>
      <c r="AR295" s="413">
        <f t="array" ref="AR295">INDEX(_Rge_Data_3rd_CY,$B295,AR$1)</f>
        <v>0</v>
      </c>
      <c r="AS295" s="413" t="str">
        <f t="array" ref="AS295">INDEX(_Rge_Data_3rd_CY,$B295,AS$1)</f>
        <v/>
      </c>
      <c r="AT295" s="413">
        <f t="array" ref="AT295">INDEX(_Rge_Data_3rd_CY,$B295,AT$1)</f>
        <v>0</v>
      </c>
      <c r="AU295" s="413">
        <f t="array" ref="AU295">INDEX(_Rge_Data_3rd_CY,$B295,AU$1)</f>
        <v>0</v>
      </c>
      <c r="AV295" s="284">
        <f t="shared" si="10"/>
        <v>0</v>
      </c>
      <c r="AW295" s="414">
        <f t="shared" si="8"/>
        <v>0</v>
      </c>
      <c r="AX295" s="290">
        <f>IFERROR(IF(AND($F295="OPEN",$AH295&gt;0),$AH295*_SoP*$AW295,IF(AND($F295="CLOSED",$AH295&gt;0),$AH295*_SoL*$AW295,0)),0)</f>
        <v>0</v>
      </c>
      <c r="AY295" s="290">
        <f>IFERROR(IF($AH295&lt;0,$AH295*_SoL,0),0)</f>
        <v>0</v>
      </c>
      <c r="AZ295" s="415">
        <f t="shared" si="11"/>
        <v>0</v>
      </c>
      <c r="BA295" s="415">
        <f t="shared" si="12"/>
        <v>0</v>
      </c>
      <c r="BB295" s="415">
        <f t="shared" si="13"/>
        <v>0</v>
      </c>
      <c r="BC295" s="416">
        <f t="shared" si="14"/>
        <v>0</v>
      </c>
      <c r="BD295" s="417">
        <f t="shared" si="15"/>
        <v>0</v>
      </c>
      <c r="BE295" s="418">
        <f t="shared" si="16"/>
        <v>0</v>
      </c>
      <c r="BF295" s="419">
        <f t="shared" si="17"/>
        <v>0</v>
      </c>
    </row>
    <row r="296" ht="19.5" customHeight="1">
      <c r="A296" s="185"/>
      <c r="B296" s="230">
        <f t="shared" si="18"/>
        <v>285</v>
      </c>
      <c r="C296" s="185"/>
      <c r="D296" s="391" t="str">
        <f t="array" ref="D296">INDEX(_Rge_Projectdata_3rd,$B296,MATCH("Project-ID",_Rge_Headline_Projectdata,0))</f>
        <v/>
      </c>
      <c r="E296" s="392" t="str">
        <f t="array" ref="E296">IF(INDEX(_Rge_Data_3rd_CY,$B296,E$1)=0,"",TEXT(INDEX(_Rge_Data_3rd_CY,$B296,E$1),"JJJJMMTT"))</f>
        <v/>
      </c>
      <c r="F296" s="404" t="str">
        <f t="array" ref="F296">INDEX(_Rge_Data_3rd_CY,$B296,F$1)</f>
        <v>Open</v>
      </c>
      <c r="G296" s="393">
        <f t="array" ref="G296">IFERROR(MATCH(INDEX(_Rge_Data_3rd_CY,$B296,G$1),_Rge_Projectstatus,0),"")</f>
        <v>1</v>
      </c>
      <c r="H296" s="405" t="str">
        <f t="array" ref="H296">INDEX(_Rge_Data_3rd_CY,$B296,H$1)</f>
        <v/>
      </c>
      <c r="I296" s="406" t="str">
        <f t="array" ref="I296">INDEX(_Rge_Data_3rd_CY,$B296,I$1)</f>
        <v/>
      </c>
      <c r="J296" s="406" t="str">
        <f t="array" ref="J296">INDEX(_Rge_Data_3rd_CY,$B296,J$1)</f>
        <v/>
      </c>
      <c r="K296" s="406" t="str">
        <f t="array" ref="K296">INDEX(_Rge_Data_3rd_CY,$B296,K$1)</f>
        <v/>
      </c>
      <c r="L296" s="407">
        <f t="array" ref="L296">INDEX(_Rge_Data_3rd_CY,$B296,L$1)</f>
        <v>0</v>
      </c>
      <c r="M296" s="407">
        <f t="array" ref="M296">INDEX(_Rge_Data_3rd_CY,$B296,M$1)</f>
        <v>0</v>
      </c>
      <c r="N296" s="407">
        <f t="array" ref="N296">INDEX(_Rge_Data_3rd_CY,$B296,N$1)</f>
        <v>0</v>
      </c>
      <c r="O296" s="407">
        <f t="array" ref="O296">INDEX(_Rge_Data_3rd_CY,$B296,O$1)</f>
        <v>0</v>
      </c>
      <c r="P296" s="407">
        <f t="array" ref="P296">INDEX(_Rge_Data_3rd_CY,$B296,P$1)</f>
        <v>0</v>
      </c>
      <c r="Q296" s="407" t="str">
        <f t="array" ref="Q296">INDEX(_Rge_Data_3rd_CY,$B296,Q$1)</f>
        <v/>
      </c>
      <c r="R296" s="407">
        <f t="array" ref="R296">INDEX(_Rge_Data_3rd_CY,$B296,R$1)</f>
        <v>0</v>
      </c>
      <c r="S296" s="407">
        <f t="array" ref="S296">INDEX(_Rge_Data_3rd_CY,$B296,S$1)</f>
        <v>0</v>
      </c>
      <c r="T296" s="407">
        <f t="shared" si="5"/>
        <v>0</v>
      </c>
      <c r="U296" s="408">
        <f t="shared" si="6"/>
        <v>0</v>
      </c>
      <c r="V296" s="409" t="str">
        <f t="array" ref="V296">INDEX(_Rge_Data_3rd_CY,$B296,V$1)</f>
        <v/>
      </c>
      <c r="W296" s="410" t="str">
        <f t="array" ref="W296">INDEX(_Rge_Data_3rd_CY,$B296,W$1)</f>
        <v/>
      </c>
      <c r="X296" s="410" t="str">
        <f t="array" ref="X296">INDEX(_Rge_Data_3rd_CY,$B296,X$1)</f>
        <v/>
      </c>
      <c r="Y296" s="410" t="str">
        <f t="array" ref="Y296">INDEX(_Rge_Data_3rd_CY,$B296,Y$1)</f>
        <v/>
      </c>
      <c r="Z296" s="410">
        <f t="array" ref="Z296">INDEX(_Rge_Data_3rd_CY,$B296,Z$1)</f>
        <v>0</v>
      </c>
      <c r="AA296" s="410">
        <f t="array" ref="AA296">INDEX(_Rge_Data_3rd_CY,$B296,AA$1)</f>
        <v>0</v>
      </c>
      <c r="AB296" s="410">
        <f t="array" ref="AB296">INDEX(_Rge_Data_3rd_CY,$B296,AB$1)</f>
        <v>0</v>
      </c>
      <c r="AC296" s="410">
        <f t="array" ref="AC296">INDEX(_Rge_Data_3rd_CY,$B296,AC$1)</f>
        <v>0</v>
      </c>
      <c r="AD296" s="410">
        <f t="array" ref="AD296">INDEX(_Rge_Data_3rd_CY,$B296,AD$1)</f>
        <v>0</v>
      </c>
      <c r="AE296" s="410" t="str">
        <f t="array" ref="AE296">INDEX(_Rge_Data_3rd_CY,$B296,AE$1)</f>
        <v/>
      </c>
      <c r="AF296" s="410">
        <f t="array" ref="AF296">INDEX(_Rge_Data_3rd_CY,$B296,AF$1)</f>
        <v>0</v>
      </c>
      <c r="AG296" s="410">
        <f t="array" ref="AG296">INDEX(_Rge_Data_3rd_CY,$B296,AG$1)</f>
        <v>0</v>
      </c>
      <c r="AH296" s="410">
        <f t="shared" si="7"/>
        <v>0</v>
      </c>
      <c r="AI296" s="411" t="str">
        <f t="shared" si="9"/>
        <v/>
      </c>
      <c r="AJ296" s="412" t="str">
        <f t="array" ref="AJ296">INDEX(_Rge_Data_3rd_CY,$B296,AJ$1)</f>
        <v/>
      </c>
      <c r="AK296" s="413" t="str">
        <f t="array" ref="AK296">INDEX(_Rge_Data_3rd_CY,$B296,AK$1)</f>
        <v/>
      </c>
      <c r="AL296" s="413" t="str">
        <f t="array" ref="AL296">INDEX(_Rge_Data_3rd_CY,$B296,AL$1)</f>
        <v/>
      </c>
      <c r="AM296" s="413" t="str">
        <f t="array" ref="AM296">INDEX(_Rge_Data_3rd_CY,$B296,AM$1)</f>
        <v/>
      </c>
      <c r="AN296" s="413">
        <f t="array" ref="AN296">INDEX(_Rge_Data_3rd_CY,$B296,AN$1)</f>
        <v>0</v>
      </c>
      <c r="AO296" s="413">
        <f t="array" ref="AO296">INDEX(_Rge_Data_3rd_CY,$B296,AO$1)</f>
        <v>0</v>
      </c>
      <c r="AP296" s="413">
        <f t="array" ref="AP296">INDEX(_Rge_Data_3rd_CY,$B296,AP$1)</f>
        <v>0</v>
      </c>
      <c r="AQ296" s="413">
        <f t="array" ref="AQ296">INDEX(_Rge_Data_3rd_CY,$B296,AQ$1)</f>
        <v>0</v>
      </c>
      <c r="AR296" s="413">
        <f t="array" ref="AR296">INDEX(_Rge_Data_3rd_CY,$B296,AR$1)</f>
        <v>0</v>
      </c>
      <c r="AS296" s="413" t="str">
        <f t="array" ref="AS296">INDEX(_Rge_Data_3rd_CY,$B296,AS$1)</f>
        <v/>
      </c>
      <c r="AT296" s="413">
        <f t="array" ref="AT296">INDEX(_Rge_Data_3rd_CY,$B296,AT$1)</f>
        <v>0</v>
      </c>
      <c r="AU296" s="413">
        <f t="array" ref="AU296">INDEX(_Rge_Data_3rd_CY,$B296,AU$1)</f>
        <v>0</v>
      </c>
      <c r="AV296" s="284">
        <f t="shared" si="10"/>
        <v>0</v>
      </c>
      <c r="AW296" s="414">
        <f t="shared" si="8"/>
        <v>0</v>
      </c>
      <c r="AX296" s="290">
        <f>IFERROR(IF(AND($F296="OPEN",$AH296&gt;0),$AH296*_SoP*$AW296,IF(AND($F296="CLOSED",$AH296&gt;0),$AH296*_SoL*$AW296,0)),0)</f>
        <v>0</v>
      </c>
      <c r="AY296" s="290">
        <f>IFERROR(IF($AH296&lt;0,$AH296*_SoL,0),0)</f>
        <v>0</v>
      </c>
      <c r="AZ296" s="415">
        <f t="shared" si="11"/>
        <v>0</v>
      </c>
      <c r="BA296" s="415">
        <f t="shared" si="12"/>
        <v>0</v>
      </c>
      <c r="BB296" s="415">
        <f t="shared" si="13"/>
        <v>0</v>
      </c>
      <c r="BC296" s="416">
        <f t="shared" si="14"/>
        <v>0</v>
      </c>
      <c r="BD296" s="417">
        <f t="shared" si="15"/>
        <v>0</v>
      </c>
      <c r="BE296" s="418">
        <f t="shared" si="16"/>
        <v>0</v>
      </c>
      <c r="BF296" s="419">
        <f t="shared" si="17"/>
        <v>0</v>
      </c>
    </row>
    <row r="297" ht="19.5" customHeight="1">
      <c r="A297" s="185"/>
      <c r="B297" s="230">
        <f t="shared" si="18"/>
        <v>286</v>
      </c>
      <c r="C297" s="185"/>
      <c r="D297" s="391" t="str">
        <f t="array" ref="D297">INDEX(_Rge_Projectdata_3rd,$B297,MATCH("Project-ID",_Rge_Headline_Projectdata,0))</f>
        <v/>
      </c>
      <c r="E297" s="392" t="str">
        <f t="array" ref="E297">IF(INDEX(_Rge_Data_3rd_CY,$B297,E$1)=0,"",TEXT(INDEX(_Rge_Data_3rd_CY,$B297,E$1),"JJJJMMTT"))</f>
        <v/>
      </c>
      <c r="F297" s="404" t="str">
        <f t="array" ref="F297">INDEX(_Rge_Data_3rd_CY,$B297,F$1)</f>
        <v>Open</v>
      </c>
      <c r="G297" s="393">
        <f t="array" ref="G297">IFERROR(MATCH(INDEX(_Rge_Data_3rd_CY,$B297,G$1),_Rge_Projectstatus,0),"")</f>
        <v>1</v>
      </c>
      <c r="H297" s="405" t="str">
        <f t="array" ref="H297">INDEX(_Rge_Data_3rd_CY,$B297,H$1)</f>
        <v/>
      </c>
      <c r="I297" s="406" t="str">
        <f t="array" ref="I297">INDEX(_Rge_Data_3rd_CY,$B297,I$1)</f>
        <v/>
      </c>
      <c r="J297" s="406" t="str">
        <f t="array" ref="J297">INDEX(_Rge_Data_3rd_CY,$B297,J$1)</f>
        <v/>
      </c>
      <c r="K297" s="406" t="str">
        <f t="array" ref="K297">INDEX(_Rge_Data_3rd_CY,$B297,K$1)</f>
        <v/>
      </c>
      <c r="L297" s="407">
        <f t="array" ref="L297">INDEX(_Rge_Data_3rd_CY,$B297,L$1)</f>
        <v>0</v>
      </c>
      <c r="M297" s="407">
        <f t="array" ref="M297">INDEX(_Rge_Data_3rd_CY,$B297,M$1)</f>
        <v>0</v>
      </c>
      <c r="N297" s="407">
        <f t="array" ref="N297">INDEX(_Rge_Data_3rd_CY,$B297,N$1)</f>
        <v>0</v>
      </c>
      <c r="O297" s="407">
        <f t="array" ref="O297">INDEX(_Rge_Data_3rd_CY,$B297,O$1)</f>
        <v>0</v>
      </c>
      <c r="P297" s="407">
        <f t="array" ref="P297">INDEX(_Rge_Data_3rd_CY,$B297,P$1)</f>
        <v>0</v>
      </c>
      <c r="Q297" s="407" t="str">
        <f t="array" ref="Q297">INDEX(_Rge_Data_3rd_CY,$B297,Q$1)</f>
        <v/>
      </c>
      <c r="R297" s="407">
        <f t="array" ref="R297">INDEX(_Rge_Data_3rd_CY,$B297,R$1)</f>
        <v>0</v>
      </c>
      <c r="S297" s="407">
        <f t="array" ref="S297">INDEX(_Rge_Data_3rd_CY,$B297,S$1)</f>
        <v>0</v>
      </c>
      <c r="T297" s="407">
        <f t="shared" si="5"/>
        <v>0</v>
      </c>
      <c r="U297" s="408">
        <f t="shared" si="6"/>
        <v>0</v>
      </c>
      <c r="V297" s="409" t="str">
        <f t="array" ref="V297">INDEX(_Rge_Data_3rd_CY,$B297,V$1)</f>
        <v/>
      </c>
      <c r="W297" s="410" t="str">
        <f t="array" ref="W297">INDEX(_Rge_Data_3rd_CY,$B297,W$1)</f>
        <v/>
      </c>
      <c r="X297" s="410" t="str">
        <f t="array" ref="X297">INDEX(_Rge_Data_3rd_CY,$B297,X$1)</f>
        <v/>
      </c>
      <c r="Y297" s="410" t="str">
        <f t="array" ref="Y297">INDEX(_Rge_Data_3rd_CY,$B297,Y$1)</f>
        <v/>
      </c>
      <c r="Z297" s="410">
        <f t="array" ref="Z297">INDEX(_Rge_Data_3rd_CY,$B297,Z$1)</f>
        <v>0</v>
      </c>
      <c r="AA297" s="410">
        <f t="array" ref="AA297">INDEX(_Rge_Data_3rd_CY,$B297,AA$1)</f>
        <v>0</v>
      </c>
      <c r="AB297" s="410">
        <f t="array" ref="AB297">INDEX(_Rge_Data_3rd_CY,$B297,AB$1)</f>
        <v>0</v>
      </c>
      <c r="AC297" s="410">
        <f t="array" ref="AC297">INDEX(_Rge_Data_3rd_CY,$B297,AC$1)</f>
        <v>0</v>
      </c>
      <c r="AD297" s="410">
        <f t="array" ref="AD297">INDEX(_Rge_Data_3rd_CY,$B297,AD$1)</f>
        <v>0</v>
      </c>
      <c r="AE297" s="410" t="str">
        <f t="array" ref="AE297">INDEX(_Rge_Data_3rd_CY,$B297,AE$1)</f>
        <v/>
      </c>
      <c r="AF297" s="410">
        <f t="array" ref="AF297">INDEX(_Rge_Data_3rd_CY,$B297,AF$1)</f>
        <v>0</v>
      </c>
      <c r="AG297" s="410">
        <f t="array" ref="AG297">INDEX(_Rge_Data_3rd_CY,$B297,AG$1)</f>
        <v>0</v>
      </c>
      <c r="AH297" s="410">
        <f t="shared" si="7"/>
        <v>0</v>
      </c>
      <c r="AI297" s="411" t="str">
        <f t="shared" si="9"/>
        <v/>
      </c>
      <c r="AJ297" s="412" t="str">
        <f t="array" ref="AJ297">INDEX(_Rge_Data_3rd_CY,$B297,AJ$1)</f>
        <v/>
      </c>
      <c r="AK297" s="413" t="str">
        <f t="array" ref="AK297">INDEX(_Rge_Data_3rd_CY,$B297,AK$1)</f>
        <v/>
      </c>
      <c r="AL297" s="413" t="str">
        <f t="array" ref="AL297">INDEX(_Rge_Data_3rd_CY,$B297,AL$1)</f>
        <v/>
      </c>
      <c r="AM297" s="413" t="str">
        <f t="array" ref="AM297">INDEX(_Rge_Data_3rd_CY,$B297,AM$1)</f>
        <v/>
      </c>
      <c r="AN297" s="413">
        <f t="array" ref="AN297">INDEX(_Rge_Data_3rd_CY,$B297,AN$1)</f>
        <v>0</v>
      </c>
      <c r="AO297" s="413">
        <f t="array" ref="AO297">INDEX(_Rge_Data_3rd_CY,$B297,AO$1)</f>
        <v>0</v>
      </c>
      <c r="AP297" s="413">
        <f t="array" ref="AP297">INDEX(_Rge_Data_3rd_CY,$B297,AP$1)</f>
        <v>0</v>
      </c>
      <c r="AQ297" s="413">
        <f t="array" ref="AQ297">INDEX(_Rge_Data_3rd_CY,$B297,AQ$1)</f>
        <v>0</v>
      </c>
      <c r="AR297" s="413">
        <f t="array" ref="AR297">INDEX(_Rge_Data_3rd_CY,$B297,AR$1)</f>
        <v>0</v>
      </c>
      <c r="AS297" s="413" t="str">
        <f t="array" ref="AS297">INDEX(_Rge_Data_3rd_CY,$B297,AS$1)</f>
        <v/>
      </c>
      <c r="AT297" s="413">
        <f t="array" ref="AT297">INDEX(_Rge_Data_3rd_CY,$B297,AT$1)</f>
        <v>0</v>
      </c>
      <c r="AU297" s="413">
        <f t="array" ref="AU297">INDEX(_Rge_Data_3rd_CY,$B297,AU$1)</f>
        <v>0</v>
      </c>
      <c r="AV297" s="284">
        <f t="shared" si="10"/>
        <v>0</v>
      </c>
      <c r="AW297" s="414">
        <f t="shared" si="8"/>
        <v>0</v>
      </c>
      <c r="AX297" s="290">
        <f>IFERROR(IF(AND($F297="OPEN",$AH297&gt;0),$AH297*_SoP*$AW297,IF(AND($F297="CLOSED",$AH297&gt;0),$AH297*_SoL*$AW297,0)),0)</f>
        <v>0</v>
      </c>
      <c r="AY297" s="290">
        <f>IFERROR(IF($AH297&lt;0,$AH297*_SoL,0),0)</f>
        <v>0</v>
      </c>
      <c r="AZ297" s="415">
        <f t="shared" si="11"/>
        <v>0</v>
      </c>
      <c r="BA297" s="415">
        <f t="shared" si="12"/>
        <v>0</v>
      </c>
      <c r="BB297" s="415">
        <f t="shared" si="13"/>
        <v>0</v>
      </c>
      <c r="BC297" s="416">
        <f t="shared" si="14"/>
        <v>0</v>
      </c>
      <c r="BD297" s="417">
        <f t="shared" si="15"/>
        <v>0</v>
      </c>
      <c r="BE297" s="418">
        <f t="shared" si="16"/>
        <v>0</v>
      </c>
      <c r="BF297" s="419">
        <f t="shared" si="17"/>
        <v>0</v>
      </c>
    </row>
    <row r="298" ht="19.5" customHeight="1">
      <c r="A298" s="185"/>
      <c r="B298" s="230">
        <f t="shared" si="18"/>
        <v>287</v>
      </c>
      <c r="C298" s="185"/>
      <c r="D298" s="391" t="str">
        <f t="array" ref="D298">INDEX(_Rge_Projectdata_3rd,$B298,MATCH("Project-ID",_Rge_Headline_Projectdata,0))</f>
        <v/>
      </c>
      <c r="E298" s="392" t="str">
        <f t="array" ref="E298">IF(INDEX(_Rge_Data_3rd_CY,$B298,E$1)=0,"",TEXT(INDEX(_Rge_Data_3rd_CY,$B298,E$1),"JJJJMMTT"))</f>
        <v/>
      </c>
      <c r="F298" s="404" t="str">
        <f t="array" ref="F298">INDEX(_Rge_Data_3rd_CY,$B298,F$1)</f>
        <v>Open</v>
      </c>
      <c r="G298" s="393">
        <f t="array" ref="G298">IFERROR(MATCH(INDEX(_Rge_Data_3rd_CY,$B298,G$1),_Rge_Projectstatus,0),"")</f>
        <v>1</v>
      </c>
      <c r="H298" s="405" t="str">
        <f t="array" ref="H298">INDEX(_Rge_Data_3rd_CY,$B298,H$1)</f>
        <v/>
      </c>
      <c r="I298" s="406" t="str">
        <f t="array" ref="I298">INDEX(_Rge_Data_3rd_CY,$B298,I$1)</f>
        <v/>
      </c>
      <c r="J298" s="406" t="str">
        <f t="array" ref="J298">INDEX(_Rge_Data_3rd_CY,$B298,J$1)</f>
        <v/>
      </c>
      <c r="K298" s="406" t="str">
        <f t="array" ref="K298">INDEX(_Rge_Data_3rd_CY,$B298,K$1)</f>
        <v/>
      </c>
      <c r="L298" s="407">
        <f t="array" ref="L298">INDEX(_Rge_Data_3rd_CY,$B298,L$1)</f>
        <v>0</v>
      </c>
      <c r="M298" s="407">
        <f t="array" ref="M298">INDEX(_Rge_Data_3rd_CY,$B298,M$1)</f>
        <v>0</v>
      </c>
      <c r="N298" s="407">
        <f t="array" ref="N298">INDEX(_Rge_Data_3rd_CY,$B298,N$1)</f>
        <v>0</v>
      </c>
      <c r="O298" s="407">
        <f t="array" ref="O298">INDEX(_Rge_Data_3rd_CY,$B298,O$1)</f>
        <v>0</v>
      </c>
      <c r="P298" s="407">
        <f t="array" ref="P298">INDEX(_Rge_Data_3rd_CY,$B298,P$1)</f>
        <v>0</v>
      </c>
      <c r="Q298" s="407" t="str">
        <f t="array" ref="Q298">INDEX(_Rge_Data_3rd_CY,$B298,Q$1)</f>
        <v/>
      </c>
      <c r="R298" s="407">
        <f t="array" ref="R298">INDEX(_Rge_Data_3rd_CY,$B298,R$1)</f>
        <v>0</v>
      </c>
      <c r="S298" s="407">
        <f t="array" ref="S298">INDEX(_Rge_Data_3rd_CY,$B298,S$1)</f>
        <v>0</v>
      </c>
      <c r="T298" s="407">
        <f t="shared" si="5"/>
        <v>0</v>
      </c>
      <c r="U298" s="408">
        <f t="shared" si="6"/>
        <v>0</v>
      </c>
      <c r="V298" s="409" t="str">
        <f t="array" ref="V298">INDEX(_Rge_Data_3rd_CY,$B298,V$1)</f>
        <v/>
      </c>
      <c r="W298" s="410" t="str">
        <f t="array" ref="W298">INDEX(_Rge_Data_3rd_CY,$B298,W$1)</f>
        <v/>
      </c>
      <c r="X298" s="410" t="str">
        <f t="array" ref="X298">INDEX(_Rge_Data_3rd_CY,$B298,X$1)</f>
        <v/>
      </c>
      <c r="Y298" s="410" t="str">
        <f t="array" ref="Y298">INDEX(_Rge_Data_3rd_CY,$B298,Y$1)</f>
        <v/>
      </c>
      <c r="Z298" s="410">
        <f t="array" ref="Z298">INDEX(_Rge_Data_3rd_CY,$B298,Z$1)</f>
        <v>0</v>
      </c>
      <c r="AA298" s="410">
        <f t="array" ref="AA298">INDEX(_Rge_Data_3rd_CY,$B298,AA$1)</f>
        <v>0</v>
      </c>
      <c r="AB298" s="410">
        <f t="array" ref="AB298">INDEX(_Rge_Data_3rd_CY,$B298,AB$1)</f>
        <v>0</v>
      </c>
      <c r="AC298" s="410">
        <f t="array" ref="AC298">INDEX(_Rge_Data_3rd_CY,$B298,AC$1)</f>
        <v>0</v>
      </c>
      <c r="AD298" s="410">
        <f t="array" ref="AD298">INDEX(_Rge_Data_3rd_CY,$B298,AD$1)</f>
        <v>0</v>
      </c>
      <c r="AE298" s="410" t="str">
        <f t="array" ref="AE298">INDEX(_Rge_Data_3rd_CY,$B298,AE$1)</f>
        <v/>
      </c>
      <c r="AF298" s="410">
        <f t="array" ref="AF298">INDEX(_Rge_Data_3rd_CY,$B298,AF$1)</f>
        <v>0</v>
      </c>
      <c r="AG298" s="410">
        <f t="array" ref="AG298">INDEX(_Rge_Data_3rd_CY,$B298,AG$1)</f>
        <v>0</v>
      </c>
      <c r="AH298" s="410">
        <f t="shared" si="7"/>
        <v>0</v>
      </c>
      <c r="AI298" s="411" t="str">
        <f t="shared" si="9"/>
        <v/>
      </c>
      <c r="AJ298" s="412" t="str">
        <f t="array" ref="AJ298">INDEX(_Rge_Data_3rd_CY,$B298,AJ$1)</f>
        <v/>
      </c>
      <c r="AK298" s="413" t="str">
        <f t="array" ref="AK298">INDEX(_Rge_Data_3rd_CY,$B298,AK$1)</f>
        <v/>
      </c>
      <c r="AL298" s="413" t="str">
        <f t="array" ref="AL298">INDEX(_Rge_Data_3rd_CY,$B298,AL$1)</f>
        <v/>
      </c>
      <c r="AM298" s="413" t="str">
        <f t="array" ref="AM298">INDEX(_Rge_Data_3rd_CY,$B298,AM$1)</f>
        <v/>
      </c>
      <c r="AN298" s="413">
        <f t="array" ref="AN298">INDEX(_Rge_Data_3rd_CY,$B298,AN$1)</f>
        <v>0</v>
      </c>
      <c r="AO298" s="413">
        <f t="array" ref="AO298">INDEX(_Rge_Data_3rd_CY,$B298,AO$1)</f>
        <v>0</v>
      </c>
      <c r="AP298" s="413">
        <f t="array" ref="AP298">INDEX(_Rge_Data_3rd_CY,$B298,AP$1)</f>
        <v>0</v>
      </c>
      <c r="AQ298" s="413">
        <f t="array" ref="AQ298">INDEX(_Rge_Data_3rd_CY,$B298,AQ$1)</f>
        <v>0</v>
      </c>
      <c r="AR298" s="413">
        <f t="array" ref="AR298">INDEX(_Rge_Data_3rd_CY,$B298,AR$1)</f>
        <v>0</v>
      </c>
      <c r="AS298" s="413" t="str">
        <f t="array" ref="AS298">INDEX(_Rge_Data_3rd_CY,$B298,AS$1)</f>
        <v/>
      </c>
      <c r="AT298" s="413">
        <f t="array" ref="AT298">INDEX(_Rge_Data_3rd_CY,$B298,AT$1)</f>
        <v>0</v>
      </c>
      <c r="AU298" s="413">
        <f t="array" ref="AU298">INDEX(_Rge_Data_3rd_CY,$B298,AU$1)</f>
        <v>0</v>
      </c>
      <c r="AV298" s="284">
        <f t="shared" si="10"/>
        <v>0</v>
      </c>
      <c r="AW298" s="414">
        <f t="shared" si="8"/>
        <v>0</v>
      </c>
      <c r="AX298" s="290">
        <f>IFERROR(IF(AND($F298="OPEN",$AH298&gt;0),$AH298*_SoP*$AW298,IF(AND($F298="CLOSED",$AH298&gt;0),$AH298*_SoL*$AW298,0)),0)</f>
        <v>0</v>
      </c>
      <c r="AY298" s="290">
        <f>IFERROR(IF($AH298&lt;0,$AH298*_SoL,0),0)</f>
        <v>0</v>
      </c>
      <c r="AZ298" s="415">
        <f t="shared" si="11"/>
        <v>0</v>
      </c>
      <c r="BA298" s="415">
        <f t="shared" si="12"/>
        <v>0</v>
      </c>
      <c r="BB298" s="415">
        <f t="shared" si="13"/>
        <v>0</v>
      </c>
      <c r="BC298" s="416">
        <f t="shared" si="14"/>
        <v>0</v>
      </c>
      <c r="BD298" s="417">
        <f t="shared" si="15"/>
        <v>0</v>
      </c>
      <c r="BE298" s="418">
        <f t="shared" si="16"/>
        <v>0</v>
      </c>
      <c r="BF298" s="419">
        <f t="shared" si="17"/>
        <v>0</v>
      </c>
    </row>
    <row r="299" ht="19.5" customHeight="1">
      <c r="A299" s="185"/>
      <c r="B299" s="230">
        <f t="shared" si="18"/>
        <v>288</v>
      </c>
      <c r="C299" s="185"/>
      <c r="D299" s="391" t="str">
        <f t="array" ref="D299">INDEX(_Rge_Projectdata_3rd,$B299,MATCH("Project-ID",_Rge_Headline_Projectdata,0))</f>
        <v/>
      </c>
      <c r="E299" s="392" t="str">
        <f t="array" ref="E299">IF(INDEX(_Rge_Data_3rd_CY,$B299,E$1)=0,"",TEXT(INDEX(_Rge_Data_3rd_CY,$B299,E$1),"JJJJMMTT"))</f>
        <v/>
      </c>
      <c r="F299" s="404" t="str">
        <f t="array" ref="F299">INDEX(_Rge_Data_3rd_CY,$B299,F$1)</f>
        <v>Open</v>
      </c>
      <c r="G299" s="393">
        <f t="array" ref="G299">IFERROR(MATCH(INDEX(_Rge_Data_3rd_CY,$B299,G$1),_Rge_Projectstatus,0),"")</f>
        <v>1</v>
      </c>
      <c r="H299" s="405" t="str">
        <f t="array" ref="H299">INDEX(_Rge_Data_3rd_CY,$B299,H$1)</f>
        <v/>
      </c>
      <c r="I299" s="406" t="str">
        <f t="array" ref="I299">INDEX(_Rge_Data_3rd_CY,$B299,I$1)</f>
        <v/>
      </c>
      <c r="J299" s="406" t="str">
        <f t="array" ref="J299">INDEX(_Rge_Data_3rd_CY,$B299,J$1)</f>
        <v/>
      </c>
      <c r="K299" s="406" t="str">
        <f t="array" ref="K299">INDEX(_Rge_Data_3rd_CY,$B299,K$1)</f>
        <v/>
      </c>
      <c r="L299" s="407">
        <f t="array" ref="L299">INDEX(_Rge_Data_3rd_CY,$B299,L$1)</f>
        <v>0</v>
      </c>
      <c r="M299" s="407">
        <f t="array" ref="M299">INDEX(_Rge_Data_3rd_CY,$B299,M$1)</f>
        <v>0</v>
      </c>
      <c r="N299" s="407">
        <f t="array" ref="N299">INDEX(_Rge_Data_3rd_CY,$B299,N$1)</f>
        <v>0</v>
      </c>
      <c r="O299" s="407">
        <f t="array" ref="O299">INDEX(_Rge_Data_3rd_CY,$B299,O$1)</f>
        <v>0</v>
      </c>
      <c r="P299" s="407">
        <f t="array" ref="P299">INDEX(_Rge_Data_3rd_CY,$B299,P$1)</f>
        <v>0</v>
      </c>
      <c r="Q299" s="407" t="str">
        <f t="array" ref="Q299">INDEX(_Rge_Data_3rd_CY,$B299,Q$1)</f>
        <v/>
      </c>
      <c r="R299" s="407">
        <f t="array" ref="R299">INDEX(_Rge_Data_3rd_CY,$B299,R$1)</f>
        <v>0</v>
      </c>
      <c r="S299" s="407">
        <f t="array" ref="S299">INDEX(_Rge_Data_3rd_CY,$B299,S$1)</f>
        <v>0</v>
      </c>
      <c r="T299" s="407">
        <f t="shared" si="5"/>
        <v>0</v>
      </c>
      <c r="U299" s="408">
        <f t="shared" si="6"/>
        <v>0</v>
      </c>
      <c r="V299" s="409" t="str">
        <f t="array" ref="V299">INDEX(_Rge_Data_3rd_CY,$B299,V$1)</f>
        <v/>
      </c>
      <c r="W299" s="410" t="str">
        <f t="array" ref="W299">INDEX(_Rge_Data_3rd_CY,$B299,W$1)</f>
        <v/>
      </c>
      <c r="X299" s="410" t="str">
        <f t="array" ref="X299">INDEX(_Rge_Data_3rd_CY,$B299,X$1)</f>
        <v/>
      </c>
      <c r="Y299" s="410" t="str">
        <f t="array" ref="Y299">INDEX(_Rge_Data_3rd_CY,$B299,Y$1)</f>
        <v/>
      </c>
      <c r="Z299" s="410">
        <f t="array" ref="Z299">INDEX(_Rge_Data_3rd_CY,$B299,Z$1)</f>
        <v>0</v>
      </c>
      <c r="AA299" s="410">
        <f t="array" ref="AA299">INDEX(_Rge_Data_3rd_CY,$B299,AA$1)</f>
        <v>0</v>
      </c>
      <c r="AB299" s="410">
        <f t="array" ref="AB299">INDEX(_Rge_Data_3rd_CY,$B299,AB$1)</f>
        <v>0</v>
      </c>
      <c r="AC299" s="410">
        <f t="array" ref="AC299">INDEX(_Rge_Data_3rd_CY,$B299,AC$1)</f>
        <v>0</v>
      </c>
      <c r="AD299" s="410">
        <f t="array" ref="AD299">INDEX(_Rge_Data_3rd_CY,$B299,AD$1)</f>
        <v>0</v>
      </c>
      <c r="AE299" s="410" t="str">
        <f t="array" ref="AE299">INDEX(_Rge_Data_3rd_CY,$B299,AE$1)</f>
        <v/>
      </c>
      <c r="AF299" s="410">
        <f t="array" ref="AF299">INDEX(_Rge_Data_3rd_CY,$B299,AF$1)</f>
        <v>0</v>
      </c>
      <c r="AG299" s="410">
        <f t="array" ref="AG299">INDEX(_Rge_Data_3rd_CY,$B299,AG$1)</f>
        <v>0</v>
      </c>
      <c r="AH299" s="410">
        <f t="shared" si="7"/>
        <v>0</v>
      </c>
      <c r="AI299" s="411" t="str">
        <f t="shared" si="9"/>
        <v/>
      </c>
      <c r="AJ299" s="412" t="str">
        <f t="array" ref="AJ299">INDEX(_Rge_Data_3rd_CY,$B299,AJ$1)</f>
        <v/>
      </c>
      <c r="AK299" s="413" t="str">
        <f t="array" ref="AK299">INDEX(_Rge_Data_3rd_CY,$B299,AK$1)</f>
        <v/>
      </c>
      <c r="AL299" s="413" t="str">
        <f t="array" ref="AL299">INDEX(_Rge_Data_3rd_CY,$B299,AL$1)</f>
        <v/>
      </c>
      <c r="AM299" s="413" t="str">
        <f t="array" ref="AM299">INDEX(_Rge_Data_3rd_CY,$B299,AM$1)</f>
        <v/>
      </c>
      <c r="AN299" s="413">
        <f t="array" ref="AN299">INDEX(_Rge_Data_3rd_CY,$B299,AN$1)</f>
        <v>0</v>
      </c>
      <c r="AO299" s="413">
        <f t="array" ref="AO299">INDEX(_Rge_Data_3rd_CY,$B299,AO$1)</f>
        <v>0</v>
      </c>
      <c r="AP299" s="413">
        <f t="array" ref="AP299">INDEX(_Rge_Data_3rd_CY,$B299,AP$1)</f>
        <v>0</v>
      </c>
      <c r="AQ299" s="413">
        <f t="array" ref="AQ299">INDEX(_Rge_Data_3rd_CY,$B299,AQ$1)</f>
        <v>0</v>
      </c>
      <c r="AR299" s="413">
        <f t="array" ref="AR299">INDEX(_Rge_Data_3rd_CY,$B299,AR$1)</f>
        <v>0</v>
      </c>
      <c r="AS299" s="413" t="str">
        <f t="array" ref="AS299">INDEX(_Rge_Data_3rd_CY,$B299,AS$1)</f>
        <v/>
      </c>
      <c r="AT299" s="413">
        <f t="array" ref="AT299">INDEX(_Rge_Data_3rd_CY,$B299,AT$1)</f>
        <v>0</v>
      </c>
      <c r="AU299" s="413">
        <f t="array" ref="AU299">INDEX(_Rge_Data_3rd_CY,$B299,AU$1)</f>
        <v>0</v>
      </c>
      <c r="AV299" s="284">
        <f t="shared" si="10"/>
        <v>0</v>
      </c>
      <c r="AW299" s="414">
        <f t="shared" si="8"/>
        <v>0</v>
      </c>
      <c r="AX299" s="290">
        <f>IFERROR(IF(AND($F299="OPEN",$AH299&gt;0),$AH299*_SoP*$AW299,IF(AND($F299="CLOSED",$AH299&gt;0),$AH299*_SoL*$AW299,0)),0)</f>
        <v>0</v>
      </c>
      <c r="AY299" s="290">
        <f>IFERROR(IF($AH299&lt;0,$AH299*_SoL,0),0)</f>
        <v>0</v>
      </c>
      <c r="AZ299" s="415">
        <f t="shared" si="11"/>
        <v>0</v>
      </c>
      <c r="BA299" s="415">
        <f t="shared" si="12"/>
        <v>0</v>
      </c>
      <c r="BB299" s="415">
        <f t="shared" si="13"/>
        <v>0</v>
      </c>
      <c r="BC299" s="416">
        <f t="shared" si="14"/>
        <v>0</v>
      </c>
      <c r="BD299" s="417">
        <f t="shared" si="15"/>
        <v>0</v>
      </c>
      <c r="BE299" s="418">
        <f t="shared" si="16"/>
        <v>0</v>
      </c>
      <c r="BF299" s="419">
        <f t="shared" si="17"/>
        <v>0</v>
      </c>
    </row>
    <row r="300" ht="19.5" customHeight="1">
      <c r="A300" s="185"/>
      <c r="B300" s="230">
        <f t="shared" si="18"/>
        <v>289</v>
      </c>
      <c r="C300" s="185"/>
      <c r="D300" s="391" t="str">
        <f t="array" ref="D300">INDEX(_Rge_Projectdata_3rd,$B300,MATCH("Project-ID",_Rge_Headline_Projectdata,0))</f>
        <v/>
      </c>
      <c r="E300" s="392" t="str">
        <f t="array" ref="E300">IF(INDEX(_Rge_Data_3rd_CY,$B300,E$1)=0,"",TEXT(INDEX(_Rge_Data_3rd_CY,$B300,E$1),"JJJJMMTT"))</f>
        <v/>
      </c>
      <c r="F300" s="404" t="str">
        <f t="array" ref="F300">INDEX(_Rge_Data_3rd_CY,$B300,F$1)</f>
        <v>Open</v>
      </c>
      <c r="G300" s="393">
        <f t="array" ref="G300">IFERROR(MATCH(INDEX(_Rge_Data_3rd_CY,$B300,G$1),_Rge_Projectstatus,0),"")</f>
        <v>1</v>
      </c>
      <c r="H300" s="405" t="str">
        <f t="array" ref="H300">INDEX(_Rge_Data_3rd_CY,$B300,H$1)</f>
        <v/>
      </c>
      <c r="I300" s="406" t="str">
        <f t="array" ref="I300">INDEX(_Rge_Data_3rd_CY,$B300,I$1)</f>
        <v/>
      </c>
      <c r="J300" s="406" t="str">
        <f t="array" ref="J300">INDEX(_Rge_Data_3rd_CY,$B300,J$1)</f>
        <v/>
      </c>
      <c r="K300" s="406" t="str">
        <f t="array" ref="K300">INDEX(_Rge_Data_3rd_CY,$B300,K$1)</f>
        <v/>
      </c>
      <c r="L300" s="407">
        <f t="array" ref="L300">INDEX(_Rge_Data_3rd_CY,$B300,L$1)</f>
        <v>0</v>
      </c>
      <c r="M300" s="407">
        <f t="array" ref="M300">INDEX(_Rge_Data_3rd_CY,$B300,M$1)</f>
        <v>0</v>
      </c>
      <c r="N300" s="407">
        <f t="array" ref="N300">INDEX(_Rge_Data_3rd_CY,$B300,N$1)</f>
        <v>0</v>
      </c>
      <c r="O300" s="407">
        <f t="array" ref="O300">INDEX(_Rge_Data_3rd_CY,$B300,O$1)</f>
        <v>0</v>
      </c>
      <c r="P300" s="407">
        <f t="array" ref="P300">INDEX(_Rge_Data_3rd_CY,$B300,P$1)</f>
        <v>0</v>
      </c>
      <c r="Q300" s="407" t="str">
        <f t="array" ref="Q300">INDEX(_Rge_Data_3rd_CY,$B300,Q$1)</f>
        <v/>
      </c>
      <c r="R300" s="407">
        <f t="array" ref="R300">INDEX(_Rge_Data_3rd_CY,$B300,R$1)</f>
        <v>0</v>
      </c>
      <c r="S300" s="407">
        <f t="array" ref="S300">INDEX(_Rge_Data_3rd_CY,$B300,S$1)</f>
        <v>0</v>
      </c>
      <c r="T300" s="407">
        <f t="shared" si="5"/>
        <v>0</v>
      </c>
      <c r="U300" s="408">
        <f t="shared" si="6"/>
        <v>0</v>
      </c>
      <c r="V300" s="409" t="str">
        <f t="array" ref="V300">INDEX(_Rge_Data_3rd_CY,$B300,V$1)</f>
        <v/>
      </c>
      <c r="W300" s="410" t="str">
        <f t="array" ref="W300">INDEX(_Rge_Data_3rd_CY,$B300,W$1)</f>
        <v/>
      </c>
      <c r="X300" s="410" t="str">
        <f t="array" ref="X300">INDEX(_Rge_Data_3rd_CY,$B300,X$1)</f>
        <v/>
      </c>
      <c r="Y300" s="410" t="str">
        <f t="array" ref="Y300">INDEX(_Rge_Data_3rd_CY,$B300,Y$1)</f>
        <v/>
      </c>
      <c r="Z300" s="410">
        <f t="array" ref="Z300">INDEX(_Rge_Data_3rd_CY,$B300,Z$1)</f>
        <v>0</v>
      </c>
      <c r="AA300" s="410">
        <f t="array" ref="AA300">INDEX(_Rge_Data_3rd_CY,$B300,AA$1)</f>
        <v>0</v>
      </c>
      <c r="AB300" s="410">
        <f t="array" ref="AB300">INDEX(_Rge_Data_3rd_CY,$B300,AB$1)</f>
        <v>0</v>
      </c>
      <c r="AC300" s="410">
        <f t="array" ref="AC300">INDEX(_Rge_Data_3rd_CY,$B300,AC$1)</f>
        <v>0</v>
      </c>
      <c r="AD300" s="410">
        <f t="array" ref="AD300">INDEX(_Rge_Data_3rd_CY,$B300,AD$1)</f>
        <v>0</v>
      </c>
      <c r="AE300" s="410" t="str">
        <f t="array" ref="AE300">INDEX(_Rge_Data_3rd_CY,$B300,AE$1)</f>
        <v/>
      </c>
      <c r="AF300" s="410">
        <f t="array" ref="AF300">INDEX(_Rge_Data_3rd_CY,$B300,AF$1)</f>
        <v>0</v>
      </c>
      <c r="AG300" s="410">
        <f t="array" ref="AG300">INDEX(_Rge_Data_3rd_CY,$B300,AG$1)</f>
        <v>0</v>
      </c>
      <c r="AH300" s="410">
        <f t="shared" si="7"/>
        <v>0</v>
      </c>
      <c r="AI300" s="411" t="str">
        <f t="shared" si="9"/>
        <v/>
      </c>
      <c r="AJ300" s="412" t="str">
        <f t="array" ref="AJ300">INDEX(_Rge_Data_3rd_CY,$B300,AJ$1)</f>
        <v/>
      </c>
      <c r="AK300" s="413" t="str">
        <f t="array" ref="AK300">INDEX(_Rge_Data_3rd_CY,$B300,AK$1)</f>
        <v/>
      </c>
      <c r="AL300" s="413" t="str">
        <f t="array" ref="AL300">INDEX(_Rge_Data_3rd_CY,$B300,AL$1)</f>
        <v/>
      </c>
      <c r="AM300" s="413" t="str">
        <f t="array" ref="AM300">INDEX(_Rge_Data_3rd_CY,$B300,AM$1)</f>
        <v/>
      </c>
      <c r="AN300" s="413">
        <f t="array" ref="AN300">INDEX(_Rge_Data_3rd_CY,$B300,AN$1)</f>
        <v>0</v>
      </c>
      <c r="AO300" s="413">
        <f t="array" ref="AO300">INDEX(_Rge_Data_3rd_CY,$B300,AO$1)</f>
        <v>0</v>
      </c>
      <c r="AP300" s="413">
        <f t="array" ref="AP300">INDEX(_Rge_Data_3rd_CY,$B300,AP$1)</f>
        <v>0</v>
      </c>
      <c r="AQ300" s="413">
        <f t="array" ref="AQ300">INDEX(_Rge_Data_3rd_CY,$B300,AQ$1)</f>
        <v>0</v>
      </c>
      <c r="AR300" s="413">
        <f t="array" ref="AR300">INDEX(_Rge_Data_3rd_CY,$B300,AR$1)</f>
        <v>0</v>
      </c>
      <c r="AS300" s="413" t="str">
        <f t="array" ref="AS300">INDEX(_Rge_Data_3rd_CY,$B300,AS$1)</f>
        <v/>
      </c>
      <c r="AT300" s="413">
        <f t="array" ref="AT300">INDEX(_Rge_Data_3rd_CY,$B300,AT$1)</f>
        <v>0</v>
      </c>
      <c r="AU300" s="413">
        <f t="array" ref="AU300">INDEX(_Rge_Data_3rd_CY,$B300,AU$1)</f>
        <v>0</v>
      </c>
      <c r="AV300" s="284">
        <f t="shared" si="10"/>
        <v>0</v>
      </c>
      <c r="AW300" s="414">
        <f t="shared" si="8"/>
        <v>0</v>
      </c>
      <c r="AX300" s="290">
        <f>IFERROR(IF(AND($F300="OPEN",$AH300&gt;0),$AH300*_SoP*$AW300,IF(AND($F300="CLOSED",$AH300&gt;0),$AH300*_SoL*$AW300,0)),0)</f>
        <v>0</v>
      </c>
      <c r="AY300" s="290">
        <f>IFERROR(IF($AH300&lt;0,$AH300*_SoL,0),0)</f>
        <v>0</v>
      </c>
      <c r="AZ300" s="415">
        <f t="shared" si="11"/>
        <v>0</v>
      </c>
      <c r="BA300" s="415">
        <f t="shared" si="12"/>
        <v>0</v>
      </c>
      <c r="BB300" s="415">
        <f t="shared" si="13"/>
        <v>0</v>
      </c>
      <c r="BC300" s="416">
        <f t="shared" si="14"/>
        <v>0</v>
      </c>
      <c r="BD300" s="417">
        <f t="shared" si="15"/>
        <v>0</v>
      </c>
      <c r="BE300" s="418">
        <f t="shared" si="16"/>
        <v>0</v>
      </c>
      <c r="BF300" s="419">
        <f t="shared" si="17"/>
        <v>0</v>
      </c>
    </row>
    <row r="301" ht="19.5" customHeight="1">
      <c r="A301" s="185"/>
      <c r="B301" s="230">
        <f t="shared" si="18"/>
        <v>290</v>
      </c>
      <c r="C301" s="185"/>
      <c r="D301" s="391" t="str">
        <f t="array" ref="D301">INDEX(_Rge_Projectdata_3rd,$B301,MATCH("Project-ID",_Rge_Headline_Projectdata,0))</f>
        <v/>
      </c>
      <c r="E301" s="392" t="str">
        <f t="array" ref="E301">IF(INDEX(_Rge_Data_3rd_CY,$B301,E$1)=0,"",TEXT(INDEX(_Rge_Data_3rd_CY,$B301,E$1),"JJJJMMTT"))</f>
        <v/>
      </c>
      <c r="F301" s="404" t="str">
        <f t="array" ref="F301">INDEX(_Rge_Data_3rd_CY,$B301,F$1)</f>
        <v>Open</v>
      </c>
      <c r="G301" s="393">
        <f t="array" ref="G301">IFERROR(MATCH(INDEX(_Rge_Data_3rd_CY,$B301,G$1),_Rge_Projectstatus,0),"")</f>
        <v>1</v>
      </c>
      <c r="H301" s="405" t="str">
        <f t="array" ref="H301">INDEX(_Rge_Data_3rd_CY,$B301,H$1)</f>
        <v/>
      </c>
      <c r="I301" s="406" t="str">
        <f t="array" ref="I301">INDEX(_Rge_Data_3rd_CY,$B301,I$1)</f>
        <v/>
      </c>
      <c r="J301" s="406" t="str">
        <f t="array" ref="J301">INDEX(_Rge_Data_3rd_CY,$B301,J$1)</f>
        <v/>
      </c>
      <c r="K301" s="406" t="str">
        <f t="array" ref="K301">INDEX(_Rge_Data_3rd_CY,$B301,K$1)</f>
        <v/>
      </c>
      <c r="L301" s="407">
        <f t="array" ref="L301">INDEX(_Rge_Data_3rd_CY,$B301,L$1)</f>
        <v>0</v>
      </c>
      <c r="M301" s="407">
        <f t="array" ref="M301">INDEX(_Rge_Data_3rd_CY,$B301,M$1)</f>
        <v>0</v>
      </c>
      <c r="N301" s="407">
        <f t="array" ref="N301">INDEX(_Rge_Data_3rd_CY,$B301,N$1)</f>
        <v>0</v>
      </c>
      <c r="O301" s="407">
        <f t="array" ref="O301">INDEX(_Rge_Data_3rd_CY,$B301,O$1)</f>
        <v>0</v>
      </c>
      <c r="P301" s="407">
        <f t="array" ref="P301">INDEX(_Rge_Data_3rd_CY,$B301,P$1)</f>
        <v>0</v>
      </c>
      <c r="Q301" s="407" t="str">
        <f t="array" ref="Q301">INDEX(_Rge_Data_3rd_CY,$B301,Q$1)</f>
        <v/>
      </c>
      <c r="R301" s="407">
        <f t="array" ref="R301">INDEX(_Rge_Data_3rd_CY,$B301,R$1)</f>
        <v>0</v>
      </c>
      <c r="S301" s="407">
        <f t="array" ref="S301">INDEX(_Rge_Data_3rd_CY,$B301,S$1)</f>
        <v>0</v>
      </c>
      <c r="T301" s="407">
        <f t="shared" si="5"/>
        <v>0</v>
      </c>
      <c r="U301" s="408">
        <f t="shared" si="6"/>
        <v>0</v>
      </c>
      <c r="V301" s="409" t="str">
        <f t="array" ref="V301">INDEX(_Rge_Data_3rd_CY,$B301,V$1)</f>
        <v/>
      </c>
      <c r="W301" s="410" t="str">
        <f t="array" ref="W301">INDEX(_Rge_Data_3rd_CY,$B301,W$1)</f>
        <v/>
      </c>
      <c r="X301" s="410" t="str">
        <f t="array" ref="X301">INDEX(_Rge_Data_3rd_CY,$B301,X$1)</f>
        <v/>
      </c>
      <c r="Y301" s="410" t="str">
        <f t="array" ref="Y301">INDEX(_Rge_Data_3rd_CY,$B301,Y$1)</f>
        <v/>
      </c>
      <c r="Z301" s="410">
        <f t="array" ref="Z301">INDEX(_Rge_Data_3rd_CY,$B301,Z$1)</f>
        <v>0</v>
      </c>
      <c r="AA301" s="410">
        <f t="array" ref="AA301">INDEX(_Rge_Data_3rd_CY,$B301,AA$1)</f>
        <v>0</v>
      </c>
      <c r="AB301" s="410">
        <f t="array" ref="AB301">INDEX(_Rge_Data_3rd_CY,$B301,AB$1)</f>
        <v>0</v>
      </c>
      <c r="AC301" s="410">
        <f t="array" ref="AC301">INDEX(_Rge_Data_3rd_CY,$B301,AC$1)</f>
        <v>0</v>
      </c>
      <c r="AD301" s="410">
        <f t="array" ref="AD301">INDEX(_Rge_Data_3rd_CY,$B301,AD$1)</f>
        <v>0</v>
      </c>
      <c r="AE301" s="410" t="str">
        <f t="array" ref="AE301">INDEX(_Rge_Data_3rd_CY,$B301,AE$1)</f>
        <v/>
      </c>
      <c r="AF301" s="410">
        <f t="array" ref="AF301">INDEX(_Rge_Data_3rd_CY,$B301,AF$1)</f>
        <v>0</v>
      </c>
      <c r="AG301" s="410">
        <f t="array" ref="AG301">INDEX(_Rge_Data_3rd_CY,$B301,AG$1)</f>
        <v>0</v>
      </c>
      <c r="AH301" s="410">
        <f t="shared" si="7"/>
        <v>0</v>
      </c>
      <c r="AI301" s="411" t="str">
        <f t="shared" si="9"/>
        <v/>
      </c>
      <c r="AJ301" s="412" t="str">
        <f t="array" ref="AJ301">INDEX(_Rge_Data_3rd_CY,$B301,AJ$1)</f>
        <v/>
      </c>
      <c r="AK301" s="413" t="str">
        <f t="array" ref="AK301">INDEX(_Rge_Data_3rd_CY,$B301,AK$1)</f>
        <v/>
      </c>
      <c r="AL301" s="413" t="str">
        <f t="array" ref="AL301">INDEX(_Rge_Data_3rd_CY,$B301,AL$1)</f>
        <v/>
      </c>
      <c r="AM301" s="413" t="str">
        <f t="array" ref="AM301">INDEX(_Rge_Data_3rd_CY,$B301,AM$1)</f>
        <v/>
      </c>
      <c r="AN301" s="413">
        <f t="array" ref="AN301">INDEX(_Rge_Data_3rd_CY,$B301,AN$1)</f>
        <v>0</v>
      </c>
      <c r="AO301" s="413">
        <f t="array" ref="AO301">INDEX(_Rge_Data_3rd_CY,$B301,AO$1)</f>
        <v>0</v>
      </c>
      <c r="AP301" s="413">
        <f t="array" ref="AP301">INDEX(_Rge_Data_3rd_CY,$B301,AP$1)</f>
        <v>0</v>
      </c>
      <c r="AQ301" s="413">
        <f t="array" ref="AQ301">INDEX(_Rge_Data_3rd_CY,$B301,AQ$1)</f>
        <v>0</v>
      </c>
      <c r="AR301" s="413">
        <f t="array" ref="AR301">INDEX(_Rge_Data_3rd_CY,$B301,AR$1)</f>
        <v>0</v>
      </c>
      <c r="AS301" s="413" t="str">
        <f t="array" ref="AS301">INDEX(_Rge_Data_3rd_CY,$B301,AS$1)</f>
        <v/>
      </c>
      <c r="AT301" s="413">
        <f t="array" ref="AT301">INDEX(_Rge_Data_3rd_CY,$B301,AT$1)</f>
        <v>0</v>
      </c>
      <c r="AU301" s="413">
        <f t="array" ref="AU301">INDEX(_Rge_Data_3rd_CY,$B301,AU$1)</f>
        <v>0</v>
      </c>
      <c r="AV301" s="284">
        <f t="shared" si="10"/>
        <v>0</v>
      </c>
      <c r="AW301" s="414">
        <f t="shared" si="8"/>
        <v>0</v>
      </c>
      <c r="AX301" s="290">
        <f>IFERROR(IF(AND($F301="OPEN",$AH301&gt;0),$AH301*_SoP*$AW301,IF(AND($F301="CLOSED",$AH301&gt;0),$AH301*_SoL*$AW301,0)),0)</f>
        <v>0</v>
      </c>
      <c r="AY301" s="290">
        <f>IFERROR(IF($AH301&lt;0,$AH301*_SoL,0),0)</f>
        <v>0</v>
      </c>
      <c r="AZ301" s="415">
        <f t="shared" si="11"/>
        <v>0</v>
      </c>
      <c r="BA301" s="415">
        <f t="shared" si="12"/>
        <v>0</v>
      </c>
      <c r="BB301" s="415">
        <f t="shared" si="13"/>
        <v>0</v>
      </c>
      <c r="BC301" s="416">
        <f t="shared" si="14"/>
        <v>0</v>
      </c>
      <c r="BD301" s="417">
        <f t="shared" si="15"/>
        <v>0</v>
      </c>
      <c r="BE301" s="418">
        <f t="shared" si="16"/>
        <v>0</v>
      </c>
      <c r="BF301" s="419">
        <f t="shared" si="17"/>
        <v>0</v>
      </c>
    </row>
    <row r="302" ht="19.5" customHeight="1">
      <c r="A302" s="185"/>
      <c r="B302" s="230">
        <f t="shared" si="18"/>
        <v>291</v>
      </c>
      <c r="C302" s="185"/>
      <c r="D302" s="391" t="str">
        <f t="array" ref="D302">INDEX(_Rge_Projectdata_3rd,$B302,MATCH("Project-ID",_Rge_Headline_Projectdata,0))</f>
        <v/>
      </c>
      <c r="E302" s="392" t="str">
        <f t="array" ref="E302">IF(INDEX(_Rge_Data_3rd_CY,$B302,E$1)=0,"",TEXT(INDEX(_Rge_Data_3rd_CY,$B302,E$1),"JJJJMMTT"))</f>
        <v/>
      </c>
      <c r="F302" s="404" t="str">
        <f t="array" ref="F302">INDEX(_Rge_Data_3rd_CY,$B302,F$1)</f>
        <v>Open</v>
      </c>
      <c r="G302" s="393">
        <f t="array" ref="G302">IFERROR(MATCH(INDEX(_Rge_Data_3rd_CY,$B302,G$1),_Rge_Projectstatus,0),"")</f>
        <v>1</v>
      </c>
      <c r="H302" s="405" t="str">
        <f t="array" ref="H302">INDEX(_Rge_Data_3rd_CY,$B302,H$1)</f>
        <v/>
      </c>
      <c r="I302" s="406" t="str">
        <f t="array" ref="I302">INDEX(_Rge_Data_3rd_CY,$B302,I$1)</f>
        <v/>
      </c>
      <c r="J302" s="406" t="str">
        <f t="array" ref="J302">INDEX(_Rge_Data_3rd_CY,$B302,J$1)</f>
        <v/>
      </c>
      <c r="K302" s="406" t="str">
        <f t="array" ref="K302">INDEX(_Rge_Data_3rd_CY,$B302,K$1)</f>
        <v/>
      </c>
      <c r="L302" s="407">
        <f t="array" ref="L302">INDEX(_Rge_Data_3rd_CY,$B302,L$1)</f>
        <v>0</v>
      </c>
      <c r="M302" s="407">
        <f t="array" ref="M302">INDEX(_Rge_Data_3rd_CY,$B302,M$1)</f>
        <v>0</v>
      </c>
      <c r="N302" s="407">
        <f t="array" ref="N302">INDEX(_Rge_Data_3rd_CY,$B302,N$1)</f>
        <v>0</v>
      </c>
      <c r="O302" s="407">
        <f t="array" ref="O302">INDEX(_Rge_Data_3rd_CY,$B302,O$1)</f>
        <v>0</v>
      </c>
      <c r="P302" s="407">
        <f t="array" ref="P302">INDEX(_Rge_Data_3rd_CY,$B302,P$1)</f>
        <v>0</v>
      </c>
      <c r="Q302" s="407" t="str">
        <f t="array" ref="Q302">INDEX(_Rge_Data_3rd_CY,$B302,Q$1)</f>
        <v/>
      </c>
      <c r="R302" s="407">
        <f t="array" ref="R302">INDEX(_Rge_Data_3rd_CY,$B302,R$1)</f>
        <v>0</v>
      </c>
      <c r="S302" s="407">
        <f t="array" ref="S302">INDEX(_Rge_Data_3rd_CY,$B302,S$1)</f>
        <v>0</v>
      </c>
      <c r="T302" s="407">
        <f t="shared" si="5"/>
        <v>0</v>
      </c>
      <c r="U302" s="408">
        <f t="shared" si="6"/>
        <v>0</v>
      </c>
      <c r="V302" s="409" t="str">
        <f t="array" ref="V302">INDEX(_Rge_Data_3rd_CY,$B302,V$1)</f>
        <v/>
      </c>
      <c r="W302" s="410" t="str">
        <f t="array" ref="W302">INDEX(_Rge_Data_3rd_CY,$B302,W$1)</f>
        <v/>
      </c>
      <c r="X302" s="410" t="str">
        <f t="array" ref="X302">INDEX(_Rge_Data_3rd_CY,$B302,X$1)</f>
        <v/>
      </c>
      <c r="Y302" s="410" t="str">
        <f t="array" ref="Y302">INDEX(_Rge_Data_3rd_CY,$B302,Y$1)</f>
        <v/>
      </c>
      <c r="Z302" s="410">
        <f t="array" ref="Z302">INDEX(_Rge_Data_3rd_CY,$B302,Z$1)</f>
        <v>0</v>
      </c>
      <c r="AA302" s="410">
        <f t="array" ref="AA302">INDEX(_Rge_Data_3rd_CY,$B302,AA$1)</f>
        <v>0</v>
      </c>
      <c r="AB302" s="410">
        <f t="array" ref="AB302">INDEX(_Rge_Data_3rd_CY,$B302,AB$1)</f>
        <v>0</v>
      </c>
      <c r="AC302" s="410">
        <f t="array" ref="AC302">INDEX(_Rge_Data_3rd_CY,$B302,AC$1)</f>
        <v>0</v>
      </c>
      <c r="AD302" s="410">
        <f t="array" ref="AD302">INDEX(_Rge_Data_3rd_CY,$B302,AD$1)</f>
        <v>0</v>
      </c>
      <c r="AE302" s="410" t="str">
        <f t="array" ref="AE302">INDEX(_Rge_Data_3rd_CY,$B302,AE$1)</f>
        <v/>
      </c>
      <c r="AF302" s="410">
        <f t="array" ref="AF302">INDEX(_Rge_Data_3rd_CY,$B302,AF$1)</f>
        <v>0</v>
      </c>
      <c r="AG302" s="410">
        <f t="array" ref="AG302">INDEX(_Rge_Data_3rd_CY,$B302,AG$1)</f>
        <v>0</v>
      </c>
      <c r="AH302" s="410">
        <f t="shared" si="7"/>
        <v>0</v>
      </c>
      <c r="AI302" s="411" t="str">
        <f t="shared" si="9"/>
        <v/>
      </c>
      <c r="AJ302" s="412" t="str">
        <f t="array" ref="AJ302">INDEX(_Rge_Data_3rd_CY,$B302,AJ$1)</f>
        <v/>
      </c>
      <c r="AK302" s="413" t="str">
        <f t="array" ref="AK302">INDEX(_Rge_Data_3rd_CY,$B302,AK$1)</f>
        <v/>
      </c>
      <c r="AL302" s="413" t="str">
        <f t="array" ref="AL302">INDEX(_Rge_Data_3rd_CY,$B302,AL$1)</f>
        <v/>
      </c>
      <c r="AM302" s="413" t="str">
        <f t="array" ref="AM302">INDEX(_Rge_Data_3rd_CY,$B302,AM$1)</f>
        <v/>
      </c>
      <c r="AN302" s="413">
        <f t="array" ref="AN302">INDEX(_Rge_Data_3rd_CY,$B302,AN$1)</f>
        <v>0</v>
      </c>
      <c r="AO302" s="413">
        <f t="array" ref="AO302">INDEX(_Rge_Data_3rd_CY,$B302,AO$1)</f>
        <v>0</v>
      </c>
      <c r="AP302" s="413">
        <f t="array" ref="AP302">INDEX(_Rge_Data_3rd_CY,$B302,AP$1)</f>
        <v>0</v>
      </c>
      <c r="AQ302" s="413">
        <f t="array" ref="AQ302">INDEX(_Rge_Data_3rd_CY,$B302,AQ$1)</f>
        <v>0</v>
      </c>
      <c r="AR302" s="413">
        <f t="array" ref="AR302">INDEX(_Rge_Data_3rd_CY,$B302,AR$1)</f>
        <v>0</v>
      </c>
      <c r="AS302" s="413" t="str">
        <f t="array" ref="AS302">INDEX(_Rge_Data_3rd_CY,$B302,AS$1)</f>
        <v/>
      </c>
      <c r="AT302" s="413">
        <f t="array" ref="AT302">INDEX(_Rge_Data_3rd_CY,$B302,AT$1)</f>
        <v>0</v>
      </c>
      <c r="AU302" s="413">
        <f t="array" ref="AU302">INDEX(_Rge_Data_3rd_CY,$B302,AU$1)</f>
        <v>0</v>
      </c>
      <c r="AV302" s="284">
        <f t="shared" si="10"/>
        <v>0</v>
      </c>
      <c r="AW302" s="414">
        <f t="shared" si="8"/>
        <v>0</v>
      </c>
      <c r="AX302" s="290">
        <f>IFERROR(IF(AND($F302="OPEN",$AH302&gt;0),$AH302*_SoP*$AW302,IF(AND($F302="CLOSED",$AH302&gt;0),$AH302*_SoL*$AW302,0)),0)</f>
        <v>0</v>
      </c>
      <c r="AY302" s="290">
        <f>IFERROR(IF($AH302&lt;0,$AH302*_SoL,0),0)</f>
        <v>0</v>
      </c>
      <c r="AZ302" s="415">
        <f t="shared" si="11"/>
        <v>0</v>
      </c>
      <c r="BA302" s="415">
        <f t="shared" si="12"/>
        <v>0</v>
      </c>
      <c r="BB302" s="415">
        <f t="shared" si="13"/>
        <v>0</v>
      </c>
      <c r="BC302" s="416">
        <f t="shared" si="14"/>
        <v>0</v>
      </c>
      <c r="BD302" s="417">
        <f t="shared" si="15"/>
        <v>0</v>
      </c>
      <c r="BE302" s="418">
        <f t="shared" si="16"/>
        <v>0</v>
      </c>
      <c r="BF302" s="419">
        <f t="shared" si="17"/>
        <v>0</v>
      </c>
    </row>
    <row r="303" ht="19.5" customHeight="1">
      <c r="A303" s="185"/>
      <c r="B303" s="230">
        <f t="shared" si="18"/>
        <v>292</v>
      </c>
      <c r="C303" s="185"/>
      <c r="D303" s="391" t="str">
        <f t="array" ref="D303">INDEX(_Rge_Projectdata_3rd,$B303,MATCH("Project-ID",_Rge_Headline_Projectdata,0))</f>
        <v/>
      </c>
      <c r="E303" s="392" t="str">
        <f t="array" ref="E303">IF(INDEX(_Rge_Data_3rd_CY,$B303,E$1)=0,"",TEXT(INDEX(_Rge_Data_3rd_CY,$B303,E$1),"JJJJMMTT"))</f>
        <v/>
      </c>
      <c r="F303" s="404" t="str">
        <f t="array" ref="F303">INDEX(_Rge_Data_3rd_CY,$B303,F$1)</f>
        <v>Open</v>
      </c>
      <c r="G303" s="393">
        <f t="array" ref="G303">IFERROR(MATCH(INDEX(_Rge_Data_3rd_CY,$B303,G$1),_Rge_Projectstatus,0),"")</f>
        <v>1</v>
      </c>
      <c r="H303" s="405" t="str">
        <f t="array" ref="H303">INDEX(_Rge_Data_3rd_CY,$B303,H$1)</f>
        <v/>
      </c>
      <c r="I303" s="406" t="str">
        <f t="array" ref="I303">INDEX(_Rge_Data_3rd_CY,$B303,I$1)</f>
        <v/>
      </c>
      <c r="J303" s="406" t="str">
        <f t="array" ref="J303">INDEX(_Rge_Data_3rd_CY,$B303,J$1)</f>
        <v/>
      </c>
      <c r="K303" s="406" t="str">
        <f t="array" ref="K303">INDEX(_Rge_Data_3rd_CY,$B303,K$1)</f>
        <v/>
      </c>
      <c r="L303" s="407">
        <f t="array" ref="L303">INDEX(_Rge_Data_3rd_CY,$B303,L$1)</f>
        <v>0</v>
      </c>
      <c r="M303" s="407">
        <f t="array" ref="M303">INDEX(_Rge_Data_3rd_CY,$B303,M$1)</f>
        <v>0</v>
      </c>
      <c r="N303" s="407">
        <f t="array" ref="N303">INDEX(_Rge_Data_3rd_CY,$B303,N$1)</f>
        <v>0</v>
      </c>
      <c r="O303" s="407">
        <f t="array" ref="O303">INDEX(_Rge_Data_3rd_CY,$B303,O$1)</f>
        <v>0</v>
      </c>
      <c r="P303" s="407">
        <f t="array" ref="P303">INDEX(_Rge_Data_3rd_CY,$B303,P$1)</f>
        <v>0</v>
      </c>
      <c r="Q303" s="407" t="str">
        <f t="array" ref="Q303">INDEX(_Rge_Data_3rd_CY,$B303,Q$1)</f>
        <v/>
      </c>
      <c r="R303" s="407">
        <f t="array" ref="R303">INDEX(_Rge_Data_3rd_CY,$B303,R$1)</f>
        <v>0</v>
      </c>
      <c r="S303" s="407">
        <f t="array" ref="S303">INDEX(_Rge_Data_3rd_CY,$B303,S$1)</f>
        <v>0</v>
      </c>
      <c r="T303" s="407">
        <f t="shared" si="5"/>
        <v>0</v>
      </c>
      <c r="U303" s="408">
        <f t="shared" si="6"/>
        <v>0</v>
      </c>
      <c r="V303" s="409" t="str">
        <f t="array" ref="V303">INDEX(_Rge_Data_3rd_CY,$B303,V$1)</f>
        <v/>
      </c>
      <c r="W303" s="410" t="str">
        <f t="array" ref="W303">INDEX(_Rge_Data_3rd_CY,$B303,W$1)</f>
        <v/>
      </c>
      <c r="X303" s="410" t="str">
        <f t="array" ref="X303">INDEX(_Rge_Data_3rd_CY,$B303,X$1)</f>
        <v/>
      </c>
      <c r="Y303" s="410" t="str">
        <f t="array" ref="Y303">INDEX(_Rge_Data_3rd_CY,$B303,Y$1)</f>
        <v/>
      </c>
      <c r="Z303" s="410">
        <f t="array" ref="Z303">INDEX(_Rge_Data_3rd_CY,$B303,Z$1)</f>
        <v>0</v>
      </c>
      <c r="AA303" s="410">
        <f t="array" ref="AA303">INDEX(_Rge_Data_3rd_CY,$B303,AA$1)</f>
        <v>0</v>
      </c>
      <c r="AB303" s="410">
        <f t="array" ref="AB303">INDEX(_Rge_Data_3rd_CY,$B303,AB$1)</f>
        <v>0</v>
      </c>
      <c r="AC303" s="410">
        <f t="array" ref="AC303">INDEX(_Rge_Data_3rd_CY,$B303,AC$1)</f>
        <v>0</v>
      </c>
      <c r="AD303" s="410">
        <f t="array" ref="AD303">INDEX(_Rge_Data_3rd_CY,$B303,AD$1)</f>
        <v>0</v>
      </c>
      <c r="AE303" s="410" t="str">
        <f t="array" ref="AE303">INDEX(_Rge_Data_3rd_CY,$B303,AE$1)</f>
        <v/>
      </c>
      <c r="AF303" s="410">
        <f t="array" ref="AF303">INDEX(_Rge_Data_3rd_CY,$B303,AF$1)</f>
        <v>0</v>
      </c>
      <c r="AG303" s="410">
        <f t="array" ref="AG303">INDEX(_Rge_Data_3rd_CY,$B303,AG$1)</f>
        <v>0</v>
      </c>
      <c r="AH303" s="410">
        <f t="shared" si="7"/>
        <v>0</v>
      </c>
      <c r="AI303" s="411" t="str">
        <f t="shared" si="9"/>
        <v/>
      </c>
      <c r="AJ303" s="412" t="str">
        <f t="array" ref="AJ303">INDEX(_Rge_Data_3rd_CY,$B303,AJ$1)</f>
        <v/>
      </c>
      <c r="AK303" s="413" t="str">
        <f t="array" ref="AK303">INDEX(_Rge_Data_3rd_CY,$B303,AK$1)</f>
        <v/>
      </c>
      <c r="AL303" s="413" t="str">
        <f t="array" ref="AL303">INDEX(_Rge_Data_3rd_CY,$B303,AL$1)</f>
        <v/>
      </c>
      <c r="AM303" s="413" t="str">
        <f t="array" ref="AM303">INDEX(_Rge_Data_3rd_CY,$B303,AM$1)</f>
        <v/>
      </c>
      <c r="AN303" s="413">
        <f t="array" ref="AN303">INDEX(_Rge_Data_3rd_CY,$B303,AN$1)</f>
        <v>0</v>
      </c>
      <c r="AO303" s="413">
        <f t="array" ref="AO303">INDEX(_Rge_Data_3rd_CY,$B303,AO$1)</f>
        <v>0</v>
      </c>
      <c r="AP303" s="413">
        <f t="array" ref="AP303">INDEX(_Rge_Data_3rd_CY,$B303,AP$1)</f>
        <v>0</v>
      </c>
      <c r="AQ303" s="413">
        <f t="array" ref="AQ303">INDEX(_Rge_Data_3rd_CY,$B303,AQ$1)</f>
        <v>0</v>
      </c>
      <c r="AR303" s="413">
        <f t="array" ref="AR303">INDEX(_Rge_Data_3rd_CY,$B303,AR$1)</f>
        <v>0</v>
      </c>
      <c r="AS303" s="413" t="str">
        <f t="array" ref="AS303">INDEX(_Rge_Data_3rd_CY,$B303,AS$1)</f>
        <v/>
      </c>
      <c r="AT303" s="413">
        <f t="array" ref="AT303">INDEX(_Rge_Data_3rd_CY,$B303,AT$1)</f>
        <v>0</v>
      </c>
      <c r="AU303" s="413">
        <f t="array" ref="AU303">INDEX(_Rge_Data_3rd_CY,$B303,AU$1)</f>
        <v>0</v>
      </c>
      <c r="AV303" s="284">
        <f t="shared" si="10"/>
        <v>0</v>
      </c>
      <c r="AW303" s="414">
        <f t="shared" si="8"/>
        <v>0</v>
      </c>
      <c r="AX303" s="290">
        <f>IFERROR(IF(AND($F303="OPEN",$AH303&gt;0),$AH303*_SoP*$AW303,IF(AND($F303="CLOSED",$AH303&gt;0),$AH303*_SoL*$AW303,0)),0)</f>
        <v>0</v>
      </c>
      <c r="AY303" s="290">
        <f>IFERROR(IF($AH303&lt;0,$AH303*_SoL,0),0)</f>
        <v>0</v>
      </c>
      <c r="AZ303" s="415">
        <f t="shared" si="11"/>
        <v>0</v>
      </c>
      <c r="BA303" s="415">
        <f t="shared" si="12"/>
        <v>0</v>
      </c>
      <c r="BB303" s="415">
        <f t="shared" si="13"/>
        <v>0</v>
      </c>
      <c r="BC303" s="416">
        <f t="shared" si="14"/>
        <v>0</v>
      </c>
      <c r="BD303" s="417">
        <f t="shared" si="15"/>
        <v>0</v>
      </c>
      <c r="BE303" s="418">
        <f t="shared" si="16"/>
        <v>0</v>
      </c>
      <c r="BF303" s="419">
        <f t="shared" si="17"/>
        <v>0</v>
      </c>
    </row>
    <row r="304" ht="19.5" customHeight="1">
      <c r="A304" s="185"/>
      <c r="B304" s="230">
        <f t="shared" si="18"/>
        <v>293</v>
      </c>
      <c r="C304" s="185"/>
      <c r="D304" s="391" t="str">
        <f t="array" ref="D304">INDEX(_Rge_Projectdata_3rd,$B304,MATCH("Project-ID",_Rge_Headline_Projectdata,0))</f>
        <v/>
      </c>
      <c r="E304" s="392" t="str">
        <f t="array" ref="E304">IF(INDEX(_Rge_Data_3rd_CY,$B304,E$1)=0,"",TEXT(INDEX(_Rge_Data_3rd_CY,$B304,E$1),"JJJJMMTT"))</f>
        <v/>
      </c>
      <c r="F304" s="404" t="str">
        <f t="array" ref="F304">INDEX(_Rge_Data_3rd_CY,$B304,F$1)</f>
        <v>Open</v>
      </c>
      <c r="G304" s="393">
        <f t="array" ref="G304">IFERROR(MATCH(INDEX(_Rge_Data_3rd_CY,$B304,G$1),_Rge_Projectstatus,0),"")</f>
        <v>1</v>
      </c>
      <c r="H304" s="405" t="str">
        <f t="array" ref="H304">INDEX(_Rge_Data_3rd_CY,$B304,H$1)</f>
        <v/>
      </c>
      <c r="I304" s="406" t="str">
        <f t="array" ref="I304">INDEX(_Rge_Data_3rd_CY,$B304,I$1)</f>
        <v/>
      </c>
      <c r="J304" s="406" t="str">
        <f t="array" ref="J304">INDEX(_Rge_Data_3rd_CY,$B304,J$1)</f>
        <v/>
      </c>
      <c r="K304" s="406" t="str">
        <f t="array" ref="K304">INDEX(_Rge_Data_3rd_CY,$B304,K$1)</f>
        <v/>
      </c>
      <c r="L304" s="407">
        <f t="array" ref="L304">INDEX(_Rge_Data_3rd_CY,$B304,L$1)</f>
        <v>0</v>
      </c>
      <c r="M304" s="407">
        <f t="array" ref="M304">INDEX(_Rge_Data_3rd_CY,$B304,M$1)</f>
        <v>0</v>
      </c>
      <c r="N304" s="407">
        <f t="array" ref="N304">INDEX(_Rge_Data_3rd_CY,$B304,N$1)</f>
        <v>0</v>
      </c>
      <c r="O304" s="407">
        <f t="array" ref="O304">INDEX(_Rge_Data_3rd_CY,$B304,O$1)</f>
        <v>0</v>
      </c>
      <c r="P304" s="407">
        <f t="array" ref="P304">INDEX(_Rge_Data_3rd_CY,$B304,P$1)</f>
        <v>0</v>
      </c>
      <c r="Q304" s="407" t="str">
        <f t="array" ref="Q304">INDEX(_Rge_Data_3rd_CY,$B304,Q$1)</f>
        <v/>
      </c>
      <c r="R304" s="407">
        <f t="array" ref="R304">INDEX(_Rge_Data_3rd_CY,$B304,R$1)</f>
        <v>0</v>
      </c>
      <c r="S304" s="407">
        <f t="array" ref="S304">INDEX(_Rge_Data_3rd_CY,$B304,S$1)</f>
        <v>0</v>
      </c>
      <c r="T304" s="407">
        <f t="shared" si="5"/>
        <v>0</v>
      </c>
      <c r="U304" s="408">
        <f t="shared" si="6"/>
        <v>0</v>
      </c>
      <c r="V304" s="409" t="str">
        <f t="array" ref="V304">INDEX(_Rge_Data_3rd_CY,$B304,V$1)</f>
        <v/>
      </c>
      <c r="W304" s="410" t="str">
        <f t="array" ref="W304">INDEX(_Rge_Data_3rd_CY,$B304,W$1)</f>
        <v/>
      </c>
      <c r="X304" s="410" t="str">
        <f t="array" ref="X304">INDEX(_Rge_Data_3rd_CY,$B304,X$1)</f>
        <v/>
      </c>
      <c r="Y304" s="410" t="str">
        <f t="array" ref="Y304">INDEX(_Rge_Data_3rd_CY,$B304,Y$1)</f>
        <v/>
      </c>
      <c r="Z304" s="410">
        <f t="array" ref="Z304">INDEX(_Rge_Data_3rd_CY,$B304,Z$1)</f>
        <v>0</v>
      </c>
      <c r="AA304" s="410">
        <f t="array" ref="AA304">INDEX(_Rge_Data_3rd_CY,$B304,AA$1)</f>
        <v>0</v>
      </c>
      <c r="AB304" s="410">
        <f t="array" ref="AB304">INDEX(_Rge_Data_3rd_CY,$B304,AB$1)</f>
        <v>0</v>
      </c>
      <c r="AC304" s="410">
        <f t="array" ref="AC304">INDEX(_Rge_Data_3rd_CY,$B304,AC$1)</f>
        <v>0</v>
      </c>
      <c r="AD304" s="410">
        <f t="array" ref="AD304">INDEX(_Rge_Data_3rd_CY,$B304,AD$1)</f>
        <v>0</v>
      </c>
      <c r="AE304" s="410" t="str">
        <f t="array" ref="AE304">INDEX(_Rge_Data_3rd_CY,$B304,AE$1)</f>
        <v/>
      </c>
      <c r="AF304" s="410">
        <f t="array" ref="AF304">INDEX(_Rge_Data_3rd_CY,$B304,AF$1)</f>
        <v>0</v>
      </c>
      <c r="AG304" s="410">
        <f t="array" ref="AG304">INDEX(_Rge_Data_3rd_CY,$B304,AG$1)</f>
        <v>0</v>
      </c>
      <c r="AH304" s="410">
        <f t="shared" si="7"/>
        <v>0</v>
      </c>
      <c r="AI304" s="411" t="str">
        <f t="shared" si="9"/>
        <v/>
      </c>
      <c r="AJ304" s="412" t="str">
        <f t="array" ref="AJ304">INDEX(_Rge_Data_3rd_CY,$B304,AJ$1)</f>
        <v/>
      </c>
      <c r="AK304" s="413" t="str">
        <f t="array" ref="AK304">INDEX(_Rge_Data_3rd_CY,$B304,AK$1)</f>
        <v/>
      </c>
      <c r="AL304" s="413" t="str">
        <f t="array" ref="AL304">INDEX(_Rge_Data_3rd_CY,$B304,AL$1)</f>
        <v/>
      </c>
      <c r="AM304" s="413" t="str">
        <f t="array" ref="AM304">INDEX(_Rge_Data_3rd_CY,$B304,AM$1)</f>
        <v/>
      </c>
      <c r="AN304" s="413">
        <f t="array" ref="AN304">INDEX(_Rge_Data_3rd_CY,$B304,AN$1)</f>
        <v>0</v>
      </c>
      <c r="AO304" s="413">
        <f t="array" ref="AO304">INDEX(_Rge_Data_3rd_CY,$B304,AO$1)</f>
        <v>0</v>
      </c>
      <c r="AP304" s="413">
        <f t="array" ref="AP304">INDEX(_Rge_Data_3rd_CY,$B304,AP$1)</f>
        <v>0</v>
      </c>
      <c r="AQ304" s="413">
        <f t="array" ref="AQ304">INDEX(_Rge_Data_3rd_CY,$B304,AQ$1)</f>
        <v>0</v>
      </c>
      <c r="AR304" s="413">
        <f t="array" ref="AR304">INDEX(_Rge_Data_3rd_CY,$B304,AR$1)</f>
        <v>0</v>
      </c>
      <c r="AS304" s="413" t="str">
        <f t="array" ref="AS304">INDEX(_Rge_Data_3rd_CY,$B304,AS$1)</f>
        <v/>
      </c>
      <c r="AT304" s="413">
        <f t="array" ref="AT304">INDEX(_Rge_Data_3rd_CY,$B304,AT$1)</f>
        <v>0</v>
      </c>
      <c r="AU304" s="413">
        <f t="array" ref="AU304">INDEX(_Rge_Data_3rd_CY,$B304,AU$1)</f>
        <v>0</v>
      </c>
      <c r="AV304" s="284">
        <f t="shared" si="10"/>
        <v>0</v>
      </c>
      <c r="AW304" s="414">
        <f t="shared" si="8"/>
        <v>0</v>
      </c>
      <c r="AX304" s="290">
        <f>IFERROR(IF(AND($F304="OPEN",$AH304&gt;0),$AH304*_SoP*$AW304,IF(AND($F304="CLOSED",$AH304&gt;0),$AH304*_SoL*$AW304,0)),0)</f>
        <v>0</v>
      </c>
      <c r="AY304" s="290">
        <f>IFERROR(IF($AH304&lt;0,$AH304*_SoL,0),0)</f>
        <v>0</v>
      </c>
      <c r="AZ304" s="415">
        <f t="shared" si="11"/>
        <v>0</v>
      </c>
      <c r="BA304" s="415">
        <f t="shared" si="12"/>
        <v>0</v>
      </c>
      <c r="BB304" s="415">
        <f t="shared" si="13"/>
        <v>0</v>
      </c>
      <c r="BC304" s="416">
        <f t="shared" si="14"/>
        <v>0</v>
      </c>
      <c r="BD304" s="417">
        <f t="shared" si="15"/>
        <v>0</v>
      </c>
      <c r="BE304" s="418">
        <f t="shared" si="16"/>
        <v>0</v>
      </c>
      <c r="BF304" s="419">
        <f t="shared" si="17"/>
        <v>0</v>
      </c>
    </row>
    <row r="305" ht="19.5" customHeight="1">
      <c r="A305" s="185"/>
      <c r="B305" s="230">
        <f t="shared" si="18"/>
        <v>294</v>
      </c>
      <c r="C305" s="185"/>
      <c r="D305" s="391" t="str">
        <f t="array" ref="D305">INDEX(_Rge_Projectdata_3rd,$B305,MATCH("Project-ID",_Rge_Headline_Projectdata,0))</f>
        <v/>
      </c>
      <c r="E305" s="392" t="str">
        <f t="array" ref="E305">IF(INDEX(_Rge_Data_3rd_CY,$B305,E$1)=0,"",TEXT(INDEX(_Rge_Data_3rd_CY,$B305,E$1),"JJJJMMTT"))</f>
        <v/>
      </c>
      <c r="F305" s="404" t="str">
        <f t="array" ref="F305">INDEX(_Rge_Data_3rd_CY,$B305,F$1)</f>
        <v>Open</v>
      </c>
      <c r="G305" s="393">
        <f t="array" ref="G305">IFERROR(MATCH(INDEX(_Rge_Data_3rd_CY,$B305,G$1),_Rge_Projectstatus,0),"")</f>
        <v>1</v>
      </c>
      <c r="H305" s="405" t="str">
        <f t="array" ref="H305">INDEX(_Rge_Data_3rd_CY,$B305,H$1)</f>
        <v/>
      </c>
      <c r="I305" s="406" t="str">
        <f t="array" ref="I305">INDEX(_Rge_Data_3rd_CY,$B305,I$1)</f>
        <v/>
      </c>
      <c r="J305" s="406" t="str">
        <f t="array" ref="J305">INDEX(_Rge_Data_3rd_CY,$B305,J$1)</f>
        <v/>
      </c>
      <c r="K305" s="406" t="str">
        <f t="array" ref="K305">INDEX(_Rge_Data_3rd_CY,$B305,K$1)</f>
        <v/>
      </c>
      <c r="L305" s="407">
        <f t="array" ref="L305">INDEX(_Rge_Data_3rd_CY,$B305,L$1)</f>
        <v>0</v>
      </c>
      <c r="M305" s="407">
        <f t="array" ref="M305">INDEX(_Rge_Data_3rd_CY,$B305,M$1)</f>
        <v>0</v>
      </c>
      <c r="N305" s="407">
        <f t="array" ref="N305">INDEX(_Rge_Data_3rd_CY,$B305,N$1)</f>
        <v>0</v>
      </c>
      <c r="O305" s="407">
        <f t="array" ref="O305">INDEX(_Rge_Data_3rd_CY,$B305,O$1)</f>
        <v>0</v>
      </c>
      <c r="P305" s="407">
        <f t="array" ref="P305">INDEX(_Rge_Data_3rd_CY,$B305,P$1)</f>
        <v>0</v>
      </c>
      <c r="Q305" s="407" t="str">
        <f t="array" ref="Q305">INDEX(_Rge_Data_3rd_CY,$B305,Q$1)</f>
        <v/>
      </c>
      <c r="R305" s="407">
        <f t="array" ref="R305">INDEX(_Rge_Data_3rd_CY,$B305,R$1)</f>
        <v>0</v>
      </c>
      <c r="S305" s="407">
        <f t="array" ref="S305">INDEX(_Rge_Data_3rd_CY,$B305,S$1)</f>
        <v>0</v>
      </c>
      <c r="T305" s="407">
        <f t="shared" si="5"/>
        <v>0</v>
      </c>
      <c r="U305" s="408">
        <f t="shared" si="6"/>
        <v>0</v>
      </c>
      <c r="V305" s="409" t="str">
        <f t="array" ref="V305">INDEX(_Rge_Data_3rd_CY,$B305,V$1)</f>
        <v/>
      </c>
      <c r="W305" s="410" t="str">
        <f t="array" ref="W305">INDEX(_Rge_Data_3rd_CY,$B305,W$1)</f>
        <v/>
      </c>
      <c r="X305" s="410" t="str">
        <f t="array" ref="X305">INDEX(_Rge_Data_3rd_CY,$B305,X$1)</f>
        <v/>
      </c>
      <c r="Y305" s="410" t="str">
        <f t="array" ref="Y305">INDEX(_Rge_Data_3rd_CY,$B305,Y$1)</f>
        <v/>
      </c>
      <c r="Z305" s="410">
        <f t="array" ref="Z305">INDEX(_Rge_Data_3rd_CY,$B305,Z$1)</f>
        <v>0</v>
      </c>
      <c r="AA305" s="410">
        <f t="array" ref="AA305">INDEX(_Rge_Data_3rd_CY,$B305,AA$1)</f>
        <v>0</v>
      </c>
      <c r="AB305" s="410">
        <f t="array" ref="AB305">INDEX(_Rge_Data_3rd_CY,$B305,AB$1)</f>
        <v>0</v>
      </c>
      <c r="AC305" s="410">
        <f t="array" ref="AC305">INDEX(_Rge_Data_3rd_CY,$B305,AC$1)</f>
        <v>0</v>
      </c>
      <c r="AD305" s="410">
        <f t="array" ref="AD305">INDEX(_Rge_Data_3rd_CY,$B305,AD$1)</f>
        <v>0</v>
      </c>
      <c r="AE305" s="410" t="str">
        <f t="array" ref="AE305">INDEX(_Rge_Data_3rd_CY,$B305,AE$1)</f>
        <v/>
      </c>
      <c r="AF305" s="410">
        <f t="array" ref="AF305">INDEX(_Rge_Data_3rd_CY,$B305,AF$1)</f>
        <v>0</v>
      </c>
      <c r="AG305" s="410">
        <f t="array" ref="AG305">INDEX(_Rge_Data_3rd_CY,$B305,AG$1)</f>
        <v>0</v>
      </c>
      <c r="AH305" s="410">
        <f t="shared" si="7"/>
        <v>0</v>
      </c>
      <c r="AI305" s="411" t="str">
        <f t="shared" si="9"/>
        <v/>
      </c>
      <c r="AJ305" s="412" t="str">
        <f t="array" ref="AJ305">INDEX(_Rge_Data_3rd_CY,$B305,AJ$1)</f>
        <v/>
      </c>
      <c r="AK305" s="413" t="str">
        <f t="array" ref="AK305">INDEX(_Rge_Data_3rd_CY,$B305,AK$1)</f>
        <v/>
      </c>
      <c r="AL305" s="413" t="str">
        <f t="array" ref="AL305">INDEX(_Rge_Data_3rd_CY,$B305,AL$1)</f>
        <v/>
      </c>
      <c r="AM305" s="413" t="str">
        <f t="array" ref="AM305">INDEX(_Rge_Data_3rd_CY,$B305,AM$1)</f>
        <v/>
      </c>
      <c r="AN305" s="413">
        <f t="array" ref="AN305">INDEX(_Rge_Data_3rd_CY,$B305,AN$1)</f>
        <v>0</v>
      </c>
      <c r="AO305" s="413">
        <f t="array" ref="AO305">INDEX(_Rge_Data_3rd_CY,$B305,AO$1)</f>
        <v>0</v>
      </c>
      <c r="AP305" s="413">
        <f t="array" ref="AP305">INDEX(_Rge_Data_3rd_CY,$B305,AP$1)</f>
        <v>0</v>
      </c>
      <c r="AQ305" s="413">
        <f t="array" ref="AQ305">INDEX(_Rge_Data_3rd_CY,$B305,AQ$1)</f>
        <v>0</v>
      </c>
      <c r="AR305" s="413">
        <f t="array" ref="AR305">INDEX(_Rge_Data_3rd_CY,$B305,AR$1)</f>
        <v>0</v>
      </c>
      <c r="AS305" s="413" t="str">
        <f t="array" ref="AS305">INDEX(_Rge_Data_3rd_CY,$B305,AS$1)</f>
        <v/>
      </c>
      <c r="AT305" s="413">
        <f t="array" ref="AT305">INDEX(_Rge_Data_3rd_CY,$B305,AT$1)</f>
        <v>0</v>
      </c>
      <c r="AU305" s="413">
        <f t="array" ref="AU305">INDEX(_Rge_Data_3rd_CY,$B305,AU$1)</f>
        <v>0</v>
      </c>
      <c r="AV305" s="284">
        <f t="shared" si="10"/>
        <v>0</v>
      </c>
      <c r="AW305" s="414">
        <f t="shared" si="8"/>
        <v>0</v>
      </c>
      <c r="AX305" s="290">
        <f>IFERROR(IF(AND($F305="OPEN",$AH305&gt;0),$AH305*_SoP*$AW305,IF(AND($F305="CLOSED",$AH305&gt;0),$AH305*_SoL*$AW305,0)),0)</f>
        <v>0</v>
      </c>
      <c r="AY305" s="290">
        <f>IFERROR(IF($AH305&lt;0,$AH305*_SoL,0),0)</f>
        <v>0</v>
      </c>
      <c r="AZ305" s="415">
        <f t="shared" si="11"/>
        <v>0</v>
      </c>
      <c r="BA305" s="415">
        <f t="shared" si="12"/>
        <v>0</v>
      </c>
      <c r="BB305" s="415">
        <f t="shared" si="13"/>
        <v>0</v>
      </c>
      <c r="BC305" s="416">
        <f t="shared" si="14"/>
        <v>0</v>
      </c>
      <c r="BD305" s="417">
        <f t="shared" si="15"/>
        <v>0</v>
      </c>
      <c r="BE305" s="418">
        <f t="shared" si="16"/>
        <v>0</v>
      </c>
      <c r="BF305" s="419">
        <f t="shared" si="17"/>
        <v>0</v>
      </c>
    </row>
    <row r="306" ht="19.5" customHeight="1">
      <c r="A306" s="185"/>
      <c r="B306" s="230">
        <f t="shared" si="18"/>
        <v>295</v>
      </c>
      <c r="C306" s="185"/>
      <c r="D306" s="391" t="str">
        <f t="array" ref="D306">INDEX(_Rge_Projectdata_3rd,$B306,MATCH("Project-ID",_Rge_Headline_Projectdata,0))</f>
        <v/>
      </c>
      <c r="E306" s="392" t="str">
        <f t="array" ref="E306">IF(INDEX(_Rge_Data_3rd_CY,$B306,E$1)=0,"",TEXT(INDEX(_Rge_Data_3rd_CY,$B306,E$1),"JJJJMMTT"))</f>
        <v/>
      </c>
      <c r="F306" s="404" t="str">
        <f t="array" ref="F306">INDEX(_Rge_Data_3rd_CY,$B306,F$1)</f>
        <v>Open</v>
      </c>
      <c r="G306" s="393">
        <f t="array" ref="G306">IFERROR(MATCH(INDEX(_Rge_Data_3rd_CY,$B306,G$1),_Rge_Projectstatus,0),"")</f>
        <v>1</v>
      </c>
      <c r="H306" s="405" t="str">
        <f t="array" ref="H306">INDEX(_Rge_Data_3rd_CY,$B306,H$1)</f>
        <v/>
      </c>
      <c r="I306" s="406" t="str">
        <f t="array" ref="I306">INDEX(_Rge_Data_3rd_CY,$B306,I$1)</f>
        <v/>
      </c>
      <c r="J306" s="406" t="str">
        <f t="array" ref="J306">INDEX(_Rge_Data_3rd_CY,$B306,J$1)</f>
        <v/>
      </c>
      <c r="K306" s="406" t="str">
        <f t="array" ref="K306">INDEX(_Rge_Data_3rd_CY,$B306,K$1)</f>
        <v/>
      </c>
      <c r="L306" s="407">
        <f t="array" ref="L306">INDEX(_Rge_Data_3rd_CY,$B306,L$1)</f>
        <v>0</v>
      </c>
      <c r="M306" s="407">
        <f t="array" ref="M306">INDEX(_Rge_Data_3rd_CY,$B306,M$1)</f>
        <v>0</v>
      </c>
      <c r="N306" s="407">
        <f t="array" ref="N306">INDEX(_Rge_Data_3rd_CY,$B306,N$1)</f>
        <v>0</v>
      </c>
      <c r="O306" s="407">
        <f t="array" ref="O306">INDEX(_Rge_Data_3rd_CY,$B306,O$1)</f>
        <v>0</v>
      </c>
      <c r="P306" s="407">
        <f t="array" ref="P306">INDEX(_Rge_Data_3rd_CY,$B306,P$1)</f>
        <v>0</v>
      </c>
      <c r="Q306" s="407" t="str">
        <f t="array" ref="Q306">INDEX(_Rge_Data_3rd_CY,$B306,Q$1)</f>
        <v/>
      </c>
      <c r="R306" s="407">
        <f t="array" ref="R306">INDEX(_Rge_Data_3rd_CY,$B306,R$1)</f>
        <v>0</v>
      </c>
      <c r="S306" s="407">
        <f t="array" ref="S306">INDEX(_Rge_Data_3rd_CY,$B306,S$1)</f>
        <v>0</v>
      </c>
      <c r="T306" s="407">
        <f t="shared" si="5"/>
        <v>0</v>
      </c>
      <c r="U306" s="408">
        <f t="shared" si="6"/>
        <v>0</v>
      </c>
      <c r="V306" s="409" t="str">
        <f t="array" ref="V306">INDEX(_Rge_Data_3rd_CY,$B306,V$1)</f>
        <v/>
      </c>
      <c r="W306" s="410" t="str">
        <f t="array" ref="W306">INDEX(_Rge_Data_3rd_CY,$B306,W$1)</f>
        <v/>
      </c>
      <c r="X306" s="410" t="str">
        <f t="array" ref="X306">INDEX(_Rge_Data_3rd_CY,$B306,X$1)</f>
        <v/>
      </c>
      <c r="Y306" s="410" t="str">
        <f t="array" ref="Y306">INDEX(_Rge_Data_3rd_CY,$B306,Y$1)</f>
        <v/>
      </c>
      <c r="Z306" s="410">
        <f t="array" ref="Z306">INDEX(_Rge_Data_3rd_CY,$B306,Z$1)</f>
        <v>0</v>
      </c>
      <c r="AA306" s="410">
        <f t="array" ref="AA306">INDEX(_Rge_Data_3rd_CY,$B306,AA$1)</f>
        <v>0</v>
      </c>
      <c r="AB306" s="410">
        <f t="array" ref="AB306">INDEX(_Rge_Data_3rd_CY,$B306,AB$1)</f>
        <v>0</v>
      </c>
      <c r="AC306" s="410">
        <f t="array" ref="AC306">INDEX(_Rge_Data_3rd_CY,$B306,AC$1)</f>
        <v>0</v>
      </c>
      <c r="AD306" s="410">
        <f t="array" ref="AD306">INDEX(_Rge_Data_3rd_CY,$B306,AD$1)</f>
        <v>0</v>
      </c>
      <c r="AE306" s="410" t="str">
        <f t="array" ref="AE306">INDEX(_Rge_Data_3rd_CY,$B306,AE$1)</f>
        <v/>
      </c>
      <c r="AF306" s="410">
        <f t="array" ref="AF306">INDEX(_Rge_Data_3rd_CY,$B306,AF$1)</f>
        <v>0</v>
      </c>
      <c r="AG306" s="410">
        <f t="array" ref="AG306">INDEX(_Rge_Data_3rd_CY,$B306,AG$1)</f>
        <v>0</v>
      </c>
      <c r="AH306" s="410">
        <f t="shared" si="7"/>
        <v>0</v>
      </c>
      <c r="AI306" s="411" t="str">
        <f t="shared" si="9"/>
        <v/>
      </c>
      <c r="AJ306" s="412" t="str">
        <f t="array" ref="AJ306">INDEX(_Rge_Data_3rd_CY,$B306,AJ$1)</f>
        <v/>
      </c>
      <c r="AK306" s="413" t="str">
        <f t="array" ref="AK306">INDEX(_Rge_Data_3rd_CY,$B306,AK$1)</f>
        <v/>
      </c>
      <c r="AL306" s="413" t="str">
        <f t="array" ref="AL306">INDEX(_Rge_Data_3rd_CY,$B306,AL$1)</f>
        <v/>
      </c>
      <c r="AM306" s="413" t="str">
        <f t="array" ref="AM306">INDEX(_Rge_Data_3rd_CY,$B306,AM$1)</f>
        <v/>
      </c>
      <c r="AN306" s="413">
        <f t="array" ref="AN306">INDEX(_Rge_Data_3rd_CY,$B306,AN$1)</f>
        <v>0</v>
      </c>
      <c r="AO306" s="413">
        <f t="array" ref="AO306">INDEX(_Rge_Data_3rd_CY,$B306,AO$1)</f>
        <v>0</v>
      </c>
      <c r="AP306" s="413">
        <f t="array" ref="AP306">INDEX(_Rge_Data_3rd_CY,$B306,AP$1)</f>
        <v>0</v>
      </c>
      <c r="AQ306" s="413">
        <f t="array" ref="AQ306">INDEX(_Rge_Data_3rd_CY,$B306,AQ$1)</f>
        <v>0</v>
      </c>
      <c r="AR306" s="413">
        <f t="array" ref="AR306">INDEX(_Rge_Data_3rd_CY,$B306,AR$1)</f>
        <v>0</v>
      </c>
      <c r="AS306" s="413" t="str">
        <f t="array" ref="AS306">INDEX(_Rge_Data_3rd_CY,$B306,AS$1)</f>
        <v/>
      </c>
      <c r="AT306" s="413">
        <f t="array" ref="AT306">INDEX(_Rge_Data_3rd_CY,$B306,AT$1)</f>
        <v>0</v>
      </c>
      <c r="AU306" s="413">
        <f t="array" ref="AU306">INDEX(_Rge_Data_3rd_CY,$B306,AU$1)</f>
        <v>0</v>
      </c>
      <c r="AV306" s="284">
        <f t="shared" si="10"/>
        <v>0</v>
      </c>
      <c r="AW306" s="414">
        <f t="shared" si="8"/>
        <v>0</v>
      </c>
      <c r="AX306" s="290">
        <f>IFERROR(IF(AND($F306="OPEN",$AH306&gt;0),$AH306*_SoP*$AW306,IF(AND($F306="CLOSED",$AH306&gt;0),$AH306*_SoL*$AW306,0)),0)</f>
        <v>0</v>
      </c>
      <c r="AY306" s="290">
        <f>IFERROR(IF($AH306&lt;0,$AH306*_SoL,0),0)</f>
        <v>0</v>
      </c>
      <c r="AZ306" s="415">
        <f t="shared" si="11"/>
        <v>0</v>
      </c>
      <c r="BA306" s="415">
        <f t="shared" si="12"/>
        <v>0</v>
      </c>
      <c r="BB306" s="415">
        <f t="shared" si="13"/>
        <v>0</v>
      </c>
      <c r="BC306" s="416">
        <f t="shared" si="14"/>
        <v>0</v>
      </c>
      <c r="BD306" s="417">
        <f t="shared" si="15"/>
        <v>0</v>
      </c>
      <c r="BE306" s="418">
        <f t="shared" si="16"/>
        <v>0</v>
      </c>
      <c r="BF306" s="419">
        <f t="shared" si="17"/>
        <v>0</v>
      </c>
    </row>
    <row r="307" ht="19.5" customHeight="1">
      <c r="A307" s="185"/>
      <c r="B307" s="230">
        <f t="shared" si="18"/>
        <v>296</v>
      </c>
      <c r="C307" s="185"/>
      <c r="D307" s="391" t="str">
        <f t="array" ref="D307">INDEX(_Rge_Projectdata_3rd,$B307,MATCH("Project-ID",_Rge_Headline_Projectdata,0))</f>
        <v/>
      </c>
      <c r="E307" s="392" t="str">
        <f t="array" ref="E307">IF(INDEX(_Rge_Data_3rd_CY,$B307,E$1)=0,"",TEXT(INDEX(_Rge_Data_3rd_CY,$B307,E$1),"JJJJMMTT"))</f>
        <v/>
      </c>
      <c r="F307" s="404" t="str">
        <f t="array" ref="F307">INDEX(_Rge_Data_3rd_CY,$B307,F$1)</f>
        <v>Open</v>
      </c>
      <c r="G307" s="393">
        <f t="array" ref="G307">IFERROR(MATCH(INDEX(_Rge_Data_3rd_CY,$B307,G$1),_Rge_Projectstatus,0),"")</f>
        <v>1</v>
      </c>
      <c r="H307" s="405" t="str">
        <f t="array" ref="H307">INDEX(_Rge_Data_3rd_CY,$B307,H$1)</f>
        <v/>
      </c>
      <c r="I307" s="406" t="str">
        <f t="array" ref="I307">INDEX(_Rge_Data_3rd_CY,$B307,I$1)</f>
        <v/>
      </c>
      <c r="J307" s="406" t="str">
        <f t="array" ref="J307">INDEX(_Rge_Data_3rd_CY,$B307,J$1)</f>
        <v/>
      </c>
      <c r="K307" s="406" t="str">
        <f t="array" ref="K307">INDEX(_Rge_Data_3rd_CY,$B307,K$1)</f>
        <v/>
      </c>
      <c r="L307" s="407">
        <f t="array" ref="L307">INDEX(_Rge_Data_3rd_CY,$B307,L$1)</f>
        <v>0</v>
      </c>
      <c r="M307" s="407">
        <f t="array" ref="M307">INDEX(_Rge_Data_3rd_CY,$B307,M$1)</f>
        <v>0</v>
      </c>
      <c r="N307" s="407">
        <f t="array" ref="N307">INDEX(_Rge_Data_3rd_CY,$B307,N$1)</f>
        <v>0</v>
      </c>
      <c r="O307" s="407">
        <f t="array" ref="O307">INDEX(_Rge_Data_3rd_CY,$B307,O$1)</f>
        <v>0</v>
      </c>
      <c r="P307" s="407">
        <f t="array" ref="P307">INDEX(_Rge_Data_3rd_CY,$B307,P$1)</f>
        <v>0</v>
      </c>
      <c r="Q307" s="407" t="str">
        <f t="array" ref="Q307">INDEX(_Rge_Data_3rd_CY,$B307,Q$1)</f>
        <v/>
      </c>
      <c r="R307" s="407">
        <f t="array" ref="R307">INDEX(_Rge_Data_3rd_CY,$B307,R$1)</f>
        <v>0</v>
      </c>
      <c r="S307" s="407">
        <f t="array" ref="S307">INDEX(_Rge_Data_3rd_CY,$B307,S$1)</f>
        <v>0</v>
      </c>
      <c r="T307" s="407">
        <f t="shared" si="5"/>
        <v>0</v>
      </c>
      <c r="U307" s="408">
        <f t="shared" si="6"/>
        <v>0</v>
      </c>
      <c r="V307" s="409" t="str">
        <f t="array" ref="V307">INDEX(_Rge_Data_3rd_CY,$B307,V$1)</f>
        <v/>
      </c>
      <c r="W307" s="410" t="str">
        <f t="array" ref="W307">INDEX(_Rge_Data_3rd_CY,$B307,W$1)</f>
        <v/>
      </c>
      <c r="X307" s="410" t="str">
        <f t="array" ref="X307">INDEX(_Rge_Data_3rd_CY,$B307,X$1)</f>
        <v/>
      </c>
      <c r="Y307" s="410" t="str">
        <f t="array" ref="Y307">INDEX(_Rge_Data_3rd_CY,$B307,Y$1)</f>
        <v/>
      </c>
      <c r="Z307" s="410">
        <f t="array" ref="Z307">INDEX(_Rge_Data_3rd_CY,$B307,Z$1)</f>
        <v>0</v>
      </c>
      <c r="AA307" s="410">
        <f t="array" ref="AA307">INDEX(_Rge_Data_3rd_CY,$B307,AA$1)</f>
        <v>0</v>
      </c>
      <c r="AB307" s="410">
        <f t="array" ref="AB307">INDEX(_Rge_Data_3rd_CY,$B307,AB$1)</f>
        <v>0</v>
      </c>
      <c r="AC307" s="410">
        <f t="array" ref="AC307">INDEX(_Rge_Data_3rd_CY,$B307,AC$1)</f>
        <v>0</v>
      </c>
      <c r="AD307" s="410">
        <f t="array" ref="AD307">INDEX(_Rge_Data_3rd_CY,$B307,AD$1)</f>
        <v>0</v>
      </c>
      <c r="AE307" s="410" t="str">
        <f t="array" ref="AE307">INDEX(_Rge_Data_3rd_CY,$B307,AE$1)</f>
        <v/>
      </c>
      <c r="AF307" s="410">
        <f t="array" ref="AF307">INDEX(_Rge_Data_3rd_CY,$B307,AF$1)</f>
        <v>0</v>
      </c>
      <c r="AG307" s="410">
        <f t="array" ref="AG307">INDEX(_Rge_Data_3rd_CY,$B307,AG$1)</f>
        <v>0</v>
      </c>
      <c r="AH307" s="410">
        <f t="shared" si="7"/>
        <v>0</v>
      </c>
      <c r="AI307" s="411" t="str">
        <f t="shared" si="9"/>
        <v/>
      </c>
      <c r="AJ307" s="412" t="str">
        <f t="array" ref="AJ307">INDEX(_Rge_Data_3rd_CY,$B307,AJ$1)</f>
        <v/>
      </c>
      <c r="AK307" s="413" t="str">
        <f t="array" ref="AK307">INDEX(_Rge_Data_3rd_CY,$B307,AK$1)</f>
        <v/>
      </c>
      <c r="AL307" s="413" t="str">
        <f t="array" ref="AL307">INDEX(_Rge_Data_3rd_CY,$B307,AL$1)</f>
        <v/>
      </c>
      <c r="AM307" s="413" t="str">
        <f t="array" ref="AM307">INDEX(_Rge_Data_3rd_CY,$B307,AM$1)</f>
        <v/>
      </c>
      <c r="AN307" s="413">
        <f t="array" ref="AN307">INDEX(_Rge_Data_3rd_CY,$B307,AN$1)</f>
        <v>0</v>
      </c>
      <c r="AO307" s="413">
        <f t="array" ref="AO307">INDEX(_Rge_Data_3rd_CY,$B307,AO$1)</f>
        <v>0</v>
      </c>
      <c r="AP307" s="413">
        <f t="array" ref="AP307">INDEX(_Rge_Data_3rd_CY,$B307,AP$1)</f>
        <v>0</v>
      </c>
      <c r="AQ307" s="413">
        <f t="array" ref="AQ307">INDEX(_Rge_Data_3rd_CY,$B307,AQ$1)</f>
        <v>0</v>
      </c>
      <c r="AR307" s="413">
        <f t="array" ref="AR307">INDEX(_Rge_Data_3rd_CY,$B307,AR$1)</f>
        <v>0</v>
      </c>
      <c r="AS307" s="413" t="str">
        <f t="array" ref="AS307">INDEX(_Rge_Data_3rd_CY,$B307,AS$1)</f>
        <v/>
      </c>
      <c r="AT307" s="413">
        <f t="array" ref="AT307">INDEX(_Rge_Data_3rd_CY,$B307,AT$1)</f>
        <v>0</v>
      </c>
      <c r="AU307" s="413">
        <f t="array" ref="AU307">INDEX(_Rge_Data_3rd_CY,$B307,AU$1)</f>
        <v>0</v>
      </c>
      <c r="AV307" s="284">
        <f t="shared" si="10"/>
        <v>0</v>
      </c>
      <c r="AW307" s="414">
        <f t="shared" si="8"/>
        <v>0</v>
      </c>
      <c r="AX307" s="290">
        <f>IFERROR(IF(AND($F307="OPEN",$AH307&gt;0),$AH307*_SoP*$AW307,IF(AND($F307="CLOSED",$AH307&gt;0),$AH307*_SoL*$AW307,0)),0)</f>
        <v>0</v>
      </c>
      <c r="AY307" s="290">
        <f>IFERROR(IF($AH307&lt;0,$AH307*_SoL,0),0)</f>
        <v>0</v>
      </c>
      <c r="AZ307" s="415">
        <f t="shared" si="11"/>
        <v>0</v>
      </c>
      <c r="BA307" s="415">
        <f t="shared" si="12"/>
        <v>0</v>
      </c>
      <c r="BB307" s="415">
        <f t="shared" si="13"/>
        <v>0</v>
      </c>
      <c r="BC307" s="416">
        <f t="shared" si="14"/>
        <v>0</v>
      </c>
      <c r="BD307" s="417">
        <f t="shared" si="15"/>
        <v>0</v>
      </c>
      <c r="BE307" s="418">
        <f t="shared" si="16"/>
        <v>0</v>
      </c>
      <c r="BF307" s="419">
        <f t="shared" si="17"/>
        <v>0</v>
      </c>
    </row>
    <row r="308" ht="19.5" customHeight="1">
      <c r="A308" s="185"/>
      <c r="B308" s="230">
        <f t="shared" si="18"/>
        <v>297</v>
      </c>
      <c r="C308" s="185"/>
      <c r="D308" s="391" t="str">
        <f t="array" ref="D308">INDEX(_Rge_Projectdata_3rd,$B308,MATCH("Project-ID",_Rge_Headline_Projectdata,0))</f>
        <v/>
      </c>
      <c r="E308" s="392" t="str">
        <f t="array" ref="E308">IF(INDEX(_Rge_Data_3rd_CY,$B308,E$1)=0,"",TEXT(INDEX(_Rge_Data_3rd_CY,$B308,E$1),"JJJJMMTT"))</f>
        <v/>
      </c>
      <c r="F308" s="404" t="str">
        <f t="array" ref="F308">INDEX(_Rge_Data_3rd_CY,$B308,F$1)</f>
        <v>Open</v>
      </c>
      <c r="G308" s="393">
        <f t="array" ref="G308">IFERROR(MATCH(INDEX(_Rge_Data_3rd_CY,$B308,G$1),_Rge_Projectstatus,0),"")</f>
        <v>1</v>
      </c>
      <c r="H308" s="405" t="str">
        <f t="array" ref="H308">INDEX(_Rge_Data_3rd_CY,$B308,H$1)</f>
        <v/>
      </c>
      <c r="I308" s="406" t="str">
        <f t="array" ref="I308">INDEX(_Rge_Data_3rd_CY,$B308,I$1)</f>
        <v/>
      </c>
      <c r="J308" s="406" t="str">
        <f t="array" ref="J308">INDEX(_Rge_Data_3rd_CY,$B308,J$1)</f>
        <v/>
      </c>
      <c r="K308" s="406" t="str">
        <f t="array" ref="K308">INDEX(_Rge_Data_3rd_CY,$B308,K$1)</f>
        <v/>
      </c>
      <c r="L308" s="407">
        <f t="array" ref="L308">INDEX(_Rge_Data_3rd_CY,$B308,L$1)</f>
        <v>0</v>
      </c>
      <c r="M308" s="407">
        <f t="array" ref="M308">INDEX(_Rge_Data_3rd_CY,$B308,M$1)</f>
        <v>0</v>
      </c>
      <c r="N308" s="407">
        <f t="array" ref="N308">INDEX(_Rge_Data_3rd_CY,$B308,N$1)</f>
        <v>0</v>
      </c>
      <c r="O308" s="407">
        <f t="array" ref="O308">INDEX(_Rge_Data_3rd_CY,$B308,O$1)</f>
        <v>0</v>
      </c>
      <c r="P308" s="407">
        <f t="array" ref="P308">INDEX(_Rge_Data_3rd_CY,$B308,P$1)</f>
        <v>0</v>
      </c>
      <c r="Q308" s="407" t="str">
        <f t="array" ref="Q308">INDEX(_Rge_Data_3rd_CY,$B308,Q$1)</f>
        <v/>
      </c>
      <c r="R308" s="407">
        <f t="array" ref="R308">INDEX(_Rge_Data_3rd_CY,$B308,R$1)</f>
        <v>0</v>
      </c>
      <c r="S308" s="407">
        <f t="array" ref="S308">INDEX(_Rge_Data_3rd_CY,$B308,S$1)</f>
        <v>0</v>
      </c>
      <c r="T308" s="407">
        <f t="shared" si="5"/>
        <v>0</v>
      </c>
      <c r="U308" s="408">
        <f t="shared" si="6"/>
        <v>0</v>
      </c>
      <c r="V308" s="409" t="str">
        <f t="array" ref="V308">INDEX(_Rge_Data_3rd_CY,$B308,V$1)</f>
        <v/>
      </c>
      <c r="W308" s="410" t="str">
        <f t="array" ref="W308">INDEX(_Rge_Data_3rd_CY,$B308,W$1)</f>
        <v/>
      </c>
      <c r="X308" s="410" t="str">
        <f t="array" ref="X308">INDEX(_Rge_Data_3rd_CY,$B308,X$1)</f>
        <v/>
      </c>
      <c r="Y308" s="410" t="str">
        <f t="array" ref="Y308">INDEX(_Rge_Data_3rd_CY,$B308,Y$1)</f>
        <v/>
      </c>
      <c r="Z308" s="410">
        <f t="array" ref="Z308">INDEX(_Rge_Data_3rd_CY,$B308,Z$1)</f>
        <v>0</v>
      </c>
      <c r="AA308" s="410">
        <f t="array" ref="AA308">INDEX(_Rge_Data_3rd_CY,$B308,AA$1)</f>
        <v>0</v>
      </c>
      <c r="AB308" s="410">
        <f t="array" ref="AB308">INDEX(_Rge_Data_3rd_CY,$B308,AB$1)</f>
        <v>0</v>
      </c>
      <c r="AC308" s="410">
        <f t="array" ref="AC308">INDEX(_Rge_Data_3rd_CY,$B308,AC$1)</f>
        <v>0</v>
      </c>
      <c r="AD308" s="410">
        <f t="array" ref="AD308">INDEX(_Rge_Data_3rd_CY,$B308,AD$1)</f>
        <v>0</v>
      </c>
      <c r="AE308" s="410" t="str">
        <f t="array" ref="AE308">INDEX(_Rge_Data_3rd_CY,$B308,AE$1)</f>
        <v/>
      </c>
      <c r="AF308" s="410">
        <f t="array" ref="AF308">INDEX(_Rge_Data_3rd_CY,$B308,AF$1)</f>
        <v>0</v>
      </c>
      <c r="AG308" s="410">
        <f t="array" ref="AG308">INDEX(_Rge_Data_3rd_CY,$B308,AG$1)</f>
        <v>0</v>
      </c>
      <c r="AH308" s="410">
        <f t="shared" si="7"/>
        <v>0</v>
      </c>
      <c r="AI308" s="411" t="str">
        <f t="shared" si="9"/>
        <v/>
      </c>
      <c r="AJ308" s="412" t="str">
        <f t="array" ref="AJ308">INDEX(_Rge_Data_3rd_CY,$B308,AJ$1)</f>
        <v/>
      </c>
      <c r="AK308" s="413" t="str">
        <f t="array" ref="AK308">INDEX(_Rge_Data_3rd_CY,$B308,AK$1)</f>
        <v/>
      </c>
      <c r="AL308" s="413" t="str">
        <f t="array" ref="AL308">INDEX(_Rge_Data_3rd_CY,$B308,AL$1)</f>
        <v/>
      </c>
      <c r="AM308" s="413" t="str">
        <f t="array" ref="AM308">INDEX(_Rge_Data_3rd_CY,$B308,AM$1)</f>
        <v/>
      </c>
      <c r="AN308" s="413">
        <f t="array" ref="AN308">INDEX(_Rge_Data_3rd_CY,$B308,AN$1)</f>
        <v>0</v>
      </c>
      <c r="AO308" s="413">
        <f t="array" ref="AO308">INDEX(_Rge_Data_3rd_CY,$B308,AO$1)</f>
        <v>0</v>
      </c>
      <c r="AP308" s="413">
        <f t="array" ref="AP308">INDEX(_Rge_Data_3rd_CY,$B308,AP$1)</f>
        <v>0</v>
      </c>
      <c r="AQ308" s="413">
        <f t="array" ref="AQ308">INDEX(_Rge_Data_3rd_CY,$B308,AQ$1)</f>
        <v>0</v>
      </c>
      <c r="AR308" s="413">
        <f t="array" ref="AR308">INDEX(_Rge_Data_3rd_CY,$B308,AR$1)</f>
        <v>0</v>
      </c>
      <c r="AS308" s="413" t="str">
        <f t="array" ref="AS308">INDEX(_Rge_Data_3rd_CY,$B308,AS$1)</f>
        <v/>
      </c>
      <c r="AT308" s="413">
        <f t="array" ref="AT308">INDEX(_Rge_Data_3rd_CY,$B308,AT$1)</f>
        <v>0</v>
      </c>
      <c r="AU308" s="413">
        <f t="array" ref="AU308">INDEX(_Rge_Data_3rd_CY,$B308,AU$1)</f>
        <v>0</v>
      </c>
      <c r="AV308" s="284">
        <f t="shared" si="10"/>
        <v>0</v>
      </c>
      <c r="AW308" s="414">
        <f t="shared" si="8"/>
        <v>0</v>
      </c>
      <c r="AX308" s="290">
        <f>IFERROR(IF(AND($F308="OPEN",$AH308&gt;0),$AH308*_SoP*$AW308,IF(AND($F308="CLOSED",$AH308&gt;0),$AH308*_SoL*$AW308,0)),0)</f>
        <v>0</v>
      </c>
      <c r="AY308" s="290">
        <f>IFERROR(IF($AH308&lt;0,$AH308*_SoL,0),0)</f>
        <v>0</v>
      </c>
      <c r="AZ308" s="415">
        <f t="shared" si="11"/>
        <v>0</v>
      </c>
      <c r="BA308" s="415">
        <f t="shared" si="12"/>
        <v>0</v>
      </c>
      <c r="BB308" s="415">
        <f t="shared" si="13"/>
        <v>0</v>
      </c>
      <c r="BC308" s="416">
        <f t="shared" si="14"/>
        <v>0</v>
      </c>
      <c r="BD308" s="417">
        <f t="shared" si="15"/>
        <v>0</v>
      </c>
      <c r="BE308" s="418">
        <f t="shared" si="16"/>
        <v>0</v>
      </c>
      <c r="BF308" s="419">
        <f t="shared" si="17"/>
        <v>0</v>
      </c>
    </row>
    <row r="309" ht="19.5" customHeight="1">
      <c r="A309" s="185"/>
      <c r="B309" s="230">
        <f t="shared" si="18"/>
        <v>298</v>
      </c>
      <c r="C309" s="185"/>
      <c r="D309" s="391" t="str">
        <f t="array" ref="D309">INDEX(_Rge_Projectdata_3rd,$B309,MATCH("Project-ID",_Rge_Headline_Projectdata,0))</f>
        <v/>
      </c>
      <c r="E309" s="392" t="str">
        <f t="array" ref="E309">IF(INDEX(_Rge_Data_3rd_CY,$B309,E$1)=0,"",TEXT(INDEX(_Rge_Data_3rd_CY,$B309,E$1),"JJJJMMTT"))</f>
        <v/>
      </c>
      <c r="F309" s="404" t="str">
        <f t="array" ref="F309">INDEX(_Rge_Data_3rd_CY,$B309,F$1)</f>
        <v>Open</v>
      </c>
      <c r="G309" s="393">
        <f t="array" ref="G309">IFERROR(MATCH(INDEX(_Rge_Data_3rd_CY,$B309,G$1),_Rge_Projectstatus,0),"")</f>
        <v>1</v>
      </c>
      <c r="H309" s="405" t="str">
        <f t="array" ref="H309">INDEX(_Rge_Data_3rd_CY,$B309,H$1)</f>
        <v/>
      </c>
      <c r="I309" s="406" t="str">
        <f t="array" ref="I309">INDEX(_Rge_Data_3rd_CY,$B309,I$1)</f>
        <v/>
      </c>
      <c r="J309" s="406" t="str">
        <f t="array" ref="J309">INDEX(_Rge_Data_3rd_CY,$B309,J$1)</f>
        <v/>
      </c>
      <c r="K309" s="406" t="str">
        <f t="array" ref="K309">INDEX(_Rge_Data_3rd_CY,$B309,K$1)</f>
        <v/>
      </c>
      <c r="L309" s="407">
        <f t="array" ref="L309">INDEX(_Rge_Data_3rd_CY,$B309,L$1)</f>
        <v>0</v>
      </c>
      <c r="M309" s="407">
        <f t="array" ref="M309">INDEX(_Rge_Data_3rd_CY,$B309,M$1)</f>
        <v>0</v>
      </c>
      <c r="N309" s="407">
        <f t="array" ref="N309">INDEX(_Rge_Data_3rd_CY,$B309,N$1)</f>
        <v>0</v>
      </c>
      <c r="O309" s="407">
        <f t="array" ref="O309">INDEX(_Rge_Data_3rd_CY,$B309,O$1)</f>
        <v>0</v>
      </c>
      <c r="P309" s="407">
        <f t="array" ref="P309">INDEX(_Rge_Data_3rd_CY,$B309,P$1)</f>
        <v>0</v>
      </c>
      <c r="Q309" s="407" t="str">
        <f t="array" ref="Q309">INDEX(_Rge_Data_3rd_CY,$B309,Q$1)</f>
        <v/>
      </c>
      <c r="R309" s="407">
        <f t="array" ref="R309">INDEX(_Rge_Data_3rd_CY,$B309,R$1)</f>
        <v>0</v>
      </c>
      <c r="S309" s="407">
        <f t="array" ref="S309">INDEX(_Rge_Data_3rd_CY,$B309,S$1)</f>
        <v>0</v>
      </c>
      <c r="T309" s="407">
        <f t="shared" si="5"/>
        <v>0</v>
      </c>
      <c r="U309" s="408">
        <f t="shared" si="6"/>
        <v>0</v>
      </c>
      <c r="V309" s="409" t="str">
        <f t="array" ref="V309">INDEX(_Rge_Data_3rd_CY,$B309,V$1)</f>
        <v/>
      </c>
      <c r="W309" s="410" t="str">
        <f t="array" ref="W309">INDEX(_Rge_Data_3rd_CY,$B309,W$1)</f>
        <v/>
      </c>
      <c r="X309" s="410" t="str">
        <f t="array" ref="X309">INDEX(_Rge_Data_3rd_CY,$B309,X$1)</f>
        <v/>
      </c>
      <c r="Y309" s="410" t="str">
        <f t="array" ref="Y309">INDEX(_Rge_Data_3rd_CY,$B309,Y$1)</f>
        <v/>
      </c>
      <c r="Z309" s="410">
        <f t="array" ref="Z309">INDEX(_Rge_Data_3rd_CY,$B309,Z$1)</f>
        <v>0</v>
      </c>
      <c r="AA309" s="410">
        <f t="array" ref="AA309">INDEX(_Rge_Data_3rd_CY,$B309,AA$1)</f>
        <v>0</v>
      </c>
      <c r="AB309" s="410">
        <f t="array" ref="AB309">INDEX(_Rge_Data_3rd_CY,$B309,AB$1)</f>
        <v>0</v>
      </c>
      <c r="AC309" s="410">
        <f t="array" ref="AC309">INDEX(_Rge_Data_3rd_CY,$B309,AC$1)</f>
        <v>0</v>
      </c>
      <c r="AD309" s="410">
        <f t="array" ref="AD309">INDEX(_Rge_Data_3rd_CY,$B309,AD$1)</f>
        <v>0</v>
      </c>
      <c r="AE309" s="410" t="str">
        <f t="array" ref="AE309">INDEX(_Rge_Data_3rd_CY,$B309,AE$1)</f>
        <v/>
      </c>
      <c r="AF309" s="410">
        <f t="array" ref="AF309">INDEX(_Rge_Data_3rd_CY,$B309,AF$1)</f>
        <v>0</v>
      </c>
      <c r="AG309" s="410">
        <f t="array" ref="AG309">INDEX(_Rge_Data_3rd_CY,$B309,AG$1)</f>
        <v>0</v>
      </c>
      <c r="AH309" s="410">
        <f t="shared" si="7"/>
        <v>0</v>
      </c>
      <c r="AI309" s="411" t="str">
        <f t="shared" si="9"/>
        <v/>
      </c>
      <c r="AJ309" s="412" t="str">
        <f t="array" ref="AJ309">INDEX(_Rge_Data_3rd_CY,$B309,AJ$1)</f>
        <v/>
      </c>
      <c r="AK309" s="413" t="str">
        <f t="array" ref="AK309">INDEX(_Rge_Data_3rd_CY,$B309,AK$1)</f>
        <v/>
      </c>
      <c r="AL309" s="413" t="str">
        <f t="array" ref="AL309">INDEX(_Rge_Data_3rd_CY,$B309,AL$1)</f>
        <v/>
      </c>
      <c r="AM309" s="413" t="str">
        <f t="array" ref="AM309">INDEX(_Rge_Data_3rd_CY,$B309,AM$1)</f>
        <v/>
      </c>
      <c r="AN309" s="413">
        <f t="array" ref="AN309">INDEX(_Rge_Data_3rd_CY,$B309,AN$1)</f>
        <v>0</v>
      </c>
      <c r="AO309" s="413">
        <f t="array" ref="AO309">INDEX(_Rge_Data_3rd_CY,$B309,AO$1)</f>
        <v>0</v>
      </c>
      <c r="AP309" s="413">
        <f t="array" ref="AP309">INDEX(_Rge_Data_3rd_CY,$B309,AP$1)</f>
        <v>0</v>
      </c>
      <c r="AQ309" s="413">
        <f t="array" ref="AQ309">INDEX(_Rge_Data_3rd_CY,$B309,AQ$1)</f>
        <v>0</v>
      </c>
      <c r="AR309" s="413">
        <f t="array" ref="AR309">INDEX(_Rge_Data_3rd_CY,$B309,AR$1)</f>
        <v>0</v>
      </c>
      <c r="AS309" s="413" t="str">
        <f t="array" ref="AS309">INDEX(_Rge_Data_3rd_CY,$B309,AS$1)</f>
        <v/>
      </c>
      <c r="AT309" s="413">
        <f t="array" ref="AT309">INDEX(_Rge_Data_3rd_CY,$B309,AT$1)</f>
        <v>0</v>
      </c>
      <c r="AU309" s="413">
        <f t="array" ref="AU309">INDEX(_Rge_Data_3rd_CY,$B309,AU$1)</f>
        <v>0</v>
      </c>
      <c r="AV309" s="284">
        <f t="shared" si="10"/>
        <v>0</v>
      </c>
      <c r="AW309" s="414">
        <f t="shared" si="8"/>
        <v>0</v>
      </c>
      <c r="AX309" s="290">
        <f>IFERROR(IF(AND($F309="OPEN",$AH309&gt;0),$AH309*_SoP*$AW309,IF(AND($F309="CLOSED",$AH309&gt;0),$AH309*_SoL*$AW309,0)),0)</f>
        <v>0</v>
      </c>
      <c r="AY309" s="290">
        <f>IFERROR(IF($AH309&lt;0,$AH309*_SoL,0),0)</f>
        <v>0</v>
      </c>
      <c r="AZ309" s="415">
        <f t="shared" si="11"/>
        <v>0</v>
      </c>
      <c r="BA309" s="415">
        <f t="shared" si="12"/>
        <v>0</v>
      </c>
      <c r="BB309" s="415">
        <f t="shared" si="13"/>
        <v>0</v>
      </c>
      <c r="BC309" s="416">
        <f t="shared" si="14"/>
        <v>0</v>
      </c>
      <c r="BD309" s="417">
        <f t="shared" si="15"/>
        <v>0</v>
      </c>
      <c r="BE309" s="418">
        <f t="shared" si="16"/>
        <v>0</v>
      </c>
      <c r="BF309" s="419">
        <f t="shared" si="17"/>
        <v>0</v>
      </c>
    </row>
    <row r="310" ht="19.5" customHeight="1">
      <c r="A310" s="185"/>
      <c r="B310" s="230">
        <f t="shared" si="18"/>
        <v>299</v>
      </c>
      <c r="C310" s="185"/>
      <c r="D310" s="391" t="str">
        <f t="array" ref="D310">INDEX(_Rge_Projectdata_3rd,$B310,MATCH("Project-ID",_Rge_Headline_Projectdata,0))</f>
        <v/>
      </c>
      <c r="E310" s="392" t="str">
        <f t="array" ref="E310">IF(INDEX(_Rge_Data_3rd_CY,$B310,E$1)=0,"",TEXT(INDEX(_Rge_Data_3rd_CY,$B310,E$1),"JJJJMMTT"))</f>
        <v/>
      </c>
      <c r="F310" s="404" t="str">
        <f t="array" ref="F310">INDEX(_Rge_Data_3rd_CY,$B310,F$1)</f>
        <v>Open</v>
      </c>
      <c r="G310" s="393">
        <f t="array" ref="G310">IFERROR(MATCH(INDEX(_Rge_Data_3rd_CY,$B310,G$1),_Rge_Projectstatus,0),"")</f>
        <v>1</v>
      </c>
      <c r="H310" s="405" t="str">
        <f t="array" ref="H310">INDEX(_Rge_Data_3rd_CY,$B310,H$1)</f>
        <v/>
      </c>
      <c r="I310" s="406" t="str">
        <f t="array" ref="I310">INDEX(_Rge_Data_3rd_CY,$B310,I$1)</f>
        <v/>
      </c>
      <c r="J310" s="406" t="str">
        <f t="array" ref="J310">INDEX(_Rge_Data_3rd_CY,$B310,J$1)</f>
        <v/>
      </c>
      <c r="K310" s="406" t="str">
        <f t="array" ref="K310">INDEX(_Rge_Data_3rd_CY,$B310,K$1)</f>
        <v/>
      </c>
      <c r="L310" s="407">
        <f t="array" ref="L310">INDEX(_Rge_Data_3rd_CY,$B310,L$1)</f>
        <v>0</v>
      </c>
      <c r="M310" s="407">
        <f t="array" ref="M310">INDEX(_Rge_Data_3rd_CY,$B310,M$1)</f>
        <v>0</v>
      </c>
      <c r="N310" s="407">
        <f t="array" ref="N310">INDEX(_Rge_Data_3rd_CY,$B310,N$1)</f>
        <v>0</v>
      </c>
      <c r="O310" s="407">
        <f t="array" ref="O310">INDEX(_Rge_Data_3rd_CY,$B310,O$1)</f>
        <v>0</v>
      </c>
      <c r="P310" s="407">
        <f t="array" ref="P310">INDEX(_Rge_Data_3rd_CY,$B310,P$1)</f>
        <v>0</v>
      </c>
      <c r="Q310" s="407" t="str">
        <f t="array" ref="Q310">INDEX(_Rge_Data_3rd_CY,$B310,Q$1)</f>
        <v/>
      </c>
      <c r="R310" s="407">
        <f t="array" ref="R310">INDEX(_Rge_Data_3rd_CY,$B310,R$1)</f>
        <v>0</v>
      </c>
      <c r="S310" s="407">
        <f t="array" ref="S310">INDEX(_Rge_Data_3rd_CY,$B310,S$1)</f>
        <v>0</v>
      </c>
      <c r="T310" s="407">
        <f t="shared" si="5"/>
        <v>0</v>
      </c>
      <c r="U310" s="408">
        <f t="shared" si="6"/>
        <v>0</v>
      </c>
      <c r="V310" s="409" t="str">
        <f t="array" ref="V310">INDEX(_Rge_Data_3rd_CY,$B310,V$1)</f>
        <v/>
      </c>
      <c r="W310" s="410" t="str">
        <f t="array" ref="W310">INDEX(_Rge_Data_3rd_CY,$B310,W$1)</f>
        <v/>
      </c>
      <c r="X310" s="410" t="str">
        <f t="array" ref="X310">INDEX(_Rge_Data_3rd_CY,$B310,X$1)</f>
        <v/>
      </c>
      <c r="Y310" s="410" t="str">
        <f t="array" ref="Y310">INDEX(_Rge_Data_3rd_CY,$B310,Y$1)</f>
        <v/>
      </c>
      <c r="Z310" s="410">
        <f t="array" ref="Z310">INDEX(_Rge_Data_3rd_CY,$B310,Z$1)</f>
        <v>0</v>
      </c>
      <c r="AA310" s="410">
        <f t="array" ref="AA310">INDEX(_Rge_Data_3rd_CY,$B310,AA$1)</f>
        <v>0</v>
      </c>
      <c r="AB310" s="410">
        <f t="array" ref="AB310">INDEX(_Rge_Data_3rd_CY,$B310,AB$1)</f>
        <v>0</v>
      </c>
      <c r="AC310" s="410">
        <f t="array" ref="AC310">INDEX(_Rge_Data_3rd_CY,$B310,AC$1)</f>
        <v>0</v>
      </c>
      <c r="AD310" s="410">
        <f t="array" ref="AD310">INDEX(_Rge_Data_3rd_CY,$B310,AD$1)</f>
        <v>0</v>
      </c>
      <c r="AE310" s="410" t="str">
        <f t="array" ref="AE310">INDEX(_Rge_Data_3rd_CY,$B310,AE$1)</f>
        <v/>
      </c>
      <c r="AF310" s="410">
        <f t="array" ref="AF310">INDEX(_Rge_Data_3rd_CY,$B310,AF$1)</f>
        <v>0</v>
      </c>
      <c r="AG310" s="410">
        <f t="array" ref="AG310">INDEX(_Rge_Data_3rd_CY,$B310,AG$1)</f>
        <v>0</v>
      </c>
      <c r="AH310" s="410">
        <f t="shared" si="7"/>
        <v>0</v>
      </c>
      <c r="AI310" s="411" t="str">
        <f t="shared" si="9"/>
        <v/>
      </c>
      <c r="AJ310" s="412" t="str">
        <f t="array" ref="AJ310">INDEX(_Rge_Data_3rd_CY,$B310,AJ$1)</f>
        <v/>
      </c>
      <c r="AK310" s="413" t="str">
        <f t="array" ref="AK310">INDEX(_Rge_Data_3rd_CY,$B310,AK$1)</f>
        <v/>
      </c>
      <c r="AL310" s="413" t="str">
        <f t="array" ref="AL310">INDEX(_Rge_Data_3rd_CY,$B310,AL$1)</f>
        <v/>
      </c>
      <c r="AM310" s="413" t="str">
        <f t="array" ref="AM310">INDEX(_Rge_Data_3rd_CY,$B310,AM$1)</f>
        <v/>
      </c>
      <c r="AN310" s="413">
        <f t="array" ref="AN310">INDEX(_Rge_Data_3rd_CY,$B310,AN$1)</f>
        <v>0</v>
      </c>
      <c r="AO310" s="413">
        <f t="array" ref="AO310">INDEX(_Rge_Data_3rd_CY,$B310,AO$1)</f>
        <v>0</v>
      </c>
      <c r="AP310" s="413">
        <f t="array" ref="AP310">INDEX(_Rge_Data_3rd_CY,$B310,AP$1)</f>
        <v>0</v>
      </c>
      <c r="AQ310" s="413">
        <f t="array" ref="AQ310">INDEX(_Rge_Data_3rd_CY,$B310,AQ$1)</f>
        <v>0</v>
      </c>
      <c r="AR310" s="413">
        <f t="array" ref="AR310">INDEX(_Rge_Data_3rd_CY,$B310,AR$1)</f>
        <v>0</v>
      </c>
      <c r="AS310" s="413" t="str">
        <f t="array" ref="AS310">INDEX(_Rge_Data_3rd_CY,$B310,AS$1)</f>
        <v/>
      </c>
      <c r="AT310" s="413">
        <f t="array" ref="AT310">INDEX(_Rge_Data_3rd_CY,$B310,AT$1)</f>
        <v>0</v>
      </c>
      <c r="AU310" s="413">
        <f t="array" ref="AU310">INDEX(_Rge_Data_3rd_CY,$B310,AU$1)</f>
        <v>0</v>
      </c>
      <c r="AV310" s="284">
        <f t="shared" si="10"/>
        <v>0</v>
      </c>
      <c r="AW310" s="414">
        <f t="shared" si="8"/>
        <v>0</v>
      </c>
      <c r="AX310" s="290">
        <f>IFERROR(IF(AND($F310="OPEN",$AH310&gt;0),$AH310*_SoP*$AW310,IF(AND($F310="CLOSED",$AH310&gt;0),$AH310*_SoL*$AW310,0)),0)</f>
        <v>0</v>
      </c>
      <c r="AY310" s="290">
        <f>IFERROR(IF($AH310&lt;0,$AH310*_SoL,0),0)</f>
        <v>0</v>
      </c>
      <c r="AZ310" s="415">
        <f t="shared" si="11"/>
        <v>0</v>
      </c>
      <c r="BA310" s="415">
        <f t="shared" si="12"/>
        <v>0</v>
      </c>
      <c r="BB310" s="415">
        <f t="shared" si="13"/>
        <v>0</v>
      </c>
      <c r="BC310" s="416">
        <f t="shared" si="14"/>
        <v>0</v>
      </c>
      <c r="BD310" s="417">
        <f t="shared" si="15"/>
        <v>0</v>
      </c>
      <c r="BE310" s="418">
        <f t="shared" si="16"/>
        <v>0</v>
      </c>
      <c r="BF310" s="419">
        <f t="shared" si="17"/>
        <v>0</v>
      </c>
    </row>
    <row r="311" ht="19.5" customHeight="1">
      <c r="A311" s="185"/>
      <c r="B311" s="230">
        <f t="shared" si="18"/>
        <v>300</v>
      </c>
      <c r="C311" s="185"/>
      <c r="D311" s="391" t="str">
        <f t="array" ref="D311">INDEX(_Rge_Projectdata_3rd,$B311,MATCH("Project-ID",_Rge_Headline_Projectdata,0))</f>
        <v/>
      </c>
      <c r="E311" s="392" t="str">
        <f t="array" ref="E311">IF(INDEX(_Rge_Data_3rd_CY,$B311,E$1)=0,"",TEXT(INDEX(_Rge_Data_3rd_CY,$B311,E$1),"JJJJMMTT"))</f>
        <v/>
      </c>
      <c r="F311" s="404" t="str">
        <f t="array" ref="F311">INDEX(_Rge_Data_3rd_CY,$B311,F$1)</f>
        <v>Open</v>
      </c>
      <c r="G311" s="393">
        <f t="array" ref="G311">IFERROR(MATCH(INDEX(_Rge_Data_3rd_CY,$B311,G$1),_Rge_Projectstatus,0),"")</f>
        <v>1</v>
      </c>
      <c r="H311" s="405" t="str">
        <f t="array" ref="H311">INDEX(_Rge_Data_3rd_CY,$B311,H$1)</f>
        <v/>
      </c>
      <c r="I311" s="406" t="str">
        <f t="array" ref="I311">INDEX(_Rge_Data_3rd_CY,$B311,I$1)</f>
        <v/>
      </c>
      <c r="J311" s="406" t="str">
        <f t="array" ref="J311">INDEX(_Rge_Data_3rd_CY,$B311,J$1)</f>
        <v/>
      </c>
      <c r="K311" s="406" t="str">
        <f t="array" ref="K311">INDEX(_Rge_Data_3rd_CY,$B311,K$1)</f>
        <v/>
      </c>
      <c r="L311" s="407">
        <f t="array" ref="L311">INDEX(_Rge_Data_3rd_CY,$B311,L$1)</f>
        <v>0</v>
      </c>
      <c r="M311" s="407">
        <f t="array" ref="M311">INDEX(_Rge_Data_3rd_CY,$B311,M$1)</f>
        <v>0</v>
      </c>
      <c r="N311" s="407">
        <f t="array" ref="N311">INDEX(_Rge_Data_3rd_CY,$B311,N$1)</f>
        <v>0</v>
      </c>
      <c r="O311" s="407">
        <f t="array" ref="O311">INDEX(_Rge_Data_3rd_CY,$B311,O$1)</f>
        <v>0</v>
      </c>
      <c r="P311" s="407">
        <f t="array" ref="P311">INDEX(_Rge_Data_3rd_CY,$B311,P$1)</f>
        <v>0</v>
      </c>
      <c r="Q311" s="407" t="str">
        <f t="array" ref="Q311">INDEX(_Rge_Data_3rd_CY,$B311,Q$1)</f>
        <v/>
      </c>
      <c r="R311" s="407">
        <f t="array" ref="R311">INDEX(_Rge_Data_3rd_CY,$B311,R$1)</f>
        <v>0</v>
      </c>
      <c r="S311" s="407">
        <f t="array" ref="S311">INDEX(_Rge_Data_3rd_CY,$B311,S$1)</f>
        <v>0</v>
      </c>
      <c r="T311" s="407">
        <f t="shared" si="5"/>
        <v>0</v>
      </c>
      <c r="U311" s="408">
        <f t="shared" si="6"/>
        <v>0</v>
      </c>
      <c r="V311" s="409" t="str">
        <f t="array" ref="V311">INDEX(_Rge_Data_3rd_CY,$B311,V$1)</f>
        <v/>
      </c>
      <c r="W311" s="410" t="str">
        <f t="array" ref="W311">INDEX(_Rge_Data_3rd_CY,$B311,W$1)</f>
        <v/>
      </c>
      <c r="X311" s="410" t="str">
        <f t="array" ref="X311">INDEX(_Rge_Data_3rd_CY,$B311,X$1)</f>
        <v/>
      </c>
      <c r="Y311" s="410" t="str">
        <f t="array" ref="Y311">INDEX(_Rge_Data_3rd_CY,$B311,Y$1)</f>
        <v/>
      </c>
      <c r="Z311" s="410">
        <f t="array" ref="Z311">INDEX(_Rge_Data_3rd_CY,$B311,Z$1)</f>
        <v>0</v>
      </c>
      <c r="AA311" s="410">
        <f t="array" ref="AA311">INDEX(_Rge_Data_3rd_CY,$B311,AA$1)</f>
        <v>0</v>
      </c>
      <c r="AB311" s="410">
        <f t="array" ref="AB311">INDEX(_Rge_Data_3rd_CY,$B311,AB$1)</f>
        <v>0</v>
      </c>
      <c r="AC311" s="410">
        <f t="array" ref="AC311">INDEX(_Rge_Data_3rd_CY,$B311,AC$1)</f>
        <v>0</v>
      </c>
      <c r="AD311" s="410">
        <f t="array" ref="AD311">INDEX(_Rge_Data_3rd_CY,$B311,AD$1)</f>
        <v>0</v>
      </c>
      <c r="AE311" s="410" t="str">
        <f t="array" ref="AE311">INDEX(_Rge_Data_3rd_CY,$B311,AE$1)</f>
        <v/>
      </c>
      <c r="AF311" s="410">
        <f t="array" ref="AF311">INDEX(_Rge_Data_3rd_CY,$B311,AF$1)</f>
        <v>0</v>
      </c>
      <c r="AG311" s="410">
        <f t="array" ref="AG311">INDEX(_Rge_Data_3rd_CY,$B311,AG$1)</f>
        <v>0</v>
      </c>
      <c r="AH311" s="410">
        <f t="shared" si="7"/>
        <v>0</v>
      </c>
      <c r="AI311" s="411" t="str">
        <f t="shared" si="9"/>
        <v/>
      </c>
      <c r="AJ311" s="412" t="str">
        <f t="array" ref="AJ311">INDEX(_Rge_Data_3rd_CY,$B311,AJ$1)</f>
        <v/>
      </c>
      <c r="AK311" s="413" t="str">
        <f t="array" ref="AK311">INDEX(_Rge_Data_3rd_CY,$B311,AK$1)</f>
        <v/>
      </c>
      <c r="AL311" s="413" t="str">
        <f t="array" ref="AL311">INDEX(_Rge_Data_3rd_CY,$B311,AL$1)</f>
        <v/>
      </c>
      <c r="AM311" s="413" t="str">
        <f t="array" ref="AM311">INDEX(_Rge_Data_3rd_CY,$B311,AM$1)</f>
        <v/>
      </c>
      <c r="AN311" s="413">
        <f t="array" ref="AN311">INDEX(_Rge_Data_3rd_CY,$B311,AN$1)</f>
        <v>0</v>
      </c>
      <c r="AO311" s="413">
        <f t="array" ref="AO311">INDEX(_Rge_Data_3rd_CY,$B311,AO$1)</f>
        <v>0</v>
      </c>
      <c r="AP311" s="413">
        <f t="array" ref="AP311">INDEX(_Rge_Data_3rd_CY,$B311,AP$1)</f>
        <v>0</v>
      </c>
      <c r="AQ311" s="413">
        <f t="array" ref="AQ311">INDEX(_Rge_Data_3rd_CY,$B311,AQ$1)</f>
        <v>0</v>
      </c>
      <c r="AR311" s="413">
        <f t="array" ref="AR311">INDEX(_Rge_Data_3rd_CY,$B311,AR$1)</f>
        <v>0</v>
      </c>
      <c r="AS311" s="413" t="str">
        <f t="array" ref="AS311">INDEX(_Rge_Data_3rd_CY,$B311,AS$1)</f>
        <v/>
      </c>
      <c r="AT311" s="413">
        <f t="array" ref="AT311">INDEX(_Rge_Data_3rd_CY,$B311,AT$1)</f>
        <v>0</v>
      </c>
      <c r="AU311" s="413">
        <f t="array" ref="AU311">INDEX(_Rge_Data_3rd_CY,$B311,AU$1)</f>
        <v>0</v>
      </c>
      <c r="AV311" s="284">
        <f t="shared" si="10"/>
        <v>0</v>
      </c>
      <c r="AW311" s="414">
        <f t="shared" si="8"/>
        <v>0</v>
      </c>
      <c r="AX311" s="290">
        <f>IFERROR(IF(AND($F311="OPEN",$AH311&gt;0),$AH311*_SoP*$AW311,IF(AND($F311="CLOSED",$AH311&gt;0),$AH311*_SoL*$AW311,0)),0)</f>
        <v>0</v>
      </c>
      <c r="AY311" s="290">
        <f>IFERROR(IF($AH311&lt;0,$AH311*_SoL,0),0)</f>
        <v>0</v>
      </c>
      <c r="AZ311" s="415">
        <f t="shared" si="11"/>
        <v>0</v>
      </c>
      <c r="BA311" s="415">
        <f t="shared" si="12"/>
        <v>0</v>
      </c>
      <c r="BB311" s="415">
        <f t="shared" si="13"/>
        <v>0</v>
      </c>
      <c r="BC311" s="416">
        <f t="shared" si="14"/>
        <v>0</v>
      </c>
      <c r="BD311" s="417">
        <f t="shared" si="15"/>
        <v>0</v>
      </c>
      <c r="BE311" s="418">
        <f t="shared" si="16"/>
        <v>0</v>
      </c>
      <c r="BF311" s="419">
        <f t="shared" si="17"/>
        <v>0</v>
      </c>
    </row>
    <row r="312" ht="19.5" customHeight="1">
      <c r="A312" s="185"/>
      <c r="B312" s="230">
        <f t="shared" si="18"/>
        <v>301</v>
      </c>
      <c r="C312" s="185"/>
      <c r="D312" s="391" t="str">
        <f t="array" ref="D312">INDEX(_Rge_Projectdata_3rd,$B312,MATCH("Project-ID",_Rge_Headline_Projectdata,0))</f>
        <v/>
      </c>
      <c r="E312" s="392" t="str">
        <f t="array" ref="E312">IF(INDEX(_Rge_Data_3rd_CY,$B312,E$1)=0,"",TEXT(INDEX(_Rge_Data_3rd_CY,$B312,E$1),"JJJJMMTT"))</f>
        <v/>
      </c>
      <c r="F312" s="404" t="str">
        <f t="array" ref="F312">INDEX(_Rge_Data_3rd_CY,$B312,F$1)</f>
        <v>Open</v>
      </c>
      <c r="G312" s="393">
        <f t="array" ref="G312">IFERROR(MATCH(INDEX(_Rge_Data_3rd_CY,$B312,G$1),_Rge_Projectstatus,0),"")</f>
        <v>1</v>
      </c>
      <c r="H312" s="405" t="str">
        <f t="array" ref="H312">INDEX(_Rge_Data_3rd_CY,$B312,H$1)</f>
        <v/>
      </c>
      <c r="I312" s="406" t="str">
        <f t="array" ref="I312">INDEX(_Rge_Data_3rd_CY,$B312,I$1)</f>
        <v/>
      </c>
      <c r="J312" s="406" t="str">
        <f t="array" ref="J312">INDEX(_Rge_Data_3rd_CY,$B312,J$1)</f>
        <v/>
      </c>
      <c r="K312" s="406" t="str">
        <f t="array" ref="K312">INDEX(_Rge_Data_3rd_CY,$B312,K$1)</f>
        <v/>
      </c>
      <c r="L312" s="407">
        <f t="array" ref="L312">INDEX(_Rge_Data_3rd_CY,$B312,L$1)</f>
        <v>0</v>
      </c>
      <c r="M312" s="407">
        <f t="array" ref="M312">INDEX(_Rge_Data_3rd_CY,$B312,M$1)</f>
        <v>0</v>
      </c>
      <c r="N312" s="407">
        <f t="array" ref="N312">INDEX(_Rge_Data_3rd_CY,$B312,N$1)</f>
        <v>0</v>
      </c>
      <c r="O312" s="407">
        <f t="array" ref="O312">INDEX(_Rge_Data_3rd_CY,$B312,O$1)</f>
        <v>0</v>
      </c>
      <c r="P312" s="407">
        <f t="array" ref="P312">INDEX(_Rge_Data_3rd_CY,$B312,P$1)</f>
        <v>0</v>
      </c>
      <c r="Q312" s="407" t="str">
        <f t="array" ref="Q312">INDEX(_Rge_Data_3rd_CY,$B312,Q$1)</f>
        <v/>
      </c>
      <c r="R312" s="407">
        <f t="array" ref="R312">INDEX(_Rge_Data_3rd_CY,$B312,R$1)</f>
        <v>0</v>
      </c>
      <c r="S312" s="407">
        <f t="array" ref="S312">INDEX(_Rge_Data_3rd_CY,$B312,S$1)</f>
        <v>0</v>
      </c>
      <c r="T312" s="407">
        <f t="shared" si="5"/>
        <v>0</v>
      </c>
      <c r="U312" s="408">
        <f t="shared" si="6"/>
        <v>0</v>
      </c>
      <c r="V312" s="409" t="str">
        <f t="array" ref="V312">INDEX(_Rge_Data_3rd_CY,$B312,V$1)</f>
        <v/>
      </c>
      <c r="W312" s="410" t="str">
        <f t="array" ref="W312">INDEX(_Rge_Data_3rd_CY,$B312,W$1)</f>
        <v/>
      </c>
      <c r="X312" s="410" t="str">
        <f t="array" ref="X312">INDEX(_Rge_Data_3rd_CY,$B312,X$1)</f>
        <v/>
      </c>
      <c r="Y312" s="410" t="str">
        <f t="array" ref="Y312">INDEX(_Rge_Data_3rd_CY,$B312,Y$1)</f>
        <v/>
      </c>
      <c r="Z312" s="410">
        <f t="array" ref="Z312">INDEX(_Rge_Data_3rd_CY,$B312,Z$1)</f>
        <v>0</v>
      </c>
      <c r="AA312" s="410">
        <f t="array" ref="AA312">INDEX(_Rge_Data_3rd_CY,$B312,AA$1)</f>
        <v>0</v>
      </c>
      <c r="AB312" s="410">
        <f t="array" ref="AB312">INDEX(_Rge_Data_3rd_CY,$B312,AB$1)</f>
        <v>0</v>
      </c>
      <c r="AC312" s="410">
        <f t="array" ref="AC312">INDEX(_Rge_Data_3rd_CY,$B312,AC$1)</f>
        <v>0</v>
      </c>
      <c r="AD312" s="410">
        <f t="array" ref="AD312">INDEX(_Rge_Data_3rd_CY,$B312,AD$1)</f>
        <v>0</v>
      </c>
      <c r="AE312" s="410" t="str">
        <f t="array" ref="AE312">INDEX(_Rge_Data_3rd_CY,$B312,AE$1)</f>
        <v/>
      </c>
      <c r="AF312" s="410">
        <f t="array" ref="AF312">INDEX(_Rge_Data_3rd_CY,$B312,AF$1)</f>
        <v>0</v>
      </c>
      <c r="AG312" s="410">
        <f t="array" ref="AG312">INDEX(_Rge_Data_3rd_CY,$B312,AG$1)</f>
        <v>0</v>
      </c>
      <c r="AH312" s="410">
        <f t="shared" si="7"/>
        <v>0</v>
      </c>
      <c r="AI312" s="411" t="str">
        <f t="shared" si="9"/>
        <v/>
      </c>
      <c r="AJ312" s="412" t="str">
        <f t="array" ref="AJ312">INDEX(_Rge_Data_3rd_CY,$B312,AJ$1)</f>
        <v/>
      </c>
      <c r="AK312" s="413" t="str">
        <f t="array" ref="AK312">INDEX(_Rge_Data_3rd_CY,$B312,AK$1)</f>
        <v/>
      </c>
      <c r="AL312" s="413" t="str">
        <f t="array" ref="AL312">INDEX(_Rge_Data_3rd_CY,$B312,AL$1)</f>
        <v/>
      </c>
      <c r="AM312" s="413" t="str">
        <f t="array" ref="AM312">INDEX(_Rge_Data_3rd_CY,$B312,AM$1)</f>
        <v/>
      </c>
      <c r="AN312" s="413">
        <f t="array" ref="AN312">INDEX(_Rge_Data_3rd_CY,$B312,AN$1)</f>
        <v>0</v>
      </c>
      <c r="AO312" s="413">
        <f t="array" ref="AO312">INDEX(_Rge_Data_3rd_CY,$B312,AO$1)</f>
        <v>0</v>
      </c>
      <c r="AP312" s="413">
        <f t="array" ref="AP312">INDEX(_Rge_Data_3rd_CY,$B312,AP$1)</f>
        <v>0</v>
      </c>
      <c r="AQ312" s="413">
        <f t="array" ref="AQ312">INDEX(_Rge_Data_3rd_CY,$B312,AQ$1)</f>
        <v>0</v>
      </c>
      <c r="AR312" s="413">
        <f t="array" ref="AR312">INDEX(_Rge_Data_3rd_CY,$B312,AR$1)</f>
        <v>0</v>
      </c>
      <c r="AS312" s="413" t="str">
        <f t="array" ref="AS312">INDEX(_Rge_Data_3rd_CY,$B312,AS$1)</f>
        <v/>
      </c>
      <c r="AT312" s="413">
        <f t="array" ref="AT312">INDEX(_Rge_Data_3rd_CY,$B312,AT$1)</f>
        <v>0</v>
      </c>
      <c r="AU312" s="413">
        <f t="array" ref="AU312">INDEX(_Rge_Data_3rd_CY,$B312,AU$1)</f>
        <v>0</v>
      </c>
      <c r="AV312" s="284">
        <f t="shared" si="10"/>
        <v>0</v>
      </c>
      <c r="AW312" s="414">
        <f t="shared" si="8"/>
        <v>0</v>
      </c>
      <c r="AX312" s="290">
        <f>IFERROR(IF(AND($F312="OPEN",$AH312&gt;0),$AH312*_SoP*$AW312,IF(AND($F312="CLOSED",$AH312&gt;0),$AH312*_SoL*$AW312,0)),0)</f>
        <v>0</v>
      </c>
      <c r="AY312" s="290">
        <f>IFERROR(IF($AH312&lt;0,$AH312*_SoL,0),0)</f>
        <v>0</v>
      </c>
      <c r="AZ312" s="415">
        <f t="shared" si="11"/>
        <v>0</v>
      </c>
      <c r="BA312" s="415">
        <f t="shared" si="12"/>
        <v>0</v>
      </c>
      <c r="BB312" s="415">
        <f t="shared" si="13"/>
        <v>0</v>
      </c>
      <c r="BC312" s="416">
        <f t="shared" si="14"/>
        <v>0</v>
      </c>
      <c r="BD312" s="417">
        <f t="shared" si="15"/>
        <v>0</v>
      </c>
      <c r="BE312" s="418">
        <f t="shared" si="16"/>
        <v>0</v>
      </c>
      <c r="BF312" s="419">
        <f t="shared" si="17"/>
        <v>0</v>
      </c>
    </row>
    <row r="313" ht="19.5" customHeight="1">
      <c r="A313" s="185"/>
      <c r="B313" s="230">
        <f t="shared" si="18"/>
        <v>302</v>
      </c>
      <c r="C313" s="185"/>
      <c r="D313" s="391" t="str">
        <f t="array" ref="D313">INDEX(_Rge_Projectdata_3rd,$B313,MATCH("Project-ID",_Rge_Headline_Projectdata,0))</f>
        <v/>
      </c>
      <c r="E313" s="392" t="str">
        <f t="array" ref="E313">IF(INDEX(_Rge_Data_3rd_CY,$B313,E$1)=0,"",TEXT(INDEX(_Rge_Data_3rd_CY,$B313,E$1),"JJJJMMTT"))</f>
        <v/>
      </c>
      <c r="F313" s="404" t="str">
        <f t="array" ref="F313">INDEX(_Rge_Data_3rd_CY,$B313,F$1)</f>
        <v>Open</v>
      </c>
      <c r="G313" s="393">
        <f t="array" ref="G313">IFERROR(MATCH(INDEX(_Rge_Data_3rd_CY,$B313,G$1),_Rge_Projectstatus,0),"")</f>
        <v>1</v>
      </c>
      <c r="H313" s="405" t="str">
        <f t="array" ref="H313">INDEX(_Rge_Data_3rd_CY,$B313,H$1)</f>
        <v/>
      </c>
      <c r="I313" s="406" t="str">
        <f t="array" ref="I313">INDEX(_Rge_Data_3rd_CY,$B313,I$1)</f>
        <v/>
      </c>
      <c r="J313" s="406" t="str">
        <f t="array" ref="J313">INDEX(_Rge_Data_3rd_CY,$B313,J$1)</f>
        <v/>
      </c>
      <c r="K313" s="406" t="str">
        <f t="array" ref="K313">INDEX(_Rge_Data_3rd_CY,$B313,K$1)</f>
        <v/>
      </c>
      <c r="L313" s="407">
        <f t="array" ref="L313">INDEX(_Rge_Data_3rd_CY,$B313,L$1)</f>
        <v>0</v>
      </c>
      <c r="M313" s="407">
        <f t="array" ref="M313">INDEX(_Rge_Data_3rd_CY,$B313,M$1)</f>
        <v>0</v>
      </c>
      <c r="N313" s="407">
        <f t="array" ref="N313">INDEX(_Rge_Data_3rd_CY,$B313,N$1)</f>
        <v>0</v>
      </c>
      <c r="O313" s="407">
        <f t="array" ref="O313">INDEX(_Rge_Data_3rd_CY,$B313,O$1)</f>
        <v>0</v>
      </c>
      <c r="P313" s="407">
        <f t="array" ref="P313">INDEX(_Rge_Data_3rd_CY,$B313,P$1)</f>
        <v>0</v>
      </c>
      <c r="Q313" s="407" t="str">
        <f t="array" ref="Q313">INDEX(_Rge_Data_3rd_CY,$B313,Q$1)</f>
        <v/>
      </c>
      <c r="R313" s="407">
        <f t="array" ref="R313">INDEX(_Rge_Data_3rd_CY,$B313,R$1)</f>
        <v>0</v>
      </c>
      <c r="S313" s="407">
        <f t="array" ref="S313">INDEX(_Rge_Data_3rd_CY,$B313,S$1)</f>
        <v>0</v>
      </c>
      <c r="T313" s="407">
        <f t="shared" si="5"/>
        <v>0</v>
      </c>
      <c r="U313" s="408">
        <f t="shared" si="6"/>
        <v>0</v>
      </c>
      <c r="V313" s="409" t="str">
        <f t="array" ref="V313">INDEX(_Rge_Data_3rd_CY,$B313,V$1)</f>
        <v/>
      </c>
      <c r="W313" s="410" t="str">
        <f t="array" ref="W313">INDEX(_Rge_Data_3rd_CY,$B313,W$1)</f>
        <v/>
      </c>
      <c r="X313" s="410" t="str">
        <f t="array" ref="X313">INDEX(_Rge_Data_3rd_CY,$B313,X$1)</f>
        <v/>
      </c>
      <c r="Y313" s="410" t="str">
        <f t="array" ref="Y313">INDEX(_Rge_Data_3rd_CY,$B313,Y$1)</f>
        <v/>
      </c>
      <c r="Z313" s="410">
        <f t="array" ref="Z313">INDEX(_Rge_Data_3rd_CY,$B313,Z$1)</f>
        <v>0</v>
      </c>
      <c r="AA313" s="410">
        <f t="array" ref="AA313">INDEX(_Rge_Data_3rd_CY,$B313,AA$1)</f>
        <v>0</v>
      </c>
      <c r="AB313" s="410">
        <f t="array" ref="AB313">INDEX(_Rge_Data_3rd_CY,$B313,AB$1)</f>
        <v>0</v>
      </c>
      <c r="AC313" s="410">
        <f t="array" ref="AC313">INDEX(_Rge_Data_3rd_CY,$B313,AC$1)</f>
        <v>0</v>
      </c>
      <c r="AD313" s="410">
        <f t="array" ref="AD313">INDEX(_Rge_Data_3rd_CY,$B313,AD$1)</f>
        <v>0</v>
      </c>
      <c r="AE313" s="410" t="str">
        <f t="array" ref="AE313">INDEX(_Rge_Data_3rd_CY,$B313,AE$1)</f>
        <v/>
      </c>
      <c r="AF313" s="410">
        <f t="array" ref="AF313">INDEX(_Rge_Data_3rd_CY,$B313,AF$1)</f>
        <v>0</v>
      </c>
      <c r="AG313" s="410">
        <f t="array" ref="AG313">INDEX(_Rge_Data_3rd_CY,$B313,AG$1)</f>
        <v>0</v>
      </c>
      <c r="AH313" s="410">
        <f t="shared" si="7"/>
        <v>0</v>
      </c>
      <c r="AI313" s="411" t="str">
        <f t="shared" si="9"/>
        <v/>
      </c>
      <c r="AJ313" s="412" t="str">
        <f t="array" ref="AJ313">INDEX(_Rge_Data_3rd_CY,$B313,AJ$1)</f>
        <v/>
      </c>
      <c r="AK313" s="413" t="str">
        <f t="array" ref="AK313">INDEX(_Rge_Data_3rd_CY,$B313,AK$1)</f>
        <v/>
      </c>
      <c r="AL313" s="413" t="str">
        <f t="array" ref="AL313">INDEX(_Rge_Data_3rd_CY,$B313,AL$1)</f>
        <v/>
      </c>
      <c r="AM313" s="413" t="str">
        <f t="array" ref="AM313">INDEX(_Rge_Data_3rd_CY,$B313,AM$1)</f>
        <v/>
      </c>
      <c r="AN313" s="413">
        <f t="array" ref="AN313">INDEX(_Rge_Data_3rd_CY,$B313,AN$1)</f>
        <v>0</v>
      </c>
      <c r="AO313" s="413">
        <f t="array" ref="AO313">INDEX(_Rge_Data_3rd_CY,$B313,AO$1)</f>
        <v>0</v>
      </c>
      <c r="AP313" s="413">
        <f t="array" ref="AP313">INDEX(_Rge_Data_3rd_CY,$B313,AP$1)</f>
        <v>0</v>
      </c>
      <c r="AQ313" s="413">
        <f t="array" ref="AQ313">INDEX(_Rge_Data_3rd_CY,$B313,AQ$1)</f>
        <v>0</v>
      </c>
      <c r="AR313" s="413">
        <f t="array" ref="AR313">INDEX(_Rge_Data_3rd_CY,$B313,AR$1)</f>
        <v>0</v>
      </c>
      <c r="AS313" s="413" t="str">
        <f t="array" ref="AS313">INDEX(_Rge_Data_3rd_CY,$B313,AS$1)</f>
        <v/>
      </c>
      <c r="AT313" s="413">
        <f t="array" ref="AT313">INDEX(_Rge_Data_3rd_CY,$B313,AT$1)</f>
        <v>0</v>
      </c>
      <c r="AU313" s="413">
        <f t="array" ref="AU313">INDEX(_Rge_Data_3rd_CY,$B313,AU$1)</f>
        <v>0</v>
      </c>
      <c r="AV313" s="284">
        <f t="shared" si="10"/>
        <v>0</v>
      </c>
      <c r="AW313" s="414">
        <f t="shared" si="8"/>
        <v>0</v>
      </c>
      <c r="AX313" s="290">
        <f>IFERROR(IF(AND($F313="OPEN",$AH313&gt;0),$AH313*_SoP*$AW313,IF(AND($F313="CLOSED",$AH313&gt;0),$AH313*_SoL*$AW313,0)),0)</f>
        <v>0</v>
      </c>
      <c r="AY313" s="290">
        <f>IFERROR(IF($AH313&lt;0,$AH313*_SoL,0),0)</f>
        <v>0</v>
      </c>
      <c r="AZ313" s="415">
        <f t="shared" si="11"/>
        <v>0</v>
      </c>
      <c r="BA313" s="415">
        <f t="shared" si="12"/>
        <v>0</v>
      </c>
      <c r="BB313" s="415">
        <f t="shared" si="13"/>
        <v>0</v>
      </c>
      <c r="BC313" s="416">
        <f t="shared" si="14"/>
        <v>0</v>
      </c>
      <c r="BD313" s="417">
        <f t="shared" si="15"/>
        <v>0</v>
      </c>
      <c r="BE313" s="418">
        <f t="shared" si="16"/>
        <v>0</v>
      </c>
      <c r="BF313" s="419">
        <f t="shared" si="17"/>
        <v>0</v>
      </c>
    </row>
    <row r="314" ht="19.5" customHeight="1">
      <c r="A314" s="185"/>
      <c r="B314" s="230">
        <f t="shared" si="18"/>
        <v>303</v>
      </c>
      <c r="C314" s="185"/>
      <c r="D314" s="391" t="str">
        <f t="array" ref="D314">INDEX(_Rge_Projectdata_3rd,$B314,MATCH("Project-ID",_Rge_Headline_Projectdata,0))</f>
        <v/>
      </c>
      <c r="E314" s="392" t="str">
        <f t="array" ref="E314">IF(INDEX(_Rge_Data_3rd_CY,$B314,E$1)=0,"",TEXT(INDEX(_Rge_Data_3rd_CY,$B314,E$1),"JJJJMMTT"))</f>
        <v/>
      </c>
      <c r="F314" s="404" t="str">
        <f t="array" ref="F314">INDEX(_Rge_Data_3rd_CY,$B314,F$1)</f>
        <v>Open</v>
      </c>
      <c r="G314" s="393">
        <f t="array" ref="G314">IFERROR(MATCH(INDEX(_Rge_Data_3rd_CY,$B314,G$1),_Rge_Projectstatus,0),"")</f>
        <v>1</v>
      </c>
      <c r="H314" s="405" t="str">
        <f t="array" ref="H314">INDEX(_Rge_Data_3rd_CY,$B314,H$1)</f>
        <v/>
      </c>
      <c r="I314" s="406" t="str">
        <f t="array" ref="I314">INDEX(_Rge_Data_3rd_CY,$B314,I$1)</f>
        <v/>
      </c>
      <c r="J314" s="406" t="str">
        <f t="array" ref="J314">INDEX(_Rge_Data_3rd_CY,$B314,J$1)</f>
        <v/>
      </c>
      <c r="K314" s="406" t="str">
        <f t="array" ref="K314">INDEX(_Rge_Data_3rd_CY,$B314,K$1)</f>
        <v/>
      </c>
      <c r="L314" s="407">
        <f t="array" ref="L314">INDEX(_Rge_Data_3rd_CY,$B314,L$1)</f>
        <v>0</v>
      </c>
      <c r="M314" s="407">
        <f t="array" ref="M314">INDEX(_Rge_Data_3rd_CY,$B314,M$1)</f>
        <v>0</v>
      </c>
      <c r="N314" s="407">
        <f t="array" ref="N314">INDEX(_Rge_Data_3rd_CY,$B314,N$1)</f>
        <v>0</v>
      </c>
      <c r="O314" s="407">
        <f t="array" ref="O314">INDEX(_Rge_Data_3rd_CY,$B314,O$1)</f>
        <v>0</v>
      </c>
      <c r="P314" s="407">
        <f t="array" ref="P314">INDEX(_Rge_Data_3rd_CY,$B314,P$1)</f>
        <v>0</v>
      </c>
      <c r="Q314" s="407" t="str">
        <f t="array" ref="Q314">INDEX(_Rge_Data_3rd_CY,$B314,Q$1)</f>
        <v/>
      </c>
      <c r="R314" s="407">
        <f t="array" ref="R314">INDEX(_Rge_Data_3rd_CY,$B314,R$1)</f>
        <v>0</v>
      </c>
      <c r="S314" s="407">
        <f t="array" ref="S314">INDEX(_Rge_Data_3rd_CY,$B314,S$1)</f>
        <v>0</v>
      </c>
      <c r="T314" s="407">
        <f t="shared" si="5"/>
        <v>0</v>
      </c>
      <c r="U314" s="408">
        <f t="shared" si="6"/>
        <v>0</v>
      </c>
      <c r="V314" s="409" t="str">
        <f t="array" ref="V314">INDEX(_Rge_Data_3rd_CY,$B314,V$1)</f>
        <v/>
      </c>
      <c r="W314" s="410" t="str">
        <f t="array" ref="W314">INDEX(_Rge_Data_3rd_CY,$B314,W$1)</f>
        <v/>
      </c>
      <c r="X314" s="410" t="str">
        <f t="array" ref="X314">INDEX(_Rge_Data_3rd_CY,$B314,X$1)</f>
        <v/>
      </c>
      <c r="Y314" s="410" t="str">
        <f t="array" ref="Y314">INDEX(_Rge_Data_3rd_CY,$B314,Y$1)</f>
        <v/>
      </c>
      <c r="Z314" s="410">
        <f t="array" ref="Z314">INDEX(_Rge_Data_3rd_CY,$B314,Z$1)</f>
        <v>0</v>
      </c>
      <c r="AA314" s="410">
        <f t="array" ref="AA314">INDEX(_Rge_Data_3rd_CY,$B314,AA$1)</f>
        <v>0</v>
      </c>
      <c r="AB314" s="410">
        <f t="array" ref="AB314">INDEX(_Rge_Data_3rd_CY,$B314,AB$1)</f>
        <v>0</v>
      </c>
      <c r="AC314" s="410">
        <f t="array" ref="AC314">INDEX(_Rge_Data_3rd_CY,$B314,AC$1)</f>
        <v>0</v>
      </c>
      <c r="AD314" s="410">
        <f t="array" ref="AD314">INDEX(_Rge_Data_3rd_CY,$B314,AD$1)</f>
        <v>0</v>
      </c>
      <c r="AE314" s="410" t="str">
        <f t="array" ref="AE314">INDEX(_Rge_Data_3rd_CY,$B314,AE$1)</f>
        <v/>
      </c>
      <c r="AF314" s="410">
        <f t="array" ref="AF314">INDEX(_Rge_Data_3rd_CY,$B314,AF$1)</f>
        <v>0</v>
      </c>
      <c r="AG314" s="410">
        <f t="array" ref="AG314">INDEX(_Rge_Data_3rd_CY,$B314,AG$1)</f>
        <v>0</v>
      </c>
      <c r="AH314" s="410">
        <f t="shared" si="7"/>
        <v>0</v>
      </c>
      <c r="AI314" s="411" t="str">
        <f t="shared" si="9"/>
        <v/>
      </c>
      <c r="AJ314" s="412" t="str">
        <f t="array" ref="AJ314">INDEX(_Rge_Data_3rd_CY,$B314,AJ$1)</f>
        <v/>
      </c>
      <c r="AK314" s="413" t="str">
        <f t="array" ref="AK314">INDEX(_Rge_Data_3rd_CY,$B314,AK$1)</f>
        <v/>
      </c>
      <c r="AL314" s="413" t="str">
        <f t="array" ref="AL314">INDEX(_Rge_Data_3rd_CY,$B314,AL$1)</f>
        <v/>
      </c>
      <c r="AM314" s="413" t="str">
        <f t="array" ref="AM314">INDEX(_Rge_Data_3rd_CY,$B314,AM$1)</f>
        <v/>
      </c>
      <c r="AN314" s="413">
        <f t="array" ref="AN314">INDEX(_Rge_Data_3rd_CY,$B314,AN$1)</f>
        <v>0</v>
      </c>
      <c r="AO314" s="413">
        <f t="array" ref="AO314">INDEX(_Rge_Data_3rd_CY,$B314,AO$1)</f>
        <v>0</v>
      </c>
      <c r="AP314" s="413">
        <f t="array" ref="AP314">INDEX(_Rge_Data_3rd_CY,$B314,AP$1)</f>
        <v>0</v>
      </c>
      <c r="AQ314" s="413">
        <f t="array" ref="AQ314">INDEX(_Rge_Data_3rd_CY,$B314,AQ$1)</f>
        <v>0</v>
      </c>
      <c r="AR314" s="413">
        <f t="array" ref="AR314">INDEX(_Rge_Data_3rd_CY,$B314,AR$1)</f>
        <v>0</v>
      </c>
      <c r="AS314" s="413" t="str">
        <f t="array" ref="AS314">INDEX(_Rge_Data_3rd_CY,$B314,AS$1)</f>
        <v/>
      </c>
      <c r="AT314" s="413">
        <f t="array" ref="AT314">INDEX(_Rge_Data_3rd_CY,$B314,AT$1)</f>
        <v>0</v>
      </c>
      <c r="AU314" s="413">
        <f t="array" ref="AU314">INDEX(_Rge_Data_3rd_CY,$B314,AU$1)</f>
        <v>0</v>
      </c>
      <c r="AV314" s="284">
        <f t="shared" si="10"/>
        <v>0</v>
      </c>
      <c r="AW314" s="414">
        <f t="shared" si="8"/>
        <v>0</v>
      </c>
      <c r="AX314" s="290">
        <f>IFERROR(IF(AND($F314="OPEN",$AH314&gt;0),$AH314*_SoP*$AW314,IF(AND($F314="CLOSED",$AH314&gt;0),$AH314*_SoL*$AW314,0)),0)</f>
        <v>0</v>
      </c>
      <c r="AY314" s="290">
        <f>IFERROR(IF($AH314&lt;0,$AH314*_SoL,0),0)</f>
        <v>0</v>
      </c>
      <c r="AZ314" s="415">
        <f t="shared" si="11"/>
        <v>0</v>
      </c>
      <c r="BA314" s="415">
        <f t="shared" si="12"/>
        <v>0</v>
      </c>
      <c r="BB314" s="415">
        <f t="shared" si="13"/>
        <v>0</v>
      </c>
      <c r="BC314" s="416">
        <f t="shared" si="14"/>
        <v>0</v>
      </c>
      <c r="BD314" s="417">
        <f t="shared" si="15"/>
        <v>0</v>
      </c>
      <c r="BE314" s="418">
        <f t="shared" si="16"/>
        <v>0</v>
      </c>
      <c r="BF314" s="419">
        <f t="shared" si="17"/>
        <v>0</v>
      </c>
    </row>
    <row r="315" ht="19.5" customHeight="1">
      <c r="A315" s="185"/>
      <c r="B315" s="230">
        <f t="shared" si="18"/>
        <v>304</v>
      </c>
      <c r="C315" s="185"/>
      <c r="D315" s="391" t="str">
        <f t="array" ref="D315">INDEX(_Rge_Projectdata_3rd,$B315,MATCH("Project-ID",_Rge_Headline_Projectdata,0))</f>
        <v/>
      </c>
      <c r="E315" s="392" t="str">
        <f t="array" ref="E315">IF(INDEX(_Rge_Data_3rd_CY,$B315,E$1)=0,"",TEXT(INDEX(_Rge_Data_3rd_CY,$B315,E$1),"JJJJMMTT"))</f>
        <v/>
      </c>
      <c r="F315" s="404" t="str">
        <f t="array" ref="F315">INDEX(_Rge_Data_3rd_CY,$B315,F$1)</f>
        <v>Open</v>
      </c>
      <c r="G315" s="393">
        <f t="array" ref="G315">IFERROR(MATCH(INDEX(_Rge_Data_3rd_CY,$B315,G$1),_Rge_Projectstatus,0),"")</f>
        <v>1</v>
      </c>
      <c r="H315" s="405" t="str">
        <f t="array" ref="H315">INDEX(_Rge_Data_3rd_CY,$B315,H$1)</f>
        <v/>
      </c>
      <c r="I315" s="406" t="str">
        <f t="array" ref="I315">INDEX(_Rge_Data_3rd_CY,$B315,I$1)</f>
        <v/>
      </c>
      <c r="J315" s="406" t="str">
        <f t="array" ref="J315">INDEX(_Rge_Data_3rd_CY,$B315,J$1)</f>
        <v/>
      </c>
      <c r="K315" s="406" t="str">
        <f t="array" ref="K315">INDEX(_Rge_Data_3rd_CY,$B315,K$1)</f>
        <v/>
      </c>
      <c r="L315" s="407">
        <f t="array" ref="L315">INDEX(_Rge_Data_3rd_CY,$B315,L$1)</f>
        <v>0</v>
      </c>
      <c r="M315" s="407">
        <f t="array" ref="M315">INDEX(_Rge_Data_3rd_CY,$B315,M$1)</f>
        <v>0</v>
      </c>
      <c r="N315" s="407">
        <f t="array" ref="N315">INDEX(_Rge_Data_3rd_CY,$B315,N$1)</f>
        <v>0</v>
      </c>
      <c r="O315" s="407">
        <f t="array" ref="O315">INDEX(_Rge_Data_3rd_CY,$B315,O$1)</f>
        <v>0</v>
      </c>
      <c r="P315" s="407">
        <f t="array" ref="P315">INDEX(_Rge_Data_3rd_CY,$B315,P$1)</f>
        <v>0</v>
      </c>
      <c r="Q315" s="407" t="str">
        <f t="array" ref="Q315">INDEX(_Rge_Data_3rd_CY,$B315,Q$1)</f>
        <v/>
      </c>
      <c r="R315" s="407">
        <f t="array" ref="R315">INDEX(_Rge_Data_3rd_CY,$B315,R$1)</f>
        <v>0</v>
      </c>
      <c r="S315" s="407">
        <f t="array" ref="S315">INDEX(_Rge_Data_3rd_CY,$B315,S$1)</f>
        <v>0</v>
      </c>
      <c r="T315" s="407">
        <f t="shared" si="5"/>
        <v>0</v>
      </c>
      <c r="U315" s="408">
        <f t="shared" si="6"/>
        <v>0</v>
      </c>
      <c r="V315" s="409" t="str">
        <f t="array" ref="V315">INDEX(_Rge_Data_3rd_CY,$B315,V$1)</f>
        <v/>
      </c>
      <c r="W315" s="410" t="str">
        <f t="array" ref="W315">INDEX(_Rge_Data_3rd_CY,$B315,W$1)</f>
        <v/>
      </c>
      <c r="X315" s="410" t="str">
        <f t="array" ref="X315">INDEX(_Rge_Data_3rd_CY,$B315,X$1)</f>
        <v/>
      </c>
      <c r="Y315" s="410" t="str">
        <f t="array" ref="Y315">INDEX(_Rge_Data_3rd_CY,$B315,Y$1)</f>
        <v/>
      </c>
      <c r="Z315" s="410">
        <f t="array" ref="Z315">INDEX(_Rge_Data_3rd_CY,$B315,Z$1)</f>
        <v>0</v>
      </c>
      <c r="AA315" s="410">
        <f t="array" ref="AA315">INDEX(_Rge_Data_3rd_CY,$B315,AA$1)</f>
        <v>0</v>
      </c>
      <c r="AB315" s="410">
        <f t="array" ref="AB315">INDEX(_Rge_Data_3rd_CY,$B315,AB$1)</f>
        <v>0</v>
      </c>
      <c r="AC315" s="410">
        <f t="array" ref="AC315">INDEX(_Rge_Data_3rd_CY,$B315,AC$1)</f>
        <v>0</v>
      </c>
      <c r="AD315" s="410">
        <f t="array" ref="AD315">INDEX(_Rge_Data_3rd_CY,$B315,AD$1)</f>
        <v>0</v>
      </c>
      <c r="AE315" s="410" t="str">
        <f t="array" ref="AE315">INDEX(_Rge_Data_3rd_CY,$B315,AE$1)</f>
        <v/>
      </c>
      <c r="AF315" s="410">
        <f t="array" ref="AF315">INDEX(_Rge_Data_3rd_CY,$B315,AF$1)</f>
        <v>0</v>
      </c>
      <c r="AG315" s="410">
        <f t="array" ref="AG315">INDEX(_Rge_Data_3rd_CY,$B315,AG$1)</f>
        <v>0</v>
      </c>
      <c r="AH315" s="410">
        <f t="shared" si="7"/>
        <v>0</v>
      </c>
      <c r="AI315" s="411" t="str">
        <f t="shared" si="9"/>
        <v/>
      </c>
      <c r="AJ315" s="412" t="str">
        <f t="array" ref="AJ315">INDEX(_Rge_Data_3rd_CY,$B315,AJ$1)</f>
        <v/>
      </c>
      <c r="AK315" s="413" t="str">
        <f t="array" ref="AK315">INDEX(_Rge_Data_3rd_CY,$B315,AK$1)</f>
        <v/>
      </c>
      <c r="AL315" s="413" t="str">
        <f t="array" ref="AL315">INDEX(_Rge_Data_3rd_CY,$B315,AL$1)</f>
        <v/>
      </c>
      <c r="AM315" s="413" t="str">
        <f t="array" ref="AM315">INDEX(_Rge_Data_3rd_CY,$B315,AM$1)</f>
        <v/>
      </c>
      <c r="AN315" s="413">
        <f t="array" ref="AN315">INDEX(_Rge_Data_3rd_CY,$B315,AN$1)</f>
        <v>0</v>
      </c>
      <c r="AO315" s="413">
        <f t="array" ref="AO315">INDEX(_Rge_Data_3rd_CY,$B315,AO$1)</f>
        <v>0</v>
      </c>
      <c r="AP315" s="413">
        <f t="array" ref="AP315">INDEX(_Rge_Data_3rd_CY,$B315,AP$1)</f>
        <v>0</v>
      </c>
      <c r="AQ315" s="413">
        <f t="array" ref="AQ315">INDEX(_Rge_Data_3rd_CY,$B315,AQ$1)</f>
        <v>0</v>
      </c>
      <c r="AR315" s="413">
        <f t="array" ref="AR315">INDEX(_Rge_Data_3rd_CY,$B315,AR$1)</f>
        <v>0</v>
      </c>
      <c r="AS315" s="413" t="str">
        <f t="array" ref="AS315">INDEX(_Rge_Data_3rd_CY,$B315,AS$1)</f>
        <v/>
      </c>
      <c r="AT315" s="413">
        <f t="array" ref="AT315">INDEX(_Rge_Data_3rd_CY,$B315,AT$1)</f>
        <v>0</v>
      </c>
      <c r="AU315" s="413">
        <f t="array" ref="AU315">INDEX(_Rge_Data_3rd_CY,$B315,AU$1)</f>
        <v>0</v>
      </c>
      <c r="AV315" s="284">
        <f t="shared" si="10"/>
        <v>0</v>
      </c>
      <c r="AW315" s="414">
        <f t="shared" si="8"/>
        <v>0</v>
      </c>
      <c r="AX315" s="290">
        <f>IFERROR(IF(AND($F315="OPEN",$AH315&gt;0),$AH315*_SoP*$AW315,IF(AND($F315="CLOSED",$AH315&gt;0),$AH315*_SoL*$AW315,0)),0)</f>
        <v>0</v>
      </c>
      <c r="AY315" s="290">
        <f>IFERROR(IF($AH315&lt;0,$AH315*_SoL,0),0)</f>
        <v>0</v>
      </c>
      <c r="AZ315" s="415">
        <f t="shared" si="11"/>
        <v>0</v>
      </c>
      <c r="BA315" s="415">
        <f t="shared" si="12"/>
        <v>0</v>
      </c>
      <c r="BB315" s="415">
        <f t="shared" si="13"/>
        <v>0</v>
      </c>
      <c r="BC315" s="416">
        <f t="shared" si="14"/>
        <v>0</v>
      </c>
      <c r="BD315" s="417">
        <f t="shared" si="15"/>
        <v>0</v>
      </c>
      <c r="BE315" s="418">
        <f t="shared" si="16"/>
        <v>0</v>
      </c>
      <c r="BF315" s="419">
        <f t="shared" si="17"/>
        <v>0</v>
      </c>
    </row>
    <row r="316" ht="19.5" customHeight="1">
      <c r="A316" s="185"/>
      <c r="B316" s="230">
        <f t="shared" si="18"/>
        <v>305</v>
      </c>
      <c r="C316" s="185"/>
      <c r="D316" s="391" t="str">
        <f t="array" ref="D316">INDEX(_Rge_Projectdata_3rd,$B316,MATCH("Project-ID",_Rge_Headline_Projectdata,0))</f>
        <v/>
      </c>
      <c r="E316" s="392" t="str">
        <f t="array" ref="E316">IF(INDEX(_Rge_Data_3rd_CY,$B316,E$1)=0,"",TEXT(INDEX(_Rge_Data_3rd_CY,$B316,E$1),"JJJJMMTT"))</f>
        <v/>
      </c>
      <c r="F316" s="404" t="str">
        <f t="array" ref="F316">INDEX(_Rge_Data_3rd_CY,$B316,F$1)</f>
        <v>Open</v>
      </c>
      <c r="G316" s="393">
        <f t="array" ref="G316">IFERROR(MATCH(INDEX(_Rge_Data_3rd_CY,$B316,G$1),_Rge_Projectstatus,0),"")</f>
        <v>1</v>
      </c>
      <c r="H316" s="405" t="str">
        <f t="array" ref="H316">INDEX(_Rge_Data_3rd_CY,$B316,H$1)</f>
        <v/>
      </c>
      <c r="I316" s="406" t="str">
        <f t="array" ref="I316">INDEX(_Rge_Data_3rd_CY,$B316,I$1)</f>
        <v/>
      </c>
      <c r="J316" s="406" t="str">
        <f t="array" ref="J316">INDEX(_Rge_Data_3rd_CY,$B316,J$1)</f>
        <v/>
      </c>
      <c r="K316" s="406" t="str">
        <f t="array" ref="K316">INDEX(_Rge_Data_3rd_CY,$B316,K$1)</f>
        <v/>
      </c>
      <c r="L316" s="407">
        <f t="array" ref="L316">INDEX(_Rge_Data_3rd_CY,$B316,L$1)</f>
        <v>0</v>
      </c>
      <c r="M316" s="407">
        <f t="array" ref="M316">INDEX(_Rge_Data_3rd_CY,$B316,M$1)</f>
        <v>0</v>
      </c>
      <c r="N316" s="407">
        <f t="array" ref="N316">INDEX(_Rge_Data_3rd_CY,$B316,N$1)</f>
        <v>0</v>
      </c>
      <c r="O316" s="407">
        <f t="array" ref="O316">INDEX(_Rge_Data_3rd_CY,$B316,O$1)</f>
        <v>0</v>
      </c>
      <c r="P316" s="407">
        <f t="array" ref="P316">INDEX(_Rge_Data_3rd_CY,$B316,P$1)</f>
        <v>0</v>
      </c>
      <c r="Q316" s="407" t="str">
        <f t="array" ref="Q316">INDEX(_Rge_Data_3rd_CY,$B316,Q$1)</f>
        <v/>
      </c>
      <c r="R316" s="407">
        <f t="array" ref="R316">INDEX(_Rge_Data_3rd_CY,$B316,R$1)</f>
        <v>0</v>
      </c>
      <c r="S316" s="407">
        <f t="array" ref="S316">INDEX(_Rge_Data_3rd_CY,$B316,S$1)</f>
        <v>0</v>
      </c>
      <c r="T316" s="407">
        <f t="shared" si="5"/>
        <v>0</v>
      </c>
      <c r="U316" s="408">
        <f t="shared" si="6"/>
        <v>0</v>
      </c>
      <c r="V316" s="409" t="str">
        <f t="array" ref="V316">INDEX(_Rge_Data_3rd_CY,$B316,V$1)</f>
        <v/>
      </c>
      <c r="W316" s="410" t="str">
        <f t="array" ref="W316">INDEX(_Rge_Data_3rd_CY,$B316,W$1)</f>
        <v/>
      </c>
      <c r="X316" s="410" t="str">
        <f t="array" ref="X316">INDEX(_Rge_Data_3rd_CY,$B316,X$1)</f>
        <v/>
      </c>
      <c r="Y316" s="410" t="str">
        <f t="array" ref="Y316">INDEX(_Rge_Data_3rd_CY,$B316,Y$1)</f>
        <v/>
      </c>
      <c r="Z316" s="410">
        <f t="array" ref="Z316">INDEX(_Rge_Data_3rd_CY,$B316,Z$1)</f>
        <v>0</v>
      </c>
      <c r="AA316" s="410">
        <f t="array" ref="AA316">INDEX(_Rge_Data_3rd_CY,$B316,AA$1)</f>
        <v>0</v>
      </c>
      <c r="AB316" s="410">
        <f t="array" ref="AB316">INDEX(_Rge_Data_3rd_CY,$B316,AB$1)</f>
        <v>0</v>
      </c>
      <c r="AC316" s="410">
        <f t="array" ref="AC316">INDEX(_Rge_Data_3rd_CY,$B316,AC$1)</f>
        <v>0</v>
      </c>
      <c r="AD316" s="410">
        <f t="array" ref="AD316">INDEX(_Rge_Data_3rd_CY,$B316,AD$1)</f>
        <v>0</v>
      </c>
      <c r="AE316" s="410" t="str">
        <f t="array" ref="AE316">INDEX(_Rge_Data_3rd_CY,$B316,AE$1)</f>
        <v/>
      </c>
      <c r="AF316" s="410">
        <f t="array" ref="AF316">INDEX(_Rge_Data_3rd_CY,$B316,AF$1)</f>
        <v>0</v>
      </c>
      <c r="AG316" s="410">
        <f t="array" ref="AG316">INDEX(_Rge_Data_3rd_CY,$B316,AG$1)</f>
        <v>0</v>
      </c>
      <c r="AH316" s="410">
        <f t="shared" si="7"/>
        <v>0</v>
      </c>
      <c r="AI316" s="411" t="str">
        <f t="shared" si="9"/>
        <v/>
      </c>
      <c r="AJ316" s="412" t="str">
        <f t="array" ref="AJ316">INDEX(_Rge_Data_3rd_CY,$B316,AJ$1)</f>
        <v/>
      </c>
      <c r="AK316" s="413" t="str">
        <f t="array" ref="AK316">INDEX(_Rge_Data_3rd_CY,$B316,AK$1)</f>
        <v/>
      </c>
      <c r="AL316" s="413" t="str">
        <f t="array" ref="AL316">INDEX(_Rge_Data_3rd_CY,$B316,AL$1)</f>
        <v/>
      </c>
      <c r="AM316" s="413" t="str">
        <f t="array" ref="AM316">INDEX(_Rge_Data_3rd_CY,$B316,AM$1)</f>
        <v/>
      </c>
      <c r="AN316" s="413">
        <f t="array" ref="AN316">INDEX(_Rge_Data_3rd_CY,$B316,AN$1)</f>
        <v>0</v>
      </c>
      <c r="AO316" s="413">
        <f t="array" ref="AO316">INDEX(_Rge_Data_3rd_CY,$B316,AO$1)</f>
        <v>0</v>
      </c>
      <c r="AP316" s="413">
        <f t="array" ref="AP316">INDEX(_Rge_Data_3rd_CY,$B316,AP$1)</f>
        <v>0</v>
      </c>
      <c r="AQ316" s="413">
        <f t="array" ref="AQ316">INDEX(_Rge_Data_3rd_CY,$B316,AQ$1)</f>
        <v>0</v>
      </c>
      <c r="AR316" s="413">
        <f t="array" ref="AR316">INDEX(_Rge_Data_3rd_CY,$B316,AR$1)</f>
        <v>0</v>
      </c>
      <c r="AS316" s="413" t="str">
        <f t="array" ref="AS316">INDEX(_Rge_Data_3rd_CY,$B316,AS$1)</f>
        <v/>
      </c>
      <c r="AT316" s="413">
        <f t="array" ref="AT316">INDEX(_Rge_Data_3rd_CY,$B316,AT$1)</f>
        <v>0</v>
      </c>
      <c r="AU316" s="413">
        <f t="array" ref="AU316">INDEX(_Rge_Data_3rd_CY,$B316,AU$1)</f>
        <v>0</v>
      </c>
      <c r="AV316" s="284">
        <f t="shared" si="10"/>
        <v>0</v>
      </c>
      <c r="AW316" s="414">
        <f t="shared" si="8"/>
        <v>0</v>
      </c>
      <c r="AX316" s="290">
        <f>IFERROR(IF(AND($F316="OPEN",$AH316&gt;0),$AH316*_SoP*$AW316,IF(AND($F316="CLOSED",$AH316&gt;0),$AH316*_SoL*$AW316,0)),0)</f>
        <v>0</v>
      </c>
      <c r="AY316" s="290">
        <f>IFERROR(IF($AH316&lt;0,$AH316*_SoL,0),0)</f>
        <v>0</v>
      </c>
      <c r="AZ316" s="415">
        <f t="shared" si="11"/>
        <v>0</v>
      </c>
      <c r="BA316" s="415">
        <f t="shared" si="12"/>
        <v>0</v>
      </c>
      <c r="BB316" s="415">
        <f t="shared" si="13"/>
        <v>0</v>
      </c>
      <c r="BC316" s="416">
        <f t="shared" si="14"/>
        <v>0</v>
      </c>
      <c r="BD316" s="417">
        <f t="shared" si="15"/>
        <v>0</v>
      </c>
      <c r="BE316" s="418">
        <f t="shared" si="16"/>
        <v>0</v>
      </c>
      <c r="BF316" s="419">
        <f t="shared" si="17"/>
        <v>0</v>
      </c>
    </row>
    <row r="317" ht="19.5" customHeight="1">
      <c r="A317" s="185"/>
      <c r="B317" s="230">
        <f t="shared" si="18"/>
        <v>306</v>
      </c>
      <c r="C317" s="185"/>
      <c r="D317" s="391" t="str">
        <f t="array" ref="D317">INDEX(_Rge_Projectdata_3rd,$B317,MATCH("Project-ID",_Rge_Headline_Projectdata,0))</f>
        <v/>
      </c>
      <c r="E317" s="392" t="str">
        <f t="array" ref="E317">IF(INDEX(_Rge_Data_3rd_CY,$B317,E$1)=0,"",TEXT(INDEX(_Rge_Data_3rd_CY,$B317,E$1),"JJJJMMTT"))</f>
        <v/>
      </c>
      <c r="F317" s="404" t="str">
        <f t="array" ref="F317">INDEX(_Rge_Data_3rd_CY,$B317,F$1)</f>
        <v>Open</v>
      </c>
      <c r="G317" s="393">
        <f t="array" ref="G317">IFERROR(MATCH(INDEX(_Rge_Data_3rd_CY,$B317,G$1),_Rge_Projectstatus,0),"")</f>
        <v>1</v>
      </c>
      <c r="H317" s="405" t="str">
        <f t="array" ref="H317">INDEX(_Rge_Data_3rd_CY,$B317,H$1)</f>
        <v/>
      </c>
      <c r="I317" s="406" t="str">
        <f t="array" ref="I317">INDEX(_Rge_Data_3rd_CY,$B317,I$1)</f>
        <v/>
      </c>
      <c r="J317" s="406" t="str">
        <f t="array" ref="J317">INDEX(_Rge_Data_3rd_CY,$B317,J$1)</f>
        <v/>
      </c>
      <c r="K317" s="406" t="str">
        <f t="array" ref="K317">INDEX(_Rge_Data_3rd_CY,$B317,K$1)</f>
        <v/>
      </c>
      <c r="L317" s="407">
        <f t="array" ref="L317">INDEX(_Rge_Data_3rd_CY,$B317,L$1)</f>
        <v>0</v>
      </c>
      <c r="M317" s="407">
        <f t="array" ref="M317">INDEX(_Rge_Data_3rd_CY,$B317,M$1)</f>
        <v>0</v>
      </c>
      <c r="N317" s="407">
        <f t="array" ref="N317">INDEX(_Rge_Data_3rd_CY,$B317,N$1)</f>
        <v>0</v>
      </c>
      <c r="O317" s="407">
        <f t="array" ref="O317">INDEX(_Rge_Data_3rd_CY,$B317,O$1)</f>
        <v>0</v>
      </c>
      <c r="P317" s="407">
        <f t="array" ref="P317">INDEX(_Rge_Data_3rd_CY,$B317,P$1)</f>
        <v>0</v>
      </c>
      <c r="Q317" s="407" t="str">
        <f t="array" ref="Q317">INDEX(_Rge_Data_3rd_CY,$B317,Q$1)</f>
        <v/>
      </c>
      <c r="R317" s="407">
        <f t="array" ref="R317">INDEX(_Rge_Data_3rd_CY,$B317,R$1)</f>
        <v>0</v>
      </c>
      <c r="S317" s="407">
        <f t="array" ref="S317">INDEX(_Rge_Data_3rd_CY,$B317,S$1)</f>
        <v>0</v>
      </c>
      <c r="T317" s="407">
        <f t="shared" si="5"/>
        <v>0</v>
      </c>
      <c r="U317" s="408">
        <f t="shared" si="6"/>
        <v>0</v>
      </c>
      <c r="V317" s="409" t="str">
        <f t="array" ref="V317">INDEX(_Rge_Data_3rd_CY,$B317,V$1)</f>
        <v/>
      </c>
      <c r="W317" s="410" t="str">
        <f t="array" ref="W317">INDEX(_Rge_Data_3rd_CY,$B317,W$1)</f>
        <v/>
      </c>
      <c r="X317" s="410" t="str">
        <f t="array" ref="X317">INDEX(_Rge_Data_3rd_CY,$B317,X$1)</f>
        <v/>
      </c>
      <c r="Y317" s="410" t="str">
        <f t="array" ref="Y317">INDEX(_Rge_Data_3rd_CY,$B317,Y$1)</f>
        <v/>
      </c>
      <c r="Z317" s="410">
        <f t="array" ref="Z317">INDEX(_Rge_Data_3rd_CY,$B317,Z$1)</f>
        <v>0</v>
      </c>
      <c r="AA317" s="410">
        <f t="array" ref="AA317">INDEX(_Rge_Data_3rd_CY,$B317,AA$1)</f>
        <v>0</v>
      </c>
      <c r="AB317" s="410">
        <f t="array" ref="AB317">INDEX(_Rge_Data_3rd_CY,$B317,AB$1)</f>
        <v>0</v>
      </c>
      <c r="AC317" s="410">
        <f t="array" ref="AC317">INDEX(_Rge_Data_3rd_CY,$B317,AC$1)</f>
        <v>0</v>
      </c>
      <c r="AD317" s="410">
        <f t="array" ref="AD317">INDEX(_Rge_Data_3rd_CY,$B317,AD$1)</f>
        <v>0</v>
      </c>
      <c r="AE317" s="410" t="str">
        <f t="array" ref="AE317">INDEX(_Rge_Data_3rd_CY,$B317,AE$1)</f>
        <v/>
      </c>
      <c r="AF317" s="410">
        <f t="array" ref="AF317">INDEX(_Rge_Data_3rd_CY,$B317,AF$1)</f>
        <v>0</v>
      </c>
      <c r="AG317" s="410">
        <f t="array" ref="AG317">INDEX(_Rge_Data_3rd_CY,$B317,AG$1)</f>
        <v>0</v>
      </c>
      <c r="AH317" s="410">
        <f t="shared" si="7"/>
        <v>0</v>
      </c>
      <c r="AI317" s="411" t="str">
        <f t="shared" si="9"/>
        <v/>
      </c>
      <c r="AJ317" s="412" t="str">
        <f t="array" ref="AJ317">INDEX(_Rge_Data_3rd_CY,$B317,AJ$1)</f>
        <v/>
      </c>
      <c r="AK317" s="413" t="str">
        <f t="array" ref="AK317">INDEX(_Rge_Data_3rd_CY,$B317,AK$1)</f>
        <v/>
      </c>
      <c r="AL317" s="413" t="str">
        <f t="array" ref="AL317">INDEX(_Rge_Data_3rd_CY,$B317,AL$1)</f>
        <v/>
      </c>
      <c r="AM317" s="413" t="str">
        <f t="array" ref="AM317">INDEX(_Rge_Data_3rd_CY,$B317,AM$1)</f>
        <v/>
      </c>
      <c r="AN317" s="413">
        <f t="array" ref="AN317">INDEX(_Rge_Data_3rd_CY,$B317,AN$1)</f>
        <v>0</v>
      </c>
      <c r="AO317" s="413">
        <f t="array" ref="AO317">INDEX(_Rge_Data_3rd_CY,$B317,AO$1)</f>
        <v>0</v>
      </c>
      <c r="AP317" s="413">
        <f t="array" ref="AP317">INDEX(_Rge_Data_3rd_CY,$B317,AP$1)</f>
        <v>0</v>
      </c>
      <c r="AQ317" s="413">
        <f t="array" ref="AQ317">INDEX(_Rge_Data_3rd_CY,$B317,AQ$1)</f>
        <v>0</v>
      </c>
      <c r="AR317" s="413">
        <f t="array" ref="AR317">INDEX(_Rge_Data_3rd_CY,$B317,AR$1)</f>
        <v>0</v>
      </c>
      <c r="AS317" s="413" t="str">
        <f t="array" ref="AS317">INDEX(_Rge_Data_3rd_CY,$B317,AS$1)</f>
        <v/>
      </c>
      <c r="AT317" s="413">
        <f t="array" ref="AT317">INDEX(_Rge_Data_3rd_CY,$B317,AT$1)</f>
        <v>0</v>
      </c>
      <c r="AU317" s="413">
        <f t="array" ref="AU317">INDEX(_Rge_Data_3rd_CY,$B317,AU$1)</f>
        <v>0</v>
      </c>
      <c r="AV317" s="284">
        <f t="shared" si="10"/>
        <v>0</v>
      </c>
      <c r="AW317" s="414">
        <f t="shared" si="8"/>
        <v>0</v>
      </c>
      <c r="AX317" s="290">
        <f>IFERROR(IF(AND($F317="OPEN",$AH317&gt;0),$AH317*_SoP*$AW317,IF(AND($F317="CLOSED",$AH317&gt;0),$AH317*_SoL*$AW317,0)),0)</f>
        <v>0</v>
      </c>
      <c r="AY317" s="290">
        <f>IFERROR(IF($AH317&lt;0,$AH317*_SoL,0),0)</f>
        <v>0</v>
      </c>
      <c r="AZ317" s="415">
        <f t="shared" si="11"/>
        <v>0</v>
      </c>
      <c r="BA317" s="415">
        <f t="shared" si="12"/>
        <v>0</v>
      </c>
      <c r="BB317" s="415">
        <f t="shared" si="13"/>
        <v>0</v>
      </c>
      <c r="BC317" s="416">
        <f t="shared" si="14"/>
        <v>0</v>
      </c>
      <c r="BD317" s="417">
        <f t="shared" si="15"/>
        <v>0</v>
      </c>
      <c r="BE317" s="418">
        <f t="shared" si="16"/>
        <v>0</v>
      </c>
      <c r="BF317" s="419">
        <f t="shared" si="17"/>
        <v>0</v>
      </c>
    </row>
    <row r="318" ht="19.5" customHeight="1">
      <c r="A318" s="185"/>
      <c r="B318" s="230">
        <f t="shared" si="18"/>
        <v>307</v>
      </c>
      <c r="C318" s="185"/>
      <c r="D318" s="391" t="str">
        <f t="array" ref="D318">INDEX(_Rge_Projectdata_3rd,$B318,MATCH("Project-ID",_Rge_Headline_Projectdata,0))</f>
        <v/>
      </c>
      <c r="E318" s="392" t="str">
        <f t="array" ref="E318">IF(INDEX(_Rge_Data_3rd_CY,$B318,E$1)=0,"",TEXT(INDEX(_Rge_Data_3rd_CY,$B318,E$1),"JJJJMMTT"))</f>
        <v/>
      </c>
      <c r="F318" s="404" t="str">
        <f t="array" ref="F318">INDEX(_Rge_Data_3rd_CY,$B318,F$1)</f>
        <v>Open</v>
      </c>
      <c r="G318" s="393">
        <f t="array" ref="G318">IFERROR(MATCH(INDEX(_Rge_Data_3rd_CY,$B318,G$1),_Rge_Projectstatus,0),"")</f>
        <v>1</v>
      </c>
      <c r="H318" s="405" t="str">
        <f t="array" ref="H318">INDEX(_Rge_Data_3rd_CY,$B318,H$1)</f>
        <v/>
      </c>
      <c r="I318" s="406" t="str">
        <f t="array" ref="I318">INDEX(_Rge_Data_3rd_CY,$B318,I$1)</f>
        <v/>
      </c>
      <c r="J318" s="406" t="str">
        <f t="array" ref="J318">INDEX(_Rge_Data_3rd_CY,$B318,J$1)</f>
        <v/>
      </c>
      <c r="K318" s="406" t="str">
        <f t="array" ref="K318">INDEX(_Rge_Data_3rd_CY,$B318,K$1)</f>
        <v/>
      </c>
      <c r="L318" s="407">
        <f t="array" ref="L318">INDEX(_Rge_Data_3rd_CY,$B318,L$1)</f>
        <v>0</v>
      </c>
      <c r="M318" s="407">
        <f t="array" ref="M318">INDEX(_Rge_Data_3rd_CY,$B318,M$1)</f>
        <v>0</v>
      </c>
      <c r="N318" s="407">
        <f t="array" ref="N318">INDEX(_Rge_Data_3rd_CY,$B318,N$1)</f>
        <v>0</v>
      </c>
      <c r="O318" s="407">
        <f t="array" ref="O318">INDEX(_Rge_Data_3rd_CY,$B318,O$1)</f>
        <v>0</v>
      </c>
      <c r="P318" s="407">
        <f t="array" ref="P318">INDEX(_Rge_Data_3rd_CY,$B318,P$1)</f>
        <v>0</v>
      </c>
      <c r="Q318" s="407" t="str">
        <f t="array" ref="Q318">INDEX(_Rge_Data_3rd_CY,$B318,Q$1)</f>
        <v/>
      </c>
      <c r="R318" s="407">
        <f t="array" ref="R318">INDEX(_Rge_Data_3rd_CY,$B318,R$1)</f>
        <v>0</v>
      </c>
      <c r="S318" s="407">
        <f t="array" ref="S318">INDEX(_Rge_Data_3rd_CY,$B318,S$1)</f>
        <v>0</v>
      </c>
      <c r="T318" s="407">
        <f t="shared" si="5"/>
        <v>0</v>
      </c>
      <c r="U318" s="408">
        <f t="shared" si="6"/>
        <v>0</v>
      </c>
      <c r="V318" s="409" t="str">
        <f t="array" ref="V318">INDEX(_Rge_Data_3rd_CY,$B318,V$1)</f>
        <v/>
      </c>
      <c r="W318" s="410" t="str">
        <f t="array" ref="W318">INDEX(_Rge_Data_3rd_CY,$B318,W$1)</f>
        <v/>
      </c>
      <c r="X318" s="410" t="str">
        <f t="array" ref="X318">INDEX(_Rge_Data_3rd_CY,$B318,X$1)</f>
        <v/>
      </c>
      <c r="Y318" s="410" t="str">
        <f t="array" ref="Y318">INDEX(_Rge_Data_3rd_CY,$B318,Y$1)</f>
        <v/>
      </c>
      <c r="Z318" s="410">
        <f t="array" ref="Z318">INDEX(_Rge_Data_3rd_CY,$B318,Z$1)</f>
        <v>0</v>
      </c>
      <c r="AA318" s="410">
        <f t="array" ref="AA318">INDEX(_Rge_Data_3rd_CY,$B318,AA$1)</f>
        <v>0</v>
      </c>
      <c r="AB318" s="410">
        <f t="array" ref="AB318">INDEX(_Rge_Data_3rd_CY,$B318,AB$1)</f>
        <v>0</v>
      </c>
      <c r="AC318" s="410">
        <f t="array" ref="AC318">INDEX(_Rge_Data_3rd_CY,$B318,AC$1)</f>
        <v>0</v>
      </c>
      <c r="AD318" s="410">
        <f t="array" ref="AD318">INDEX(_Rge_Data_3rd_CY,$B318,AD$1)</f>
        <v>0</v>
      </c>
      <c r="AE318" s="410" t="str">
        <f t="array" ref="AE318">INDEX(_Rge_Data_3rd_CY,$B318,AE$1)</f>
        <v/>
      </c>
      <c r="AF318" s="410">
        <f t="array" ref="AF318">INDEX(_Rge_Data_3rd_CY,$B318,AF$1)</f>
        <v>0</v>
      </c>
      <c r="AG318" s="410">
        <f t="array" ref="AG318">INDEX(_Rge_Data_3rd_CY,$B318,AG$1)</f>
        <v>0</v>
      </c>
      <c r="AH318" s="410">
        <f t="shared" si="7"/>
        <v>0</v>
      </c>
      <c r="AI318" s="411" t="str">
        <f t="shared" si="9"/>
        <v/>
      </c>
      <c r="AJ318" s="412" t="str">
        <f t="array" ref="AJ318">INDEX(_Rge_Data_3rd_CY,$B318,AJ$1)</f>
        <v/>
      </c>
      <c r="AK318" s="413" t="str">
        <f t="array" ref="AK318">INDEX(_Rge_Data_3rd_CY,$B318,AK$1)</f>
        <v/>
      </c>
      <c r="AL318" s="413" t="str">
        <f t="array" ref="AL318">INDEX(_Rge_Data_3rd_CY,$B318,AL$1)</f>
        <v/>
      </c>
      <c r="AM318" s="413" t="str">
        <f t="array" ref="AM318">INDEX(_Rge_Data_3rd_CY,$B318,AM$1)</f>
        <v/>
      </c>
      <c r="AN318" s="413">
        <f t="array" ref="AN318">INDEX(_Rge_Data_3rd_CY,$B318,AN$1)</f>
        <v>0</v>
      </c>
      <c r="AO318" s="413">
        <f t="array" ref="AO318">INDEX(_Rge_Data_3rd_CY,$B318,AO$1)</f>
        <v>0</v>
      </c>
      <c r="AP318" s="413">
        <f t="array" ref="AP318">INDEX(_Rge_Data_3rd_CY,$B318,AP$1)</f>
        <v>0</v>
      </c>
      <c r="AQ318" s="413">
        <f t="array" ref="AQ318">INDEX(_Rge_Data_3rd_CY,$B318,AQ$1)</f>
        <v>0</v>
      </c>
      <c r="AR318" s="413">
        <f t="array" ref="AR318">INDEX(_Rge_Data_3rd_CY,$B318,AR$1)</f>
        <v>0</v>
      </c>
      <c r="AS318" s="413" t="str">
        <f t="array" ref="AS318">INDEX(_Rge_Data_3rd_CY,$B318,AS$1)</f>
        <v/>
      </c>
      <c r="AT318" s="413">
        <f t="array" ref="AT318">INDEX(_Rge_Data_3rd_CY,$B318,AT$1)</f>
        <v>0</v>
      </c>
      <c r="AU318" s="413">
        <f t="array" ref="AU318">INDEX(_Rge_Data_3rd_CY,$B318,AU$1)</f>
        <v>0</v>
      </c>
      <c r="AV318" s="284">
        <f t="shared" si="10"/>
        <v>0</v>
      </c>
      <c r="AW318" s="414">
        <f t="shared" si="8"/>
        <v>0</v>
      </c>
      <c r="AX318" s="290">
        <f>IFERROR(IF(AND($F318="OPEN",$AH318&gt;0),$AH318*_SoP*$AW318,IF(AND($F318="CLOSED",$AH318&gt;0),$AH318*_SoL*$AW318,0)),0)</f>
        <v>0</v>
      </c>
      <c r="AY318" s="290">
        <f>IFERROR(IF($AH318&lt;0,$AH318*_SoL,0),0)</f>
        <v>0</v>
      </c>
      <c r="AZ318" s="415">
        <f t="shared" si="11"/>
        <v>0</v>
      </c>
      <c r="BA318" s="415">
        <f t="shared" si="12"/>
        <v>0</v>
      </c>
      <c r="BB318" s="415">
        <f t="shared" si="13"/>
        <v>0</v>
      </c>
      <c r="BC318" s="416">
        <f t="shared" si="14"/>
        <v>0</v>
      </c>
      <c r="BD318" s="417">
        <f t="shared" si="15"/>
        <v>0</v>
      </c>
      <c r="BE318" s="418">
        <f t="shared" si="16"/>
        <v>0</v>
      </c>
      <c r="BF318" s="419">
        <f t="shared" si="17"/>
        <v>0</v>
      </c>
    </row>
    <row r="319" ht="19.5" customHeight="1">
      <c r="A319" s="185"/>
      <c r="B319" s="230">
        <f t="shared" si="18"/>
        <v>308</v>
      </c>
      <c r="C319" s="185"/>
      <c r="D319" s="391" t="str">
        <f t="array" ref="D319">INDEX(_Rge_Projectdata_3rd,$B319,MATCH("Project-ID",_Rge_Headline_Projectdata,0))</f>
        <v/>
      </c>
      <c r="E319" s="392" t="str">
        <f t="array" ref="E319">IF(INDEX(_Rge_Data_3rd_CY,$B319,E$1)=0,"",TEXT(INDEX(_Rge_Data_3rd_CY,$B319,E$1),"JJJJMMTT"))</f>
        <v/>
      </c>
      <c r="F319" s="404" t="str">
        <f t="array" ref="F319">INDEX(_Rge_Data_3rd_CY,$B319,F$1)</f>
        <v>Open</v>
      </c>
      <c r="G319" s="393">
        <f t="array" ref="G319">IFERROR(MATCH(INDEX(_Rge_Data_3rd_CY,$B319,G$1),_Rge_Projectstatus,0),"")</f>
        <v>1</v>
      </c>
      <c r="H319" s="405" t="str">
        <f t="array" ref="H319">INDEX(_Rge_Data_3rd_CY,$B319,H$1)</f>
        <v/>
      </c>
      <c r="I319" s="406" t="str">
        <f t="array" ref="I319">INDEX(_Rge_Data_3rd_CY,$B319,I$1)</f>
        <v/>
      </c>
      <c r="J319" s="406" t="str">
        <f t="array" ref="J319">INDEX(_Rge_Data_3rd_CY,$B319,J$1)</f>
        <v/>
      </c>
      <c r="K319" s="406" t="str">
        <f t="array" ref="K319">INDEX(_Rge_Data_3rd_CY,$B319,K$1)</f>
        <v/>
      </c>
      <c r="L319" s="407">
        <f t="array" ref="L319">INDEX(_Rge_Data_3rd_CY,$B319,L$1)</f>
        <v>0</v>
      </c>
      <c r="M319" s="407">
        <f t="array" ref="M319">INDEX(_Rge_Data_3rd_CY,$B319,M$1)</f>
        <v>0</v>
      </c>
      <c r="N319" s="407">
        <f t="array" ref="N319">INDEX(_Rge_Data_3rd_CY,$B319,N$1)</f>
        <v>0</v>
      </c>
      <c r="O319" s="407">
        <f t="array" ref="O319">INDEX(_Rge_Data_3rd_CY,$B319,O$1)</f>
        <v>0</v>
      </c>
      <c r="P319" s="407">
        <f t="array" ref="P319">INDEX(_Rge_Data_3rd_CY,$B319,P$1)</f>
        <v>0</v>
      </c>
      <c r="Q319" s="407" t="str">
        <f t="array" ref="Q319">INDEX(_Rge_Data_3rd_CY,$B319,Q$1)</f>
        <v/>
      </c>
      <c r="R319" s="407">
        <f t="array" ref="R319">INDEX(_Rge_Data_3rd_CY,$B319,R$1)</f>
        <v>0</v>
      </c>
      <c r="S319" s="407">
        <f t="array" ref="S319">INDEX(_Rge_Data_3rd_CY,$B319,S$1)</f>
        <v>0</v>
      </c>
      <c r="T319" s="407">
        <f t="shared" si="5"/>
        <v>0</v>
      </c>
      <c r="U319" s="408">
        <f t="shared" si="6"/>
        <v>0</v>
      </c>
      <c r="V319" s="409" t="str">
        <f t="array" ref="V319">INDEX(_Rge_Data_3rd_CY,$B319,V$1)</f>
        <v/>
      </c>
      <c r="W319" s="410" t="str">
        <f t="array" ref="W319">INDEX(_Rge_Data_3rd_CY,$B319,W$1)</f>
        <v/>
      </c>
      <c r="X319" s="410" t="str">
        <f t="array" ref="X319">INDEX(_Rge_Data_3rd_CY,$B319,X$1)</f>
        <v/>
      </c>
      <c r="Y319" s="410" t="str">
        <f t="array" ref="Y319">INDEX(_Rge_Data_3rd_CY,$B319,Y$1)</f>
        <v/>
      </c>
      <c r="Z319" s="410">
        <f t="array" ref="Z319">INDEX(_Rge_Data_3rd_CY,$B319,Z$1)</f>
        <v>0</v>
      </c>
      <c r="AA319" s="410">
        <f t="array" ref="AA319">INDEX(_Rge_Data_3rd_CY,$B319,AA$1)</f>
        <v>0</v>
      </c>
      <c r="AB319" s="410">
        <f t="array" ref="AB319">INDEX(_Rge_Data_3rd_CY,$B319,AB$1)</f>
        <v>0</v>
      </c>
      <c r="AC319" s="410">
        <f t="array" ref="AC319">INDEX(_Rge_Data_3rd_CY,$B319,AC$1)</f>
        <v>0</v>
      </c>
      <c r="AD319" s="410">
        <f t="array" ref="AD319">INDEX(_Rge_Data_3rd_CY,$B319,AD$1)</f>
        <v>0</v>
      </c>
      <c r="AE319" s="410" t="str">
        <f t="array" ref="AE319">INDEX(_Rge_Data_3rd_CY,$B319,AE$1)</f>
        <v/>
      </c>
      <c r="AF319" s="410">
        <f t="array" ref="AF319">INDEX(_Rge_Data_3rd_CY,$B319,AF$1)</f>
        <v>0</v>
      </c>
      <c r="AG319" s="410">
        <f t="array" ref="AG319">INDEX(_Rge_Data_3rd_CY,$B319,AG$1)</f>
        <v>0</v>
      </c>
      <c r="AH319" s="410">
        <f t="shared" si="7"/>
        <v>0</v>
      </c>
      <c r="AI319" s="411" t="str">
        <f t="shared" si="9"/>
        <v/>
      </c>
      <c r="AJ319" s="412" t="str">
        <f t="array" ref="AJ319">INDEX(_Rge_Data_3rd_CY,$B319,AJ$1)</f>
        <v/>
      </c>
      <c r="AK319" s="413" t="str">
        <f t="array" ref="AK319">INDEX(_Rge_Data_3rd_CY,$B319,AK$1)</f>
        <v/>
      </c>
      <c r="AL319" s="413" t="str">
        <f t="array" ref="AL319">INDEX(_Rge_Data_3rd_CY,$B319,AL$1)</f>
        <v/>
      </c>
      <c r="AM319" s="413" t="str">
        <f t="array" ref="AM319">INDEX(_Rge_Data_3rd_CY,$B319,AM$1)</f>
        <v/>
      </c>
      <c r="AN319" s="413">
        <f t="array" ref="AN319">INDEX(_Rge_Data_3rd_CY,$B319,AN$1)</f>
        <v>0</v>
      </c>
      <c r="AO319" s="413">
        <f t="array" ref="AO319">INDEX(_Rge_Data_3rd_CY,$B319,AO$1)</f>
        <v>0</v>
      </c>
      <c r="AP319" s="413">
        <f t="array" ref="AP319">INDEX(_Rge_Data_3rd_CY,$B319,AP$1)</f>
        <v>0</v>
      </c>
      <c r="AQ319" s="413">
        <f t="array" ref="AQ319">INDEX(_Rge_Data_3rd_CY,$B319,AQ$1)</f>
        <v>0</v>
      </c>
      <c r="AR319" s="413">
        <f t="array" ref="AR319">INDEX(_Rge_Data_3rd_CY,$B319,AR$1)</f>
        <v>0</v>
      </c>
      <c r="AS319" s="413" t="str">
        <f t="array" ref="AS319">INDEX(_Rge_Data_3rd_CY,$B319,AS$1)</f>
        <v/>
      </c>
      <c r="AT319" s="413">
        <f t="array" ref="AT319">INDEX(_Rge_Data_3rd_CY,$B319,AT$1)</f>
        <v>0</v>
      </c>
      <c r="AU319" s="413">
        <f t="array" ref="AU319">INDEX(_Rge_Data_3rd_CY,$B319,AU$1)</f>
        <v>0</v>
      </c>
      <c r="AV319" s="284">
        <f t="shared" si="10"/>
        <v>0</v>
      </c>
      <c r="AW319" s="414">
        <f t="shared" si="8"/>
        <v>0</v>
      </c>
      <c r="AX319" s="290">
        <f>IFERROR(IF(AND($F319="OPEN",$AH319&gt;0),$AH319*_SoP*$AW319,IF(AND($F319="CLOSED",$AH319&gt;0),$AH319*_SoL*$AW319,0)),0)</f>
        <v>0</v>
      </c>
      <c r="AY319" s="290">
        <f>IFERROR(IF($AH319&lt;0,$AH319*_SoL,0),0)</f>
        <v>0</v>
      </c>
      <c r="AZ319" s="415">
        <f t="shared" si="11"/>
        <v>0</v>
      </c>
      <c r="BA319" s="415">
        <f t="shared" si="12"/>
        <v>0</v>
      </c>
      <c r="BB319" s="415">
        <f t="shared" si="13"/>
        <v>0</v>
      </c>
      <c r="BC319" s="416">
        <f t="shared" si="14"/>
        <v>0</v>
      </c>
      <c r="BD319" s="417">
        <f t="shared" si="15"/>
        <v>0</v>
      </c>
      <c r="BE319" s="418">
        <f t="shared" si="16"/>
        <v>0</v>
      </c>
      <c r="BF319" s="419">
        <f t="shared" si="17"/>
        <v>0</v>
      </c>
    </row>
    <row r="320" ht="19.5" customHeight="1">
      <c r="A320" s="185"/>
      <c r="B320" s="230">
        <f t="shared" si="18"/>
        <v>309</v>
      </c>
      <c r="C320" s="185"/>
      <c r="D320" s="391" t="str">
        <f t="array" ref="D320">INDEX(_Rge_Projectdata_3rd,$B320,MATCH("Project-ID",_Rge_Headline_Projectdata,0))</f>
        <v/>
      </c>
      <c r="E320" s="392" t="str">
        <f t="array" ref="E320">IF(INDEX(_Rge_Data_3rd_CY,$B320,E$1)=0,"",TEXT(INDEX(_Rge_Data_3rd_CY,$B320,E$1),"JJJJMMTT"))</f>
        <v/>
      </c>
      <c r="F320" s="404" t="str">
        <f t="array" ref="F320">INDEX(_Rge_Data_3rd_CY,$B320,F$1)</f>
        <v>Open</v>
      </c>
      <c r="G320" s="393">
        <f t="array" ref="G320">IFERROR(MATCH(INDEX(_Rge_Data_3rd_CY,$B320,G$1),_Rge_Projectstatus,0),"")</f>
        <v>1</v>
      </c>
      <c r="H320" s="405" t="str">
        <f t="array" ref="H320">INDEX(_Rge_Data_3rd_CY,$B320,H$1)</f>
        <v/>
      </c>
      <c r="I320" s="406" t="str">
        <f t="array" ref="I320">INDEX(_Rge_Data_3rd_CY,$B320,I$1)</f>
        <v/>
      </c>
      <c r="J320" s="406" t="str">
        <f t="array" ref="J320">INDEX(_Rge_Data_3rd_CY,$B320,J$1)</f>
        <v/>
      </c>
      <c r="K320" s="406" t="str">
        <f t="array" ref="K320">INDEX(_Rge_Data_3rd_CY,$B320,K$1)</f>
        <v/>
      </c>
      <c r="L320" s="407">
        <f t="array" ref="L320">INDEX(_Rge_Data_3rd_CY,$B320,L$1)</f>
        <v>0</v>
      </c>
      <c r="M320" s="407">
        <f t="array" ref="M320">INDEX(_Rge_Data_3rd_CY,$B320,M$1)</f>
        <v>0</v>
      </c>
      <c r="N320" s="407">
        <f t="array" ref="N320">INDEX(_Rge_Data_3rd_CY,$B320,N$1)</f>
        <v>0</v>
      </c>
      <c r="O320" s="407">
        <f t="array" ref="O320">INDEX(_Rge_Data_3rd_CY,$B320,O$1)</f>
        <v>0</v>
      </c>
      <c r="P320" s="407">
        <f t="array" ref="P320">INDEX(_Rge_Data_3rd_CY,$B320,P$1)</f>
        <v>0</v>
      </c>
      <c r="Q320" s="407" t="str">
        <f t="array" ref="Q320">INDEX(_Rge_Data_3rd_CY,$B320,Q$1)</f>
        <v/>
      </c>
      <c r="R320" s="407">
        <f t="array" ref="R320">INDEX(_Rge_Data_3rd_CY,$B320,R$1)</f>
        <v>0</v>
      </c>
      <c r="S320" s="407">
        <f t="array" ref="S320">INDEX(_Rge_Data_3rd_CY,$B320,S$1)</f>
        <v>0</v>
      </c>
      <c r="T320" s="407">
        <f t="shared" si="5"/>
        <v>0</v>
      </c>
      <c r="U320" s="408">
        <f t="shared" si="6"/>
        <v>0</v>
      </c>
      <c r="V320" s="409" t="str">
        <f t="array" ref="V320">INDEX(_Rge_Data_3rd_CY,$B320,V$1)</f>
        <v/>
      </c>
      <c r="W320" s="410" t="str">
        <f t="array" ref="W320">INDEX(_Rge_Data_3rd_CY,$B320,W$1)</f>
        <v/>
      </c>
      <c r="X320" s="410" t="str">
        <f t="array" ref="X320">INDEX(_Rge_Data_3rd_CY,$B320,X$1)</f>
        <v/>
      </c>
      <c r="Y320" s="410" t="str">
        <f t="array" ref="Y320">INDEX(_Rge_Data_3rd_CY,$B320,Y$1)</f>
        <v/>
      </c>
      <c r="Z320" s="410">
        <f t="array" ref="Z320">INDEX(_Rge_Data_3rd_CY,$B320,Z$1)</f>
        <v>0</v>
      </c>
      <c r="AA320" s="410">
        <f t="array" ref="AA320">INDEX(_Rge_Data_3rd_CY,$B320,AA$1)</f>
        <v>0</v>
      </c>
      <c r="AB320" s="410">
        <f t="array" ref="AB320">INDEX(_Rge_Data_3rd_CY,$B320,AB$1)</f>
        <v>0</v>
      </c>
      <c r="AC320" s="410">
        <f t="array" ref="AC320">INDEX(_Rge_Data_3rd_CY,$B320,AC$1)</f>
        <v>0</v>
      </c>
      <c r="AD320" s="410">
        <f t="array" ref="AD320">INDEX(_Rge_Data_3rd_CY,$B320,AD$1)</f>
        <v>0</v>
      </c>
      <c r="AE320" s="410" t="str">
        <f t="array" ref="AE320">INDEX(_Rge_Data_3rd_CY,$B320,AE$1)</f>
        <v/>
      </c>
      <c r="AF320" s="410">
        <f t="array" ref="AF320">INDEX(_Rge_Data_3rd_CY,$B320,AF$1)</f>
        <v>0</v>
      </c>
      <c r="AG320" s="410">
        <f t="array" ref="AG320">INDEX(_Rge_Data_3rd_CY,$B320,AG$1)</f>
        <v>0</v>
      </c>
      <c r="AH320" s="410">
        <f t="shared" si="7"/>
        <v>0</v>
      </c>
      <c r="AI320" s="411" t="str">
        <f t="shared" si="9"/>
        <v/>
      </c>
      <c r="AJ320" s="412" t="str">
        <f t="array" ref="AJ320">INDEX(_Rge_Data_3rd_CY,$B320,AJ$1)</f>
        <v/>
      </c>
      <c r="AK320" s="413" t="str">
        <f t="array" ref="AK320">INDEX(_Rge_Data_3rd_CY,$B320,AK$1)</f>
        <v/>
      </c>
      <c r="AL320" s="413" t="str">
        <f t="array" ref="AL320">INDEX(_Rge_Data_3rd_CY,$B320,AL$1)</f>
        <v/>
      </c>
      <c r="AM320" s="413" t="str">
        <f t="array" ref="AM320">INDEX(_Rge_Data_3rd_CY,$B320,AM$1)</f>
        <v/>
      </c>
      <c r="AN320" s="413">
        <f t="array" ref="AN320">INDEX(_Rge_Data_3rd_CY,$B320,AN$1)</f>
        <v>0</v>
      </c>
      <c r="AO320" s="413">
        <f t="array" ref="AO320">INDEX(_Rge_Data_3rd_CY,$B320,AO$1)</f>
        <v>0</v>
      </c>
      <c r="AP320" s="413">
        <f t="array" ref="AP320">INDEX(_Rge_Data_3rd_CY,$B320,AP$1)</f>
        <v>0</v>
      </c>
      <c r="AQ320" s="413">
        <f t="array" ref="AQ320">INDEX(_Rge_Data_3rd_CY,$B320,AQ$1)</f>
        <v>0</v>
      </c>
      <c r="AR320" s="413">
        <f t="array" ref="AR320">INDEX(_Rge_Data_3rd_CY,$B320,AR$1)</f>
        <v>0</v>
      </c>
      <c r="AS320" s="413" t="str">
        <f t="array" ref="AS320">INDEX(_Rge_Data_3rd_CY,$B320,AS$1)</f>
        <v/>
      </c>
      <c r="AT320" s="413">
        <f t="array" ref="AT320">INDEX(_Rge_Data_3rd_CY,$B320,AT$1)</f>
        <v>0</v>
      </c>
      <c r="AU320" s="413">
        <f t="array" ref="AU320">INDEX(_Rge_Data_3rd_CY,$B320,AU$1)</f>
        <v>0</v>
      </c>
      <c r="AV320" s="284">
        <f t="shared" si="10"/>
        <v>0</v>
      </c>
      <c r="AW320" s="414">
        <f t="shared" si="8"/>
        <v>0</v>
      </c>
      <c r="AX320" s="290">
        <f>IFERROR(IF(AND($F320="OPEN",$AH320&gt;0),$AH320*_SoP*$AW320,IF(AND($F320="CLOSED",$AH320&gt;0),$AH320*_SoL*$AW320,0)),0)</f>
        <v>0</v>
      </c>
      <c r="AY320" s="290">
        <f>IFERROR(IF($AH320&lt;0,$AH320*_SoL,0),0)</f>
        <v>0</v>
      </c>
      <c r="AZ320" s="415">
        <f t="shared" si="11"/>
        <v>0</v>
      </c>
      <c r="BA320" s="415">
        <f t="shared" si="12"/>
        <v>0</v>
      </c>
      <c r="BB320" s="415">
        <f t="shared" si="13"/>
        <v>0</v>
      </c>
      <c r="BC320" s="416">
        <f t="shared" si="14"/>
        <v>0</v>
      </c>
      <c r="BD320" s="417">
        <f t="shared" si="15"/>
        <v>0</v>
      </c>
      <c r="BE320" s="418">
        <f t="shared" si="16"/>
        <v>0</v>
      </c>
      <c r="BF320" s="419">
        <f t="shared" si="17"/>
        <v>0</v>
      </c>
    </row>
    <row r="321" ht="19.5" customHeight="1">
      <c r="A321" s="185"/>
      <c r="B321" s="230">
        <f t="shared" si="18"/>
        <v>310</v>
      </c>
      <c r="C321" s="185"/>
      <c r="D321" s="391" t="str">
        <f t="array" ref="D321">INDEX(_Rge_Projectdata_3rd,$B321,MATCH("Project-ID",_Rge_Headline_Projectdata,0))</f>
        <v/>
      </c>
      <c r="E321" s="392" t="str">
        <f t="array" ref="E321">IF(INDEX(_Rge_Data_3rd_CY,$B321,E$1)=0,"",TEXT(INDEX(_Rge_Data_3rd_CY,$B321,E$1),"JJJJMMTT"))</f>
        <v/>
      </c>
      <c r="F321" s="404" t="str">
        <f t="array" ref="F321">INDEX(_Rge_Data_3rd_CY,$B321,F$1)</f>
        <v>Open</v>
      </c>
      <c r="G321" s="393">
        <f t="array" ref="G321">IFERROR(MATCH(INDEX(_Rge_Data_3rd_CY,$B321,G$1),_Rge_Projectstatus,0),"")</f>
        <v>1</v>
      </c>
      <c r="H321" s="405" t="str">
        <f t="array" ref="H321">INDEX(_Rge_Data_3rd_CY,$B321,H$1)</f>
        <v/>
      </c>
      <c r="I321" s="406" t="str">
        <f t="array" ref="I321">INDEX(_Rge_Data_3rd_CY,$B321,I$1)</f>
        <v/>
      </c>
      <c r="J321" s="406" t="str">
        <f t="array" ref="J321">INDEX(_Rge_Data_3rd_CY,$B321,J$1)</f>
        <v/>
      </c>
      <c r="K321" s="406" t="str">
        <f t="array" ref="K321">INDEX(_Rge_Data_3rd_CY,$B321,K$1)</f>
        <v/>
      </c>
      <c r="L321" s="407">
        <f t="array" ref="L321">INDEX(_Rge_Data_3rd_CY,$B321,L$1)</f>
        <v>0</v>
      </c>
      <c r="M321" s="407">
        <f t="array" ref="M321">INDEX(_Rge_Data_3rd_CY,$B321,M$1)</f>
        <v>0</v>
      </c>
      <c r="N321" s="407">
        <f t="array" ref="N321">INDEX(_Rge_Data_3rd_CY,$B321,N$1)</f>
        <v>0</v>
      </c>
      <c r="O321" s="407">
        <f t="array" ref="O321">INDEX(_Rge_Data_3rd_CY,$B321,O$1)</f>
        <v>0</v>
      </c>
      <c r="P321" s="407">
        <f t="array" ref="P321">INDEX(_Rge_Data_3rd_CY,$B321,P$1)</f>
        <v>0</v>
      </c>
      <c r="Q321" s="407" t="str">
        <f t="array" ref="Q321">INDEX(_Rge_Data_3rd_CY,$B321,Q$1)</f>
        <v/>
      </c>
      <c r="R321" s="407">
        <f t="array" ref="R321">INDEX(_Rge_Data_3rd_CY,$B321,R$1)</f>
        <v>0</v>
      </c>
      <c r="S321" s="407">
        <f t="array" ref="S321">INDEX(_Rge_Data_3rd_CY,$B321,S$1)</f>
        <v>0</v>
      </c>
      <c r="T321" s="407">
        <f t="shared" si="5"/>
        <v>0</v>
      </c>
      <c r="U321" s="408">
        <f t="shared" si="6"/>
        <v>0</v>
      </c>
      <c r="V321" s="409" t="str">
        <f t="array" ref="V321">INDEX(_Rge_Data_3rd_CY,$B321,V$1)</f>
        <v/>
      </c>
      <c r="W321" s="410" t="str">
        <f t="array" ref="W321">INDEX(_Rge_Data_3rd_CY,$B321,W$1)</f>
        <v/>
      </c>
      <c r="X321" s="410" t="str">
        <f t="array" ref="X321">INDEX(_Rge_Data_3rd_CY,$B321,X$1)</f>
        <v/>
      </c>
      <c r="Y321" s="410" t="str">
        <f t="array" ref="Y321">INDEX(_Rge_Data_3rd_CY,$B321,Y$1)</f>
        <v/>
      </c>
      <c r="Z321" s="410">
        <f t="array" ref="Z321">INDEX(_Rge_Data_3rd_CY,$B321,Z$1)</f>
        <v>0</v>
      </c>
      <c r="AA321" s="410">
        <f t="array" ref="AA321">INDEX(_Rge_Data_3rd_CY,$B321,AA$1)</f>
        <v>0</v>
      </c>
      <c r="AB321" s="410">
        <f t="array" ref="AB321">INDEX(_Rge_Data_3rd_CY,$B321,AB$1)</f>
        <v>0</v>
      </c>
      <c r="AC321" s="410">
        <f t="array" ref="AC321">INDEX(_Rge_Data_3rd_CY,$B321,AC$1)</f>
        <v>0</v>
      </c>
      <c r="AD321" s="410">
        <f t="array" ref="AD321">INDEX(_Rge_Data_3rd_CY,$B321,AD$1)</f>
        <v>0</v>
      </c>
      <c r="AE321" s="410" t="str">
        <f t="array" ref="AE321">INDEX(_Rge_Data_3rd_CY,$B321,AE$1)</f>
        <v/>
      </c>
      <c r="AF321" s="410">
        <f t="array" ref="AF321">INDEX(_Rge_Data_3rd_CY,$B321,AF$1)</f>
        <v>0</v>
      </c>
      <c r="AG321" s="410">
        <f t="array" ref="AG321">INDEX(_Rge_Data_3rd_CY,$B321,AG$1)</f>
        <v>0</v>
      </c>
      <c r="AH321" s="410">
        <f t="shared" si="7"/>
        <v>0</v>
      </c>
      <c r="AI321" s="411" t="str">
        <f t="shared" si="9"/>
        <v/>
      </c>
      <c r="AJ321" s="412" t="str">
        <f t="array" ref="AJ321">INDEX(_Rge_Data_3rd_CY,$B321,AJ$1)</f>
        <v/>
      </c>
      <c r="AK321" s="413" t="str">
        <f t="array" ref="AK321">INDEX(_Rge_Data_3rd_CY,$B321,AK$1)</f>
        <v/>
      </c>
      <c r="AL321" s="413" t="str">
        <f t="array" ref="AL321">INDEX(_Rge_Data_3rd_CY,$B321,AL$1)</f>
        <v/>
      </c>
      <c r="AM321" s="413" t="str">
        <f t="array" ref="AM321">INDEX(_Rge_Data_3rd_CY,$B321,AM$1)</f>
        <v/>
      </c>
      <c r="AN321" s="413">
        <f t="array" ref="AN321">INDEX(_Rge_Data_3rd_CY,$B321,AN$1)</f>
        <v>0</v>
      </c>
      <c r="AO321" s="413">
        <f t="array" ref="AO321">INDEX(_Rge_Data_3rd_CY,$B321,AO$1)</f>
        <v>0</v>
      </c>
      <c r="AP321" s="413">
        <f t="array" ref="AP321">INDEX(_Rge_Data_3rd_CY,$B321,AP$1)</f>
        <v>0</v>
      </c>
      <c r="AQ321" s="413">
        <f t="array" ref="AQ321">INDEX(_Rge_Data_3rd_CY,$B321,AQ$1)</f>
        <v>0</v>
      </c>
      <c r="AR321" s="413">
        <f t="array" ref="AR321">INDEX(_Rge_Data_3rd_CY,$B321,AR$1)</f>
        <v>0</v>
      </c>
      <c r="AS321" s="413" t="str">
        <f t="array" ref="AS321">INDEX(_Rge_Data_3rd_CY,$B321,AS$1)</f>
        <v/>
      </c>
      <c r="AT321" s="413">
        <f t="array" ref="AT321">INDEX(_Rge_Data_3rd_CY,$B321,AT$1)</f>
        <v>0</v>
      </c>
      <c r="AU321" s="413">
        <f t="array" ref="AU321">INDEX(_Rge_Data_3rd_CY,$B321,AU$1)</f>
        <v>0</v>
      </c>
      <c r="AV321" s="284">
        <f t="shared" si="10"/>
        <v>0</v>
      </c>
      <c r="AW321" s="414">
        <f t="shared" si="8"/>
        <v>0</v>
      </c>
      <c r="AX321" s="290">
        <f>IFERROR(IF(AND($F321="OPEN",$AH321&gt;0),$AH321*_SoP*$AW321,IF(AND($F321="CLOSED",$AH321&gt;0),$AH321*_SoL*$AW321,0)),0)</f>
        <v>0</v>
      </c>
      <c r="AY321" s="290">
        <f>IFERROR(IF($AH321&lt;0,$AH321*_SoL,0),0)</f>
        <v>0</v>
      </c>
      <c r="AZ321" s="415">
        <f t="shared" si="11"/>
        <v>0</v>
      </c>
      <c r="BA321" s="415">
        <f t="shared" si="12"/>
        <v>0</v>
      </c>
      <c r="BB321" s="415">
        <f t="shared" si="13"/>
        <v>0</v>
      </c>
      <c r="BC321" s="416">
        <f t="shared" si="14"/>
        <v>0</v>
      </c>
      <c r="BD321" s="417">
        <f t="shared" si="15"/>
        <v>0</v>
      </c>
      <c r="BE321" s="418">
        <f t="shared" si="16"/>
        <v>0</v>
      </c>
      <c r="BF321" s="419">
        <f t="shared" si="17"/>
        <v>0</v>
      </c>
    </row>
    <row r="322" ht="19.5" customHeight="1">
      <c r="A322" s="185"/>
      <c r="B322" s="230">
        <f t="shared" si="18"/>
        <v>311</v>
      </c>
      <c r="C322" s="185"/>
      <c r="D322" s="391" t="str">
        <f t="array" ref="D322">INDEX(_Rge_Projectdata_3rd,$B322,MATCH("Project-ID",_Rge_Headline_Projectdata,0))</f>
        <v/>
      </c>
      <c r="E322" s="392" t="str">
        <f t="array" ref="E322">IF(INDEX(_Rge_Data_3rd_CY,$B322,E$1)=0,"",TEXT(INDEX(_Rge_Data_3rd_CY,$B322,E$1),"JJJJMMTT"))</f>
        <v/>
      </c>
      <c r="F322" s="404" t="str">
        <f t="array" ref="F322">INDEX(_Rge_Data_3rd_CY,$B322,F$1)</f>
        <v>Open</v>
      </c>
      <c r="G322" s="393">
        <f t="array" ref="G322">IFERROR(MATCH(INDEX(_Rge_Data_3rd_CY,$B322,G$1),_Rge_Projectstatus,0),"")</f>
        <v>1</v>
      </c>
      <c r="H322" s="405" t="str">
        <f t="array" ref="H322">INDEX(_Rge_Data_3rd_CY,$B322,H$1)</f>
        <v/>
      </c>
      <c r="I322" s="406" t="str">
        <f t="array" ref="I322">INDEX(_Rge_Data_3rd_CY,$B322,I$1)</f>
        <v/>
      </c>
      <c r="J322" s="406" t="str">
        <f t="array" ref="J322">INDEX(_Rge_Data_3rd_CY,$B322,J$1)</f>
        <v/>
      </c>
      <c r="K322" s="406" t="str">
        <f t="array" ref="K322">INDEX(_Rge_Data_3rd_CY,$B322,K$1)</f>
        <v/>
      </c>
      <c r="L322" s="407">
        <f t="array" ref="L322">INDEX(_Rge_Data_3rd_CY,$B322,L$1)</f>
        <v>0</v>
      </c>
      <c r="M322" s="407">
        <f t="array" ref="M322">INDEX(_Rge_Data_3rd_CY,$B322,M$1)</f>
        <v>0</v>
      </c>
      <c r="N322" s="407">
        <f t="array" ref="N322">INDEX(_Rge_Data_3rd_CY,$B322,N$1)</f>
        <v>0</v>
      </c>
      <c r="O322" s="407">
        <f t="array" ref="O322">INDEX(_Rge_Data_3rd_CY,$B322,O$1)</f>
        <v>0</v>
      </c>
      <c r="P322" s="407">
        <f t="array" ref="P322">INDEX(_Rge_Data_3rd_CY,$B322,P$1)</f>
        <v>0</v>
      </c>
      <c r="Q322" s="407" t="str">
        <f t="array" ref="Q322">INDEX(_Rge_Data_3rd_CY,$B322,Q$1)</f>
        <v/>
      </c>
      <c r="R322" s="407">
        <f t="array" ref="R322">INDEX(_Rge_Data_3rd_CY,$B322,R$1)</f>
        <v>0</v>
      </c>
      <c r="S322" s="407">
        <f t="array" ref="S322">INDEX(_Rge_Data_3rd_CY,$B322,S$1)</f>
        <v>0</v>
      </c>
      <c r="T322" s="407">
        <f t="shared" si="5"/>
        <v>0</v>
      </c>
      <c r="U322" s="408">
        <f t="shared" si="6"/>
        <v>0</v>
      </c>
      <c r="V322" s="409" t="str">
        <f t="array" ref="V322">INDEX(_Rge_Data_3rd_CY,$B322,V$1)</f>
        <v/>
      </c>
      <c r="W322" s="410" t="str">
        <f t="array" ref="W322">INDEX(_Rge_Data_3rd_CY,$B322,W$1)</f>
        <v/>
      </c>
      <c r="X322" s="410" t="str">
        <f t="array" ref="X322">INDEX(_Rge_Data_3rd_CY,$B322,X$1)</f>
        <v/>
      </c>
      <c r="Y322" s="410" t="str">
        <f t="array" ref="Y322">INDEX(_Rge_Data_3rd_CY,$B322,Y$1)</f>
        <v/>
      </c>
      <c r="Z322" s="410">
        <f t="array" ref="Z322">INDEX(_Rge_Data_3rd_CY,$B322,Z$1)</f>
        <v>0</v>
      </c>
      <c r="AA322" s="410">
        <f t="array" ref="AA322">INDEX(_Rge_Data_3rd_CY,$B322,AA$1)</f>
        <v>0</v>
      </c>
      <c r="AB322" s="410">
        <f t="array" ref="AB322">INDEX(_Rge_Data_3rd_CY,$B322,AB$1)</f>
        <v>0</v>
      </c>
      <c r="AC322" s="410">
        <f t="array" ref="AC322">INDEX(_Rge_Data_3rd_CY,$B322,AC$1)</f>
        <v>0</v>
      </c>
      <c r="AD322" s="410">
        <f t="array" ref="AD322">INDEX(_Rge_Data_3rd_CY,$B322,AD$1)</f>
        <v>0</v>
      </c>
      <c r="AE322" s="410" t="str">
        <f t="array" ref="AE322">INDEX(_Rge_Data_3rd_CY,$B322,AE$1)</f>
        <v/>
      </c>
      <c r="AF322" s="410">
        <f t="array" ref="AF322">INDEX(_Rge_Data_3rd_CY,$B322,AF$1)</f>
        <v>0</v>
      </c>
      <c r="AG322" s="410">
        <f t="array" ref="AG322">INDEX(_Rge_Data_3rd_CY,$B322,AG$1)</f>
        <v>0</v>
      </c>
      <c r="AH322" s="410">
        <f t="shared" si="7"/>
        <v>0</v>
      </c>
      <c r="AI322" s="411" t="str">
        <f t="shared" si="9"/>
        <v/>
      </c>
      <c r="AJ322" s="412" t="str">
        <f t="array" ref="AJ322">INDEX(_Rge_Data_3rd_CY,$B322,AJ$1)</f>
        <v/>
      </c>
      <c r="AK322" s="413" t="str">
        <f t="array" ref="AK322">INDEX(_Rge_Data_3rd_CY,$B322,AK$1)</f>
        <v/>
      </c>
      <c r="AL322" s="413" t="str">
        <f t="array" ref="AL322">INDEX(_Rge_Data_3rd_CY,$B322,AL$1)</f>
        <v/>
      </c>
      <c r="AM322" s="413" t="str">
        <f t="array" ref="AM322">INDEX(_Rge_Data_3rd_CY,$B322,AM$1)</f>
        <v/>
      </c>
      <c r="AN322" s="413">
        <f t="array" ref="AN322">INDEX(_Rge_Data_3rd_CY,$B322,AN$1)</f>
        <v>0</v>
      </c>
      <c r="AO322" s="413">
        <f t="array" ref="AO322">INDEX(_Rge_Data_3rd_CY,$B322,AO$1)</f>
        <v>0</v>
      </c>
      <c r="AP322" s="413">
        <f t="array" ref="AP322">INDEX(_Rge_Data_3rd_CY,$B322,AP$1)</f>
        <v>0</v>
      </c>
      <c r="AQ322" s="413">
        <f t="array" ref="AQ322">INDEX(_Rge_Data_3rd_CY,$B322,AQ$1)</f>
        <v>0</v>
      </c>
      <c r="AR322" s="413">
        <f t="array" ref="AR322">INDEX(_Rge_Data_3rd_CY,$B322,AR$1)</f>
        <v>0</v>
      </c>
      <c r="AS322" s="413" t="str">
        <f t="array" ref="AS322">INDEX(_Rge_Data_3rd_CY,$B322,AS$1)</f>
        <v/>
      </c>
      <c r="AT322" s="413">
        <f t="array" ref="AT322">INDEX(_Rge_Data_3rd_CY,$B322,AT$1)</f>
        <v>0</v>
      </c>
      <c r="AU322" s="413">
        <f t="array" ref="AU322">INDEX(_Rge_Data_3rd_CY,$B322,AU$1)</f>
        <v>0</v>
      </c>
      <c r="AV322" s="284">
        <f t="shared" si="10"/>
        <v>0</v>
      </c>
      <c r="AW322" s="414">
        <f t="shared" si="8"/>
        <v>0</v>
      </c>
      <c r="AX322" s="290">
        <f>IFERROR(IF(AND($F322="OPEN",$AH322&gt;0),$AH322*_SoP*$AW322,IF(AND($F322="CLOSED",$AH322&gt;0),$AH322*_SoL*$AW322,0)),0)</f>
        <v>0</v>
      </c>
      <c r="AY322" s="290">
        <f>IFERROR(IF($AH322&lt;0,$AH322*_SoL,0),0)</f>
        <v>0</v>
      </c>
      <c r="AZ322" s="415">
        <f t="shared" si="11"/>
        <v>0</v>
      </c>
      <c r="BA322" s="415">
        <f t="shared" si="12"/>
        <v>0</v>
      </c>
      <c r="BB322" s="415">
        <f t="shared" si="13"/>
        <v>0</v>
      </c>
      <c r="BC322" s="416">
        <f t="shared" si="14"/>
        <v>0</v>
      </c>
      <c r="BD322" s="417">
        <f t="shared" si="15"/>
        <v>0</v>
      </c>
      <c r="BE322" s="418">
        <f t="shared" si="16"/>
        <v>0</v>
      </c>
      <c r="BF322" s="419">
        <f t="shared" si="17"/>
        <v>0</v>
      </c>
    </row>
    <row r="323" ht="19.5" customHeight="1">
      <c r="A323" s="185"/>
      <c r="B323" s="230">
        <f t="shared" si="18"/>
        <v>312</v>
      </c>
      <c r="C323" s="185"/>
      <c r="D323" s="391" t="str">
        <f t="array" ref="D323">INDEX(_Rge_Projectdata_3rd,$B323,MATCH("Project-ID",_Rge_Headline_Projectdata,0))</f>
        <v/>
      </c>
      <c r="E323" s="392" t="str">
        <f t="array" ref="E323">IF(INDEX(_Rge_Data_3rd_CY,$B323,E$1)=0,"",TEXT(INDEX(_Rge_Data_3rd_CY,$B323,E$1),"JJJJMMTT"))</f>
        <v/>
      </c>
      <c r="F323" s="404" t="str">
        <f t="array" ref="F323">INDEX(_Rge_Data_3rd_CY,$B323,F$1)</f>
        <v>Open</v>
      </c>
      <c r="G323" s="393">
        <f t="array" ref="G323">IFERROR(MATCH(INDEX(_Rge_Data_3rd_CY,$B323,G$1),_Rge_Projectstatus,0),"")</f>
        <v>1</v>
      </c>
      <c r="H323" s="405" t="str">
        <f t="array" ref="H323">INDEX(_Rge_Data_3rd_CY,$B323,H$1)</f>
        <v/>
      </c>
      <c r="I323" s="406" t="str">
        <f t="array" ref="I323">INDEX(_Rge_Data_3rd_CY,$B323,I$1)</f>
        <v/>
      </c>
      <c r="J323" s="406" t="str">
        <f t="array" ref="J323">INDEX(_Rge_Data_3rd_CY,$B323,J$1)</f>
        <v/>
      </c>
      <c r="K323" s="406" t="str">
        <f t="array" ref="K323">INDEX(_Rge_Data_3rd_CY,$B323,K$1)</f>
        <v/>
      </c>
      <c r="L323" s="407">
        <f t="array" ref="L323">INDEX(_Rge_Data_3rd_CY,$B323,L$1)</f>
        <v>0</v>
      </c>
      <c r="M323" s="407">
        <f t="array" ref="M323">INDEX(_Rge_Data_3rd_CY,$B323,M$1)</f>
        <v>0</v>
      </c>
      <c r="N323" s="407">
        <f t="array" ref="N323">INDEX(_Rge_Data_3rd_CY,$B323,N$1)</f>
        <v>0</v>
      </c>
      <c r="O323" s="407">
        <f t="array" ref="O323">INDEX(_Rge_Data_3rd_CY,$B323,O$1)</f>
        <v>0</v>
      </c>
      <c r="P323" s="407">
        <f t="array" ref="P323">INDEX(_Rge_Data_3rd_CY,$B323,P$1)</f>
        <v>0</v>
      </c>
      <c r="Q323" s="407" t="str">
        <f t="array" ref="Q323">INDEX(_Rge_Data_3rd_CY,$B323,Q$1)</f>
        <v/>
      </c>
      <c r="R323" s="407">
        <f t="array" ref="R323">INDEX(_Rge_Data_3rd_CY,$B323,R$1)</f>
        <v>0</v>
      </c>
      <c r="S323" s="407">
        <f t="array" ref="S323">INDEX(_Rge_Data_3rd_CY,$B323,S$1)</f>
        <v>0</v>
      </c>
      <c r="T323" s="407">
        <f t="shared" si="5"/>
        <v>0</v>
      </c>
      <c r="U323" s="408">
        <f t="shared" si="6"/>
        <v>0</v>
      </c>
      <c r="V323" s="409" t="str">
        <f t="array" ref="V323">INDEX(_Rge_Data_3rd_CY,$B323,V$1)</f>
        <v/>
      </c>
      <c r="W323" s="410" t="str">
        <f t="array" ref="W323">INDEX(_Rge_Data_3rd_CY,$B323,W$1)</f>
        <v/>
      </c>
      <c r="X323" s="410" t="str">
        <f t="array" ref="X323">INDEX(_Rge_Data_3rd_CY,$B323,X$1)</f>
        <v/>
      </c>
      <c r="Y323" s="410" t="str">
        <f t="array" ref="Y323">INDEX(_Rge_Data_3rd_CY,$B323,Y$1)</f>
        <v/>
      </c>
      <c r="Z323" s="410">
        <f t="array" ref="Z323">INDEX(_Rge_Data_3rd_CY,$B323,Z$1)</f>
        <v>0</v>
      </c>
      <c r="AA323" s="410">
        <f t="array" ref="AA323">INDEX(_Rge_Data_3rd_CY,$B323,AA$1)</f>
        <v>0</v>
      </c>
      <c r="AB323" s="410">
        <f t="array" ref="AB323">INDEX(_Rge_Data_3rd_CY,$B323,AB$1)</f>
        <v>0</v>
      </c>
      <c r="AC323" s="410">
        <f t="array" ref="AC323">INDEX(_Rge_Data_3rd_CY,$B323,AC$1)</f>
        <v>0</v>
      </c>
      <c r="AD323" s="410">
        <f t="array" ref="AD323">INDEX(_Rge_Data_3rd_CY,$B323,AD$1)</f>
        <v>0</v>
      </c>
      <c r="AE323" s="410" t="str">
        <f t="array" ref="AE323">INDEX(_Rge_Data_3rd_CY,$B323,AE$1)</f>
        <v/>
      </c>
      <c r="AF323" s="410">
        <f t="array" ref="AF323">INDEX(_Rge_Data_3rd_CY,$B323,AF$1)</f>
        <v>0</v>
      </c>
      <c r="AG323" s="410">
        <f t="array" ref="AG323">INDEX(_Rge_Data_3rd_CY,$B323,AG$1)</f>
        <v>0</v>
      </c>
      <c r="AH323" s="410">
        <f t="shared" si="7"/>
        <v>0</v>
      </c>
      <c r="AI323" s="411" t="str">
        <f t="shared" si="9"/>
        <v/>
      </c>
      <c r="AJ323" s="412" t="str">
        <f t="array" ref="AJ323">INDEX(_Rge_Data_3rd_CY,$B323,AJ$1)</f>
        <v/>
      </c>
      <c r="AK323" s="413" t="str">
        <f t="array" ref="AK323">INDEX(_Rge_Data_3rd_CY,$B323,AK$1)</f>
        <v/>
      </c>
      <c r="AL323" s="413" t="str">
        <f t="array" ref="AL323">INDEX(_Rge_Data_3rd_CY,$B323,AL$1)</f>
        <v/>
      </c>
      <c r="AM323" s="413" t="str">
        <f t="array" ref="AM323">INDEX(_Rge_Data_3rd_CY,$B323,AM$1)</f>
        <v/>
      </c>
      <c r="AN323" s="413">
        <f t="array" ref="AN323">INDEX(_Rge_Data_3rd_CY,$B323,AN$1)</f>
        <v>0</v>
      </c>
      <c r="AO323" s="413">
        <f t="array" ref="AO323">INDEX(_Rge_Data_3rd_CY,$B323,AO$1)</f>
        <v>0</v>
      </c>
      <c r="AP323" s="413">
        <f t="array" ref="AP323">INDEX(_Rge_Data_3rd_CY,$B323,AP$1)</f>
        <v>0</v>
      </c>
      <c r="AQ323" s="413">
        <f t="array" ref="AQ323">INDEX(_Rge_Data_3rd_CY,$B323,AQ$1)</f>
        <v>0</v>
      </c>
      <c r="AR323" s="413">
        <f t="array" ref="AR323">INDEX(_Rge_Data_3rd_CY,$B323,AR$1)</f>
        <v>0</v>
      </c>
      <c r="AS323" s="413" t="str">
        <f t="array" ref="AS323">INDEX(_Rge_Data_3rd_CY,$B323,AS$1)</f>
        <v/>
      </c>
      <c r="AT323" s="413">
        <f t="array" ref="AT323">INDEX(_Rge_Data_3rd_CY,$B323,AT$1)</f>
        <v>0</v>
      </c>
      <c r="AU323" s="413">
        <f t="array" ref="AU323">INDEX(_Rge_Data_3rd_CY,$B323,AU$1)</f>
        <v>0</v>
      </c>
      <c r="AV323" s="284">
        <f t="shared" si="10"/>
        <v>0</v>
      </c>
      <c r="AW323" s="414">
        <f t="shared" si="8"/>
        <v>0</v>
      </c>
      <c r="AX323" s="290">
        <f>IFERROR(IF(AND($F323="OPEN",$AH323&gt;0),$AH323*_SoP*$AW323,IF(AND($F323="CLOSED",$AH323&gt;0),$AH323*_SoL*$AW323,0)),0)</f>
        <v>0</v>
      </c>
      <c r="AY323" s="290">
        <f>IFERROR(IF($AH323&lt;0,$AH323*_SoL,0),0)</f>
        <v>0</v>
      </c>
      <c r="AZ323" s="415">
        <f t="shared" si="11"/>
        <v>0</v>
      </c>
      <c r="BA323" s="415">
        <f t="shared" si="12"/>
        <v>0</v>
      </c>
      <c r="BB323" s="415">
        <f t="shared" si="13"/>
        <v>0</v>
      </c>
      <c r="BC323" s="416">
        <f t="shared" si="14"/>
        <v>0</v>
      </c>
      <c r="BD323" s="417">
        <f t="shared" si="15"/>
        <v>0</v>
      </c>
      <c r="BE323" s="418">
        <f t="shared" si="16"/>
        <v>0</v>
      </c>
      <c r="BF323" s="419">
        <f t="shared" si="17"/>
        <v>0</v>
      </c>
    </row>
    <row r="324" ht="19.5" customHeight="1">
      <c r="A324" s="185"/>
      <c r="B324" s="230">
        <f t="shared" si="18"/>
        <v>313</v>
      </c>
      <c r="C324" s="185"/>
      <c r="D324" s="391" t="str">
        <f t="array" ref="D324">INDEX(_Rge_Projectdata_3rd,$B324,MATCH("Project-ID",_Rge_Headline_Projectdata,0))</f>
        <v/>
      </c>
      <c r="E324" s="392" t="str">
        <f t="array" ref="E324">IF(INDEX(_Rge_Data_3rd_CY,$B324,E$1)=0,"",TEXT(INDEX(_Rge_Data_3rd_CY,$B324,E$1),"JJJJMMTT"))</f>
        <v/>
      </c>
      <c r="F324" s="404" t="str">
        <f t="array" ref="F324">INDEX(_Rge_Data_3rd_CY,$B324,F$1)</f>
        <v>Open</v>
      </c>
      <c r="G324" s="393">
        <f t="array" ref="G324">IFERROR(MATCH(INDEX(_Rge_Data_3rd_CY,$B324,G$1),_Rge_Projectstatus,0),"")</f>
        <v>1</v>
      </c>
      <c r="H324" s="405" t="str">
        <f t="array" ref="H324">INDEX(_Rge_Data_3rd_CY,$B324,H$1)</f>
        <v/>
      </c>
      <c r="I324" s="406" t="str">
        <f t="array" ref="I324">INDEX(_Rge_Data_3rd_CY,$B324,I$1)</f>
        <v/>
      </c>
      <c r="J324" s="406" t="str">
        <f t="array" ref="J324">INDEX(_Rge_Data_3rd_CY,$B324,J$1)</f>
        <v/>
      </c>
      <c r="K324" s="406" t="str">
        <f t="array" ref="K324">INDEX(_Rge_Data_3rd_CY,$B324,K$1)</f>
        <v/>
      </c>
      <c r="L324" s="407">
        <f t="array" ref="L324">INDEX(_Rge_Data_3rd_CY,$B324,L$1)</f>
        <v>0</v>
      </c>
      <c r="M324" s="407">
        <f t="array" ref="M324">INDEX(_Rge_Data_3rd_CY,$B324,M$1)</f>
        <v>0</v>
      </c>
      <c r="N324" s="407">
        <f t="array" ref="N324">INDEX(_Rge_Data_3rd_CY,$B324,N$1)</f>
        <v>0</v>
      </c>
      <c r="O324" s="407">
        <f t="array" ref="O324">INDEX(_Rge_Data_3rd_CY,$B324,O$1)</f>
        <v>0</v>
      </c>
      <c r="P324" s="407">
        <f t="array" ref="P324">INDEX(_Rge_Data_3rd_CY,$B324,P$1)</f>
        <v>0</v>
      </c>
      <c r="Q324" s="407" t="str">
        <f t="array" ref="Q324">INDEX(_Rge_Data_3rd_CY,$B324,Q$1)</f>
        <v/>
      </c>
      <c r="R324" s="407">
        <f t="array" ref="R324">INDEX(_Rge_Data_3rd_CY,$B324,R$1)</f>
        <v>0</v>
      </c>
      <c r="S324" s="407">
        <f t="array" ref="S324">INDEX(_Rge_Data_3rd_CY,$B324,S$1)</f>
        <v>0</v>
      </c>
      <c r="T324" s="407">
        <f t="shared" si="5"/>
        <v>0</v>
      </c>
      <c r="U324" s="408">
        <f t="shared" si="6"/>
        <v>0</v>
      </c>
      <c r="V324" s="409" t="str">
        <f t="array" ref="V324">INDEX(_Rge_Data_3rd_CY,$B324,V$1)</f>
        <v/>
      </c>
      <c r="W324" s="410" t="str">
        <f t="array" ref="W324">INDEX(_Rge_Data_3rd_CY,$B324,W$1)</f>
        <v/>
      </c>
      <c r="X324" s="410" t="str">
        <f t="array" ref="X324">INDEX(_Rge_Data_3rd_CY,$B324,X$1)</f>
        <v/>
      </c>
      <c r="Y324" s="410" t="str">
        <f t="array" ref="Y324">INDEX(_Rge_Data_3rd_CY,$B324,Y$1)</f>
        <v/>
      </c>
      <c r="Z324" s="410">
        <f t="array" ref="Z324">INDEX(_Rge_Data_3rd_CY,$B324,Z$1)</f>
        <v>0</v>
      </c>
      <c r="AA324" s="410">
        <f t="array" ref="AA324">INDEX(_Rge_Data_3rd_CY,$B324,AA$1)</f>
        <v>0</v>
      </c>
      <c r="AB324" s="410">
        <f t="array" ref="AB324">INDEX(_Rge_Data_3rd_CY,$B324,AB$1)</f>
        <v>0</v>
      </c>
      <c r="AC324" s="410">
        <f t="array" ref="AC324">INDEX(_Rge_Data_3rd_CY,$B324,AC$1)</f>
        <v>0</v>
      </c>
      <c r="AD324" s="410">
        <f t="array" ref="AD324">INDEX(_Rge_Data_3rd_CY,$B324,AD$1)</f>
        <v>0</v>
      </c>
      <c r="AE324" s="410" t="str">
        <f t="array" ref="AE324">INDEX(_Rge_Data_3rd_CY,$B324,AE$1)</f>
        <v/>
      </c>
      <c r="AF324" s="410">
        <f t="array" ref="AF324">INDEX(_Rge_Data_3rd_CY,$B324,AF$1)</f>
        <v>0</v>
      </c>
      <c r="AG324" s="410">
        <f t="array" ref="AG324">INDEX(_Rge_Data_3rd_CY,$B324,AG$1)</f>
        <v>0</v>
      </c>
      <c r="AH324" s="410">
        <f t="shared" si="7"/>
        <v>0</v>
      </c>
      <c r="AI324" s="411" t="str">
        <f t="shared" si="9"/>
        <v/>
      </c>
      <c r="AJ324" s="412" t="str">
        <f t="array" ref="AJ324">INDEX(_Rge_Data_3rd_CY,$B324,AJ$1)</f>
        <v/>
      </c>
      <c r="AK324" s="413" t="str">
        <f t="array" ref="AK324">INDEX(_Rge_Data_3rd_CY,$B324,AK$1)</f>
        <v/>
      </c>
      <c r="AL324" s="413" t="str">
        <f t="array" ref="AL324">INDEX(_Rge_Data_3rd_CY,$B324,AL$1)</f>
        <v/>
      </c>
      <c r="AM324" s="413" t="str">
        <f t="array" ref="AM324">INDEX(_Rge_Data_3rd_CY,$B324,AM$1)</f>
        <v/>
      </c>
      <c r="AN324" s="413">
        <f t="array" ref="AN324">INDEX(_Rge_Data_3rd_CY,$B324,AN$1)</f>
        <v>0</v>
      </c>
      <c r="AO324" s="413">
        <f t="array" ref="AO324">INDEX(_Rge_Data_3rd_CY,$B324,AO$1)</f>
        <v>0</v>
      </c>
      <c r="AP324" s="413">
        <f t="array" ref="AP324">INDEX(_Rge_Data_3rd_CY,$B324,AP$1)</f>
        <v>0</v>
      </c>
      <c r="AQ324" s="413">
        <f t="array" ref="AQ324">INDEX(_Rge_Data_3rd_CY,$B324,AQ$1)</f>
        <v>0</v>
      </c>
      <c r="AR324" s="413">
        <f t="array" ref="AR324">INDEX(_Rge_Data_3rd_CY,$B324,AR$1)</f>
        <v>0</v>
      </c>
      <c r="AS324" s="413" t="str">
        <f t="array" ref="AS324">INDEX(_Rge_Data_3rd_CY,$B324,AS$1)</f>
        <v/>
      </c>
      <c r="AT324" s="413">
        <f t="array" ref="AT324">INDEX(_Rge_Data_3rd_CY,$B324,AT$1)</f>
        <v>0</v>
      </c>
      <c r="AU324" s="413">
        <f t="array" ref="AU324">INDEX(_Rge_Data_3rd_CY,$B324,AU$1)</f>
        <v>0</v>
      </c>
      <c r="AV324" s="284">
        <f t="shared" si="10"/>
        <v>0</v>
      </c>
      <c r="AW324" s="414">
        <f t="shared" si="8"/>
        <v>0</v>
      </c>
      <c r="AX324" s="290">
        <f>IFERROR(IF(AND($F324="OPEN",$AH324&gt;0),$AH324*_SoP*$AW324,IF(AND($F324="CLOSED",$AH324&gt;0),$AH324*_SoL*$AW324,0)),0)</f>
        <v>0</v>
      </c>
      <c r="AY324" s="290">
        <f>IFERROR(IF($AH324&lt;0,$AH324*_SoL,0),0)</f>
        <v>0</v>
      </c>
      <c r="AZ324" s="415">
        <f t="shared" si="11"/>
        <v>0</v>
      </c>
      <c r="BA324" s="415">
        <f t="shared" si="12"/>
        <v>0</v>
      </c>
      <c r="BB324" s="415">
        <f t="shared" si="13"/>
        <v>0</v>
      </c>
      <c r="BC324" s="416">
        <f t="shared" si="14"/>
        <v>0</v>
      </c>
      <c r="BD324" s="417">
        <f t="shared" si="15"/>
        <v>0</v>
      </c>
      <c r="BE324" s="418">
        <f t="shared" si="16"/>
        <v>0</v>
      </c>
      <c r="BF324" s="419">
        <f t="shared" si="17"/>
        <v>0</v>
      </c>
    </row>
    <row r="325" ht="19.5" customHeight="1">
      <c r="A325" s="185"/>
      <c r="B325" s="230">
        <f t="shared" si="18"/>
        <v>314</v>
      </c>
      <c r="C325" s="185"/>
      <c r="D325" s="391" t="str">
        <f t="array" ref="D325">INDEX(_Rge_Projectdata_3rd,$B325,MATCH("Project-ID",_Rge_Headline_Projectdata,0))</f>
        <v/>
      </c>
      <c r="E325" s="392" t="str">
        <f t="array" ref="E325">IF(INDEX(_Rge_Data_3rd_CY,$B325,E$1)=0,"",TEXT(INDEX(_Rge_Data_3rd_CY,$B325,E$1),"JJJJMMTT"))</f>
        <v/>
      </c>
      <c r="F325" s="404" t="str">
        <f t="array" ref="F325">INDEX(_Rge_Data_3rd_CY,$B325,F$1)</f>
        <v>Open</v>
      </c>
      <c r="G325" s="393">
        <f t="array" ref="G325">IFERROR(MATCH(INDEX(_Rge_Data_3rd_CY,$B325,G$1),_Rge_Projectstatus,0),"")</f>
        <v>1</v>
      </c>
      <c r="H325" s="405" t="str">
        <f t="array" ref="H325">INDEX(_Rge_Data_3rd_CY,$B325,H$1)</f>
        <v/>
      </c>
      <c r="I325" s="406" t="str">
        <f t="array" ref="I325">INDEX(_Rge_Data_3rd_CY,$B325,I$1)</f>
        <v/>
      </c>
      <c r="J325" s="406" t="str">
        <f t="array" ref="J325">INDEX(_Rge_Data_3rd_CY,$B325,J$1)</f>
        <v/>
      </c>
      <c r="K325" s="406" t="str">
        <f t="array" ref="K325">INDEX(_Rge_Data_3rd_CY,$B325,K$1)</f>
        <v/>
      </c>
      <c r="L325" s="407">
        <f t="array" ref="L325">INDEX(_Rge_Data_3rd_CY,$B325,L$1)</f>
        <v>0</v>
      </c>
      <c r="M325" s="407">
        <f t="array" ref="M325">INDEX(_Rge_Data_3rd_CY,$B325,M$1)</f>
        <v>0</v>
      </c>
      <c r="N325" s="407">
        <f t="array" ref="N325">INDEX(_Rge_Data_3rd_CY,$B325,N$1)</f>
        <v>0</v>
      </c>
      <c r="O325" s="407">
        <f t="array" ref="O325">INDEX(_Rge_Data_3rd_CY,$B325,O$1)</f>
        <v>0</v>
      </c>
      <c r="P325" s="407">
        <f t="array" ref="P325">INDEX(_Rge_Data_3rd_CY,$B325,P$1)</f>
        <v>0</v>
      </c>
      <c r="Q325" s="407" t="str">
        <f t="array" ref="Q325">INDEX(_Rge_Data_3rd_CY,$B325,Q$1)</f>
        <v/>
      </c>
      <c r="R325" s="407">
        <f t="array" ref="R325">INDEX(_Rge_Data_3rd_CY,$B325,R$1)</f>
        <v>0</v>
      </c>
      <c r="S325" s="407">
        <f t="array" ref="S325">INDEX(_Rge_Data_3rd_CY,$B325,S$1)</f>
        <v>0</v>
      </c>
      <c r="T325" s="407">
        <f t="shared" si="5"/>
        <v>0</v>
      </c>
      <c r="U325" s="408">
        <f t="shared" si="6"/>
        <v>0</v>
      </c>
      <c r="V325" s="409" t="str">
        <f t="array" ref="V325">INDEX(_Rge_Data_3rd_CY,$B325,V$1)</f>
        <v/>
      </c>
      <c r="W325" s="410" t="str">
        <f t="array" ref="W325">INDEX(_Rge_Data_3rd_CY,$B325,W$1)</f>
        <v/>
      </c>
      <c r="X325" s="410" t="str">
        <f t="array" ref="X325">INDEX(_Rge_Data_3rd_CY,$B325,X$1)</f>
        <v/>
      </c>
      <c r="Y325" s="410" t="str">
        <f t="array" ref="Y325">INDEX(_Rge_Data_3rd_CY,$B325,Y$1)</f>
        <v/>
      </c>
      <c r="Z325" s="410">
        <f t="array" ref="Z325">INDEX(_Rge_Data_3rd_CY,$B325,Z$1)</f>
        <v>0</v>
      </c>
      <c r="AA325" s="410">
        <f t="array" ref="AA325">INDEX(_Rge_Data_3rd_CY,$B325,AA$1)</f>
        <v>0</v>
      </c>
      <c r="AB325" s="410">
        <f t="array" ref="AB325">INDEX(_Rge_Data_3rd_CY,$B325,AB$1)</f>
        <v>0</v>
      </c>
      <c r="AC325" s="410">
        <f t="array" ref="AC325">INDEX(_Rge_Data_3rd_CY,$B325,AC$1)</f>
        <v>0</v>
      </c>
      <c r="AD325" s="410">
        <f t="array" ref="AD325">INDEX(_Rge_Data_3rd_CY,$B325,AD$1)</f>
        <v>0</v>
      </c>
      <c r="AE325" s="410" t="str">
        <f t="array" ref="AE325">INDEX(_Rge_Data_3rd_CY,$B325,AE$1)</f>
        <v/>
      </c>
      <c r="AF325" s="410">
        <f t="array" ref="AF325">INDEX(_Rge_Data_3rd_CY,$B325,AF$1)</f>
        <v>0</v>
      </c>
      <c r="AG325" s="410">
        <f t="array" ref="AG325">INDEX(_Rge_Data_3rd_CY,$B325,AG$1)</f>
        <v>0</v>
      </c>
      <c r="AH325" s="410">
        <f t="shared" si="7"/>
        <v>0</v>
      </c>
      <c r="AI325" s="411" t="str">
        <f t="shared" si="9"/>
        <v/>
      </c>
      <c r="AJ325" s="412" t="str">
        <f t="array" ref="AJ325">INDEX(_Rge_Data_3rd_CY,$B325,AJ$1)</f>
        <v/>
      </c>
      <c r="AK325" s="413" t="str">
        <f t="array" ref="AK325">INDEX(_Rge_Data_3rd_CY,$B325,AK$1)</f>
        <v/>
      </c>
      <c r="AL325" s="413" t="str">
        <f t="array" ref="AL325">INDEX(_Rge_Data_3rd_CY,$B325,AL$1)</f>
        <v/>
      </c>
      <c r="AM325" s="413" t="str">
        <f t="array" ref="AM325">INDEX(_Rge_Data_3rd_CY,$B325,AM$1)</f>
        <v/>
      </c>
      <c r="AN325" s="413">
        <f t="array" ref="AN325">INDEX(_Rge_Data_3rd_CY,$B325,AN$1)</f>
        <v>0</v>
      </c>
      <c r="AO325" s="413">
        <f t="array" ref="AO325">INDEX(_Rge_Data_3rd_CY,$B325,AO$1)</f>
        <v>0</v>
      </c>
      <c r="AP325" s="413">
        <f t="array" ref="AP325">INDEX(_Rge_Data_3rd_CY,$B325,AP$1)</f>
        <v>0</v>
      </c>
      <c r="AQ325" s="413">
        <f t="array" ref="AQ325">INDEX(_Rge_Data_3rd_CY,$B325,AQ$1)</f>
        <v>0</v>
      </c>
      <c r="AR325" s="413">
        <f t="array" ref="AR325">INDEX(_Rge_Data_3rd_CY,$B325,AR$1)</f>
        <v>0</v>
      </c>
      <c r="AS325" s="413" t="str">
        <f t="array" ref="AS325">INDEX(_Rge_Data_3rd_CY,$B325,AS$1)</f>
        <v/>
      </c>
      <c r="AT325" s="413">
        <f t="array" ref="AT325">INDEX(_Rge_Data_3rd_CY,$B325,AT$1)</f>
        <v>0</v>
      </c>
      <c r="AU325" s="413">
        <f t="array" ref="AU325">INDEX(_Rge_Data_3rd_CY,$B325,AU$1)</f>
        <v>0</v>
      </c>
      <c r="AV325" s="284">
        <f t="shared" si="10"/>
        <v>0</v>
      </c>
      <c r="AW325" s="414">
        <f t="shared" si="8"/>
        <v>0</v>
      </c>
      <c r="AX325" s="290">
        <f>IFERROR(IF(AND($F325="OPEN",$AH325&gt;0),$AH325*_SoP*$AW325,IF(AND($F325="CLOSED",$AH325&gt;0),$AH325*_SoL*$AW325,0)),0)</f>
        <v>0</v>
      </c>
      <c r="AY325" s="290">
        <f>IFERROR(IF($AH325&lt;0,$AH325*_SoL,0),0)</f>
        <v>0</v>
      </c>
      <c r="AZ325" s="415">
        <f t="shared" si="11"/>
        <v>0</v>
      </c>
      <c r="BA325" s="415">
        <f t="shared" si="12"/>
        <v>0</v>
      </c>
      <c r="BB325" s="415">
        <f t="shared" si="13"/>
        <v>0</v>
      </c>
      <c r="BC325" s="416">
        <f t="shared" si="14"/>
        <v>0</v>
      </c>
      <c r="BD325" s="417">
        <f t="shared" si="15"/>
        <v>0</v>
      </c>
      <c r="BE325" s="418">
        <f t="shared" si="16"/>
        <v>0</v>
      </c>
      <c r="BF325" s="419">
        <f t="shared" si="17"/>
        <v>0</v>
      </c>
    </row>
    <row r="326" ht="19.5" customHeight="1">
      <c r="A326" s="185"/>
      <c r="B326" s="230">
        <f t="shared" si="18"/>
        <v>315</v>
      </c>
      <c r="C326" s="185"/>
      <c r="D326" s="391" t="str">
        <f t="array" ref="D326">INDEX(_Rge_Projectdata_3rd,$B326,MATCH("Project-ID",_Rge_Headline_Projectdata,0))</f>
        <v/>
      </c>
      <c r="E326" s="392" t="str">
        <f t="array" ref="E326">IF(INDEX(_Rge_Data_3rd_CY,$B326,E$1)=0,"",TEXT(INDEX(_Rge_Data_3rd_CY,$B326,E$1),"JJJJMMTT"))</f>
        <v/>
      </c>
      <c r="F326" s="404" t="str">
        <f t="array" ref="F326">INDEX(_Rge_Data_3rd_CY,$B326,F$1)</f>
        <v>Open</v>
      </c>
      <c r="G326" s="393">
        <f t="array" ref="G326">IFERROR(MATCH(INDEX(_Rge_Data_3rd_CY,$B326,G$1),_Rge_Projectstatus,0),"")</f>
        <v>1</v>
      </c>
      <c r="H326" s="405" t="str">
        <f t="array" ref="H326">INDEX(_Rge_Data_3rd_CY,$B326,H$1)</f>
        <v/>
      </c>
      <c r="I326" s="406" t="str">
        <f t="array" ref="I326">INDEX(_Rge_Data_3rd_CY,$B326,I$1)</f>
        <v/>
      </c>
      <c r="J326" s="406" t="str">
        <f t="array" ref="J326">INDEX(_Rge_Data_3rd_CY,$B326,J$1)</f>
        <v/>
      </c>
      <c r="K326" s="406" t="str">
        <f t="array" ref="K326">INDEX(_Rge_Data_3rd_CY,$B326,K$1)</f>
        <v/>
      </c>
      <c r="L326" s="407">
        <f t="array" ref="L326">INDEX(_Rge_Data_3rd_CY,$B326,L$1)</f>
        <v>0</v>
      </c>
      <c r="M326" s="407">
        <f t="array" ref="M326">INDEX(_Rge_Data_3rd_CY,$B326,M$1)</f>
        <v>0</v>
      </c>
      <c r="N326" s="407">
        <f t="array" ref="N326">INDEX(_Rge_Data_3rd_CY,$B326,N$1)</f>
        <v>0</v>
      </c>
      <c r="O326" s="407">
        <f t="array" ref="O326">INDEX(_Rge_Data_3rd_CY,$B326,O$1)</f>
        <v>0</v>
      </c>
      <c r="P326" s="407">
        <f t="array" ref="P326">INDEX(_Rge_Data_3rd_CY,$B326,P$1)</f>
        <v>0</v>
      </c>
      <c r="Q326" s="407" t="str">
        <f t="array" ref="Q326">INDEX(_Rge_Data_3rd_CY,$B326,Q$1)</f>
        <v/>
      </c>
      <c r="R326" s="407">
        <f t="array" ref="R326">INDEX(_Rge_Data_3rd_CY,$B326,R$1)</f>
        <v>0</v>
      </c>
      <c r="S326" s="407">
        <f t="array" ref="S326">INDEX(_Rge_Data_3rd_CY,$B326,S$1)</f>
        <v>0</v>
      </c>
      <c r="T326" s="407">
        <f t="shared" si="5"/>
        <v>0</v>
      </c>
      <c r="U326" s="408">
        <f t="shared" si="6"/>
        <v>0</v>
      </c>
      <c r="V326" s="409" t="str">
        <f t="array" ref="V326">INDEX(_Rge_Data_3rd_CY,$B326,V$1)</f>
        <v/>
      </c>
      <c r="W326" s="410" t="str">
        <f t="array" ref="W326">INDEX(_Rge_Data_3rd_CY,$B326,W$1)</f>
        <v/>
      </c>
      <c r="X326" s="410" t="str">
        <f t="array" ref="X326">INDEX(_Rge_Data_3rd_CY,$B326,X$1)</f>
        <v/>
      </c>
      <c r="Y326" s="410" t="str">
        <f t="array" ref="Y326">INDEX(_Rge_Data_3rd_CY,$B326,Y$1)</f>
        <v/>
      </c>
      <c r="Z326" s="410">
        <f t="array" ref="Z326">INDEX(_Rge_Data_3rd_CY,$B326,Z$1)</f>
        <v>0</v>
      </c>
      <c r="AA326" s="410">
        <f t="array" ref="AA326">INDEX(_Rge_Data_3rd_CY,$B326,AA$1)</f>
        <v>0</v>
      </c>
      <c r="AB326" s="410">
        <f t="array" ref="AB326">INDEX(_Rge_Data_3rd_CY,$B326,AB$1)</f>
        <v>0</v>
      </c>
      <c r="AC326" s="410">
        <f t="array" ref="AC326">INDEX(_Rge_Data_3rd_CY,$B326,AC$1)</f>
        <v>0</v>
      </c>
      <c r="AD326" s="410">
        <f t="array" ref="AD326">INDEX(_Rge_Data_3rd_CY,$B326,AD$1)</f>
        <v>0</v>
      </c>
      <c r="AE326" s="410" t="str">
        <f t="array" ref="AE326">INDEX(_Rge_Data_3rd_CY,$B326,AE$1)</f>
        <v/>
      </c>
      <c r="AF326" s="410">
        <f t="array" ref="AF326">INDEX(_Rge_Data_3rd_CY,$B326,AF$1)</f>
        <v>0</v>
      </c>
      <c r="AG326" s="410">
        <f t="array" ref="AG326">INDEX(_Rge_Data_3rd_CY,$B326,AG$1)</f>
        <v>0</v>
      </c>
      <c r="AH326" s="410">
        <f t="shared" si="7"/>
        <v>0</v>
      </c>
      <c r="AI326" s="411" t="str">
        <f t="shared" si="9"/>
        <v/>
      </c>
      <c r="AJ326" s="412" t="str">
        <f t="array" ref="AJ326">INDEX(_Rge_Data_3rd_CY,$B326,AJ$1)</f>
        <v/>
      </c>
      <c r="AK326" s="413" t="str">
        <f t="array" ref="AK326">INDEX(_Rge_Data_3rd_CY,$B326,AK$1)</f>
        <v/>
      </c>
      <c r="AL326" s="413" t="str">
        <f t="array" ref="AL326">INDEX(_Rge_Data_3rd_CY,$B326,AL$1)</f>
        <v/>
      </c>
      <c r="AM326" s="413" t="str">
        <f t="array" ref="AM326">INDEX(_Rge_Data_3rd_CY,$B326,AM$1)</f>
        <v/>
      </c>
      <c r="AN326" s="413">
        <f t="array" ref="AN326">INDEX(_Rge_Data_3rd_CY,$B326,AN$1)</f>
        <v>0</v>
      </c>
      <c r="AO326" s="413">
        <f t="array" ref="AO326">INDEX(_Rge_Data_3rd_CY,$B326,AO$1)</f>
        <v>0</v>
      </c>
      <c r="AP326" s="413">
        <f t="array" ref="AP326">INDEX(_Rge_Data_3rd_CY,$B326,AP$1)</f>
        <v>0</v>
      </c>
      <c r="AQ326" s="413">
        <f t="array" ref="AQ326">INDEX(_Rge_Data_3rd_CY,$B326,AQ$1)</f>
        <v>0</v>
      </c>
      <c r="AR326" s="413">
        <f t="array" ref="AR326">INDEX(_Rge_Data_3rd_CY,$B326,AR$1)</f>
        <v>0</v>
      </c>
      <c r="AS326" s="413" t="str">
        <f t="array" ref="AS326">INDEX(_Rge_Data_3rd_CY,$B326,AS$1)</f>
        <v/>
      </c>
      <c r="AT326" s="413">
        <f t="array" ref="AT326">INDEX(_Rge_Data_3rd_CY,$B326,AT$1)</f>
        <v>0</v>
      </c>
      <c r="AU326" s="413">
        <f t="array" ref="AU326">INDEX(_Rge_Data_3rd_CY,$B326,AU$1)</f>
        <v>0</v>
      </c>
      <c r="AV326" s="284">
        <f t="shared" si="10"/>
        <v>0</v>
      </c>
      <c r="AW326" s="414">
        <f t="shared" si="8"/>
        <v>0</v>
      </c>
      <c r="AX326" s="290">
        <f>IFERROR(IF(AND($F326="OPEN",$AH326&gt;0),$AH326*_SoP*$AW326,IF(AND($F326="CLOSED",$AH326&gt;0),$AH326*_SoL*$AW326,0)),0)</f>
        <v>0</v>
      </c>
      <c r="AY326" s="290">
        <f>IFERROR(IF($AH326&lt;0,$AH326*_SoL,0),0)</f>
        <v>0</v>
      </c>
      <c r="AZ326" s="415">
        <f t="shared" si="11"/>
        <v>0</v>
      </c>
      <c r="BA326" s="415">
        <f t="shared" si="12"/>
        <v>0</v>
      </c>
      <c r="BB326" s="415">
        <f t="shared" si="13"/>
        <v>0</v>
      </c>
      <c r="BC326" s="416">
        <f t="shared" si="14"/>
        <v>0</v>
      </c>
      <c r="BD326" s="417">
        <f t="shared" si="15"/>
        <v>0</v>
      </c>
      <c r="BE326" s="418">
        <f t="shared" si="16"/>
        <v>0</v>
      </c>
      <c r="BF326" s="419">
        <f t="shared" si="17"/>
        <v>0</v>
      </c>
    </row>
    <row r="327" ht="19.5" customHeight="1">
      <c r="A327" s="185"/>
      <c r="B327" s="230">
        <f t="shared" si="18"/>
        <v>316</v>
      </c>
      <c r="C327" s="185"/>
      <c r="D327" s="391" t="str">
        <f t="array" ref="D327">INDEX(_Rge_Projectdata_3rd,$B327,MATCH("Project-ID",_Rge_Headline_Projectdata,0))</f>
        <v/>
      </c>
      <c r="E327" s="392" t="str">
        <f t="array" ref="E327">IF(INDEX(_Rge_Data_3rd_CY,$B327,E$1)=0,"",TEXT(INDEX(_Rge_Data_3rd_CY,$B327,E$1),"JJJJMMTT"))</f>
        <v/>
      </c>
      <c r="F327" s="404" t="str">
        <f t="array" ref="F327">INDEX(_Rge_Data_3rd_CY,$B327,F$1)</f>
        <v>Open</v>
      </c>
      <c r="G327" s="393">
        <f t="array" ref="G327">IFERROR(MATCH(INDEX(_Rge_Data_3rd_CY,$B327,G$1),_Rge_Projectstatus,0),"")</f>
        <v>1</v>
      </c>
      <c r="H327" s="405" t="str">
        <f t="array" ref="H327">INDEX(_Rge_Data_3rd_CY,$B327,H$1)</f>
        <v/>
      </c>
      <c r="I327" s="406" t="str">
        <f t="array" ref="I327">INDEX(_Rge_Data_3rd_CY,$B327,I$1)</f>
        <v/>
      </c>
      <c r="J327" s="406" t="str">
        <f t="array" ref="J327">INDEX(_Rge_Data_3rd_CY,$B327,J$1)</f>
        <v/>
      </c>
      <c r="K327" s="406" t="str">
        <f t="array" ref="K327">INDEX(_Rge_Data_3rd_CY,$B327,K$1)</f>
        <v/>
      </c>
      <c r="L327" s="407">
        <f t="array" ref="L327">INDEX(_Rge_Data_3rd_CY,$B327,L$1)</f>
        <v>0</v>
      </c>
      <c r="M327" s="407">
        <f t="array" ref="M327">INDEX(_Rge_Data_3rd_CY,$B327,M$1)</f>
        <v>0</v>
      </c>
      <c r="N327" s="407">
        <f t="array" ref="N327">INDEX(_Rge_Data_3rd_CY,$B327,N$1)</f>
        <v>0</v>
      </c>
      <c r="O327" s="407">
        <f t="array" ref="O327">INDEX(_Rge_Data_3rd_CY,$B327,O$1)</f>
        <v>0</v>
      </c>
      <c r="P327" s="407">
        <f t="array" ref="P327">INDEX(_Rge_Data_3rd_CY,$B327,P$1)</f>
        <v>0</v>
      </c>
      <c r="Q327" s="407" t="str">
        <f t="array" ref="Q327">INDEX(_Rge_Data_3rd_CY,$B327,Q$1)</f>
        <v/>
      </c>
      <c r="R327" s="407">
        <f t="array" ref="R327">INDEX(_Rge_Data_3rd_CY,$B327,R$1)</f>
        <v>0</v>
      </c>
      <c r="S327" s="407">
        <f t="array" ref="S327">INDEX(_Rge_Data_3rd_CY,$B327,S$1)</f>
        <v>0</v>
      </c>
      <c r="T327" s="407">
        <f t="shared" si="5"/>
        <v>0</v>
      </c>
      <c r="U327" s="408">
        <f t="shared" si="6"/>
        <v>0</v>
      </c>
      <c r="V327" s="409" t="str">
        <f t="array" ref="V327">INDEX(_Rge_Data_3rd_CY,$B327,V$1)</f>
        <v/>
      </c>
      <c r="W327" s="410" t="str">
        <f t="array" ref="W327">INDEX(_Rge_Data_3rd_CY,$B327,W$1)</f>
        <v/>
      </c>
      <c r="X327" s="410" t="str">
        <f t="array" ref="X327">INDEX(_Rge_Data_3rd_CY,$B327,X$1)</f>
        <v/>
      </c>
      <c r="Y327" s="410" t="str">
        <f t="array" ref="Y327">INDEX(_Rge_Data_3rd_CY,$B327,Y$1)</f>
        <v/>
      </c>
      <c r="Z327" s="410">
        <f t="array" ref="Z327">INDEX(_Rge_Data_3rd_CY,$B327,Z$1)</f>
        <v>0</v>
      </c>
      <c r="AA327" s="410">
        <f t="array" ref="AA327">INDEX(_Rge_Data_3rd_CY,$B327,AA$1)</f>
        <v>0</v>
      </c>
      <c r="AB327" s="410">
        <f t="array" ref="AB327">INDEX(_Rge_Data_3rd_CY,$B327,AB$1)</f>
        <v>0</v>
      </c>
      <c r="AC327" s="410">
        <f t="array" ref="AC327">INDEX(_Rge_Data_3rd_CY,$B327,AC$1)</f>
        <v>0</v>
      </c>
      <c r="AD327" s="410">
        <f t="array" ref="AD327">INDEX(_Rge_Data_3rd_CY,$B327,AD$1)</f>
        <v>0</v>
      </c>
      <c r="AE327" s="410" t="str">
        <f t="array" ref="AE327">INDEX(_Rge_Data_3rd_CY,$B327,AE$1)</f>
        <v/>
      </c>
      <c r="AF327" s="410">
        <f t="array" ref="AF327">INDEX(_Rge_Data_3rd_CY,$B327,AF$1)</f>
        <v>0</v>
      </c>
      <c r="AG327" s="410">
        <f t="array" ref="AG327">INDEX(_Rge_Data_3rd_CY,$B327,AG$1)</f>
        <v>0</v>
      </c>
      <c r="AH327" s="410">
        <f t="shared" si="7"/>
        <v>0</v>
      </c>
      <c r="AI327" s="411" t="str">
        <f t="shared" si="9"/>
        <v/>
      </c>
      <c r="AJ327" s="412" t="str">
        <f t="array" ref="AJ327">INDEX(_Rge_Data_3rd_CY,$B327,AJ$1)</f>
        <v/>
      </c>
      <c r="AK327" s="413" t="str">
        <f t="array" ref="AK327">INDEX(_Rge_Data_3rd_CY,$B327,AK$1)</f>
        <v/>
      </c>
      <c r="AL327" s="413" t="str">
        <f t="array" ref="AL327">INDEX(_Rge_Data_3rd_CY,$B327,AL$1)</f>
        <v/>
      </c>
      <c r="AM327" s="413" t="str">
        <f t="array" ref="AM327">INDEX(_Rge_Data_3rd_CY,$B327,AM$1)</f>
        <v/>
      </c>
      <c r="AN327" s="413">
        <f t="array" ref="AN327">INDEX(_Rge_Data_3rd_CY,$B327,AN$1)</f>
        <v>0</v>
      </c>
      <c r="AO327" s="413">
        <f t="array" ref="AO327">INDEX(_Rge_Data_3rd_CY,$B327,AO$1)</f>
        <v>0</v>
      </c>
      <c r="AP327" s="413">
        <f t="array" ref="AP327">INDEX(_Rge_Data_3rd_CY,$B327,AP$1)</f>
        <v>0</v>
      </c>
      <c r="AQ327" s="413">
        <f t="array" ref="AQ327">INDEX(_Rge_Data_3rd_CY,$B327,AQ$1)</f>
        <v>0</v>
      </c>
      <c r="AR327" s="413">
        <f t="array" ref="AR327">INDEX(_Rge_Data_3rd_CY,$B327,AR$1)</f>
        <v>0</v>
      </c>
      <c r="AS327" s="413" t="str">
        <f t="array" ref="AS327">INDEX(_Rge_Data_3rd_CY,$B327,AS$1)</f>
        <v/>
      </c>
      <c r="AT327" s="413">
        <f t="array" ref="AT327">INDEX(_Rge_Data_3rd_CY,$B327,AT$1)</f>
        <v>0</v>
      </c>
      <c r="AU327" s="413">
        <f t="array" ref="AU327">INDEX(_Rge_Data_3rd_CY,$B327,AU$1)</f>
        <v>0</v>
      </c>
      <c r="AV327" s="284">
        <f t="shared" si="10"/>
        <v>0</v>
      </c>
      <c r="AW327" s="414">
        <f t="shared" si="8"/>
        <v>0</v>
      </c>
      <c r="AX327" s="290">
        <f>IFERROR(IF(AND($F327="OPEN",$AH327&gt;0),$AH327*_SoP*$AW327,IF(AND($F327="CLOSED",$AH327&gt;0),$AH327*_SoL*$AW327,0)),0)</f>
        <v>0</v>
      </c>
      <c r="AY327" s="290">
        <f>IFERROR(IF($AH327&lt;0,$AH327*_SoL,0),0)</f>
        <v>0</v>
      </c>
      <c r="AZ327" s="415">
        <f t="shared" si="11"/>
        <v>0</v>
      </c>
      <c r="BA327" s="415">
        <f t="shared" si="12"/>
        <v>0</v>
      </c>
      <c r="BB327" s="415">
        <f t="shared" si="13"/>
        <v>0</v>
      </c>
      <c r="BC327" s="416">
        <f t="shared" si="14"/>
        <v>0</v>
      </c>
      <c r="BD327" s="417">
        <f t="shared" si="15"/>
        <v>0</v>
      </c>
      <c r="BE327" s="418">
        <f t="shared" si="16"/>
        <v>0</v>
      </c>
      <c r="BF327" s="419">
        <f t="shared" si="17"/>
        <v>0</v>
      </c>
    </row>
    <row r="328" ht="19.5" customHeight="1">
      <c r="A328" s="185"/>
      <c r="B328" s="230">
        <f t="shared" si="18"/>
        <v>317</v>
      </c>
      <c r="C328" s="185"/>
      <c r="D328" s="391" t="str">
        <f t="array" ref="D328">INDEX(_Rge_Projectdata_3rd,$B328,MATCH("Project-ID",_Rge_Headline_Projectdata,0))</f>
        <v/>
      </c>
      <c r="E328" s="392" t="str">
        <f t="array" ref="E328">IF(INDEX(_Rge_Data_3rd_CY,$B328,E$1)=0,"",TEXT(INDEX(_Rge_Data_3rd_CY,$B328,E$1),"JJJJMMTT"))</f>
        <v/>
      </c>
      <c r="F328" s="404" t="str">
        <f t="array" ref="F328">INDEX(_Rge_Data_3rd_CY,$B328,F$1)</f>
        <v>Open</v>
      </c>
      <c r="G328" s="393">
        <f t="array" ref="G328">IFERROR(MATCH(INDEX(_Rge_Data_3rd_CY,$B328,G$1),_Rge_Projectstatus,0),"")</f>
        <v>1</v>
      </c>
      <c r="H328" s="405" t="str">
        <f t="array" ref="H328">INDEX(_Rge_Data_3rd_CY,$B328,H$1)</f>
        <v/>
      </c>
      <c r="I328" s="406" t="str">
        <f t="array" ref="I328">INDEX(_Rge_Data_3rd_CY,$B328,I$1)</f>
        <v/>
      </c>
      <c r="J328" s="406" t="str">
        <f t="array" ref="J328">INDEX(_Rge_Data_3rd_CY,$B328,J$1)</f>
        <v/>
      </c>
      <c r="K328" s="406" t="str">
        <f t="array" ref="K328">INDEX(_Rge_Data_3rd_CY,$B328,K$1)</f>
        <v/>
      </c>
      <c r="L328" s="407">
        <f t="array" ref="L328">INDEX(_Rge_Data_3rd_CY,$B328,L$1)</f>
        <v>0</v>
      </c>
      <c r="M328" s="407">
        <f t="array" ref="M328">INDEX(_Rge_Data_3rd_CY,$B328,M$1)</f>
        <v>0</v>
      </c>
      <c r="N328" s="407">
        <f t="array" ref="N328">INDEX(_Rge_Data_3rd_CY,$B328,N$1)</f>
        <v>0</v>
      </c>
      <c r="O328" s="407">
        <f t="array" ref="O328">INDEX(_Rge_Data_3rd_CY,$B328,O$1)</f>
        <v>0</v>
      </c>
      <c r="P328" s="407">
        <f t="array" ref="P328">INDEX(_Rge_Data_3rd_CY,$B328,P$1)</f>
        <v>0</v>
      </c>
      <c r="Q328" s="407" t="str">
        <f t="array" ref="Q328">INDEX(_Rge_Data_3rd_CY,$B328,Q$1)</f>
        <v/>
      </c>
      <c r="R328" s="407">
        <f t="array" ref="R328">INDEX(_Rge_Data_3rd_CY,$B328,R$1)</f>
        <v>0</v>
      </c>
      <c r="S328" s="407">
        <f t="array" ref="S328">INDEX(_Rge_Data_3rd_CY,$B328,S$1)</f>
        <v>0</v>
      </c>
      <c r="T328" s="407">
        <f t="shared" si="5"/>
        <v>0</v>
      </c>
      <c r="U328" s="408">
        <f t="shared" si="6"/>
        <v>0</v>
      </c>
      <c r="V328" s="409" t="str">
        <f t="array" ref="V328">INDEX(_Rge_Data_3rd_CY,$B328,V$1)</f>
        <v/>
      </c>
      <c r="W328" s="410" t="str">
        <f t="array" ref="W328">INDEX(_Rge_Data_3rd_CY,$B328,W$1)</f>
        <v/>
      </c>
      <c r="X328" s="410" t="str">
        <f t="array" ref="X328">INDEX(_Rge_Data_3rd_CY,$B328,X$1)</f>
        <v/>
      </c>
      <c r="Y328" s="410" t="str">
        <f t="array" ref="Y328">INDEX(_Rge_Data_3rd_CY,$B328,Y$1)</f>
        <v/>
      </c>
      <c r="Z328" s="410">
        <f t="array" ref="Z328">INDEX(_Rge_Data_3rd_CY,$B328,Z$1)</f>
        <v>0</v>
      </c>
      <c r="AA328" s="410">
        <f t="array" ref="AA328">INDEX(_Rge_Data_3rd_CY,$B328,AA$1)</f>
        <v>0</v>
      </c>
      <c r="AB328" s="410">
        <f t="array" ref="AB328">INDEX(_Rge_Data_3rd_CY,$B328,AB$1)</f>
        <v>0</v>
      </c>
      <c r="AC328" s="410">
        <f t="array" ref="AC328">INDEX(_Rge_Data_3rd_CY,$B328,AC$1)</f>
        <v>0</v>
      </c>
      <c r="AD328" s="410">
        <f t="array" ref="AD328">INDEX(_Rge_Data_3rd_CY,$B328,AD$1)</f>
        <v>0</v>
      </c>
      <c r="AE328" s="410" t="str">
        <f t="array" ref="AE328">INDEX(_Rge_Data_3rd_CY,$B328,AE$1)</f>
        <v/>
      </c>
      <c r="AF328" s="410">
        <f t="array" ref="AF328">INDEX(_Rge_Data_3rd_CY,$B328,AF$1)</f>
        <v>0</v>
      </c>
      <c r="AG328" s="410">
        <f t="array" ref="AG328">INDEX(_Rge_Data_3rd_CY,$B328,AG$1)</f>
        <v>0</v>
      </c>
      <c r="AH328" s="410">
        <f t="shared" si="7"/>
        <v>0</v>
      </c>
      <c r="AI328" s="411" t="str">
        <f t="shared" si="9"/>
        <v/>
      </c>
      <c r="AJ328" s="412" t="str">
        <f t="array" ref="AJ328">INDEX(_Rge_Data_3rd_CY,$B328,AJ$1)</f>
        <v/>
      </c>
      <c r="AK328" s="413" t="str">
        <f t="array" ref="AK328">INDEX(_Rge_Data_3rd_CY,$B328,AK$1)</f>
        <v/>
      </c>
      <c r="AL328" s="413" t="str">
        <f t="array" ref="AL328">INDEX(_Rge_Data_3rd_CY,$B328,AL$1)</f>
        <v/>
      </c>
      <c r="AM328" s="413" t="str">
        <f t="array" ref="AM328">INDEX(_Rge_Data_3rd_CY,$B328,AM$1)</f>
        <v/>
      </c>
      <c r="AN328" s="413">
        <f t="array" ref="AN328">INDEX(_Rge_Data_3rd_CY,$B328,AN$1)</f>
        <v>0</v>
      </c>
      <c r="AO328" s="413">
        <f t="array" ref="AO328">INDEX(_Rge_Data_3rd_CY,$B328,AO$1)</f>
        <v>0</v>
      </c>
      <c r="AP328" s="413">
        <f t="array" ref="AP328">INDEX(_Rge_Data_3rd_CY,$B328,AP$1)</f>
        <v>0</v>
      </c>
      <c r="AQ328" s="413">
        <f t="array" ref="AQ328">INDEX(_Rge_Data_3rd_CY,$B328,AQ$1)</f>
        <v>0</v>
      </c>
      <c r="AR328" s="413">
        <f t="array" ref="AR328">INDEX(_Rge_Data_3rd_CY,$B328,AR$1)</f>
        <v>0</v>
      </c>
      <c r="AS328" s="413" t="str">
        <f t="array" ref="AS328">INDEX(_Rge_Data_3rd_CY,$B328,AS$1)</f>
        <v/>
      </c>
      <c r="AT328" s="413">
        <f t="array" ref="AT328">INDEX(_Rge_Data_3rd_CY,$B328,AT$1)</f>
        <v>0</v>
      </c>
      <c r="AU328" s="413">
        <f t="array" ref="AU328">INDEX(_Rge_Data_3rd_CY,$B328,AU$1)</f>
        <v>0</v>
      </c>
      <c r="AV328" s="284">
        <f t="shared" si="10"/>
        <v>0</v>
      </c>
      <c r="AW328" s="414">
        <f t="shared" si="8"/>
        <v>0</v>
      </c>
      <c r="AX328" s="290">
        <f>IFERROR(IF(AND($F328="OPEN",$AH328&gt;0),$AH328*_SoP*$AW328,IF(AND($F328="CLOSED",$AH328&gt;0),$AH328*_SoL*$AW328,0)),0)</f>
        <v>0</v>
      </c>
      <c r="AY328" s="290">
        <f>IFERROR(IF($AH328&lt;0,$AH328*_SoL,0),0)</f>
        <v>0</v>
      </c>
      <c r="AZ328" s="415">
        <f t="shared" si="11"/>
        <v>0</v>
      </c>
      <c r="BA328" s="415">
        <f t="shared" si="12"/>
        <v>0</v>
      </c>
      <c r="BB328" s="415">
        <f t="shared" si="13"/>
        <v>0</v>
      </c>
      <c r="BC328" s="416">
        <f t="shared" si="14"/>
        <v>0</v>
      </c>
      <c r="BD328" s="417">
        <f t="shared" si="15"/>
        <v>0</v>
      </c>
      <c r="BE328" s="418">
        <f t="shared" si="16"/>
        <v>0</v>
      </c>
      <c r="BF328" s="419">
        <f t="shared" si="17"/>
        <v>0</v>
      </c>
    </row>
    <row r="329" ht="19.5" customHeight="1">
      <c r="A329" s="185"/>
      <c r="B329" s="230">
        <f t="shared" si="18"/>
        <v>318</v>
      </c>
      <c r="C329" s="185"/>
      <c r="D329" s="391" t="str">
        <f t="array" ref="D329">INDEX(_Rge_Projectdata_3rd,$B329,MATCH("Project-ID",_Rge_Headline_Projectdata,0))</f>
        <v/>
      </c>
      <c r="E329" s="392" t="str">
        <f t="array" ref="E329">IF(INDEX(_Rge_Data_3rd_CY,$B329,E$1)=0,"",TEXT(INDEX(_Rge_Data_3rd_CY,$B329,E$1),"JJJJMMTT"))</f>
        <v/>
      </c>
      <c r="F329" s="404" t="str">
        <f t="array" ref="F329">INDEX(_Rge_Data_3rd_CY,$B329,F$1)</f>
        <v>Open</v>
      </c>
      <c r="G329" s="393">
        <f t="array" ref="G329">IFERROR(MATCH(INDEX(_Rge_Data_3rd_CY,$B329,G$1),_Rge_Projectstatus,0),"")</f>
        <v>1</v>
      </c>
      <c r="H329" s="405" t="str">
        <f t="array" ref="H329">INDEX(_Rge_Data_3rd_CY,$B329,H$1)</f>
        <v/>
      </c>
      <c r="I329" s="406" t="str">
        <f t="array" ref="I329">INDEX(_Rge_Data_3rd_CY,$B329,I$1)</f>
        <v/>
      </c>
      <c r="J329" s="406" t="str">
        <f t="array" ref="J329">INDEX(_Rge_Data_3rd_CY,$B329,J$1)</f>
        <v/>
      </c>
      <c r="K329" s="406" t="str">
        <f t="array" ref="K329">INDEX(_Rge_Data_3rd_CY,$B329,K$1)</f>
        <v/>
      </c>
      <c r="L329" s="407">
        <f t="array" ref="L329">INDEX(_Rge_Data_3rd_CY,$B329,L$1)</f>
        <v>0</v>
      </c>
      <c r="M329" s="407">
        <f t="array" ref="M329">INDEX(_Rge_Data_3rd_CY,$B329,M$1)</f>
        <v>0</v>
      </c>
      <c r="N329" s="407">
        <f t="array" ref="N329">INDEX(_Rge_Data_3rd_CY,$B329,N$1)</f>
        <v>0</v>
      </c>
      <c r="O329" s="407">
        <f t="array" ref="O329">INDEX(_Rge_Data_3rd_CY,$B329,O$1)</f>
        <v>0</v>
      </c>
      <c r="P329" s="407">
        <f t="array" ref="P329">INDEX(_Rge_Data_3rd_CY,$B329,P$1)</f>
        <v>0</v>
      </c>
      <c r="Q329" s="407" t="str">
        <f t="array" ref="Q329">INDEX(_Rge_Data_3rd_CY,$B329,Q$1)</f>
        <v/>
      </c>
      <c r="R329" s="407">
        <f t="array" ref="R329">INDEX(_Rge_Data_3rd_CY,$B329,R$1)</f>
        <v>0</v>
      </c>
      <c r="S329" s="407">
        <f t="array" ref="S329">INDEX(_Rge_Data_3rd_CY,$B329,S$1)</f>
        <v>0</v>
      </c>
      <c r="T329" s="407">
        <f t="shared" si="5"/>
        <v>0</v>
      </c>
      <c r="U329" s="408">
        <f t="shared" si="6"/>
        <v>0</v>
      </c>
      <c r="V329" s="409" t="str">
        <f t="array" ref="V329">INDEX(_Rge_Data_3rd_CY,$B329,V$1)</f>
        <v/>
      </c>
      <c r="W329" s="410" t="str">
        <f t="array" ref="W329">INDEX(_Rge_Data_3rd_CY,$B329,W$1)</f>
        <v/>
      </c>
      <c r="X329" s="410" t="str">
        <f t="array" ref="X329">INDEX(_Rge_Data_3rd_CY,$B329,X$1)</f>
        <v/>
      </c>
      <c r="Y329" s="410" t="str">
        <f t="array" ref="Y329">INDEX(_Rge_Data_3rd_CY,$B329,Y$1)</f>
        <v/>
      </c>
      <c r="Z329" s="410">
        <f t="array" ref="Z329">INDEX(_Rge_Data_3rd_CY,$B329,Z$1)</f>
        <v>0</v>
      </c>
      <c r="AA329" s="410">
        <f t="array" ref="AA329">INDEX(_Rge_Data_3rd_CY,$B329,AA$1)</f>
        <v>0</v>
      </c>
      <c r="AB329" s="410">
        <f t="array" ref="AB329">INDEX(_Rge_Data_3rd_CY,$B329,AB$1)</f>
        <v>0</v>
      </c>
      <c r="AC329" s="410">
        <f t="array" ref="AC329">INDEX(_Rge_Data_3rd_CY,$B329,AC$1)</f>
        <v>0</v>
      </c>
      <c r="AD329" s="410">
        <f t="array" ref="AD329">INDEX(_Rge_Data_3rd_CY,$B329,AD$1)</f>
        <v>0</v>
      </c>
      <c r="AE329" s="410" t="str">
        <f t="array" ref="AE329">INDEX(_Rge_Data_3rd_CY,$B329,AE$1)</f>
        <v/>
      </c>
      <c r="AF329" s="410">
        <f t="array" ref="AF329">INDEX(_Rge_Data_3rd_CY,$B329,AF$1)</f>
        <v>0</v>
      </c>
      <c r="AG329" s="410">
        <f t="array" ref="AG329">INDEX(_Rge_Data_3rd_CY,$B329,AG$1)</f>
        <v>0</v>
      </c>
      <c r="AH329" s="410">
        <f t="shared" si="7"/>
        <v>0</v>
      </c>
      <c r="AI329" s="411" t="str">
        <f t="shared" si="9"/>
        <v/>
      </c>
      <c r="AJ329" s="412" t="str">
        <f t="array" ref="AJ329">INDEX(_Rge_Data_3rd_CY,$B329,AJ$1)</f>
        <v/>
      </c>
      <c r="AK329" s="413" t="str">
        <f t="array" ref="AK329">INDEX(_Rge_Data_3rd_CY,$B329,AK$1)</f>
        <v/>
      </c>
      <c r="AL329" s="413" t="str">
        <f t="array" ref="AL329">INDEX(_Rge_Data_3rd_CY,$B329,AL$1)</f>
        <v/>
      </c>
      <c r="AM329" s="413" t="str">
        <f t="array" ref="AM329">INDEX(_Rge_Data_3rd_CY,$B329,AM$1)</f>
        <v/>
      </c>
      <c r="AN329" s="413">
        <f t="array" ref="AN329">INDEX(_Rge_Data_3rd_CY,$B329,AN$1)</f>
        <v>0</v>
      </c>
      <c r="AO329" s="413">
        <f t="array" ref="AO329">INDEX(_Rge_Data_3rd_CY,$B329,AO$1)</f>
        <v>0</v>
      </c>
      <c r="AP329" s="413">
        <f t="array" ref="AP329">INDEX(_Rge_Data_3rd_CY,$B329,AP$1)</f>
        <v>0</v>
      </c>
      <c r="AQ329" s="413">
        <f t="array" ref="AQ329">INDEX(_Rge_Data_3rd_CY,$B329,AQ$1)</f>
        <v>0</v>
      </c>
      <c r="AR329" s="413">
        <f t="array" ref="AR329">INDEX(_Rge_Data_3rd_CY,$B329,AR$1)</f>
        <v>0</v>
      </c>
      <c r="AS329" s="413" t="str">
        <f t="array" ref="AS329">INDEX(_Rge_Data_3rd_CY,$B329,AS$1)</f>
        <v/>
      </c>
      <c r="AT329" s="413">
        <f t="array" ref="AT329">INDEX(_Rge_Data_3rd_CY,$B329,AT$1)</f>
        <v>0</v>
      </c>
      <c r="AU329" s="413">
        <f t="array" ref="AU329">INDEX(_Rge_Data_3rd_CY,$B329,AU$1)</f>
        <v>0</v>
      </c>
      <c r="AV329" s="284">
        <f t="shared" si="10"/>
        <v>0</v>
      </c>
      <c r="AW329" s="414">
        <f t="shared" si="8"/>
        <v>0</v>
      </c>
      <c r="AX329" s="290">
        <f>IFERROR(IF(AND($F329="OPEN",$AH329&gt;0),$AH329*_SoP*$AW329,IF(AND($F329="CLOSED",$AH329&gt;0),$AH329*_SoL*$AW329,0)),0)</f>
        <v>0</v>
      </c>
      <c r="AY329" s="290">
        <f>IFERROR(IF($AH329&lt;0,$AH329*_SoL,0),0)</f>
        <v>0</v>
      </c>
      <c r="AZ329" s="415">
        <f t="shared" si="11"/>
        <v>0</v>
      </c>
      <c r="BA329" s="415">
        <f t="shared" si="12"/>
        <v>0</v>
      </c>
      <c r="BB329" s="415">
        <f t="shared" si="13"/>
        <v>0</v>
      </c>
      <c r="BC329" s="416">
        <f t="shared" si="14"/>
        <v>0</v>
      </c>
      <c r="BD329" s="417">
        <f t="shared" si="15"/>
        <v>0</v>
      </c>
      <c r="BE329" s="418">
        <f t="shared" si="16"/>
        <v>0</v>
      </c>
      <c r="BF329" s="419">
        <f t="shared" si="17"/>
        <v>0</v>
      </c>
    </row>
    <row r="330" ht="19.5" customHeight="1">
      <c r="A330" s="185"/>
      <c r="B330" s="230">
        <f t="shared" si="18"/>
        <v>319</v>
      </c>
      <c r="C330" s="185"/>
      <c r="D330" s="391" t="str">
        <f t="array" ref="D330">INDEX(_Rge_Projectdata_3rd,$B330,MATCH("Project-ID",_Rge_Headline_Projectdata,0))</f>
        <v/>
      </c>
      <c r="E330" s="392" t="str">
        <f t="array" ref="E330">IF(INDEX(_Rge_Data_3rd_CY,$B330,E$1)=0,"",TEXT(INDEX(_Rge_Data_3rd_CY,$B330,E$1),"JJJJMMTT"))</f>
        <v/>
      </c>
      <c r="F330" s="404" t="str">
        <f t="array" ref="F330">INDEX(_Rge_Data_3rd_CY,$B330,F$1)</f>
        <v>Open</v>
      </c>
      <c r="G330" s="393">
        <f t="array" ref="G330">IFERROR(MATCH(INDEX(_Rge_Data_3rd_CY,$B330,G$1),_Rge_Projectstatus,0),"")</f>
        <v>1</v>
      </c>
      <c r="H330" s="405" t="str">
        <f t="array" ref="H330">INDEX(_Rge_Data_3rd_CY,$B330,H$1)</f>
        <v/>
      </c>
      <c r="I330" s="406" t="str">
        <f t="array" ref="I330">INDEX(_Rge_Data_3rd_CY,$B330,I$1)</f>
        <v/>
      </c>
      <c r="J330" s="406" t="str">
        <f t="array" ref="J330">INDEX(_Rge_Data_3rd_CY,$B330,J$1)</f>
        <v/>
      </c>
      <c r="K330" s="406" t="str">
        <f t="array" ref="K330">INDEX(_Rge_Data_3rd_CY,$B330,K$1)</f>
        <v/>
      </c>
      <c r="L330" s="407">
        <f t="array" ref="L330">INDEX(_Rge_Data_3rd_CY,$B330,L$1)</f>
        <v>0</v>
      </c>
      <c r="M330" s="407">
        <f t="array" ref="M330">INDEX(_Rge_Data_3rd_CY,$B330,M$1)</f>
        <v>0</v>
      </c>
      <c r="N330" s="407">
        <f t="array" ref="N330">INDEX(_Rge_Data_3rd_CY,$B330,N$1)</f>
        <v>0</v>
      </c>
      <c r="O330" s="407">
        <f t="array" ref="O330">INDEX(_Rge_Data_3rd_CY,$B330,O$1)</f>
        <v>0</v>
      </c>
      <c r="P330" s="407">
        <f t="array" ref="P330">INDEX(_Rge_Data_3rd_CY,$B330,P$1)</f>
        <v>0</v>
      </c>
      <c r="Q330" s="407" t="str">
        <f t="array" ref="Q330">INDEX(_Rge_Data_3rd_CY,$B330,Q$1)</f>
        <v/>
      </c>
      <c r="R330" s="407">
        <f t="array" ref="R330">INDEX(_Rge_Data_3rd_CY,$B330,R$1)</f>
        <v>0</v>
      </c>
      <c r="S330" s="407">
        <f t="array" ref="S330">INDEX(_Rge_Data_3rd_CY,$B330,S$1)</f>
        <v>0</v>
      </c>
      <c r="T330" s="407">
        <f t="shared" si="5"/>
        <v>0</v>
      </c>
      <c r="U330" s="408">
        <f t="shared" si="6"/>
        <v>0</v>
      </c>
      <c r="V330" s="409" t="str">
        <f t="array" ref="V330">INDEX(_Rge_Data_3rd_CY,$B330,V$1)</f>
        <v/>
      </c>
      <c r="W330" s="410" t="str">
        <f t="array" ref="W330">INDEX(_Rge_Data_3rd_CY,$B330,W$1)</f>
        <v/>
      </c>
      <c r="X330" s="410" t="str">
        <f t="array" ref="X330">INDEX(_Rge_Data_3rd_CY,$B330,X$1)</f>
        <v/>
      </c>
      <c r="Y330" s="410" t="str">
        <f t="array" ref="Y330">INDEX(_Rge_Data_3rd_CY,$B330,Y$1)</f>
        <v/>
      </c>
      <c r="Z330" s="410">
        <f t="array" ref="Z330">INDEX(_Rge_Data_3rd_CY,$B330,Z$1)</f>
        <v>0</v>
      </c>
      <c r="AA330" s="410">
        <f t="array" ref="AA330">INDEX(_Rge_Data_3rd_CY,$B330,AA$1)</f>
        <v>0</v>
      </c>
      <c r="AB330" s="410">
        <f t="array" ref="AB330">INDEX(_Rge_Data_3rd_CY,$B330,AB$1)</f>
        <v>0</v>
      </c>
      <c r="AC330" s="410">
        <f t="array" ref="AC330">INDEX(_Rge_Data_3rd_CY,$B330,AC$1)</f>
        <v>0</v>
      </c>
      <c r="AD330" s="410">
        <f t="array" ref="AD330">INDEX(_Rge_Data_3rd_CY,$B330,AD$1)</f>
        <v>0</v>
      </c>
      <c r="AE330" s="410" t="str">
        <f t="array" ref="AE330">INDEX(_Rge_Data_3rd_CY,$B330,AE$1)</f>
        <v/>
      </c>
      <c r="AF330" s="410">
        <f t="array" ref="AF330">INDEX(_Rge_Data_3rd_CY,$B330,AF$1)</f>
        <v>0</v>
      </c>
      <c r="AG330" s="410">
        <f t="array" ref="AG330">INDEX(_Rge_Data_3rd_CY,$B330,AG$1)</f>
        <v>0</v>
      </c>
      <c r="AH330" s="410">
        <f t="shared" si="7"/>
        <v>0</v>
      </c>
      <c r="AI330" s="411" t="str">
        <f t="shared" si="9"/>
        <v/>
      </c>
      <c r="AJ330" s="412" t="str">
        <f t="array" ref="AJ330">INDEX(_Rge_Data_3rd_CY,$B330,AJ$1)</f>
        <v/>
      </c>
      <c r="AK330" s="413" t="str">
        <f t="array" ref="AK330">INDEX(_Rge_Data_3rd_CY,$B330,AK$1)</f>
        <v/>
      </c>
      <c r="AL330" s="413" t="str">
        <f t="array" ref="AL330">INDEX(_Rge_Data_3rd_CY,$B330,AL$1)</f>
        <v/>
      </c>
      <c r="AM330" s="413" t="str">
        <f t="array" ref="AM330">INDEX(_Rge_Data_3rd_CY,$B330,AM$1)</f>
        <v/>
      </c>
      <c r="AN330" s="413">
        <f t="array" ref="AN330">INDEX(_Rge_Data_3rd_CY,$B330,AN$1)</f>
        <v>0</v>
      </c>
      <c r="AO330" s="413">
        <f t="array" ref="AO330">INDEX(_Rge_Data_3rd_CY,$B330,AO$1)</f>
        <v>0</v>
      </c>
      <c r="AP330" s="413">
        <f t="array" ref="AP330">INDEX(_Rge_Data_3rd_CY,$B330,AP$1)</f>
        <v>0</v>
      </c>
      <c r="AQ330" s="413">
        <f t="array" ref="AQ330">INDEX(_Rge_Data_3rd_CY,$B330,AQ$1)</f>
        <v>0</v>
      </c>
      <c r="AR330" s="413">
        <f t="array" ref="AR330">INDEX(_Rge_Data_3rd_CY,$B330,AR$1)</f>
        <v>0</v>
      </c>
      <c r="AS330" s="413" t="str">
        <f t="array" ref="AS330">INDEX(_Rge_Data_3rd_CY,$B330,AS$1)</f>
        <v/>
      </c>
      <c r="AT330" s="413">
        <f t="array" ref="AT330">INDEX(_Rge_Data_3rd_CY,$B330,AT$1)</f>
        <v>0</v>
      </c>
      <c r="AU330" s="413">
        <f t="array" ref="AU330">INDEX(_Rge_Data_3rd_CY,$B330,AU$1)</f>
        <v>0</v>
      </c>
      <c r="AV330" s="284">
        <f t="shared" si="10"/>
        <v>0</v>
      </c>
      <c r="AW330" s="414">
        <f t="shared" si="8"/>
        <v>0</v>
      </c>
      <c r="AX330" s="290">
        <f>IFERROR(IF(AND($F330="OPEN",$AH330&gt;0),$AH330*_SoP*$AW330,IF(AND($F330="CLOSED",$AH330&gt;0),$AH330*_SoL*$AW330,0)),0)</f>
        <v>0</v>
      </c>
      <c r="AY330" s="290">
        <f>IFERROR(IF($AH330&lt;0,$AH330*_SoL,0),0)</f>
        <v>0</v>
      </c>
      <c r="AZ330" s="415">
        <f t="shared" si="11"/>
        <v>0</v>
      </c>
      <c r="BA330" s="415">
        <f t="shared" si="12"/>
        <v>0</v>
      </c>
      <c r="BB330" s="415">
        <f t="shared" si="13"/>
        <v>0</v>
      </c>
      <c r="BC330" s="416">
        <f t="shared" si="14"/>
        <v>0</v>
      </c>
      <c r="BD330" s="417">
        <f t="shared" si="15"/>
        <v>0</v>
      </c>
      <c r="BE330" s="418">
        <f t="shared" si="16"/>
        <v>0</v>
      </c>
      <c r="BF330" s="419">
        <f t="shared" si="17"/>
        <v>0</v>
      </c>
    </row>
    <row r="331" ht="19.5" customHeight="1">
      <c r="A331" s="185"/>
      <c r="B331" s="230">
        <f t="shared" si="18"/>
        <v>320</v>
      </c>
      <c r="C331" s="185"/>
      <c r="D331" s="391" t="str">
        <f t="array" ref="D331">INDEX(_Rge_Projectdata_3rd,$B331,MATCH("Project-ID",_Rge_Headline_Projectdata,0))</f>
        <v/>
      </c>
      <c r="E331" s="392" t="str">
        <f t="array" ref="E331">IF(INDEX(_Rge_Data_3rd_CY,$B331,E$1)=0,"",TEXT(INDEX(_Rge_Data_3rd_CY,$B331,E$1),"JJJJMMTT"))</f>
        <v/>
      </c>
      <c r="F331" s="404" t="str">
        <f t="array" ref="F331">INDEX(_Rge_Data_3rd_CY,$B331,F$1)</f>
        <v>Open</v>
      </c>
      <c r="G331" s="393">
        <f t="array" ref="G331">IFERROR(MATCH(INDEX(_Rge_Data_3rd_CY,$B331,G$1),_Rge_Projectstatus,0),"")</f>
        <v>1</v>
      </c>
      <c r="H331" s="405" t="str">
        <f t="array" ref="H331">INDEX(_Rge_Data_3rd_CY,$B331,H$1)</f>
        <v/>
      </c>
      <c r="I331" s="406" t="str">
        <f t="array" ref="I331">INDEX(_Rge_Data_3rd_CY,$B331,I$1)</f>
        <v/>
      </c>
      <c r="J331" s="406" t="str">
        <f t="array" ref="J331">INDEX(_Rge_Data_3rd_CY,$B331,J$1)</f>
        <v/>
      </c>
      <c r="K331" s="406" t="str">
        <f t="array" ref="K331">INDEX(_Rge_Data_3rd_CY,$B331,K$1)</f>
        <v/>
      </c>
      <c r="L331" s="407">
        <f t="array" ref="L331">INDEX(_Rge_Data_3rd_CY,$B331,L$1)</f>
        <v>0</v>
      </c>
      <c r="M331" s="407">
        <f t="array" ref="M331">INDEX(_Rge_Data_3rd_CY,$B331,M$1)</f>
        <v>0</v>
      </c>
      <c r="N331" s="407">
        <f t="array" ref="N331">INDEX(_Rge_Data_3rd_CY,$B331,N$1)</f>
        <v>0</v>
      </c>
      <c r="O331" s="407">
        <f t="array" ref="O331">INDEX(_Rge_Data_3rd_CY,$B331,O$1)</f>
        <v>0</v>
      </c>
      <c r="P331" s="407">
        <f t="array" ref="P331">INDEX(_Rge_Data_3rd_CY,$B331,P$1)</f>
        <v>0</v>
      </c>
      <c r="Q331" s="407" t="str">
        <f t="array" ref="Q331">INDEX(_Rge_Data_3rd_CY,$B331,Q$1)</f>
        <v/>
      </c>
      <c r="R331" s="407">
        <f t="array" ref="R331">INDEX(_Rge_Data_3rd_CY,$B331,R$1)</f>
        <v>0</v>
      </c>
      <c r="S331" s="407">
        <f t="array" ref="S331">INDEX(_Rge_Data_3rd_CY,$B331,S$1)</f>
        <v>0</v>
      </c>
      <c r="T331" s="407">
        <f t="shared" si="5"/>
        <v>0</v>
      </c>
      <c r="U331" s="408">
        <f t="shared" si="6"/>
        <v>0</v>
      </c>
      <c r="V331" s="409" t="str">
        <f t="array" ref="V331">INDEX(_Rge_Data_3rd_CY,$B331,V$1)</f>
        <v/>
      </c>
      <c r="W331" s="410" t="str">
        <f t="array" ref="W331">INDEX(_Rge_Data_3rd_CY,$B331,W$1)</f>
        <v/>
      </c>
      <c r="X331" s="410" t="str">
        <f t="array" ref="X331">INDEX(_Rge_Data_3rd_CY,$B331,X$1)</f>
        <v/>
      </c>
      <c r="Y331" s="410" t="str">
        <f t="array" ref="Y331">INDEX(_Rge_Data_3rd_CY,$B331,Y$1)</f>
        <v/>
      </c>
      <c r="Z331" s="410">
        <f t="array" ref="Z331">INDEX(_Rge_Data_3rd_CY,$B331,Z$1)</f>
        <v>0</v>
      </c>
      <c r="AA331" s="410">
        <f t="array" ref="AA331">INDEX(_Rge_Data_3rd_CY,$B331,AA$1)</f>
        <v>0</v>
      </c>
      <c r="AB331" s="410">
        <f t="array" ref="AB331">INDEX(_Rge_Data_3rd_CY,$B331,AB$1)</f>
        <v>0</v>
      </c>
      <c r="AC331" s="410">
        <f t="array" ref="AC331">INDEX(_Rge_Data_3rd_CY,$B331,AC$1)</f>
        <v>0</v>
      </c>
      <c r="AD331" s="410">
        <f t="array" ref="AD331">INDEX(_Rge_Data_3rd_CY,$B331,AD$1)</f>
        <v>0</v>
      </c>
      <c r="AE331" s="410" t="str">
        <f t="array" ref="AE331">INDEX(_Rge_Data_3rd_CY,$B331,AE$1)</f>
        <v/>
      </c>
      <c r="AF331" s="410">
        <f t="array" ref="AF331">INDEX(_Rge_Data_3rd_CY,$B331,AF$1)</f>
        <v>0</v>
      </c>
      <c r="AG331" s="410">
        <f t="array" ref="AG331">INDEX(_Rge_Data_3rd_CY,$B331,AG$1)</f>
        <v>0</v>
      </c>
      <c r="AH331" s="410">
        <f t="shared" si="7"/>
        <v>0</v>
      </c>
      <c r="AI331" s="411" t="str">
        <f t="shared" si="9"/>
        <v/>
      </c>
      <c r="AJ331" s="412" t="str">
        <f t="array" ref="AJ331">INDEX(_Rge_Data_3rd_CY,$B331,AJ$1)</f>
        <v/>
      </c>
      <c r="AK331" s="413" t="str">
        <f t="array" ref="AK331">INDEX(_Rge_Data_3rd_CY,$B331,AK$1)</f>
        <v/>
      </c>
      <c r="AL331" s="413" t="str">
        <f t="array" ref="AL331">INDEX(_Rge_Data_3rd_CY,$B331,AL$1)</f>
        <v/>
      </c>
      <c r="AM331" s="413" t="str">
        <f t="array" ref="AM331">INDEX(_Rge_Data_3rd_CY,$B331,AM$1)</f>
        <v/>
      </c>
      <c r="AN331" s="413">
        <f t="array" ref="AN331">INDEX(_Rge_Data_3rd_CY,$B331,AN$1)</f>
        <v>0</v>
      </c>
      <c r="AO331" s="413">
        <f t="array" ref="AO331">INDEX(_Rge_Data_3rd_CY,$B331,AO$1)</f>
        <v>0</v>
      </c>
      <c r="AP331" s="413">
        <f t="array" ref="AP331">INDEX(_Rge_Data_3rd_CY,$B331,AP$1)</f>
        <v>0</v>
      </c>
      <c r="AQ331" s="413">
        <f t="array" ref="AQ331">INDEX(_Rge_Data_3rd_CY,$B331,AQ$1)</f>
        <v>0</v>
      </c>
      <c r="AR331" s="413">
        <f t="array" ref="AR331">INDEX(_Rge_Data_3rd_CY,$B331,AR$1)</f>
        <v>0</v>
      </c>
      <c r="AS331" s="413" t="str">
        <f t="array" ref="AS331">INDEX(_Rge_Data_3rd_CY,$B331,AS$1)</f>
        <v/>
      </c>
      <c r="AT331" s="413">
        <f t="array" ref="AT331">INDEX(_Rge_Data_3rd_CY,$B331,AT$1)</f>
        <v>0</v>
      </c>
      <c r="AU331" s="413">
        <f t="array" ref="AU331">INDEX(_Rge_Data_3rd_CY,$B331,AU$1)</f>
        <v>0</v>
      </c>
      <c r="AV331" s="284">
        <f t="shared" si="10"/>
        <v>0</v>
      </c>
      <c r="AW331" s="414">
        <f t="shared" si="8"/>
        <v>0</v>
      </c>
      <c r="AX331" s="290">
        <f>IFERROR(IF(AND($F331="OPEN",$AH331&gt;0),$AH331*_SoP*$AW331,IF(AND($F331="CLOSED",$AH331&gt;0),$AH331*_SoL*$AW331,0)),0)</f>
        <v>0</v>
      </c>
      <c r="AY331" s="290">
        <f>IFERROR(IF($AH331&lt;0,$AH331*_SoL,0),0)</f>
        <v>0</v>
      </c>
      <c r="AZ331" s="415">
        <f t="shared" si="11"/>
        <v>0</v>
      </c>
      <c r="BA331" s="415">
        <f t="shared" si="12"/>
        <v>0</v>
      </c>
      <c r="BB331" s="415">
        <f t="shared" si="13"/>
        <v>0</v>
      </c>
      <c r="BC331" s="416">
        <f t="shared" si="14"/>
        <v>0</v>
      </c>
      <c r="BD331" s="417">
        <f t="shared" si="15"/>
        <v>0</v>
      </c>
      <c r="BE331" s="418">
        <f t="shared" si="16"/>
        <v>0</v>
      </c>
      <c r="BF331" s="419">
        <f t="shared" si="17"/>
        <v>0</v>
      </c>
    </row>
    <row r="332" ht="19.5" customHeight="1">
      <c r="A332" s="185"/>
      <c r="B332" s="230">
        <f t="shared" si="18"/>
        <v>321</v>
      </c>
      <c r="C332" s="185"/>
      <c r="D332" s="391" t="str">
        <f t="array" ref="D332">INDEX(_Rge_Projectdata_3rd,$B332,MATCH("Project-ID",_Rge_Headline_Projectdata,0))</f>
        <v/>
      </c>
      <c r="E332" s="392" t="str">
        <f t="array" ref="E332">IF(INDEX(_Rge_Data_3rd_CY,$B332,E$1)=0,"",TEXT(INDEX(_Rge_Data_3rd_CY,$B332,E$1),"JJJJMMTT"))</f>
        <v/>
      </c>
      <c r="F332" s="404" t="str">
        <f t="array" ref="F332">INDEX(_Rge_Data_3rd_CY,$B332,F$1)</f>
        <v>Open</v>
      </c>
      <c r="G332" s="393">
        <f t="array" ref="G332">IFERROR(MATCH(INDEX(_Rge_Data_3rd_CY,$B332,G$1),_Rge_Projectstatus,0),"")</f>
        <v>1</v>
      </c>
      <c r="H332" s="405" t="str">
        <f t="array" ref="H332">INDEX(_Rge_Data_3rd_CY,$B332,H$1)</f>
        <v/>
      </c>
      <c r="I332" s="406" t="str">
        <f t="array" ref="I332">INDEX(_Rge_Data_3rd_CY,$B332,I$1)</f>
        <v/>
      </c>
      <c r="J332" s="406" t="str">
        <f t="array" ref="J332">INDEX(_Rge_Data_3rd_CY,$B332,J$1)</f>
        <v/>
      </c>
      <c r="K332" s="406" t="str">
        <f t="array" ref="K332">INDEX(_Rge_Data_3rd_CY,$B332,K$1)</f>
        <v/>
      </c>
      <c r="L332" s="407">
        <f t="array" ref="L332">INDEX(_Rge_Data_3rd_CY,$B332,L$1)</f>
        <v>0</v>
      </c>
      <c r="M332" s="407">
        <f t="array" ref="M332">INDEX(_Rge_Data_3rd_CY,$B332,M$1)</f>
        <v>0</v>
      </c>
      <c r="N332" s="407">
        <f t="array" ref="N332">INDEX(_Rge_Data_3rd_CY,$B332,N$1)</f>
        <v>0</v>
      </c>
      <c r="O332" s="407">
        <f t="array" ref="O332">INDEX(_Rge_Data_3rd_CY,$B332,O$1)</f>
        <v>0</v>
      </c>
      <c r="P332" s="407">
        <f t="array" ref="P332">INDEX(_Rge_Data_3rd_CY,$B332,P$1)</f>
        <v>0</v>
      </c>
      <c r="Q332" s="407" t="str">
        <f t="array" ref="Q332">INDEX(_Rge_Data_3rd_CY,$B332,Q$1)</f>
        <v/>
      </c>
      <c r="R332" s="407">
        <f t="array" ref="R332">INDEX(_Rge_Data_3rd_CY,$B332,R$1)</f>
        <v>0</v>
      </c>
      <c r="S332" s="407">
        <f t="array" ref="S332">INDEX(_Rge_Data_3rd_CY,$B332,S$1)</f>
        <v>0</v>
      </c>
      <c r="T332" s="407">
        <f t="shared" si="5"/>
        <v>0</v>
      </c>
      <c r="U332" s="408">
        <f t="shared" si="6"/>
        <v>0</v>
      </c>
      <c r="V332" s="409" t="str">
        <f t="array" ref="V332">INDEX(_Rge_Data_3rd_CY,$B332,V$1)</f>
        <v/>
      </c>
      <c r="W332" s="410" t="str">
        <f t="array" ref="W332">INDEX(_Rge_Data_3rd_CY,$B332,W$1)</f>
        <v/>
      </c>
      <c r="X332" s="410" t="str">
        <f t="array" ref="X332">INDEX(_Rge_Data_3rd_CY,$B332,X$1)</f>
        <v/>
      </c>
      <c r="Y332" s="410" t="str">
        <f t="array" ref="Y332">INDEX(_Rge_Data_3rd_CY,$B332,Y$1)</f>
        <v/>
      </c>
      <c r="Z332" s="410">
        <f t="array" ref="Z332">INDEX(_Rge_Data_3rd_CY,$B332,Z$1)</f>
        <v>0</v>
      </c>
      <c r="AA332" s="410">
        <f t="array" ref="AA332">INDEX(_Rge_Data_3rd_CY,$B332,AA$1)</f>
        <v>0</v>
      </c>
      <c r="AB332" s="410">
        <f t="array" ref="AB332">INDEX(_Rge_Data_3rd_CY,$B332,AB$1)</f>
        <v>0</v>
      </c>
      <c r="AC332" s="410">
        <f t="array" ref="AC332">INDEX(_Rge_Data_3rd_CY,$B332,AC$1)</f>
        <v>0</v>
      </c>
      <c r="AD332" s="410">
        <f t="array" ref="AD332">INDEX(_Rge_Data_3rd_CY,$B332,AD$1)</f>
        <v>0</v>
      </c>
      <c r="AE332" s="410" t="str">
        <f t="array" ref="AE332">INDEX(_Rge_Data_3rd_CY,$B332,AE$1)</f>
        <v/>
      </c>
      <c r="AF332" s="410">
        <f t="array" ref="AF332">INDEX(_Rge_Data_3rd_CY,$B332,AF$1)</f>
        <v>0</v>
      </c>
      <c r="AG332" s="410">
        <f t="array" ref="AG332">INDEX(_Rge_Data_3rd_CY,$B332,AG$1)</f>
        <v>0</v>
      </c>
      <c r="AH332" s="410">
        <f t="shared" si="7"/>
        <v>0</v>
      </c>
      <c r="AI332" s="411" t="str">
        <f t="shared" si="9"/>
        <v/>
      </c>
      <c r="AJ332" s="412" t="str">
        <f t="array" ref="AJ332">INDEX(_Rge_Data_3rd_CY,$B332,AJ$1)</f>
        <v/>
      </c>
      <c r="AK332" s="413" t="str">
        <f t="array" ref="AK332">INDEX(_Rge_Data_3rd_CY,$B332,AK$1)</f>
        <v/>
      </c>
      <c r="AL332" s="413" t="str">
        <f t="array" ref="AL332">INDEX(_Rge_Data_3rd_CY,$B332,AL$1)</f>
        <v/>
      </c>
      <c r="AM332" s="413" t="str">
        <f t="array" ref="AM332">INDEX(_Rge_Data_3rd_CY,$B332,AM$1)</f>
        <v/>
      </c>
      <c r="AN332" s="413">
        <f t="array" ref="AN332">INDEX(_Rge_Data_3rd_CY,$B332,AN$1)</f>
        <v>0</v>
      </c>
      <c r="AO332" s="413">
        <f t="array" ref="AO332">INDEX(_Rge_Data_3rd_CY,$B332,AO$1)</f>
        <v>0</v>
      </c>
      <c r="AP332" s="413">
        <f t="array" ref="AP332">INDEX(_Rge_Data_3rd_CY,$B332,AP$1)</f>
        <v>0</v>
      </c>
      <c r="AQ332" s="413">
        <f t="array" ref="AQ332">INDEX(_Rge_Data_3rd_CY,$B332,AQ$1)</f>
        <v>0</v>
      </c>
      <c r="AR332" s="413">
        <f t="array" ref="AR332">INDEX(_Rge_Data_3rd_CY,$B332,AR$1)</f>
        <v>0</v>
      </c>
      <c r="AS332" s="413" t="str">
        <f t="array" ref="AS332">INDEX(_Rge_Data_3rd_CY,$B332,AS$1)</f>
        <v/>
      </c>
      <c r="AT332" s="413">
        <f t="array" ref="AT332">INDEX(_Rge_Data_3rd_CY,$B332,AT$1)</f>
        <v>0</v>
      </c>
      <c r="AU332" s="413">
        <f t="array" ref="AU332">INDEX(_Rge_Data_3rd_CY,$B332,AU$1)</f>
        <v>0</v>
      </c>
      <c r="AV332" s="284">
        <f t="shared" si="10"/>
        <v>0</v>
      </c>
      <c r="AW332" s="414">
        <f t="shared" si="8"/>
        <v>0</v>
      </c>
      <c r="AX332" s="290">
        <f>IFERROR(IF(AND($F332="OPEN",$AH332&gt;0),$AH332*_SoP*$AW332,IF(AND($F332="CLOSED",$AH332&gt;0),$AH332*_SoL*$AW332,0)),0)</f>
        <v>0</v>
      </c>
      <c r="AY332" s="290">
        <f>IFERROR(IF($AH332&lt;0,$AH332*_SoL,0),0)</f>
        <v>0</v>
      </c>
      <c r="AZ332" s="415">
        <f t="shared" si="11"/>
        <v>0</v>
      </c>
      <c r="BA332" s="415">
        <f t="shared" si="12"/>
        <v>0</v>
      </c>
      <c r="BB332" s="415">
        <f t="shared" si="13"/>
        <v>0</v>
      </c>
      <c r="BC332" s="416">
        <f t="shared" si="14"/>
        <v>0</v>
      </c>
      <c r="BD332" s="417">
        <f t="shared" si="15"/>
        <v>0</v>
      </c>
      <c r="BE332" s="418">
        <f t="shared" si="16"/>
        <v>0</v>
      </c>
      <c r="BF332" s="419">
        <f t="shared" si="17"/>
        <v>0</v>
      </c>
    </row>
    <row r="333" ht="19.5" customHeight="1">
      <c r="A333" s="185"/>
      <c r="B333" s="230">
        <f t="shared" si="18"/>
        <v>322</v>
      </c>
      <c r="C333" s="185"/>
      <c r="D333" s="391" t="str">
        <f t="array" ref="D333">INDEX(_Rge_Projectdata_3rd,$B333,MATCH("Project-ID",_Rge_Headline_Projectdata,0))</f>
        <v/>
      </c>
      <c r="E333" s="392" t="str">
        <f t="array" ref="E333">IF(INDEX(_Rge_Data_3rd_CY,$B333,E$1)=0,"",TEXT(INDEX(_Rge_Data_3rd_CY,$B333,E$1),"JJJJMMTT"))</f>
        <v/>
      </c>
      <c r="F333" s="404" t="str">
        <f t="array" ref="F333">INDEX(_Rge_Data_3rd_CY,$B333,F$1)</f>
        <v>Open</v>
      </c>
      <c r="G333" s="393">
        <f t="array" ref="G333">IFERROR(MATCH(INDEX(_Rge_Data_3rd_CY,$B333,G$1),_Rge_Projectstatus,0),"")</f>
        <v>1</v>
      </c>
      <c r="H333" s="405" t="str">
        <f t="array" ref="H333">INDEX(_Rge_Data_3rd_CY,$B333,H$1)</f>
        <v/>
      </c>
      <c r="I333" s="406" t="str">
        <f t="array" ref="I333">INDEX(_Rge_Data_3rd_CY,$B333,I$1)</f>
        <v/>
      </c>
      <c r="J333" s="406" t="str">
        <f t="array" ref="J333">INDEX(_Rge_Data_3rd_CY,$B333,J$1)</f>
        <v/>
      </c>
      <c r="K333" s="406" t="str">
        <f t="array" ref="K333">INDEX(_Rge_Data_3rd_CY,$B333,K$1)</f>
        <v/>
      </c>
      <c r="L333" s="407">
        <f t="array" ref="L333">INDEX(_Rge_Data_3rd_CY,$B333,L$1)</f>
        <v>0</v>
      </c>
      <c r="M333" s="407">
        <f t="array" ref="M333">INDEX(_Rge_Data_3rd_CY,$B333,M$1)</f>
        <v>0</v>
      </c>
      <c r="N333" s="407">
        <f t="array" ref="N333">INDEX(_Rge_Data_3rd_CY,$B333,N$1)</f>
        <v>0</v>
      </c>
      <c r="O333" s="407">
        <f t="array" ref="O333">INDEX(_Rge_Data_3rd_CY,$B333,O$1)</f>
        <v>0</v>
      </c>
      <c r="P333" s="407">
        <f t="array" ref="P333">INDEX(_Rge_Data_3rd_CY,$B333,P$1)</f>
        <v>0</v>
      </c>
      <c r="Q333" s="407" t="str">
        <f t="array" ref="Q333">INDEX(_Rge_Data_3rd_CY,$B333,Q$1)</f>
        <v/>
      </c>
      <c r="R333" s="407">
        <f t="array" ref="R333">INDEX(_Rge_Data_3rd_CY,$B333,R$1)</f>
        <v>0</v>
      </c>
      <c r="S333" s="407">
        <f t="array" ref="S333">INDEX(_Rge_Data_3rd_CY,$B333,S$1)</f>
        <v>0</v>
      </c>
      <c r="T333" s="407">
        <f t="shared" si="5"/>
        <v>0</v>
      </c>
      <c r="U333" s="408">
        <f t="shared" si="6"/>
        <v>0</v>
      </c>
      <c r="V333" s="409" t="str">
        <f t="array" ref="V333">INDEX(_Rge_Data_3rd_CY,$B333,V$1)</f>
        <v/>
      </c>
      <c r="W333" s="410" t="str">
        <f t="array" ref="W333">INDEX(_Rge_Data_3rd_CY,$B333,W$1)</f>
        <v/>
      </c>
      <c r="X333" s="410" t="str">
        <f t="array" ref="X333">INDEX(_Rge_Data_3rd_CY,$B333,X$1)</f>
        <v/>
      </c>
      <c r="Y333" s="410" t="str">
        <f t="array" ref="Y333">INDEX(_Rge_Data_3rd_CY,$B333,Y$1)</f>
        <v/>
      </c>
      <c r="Z333" s="410">
        <f t="array" ref="Z333">INDEX(_Rge_Data_3rd_CY,$B333,Z$1)</f>
        <v>0</v>
      </c>
      <c r="AA333" s="410">
        <f t="array" ref="AA333">INDEX(_Rge_Data_3rd_CY,$B333,AA$1)</f>
        <v>0</v>
      </c>
      <c r="AB333" s="410">
        <f t="array" ref="AB333">INDEX(_Rge_Data_3rd_CY,$B333,AB$1)</f>
        <v>0</v>
      </c>
      <c r="AC333" s="410">
        <f t="array" ref="AC333">INDEX(_Rge_Data_3rd_CY,$B333,AC$1)</f>
        <v>0</v>
      </c>
      <c r="AD333" s="410">
        <f t="array" ref="AD333">INDEX(_Rge_Data_3rd_CY,$B333,AD$1)</f>
        <v>0</v>
      </c>
      <c r="AE333" s="410" t="str">
        <f t="array" ref="AE333">INDEX(_Rge_Data_3rd_CY,$B333,AE$1)</f>
        <v/>
      </c>
      <c r="AF333" s="410">
        <f t="array" ref="AF333">INDEX(_Rge_Data_3rd_CY,$B333,AF$1)</f>
        <v>0</v>
      </c>
      <c r="AG333" s="410">
        <f t="array" ref="AG333">INDEX(_Rge_Data_3rd_CY,$B333,AG$1)</f>
        <v>0</v>
      </c>
      <c r="AH333" s="410">
        <f t="shared" si="7"/>
        <v>0</v>
      </c>
      <c r="AI333" s="411" t="str">
        <f t="shared" si="9"/>
        <v/>
      </c>
      <c r="AJ333" s="412" t="str">
        <f t="array" ref="AJ333">INDEX(_Rge_Data_3rd_CY,$B333,AJ$1)</f>
        <v/>
      </c>
      <c r="AK333" s="413" t="str">
        <f t="array" ref="AK333">INDEX(_Rge_Data_3rd_CY,$B333,AK$1)</f>
        <v/>
      </c>
      <c r="AL333" s="413" t="str">
        <f t="array" ref="AL333">INDEX(_Rge_Data_3rd_CY,$B333,AL$1)</f>
        <v/>
      </c>
      <c r="AM333" s="413" t="str">
        <f t="array" ref="AM333">INDEX(_Rge_Data_3rd_CY,$B333,AM$1)</f>
        <v/>
      </c>
      <c r="AN333" s="413">
        <f t="array" ref="AN333">INDEX(_Rge_Data_3rd_CY,$B333,AN$1)</f>
        <v>0</v>
      </c>
      <c r="AO333" s="413">
        <f t="array" ref="AO333">INDEX(_Rge_Data_3rd_CY,$B333,AO$1)</f>
        <v>0</v>
      </c>
      <c r="AP333" s="413">
        <f t="array" ref="AP333">INDEX(_Rge_Data_3rd_CY,$B333,AP$1)</f>
        <v>0</v>
      </c>
      <c r="AQ333" s="413">
        <f t="array" ref="AQ333">INDEX(_Rge_Data_3rd_CY,$B333,AQ$1)</f>
        <v>0</v>
      </c>
      <c r="AR333" s="413">
        <f t="array" ref="AR333">INDEX(_Rge_Data_3rd_CY,$B333,AR$1)</f>
        <v>0</v>
      </c>
      <c r="AS333" s="413" t="str">
        <f t="array" ref="AS333">INDEX(_Rge_Data_3rd_CY,$B333,AS$1)</f>
        <v/>
      </c>
      <c r="AT333" s="413">
        <f t="array" ref="AT333">INDEX(_Rge_Data_3rd_CY,$B333,AT$1)</f>
        <v>0</v>
      </c>
      <c r="AU333" s="413">
        <f t="array" ref="AU333">INDEX(_Rge_Data_3rd_CY,$B333,AU$1)</f>
        <v>0</v>
      </c>
      <c r="AV333" s="284">
        <f t="shared" si="10"/>
        <v>0</v>
      </c>
      <c r="AW333" s="414">
        <f t="shared" si="8"/>
        <v>0</v>
      </c>
      <c r="AX333" s="290">
        <f>IFERROR(IF(AND($F333="OPEN",$AH333&gt;0),$AH333*_SoP*$AW333,IF(AND($F333="CLOSED",$AH333&gt;0),$AH333*_SoL*$AW333,0)),0)</f>
        <v>0</v>
      </c>
      <c r="AY333" s="290">
        <f>IFERROR(IF($AH333&lt;0,$AH333*_SoL,0),0)</f>
        <v>0</v>
      </c>
      <c r="AZ333" s="415">
        <f t="shared" si="11"/>
        <v>0</v>
      </c>
      <c r="BA333" s="415">
        <f t="shared" si="12"/>
        <v>0</v>
      </c>
      <c r="BB333" s="415">
        <f t="shared" si="13"/>
        <v>0</v>
      </c>
      <c r="BC333" s="416">
        <f t="shared" si="14"/>
        <v>0</v>
      </c>
      <c r="BD333" s="417">
        <f t="shared" si="15"/>
        <v>0</v>
      </c>
      <c r="BE333" s="418">
        <f t="shared" si="16"/>
        <v>0</v>
      </c>
      <c r="BF333" s="419">
        <f t="shared" si="17"/>
        <v>0</v>
      </c>
    </row>
    <row r="334" ht="19.5" customHeight="1">
      <c r="A334" s="185"/>
      <c r="B334" s="230">
        <f t="shared" si="18"/>
        <v>323</v>
      </c>
      <c r="C334" s="185"/>
      <c r="D334" s="391" t="str">
        <f t="array" ref="D334">INDEX(_Rge_Projectdata_3rd,$B334,MATCH("Project-ID",_Rge_Headline_Projectdata,0))</f>
        <v/>
      </c>
      <c r="E334" s="392" t="str">
        <f t="array" ref="E334">IF(INDEX(_Rge_Data_3rd_CY,$B334,E$1)=0,"",TEXT(INDEX(_Rge_Data_3rd_CY,$B334,E$1),"JJJJMMTT"))</f>
        <v/>
      </c>
      <c r="F334" s="404" t="str">
        <f t="array" ref="F334">INDEX(_Rge_Data_3rd_CY,$B334,F$1)</f>
        <v>Open</v>
      </c>
      <c r="G334" s="393">
        <f t="array" ref="G334">IFERROR(MATCH(INDEX(_Rge_Data_3rd_CY,$B334,G$1),_Rge_Projectstatus,0),"")</f>
        <v>1</v>
      </c>
      <c r="H334" s="405" t="str">
        <f t="array" ref="H334">INDEX(_Rge_Data_3rd_CY,$B334,H$1)</f>
        <v/>
      </c>
      <c r="I334" s="406" t="str">
        <f t="array" ref="I334">INDEX(_Rge_Data_3rd_CY,$B334,I$1)</f>
        <v/>
      </c>
      <c r="J334" s="406" t="str">
        <f t="array" ref="J334">INDEX(_Rge_Data_3rd_CY,$B334,J$1)</f>
        <v/>
      </c>
      <c r="K334" s="406" t="str">
        <f t="array" ref="K334">INDEX(_Rge_Data_3rd_CY,$B334,K$1)</f>
        <v/>
      </c>
      <c r="L334" s="407">
        <f t="array" ref="L334">INDEX(_Rge_Data_3rd_CY,$B334,L$1)</f>
        <v>0</v>
      </c>
      <c r="M334" s="407">
        <f t="array" ref="M334">INDEX(_Rge_Data_3rd_CY,$B334,M$1)</f>
        <v>0</v>
      </c>
      <c r="N334" s="407">
        <f t="array" ref="N334">INDEX(_Rge_Data_3rd_CY,$B334,N$1)</f>
        <v>0</v>
      </c>
      <c r="O334" s="407">
        <f t="array" ref="O334">INDEX(_Rge_Data_3rd_CY,$B334,O$1)</f>
        <v>0</v>
      </c>
      <c r="P334" s="407">
        <f t="array" ref="P334">INDEX(_Rge_Data_3rd_CY,$B334,P$1)</f>
        <v>0</v>
      </c>
      <c r="Q334" s="407" t="str">
        <f t="array" ref="Q334">INDEX(_Rge_Data_3rd_CY,$B334,Q$1)</f>
        <v/>
      </c>
      <c r="R334" s="407">
        <f t="array" ref="R334">INDEX(_Rge_Data_3rd_CY,$B334,R$1)</f>
        <v>0</v>
      </c>
      <c r="S334" s="407">
        <f t="array" ref="S334">INDEX(_Rge_Data_3rd_CY,$B334,S$1)</f>
        <v>0</v>
      </c>
      <c r="T334" s="407">
        <f t="shared" si="5"/>
        <v>0</v>
      </c>
      <c r="U334" s="408">
        <f t="shared" si="6"/>
        <v>0</v>
      </c>
      <c r="V334" s="409" t="str">
        <f t="array" ref="V334">INDEX(_Rge_Data_3rd_CY,$B334,V$1)</f>
        <v/>
      </c>
      <c r="W334" s="410" t="str">
        <f t="array" ref="W334">INDEX(_Rge_Data_3rd_CY,$B334,W$1)</f>
        <v/>
      </c>
      <c r="X334" s="410" t="str">
        <f t="array" ref="X334">INDEX(_Rge_Data_3rd_CY,$B334,X$1)</f>
        <v/>
      </c>
      <c r="Y334" s="410" t="str">
        <f t="array" ref="Y334">INDEX(_Rge_Data_3rd_CY,$B334,Y$1)</f>
        <v/>
      </c>
      <c r="Z334" s="410">
        <f t="array" ref="Z334">INDEX(_Rge_Data_3rd_CY,$B334,Z$1)</f>
        <v>0</v>
      </c>
      <c r="AA334" s="410">
        <f t="array" ref="AA334">INDEX(_Rge_Data_3rd_CY,$B334,AA$1)</f>
        <v>0</v>
      </c>
      <c r="AB334" s="410">
        <f t="array" ref="AB334">INDEX(_Rge_Data_3rd_CY,$B334,AB$1)</f>
        <v>0</v>
      </c>
      <c r="AC334" s="410">
        <f t="array" ref="AC334">INDEX(_Rge_Data_3rd_CY,$B334,AC$1)</f>
        <v>0</v>
      </c>
      <c r="AD334" s="410">
        <f t="array" ref="AD334">INDEX(_Rge_Data_3rd_CY,$B334,AD$1)</f>
        <v>0</v>
      </c>
      <c r="AE334" s="410" t="str">
        <f t="array" ref="AE334">INDEX(_Rge_Data_3rd_CY,$B334,AE$1)</f>
        <v/>
      </c>
      <c r="AF334" s="410">
        <f t="array" ref="AF334">INDEX(_Rge_Data_3rd_CY,$B334,AF$1)</f>
        <v>0</v>
      </c>
      <c r="AG334" s="410">
        <f t="array" ref="AG334">INDEX(_Rge_Data_3rd_CY,$B334,AG$1)</f>
        <v>0</v>
      </c>
      <c r="AH334" s="410">
        <f t="shared" si="7"/>
        <v>0</v>
      </c>
      <c r="AI334" s="411" t="str">
        <f t="shared" si="9"/>
        <v/>
      </c>
      <c r="AJ334" s="412" t="str">
        <f t="array" ref="AJ334">INDEX(_Rge_Data_3rd_CY,$B334,AJ$1)</f>
        <v/>
      </c>
      <c r="AK334" s="413" t="str">
        <f t="array" ref="AK334">INDEX(_Rge_Data_3rd_CY,$B334,AK$1)</f>
        <v/>
      </c>
      <c r="AL334" s="413" t="str">
        <f t="array" ref="AL334">INDEX(_Rge_Data_3rd_CY,$B334,AL$1)</f>
        <v/>
      </c>
      <c r="AM334" s="413" t="str">
        <f t="array" ref="AM334">INDEX(_Rge_Data_3rd_CY,$B334,AM$1)</f>
        <v/>
      </c>
      <c r="AN334" s="413">
        <f t="array" ref="AN334">INDEX(_Rge_Data_3rd_CY,$B334,AN$1)</f>
        <v>0</v>
      </c>
      <c r="AO334" s="413">
        <f t="array" ref="AO334">INDEX(_Rge_Data_3rd_CY,$B334,AO$1)</f>
        <v>0</v>
      </c>
      <c r="AP334" s="413">
        <f t="array" ref="AP334">INDEX(_Rge_Data_3rd_CY,$B334,AP$1)</f>
        <v>0</v>
      </c>
      <c r="AQ334" s="413">
        <f t="array" ref="AQ334">INDEX(_Rge_Data_3rd_CY,$B334,AQ$1)</f>
        <v>0</v>
      </c>
      <c r="AR334" s="413">
        <f t="array" ref="AR334">INDEX(_Rge_Data_3rd_CY,$B334,AR$1)</f>
        <v>0</v>
      </c>
      <c r="AS334" s="413" t="str">
        <f t="array" ref="AS334">INDEX(_Rge_Data_3rd_CY,$B334,AS$1)</f>
        <v/>
      </c>
      <c r="AT334" s="413">
        <f t="array" ref="AT334">INDEX(_Rge_Data_3rd_CY,$B334,AT$1)</f>
        <v>0</v>
      </c>
      <c r="AU334" s="413">
        <f t="array" ref="AU334">INDEX(_Rge_Data_3rd_CY,$B334,AU$1)</f>
        <v>0</v>
      </c>
      <c r="AV334" s="284">
        <f t="shared" si="10"/>
        <v>0</v>
      </c>
      <c r="AW334" s="414">
        <f t="shared" si="8"/>
        <v>0</v>
      </c>
      <c r="AX334" s="290">
        <f>IFERROR(IF(AND($F334="OPEN",$AH334&gt;0),$AH334*_SoP*$AW334,IF(AND($F334="CLOSED",$AH334&gt;0),$AH334*_SoL*$AW334,0)),0)</f>
        <v>0</v>
      </c>
      <c r="AY334" s="290">
        <f>IFERROR(IF($AH334&lt;0,$AH334*_SoL,0),0)</f>
        <v>0</v>
      </c>
      <c r="AZ334" s="415">
        <f t="shared" si="11"/>
        <v>0</v>
      </c>
      <c r="BA334" s="415">
        <f t="shared" si="12"/>
        <v>0</v>
      </c>
      <c r="BB334" s="415">
        <f t="shared" si="13"/>
        <v>0</v>
      </c>
      <c r="BC334" s="416">
        <f t="shared" si="14"/>
        <v>0</v>
      </c>
      <c r="BD334" s="417">
        <f t="shared" si="15"/>
        <v>0</v>
      </c>
      <c r="BE334" s="418">
        <f t="shared" si="16"/>
        <v>0</v>
      </c>
      <c r="BF334" s="419">
        <f t="shared" si="17"/>
        <v>0</v>
      </c>
    </row>
    <row r="335" ht="19.5" customHeight="1">
      <c r="A335" s="185"/>
      <c r="B335" s="230">
        <f t="shared" si="18"/>
        <v>324</v>
      </c>
      <c r="C335" s="185"/>
      <c r="D335" s="391" t="str">
        <f t="array" ref="D335">INDEX(_Rge_Projectdata_3rd,$B335,MATCH("Project-ID",_Rge_Headline_Projectdata,0))</f>
        <v/>
      </c>
      <c r="E335" s="392" t="str">
        <f t="array" ref="E335">IF(INDEX(_Rge_Data_3rd_CY,$B335,E$1)=0,"",TEXT(INDEX(_Rge_Data_3rd_CY,$B335,E$1),"JJJJMMTT"))</f>
        <v/>
      </c>
      <c r="F335" s="404" t="str">
        <f t="array" ref="F335">INDEX(_Rge_Data_3rd_CY,$B335,F$1)</f>
        <v>Open</v>
      </c>
      <c r="G335" s="393">
        <f t="array" ref="G335">IFERROR(MATCH(INDEX(_Rge_Data_3rd_CY,$B335,G$1),_Rge_Projectstatus,0),"")</f>
        <v>1</v>
      </c>
      <c r="H335" s="405" t="str">
        <f t="array" ref="H335">INDEX(_Rge_Data_3rd_CY,$B335,H$1)</f>
        <v/>
      </c>
      <c r="I335" s="406" t="str">
        <f t="array" ref="I335">INDEX(_Rge_Data_3rd_CY,$B335,I$1)</f>
        <v/>
      </c>
      <c r="J335" s="406" t="str">
        <f t="array" ref="J335">INDEX(_Rge_Data_3rd_CY,$B335,J$1)</f>
        <v/>
      </c>
      <c r="K335" s="406" t="str">
        <f t="array" ref="K335">INDEX(_Rge_Data_3rd_CY,$B335,K$1)</f>
        <v/>
      </c>
      <c r="L335" s="407">
        <f t="array" ref="L335">INDEX(_Rge_Data_3rd_CY,$B335,L$1)</f>
        <v>0</v>
      </c>
      <c r="M335" s="407">
        <f t="array" ref="M335">INDEX(_Rge_Data_3rd_CY,$B335,M$1)</f>
        <v>0</v>
      </c>
      <c r="N335" s="407">
        <f t="array" ref="N335">INDEX(_Rge_Data_3rd_CY,$B335,N$1)</f>
        <v>0</v>
      </c>
      <c r="O335" s="407">
        <f t="array" ref="O335">INDEX(_Rge_Data_3rd_CY,$B335,O$1)</f>
        <v>0</v>
      </c>
      <c r="P335" s="407">
        <f t="array" ref="P335">INDEX(_Rge_Data_3rd_CY,$B335,P$1)</f>
        <v>0</v>
      </c>
      <c r="Q335" s="407" t="str">
        <f t="array" ref="Q335">INDEX(_Rge_Data_3rd_CY,$B335,Q$1)</f>
        <v/>
      </c>
      <c r="R335" s="407">
        <f t="array" ref="R335">INDEX(_Rge_Data_3rd_CY,$B335,R$1)</f>
        <v>0</v>
      </c>
      <c r="S335" s="407">
        <f t="array" ref="S335">INDEX(_Rge_Data_3rd_CY,$B335,S$1)</f>
        <v>0</v>
      </c>
      <c r="T335" s="407">
        <f t="shared" si="5"/>
        <v>0</v>
      </c>
      <c r="U335" s="408">
        <f t="shared" si="6"/>
        <v>0</v>
      </c>
      <c r="V335" s="409" t="str">
        <f t="array" ref="V335">INDEX(_Rge_Data_3rd_CY,$B335,V$1)</f>
        <v/>
      </c>
      <c r="W335" s="410" t="str">
        <f t="array" ref="W335">INDEX(_Rge_Data_3rd_CY,$B335,W$1)</f>
        <v/>
      </c>
      <c r="X335" s="410" t="str">
        <f t="array" ref="X335">INDEX(_Rge_Data_3rd_CY,$B335,X$1)</f>
        <v/>
      </c>
      <c r="Y335" s="410" t="str">
        <f t="array" ref="Y335">INDEX(_Rge_Data_3rd_CY,$B335,Y$1)</f>
        <v/>
      </c>
      <c r="Z335" s="410">
        <f t="array" ref="Z335">INDEX(_Rge_Data_3rd_CY,$B335,Z$1)</f>
        <v>0</v>
      </c>
      <c r="AA335" s="410">
        <f t="array" ref="AA335">INDEX(_Rge_Data_3rd_CY,$B335,AA$1)</f>
        <v>0</v>
      </c>
      <c r="AB335" s="410">
        <f t="array" ref="AB335">INDEX(_Rge_Data_3rd_CY,$B335,AB$1)</f>
        <v>0</v>
      </c>
      <c r="AC335" s="410">
        <f t="array" ref="AC335">INDEX(_Rge_Data_3rd_CY,$B335,AC$1)</f>
        <v>0</v>
      </c>
      <c r="AD335" s="410">
        <f t="array" ref="AD335">INDEX(_Rge_Data_3rd_CY,$B335,AD$1)</f>
        <v>0</v>
      </c>
      <c r="AE335" s="410" t="str">
        <f t="array" ref="AE335">INDEX(_Rge_Data_3rd_CY,$B335,AE$1)</f>
        <v/>
      </c>
      <c r="AF335" s="410">
        <f t="array" ref="AF335">INDEX(_Rge_Data_3rd_CY,$B335,AF$1)</f>
        <v>0</v>
      </c>
      <c r="AG335" s="410">
        <f t="array" ref="AG335">INDEX(_Rge_Data_3rd_CY,$B335,AG$1)</f>
        <v>0</v>
      </c>
      <c r="AH335" s="410">
        <f t="shared" si="7"/>
        <v>0</v>
      </c>
      <c r="AI335" s="411" t="str">
        <f t="shared" si="9"/>
        <v/>
      </c>
      <c r="AJ335" s="412" t="str">
        <f t="array" ref="AJ335">INDEX(_Rge_Data_3rd_CY,$B335,AJ$1)</f>
        <v/>
      </c>
      <c r="AK335" s="413" t="str">
        <f t="array" ref="AK335">INDEX(_Rge_Data_3rd_CY,$B335,AK$1)</f>
        <v/>
      </c>
      <c r="AL335" s="413" t="str">
        <f t="array" ref="AL335">INDEX(_Rge_Data_3rd_CY,$B335,AL$1)</f>
        <v/>
      </c>
      <c r="AM335" s="413" t="str">
        <f t="array" ref="AM335">INDEX(_Rge_Data_3rd_CY,$B335,AM$1)</f>
        <v/>
      </c>
      <c r="AN335" s="413">
        <f t="array" ref="AN335">INDEX(_Rge_Data_3rd_CY,$B335,AN$1)</f>
        <v>0</v>
      </c>
      <c r="AO335" s="413">
        <f t="array" ref="AO335">INDEX(_Rge_Data_3rd_CY,$B335,AO$1)</f>
        <v>0</v>
      </c>
      <c r="AP335" s="413">
        <f t="array" ref="AP335">INDEX(_Rge_Data_3rd_CY,$B335,AP$1)</f>
        <v>0</v>
      </c>
      <c r="AQ335" s="413">
        <f t="array" ref="AQ335">INDEX(_Rge_Data_3rd_CY,$B335,AQ$1)</f>
        <v>0</v>
      </c>
      <c r="AR335" s="413">
        <f t="array" ref="AR335">INDEX(_Rge_Data_3rd_CY,$B335,AR$1)</f>
        <v>0</v>
      </c>
      <c r="AS335" s="413" t="str">
        <f t="array" ref="AS335">INDEX(_Rge_Data_3rd_CY,$B335,AS$1)</f>
        <v/>
      </c>
      <c r="AT335" s="413">
        <f t="array" ref="AT335">INDEX(_Rge_Data_3rd_CY,$B335,AT$1)</f>
        <v>0</v>
      </c>
      <c r="AU335" s="413">
        <f t="array" ref="AU335">INDEX(_Rge_Data_3rd_CY,$B335,AU$1)</f>
        <v>0</v>
      </c>
      <c r="AV335" s="284">
        <f t="shared" si="10"/>
        <v>0</v>
      </c>
      <c r="AW335" s="414">
        <f t="shared" si="8"/>
        <v>0</v>
      </c>
      <c r="AX335" s="290">
        <f>IFERROR(IF(AND($F335="OPEN",$AH335&gt;0),$AH335*_SoP*$AW335,IF(AND($F335="CLOSED",$AH335&gt;0),$AH335*_SoL*$AW335,0)),0)</f>
        <v>0</v>
      </c>
      <c r="AY335" s="290">
        <f>IFERROR(IF($AH335&lt;0,$AH335*_SoL,0),0)</f>
        <v>0</v>
      </c>
      <c r="AZ335" s="415">
        <f t="shared" si="11"/>
        <v>0</v>
      </c>
      <c r="BA335" s="415">
        <f t="shared" si="12"/>
        <v>0</v>
      </c>
      <c r="BB335" s="415">
        <f t="shared" si="13"/>
        <v>0</v>
      </c>
      <c r="BC335" s="416">
        <f t="shared" si="14"/>
        <v>0</v>
      </c>
      <c r="BD335" s="417">
        <f t="shared" si="15"/>
        <v>0</v>
      </c>
      <c r="BE335" s="418">
        <f t="shared" si="16"/>
        <v>0</v>
      </c>
      <c r="BF335" s="419">
        <f t="shared" si="17"/>
        <v>0</v>
      </c>
    </row>
    <row r="336" ht="19.5" customHeight="1">
      <c r="A336" s="185"/>
      <c r="B336" s="230">
        <f t="shared" si="18"/>
        <v>325</v>
      </c>
      <c r="C336" s="185"/>
      <c r="D336" s="391" t="str">
        <f t="array" ref="D336">INDEX(_Rge_Projectdata_3rd,$B336,MATCH("Project-ID",_Rge_Headline_Projectdata,0))</f>
        <v/>
      </c>
      <c r="E336" s="392" t="str">
        <f t="array" ref="E336">IF(INDEX(_Rge_Data_3rd_CY,$B336,E$1)=0,"",TEXT(INDEX(_Rge_Data_3rd_CY,$B336,E$1),"JJJJMMTT"))</f>
        <v/>
      </c>
      <c r="F336" s="404" t="str">
        <f t="array" ref="F336">INDEX(_Rge_Data_3rd_CY,$B336,F$1)</f>
        <v>Open</v>
      </c>
      <c r="G336" s="393">
        <f t="array" ref="G336">IFERROR(MATCH(INDEX(_Rge_Data_3rd_CY,$B336,G$1),_Rge_Projectstatus,0),"")</f>
        <v>1</v>
      </c>
      <c r="H336" s="405" t="str">
        <f t="array" ref="H336">INDEX(_Rge_Data_3rd_CY,$B336,H$1)</f>
        <v/>
      </c>
      <c r="I336" s="406" t="str">
        <f t="array" ref="I336">INDEX(_Rge_Data_3rd_CY,$B336,I$1)</f>
        <v/>
      </c>
      <c r="J336" s="406" t="str">
        <f t="array" ref="J336">INDEX(_Rge_Data_3rd_CY,$B336,J$1)</f>
        <v/>
      </c>
      <c r="K336" s="406" t="str">
        <f t="array" ref="K336">INDEX(_Rge_Data_3rd_CY,$B336,K$1)</f>
        <v/>
      </c>
      <c r="L336" s="407">
        <f t="array" ref="L336">INDEX(_Rge_Data_3rd_CY,$B336,L$1)</f>
        <v>0</v>
      </c>
      <c r="M336" s="407">
        <f t="array" ref="M336">INDEX(_Rge_Data_3rd_CY,$B336,M$1)</f>
        <v>0</v>
      </c>
      <c r="N336" s="407">
        <f t="array" ref="N336">INDEX(_Rge_Data_3rd_CY,$B336,N$1)</f>
        <v>0</v>
      </c>
      <c r="O336" s="407">
        <f t="array" ref="O336">INDEX(_Rge_Data_3rd_CY,$B336,O$1)</f>
        <v>0</v>
      </c>
      <c r="P336" s="407">
        <f t="array" ref="P336">INDEX(_Rge_Data_3rd_CY,$B336,P$1)</f>
        <v>0</v>
      </c>
      <c r="Q336" s="407" t="str">
        <f t="array" ref="Q336">INDEX(_Rge_Data_3rd_CY,$B336,Q$1)</f>
        <v/>
      </c>
      <c r="R336" s="407">
        <f t="array" ref="R336">INDEX(_Rge_Data_3rd_CY,$B336,R$1)</f>
        <v>0</v>
      </c>
      <c r="S336" s="407">
        <f t="array" ref="S336">INDEX(_Rge_Data_3rd_CY,$B336,S$1)</f>
        <v>0</v>
      </c>
      <c r="T336" s="407">
        <f t="shared" si="5"/>
        <v>0</v>
      </c>
      <c r="U336" s="408">
        <f t="shared" si="6"/>
        <v>0</v>
      </c>
      <c r="V336" s="409" t="str">
        <f t="array" ref="V336">INDEX(_Rge_Data_3rd_CY,$B336,V$1)</f>
        <v/>
      </c>
      <c r="W336" s="410" t="str">
        <f t="array" ref="W336">INDEX(_Rge_Data_3rd_CY,$B336,W$1)</f>
        <v/>
      </c>
      <c r="X336" s="410" t="str">
        <f t="array" ref="X336">INDEX(_Rge_Data_3rd_CY,$B336,X$1)</f>
        <v/>
      </c>
      <c r="Y336" s="410" t="str">
        <f t="array" ref="Y336">INDEX(_Rge_Data_3rd_CY,$B336,Y$1)</f>
        <v/>
      </c>
      <c r="Z336" s="410">
        <f t="array" ref="Z336">INDEX(_Rge_Data_3rd_CY,$B336,Z$1)</f>
        <v>0</v>
      </c>
      <c r="AA336" s="410">
        <f t="array" ref="AA336">INDEX(_Rge_Data_3rd_CY,$B336,AA$1)</f>
        <v>0</v>
      </c>
      <c r="AB336" s="410">
        <f t="array" ref="AB336">INDEX(_Rge_Data_3rd_CY,$B336,AB$1)</f>
        <v>0</v>
      </c>
      <c r="AC336" s="410">
        <f t="array" ref="AC336">INDEX(_Rge_Data_3rd_CY,$B336,AC$1)</f>
        <v>0</v>
      </c>
      <c r="AD336" s="410">
        <f t="array" ref="AD336">INDEX(_Rge_Data_3rd_CY,$B336,AD$1)</f>
        <v>0</v>
      </c>
      <c r="AE336" s="410" t="str">
        <f t="array" ref="AE336">INDEX(_Rge_Data_3rd_CY,$B336,AE$1)</f>
        <v/>
      </c>
      <c r="AF336" s="410">
        <f t="array" ref="AF336">INDEX(_Rge_Data_3rd_CY,$B336,AF$1)</f>
        <v>0</v>
      </c>
      <c r="AG336" s="410">
        <f t="array" ref="AG336">INDEX(_Rge_Data_3rd_CY,$B336,AG$1)</f>
        <v>0</v>
      </c>
      <c r="AH336" s="410">
        <f t="shared" si="7"/>
        <v>0</v>
      </c>
      <c r="AI336" s="411" t="str">
        <f t="shared" si="9"/>
        <v/>
      </c>
      <c r="AJ336" s="412" t="str">
        <f t="array" ref="AJ336">INDEX(_Rge_Data_3rd_CY,$B336,AJ$1)</f>
        <v/>
      </c>
      <c r="AK336" s="413" t="str">
        <f t="array" ref="AK336">INDEX(_Rge_Data_3rd_CY,$B336,AK$1)</f>
        <v/>
      </c>
      <c r="AL336" s="413" t="str">
        <f t="array" ref="AL336">INDEX(_Rge_Data_3rd_CY,$B336,AL$1)</f>
        <v/>
      </c>
      <c r="AM336" s="413" t="str">
        <f t="array" ref="AM336">INDEX(_Rge_Data_3rd_CY,$B336,AM$1)</f>
        <v/>
      </c>
      <c r="AN336" s="413">
        <f t="array" ref="AN336">INDEX(_Rge_Data_3rd_CY,$B336,AN$1)</f>
        <v>0</v>
      </c>
      <c r="AO336" s="413">
        <f t="array" ref="AO336">INDEX(_Rge_Data_3rd_CY,$B336,AO$1)</f>
        <v>0</v>
      </c>
      <c r="AP336" s="413">
        <f t="array" ref="AP336">INDEX(_Rge_Data_3rd_CY,$B336,AP$1)</f>
        <v>0</v>
      </c>
      <c r="AQ336" s="413">
        <f t="array" ref="AQ336">INDEX(_Rge_Data_3rd_CY,$B336,AQ$1)</f>
        <v>0</v>
      </c>
      <c r="AR336" s="413">
        <f t="array" ref="AR336">INDEX(_Rge_Data_3rd_CY,$B336,AR$1)</f>
        <v>0</v>
      </c>
      <c r="AS336" s="413" t="str">
        <f t="array" ref="AS336">INDEX(_Rge_Data_3rd_CY,$B336,AS$1)</f>
        <v/>
      </c>
      <c r="AT336" s="413">
        <f t="array" ref="AT336">INDEX(_Rge_Data_3rd_CY,$B336,AT$1)</f>
        <v>0</v>
      </c>
      <c r="AU336" s="413">
        <f t="array" ref="AU336">INDEX(_Rge_Data_3rd_CY,$B336,AU$1)</f>
        <v>0</v>
      </c>
      <c r="AV336" s="284">
        <f t="shared" si="10"/>
        <v>0</v>
      </c>
      <c r="AW336" s="414">
        <f t="shared" si="8"/>
        <v>0</v>
      </c>
      <c r="AX336" s="290">
        <f>IFERROR(IF(AND($F336="OPEN",$AH336&gt;0),$AH336*_SoP*$AW336,IF(AND($F336="CLOSED",$AH336&gt;0),$AH336*_SoL*$AW336,0)),0)</f>
        <v>0</v>
      </c>
      <c r="AY336" s="290">
        <f>IFERROR(IF($AH336&lt;0,$AH336*_SoL,0),0)</f>
        <v>0</v>
      </c>
      <c r="AZ336" s="415">
        <f t="shared" si="11"/>
        <v>0</v>
      </c>
      <c r="BA336" s="415">
        <f t="shared" si="12"/>
        <v>0</v>
      </c>
      <c r="BB336" s="415">
        <f t="shared" si="13"/>
        <v>0</v>
      </c>
      <c r="BC336" s="416">
        <f t="shared" si="14"/>
        <v>0</v>
      </c>
      <c r="BD336" s="417">
        <f t="shared" si="15"/>
        <v>0</v>
      </c>
      <c r="BE336" s="418">
        <f t="shared" si="16"/>
        <v>0</v>
      </c>
      <c r="BF336" s="419">
        <f t="shared" si="17"/>
        <v>0</v>
      </c>
    </row>
    <row r="337" ht="19.5" customHeight="1">
      <c r="A337" s="185"/>
      <c r="B337" s="230">
        <f t="shared" si="18"/>
        <v>326</v>
      </c>
      <c r="C337" s="185"/>
      <c r="D337" s="391" t="str">
        <f t="array" ref="D337">INDEX(_Rge_Projectdata_3rd,$B337,MATCH("Project-ID",_Rge_Headline_Projectdata,0))</f>
        <v/>
      </c>
      <c r="E337" s="392" t="str">
        <f t="array" ref="E337">IF(INDEX(_Rge_Data_3rd_CY,$B337,E$1)=0,"",TEXT(INDEX(_Rge_Data_3rd_CY,$B337,E$1),"JJJJMMTT"))</f>
        <v/>
      </c>
      <c r="F337" s="404" t="str">
        <f t="array" ref="F337">INDEX(_Rge_Data_3rd_CY,$B337,F$1)</f>
        <v>Open</v>
      </c>
      <c r="G337" s="393">
        <f t="array" ref="G337">IFERROR(MATCH(INDEX(_Rge_Data_3rd_CY,$B337,G$1),_Rge_Projectstatus,0),"")</f>
        <v>1</v>
      </c>
      <c r="H337" s="405" t="str">
        <f t="array" ref="H337">INDEX(_Rge_Data_3rd_CY,$B337,H$1)</f>
        <v/>
      </c>
      <c r="I337" s="406" t="str">
        <f t="array" ref="I337">INDEX(_Rge_Data_3rd_CY,$B337,I$1)</f>
        <v/>
      </c>
      <c r="J337" s="406" t="str">
        <f t="array" ref="J337">INDEX(_Rge_Data_3rd_CY,$B337,J$1)</f>
        <v/>
      </c>
      <c r="K337" s="406" t="str">
        <f t="array" ref="K337">INDEX(_Rge_Data_3rd_CY,$B337,K$1)</f>
        <v/>
      </c>
      <c r="L337" s="407">
        <f t="array" ref="L337">INDEX(_Rge_Data_3rd_CY,$B337,L$1)</f>
        <v>0</v>
      </c>
      <c r="M337" s="407">
        <f t="array" ref="M337">INDEX(_Rge_Data_3rd_CY,$B337,M$1)</f>
        <v>0</v>
      </c>
      <c r="N337" s="407">
        <f t="array" ref="N337">INDEX(_Rge_Data_3rd_CY,$B337,N$1)</f>
        <v>0</v>
      </c>
      <c r="O337" s="407">
        <f t="array" ref="O337">INDEX(_Rge_Data_3rd_CY,$B337,O$1)</f>
        <v>0</v>
      </c>
      <c r="P337" s="407">
        <f t="array" ref="P337">INDEX(_Rge_Data_3rd_CY,$B337,P$1)</f>
        <v>0</v>
      </c>
      <c r="Q337" s="407" t="str">
        <f t="array" ref="Q337">INDEX(_Rge_Data_3rd_CY,$B337,Q$1)</f>
        <v/>
      </c>
      <c r="R337" s="407">
        <f t="array" ref="R337">INDEX(_Rge_Data_3rd_CY,$B337,R$1)</f>
        <v>0</v>
      </c>
      <c r="S337" s="407">
        <f t="array" ref="S337">INDEX(_Rge_Data_3rd_CY,$B337,S$1)</f>
        <v>0</v>
      </c>
      <c r="T337" s="407">
        <f t="shared" si="5"/>
        <v>0</v>
      </c>
      <c r="U337" s="408">
        <f t="shared" si="6"/>
        <v>0</v>
      </c>
      <c r="V337" s="409" t="str">
        <f t="array" ref="V337">INDEX(_Rge_Data_3rd_CY,$B337,V$1)</f>
        <v/>
      </c>
      <c r="W337" s="410" t="str">
        <f t="array" ref="W337">INDEX(_Rge_Data_3rd_CY,$B337,W$1)</f>
        <v/>
      </c>
      <c r="X337" s="410" t="str">
        <f t="array" ref="X337">INDEX(_Rge_Data_3rd_CY,$B337,X$1)</f>
        <v/>
      </c>
      <c r="Y337" s="410" t="str">
        <f t="array" ref="Y337">INDEX(_Rge_Data_3rd_CY,$B337,Y$1)</f>
        <v/>
      </c>
      <c r="Z337" s="410">
        <f t="array" ref="Z337">INDEX(_Rge_Data_3rd_CY,$B337,Z$1)</f>
        <v>0</v>
      </c>
      <c r="AA337" s="410">
        <f t="array" ref="AA337">INDEX(_Rge_Data_3rd_CY,$B337,AA$1)</f>
        <v>0</v>
      </c>
      <c r="AB337" s="410">
        <f t="array" ref="AB337">INDEX(_Rge_Data_3rd_CY,$B337,AB$1)</f>
        <v>0</v>
      </c>
      <c r="AC337" s="410">
        <f t="array" ref="AC337">INDEX(_Rge_Data_3rd_CY,$B337,AC$1)</f>
        <v>0</v>
      </c>
      <c r="AD337" s="410">
        <f t="array" ref="AD337">INDEX(_Rge_Data_3rd_CY,$B337,AD$1)</f>
        <v>0</v>
      </c>
      <c r="AE337" s="410" t="str">
        <f t="array" ref="AE337">INDEX(_Rge_Data_3rd_CY,$B337,AE$1)</f>
        <v/>
      </c>
      <c r="AF337" s="410">
        <f t="array" ref="AF337">INDEX(_Rge_Data_3rd_CY,$B337,AF$1)</f>
        <v>0</v>
      </c>
      <c r="AG337" s="410">
        <f t="array" ref="AG337">INDEX(_Rge_Data_3rd_CY,$B337,AG$1)</f>
        <v>0</v>
      </c>
      <c r="AH337" s="410">
        <f t="shared" si="7"/>
        <v>0</v>
      </c>
      <c r="AI337" s="411" t="str">
        <f t="shared" si="9"/>
        <v/>
      </c>
      <c r="AJ337" s="412" t="str">
        <f t="array" ref="AJ337">INDEX(_Rge_Data_3rd_CY,$B337,AJ$1)</f>
        <v/>
      </c>
      <c r="AK337" s="413" t="str">
        <f t="array" ref="AK337">INDEX(_Rge_Data_3rd_CY,$B337,AK$1)</f>
        <v/>
      </c>
      <c r="AL337" s="413" t="str">
        <f t="array" ref="AL337">INDEX(_Rge_Data_3rd_CY,$B337,AL$1)</f>
        <v/>
      </c>
      <c r="AM337" s="413" t="str">
        <f t="array" ref="AM337">INDEX(_Rge_Data_3rd_CY,$B337,AM$1)</f>
        <v/>
      </c>
      <c r="AN337" s="413">
        <f t="array" ref="AN337">INDEX(_Rge_Data_3rd_CY,$B337,AN$1)</f>
        <v>0</v>
      </c>
      <c r="AO337" s="413">
        <f t="array" ref="AO337">INDEX(_Rge_Data_3rd_CY,$B337,AO$1)</f>
        <v>0</v>
      </c>
      <c r="AP337" s="413">
        <f t="array" ref="AP337">INDEX(_Rge_Data_3rd_CY,$B337,AP$1)</f>
        <v>0</v>
      </c>
      <c r="AQ337" s="413">
        <f t="array" ref="AQ337">INDEX(_Rge_Data_3rd_CY,$B337,AQ$1)</f>
        <v>0</v>
      </c>
      <c r="AR337" s="413">
        <f t="array" ref="AR337">INDEX(_Rge_Data_3rd_CY,$B337,AR$1)</f>
        <v>0</v>
      </c>
      <c r="AS337" s="413" t="str">
        <f t="array" ref="AS337">INDEX(_Rge_Data_3rd_CY,$B337,AS$1)</f>
        <v/>
      </c>
      <c r="AT337" s="413">
        <f t="array" ref="AT337">INDEX(_Rge_Data_3rd_CY,$B337,AT$1)</f>
        <v>0</v>
      </c>
      <c r="AU337" s="413">
        <f t="array" ref="AU337">INDEX(_Rge_Data_3rd_CY,$B337,AU$1)</f>
        <v>0</v>
      </c>
      <c r="AV337" s="284">
        <f t="shared" si="10"/>
        <v>0</v>
      </c>
      <c r="AW337" s="414">
        <f t="shared" si="8"/>
        <v>0</v>
      </c>
      <c r="AX337" s="290">
        <f>IFERROR(IF(AND($F337="OPEN",$AH337&gt;0),$AH337*_SoP*$AW337,IF(AND($F337="CLOSED",$AH337&gt;0),$AH337*_SoL*$AW337,0)),0)</f>
        <v>0</v>
      </c>
      <c r="AY337" s="290">
        <f>IFERROR(IF($AH337&lt;0,$AH337*_SoL,0),0)</f>
        <v>0</v>
      </c>
      <c r="AZ337" s="415">
        <f t="shared" si="11"/>
        <v>0</v>
      </c>
      <c r="BA337" s="415">
        <f t="shared" si="12"/>
        <v>0</v>
      </c>
      <c r="BB337" s="415">
        <f t="shared" si="13"/>
        <v>0</v>
      </c>
      <c r="BC337" s="416">
        <f t="shared" si="14"/>
        <v>0</v>
      </c>
      <c r="BD337" s="417">
        <f t="shared" si="15"/>
        <v>0</v>
      </c>
      <c r="BE337" s="418">
        <f t="shared" si="16"/>
        <v>0</v>
      </c>
      <c r="BF337" s="419">
        <f t="shared" si="17"/>
        <v>0</v>
      </c>
    </row>
    <row r="338" ht="19.5" customHeight="1">
      <c r="A338" s="185"/>
      <c r="B338" s="230">
        <f t="shared" si="18"/>
        <v>327</v>
      </c>
      <c r="C338" s="185"/>
      <c r="D338" s="391" t="str">
        <f t="array" ref="D338">INDEX(_Rge_Projectdata_3rd,$B338,MATCH("Project-ID",_Rge_Headline_Projectdata,0))</f>
        <v/>
      </c>
      <c r="E338" s="392" t="str">
        <f t="array" ref="E338">IF(INDEX(_Rge_Data_3rd_CY,$B338,E$1)=0,"",TEXT(INDEX(_Rge_Data_3rd_CY,$B338,E$1),"JJJJMMTT"))</f>
        <v/>
      </c>
      <c r="F338" s="404" t="str">
        <f t="array" ref="F338">INDEX(_Rge_Data_3rd_CY,$B338,F$1)</f>
        <v>Open</v>
      </c>
      <c r="G338" s="393">
        <f t="array" ref="G338">IFERROR(MATCH(INDEX(_Rge_Data_3rd_CY,$B338,G$1),_Rge_Projectstatus,0),"")</f>
        <v>1</v>
      </c>
      <c r="H338" s="405" t="str">
        <f t="array" ref="H338">INDEX(_Rge_Data_3rd_CY,$B338,H$1)</f>
        <v/>
      </c>
      <c r="I338" s="406" t="str">
        <f t="array" ref="I338">INDEX(_Rge_Data_3rd_CY,$B338,I$1)</f>
        <v/>
      </c>
      <c r="J338" s="406" t="str">
        <f t="array" ref="J338">INDEX(_Rge_Data_3rd_CY,$B338,J$1)</f>
        <v/>
      </c>
      <c r="K338" s="406" t="str">
        <f t="array" ref="K338">INDEX(_Rge_Data_3rd_CY,$B338,K$1)</f>
        <v/>
      </c>
      <c r="L338" s="407">
        <f t="array" ref="L338">INDEX(_Rge_Data_3rd_CY,$B338,L$1)</f>
        <v>0</v>
      </c>
      <c r="M338" s="407">
        <f t="array" ref="M338">INDEX(_Rge_Data_3rd_CY,$B338,M$1)</f>
        <v>0</v>
      </c>
      <c r="N338" s="407">
        <f t="array" ref="N338">INDEX(_Rge_Data_3rd_CY,$B338,N$1)</f>
        <v>0</v>
      </c>
      <c r="O338" s="407">
        <f t="array" ref="O338">INDEX(_Rge_Data_3rd_CY,$B338,O$1)</f>
        <v>0</v>
      </c>
      <c r="P338" s="407">
        <f t="array" ref="P338">INDEX(_Rge_Data_3rd_CY,$B338,P$1)</f>
        <v>0</v>
      </c>
      <c r="Q338" s="407" t="str">
        <f t="array" ref="Q338">INDEX(_Rge_Data_3rd_CY,$B338,Q$1)</f>
        <v/>
      </c>
      <c r="R338" s="407">
        <f t="array" ref="R338">INDEX(_Rge_Data_3rd_CY,$B338,R$1)</f>
        <v>0</v>
      </c>
      <c r="S338" s="407">
        <f t="array" ref="S338">INDEX(_Rge_Data_3rd_CY,$B338,S$1)</f>
        <v>0</v>
      </c>
      <c r="T338" s="407">
        <f t="shared" si="5"/>
        <v>0</v>
      </c>
      <c r="U338" s="408">
        <f t="shared" si="6"/>
        <v>0</v>
      </c>
      <c r="V338" s="409" t="str">
        <f t="array" ref="V338">INDEX(_Rge_Data_3rd_CY,$B338,V$1)</f>
        <v/>
      </c>
      <c r="W338" s="410" t="str">
        <f t="array" ref="W338">INDEX(_Rge_Data_3rd_CY,$B338,W$1)</f>
        <v/>
      </c>
      <c r="X338" s="410" t="str">
        <f t="array" ref="X338">INDEX(_Rge_Data_3rd_CY,$B338,X$1)</f>
        <v/>
      </c>
      <c r="Y338" s="410" t="str">
        <f t="array" ref="Y338">INDEX(_Rge_Data_3rd_CY,$B338,Y$1)</f>
        <v/>
      </c>
      <c r="Z338" s="410">
        <f t="array" ref="Z338">INDEX(_Rge_Data_3rd_CY,$B338,Z$1)</f>
        <v>0</v>
      </c>
      <c r="AA338" s="410">
        <f t="array" ref="AA338">INDEX(_Rge_Data_3rd_CY,$B338,AA$1)</f>
        <v>0</v>
      </c>
      <c r="AB338" s="410">
        <f t="array" ref="AB338">INDEX(_Rge_Data_3rd_CY,$B338,AB$1)</f>
        <v>0</v>
      </c>
      <c r="AC338" s="410">
        <f t="array" ref="AC338">INDEX(_Rge_Data_3rd_CY,$B338,AC$1)</f>
        <v>0</v>
      </c>
      <c r="AD338" s="410">
        <f t="array" ref="AD338">INDEX(_Rge_Data_3rd_CY,$B338,AD$1)</f>
        <v>0</v>
      </c>
      <c r="AE338" s="410" t="str">
        <f t="array" ref="AE338">INDEX(_Rge_Data_3rd_CY,$B338,AE$1)</f>
        <v/>
      </c>
      <c r="AF338" s="410">
        <f t="array" ref="AF338">INDEX(_Rge_Data_3rd_CY,$B338,AF$1)</f>
        <v>0</v>
      </c>
      <c r="AG338" s="410">
        <f t="array" ref="AG338">INDEX(_Rge_Data_3rd_CY,$B338,AG$1)</f>
        <v>0</v>
      </c>
      <c r="AH338" s="410">
        <f t="shared" si="7"/>
        <v>0</v>
      </c>
      <c r="AI338" s="411" t="str">
        <f t="shared" si="9"/>
        <v/>
      </c>
      <c r="AJ338" s="412" t="str">
        <f t="array" ref="AJ338">INDEX(_Rge_Data_3rd_CY,$B338,AJ$1)</f>
        <v/>
      </c>
      <c r="AK338" s="413" t="str">
        <f t="array" ref="AK338">INDEX(_Rge_Data_3rd_CY,$B338,AK$1)</f>
        <v/>
      </c>
      <c r="AL338" s="413" t="str">
        <f t="array" ref="AL338">INDEX(_Rge_Data_3rd_CY,$B338,AL$1)</f>
        <v/>
      </c>
      <c r="AM338" s="413" t="str">
        <f t="array" ref="AM338">INDEX(_Rge_Data_3rd_CY,$B338,AM$1)</f>
        <v/>
      </c>
      <c r="AN338" s="413">
        <f t="array" ref="AN338">INDEX(_Rge_Data_3rd_CY,$B338,AN$1)</f>
        <v>0</v>
      </c>
      <c r="AO338" s="413">
        <f t="array" ref="AO338">INDEX(_Rge_Data_3rd_CY,$B338,AO$1)</f>
        <v>0</v>
      </c>
      <c r="AP338" s="413">
        <f t="array" ref="AP338">INDEX(_Rge_Data_3rd_CY,$B338,AP$1)</f>
        <v>0</v>
      </c>
      <c r="AQ338" s="413">
        <f t="array" ref="AQ338">INDEX(_Rge_Data_3rd_CY,$B338,AQ$1)</f>
        <v>0</v>
      </c>
      <c r="AR338" s="413">
        <f t="array" ref="AR338">INDEX(_Rge_Data_3rd_CY,$B338,AR$1)</f>
        <v>0</v>
      </c>
      <c r="AS338" s="413" t="str">
        <f t="array" ref="AS338">INDEX(_Rge_Data_3rd_CY,$B338,AS$1)</f>
        <v/>
      </c>
      <c r="AT338" s="413">
        <f t="array" ref="AT338">INDEX(_Rge_Data_3rd_CY,$B338,AT$1)</f>
        <v>0</v>
      </c>
      <c r="AU338" s="413">
        <f t="array" ref="AU338">INDEX(_Rge_Data_3rd_CY,$B338,AU$1)</f>
        <v>0</v>
      </c>
      <c r="AV338" s="284">
        <f t="shared" si="10"/>
        <v>0</v>
      </c>
      <c r="AW338" s="414">
        <f t="shared" si="8"/>
        <v>0</v>
      </c>
      <c r="AX338" s="290">
        <f>IFERROR(IF(AND($F338="OPEN",$AH338&gt;0),$AH338*_SoP*$AW338,IF(AND($F338="CLOSED",$AH338&gt;0),$AH338*_SoL*$AW338,0)),0)</f>
        <v>0</v>
      </c>
      <c r="AY338" s="290">
        <f>IFERROR(IF($AH338&lt;0,$AH338*_SoL,0),0)</f>
        <v>0</v>
      </c>
      <c r="AZ338" s="415">
        <f t="shared" si="11"/>
        <v>0</v>
      </c>
      <c r="BA338" s="415">
        <f t="shared" si="12"/>
        <v>0</v>
      </c>
      <c r="BB338" s="415">
        <f t="shared" si="13"/>
        <v>0</v>
      </c>
      <c r="BC338" s="416">
        <f t="shared" si="14"/>
        <v>0</v>
      </c>
      <c r="BD338" s="417">
        <f t="shared" si="15"/>
        <v>0</v>
      </c>
      <c r="BE338" s="418">
        <f t="shared" si="16"/>
        <v>0</v>
      </c>
      <c r="BF338" s="419">
        <f t="shared" si="17"/>
        <v>0</v>
      </c>
    </row>
    <row r="339" ht="19.5" customHeight="1">
      <c r="A339" s="185"/>
      <c r="B339" s="230">
        <f t="shared" si="18"/>
        <v>328</v>
      </c>
      <c r="C339" s="185"/>
      <c r="D339" s="391" t="str">
        <f t="array" ref="D339">INDEX(_Rge_Projectdata_3rd,$B339,MATCH("Project-ID",_Rge_Headline_Projectdata,0))</f>
        <v/>
      </c>
      <c r="E339" s="392" t="str">
        <f t="array" ref="E339">IF(INDEX(_Rge_Data_3rd_CY,$B339,E$1)=0,"",TEXT(INDEX(_Rge_Data_3rd_CY,$B339,E$1),"JJJJMMTT"))</f>
        <v/>
      </c>
      <c r="F339" s="404" t="str">
        <f t="array" ref="F339">INDEX(_Rge_Data_3rd_CY,$B339,F$1)</f>
        <v>Open</v>
      </c>
      <c r="G339" s="393">
        <f t="array" ref="G339">IFERROR(MATCH(INDEX(_Rge_Data_3rd_CY,$B339,G$1),_Rge_Projectstatus,0),"")</f>
        <v>1</v>
      </c>
      <c r="H339" s="405" t="str">
        <f t="array" ref="H339">INDEX(_Rge_Data_3rd_CY,$B339,H$1)</f>
        <v/>
      </c>
      <c r="I339" s="406" t="str">
        <f t="array" ref="I339">INDEX(_Rge_Data_3rd_CY,$B339,I$1)</f>
        <v/>
      </c>
      <c r="J339" s="406" t="str">
        <f t="array" ref="J339">INDEX(_Rge_Data_3rd_CY,$B339,J$1)</f>
        <v/>
      </c>
      <c r="K339" s="406" t="str">
        <f t="array" ref="K339">INDEX(_Rge_Data_3rd_CY,$B339,K$1)</f>
        <v/>
      </c>
      <c r="L339" s="407">
        <f t="array" ref="L339">INDEX(_Rge_Data_3rd_CY,$B339,L$1)</f>
        <v>0</v>
      </c>
      <c r="M339" s="407">
        <f t="array" ref="M339">INDEX(_Rge_Data_3rd_CY,$B339,M$1)</f>
        <v>0</v>
      </c>
      <c r="N339" s="407">
        <f t="array" ref="N339">INDEX(_Rge_Data_3rd_CY,$B339,N$1)</f>
        <v>0</v>
      </c>
      <c r="O339" s="407">
        <f t="array" ref="O339">INDEX(_Rge_Data_3rd_CY,$B339,O$1)</f>
        <v>0</v>
      </c>
      <c r="P339" s="407">
        <f t="array" ref="P339">INDEX(_Rge_Data_3rd_CY,$B339,P$1)</f>
        <v>0</v>
      </c>
      <c r="Q339" s="407" t="str">
        <f t="array" ref="Q339">INDEX(_Rge_Data_3rd_CY,$B339,Q$1)</f>
        <v/>
      </c>
      <c r="R339" s="407">
        <f t="array" ref="R339">INDEX(_Rge_Data_3rd_CY,$B339,R$1)</f>
        <v>0</v>
      </c>
      <c r="S339" s="407">
        <f t="array" ref="S339">INDEX(_Rge_Data_3rd_CY,$B339,S$1)</f>
        <v>0</v>
      </c>
      <c r="T339" s="407">
        <f t="shared" si="5"/>
        <v>0</v>
      </c>
      <c r="U339" s="408">
        <f t="shared" si="6"/>
        <v>0</v>
      </c>
      <c r="V339" s="409" t="str">
        <f t="array" ref="V339">INDEX(_Rge_Data_3rd_CY,$B339,V$1)</f>
        <v/>
      </c>
      <c r="W339" s="410" t="str">
        <f t="array" ref="W339">INDEX(_Rge_Data_3rd_CY,$B339,W$1)</f>
        <v/>
      </c>
      <c r="X339" s="410" t="str">
        <f t="array" ref="X339">INDEX(_Rge_Data_3rd_CY,$B339,X$1)</f>
        <v/>
      </c>
      <c r="Y339" s="410" t="str">
        <f t="array" ref="Y339">INDEX(_Rge_Data_3rd_CY,$B339,Y$1)</f>
        <v/>
      </c>
      <c r="Z339" s="410">
        <f t="array" ref="Z339">INDEX(_Rge_Data_3rd_CY,$B339,Z$1)</f>
        <v>0</v>
      </c>
      <c r="AA339" s="410">
        <f t="array" ref="AA339">INDEX(_Rge_Data_3rd_CY,$B339,AA$1)</f>
        <v>0</v>
      </c>
      <c r="AB339" s="410">
        <f t="array" ref="AB339">INDEX(_Rge_Data_3rd_CY,$B339,AB$1)</f>
        <v>0</v>
      </c>
      <c r="AC339" s="410">
        <f t="array" ref="AC339">INDEX(_Rge_Data_3rd_CY,$B339,AC$1)</f>
        <v>0</v>
      </c>
      <c r="AD339" s="410">
        <f t="array" ref="AD339">INDEX(_Rge_Data_3rd_CY,$B339,AD$1)</f>
        <v>0</v>
      </c>
      <c r="AE339" s="410" t="str">
        <f t="array" ref="AE339">INDEX(_Rge_Data_3rd_CY,$B339,AE$1)</f>
        <v/>
      </c>
      <c r="AF339" s="410">
        <f t="array" ref="AF339">INDEX(_Rge_Data_3rd_CY,$B339,AF$1)</f>
        <v>0</v>
      </c>
      <c r="AG339" s="410">
        <f t="array" ref="AG339">INDEX(_Rge_Data_3rd_CY,$B339,AG$1)</f>
        <v>0</v>
      </c>
      <c r="AH339" s="410">
        <f t="shared" si="7"/>
        <v>0</v>
      </c>
      <c r="AI339" s="411" t="str">
        <f t="shared" si="9"/>
        <v/>
      </c>
      <c r="AJ339" s="412" t="str">
        <f t="array" ref="AJ339">INDEX(_Rge_Data_3rd_CY,$B339,AJ$1)</f>
        <v/>
      </c>
      <c r="AK339" s="413" t="str">
        <f t="array" ref="AK339">INDEX(_Rge_Data_3rd_CY,$B339,AK$1)</f>
        <v/>
      </c>
      <c r="AL339" s="413" t="str">
        <f t="array" ref="AL339">INDEX(_Rge_Data_3rd_CY,$B339,AL$1)</f>
        <v/>
      </c>
      <c r="AM339" s="413" t="str">
        <f t="array" ref="AM339">INDEX(_Rge_Data_3rd_CY,$B339,AM$1)</f>
        <v/>
      </c>
      <c r="AN339" s="413">
        <f t="array" ref="AN339">INDEX(_Rge_Data_3rd_CY,$B339,AN$1)</f>
        <v>0</v>
      </c>
      <c r="AO339" s="413">
        <f t="array" ref="AO339">INDEX(_Rge_Data_3rd_CY,$B339,AO$1)</f>
        <v>0</v>
      </c>
      <c r="AP339" s="413">
        <f t="array" ref="AP339">INDEX(_Rge_Data_3rd_CY,$B339,AP$1)</f>
        <v>0</v>
      </c>
      <c r="AQ339" s="413">
        <f t="array" ref="AQ339">INDEX(_Rge_Data_3rd_CY,$B339,AQ$1)</f>
        <v>0</v>
      </c>
      <c r="AR339" s="413">
        <f t="array" ref="AR339">INDEX(_Rge_Data_3rd_CY,$B339,AR$1)</f>
        <v>0</v>
      </c>
      <c r="AS339" s="413" t="str">
        <f t="array" ref="AS339">INDEX(_Rge_Data_3rd_CY,$B339,AS$1)</f>
        <v/>
      </c>
      <c r="AT339" s="413">
        <f t="array" ref="AT339">INDEX(_Rge_Data_3rd_CY,$B339,AT$1)</f>
        <v>0</v>
      </c>
      <c r="AU339" s="413">
        <f t="array" ref="AU339">INDEX(_Rge_Data_3rd_CY,$B339,AU$1)</f>
        <v>0</v>
      </c>
      <c r="AV339" s="284">
        <f t="shared" si="10"/>
        <v>0</v>
      </c>
      <c r="AW339" s="414">
        <f t="shared" si="8"/>
        <v>0</v>
      </c>
      <c r="AX339" s="290">
        <f>IFERROR(IF(AND($F339="OPEN",$AH339&gt;0),$AH339*_SoP*$AW339,IF(AND($F339="CLOSED",$AH339&gt;0),$AH339*_SoL*$AW339,0)),0)</f>
        <v>0</v>
      </c>
      <c r="AY339" s="290">
        <f>IFERROR(IF($AH339&lt;0,$AH339*_SoL,0),0)</f>
        <v>0</v>
      </c>
      <c r="AZ339" s="415">
        <f t="shared" si="11"/>
        <v>0</v>
      </c>
      <c r="BA339" s="415">
        <f t="shared" si="12"/>
        <v>0</v>
      </c>
      <c r="BB339" s="415">
        <f t="shared" si="13"/>
        <v>0</v>
      </c>
      <c r="BC339" s="416">
        <f t="shared" si="14"/>
        <v>0</v>
      </c>
      <c r="BD339" s="417">
        <f t="shared" si="15"/>
        <v>0</v>
      </c>
      <c r="BE339" s="418">
        <f t="shared" si="16"/>
        <v>0</v>
      </c>
      <c r="BF339" s="419">
        <f t="shared" si="17"/>
        <v>0</v>
      </c>
    </row>
    <row r="340" ht="19.5" customHeight="1">
      <c r="A340" s="185"/>
      <c r="B340" s="230">
        <f t="shared" si="18"/>
        <v>329</v>
      </c>
      <c r="C340" s="185"/>
      <c r="D340" s="391" t="str">
        <f t="array" ref="D340">INDEX(_Rge_Projectdata_3rd,$B340,MATCH("Project-ID",_Rge_Headline_Projectdata,0))</f>
        <v/>
      </c>
      <c r="E340" s="392" t="str">
        <f t="array" ref="E340">IF(INDEX(_Rge_Data_3rd_CY,$B340,E$1)=0,"",TEXT(INDEX(_Rge_Data_3rd_CY,$B340,E$1),"JJJJMMTT"))</f>
        <v/>
      </c>
      <c r="F340" s="404" t="str">
        <f t="array" ref="F340">INDEX(_Rge_Data_3rd_CY,$B340,F$1)</f>
        <v>Open</v>
      </c>
      <c r="G340" s="393">
        <f t="array" ref="G340">IFERROR(MATCH(INDEX(_Rge_Data_3rd_CY,$B340,G$1),_Rge_Projectstatus,0),"")</f>
        <v>1</v>
      </c>
      <c r="H340" s="405" t="str">
        <f t="array" ref="H340">INDEX(_Rge_Data_3rd_CY,$B340,H$1)</f>
        <v/>
      </c>
      <c r="I340" s="406" t="str">
        <f t="array" ref="I340">INDEX(_Rge_Data_3rd_CY,$B340,I$1)</f>
        <v/>
      </c>
      <c r="J340" s="406" t="str">
        <f t="array" ref="J340">INDEX(_Rge_Data_3rd_CY,$B340,J$1)</f>
        <v/>
      </c>
      <c r="K340" s="406" t="str">
        <f t="array" ref="K340">INDEX(_Rge_Data_3rd_CY,$B340,K$1)</f>
        <v/>
      </c>
      <c r="L340" s="407">
        <f t="array" ref="L340">INDEX(_Rge_Data_3rd_CY,$B340,L$1)</f>
        <v>0</v>
      </c>
      <c r="M340" s="407">
        <f t="array" ref="M340">INDEX(_Rge_Data_3rd_CY,$B340,M$1)</f>
        <v>0</v>
      </c>
      <c r="N340" s="407">
        <f t="array" ref="N340">INDEX(_Rge_Data_3rd_CY,$B340,N$1)</f>
        <v>0</v>
      </c>
      <c r="O340" s="407">
        <f t="array" ref="O340">INDEX(_Rge_Data_3rd_CY,$B340,O$1)</f>
        <v>0</v>
      </c>
      <c r="P340" s="407">
        <f t="array" ref="P340">INDEX(_Rge_Data_3rd_CY,$B340,P$1)</f>
        <v>0</v>
      </c>
      <c r="Q340" s="407" t="str">
        <f t="array" ref="Q340">INDEX(_Rge_Data_3rd_CY,$B340,Q$1)</f>
        <v/>
      </c>
      <c r="R340" s="407">
        <f t="array" ref="R340">INDEX(_Rge_Data_3rd_CY,$B340,R$1)</f>
        <v>0</v>
      </c>
      <c r="S340" s="407">
        <f t="array" ref="S340">INDEX(_Rge_Data_3rd_CY,$B340,S$1)</f>
        <v>0</v>
      </c>
      <c r="T340" s="407">
        <f t="shared" si="5"/>
        <v>0</v>
      </c>
      <c r="U340" s="408">
        <f t="shared" si="6"/>
        <v>0</v>
      </c>
      <c r="V340" s="409" t="str">
        <f t="array" ref="V340">INDEX(_Rge_Data_3rd_CY,$B340,V$1)</f>
        <v/>
      </c>
      <c r="W340" s="410" t="str">
        <f t="array" ref="W340">INDEX(_Rge_Data_3rd_CY,$B340,W$1)</f>
        <v/>
      </c>
      <c r="X340" s="410" t="str">
        <f t="array" ref="X340">INDEX(_Rge_Data_3rd_CY,$B340,X$1)</f>
        <v/>
      </c>
      <c r="Y340" s="410" t="str">
        <f t="array" ref="Y340">INDEX(_Rge_Data_3rd_CY,$B340,Y$1)</f>
        <v/>
      </c>
      <c r="Z340" s="410">
        <f t="array" ref="Z340">INDEX(_Rge_Data_3rd_CY,$B340,Z$1)</f>
        <v>0</v>
      </c>
      <c r="AA340" s="410">
        <f t="array" ref="AA340">INDEX(_Rge_Data_3rd_CY,$B340,AA$1)</f>
        <v>0</v>
      </c>
      <c r="AB340" s="410">
        <f t="array" ref="AB340">INDEX(_Rge_Data_3rd_CY,$B340,AB$1)</f>
        <v>0</v>
      </c>
      <c r="AC340" s="410">
        <f t="array" ref="AC340">INDEX(_Rge_Data_3rd_CY,$B340,AC$1)</f>
        <v>0</v>
      </c>
      <c r="AD340" s="410">
        <f t="array" ref="AD340">INDEX(_Rge_Data_3rd_CY,$B340,AD$1)</f>
        <v>0</v>
      </c>
      <c r="AE340" s="410" t="str">
        <f t="array" ref="AE340">INDEX(_Rge_Data_3rd_CY,$B340,AE$1)</f>
        <v/>
      </c>
      <c r="AF340" s="410">
        <f t="array" ref="AF340">INDEX(_Rge_Data_3rd_CY,$B340,AF$1)</f>
        <v>0</v>
      </c>
      <c r="AG340" s="410">
        <f t="array" ref="AG340">INDEX(_Rge_Data_3rd_CY,$B340,AG$1)</f>
        <v>0</v>
      </c>
      <c r="AH340" s="410">
        <f t="shared" si="7"/>
        <v>0</v>
      </c>
      <c r="AI340" s="411" t="str">
        <f t="shared" si="9"/>
        <v/>
      </c>
      <c r="AJ340" s="412" t="str">
        <f t="array" ref="AJ340">INDEX(_Rge_Data_3rd_CY,$B340,AJ$1)</f>
        <v/>
      </c>
      <c r="AK340" s="413" t="str">
        <f t="array" ref="AK340">INDEX(_Rge_Data_3rd_CY,$B340,AK$1)</f>
        <v/>
      </c>
      <c r="AL340" s="413" t="str">
        <f t="array" ref="AL340">INDEX(_Rge_Data_3rd_CY,$B340,AL$1)</f>
        <v/>
      </c>
      <c r="AM340" s="413" t="str">
        <f t="array" ref="AM340">INDEX(_Rge_Data_3rd_CY,$B340,AM$1)</f>
        <v/>
      </c>
      <c r="AN340" s="413">
        <f t="array" ref="AN340">INDEX(_Rge_Data_3rd_CY,$B340,AN$1)</f>
        <v>0</v>
      </c>
      <c r="AO340" s="413">
        <f t="array" ref="AO340">INDEX(_Rge_Data_3rd_CY,$B340,AO$1)</f>
        <v>0</v>
      </c>
      <c r="AP340" s="413">
        <f t="array" ref="AP340">INDEX(_Rge_Data_3rd_CY,$B340,AP$1)</f>
        <v>0</v>
      </c>
      <c r="AQ340" s="413">
        <f t="array" ref="AQ340">INDEX(_Rge_Data_3rd_CY,$B340,AQ$1)</f>
        <v>0</v>
      </c>
      <c r="AR340" s="413">
        <f t="array" ref="AR340">INDEX(_Rge_Data_3rd_CY,$B340,AR$1)</f>
        <v>0</v>
      </c>
      <c r="AS340" s="413" t="str">
        <f t="array" ref="AS340">INDEX(_Rge_Data_3rd_CY,$B340,AS$1)</f>
        <v/>
      </c>
      <c r="AT340" s="413">
        <f t="array" ref="AT340">INDEX(_Rge_Data_3rd_CY,$B340,AT$1)</f>
        <v>0</v>
      </c>
      <c r="AU340" s="413">
        <f t="array" ref="AU340">INDEX(_Rge_Data_3rd_CY,$B340,AU$1)</f>
        <v>0</v>
      </c>
      <c r="AV340" s="284">
        <f t="shared" si="10"/>
        <v>0</v>
      </c>
      <c r="AW340" s="414">
        <f t="shared" si="8"/>
        <v>0</v>
      </c>
      <c r="AX340" s="290">
        <f>IFERROR(IF(AND($F340="OPEN",$AH340&gt;0),$AH340*_SoP*$AW340,IF(AND($F340="CLOSED",$AH340&gt;0),$AH340*_SoL*$AW340,0)),0)</f>
        <v>0</v>
      </c>
      <c r="AY340" s="290">
        <f>IFERROR(IF($AH340&lt;0,$AH340*_SoL,0),0)</f>
        <v>0</v>
      </c>
      <c r="AZ340" s="415">
        <f t="shared" si="11"/>
        <v>0</v>
      </c>
      <c r="BA340" s="415">
        <f t="shared" si="12"/>
        <v>0</v>
      </c>
      <c r="BB340" s="415">
        <f t="shared" si="13"/>
        <v>0</v>
      </c>
      <c r="BC340" s="416">
        <f t="shared" si="14"/>
        <v>0</v>
      </c>
      <c r="BD340" s="417">
        <f t="shared" si="15"/>
        <v>0</v>
      </c>
      <c r="BE340" s="418">
        <f t="shared" si="16"/>
        <v>0</v>
      </c>
      <c r="BF340" s="419">
        <f t="shared" si="17"/>
        <v>0</v>
      </c>
    </row>
    <row r="341" ht="19.5" customHeight="1">
      <c r="A341" s="185"/>
      <c r="B341" s="230">
        <f t="shared" si="18"/>
        <v>330</v>
      </c>
      <c r="C341" s="185"/>
      <c r="D341" s="391" t="str">
        <f t="array" ref="D341">INDEX(_Rge_Projectdata_3rd,$B341,MATCH("Project-ID",_Rge_Headline_Projectdata,0))</f>
        <v/>
      </c>
      <c r="E341" s="392" t="str">
        <f t="array" ref="E341">IF(INDEX(_Rge_Data_3rd_CY,$B341,E$1)=0,"",TEXT(INDEX(_Rge_Data_3rd_CY,$B341,E$1),"JJJJMMTT"))</f>
        <v/>
      </c>
      <c r="F341" s="404" t="str">
        <f t="array" ref="F341">INDEX(_Rge_Data_3rd_CY,$B341,F$1)</f>
        <v>Open</v>
      </c>
      <c r="G341" s="393">
        <f t="array" ref="G341">IFERROR(MATCH(INDEX(_Rge_Data_3rd_CY,$B341,G$1),_Rge_Projectstatus,0),"")</f>
        <v>1</v>
      </c>
      <c r="H341" s="405" t="str">
        <f t="array" ref="H341">INDEX(_Rge_Data_3rd_CY,$B341,H$1)</f>
        <v/>
      </c>
      <c r="I341" s="406" t="str">
        <f t="array" ref="I341">INDEX(_Rge_Data_3rd_CY,$B341,I$1)</f>
        <v/>
      </c>
      <c r="J341" s="406" t="str">
        <f t="array" ref="J341">INDEX(_Rge_Data_3rd_CY,$B341,J$1)</f>
        <v/>
      </c>
      <c r="K341" s="406" t="str">
        <f t="array" ref="K341">INDEX(_Rge_Data_3rd_CY,$B341,K$1)</f>
        <v/>
      </c>
      <c r="L341" s="407">
        <f t="array" ref="L341">INDEX(_Rge_Data_3rd_CY,$B341,L$1)</f>
        <v>0</v>
      </c>
      <c r="M341" s="407">
        <f t="array" ref="M341">INDEX(_Rge_Data_3rd_CY,$B341,M$1)</f>
        <v>0</v>
      </c>
      <c r="N341" s="407">
        <f t="array" ref="N341">INDEX(_Rge_Data_3rd_CY,$B341,N$1)</f>
        <v>0</v>
      </c>
      <c r="O341" s="407">
        <f t="array" ref="O341">INDEX(_Rge_Data_3rd_CY,$B341,O$1)</f>
        <v>0</v>
      </c>
      <c r="P341" s="407">
        <f t="array" ref="P341">INDEX(_Rge_Data_3rd_CY,$B341,P$1)</f>
        <v>0</v>
      </c>
      <c r="Q341" s="407" t="str">
        <f t="array" ref="Q341">INDEX(_Rge_Data_3rd_CY,$B341,Q$1)</f>
        <v/>
      </c>
      <c r="R341" s="407">
        <f t="array" ref="R341">INDEX(_Rge_Data_3rd_CY,$B341,R$1)</f>
        <v>0</v>
      </c>
      <c r="S341" s="407">
        <f t="array" ref="S341">INDEX(_Rge_Data_3rd_CY,$B341,S$1)</f>
        <v>0</v>
      </c>
      <c r="T341" s="407">
        <f t="shared" si="5"/>
        <v>0</v>
      </c>
      <c r="U341" s="408">
        <f t="shared" si="6"/>
        <v>0</v>
      </c>
      <c r="V341" s="409" t="str">
        <f t="array" ref="V341">INDEX(_Rge_Data_3rd_CY,$B341,V$1)</f>
        <v/>
      </c>
      <c r="W341" s="410" t="str">
        <f t="array" ref="W341">INDEX(_Rge_Data_3rd_CY,$B341,W$1)</f>
        <v/>
      </c>
      <c r="X341" s="410" t="str">
        <f t="array" ref="X341">INDEX(_Rge_Data_3rd_CY,$B341,X$1)</f>
        <v/>
      </c>
      <c r="Y341" s="410" t="str">
        <f t="array" ref="Y341">INDEX(_Rge_Data_3rd_CY,$B341,Y$1)</f>
        <v/>
      </c>
      <c r="Z341" s="410">
        <f t="array" ref="Z341">INDEX(_Rge_Data_3rd_CY,$B341,Z$1)</f>
        <v>0</v>
      </c>
      <c r="AA341" s="410">
        <f t="array" ref="AA341">INDEX(_Rge_Data_3rd_CY,$B341,AA$1)</f>
        <v>0</v>
      </c>
      <c r="AB341" s="410">
        <f t="array" ref="AB341">INDEX(_Rge_Data_3rd_CY,$B341,AB$1)</f>
        <v>0</v>
      </c>
      <c r="AC341" s="410">
        <f t="array" ref="AC341">INDEX(_Rge_Data_3rd_CY,$B341,AC$1)</f>
        <v>0</v>
      </c>
      <c r="AD341" s="410">
        <f t="array" ref="AD341">INDEX(_Rge_Data_3rd_CY,$B341,AD$1)</f>
        <v>0</v>
      </c>
      <c r="AE341" s="410" t="str">
        <f t="array" ref="AE341">INDEX(_Rge_Data_3rd_CY,$B341,AE$1)</f>
        <v/>
      </c>
      <c r="AF341" s="410">
        <f t="array" ref="AF341">INDEX(_Rge_Data_3rd_CY,$B341,AF$1)</f>
        <v>0</v>
      </c>
      <c r="AG341" s="410">
        <f t="array" ref="AG341">INDEX(_Rge_Data_3rd_CY,$B341,AG$1)</f>
        <v>0</v>
      </c>
      <c r="AH341" s="410">
        <f t="shared" si="7"/>
        <v>0</v>
      </c>
      <c r="AI341" s="411" t="str">
        <f t="shared" si="9"/>
        <v/>
      </c>
      <c r="AJ341" s="412" t="str">
        <f t="array" ref="AJ341">INDEX(_Rge_Data_3rd_CY,$B341,AJ$1)</f>
        <v/>
      </c>
      <c r="AK341" s="413" t="str">
        <f t="array" ref="AK341">INDEX(_Rge_Data_3rd_CY,$B341,AK$1)</f>
        <v/>
      </c>
      <c r="AL341" s="413" t="str">
        <f t="array" ref="AL341">INDEX(_Rge_Data_3rd_CY,$B341,AL$1)</f>
        <v/>
      </c>
      <c r="AM341" s="413" t="str">
        <f t="array" ref="AM341">INDEX(_Rge_Data_3rd_CY,$B341,AM$1)</f>
        <v/>
      </c>
      <c r="AN341" s="413">
        <f t="array" ref="AN341">INDEX(_Rge_Data_3rd_CY,$B341,AN$1)</f>
        <v>0</v>
      </c>
      <c r="AO341" s="413">
        <f t="array" ref="AO341">INDEX(_Rge_Data_3rd_CY,$B341,AO$1)</f>
        <v>0</v>
      </c>
      <c r="AP341" s="413">
        <f t="array" ref="AP341">INDEX(_Rge_Data_3rd_CY,$B341,AP$1)</f>
        <v>0</v>
      </c>
      <c r="AQ341" s="413">
        <f t="array" ref="AQ341">INDEX(_Rge_Data_3rd_CY,$B341,AQ$1)</f>
        <v>0</v>
      </c>
      <c r="AR341" s="413">
        <f t="array" ref="AR341">INDEX(_Rge_Data_3rd_CY,$B341,AR$1)</f>
        <v>0</v>
      </c>
      <c r="AS341" s="413" t="str">
        <f t="array" ref="AS341">INDEX(_Rge_Data_3rd_CY,$B341,AS$1)</f>
        <v/>
      </c>
      <c r="AT341" s="413">
        <f t="array" ref="AT341">INDEX(_Rge_Data_3rd_CY,$B341,AT$1)</f>
        <v>0</v>
      </c>
      <c r="AU341" s="413">
        <f t="array" ref="AU341">INDEX(_Rge_Data_3rd_CY,$B341,AU$1)</f>
        <v>0</v>
      </c>
      <c r="AV341" s="284">
        <f t="shared" si="10"/>
        <v>0</v>
      </c>
      <c r="AW341" s="414">
        <f t="shared" si="8"/>
        <v>0</v>
      </c>
      <c r="AX341" s="290">
        <f>IFERROR(IF(AND($F341="OPEN",$AH341&gt;0),$AH341*_SoP*$AW341,IF(AND($F341="CLOSED",$AH341&gt;0),$AH341*_SoL*$AW341,0)),0)</f>
        <v>0</v>
      </c>
      <c r="AY341" s="290">
        <f>IFERROR(IF($AH341&lt;0,$AH341*_SoL,0),0)</f>
        <v>0</v>
      </c>
      <c r="AZ341" s="415">
        <f t="shared" si="11"/>
        <v>0</v>
      </c>
      <c r="BA341" s="415">
        <f t="shared" si="12"/>
        <v>0</v>
      </c>
      <c r="BB341" s="415">
        <f t="shared" si="13"/>
        <v>0</v>
      </c>
      <c r="BC341" s="416">
        <f t="shared" si="14"/>
        <v>0</v>
      </c>
      <c r="BD341" s="417">
        <f t="shared" si="15"/>
        <v>0</v>
      </c>
      <c r="BE341" s="418">
        <f t="shared" si="16"/>
        <v>0</v>
      </c>
      <c r="BF341" s="419">
        <f t="shared" si="17"/>
        <v>0</v>
      </c>
    </row>
    <row r="342" ht="19.5" customHeight="1">
      <c r="A342" s="185"/>
      <c r="B342" s="230">
        <f t="shared" si="18"/>
        <v>331</v>
      </c>
      <c r="C342" s="185"/>
      <c r="D342" s="391" t="str">
        <f t="array" ref="D342">INDEX(_Rge_Projectdata_3rd,$B342,MATCH("Project-ID",_Rge_Headline_Projectdata,0))</f>
        <v/>
      </c>
      <c r="E342" s="392" t="str">
        <f t="array" ref="E342">IF(INDEX(_Rge_Data_3rd_CY,$B342,E$1)=0,"",TEXT(INDEX(_Rge_Data_3rd_CY,$B342,E$1),"JJJJMMTT"))</f>
        <v/>
      </c>
      <c r="F342" s="404" t="str">
        <f t="array" ref="F342">INDEX(_Rge_Data_3rd_CY,$B342,F$1)</f>
        <v>Open</v>
      </c>
      <c r="G342" s="393">
        <f t="array" ref="G342">IFERROR(MATCH(INDEX(_Rge_Data_3rd_CY,$B342,G$1),_Rge_Projectstatus,0),"")</f>
        <v>1</v>
      </c>
      <c r="H342" s="405" t="str">
        <f t="array" ref="H342">INDEX(_Rge_Data_3rd_CY,$B342,H$1)</f>
        <v/>
      </c>
      <c r="I342" s="406" t="str">
        <f t="array" ref="I342">INDEX(_Rge_Data_3rd_CY,$B342,I$1)</f>
        <v/>
      </c>
      <c r="J342" s="406" t="str">
        <f t="array" ref="J342">INDEX(_Rge_Data_3rd_CY,$B342,J$1)</f>
        <v/>
      </c>
      <c r="K342" s="406" t="str">
        <f t="array" ref="K342">INDEX(_Rge_Data_3rd_CY,$B342,K$1)</f>
        <v/>
      </c>
      <c r="L342" s="407">
        <f t="array" ref="L342">INDEX(_Rge_Data_3rd_CY,$B342,L$1)</f>
        <v>0</v>
      </c>
      <c r="M342" s="407">
        <f t="array" ref="M342">INDEX(_Rge_Data_3rd_CY,$B342,M$1)</f>
        <v>0</v>
      </c>
      <c r="N342" s="407">
        <f t="array" ref="N342">INDEX(_Rge_Data_3rd_CY,$B342,N$1)</f>
        <v>0</v>
      </c>
      <c r="O342" s="407">
        <f t="array" ref="O342">INDEX(_Rge_Data_3rd_CY,$B342,O$1)</f>
        <v>0</v>
      </c>
      <c r="P342" s="407">
        <f t="array" ref="P342">INDEX(_Rge_Data_3rd_CY,$B342,P$1)</f>
        <v>0</v>
      </c>
      <c r="Q342" s="407" t="str">
        <f t="array" ref="Q342">INDEX(_Rge_Data_3rd_CY,$B342,Q$1)</f>
        <v/>
      </c>
      <c r="R342" s="407">
        <f t="array" ref="R342">INDEX(_Rge_Data_3rd_CY,$B342,R$1)</f>
        <v>0</v>
      </c>
      <c r="S342" s="407">
        <f t="array" ref="S342">INDEX(_Rge_Data_3rd_CY,$B342,S$1)</f>
        <v>0</v>
      </c>
      <c r="T342" s="407">
        <f t="shared" si="5"/>
        <v>0</v>
      </c>
      <c r="U342" s="408">
        <f t="shared" si="6"/>
        <v>0</v>
      </c>
      <c r="V342" s="409" t="str">
        <f t="array" ref="V342">INDEX(_Rge_Data_3rd_CY,$B342,V$1)</f>
        <v/>
      </c>
      <c r="W342" s="410" t="str">
        <f t="array" ref="W342">INDEX(_Rge_Data_3rd_CY,$B342,W$1)</f>
        <v/>
      </c>
      <c r="X342" s="410" t="str">
        <f t="array" ref="X342">INDEX(_Rge_Data_3rd_CY,$B342,X$1)</f>
        <v/>
      </c>
      <c r="Y342" s="410" t="str">
        <f t="array" ref="Y342">INDEX(_Rge_Data_3rd_CY,$B342,Y$1)</f>
        <v/>
      </c>
      <c r="Z342" s="410">
        <f t="array" ref="Z342">INDEX(_Rge_Data_3rd_CY,$B342,Z$1)</f>
        <v>0</v>
      </c>
      <c r="AA342" s="410">
        <f t="array" ref="AA342">INDEX(_Rge_Data_3rd_CY,$B342,AA$1)</f>
        <v>0</v>
      </c>
      <c r="AB342" s="410">
        <f t="array" ref="AB342">INDEX(_Rge_Data_3rd_CY,$B342,AB$1)</f>
        <v>0</v>
      </c>
      <c r="AC342" s="410">
        <f t="array" ref="AC342">INDEX(_Rge_Data_3rd_CY,$B342,AC$1)</f>
        <v>0</v>
      </c>
      <c r="AD342" s="410">
        <f t="array" ref="AD342">INDEX(_Rge_Data_3rd_CY,$B342,AD$1)</f>
        <v>0</v>
      </c>
      <c r="AE342" s="410" t="str">
        <f t="array" ref="AE342">INDEX(_Rge_Data_3rd_CY,$B342,AE$1)</f>
        <v/>
      </c>
      <c r="AF342" s="410">
        <f t="array" ref="AF342">INDEX(_Rge_Data_3rd_CY,$B342,AF$1)</f>
        <v>0</v>
      </c>
      <c r="AG342" s="410">
        <f t="array" ref="AG342">INDEX(_Rge_Data_3rd_CY,$B342,AG$1)</f>
        <v>0</v>
      </c>
      <c r="AH342" s="410">
        <f t="shared" si="7"/>
        <v>0</v>
      </c>
      <c r="AI342" s="411" t="str">
        <f t="shared" si="9"/>
        <v/>
      </c>
      <c r="AJ342" s="412" t="str">
        <f t="array" ref="AJ342">INDEX(_Rge_Data_3rd_CY,$B342,AJ$1)</f>
        <v/>
      </c>
      <c r="AK342" s="413" t="str">
        <f t="array" ref="AK342">INDEX(_Rge_Data_3rd_CY,$B342,AK$1)</f>
        <v/>
      </c>
      <c r="AL342" s="413" t="str">
        <f t="array" ref="AL342">INDEX(_Rge_Data_3rd_CY,$B342,AL$1)</f>
        <v/>
      </c>
      <c r="AM342" s="413" t="str">
        <f t="array" ref="AM342">INDEX(_Rge_Data_3rd_CY,$B342,AM$1)</f>
        <v/>
      </c>
      <c r="AN342" s="413">
        <f t="array" ref="AN342">INDEX(_Rge_Data_3rd_CY,$B342,AN$1)</f>
        <v>0</v>
      </c>
      <c r="AO342" s="413">
        <f t="array" ref="AO342">INDEX(_Rge_Data_3rd_CY,$B342,AO$1)</f>
        <v>0</v>
      </c>
      <c r="AP342" s="413">
        <f t="array" ref="AP342">INDEX(_Rge_Data_3rd_CY,$B342,AP$1)</f>
        <v>0</v>
      </c>
      <c r="AQ342" s="413">
        <f t="array" ref="AQ342">INDEX(_Rge_Data_3rd_CY,$B342,AQ$1)</f>
        <v>0</v>
      </c>
      <c r="AR342" s="413">
        <f t="array" ref="AR342">INDEX(_Rge_Data_3rd_CY,$B342,AR$1)</f>
        <v>0</v>
      </c>
      <c r="AS342" s="413" t="str">
        <f t="array" ref="AS342">INDEX(_Rge_Data_3rd_CY,$B342,AS$1)</f>
        <v/>
      </c>
      <c r="AT342" s="413">
        <f t="array" ref="AT342">INDEX(_Rge_Data_3rd_CY,$B342,AT$1)</f>
        <v>0</v>
      </c>
      <c r="AU342" s="413">
        <f t="array" ref="AU342">INDEX(_Rge_Data_3rd_CY,$B342,AU$1)</f>
        <v>0</v>
      </c>
      <c r="AV342" s="284">
        <f t="shared" si="10"/>
        <v>0</v>
      </c>
      <c r="AW342" s="414">
        <f t="shared" si="8"/>
        <v>0</v>
      </c>
      <c r="AX342" s="290">
        <f>IFERROR(IF(AND($F342="OPEN",$AH342&gt;0),$AH342*_SoP*$AW342,IF(AND($F342="CLOSED",$AH342&gt;0),$AH342*_SoL*$AW342,0)),0)</f>
        <v>0</v>
      </c>
      <c r="AY342" s="290">
        <f>IFERROR(IF($AH342&lt;0,$AH342*_SoL,0),0)</f>
        <v>0</v>
      </c>
      <c r="AZ342" s="415">
        <f t="shared" si="11"/>
        <v>0</v>
      </c>
      <c r="BA342" s="415">
        <f t="shared" si="12"/>
        <v>0</v>
      </c>
      <c r="BB342" s="415">
        <f t="shared" si="13"/>
        <v>0</v>
      </c>
      <c r="BC342" s="416">
        <f t="shared" si="14"/>
        <v>0</v>
      </c>
      <c r="BD342" s="417">
        <f t="shared" si="15"/>
        <v>0</v>
      </c>
      <c r="BE342" s="418">
        <f t="shared" si="16"/>
        <v>0</v>
      </c>
      <c r="BF342" s="419">
        <f t="shared" si="17"/>
        <v>0</v>
      </c>
    </row>
    <row r="343" ht="19.5" customHeight="1">
      <c r="A343" s="185"/>
      <c r="B343" s="230">
        <f t="shared" si="18"/>
        <v>332</v>
      </c>
      <c r="C343" s="185"/>
      <c r="D343" s="391" t="str">
        <f t="array" ref="D343">INDEX(_Rge_Projectdata_3rd,$B343,MATCH("Project-ID",_Rge_Headline_Projectdata,0))</f>
        <v/>
      </c>
      <c r="E343" s="392" t="str">
        <f t="array" ref="E343">IF(INDEX(_Rge_Data_3rd_CY,$B343,E$1)=0,"",TEXT(INDEX(_Rge_Data_3rd_CY,$B343,E$1),"JJJJMMTT"))</f>
        <v/>
      </c>
      <c r="F343" s="404" t="str">
        <f t="array" ref="F343">INDEX(_Rge_Data_3rd_CY,$B343,F$1)</f>
        <v>Open</v>
      </c>
      <c r="G343" s="393">
        <f t="array" ref="G343">IFERROR(MATCH(INDEX(_Rge_Data_3rd_CY,$B343,G$1),_Rge_Projectstatus,0),"")</f>
        <v>1</v>
      </c>
      <c r="H343" s="405" t="str">
        <f t="array" ref="H343">INDEX(_Rge_Data_3rd_CY,$B343,H$1)</f>
        <v/>
      </c>
      <c r="I343" s="406" t="str">
        <f t="array" ref="I343">INDEX(_Rge_Data_3rd_CY,$B343,I$1)</f>
        <v/>
      </c>
      <c r="J343" s="406" t="str">
        <f t="array" ref="J343">INDEX(_Rge_Data_3rd_CY,$B343,J$1)</f>
        <v/>
      </c>
      <c r="K343" s="406" t="str">
        <f t="array" ref="K343">INDEX(_Rge_Data_3rd_CY,$B343,K$1)</f>
        <v/>
      </c>
      <c r="L343" s="407">
        <f t="array" ref="L343">INDEX(_Rge_Data_3rd_CY,$B343,L$1)</f>
        <v>0</v>
      </c>
      <c r="M343" s="407">
        <f t="array" ref="M343">INDEX(_Rge_Data_3rd_CY,$B343,M$1)</f>
        <v>0</v>
      </c>
      <c r="N343" s="407">
        <f t="array" ref="N343">INDEX(_Rge_Data_3rd_CY,$B343,N$1)</f>
        <v>0</v>
      </c>
      <c r="O343" s="407">
        <f t="array" ref="O343">INDEX(_Rge_Data_3rd_CY,$B343,O$1)</f>
        <v>0</v>
      </c>
      <c r="P343" s="407">
        <f t="array" ref="P343">INDEX(_Rge_Data_3rd_CY,$B343,P$1)</f>
        <v>0</v>
      </c>
      <c r="Q343" s="407" t="str">
        <f t="array" ref="Q343">INDEX(_Rge_Data_3rd_CY,$B343,Q$1)</f>
        <v/>
      </c>
      <c r="R343" s="407">
        <f t="array" ref="R343">INDEX(_Rge_Data_3rd_CY,$B343,R$1)</f>
        <v>0</v>
      </c>
      <c r="S343" s="407">
        <f t="array" ref="S343">INDEX(_Rge_Data_3rd_CY,$B343,S$1)</f>
        <v>0</v>
      </c>
      <c r="T343" s="407">
        <f t="shared" si="5"/>
        <v>0</v>
      </c>
      <c r="U343" s="408">
        <f t="shared" si="6"/>
        <v>0</v>
      </c>
      <c r="V343" s="409" t="str">
        <f t="array" ref="V343">INDEX(_Rge_Data_3rd_CY,$B343,V$1)</f>
        <v/>
      </c>
      <c r="W343" s="410" t="str">
        <f t="array" ref="W343">INDEX(_Rge_Data_3rd_CY,$B343,W$1)</f>
        <v/>
      </c>
      <c r="X343" s="410" t="str">
        <f t="array" ref="X343">INDEX(_Rge_Data_3rd_CY,$B343,X$1)</f>
        <v/>
      </c>
      <c r="Y343" s="410" t="str">
        <f t="array" ref="Y343">INDEX(_Rge_Data_3rd_CY,$B343,Y$1)</f>
        <v/>
      </c>
      <c r="Z343" s="410">
        <f t="array" ref="Z343">INDEX(_Rge_Data_3rd_CY,$B343,Z$1)</f>
        <v>0</v>
      </c>
      <c r="AA343" s="410">
        <f t="array" ref="AA343">INDEX(_Rge_Data_3rd_CY,$B343,AA$1)</f>
        <v>0</v>
      </c>
      <c r="AB343" s="410">
        <f t="array" ref="AB343">INDEX(_Rge_Data_3rd_CY,$B343,AB$1)</f>
        <v>0</v>
      </c>
      <c r="AC343" s="410">
        <f t="array" ref="AC343">INDEX(_Rge_Data_3rd_CY,$B343,AC$1)</f>
        <v>0</v>
      </c>
      <c r="AD343" s="410">
        <f t="array" ref="AD343">INDEX(_Rge_Data_3rd_CY,$B343,AD$1)</f>
        <v>0</v>
      </c>
      <c r="AE343" s="410" t="str">
        <f t="array" ref="AE343">INDEX(_Rge_Data_3rd_CY,$B343,AE$1)</f>
        <v/>
      </c>
      <c r="AF343" s="410">
        <f t="array" ref="AF343">INDEX(_Rge_Data_3rd_CY,$B343,AF$1)</f>
        <v>0</v>
      </c>
      <c r="AG343" s="410">
        <f t="array" ref="AG343">INDEX(_Rge_Data_3rd_CY,$B343,AG$1)</f>
        <v>0</v>
      </c>
      <c r="AH343" s="410">
        <f t="shared" si="7"/>
        <v>0</v>
      </c>
      <c r="AI343" s="411" t="str">
        <f t="shared" si="9"/>
        <v/>
      </c>
      <c r="AJ343" s="412" t="str">
        <f t="array" ref="AJ343">INDEX(_Rge_Data_3rd_CY,$B343,AJ$1)</f>
        <v/>
      </c>
      <c r="AK343" s="413" t="str">
        <f t="array" ref="AK343">INDEX(_Rge_Data_3rd_CY,$B343,AK$1)</f>
        <v/>
      </c>
      <c r="AL343" s="413" t="str">
        <f t="array" ref="AL343">INDEX(_Rge_Data_3rd_CY,$B343,AL$1)</f>
        <v/>
      </c>
      <c r="AM343" s="413" t="str">
        <f t="array" ref="AM343">INDEX(_Rge_Data_3rd_CY,$B343,AM$1)</f>
        <v/>
      </c>
      <c r="AN343" s="413">
        <f t="array" ref="AN343">INDEX(_Rge_Data_3rd_CY,$B343,AN$1)</f>
        <v>0</v>
      </c>
      <c r="AO343" s="413">
        <f t="array" ref="AO343">INDEX(_Rge_Data_3rd_CY,$B343,AO$1)</f>
        <v>0</v>
      </c>
      <c r="AP343" s="413">
        <f t="array" ref="AP343">INDEX(_Rge_Data_3rd_CY,$B343,AP$1)</f>
        <v>0</v>
      </c>
      <c r="AQ343" s="413">
        <f t="array" ref="AQ343">INDEX(_Rge_Data_3rd_CY,$B343,AQ$1)</f>
        <v>0</v>
      </c>
      <c r="AR343" s="413">
        <f t="array" ref="AR343">INDEX(_Rge_Data_3rd_CY,$B343,AR$1)</f>
        <v>0</v>
      </c>
      <c r="AS343" s="413" t="str">
        <f t="array" ref="AS343">INDEX(_Rge_Data_3rd_CY,$B343,AS$1)</f>
        <v/>
      </c>
      <c r="AT343" s="413">
        <f t="array" ref="AT343">INDEX(_Rge_Data_3rd_CY,$B343,AT$1)</f>
        <v>0</v>
      </c>
      <c r="AU343" s="413">
        <f t="array" ref="AU343">INDEX(_Rge_Data_3rd_CY,$B343,AU$1)</f>
        <v>0</v>
      </c>
      <c r="AV343" s="284">
        <f t="shared" si="10"/>
        <v>0</v>
      </c>
      <c r="AW343" s="414">
        <f t="shared" si="8"/>
        <v>0</v>
      </c>
      <c r="AX343" s="290">
        <f>IFERROR(IF(AND($F343="OPEN",$AH343&gt;0),$AH343*_SoP*$AW343,IF(AND($F343="CLOSED",$AH343&gt;0),$AH343*_SoL*$AW343,0)),0)</f>
        <v>0</v>
      </c>
      <c r="AY343" s="290">
        <f>IFERROR(IF($AH343&lt;0,$AH343*_SoL,0),0)</f>
        <v>0</v>
      </c>
      <c r="AZ343" s="415">
        <f t="shared" si="11"/>
        <v>0</v>
      </c>
      <c r="BA343" s="415">
        <f t="shared" si="12"/>
        <v>0</v>
      </c>
      <c r="BB343" s="415">
        <f t="shared" si="13"/>
        <v>0</v>
      </c>
      <c r="BC343" s="416">
        <f t="shared" si="14"/>
        <v>0</v>
      </c>
      <c r="BD343" s="417">
        <f t="shared" si="15"/>
        <v>0</v>
      </c>
      <c r="BE343" s="418">
        <f t="shared" si="16"/>
        <v>0</v>
      </c>
      <c r="BF343" s="419">
        <f t="shared" si="17"/>
        <v>0</v>
      </c>
    </row>
    <row r="344" ht="19.5" customHeight="1">
      <c r="A344" s="185"/>
      <c r="B344" s="230">
        <f t="shared" si="18"/>
        <v>333</v>
      </c>
      <c r="C344" s="185"/>
      <c r="D344" s="391" t="str">
        <f t="array" ref="D344">INDEX(_Rge_Projectdata_3rd,$B344,MATCH("Project-ID",_Rge_Headline_Projectdata,0))</f>
        <v/>
      </c>
      <c r="E344" s="392" t="str">
        <f t="array" ref="E344">IF(INDEX(_Rge_Data_3rd_CY,$B344,E$1)=0,"",TEXT(INDEX(_Rge_Data_3rd_CY,$B344,E$1),"JJJJMMTT"))</f>
        <v/>
      </c>
      <c r="F344" s="404" t="str">
        <f t="array" ref="F344">INDEX(_Rge_Data_3rd_CY,$B344,F$1)</f>
        <v>Open</v>
      </c>
      <c r="G344" s="393">
        <f t="array" ref="G344">IFERROR(MATCH(INDEX(_Rge_Data_3rd_CY,$B344,G$1),_Rge_Projectstatus,0),"")</f>
        <v>1</v>
      </c>
      <c r="H344" s="405" t="str">
        <f t="array" ref="H344">INDEX(_Rge_Data_3rd_CY,$B344,H$1)</f>
        <v/>
      </c>
      <c r="I344" s="406" t="str">
        <f t="array" ref="I344">INDEX(_Rge_Data_3rd_CY,$B344,I$1)</f>
        <v/>
      </c>
      <c r="J344" s="406" t="str">
        <f t="array" ref="J344">INDEX(_Rge_Data_3rd_CY,$B344,J$1)</f>
        <v/>
      </c>
      <c r="K344" s="406" t="str">
        <f t="array" ref="K344">INDEX(_Rge_Data_3rd_CY,$B344,K$1)</f>
        <v/>
      </c>
      <c r="L344" s="407">
        <f t="array" ref="L344">INDEX(_Rge_Data_3rd_CY,$B344,L$1)</f>
        <v>0</v>
      </c>
      <c r="M344" s="407">
        <f t="array" ref="M344">INDEX(_Rge_Data_3rd_CY,$B344,M$1)</f>
        <v>0</v>
      </c>
      <c r="N344" s="407">
        <f t="array" ref="N344">INDEX(_Rge_Data_3rd_CY,$B344,N$1)</f>
        <v>0</v>
      </c>
      <c r="O344" s="407">
        <f t="array" ref="O344">INDEX(_Rge_Data_3rd_CY,$B344,O$1)</f>
        <v>0</v>
      </c>
      <c r="P344" s="407">
        <f t="array" ref="P344">INDEX(_Rge_Data_3rd_CY,$B344,P$1)</f>
        <v>0</v>
      </c>
      <c r="Q344" s="407" t="str">
        <f t="array" ref="Q344">INDEX(_Rge_Data_3rd_CY,$B344,Q$1)</f>
        <v/>
      </c>
      <c r="R344" s="407">
        <f t="array" ref="R344">INDEX(_Rge_Data_3rd_CY,$B344,R$1)</f>
        <v>0</v>
      </c>
      <c r="S344" s="407">
        <f t="array" ref="S344">INDEX(_Rge_Data_3rd_CY,$B344,S$1)</f>
        <v>0</v>
      </c>
      <c r="T344" s="407">
        <f t="shared" si="5"/>
        <v>0</v>
      </c>
      <c r="U344" s="408">
        <f t="shared" si="6"/>
        <v>0</v>
      </c>
      <c r="V344" s="409" t="str">
        <f t="array" ref="V344">INDEX(_Rge_Data_3rd_CY,$B344,V$1)</f>
        <v/>
      </c>
      <c r="W344" s="410" t="str">
        <f t="array" ref="W344">INDEX(_Rge_Data_3rd_CY,$B344,W$1)</f>
        <v/>
      </c>
      <c r="X344" s="410" t="str">
        <f t="array" ref="X344">INDEX(_Rge_Data_3rd_CY,$B344,X$1)</f>
        <v/>
      </c>
      <c r="Y344" s="410" t="str">
        <f t="array" ref="Y344">INDEX(_Rge_Data_3rd_CY,$B344,Y$1)</f>
        <v/>
      </c>
      <c r="Z344" s="410">
        <f t="array" ref="Z344">INDEX(_Rge_Data_3rd_CY,$B344,Z$1)</f>
        <v>0</v>
      </c>
      <c r="AA344" s="410">
        <f t="array" ref="AA344">INDEX(_Rge_Data_3rd_CY,$B344,AA$1)</f>
        <v>0</v>
      </c>
      <c r="AB344" s="410">
        <f t="array" ref="AB344">INDEX(_Rge_Data_3rd_CY,$B344,AB$1)</f>
        <v>0</v>
      </c>
      <c r="AC344" s="410">
        <f t="array" ref="AC344">INDEX(_Rge_Data_3rd_CY,$B344,AC$1)</f>
        <v>0</v>
      </c>
      <c r="AD344" s="410">
        <f t="array" ref="AD344">INDEX(_Rge_Data_3rd_CY,$B344,AD$1)</f>
        <v>0</v>
      </c>
      <c r="AE344" s="410" t="str">
        <f t="array" ref="AE344">INDEX(_Rge_Data_3rd_CY,$B344,AE$1)</f>
        <v/>
      </c>
      <c r="AF344" s="410">
        <f t="array" ref="AF344">INDEX(_Rge_Data_3rd_CY,$B344,AF$1)</f>
        <v>0</v>
      </c>
      <c r="AG344" s="410">
        <f t="array" ref="AG344">INDEX(_Rge_Data_3rd_CY,$B344,AG$1)</f>
        <v>0</v>
      </c>
      <c r="AH344" s="410">
        <f t="shared" si="7"/>
        <v>0</v>
      </c>
      <c r="AI344" s="411" t="str">
        <f t="shared" si="9"/>
        <v/>
      </c>
      <c r="AJ344" s="412" t="str">
        <f t="array" ref="AJ344">INDEX(_Rge_Data_3rd_CY,$B344,AJ$1)</f>
        <v/>
      </c>
      <c r="AK344" s="413" t="str">
        <f t="array" ref="AK344">INDEX(_Rge_Data_3rd_CY,$B344,AK$1)</f>
        <v/>
      </c>
      <c r="AL344" s="413" t="str">
        <f t="array" ref="AL344">INDEX(_Rge_Data_3rd_CY,$B344,AL$1)</f>
        <v/>
      </c>
      <c r="AM344" s="413" t="str">
        <f t="array" ref="AM344">INDEX(_Rge_Data_3rd_CY,$B344,AM$1)</f>
        <v/>
      </c>
      <c r="AN344" s="413">
        <f t="array" ref="AN344">INDEX(_Rge_Data_3rd_CY,$B344,AN$1)</f>
        <v>0</v>
      </c>
      <c r="AO344" s="413">
        <f t="array" ref="AO344">INDEX(_Rge_Data_3rd_CY,$B344,AO$1)</f>
        <v>0</v>
      </c>
      <c r="AP344" s="413">
        <f t="array" ref="AP344">INDEX(_Rge_Data_3rd_CY,$B344,AP$1)</f>
        <v>0</v>
      </c>
      <c r="AQ344" s="413">
        <f t="array" ref="AQ344">INDEX(_Rge_Data_3rd_CY,$B344,AQ$1)</f>
        <v>0</v>
      </c>
      <c r="AR344" s="413">
        <f t="array" ref="AR344">INDEX(_Rge_Data_3rd_CY,$B344,AR$1)</f>
        <v>0</v>
      </c>
      <c r="AS344" s="413" t="str">
        <f t="array" ref="AS344">INDEX(_Rge_Data_3rd_CY,$B344,AS$1)</f>
        <v/>
      </c>
      <c r="AT344" s="413">
        <f t="array" ref="AT344">INDEX(_Rge_Data_3rd_CY,$B344,AT$1)</f>
        <v>0</v>
      </c>
      <c r="AU344" s="413">
        <f t="array" ref="AU344">INDEX(_Rge_Data_3rd_CY,$B344,AU$1)</f>
        <v>0</v>
      </c>
      <c r="AV344" s="284">
        <f t="shared" si="10"/>
        <v>0</v>
      </c>
      <c r="AW344" s="414">
        <f t="shared" si="8"/>
        <v>0</v>
      </c>
      <c r="AX344" s="290">
        <f>IFERROR(IF(AND($F344="OPEN",$AH344&gt;0),$AH344*_SoP*$AW344,IF(AND($F344="CLOSED",$AH344&gt;0),$AH344*_SoL*$AW344,0)),0)</f>
        <v>0</v>
      </c>
      <c r="AY344" s="290">
        <f>IFERROR(IF($AH344&lt;0,$AH344*_SoL,0),0)</f>
        <v>0</v>
      </c>
      <c r="AZ344" s="415">
        <f t="shared" si="11"/>
        <v>0</v>
      </c>
      <c r="BA344" s="415">
        <f t="shared" si="12"/>
        <v>0</v>
      </c>
      <c r="BB344" s="415">
        <f t="shared" si="13"/>
        <v>0</v>
      </c>
      <c r="BC344" s="416">
        <f t="shared" si="14"/>
        <v>0</v>
      </c>
      <c r="BD344" s="417">
        <f t="shared" si="15"/>
        <v>0</v>
      </c>
      <c r="BE344" s="418">
        <f t="shared" si="16"/>
        <v>0</v>
      </c>
      <c r="BF344" s="419">
        <f t="shared" si="17"/>
        <v>0</v>
      </c>
    </row>
    <row r="345" ht="19.5" customHeight="1">
      <c r="A345" s="185"/>
      <c r="B345" s="230">
        <f t="shared" si="18"/>
        <v>334</v>
      </c>
      <c r="C345" s="185"/>
      <c r="D345" s="391" t="str">
        <f t="array" ref="D345">INDEX(_Rge_Projectdata_3rd,$B345,MATCH("Project-ID",_Rge_Headline_Projectdata,0))</f>
        <v/>
      </c>
      <c r="E345" s="392" t="str">
        <f t="array" ref="E345">IF(INDEX(_Rge_Data_3rd_CY,$B345,E$1)=0,"",TEXT(INDEX(_Rge_Data_3rd_CY,$B345,E$1),"JJJJMMTT"))</f>
        <v/>
      </c>
      <c r="F345" s="404" t="str">
        <f t="array" ref="F345">INDEX(_Rge_Data_3rd_CY,$B345,F$1)</f>
        <v>Open</v>
      </c>
      <c r="G345" s="393">
        <f t="array" ref="G345">IFERROR(MATCH(INDEX(_Rge_Data_3rd_CY,$B345,G$1),_Rge_Projectstatus,0),"")</f>
        <v>1</v>
      </c>
      <c r="H345" s="405" t="str">
        <f t="array" ref="H345">INDEX(_Rge_Data_3rd_CY,$B345,H$1)</f>
        <v/>
      </c>
      <c r="I345" s="406" t="str">
        <f t="array" ref="I345">INDEX(_Rge_Data_3rd_CY,$B345,I$1)</f>
        <v/>
      </c>
      <c r="J345" s="406" t="str">
        <f t="array" ref="J345">INDEX(_Rge_Data_3rd_CY,$B345,J$1)</f>
        <v/>
      </c>
      <c r="K345" s="406" t="str">
        <f t="array" ref="K345">INDEX(_Rge_Data_3rd_CY,$B345,K$1)</f>
        <v/>
      </c>
      <c r="L345" s="407">
        <f t="array" ref="L345">INDEX(_Rge_Data_3rd_CY,$B345,L$1)</f>
        <v>0</v>
      </c>
      <c r="M345" s="407">
        <f t="array" ref="M345">INDEX(_Rge_Data_3rd_CY,$B345,M$1)</f>
        <v>0</v>
      </c>
      <c r="N345" s="407">
        <f t="array" ref="N345">INDEX(_Rge_Data_3rd_CY,$B345,N$1)</f>
        <v>0</v>
      </c>
      <c r="O345" s="407">
        <f t="array" ref="O345">INDEX(_Rge_Data_3rd_CY,$B345,O$1)</f>
        <v>0</v>
      </c>
      <c r="P345" s="407">
        <f t="array" ref="P345">INDEX(_Rge_Data_3rd_CY,$B345,P$1)</f>
        <v>0</v>
      </c>
      <c r="Q345" s="407" t="str">
        <f t="array" ref="Q345">INDEX(_Rge_Data_3rd_CY,$B345,Q$1)</f>
        <v/>
      </c>
      <c r="R345" s="407">
        <f t="array" ref="R345">INDEX(_Rge_Data_3rd_CY,$B345,R$1)</f>
        <v>0</v>
      </c>
      <c r="S345" s="407">
        <f t="array" ref="S345">INDEX(_Rge_Data_3rd_CY,$B345,S$1)</f>
        <v>0</v>
      </c>
      <c r="T345" s="407">
        <f t="shared" si="5"/>
        <v>0</v>
      </c>
      <c r="U345" s="408">
        <f t="shared" si="6"/>
        <v>0</v>
      </c>
      <c r="V345" s="409" t="str">
        <f t="array" ref="V345">INDEX(_Rge_Data_3rd_CY,$B345,V$1)</f>
        <v/>
      </c>
      <c r="W345" s="410" t="str">
        <f t="array" ref="W345">INDEX(_Rge_Data_3rd_CY,$B345,W$1)</f>
        <v/>
      </c>
      <c r="X345" s="410" t="str">
        <f t="array" ref="X345">INDEX(_Rge_Data_3rd_CY,$B345,X$1)</f>
        <v/>
      </c>
      <c r="Y345" s="410" t="str">
        <f t="array" ref="Y345">INDEX(_Rge_Data_3rd_CY,$B345,Y$1)</f>
        <v/>
      </c>
      <c r="Z345" s="410">
        <f t="array" ref="Z345">INDEX(_Rge_Data_3rd_CY,$B345,Z$1)</f>
        <v>0</v>
      </c>
      <c r="AA345" s="410">
        <f t="array" ref="AA345">INDEX(_Rge_Data_3rd_CY,$B345,AA$1)</f>
        <v>0</v>
      </c>
      <c r="AB345" s="410">
        <f t="array" ref="AB345">INDEX(_Rge_Data_3rd_CY,$B345,AB$1)</f>
        <v>0</v>
      </c>
      <c r="AC345" s="410">
        <f t="array" ref="AC345">INDEX(_Rge_Data_3rd_CY,$B345,AC$1)</f>
        <v>0</v>
      </c>
      <c r="AD345" s="410">
        <f t="array" ref="AD345">INDEX(_Rge_Data_3rd_CY,$B345,AD$1)</f>
        <v>0</v>
      </c>
      <c r="AE345" s="410" t="str">
        <f t="array" ref="AE345">INDEX(_Rge_Data_3rd_CY,$B345,AE$1)</f>
        <v/>
      </c>
      <c r="AF345" s="410">
        <f t="array" ref="AF345">INDEX(_Rge_Data_3rd_CY,$B345,AF$1)</f>
        <v>0</v>
      </c>
      <c r="AG345" s="410">
        <f t="array" ref="AG345">INDEX(_Rge_Data_3rd_CY,$B345,AG$1)</f>
        <v>0</v>
      </c>
      <c r="AH345" s="410">
        <f t="shared" si="7"/>
        <v>0</v>
      </c>
      <c r="AI345" s="411" t="str">
        <f t="shared" si="9"/>
        <v/>
      </c>
      <c r="AJ345" s="412" t="str">
        <f t="array" ref="AJ345">INDEX(_Rge_Data_3rd_CY,$B345,AJ$1)</f>
        <v/>
      </c>
      <c r="AK345" s="413" t="str">
        <f t="array" ref="AK345">INDEX(_Rge_Data_3rd_CY,$B345,AK$1)</f>
        <v/>
      </c>
      <c r="AL345" s="413" t="str">
        <f t="array" ref="AL345">INDEX(_Rge_Data_3rd_CY,$B345,AL$1)</f>
        <v/>
      </c>
      <c r="AM345" s="413" t="str">
        <f t="array" ref="AM345">INDEX(_Rge_Data_3rd_CY,$B345,AM$1)</f>
        <v/>
      </c>
      <c r="AN345" s="413">
        <f t="array" ref="AN345">INDEX(_Rge_Data_3rd_CY,$B345,AN$1)</f>
        <v>0</v>
      </c>
      <c r="AO345" s="413">
        <f t="array" ref="AO345">INDEX(_Rge_Data_3rd_CY,$B345,AO$1)</f>
        <v>0</v>
      </c>
      <c r="AP345" s="413">
        <f t="array" ref="AP345">INDEX(_Rge_Data_3rd_CY,$B345,AP$1)</f>
        <v>0</v>
      </c>
      <c r="AQ345" s="413">
        <f t="array" ref="AQ345">INDEX(_Rge_Data_3rd_CY,$B345,AQ$1)</f>
        <v>0</v>
      </c>
      <c r="AR345" s="413">
        <f t="array" ref="AR345">INDEX(_Rge_Data_3rd_CY,$B345,AR$1)</f>
        <v>0</v>
      </c>
      <c r="AS345" s="413" t="str">
        <f t="array" ref="AS345">INDEX(_Rge_Data_3rd_CY,$B345,AS$1)</f>
        <v/>
      </c>
      <c r="AT345" s="413">
        <f t="array" ref="AT345">INDEX(_Rge_Data_3rd_CY,$B345,AT$1)</f>
        <v>0</v>
      </c>
      <c r="AU345" s="413">
        <f t="array" ref="AU345">INDEX(_Rge_Data_3rd_CY,$B345,AU$1)</f>
        <v>0</v>
      </c>
      <c r="AV345" s="284">
        <f t="shared" si="10"/>
        <v>0</v>
      </c>
      <c r="AW345" s="414">
        <f t="shared" si="8"/>
        <v>0</v>
      </c>
      <c r="AX345" s="290">
        <f>IFERROR(IF(AND($F345="OPEN",$AH345&gt;0),$AH345*_SoP*$AW345,IF(AND($F345="CLOSED",$AH345&gt;0),$AH345*_SoL*$AW345,0)),0)</f>
        <v>0</v>
      </c>
      <c r="AY345" s="290">
        <f>IFERROR(IF($AH345&lt;0,$AH345*_SoL,0),0)</f>
        <v>0</v>
      </c>
      <c r="AZ345" s="415">
        <f t="shared" si="11"/>
        <v>0</v>
      </c>
      <c r="BA345" s="415">
        <f t="shared" si="12"/>
        <v>0</v>
      </c>
      <c r="BB345" s="415">
        <f t="shared" si="13"/>
        <v>0</v>
      </c>
      <c r="BC345" s="416">
        <f t="shared" si="14"/>
        <v>0</v>
      </c>
      <c r="BD345" s="417">
        <f t="shared" si="15"/>
        <v>0</v>
      </c>
      <c r="BE345" s="418">
        <f t="shared" si="16"/>
        <v>0</v>
      </c>
      <c r="BF345" s="419">
        <f t="shared" si="17"/>
        <v>0</v>
      </c>
    </row>
    <row r="346" ht="19.5" customHeight="1">
      <c r="A346" s="185"/>
      <c r="B346" s="230">
        <f t="shared" si="18"/>
        <v>335</v>
      </c>
      <c r="C346" s="185"/>
      <c r="D346" s="391" t="str">
        <f t="array" ref="D346">INDEX(_Rge_Projectdata_3rd,$B346,MATCH("Project-ID",_Rge_Headline_Projectdata,0))</f>
        <v/>
      </c>
      <c r="E346" s="392" t="str">
        <f t="array" ref="E346">IF(INDEX(_Rge_Data_3rd_CY,$B346,E$1)=0,"",TEXT(INDEX(_Rge_Data_3rd_CY,$B346,E$1),"JJJJMMTT"))</f>
        <v/>
      </c>
      <c r="F346" s="404" t="str">
        <f t="array" ref="F346">INDEX(_Rge_Data_3rd_CY,$B346,F$1)</f>
        <v>Open</v>
      </c>
      <c r="G346" s="393">
        <f t="array" ref="G346">IFERROR(MATCH(INDEX(_Rge_Data_3rd_CY,$B346,G$1),_Rge_Projectstatus,0),"")</f>
        <v>1</v>
      </c>
      <c r="H346" s="405" t="str">
        <f t="array" ref="H346">INDEX(_Rge_Data_3rd_CY,$B346,H$1)</f>
        <v/>
      </c>
      <c r="I346" s="406" t="str">
        <f t="array" ref="I346">INDEX(_Rge_Data_3rd_CY,$B346,I$1)</f>
        <v/>
      </c>
      <c r="J346" s="406" t="str">
        <f t="array" ref="J346">INDEX(_Rge_Data_3rd_CY,$B346,J$1)</f>
        <v/>
      </c>
      <c r="K346" s="406" t="str">
        <f t="array" ref="K346">INDEX(_Rge_Data_3rd_CY,$B346,K$1)</f>
        <v/>
      </c>
      <c r="L346" s="407">
        <f t="array" ref="L346">INDEX(_Rge_Data_3rd_CY,$B346,L$1)</f>
        <v>0</v>
      </c>
      <c r="M346" s="407">
        <f t="array" ref="M346">INDEX(_Rge_Data_3rd_CY,$B346,M$1)</f>
        <v>0</v>
      </c>
      <c r="N346" s="407">
        <f t="array" ref="N346">INDEX(_Rge_Data_3rd_CY,$B346,N$1)</f>
        <v>0</v>
      </c>
      <c r="O346" s="407">
        <f t="array" ref="O346">INDEX(_Rge_Data_3rd_CY,$B346,O$1)</f>
        <v>0</v>
      </c>
      <c r="P346" s="407">
        <f t="array" ref="P346">INDEX(_Rge_Data_3rd_CY,$B346,P$1)</f>
        <v>0</v>
      </c>
      <c r="Q346" s="407" t="str">
        <f t="array" ref="Q346">INDEX(_Rge_Data_3rd_CY,$B346,Q$1)</f>
        <v/>
      </c>
      <c r="R346" s="407">
        <f t="array" ref="R346">INDEX(_Rge_Data_3rd_CY,$B346,R$1)</f>
        <v>0</v>
      </c>
      <c r="S346" s="407">
        <f t="array" ref="S346">INDEX(_Rge_Data_3rd_CY,$B346,S$1)</f>
        <v>0</v>
      </c>
      <c r="T346" s="407">
        <f t="shared" si="5"/>
        <v>0</v>
      </c>
      <c r="U346" s="408">
        <f t="shared" si="6"/>
        <v>0</v>
      </c>
      <c r="V346" s="409" t="str">
        <f t="array" ref="V346">INDEX(_Rge_Data_3rd_CY,$B346,V$1)</f>
        <v/>
      </c>
      <c r="W346" s="410" t="str">
        <f t="array" ref="W346">INDEX(_Rge_Data_3rd_CY,$B346,W$1)</f>
        <v/>
      </c>
      <c r="X346" s="410" t="str">
        <f t="array" ref="X346">INDEX(_Rge_Data_3rd_CY,$B346,X$1)</f>
        <v/>
      </c>
      <c r="Y346" s="410" t="str">
        <f t="array" ref="Y346">INDEX(_Rge_Data_3rd_CY,$B346,Y$1)</f>
        <v/>
      </c>
      <c r="Z346" s="410">
        <f t="array" ref="Z346">INDEX(_Rge_Data_3rd_CY,$B346,Z$1)</f>
        <v>0</v>
      </c>
      <c r="AA346" s="410">
        <f t="array" ref="AA346">INDEX(_Rge_Data_3rd_CY,$B346,AA$1)</f>
        <v>0</v>
      </c>
      <c r="AB346" s="410">
        <f t="array" ref="AB346">INDEX(_Rge_Data_3rd_CY,$B346,AB$1)</f>
        <v>0</v>
      </c>
      <c r="AC346" s="410">
        <f t="array" ref="AC346">INDEX(_Rge_Data_3rd_CY,$B346,AC$1)</f>
        <v>0</v>
      </c>
      <c r="AD346" s="410">
        <f t="array" ref="AD346">INDEX(_Rge_Data_3rd_CY,$B346,AD$1)</f>
        <v>0</v>
      </c>
      <c r="AE346" s="410" t="str">
        <f t="array" ref="AE346">INDEX(_Rge_Data_3rd_CY,$B346,AE$1)</f>
        <v/>
      </c>
      <c r="AF346" s="410">
        <f t="array" ref="AF346">INDEX(_Rge_Data_3rd_CY,$B346,AF$1)</f>
        <v>0</v>
      </c>
      <c r="AG346" s="410">
        <f t="array" ref="AG346">INDEX(_Rge_Data_3rd_CY,$B346,AG$1)</f>
        <v>0</v>
      </c>
      <c r="AH346" s="410">
        <f t="shared" si="7"/>
        <v>0</v>
      </c>
      <c r="AI346" s="411" t="str">
        <f t="shared" si="9"/>
        <v/>
      </c>
      <c r="AJ346" s="412" t="str">
        <f t="array" ref="AJ346">INDEX(_Rge_Data_3rd_CY,$B346,AJ$1)</f>
        <v/>
      </c>
      <c r="AK346" s="413" t="str">
        <f t="array" ref="AK346">INDEX(_Rge_Data_3rd_CY,$B346,AK$1)</f>
        <v/>
      </c>
      <c r="AL346" s="413" t="str">
        <f t="array" ref="AL346">INDEX(_Rge_Data_3rd_CY,$B346,AL$1)</f>
        <v/>
      </c>
      <c r="AM346" s="413" t="str">
        <f t="array" ref="AM346">INDEX(_Rge_Data_3rd_CY,$B346,AM$1)</f>
        <v/>
      </c>
      <c r="AN346" s="413">
        <f t="array" ref="AN346">INDEX(_Rge_Data_3rd_CY,$B346,AN$1)</f>
        <v>0</v>
      </c>
      <c r="AO346" s="413">
        <f t="array" ref="AO346">INDEX(_Rge_Data_3rd_CY,$B346,AO$1)</f>
        <v>0</v>
      </c>
      <c r="AP346" s="413">
        <f t="array" ref="AP346">INDEX(_Rge_Data_3rd_CY,$B346,AP$1)</f>
        <v>0</v>
      </c>
      <c r="AQ346" s="413">
        <f t="array" ref="AQ346">INDEX(_Rge_Data_3rd_CY,$B346,AQ$1)</f>
        <v>0</v>
      </c>
      <c r="AR346" s="413">
        <f t="array" ref="AR346">INDEX(_Rge_Data_3rd_CY,$B346,AR$1)</f>
        <v>0</v>
      </c>
      <c r="AS346" s="413" t="str">
        <f t="array" ref="AS346">INDEX(_Rge_Data_3rd_CY,$B346,AS$1)</f>
        <v/>
      </c>
      <c r="AT346" s="413">
        <f t="array" ref="AT346">INDEX(_Rge_Data_3rd_CY,$B346,AT$1)</f>
        <v>0</v>
      </c>
      <c r="AU346" s="413">
        <f t="array" ref="AU346">INDEX(_Rge_Data_3rd_CY,$B346,AU$1)</f>
        <v>0</v>
      </c>
      <c r="AV346" s="284">
        <f t="shared" si="10"/>
        <v>0</v>
      </c>
      <c r="AW346" s="414">
        <f t="shared" si="8"/>
        <v>0</v>
      </c>
      <c r="AX346" s="290">
        <f>IFERROR(IF(AND($F346="OPEN",$AH346&gt;0),$AH346*_SoP*$AW346,IF(AND($F346="CLOSED",$AH346&gt;0),$AH346*_SoL*$AW346,0)),0)</f>
        <v>0</v>
      </c>
      <c r="AY346" s="290">
        <f>IFERROR(IF($AH346&lt;0,$AH346*_SoL,0),0)</f>
        <v>0</v>
      </c>
      <c r="AZ346" s="415">
        <f t="shared" si="11"/>
        <v>0</v>
      </c>
      <c r="BA346" s="415">
        <f t="shared" si="12"/>
        <v>0</v>
      </c>
      <c r="BB346" s="415">
        <f t="shared" si="13"/>
        <v>0</v>
      </c>
      <c r="BC346" s="416">
        <f t="shared" si="14"/>
        <v>0</v>
      </c>
      <c r="BD346" s="417">
        <f t="shared" si="15"/>
        <v>0</v>
      </c>
      <c r="BE346" s="418">
        <f t="shared" si="16"/>
        <v>0</v>
      </c>
      <c r="BF346" s="419">
        <f t="shared" si="17"/>
        <v>0</v>
      </c>
    </row>
    <row r="347" ht="19.5" customHeight="1">
      <c r="A347" s="185"/>
      <c r="B347" s="230">
        <f t="shared" si="18"/>
        <v>336</v>
      </c>
      <c r="C347" s="185"/>
      <c r="D347" s="391" t="str">
        <f t="array" ref="D347">INDEX(_Rge_Projectdata_3rd,$B347,MATCH("Project-ID",_Rge_Headline_Projectdata,0))</f>
        <v/>
      </c>
      <c r="E347" s="392" t="str">
        <f t="array" ref="E347">IF(INDEX(_Rge_Data_3rd_CY,$B347,E$1)=0,"",TEXT(INDEX(_Rge_Data_3rd_CY,$B347,E$1),"JJJJMMTT"))</f>
        <v/>
      </c>
      <c r="F347" s="404" t="str">
        <f t="array" ref="F347">INDEX(_Rge_Data_3rd_CY,$B347,F$1)</f>
        <v>Open</v>
      </c>
      <c r="G347" s="393">
        <f t="array" ref="G347">IFERROR(MATCH(INDEX(_Rge_Data_3rd_CY,$B347,G$1),_Rge_Projectstatus,0),"")</f>
        <v>1</v>
      </c>
      <c r="H347" s="405" t="str">
        <f t="array" ref="H347">INDEX(_Rge_Data_3rd_CY,$B347,H$1)</f>
        <v/>
      </c>
      <c r="I347" s="406" t="str">
        <f t="array" ref="I347">INDEX(_Rge_Data_3rd_CY,$B347,I$1)</f>
        <v/>
      </c>
      <c r="J347" s="406" t="str">
        <f t="array" ref="J347">INDEX(_Rge_Data_3rd_CY,$B347,J$1)</f>
        <v/>
      </c>
      <c r="K347" s="406" t="str">
        <f t="array" ref="K347">INDEX(_Rge_Data_3rd_CY,$B347,K$1)</f>
        <v/>
      </c>
      <c r="L347" s="407">
        <f t="array" ref="L347">INDEX(_Rge_Data_3rd_CY,$B347,L$1)</f>
        <v>0</v>
      </c>
      <c r="M347" s="407">
        <f t="array" ref="M347">INDEX(_Rge_Data_3rd_CY,$B347,M$1)</f>
        <v>0</v>
      </c>
      <c r="N347" s="407">
        <f t="array" ref="N347">INDEX(_Rge_Data_3rd_CY,$B347,N$1)</f>
        <v>0</v>
      </c>
      <c r="O347" s="407">
        <f t="array" ref="O347">INDEX(_Rge_Data_3rd_CY,$B347,O$1)</f>
        <v>0</v>
      </c>
      <c r="P347" s="407">
        <f t="array" ref="P347">INDEX(_Rge_Data_3rd_CY,$B347,P$1)</f>
        <v>0</v>
      </c>
      <c r="Q347" s="407" t="str">
        <f t="array" ref="Q347">INDEX(_Rge_Data_3rd_CY,$B347,Q$1)</f>
        <v/>
      </c>
      <c r="R347" s="407">
        <f t="array" ref="R347">INDEX(_Rge_Data_3rd_CY,$B347,R$1)</f>
        <v>0</v>
      </c>
      <c r="S347" s="407">
        <f t="array" ref="S347">INDEX(_Rge_Data_3rd_CY,$B347,S$1)</f>
        <v>0</v>
      </c>
      <c r="T347" s="407">
        <f t="shared" si="5"/>
        <v>0</v>
      </c>
      <c r="U347" s="408">
        <f t="shared" si="6"/>
        <v>0</v>
      </c>
      <c r="V347" s="409" t="str">
        <f t="array" ref="V347">INDEX(_Rge_Data_3rd_CY,$B347,V$1)</f>
        <v/>
      </c>
      <c r="W347" s="410" t="str">
        <f t="array" ref="W347">INDEX(_Rge_Data_3rd_CY,$B347,W$1)</f>
        <v/>
      </c>
      <c r="X347" s="410" t="str">
        <f t="array" ref="X347">INDEX(_Rge_Data_3rd_CY,$B347,X$1)</f>
        <v/>
      </c>
      <c r="Y347" s="410" t="str">
        <f t="array" ref="Y347">INDEX(_Rge_Data_3rd_CY,$B347,Y$1)</f>
        <v/>
      </c>
      <c r="Z347" s="410">
        <f t="array" ref="Z347">INDEX(_Rge_Data_3rd_CY,$B347,Z$1)</f>
        <v>0</v>
      </c>
      <c r="AA347" s="410">
        <f t="array" ref="AA347">INDEX(_Rge_Data_3rd_CY,$B347,AA$1)</f>
        <v>0</v>
      </c>
      <c r="AB347" s="410">
        <f t="array" ref="AB347">INDEX(_Rge_Data_3rd_CY,$B347,AB$1)</f>
        <v>0</v>
      </c>
      <c r="AC347" s="410">
        <f t="array" ref="AC347">INDEX(_Rge_Data_3rd_CY,$B347,AC$1)</f>
        <v>0</v>
      </c>
      <c r="AD347" s="410">
        <f t="array" ref="AD347">INDEX(_Rge_Data_3rd_CY,$B347,AD$1)</f>
        <v>0</v>
      </c>
      <c r="AE347" s="410" t="str">
        <f t="array" ref="AE347">INDEX(_Rge_Data_3rd_CY,$B347,AE$1)</f>
        <v/>
      </c>
      <c r="AF347" s="410">
        <f t="array" ref="AF347">INDEX(_Rge_Data_3rd_CY,$B347,AF$1)</f>
        <v>0</v>
      </c>
      <c r="AG347" s="410">
        <f t="array" ref="AG347">INDEX(_Rge_Data_3rd_CY,$B347,AG$1)</f>
        <v>0</v>
      </c>
      <c r="AH347" s="410">
        <f t="shared" si="7"/>
        <v>0</v>
      </c>
      <c r="AI347" s="411" t="str">
        <f t="shared" si="9"/>
        <v/>
      </c>
      <c r="AJ347" s="412" t="str">
        <f t="array" ref="AJ347">INDEX(_Rge_Data_3rd_CY,$B347,AJ$1)</f>
        <v/>
      </c>
      <c r="AK347" s="413" t="str">
        <f t="array" ref="AK347">INDEX(_Rge_Data_3rd_CY,$B347,AK$1)</f>
        <v/>
      </c>
      <c r="AL347" s="413" t="str">
        <f t="array" ref="AL347">INDEX(_Rge_Data_3rd_CY,$B347,AL$1)</f>
        <v/>
      </c>
      <c r="AM347" s="413" t="str">
        <f t="array" ref="AM347">INDEX(_Rge_Data_3rd_CY,$B347,AM$1)</f>
        <v/>
      </c>
      <c r="AN347" s="413">
        <f t="array" ref="AN347">INDEX(_Rge_Data_3rd_CY,$B347,AN$1)</f>
        <v>0</v>
      </c>
      <c r="AO347" s="413">
        <f t="array" ref="AO347">INDEX(_Rge_Data_3rd_CY,$B347,AO$1)</f>
        <v>0</v>
      </c>
      <c r="AP347" s="413">
        <f t="array" ref="AP347">INDEX(_Rge_Data_3rd_CY,$B347,AP$1)</f>
        <v>0</v>
      </c>
      <c r="AQ347" s="413">
        <f t="array" ref="AQ347">INDEX(_Rge_Data_3rd_CY,$B347,AQ$1)</f>
        <v>0</v>
      </c>
      <c r="AR347" s="413">
        <f t="array" ref="AR347">INDEX(_Rge_Data_3rd_CY,$B347,AR$1)</f>
        <v>0</v>
      </c>
      <c r="AS347" s="413" t="str">
        <f t="array" ref="AS347">INDEX(_Rge_Data_3rd_CY,$B347,AS$1)</f>
        <v/>
      </c>
      <c r="AT347" s="413">
        <f t="array" ref="AT347">INDEX(_Rge_Data_3rd_CY,$B347,AT$1)</f>
        <v>0</v>
      </c>
      <c r="AU347" s="413">
        <f t="array" ref="AU347">INDEX(_Rge_Data_3rd_CY,$B347,AU$1)</f>
        <v>0</v>
      </c>
      <c r="AV347" s="284">
        <f t="shared" si="10"/>
        <v>0</v>
      </c>
      <c r="AW347" s="414">
        <f t="shared" si="8"/>
        <v>0</v>
      </c>
      <c r="AX347" s="290">
        <f>IFERROR(IF(AND($F347="OPEN",$AH347&gt;0),$AH347*_SoP*$AW347,IF(AND($F347="CLOSED",$AH347&gt;0),$AH347*_SoL*$AW347,0)),0)</f>
        <v>0</v>
      </c>
      <c r="AY347" s="290">
        <f>IFERROR(IF($AH347&lt;0,$AH347*_SoL,0),0)</f>
        <v>0</v>
      </c>
      <c r="AZ347" s="415">
        <f t="shared" si="11"/>
        <v>0</v>
      </c>
      <c r="BA347" s="415">
        <f t="shared" si="12"/>
        <v>0</v>
      </c>
      <c r="BB347" s="415">
        <f t="shared" si="13"/>
        <v>0</v>
      </c>
      <c r="BC347" s="416">
        <f t="shared" si="14"/>
        <v>0</v>
      </c>
      <c r="BD347" s="417">
        <f t="shared" si="15"/>
        <v>0</v>
      </c>
      <c r="BE347" s="418">
        <f t="shared" si="16"/>
        <v>0</v>
      </c>
      <c r="BF347" s="419">
        <f t="shared" si="17"/>
        <v>0</v>
      </c>
    </row>
    <row r="348" ht="19.5" customHeight="1">
      <c r="A348" s="185"/>
      <c r="B348" s="230">
        <f t="shared" si="18"/>
        <v>337</v>
      </c>
      <c r="C348" s="185"/>
      <c r="D348" s="391" t="str">
        <f t="array" ref="D348">INDEX(_Rge_Projectdata_3rd,$B348,MATCH("Project-ID",_Rge_Headline_Projectdata,0))</f>
        <v/>
      </c>
      <c r="E348" s="392" t="str">
        <f t="array" ref="E348">IF(INDEX(_Rge_Data_3rd_CY,$B348,E$1)=0,"",TEXT(INDEX(_Rge_Data_3rd_CY,$B348,E$1),"JJJJMMTT"))</f>
        <v/>
      </c>
      <c r="F348" s="404" t="str">
        <f t="array" ref="F348">INDEX(_Rge_Data_3rd_CY,$B348,F$1)</f>
        <v>Open</v>
      </c>
      <c r="G348" s="393">
        <f t="array" ref="G348">IFERROR(MATCH(INDEX(_Rge_Data_3rd_CY,$B348,G$1),_Rge_Projectstatus,0),"")</f>
        <v>1</v>
      </c>
      <c r="H348" s="405" t="str">
        <f t="array" ref="H348">INDEX(_Rge_Data_3rd_CY,$B348,H$1)</f>
        <v/>
      </c>
      <c r="I348" s="406" t="str">
        <f t="array" ref="I348">INDEX(_Rge_Data_3rd_CY,$B348,I$1)</f>
        <v/>
      </c>
      <c r="J348" s="406" t="str">
        <f t="array" ref="J348">INDEX(_Rge_Data_3rd_CY,$B348,J$1)</f>
        <v/>
      </c>
      <c r="K348" s="406" t="str">
        <f t="array" ref="K348">INDEX(_Rge_Data_3rd_CY,$B348,K$1)</f>
        <v/>
      </c>
      <c r="L348" s="407">
        <f t="array" ref="L348">INDEX(_Rge_Data_3rd_CY,$B348,L$1)</f>
        <v>0</v>
      </c>
      <c r="M348" s="407">
        <f t="array" ref="M348">INDEX(_Rge_Data_3rd_CY,$B348,M$1)</f>
        <v>0</v>
      </c>
      <c r="N348" s="407">
        <f t="array" ref="N348">INDEX(_Rge_Data_3rd_CY,$B348,N$1)</f>
        <v>0</v>
      </c>
      <c r="O348" s="407">
        <f t="array" ref="O348">INDEX(_Rge_Data_3rd_CY,$B348,O$1)</f>
        <v>0</v>
      </c>
      <c r="P348" s="407">
        <f t="array" ref="P348">INDEX(_Rge_Data_3rd_CY,$B348,P$1)</f>
        <v>0</v>
      </c>
      <c r="Q348" s="407" t="str">
        <f t="array" ref="Q348">INDEX(_Rge_Data_3rd_CY,$B348,Q$1)</f>
        <v/>
      </c>
      <c r="R348" s="407">
        <f t="array" ref="R348">INDEX(_Rge_Data_3rd_CY,$B348,R$1)</f>
        <v>0</v>
      </c>
      <c r="S348" s="407">
        <f t="array" ref="S348">INDEX(_Rge_Data_3rd_CY,$B348,S$1)</f>
        <v>0</v>
      </c>
      <c r="T348" s="407">
        <f t="shared" si="5"/>
        <v>0</v>
      </c>
      <c r="U348" s="408">
        <f t="shared" si="6"/>
        <v>0</v>
      </c>
      <c r="V348" s="409" t="str">
        <f t="array" ref="V348">INDEX(_Rge_Data_3rd_CY,$B348,V$1)</f>
        <v/>
      </c>
      <c r="W348" s="410" t="str">
        <f t="array" ref="W348">INDEX(_Rge_Data_3rd_CY,$B348,W$1)</f>
        <v/>
      </c>
      <c r="X348" s="410" t="str">
        <f t="array" ref="X348">INDEX(_Rge_Data_3rd_CY,$B348,X$1)</f>
        <v/>
      </c>
      <c r="Y348" s="410" t="str">
        <f t="array" ref="Y348">INDEX(_Rge_Data_3rd_CY,$B348,Y$1)</f>
        <v/>
      </c>
      <c r="Z348" s="410">
        <f t="array" ref="Z348">INDEX(_Rge_Data_3rd_CY,$B348,Z$1)</f>
        <v>0</v>
      </c>
      <c r="AA348" s="410">
        <f t="array" ref="AA348">INDEX(_Rge_Data_3rd_CY,$B348,AA$1)</f>
        <v>0</v>
      </c>
      <c r="AB348" s="410">
        <f t="array" ref="AB348">INDEX(_Rge_Data_3rd_CY,$B348,AB$1)</f>
        <v>0</v>
      </c>
      <c r="AC348" s="410">
        <f t="array" ref="AC348">INDEX(_Rge_Data_3rd_CY,$B348,AC$1)</f>
        <v>0</v>
      </c>
      <c r="AD348" s="410">
        <f t="array" ref="AD348">INDEX(_Rge_Data_3rd_CY,$B348,AD$1)</f>
        <v>0</v>
      </c>
      <c r="AE348" s="410" t="str">
        <f t="array" ref="AE348">INDEX(_Rge_Data_3rd_CY,$B348,AE$1)</f>
        <v/>
      </c>
      <c r="AF348" s="410">
        <f t="array" ref="AF348">INDEX(_Rge_Data_3rd_CY,$B348,AF$1)</f>
        <v>0</v>
      </c>
      <c r="AG348" s="410">
        <f t="array" ref="AG348">INDEX(_Rge_Data_3rd_CY,$B348,AG$1)</f>
        <v>0</v>
      </c>
      <c r="AH348" s="410">
        <f t="shared" si="7"/>
        <v>0</v>
      </c>
      <c r="AI348" s="411" t="str">
        <f t="shared" si="9"/>
        <v/>
      </c>
      <c r="AJ348" s="412" t="str">
        <f t="array" ref="AJ348">INDEX(_Rge_Data_3rd_CY,$B348,AJ$1)</f>
        <v/>
      </c>
      <c r="AK348" s="413" t="str">
        <f t="array" ref="AK348">INDEX(_Rge_Data_3rd_CY,$B348,AK$1)</f>
        <v/>
      </c>
      <c r="AL348" s="413" t="str">
        <f t="array" ref="AL348">INDEX(_Rge_Data_3rd_CY,$B348,AL$1)</f>
        <v/>
      </c>
      <c r="AM348" s="413" t="str">
        <f t="array" ref="AM348">INDEX(_Rge_Data_3rd_CY,$B348,AM$1)</f>
        <v/>
      </c>
      <c r="AN348" s="413">
        <f t="array" ref="AN348">INDEX(_Rge_Data_3rd_CY,$B348,AN$1)</f>
        <v>0</v>
      </c>
      <c r="AO348" s="413">
        <f t="array" ref="AO348">INDEX(_Rge_Data_3rd_CY,$B348,AO$1)</f>
        <v>0</v>
      </c>
      <c r="AP348" s="413">
        <f t="array" ref="AP348">INDEX(_Rge_Data_3rd_CY,$B348,AP$1)</f>
        <v>0</v>
      </c>
      <c r="AQ348" s="413">
        <f t="array" ref="AQ348">INDEX(_Rge_Data_3rd_CY,$B348,AQ$1)</f>
        <v>0</v>
      </c>
      <c r="AR348" s="413">
        <f t="array" ref="AR348">INDEX(_Rge_Data_3rd_CY,$B348,AR$1)</f>
        <v>0</v>
      </c>
      <c r="AS348" s="413" t="str">
        <f t="array" ref="AS348">INDEX(_Rge_Data_3rd_CY,$B348,AS$1)</f>
        <v/>
      </c>
      <c r="AT348" s="413">
        <f t="array" ref="AT348">INDEX(_Rge_Data_3rd_CY,$B348,AT$1)</f>
        <v>0</v>
      </c>
      <c r="AU348" s="413">
        <f t="array" ref="AU348">INDEX(_Rge_Data_3rd_CY,$B348,AU$1)</f>
        <v>0</v>
      </c>
      <c r="AV348" s="284">
        <f t="shared" si="10"/>
        <v>0</v>
      </c>
      <c r="AW348" s="414">
        <f t="shared" si="8"/>
        <v>0</v>
      </c>
      <c r="AX348" s="290">
        <f>IFERROR(IF(AND($F348="OPEN",$AH348&gt;0),$AH348*_SoP*$AW348,IF(AND($F348="CLOSED",$AH348&gt;0),$AH348*_SoL*$AW348,0)),0)</f>
        <v>0</v>
      </c>
      <c r="AY348" s="290">
        <f>IFERROR(IF($AH348&lt;0,$AH348*_SoL,0),0)</f>
        <v>0</v>
      </c>
      <c r="AZ348" s="415">
        <f t="shared" si="11"/>
        <v>0</v>
      </c>
      <c r="BA348" s="415">
        <f t="shared" si="12"/>
        <v>0</v>
      </c>
      <c r="BB348" s="415">
        <f t="shared" si="13"/>
        <v>0</v>
      </c>
      <c r="BC348" s="416">
        <f t="shared" si="14"/>
        <v>0</v>
      </c>
      <c r="BD348" s="417">
        <f t="shared" si="15"/>
        <v>0</v>
      </c>
      <c r="BE348" s="418">
        <f t="shared" si="16"/>
        <v>0</v>
      </c>
      <c r="BF348" s="419">
        <f t="shared" si="17"/>
        <v>0</v>
      </c>
    </row>
    <row r="349" ht="19.5" customHeight="1">
      <c r="A349" s="185"/>
      <c r="B349" s="230">
        <f t="shared" si="18"/>
        <v>338</v>
      </c>
      <c r="C349" s="185"/>
      <c r="D349" s="391" t="str">
        <f t="array" ref="D349">INDEX(_Rge_Projectdata_3rd,$B349,MATCH("Project-ID",_Rge_Headline_Projectdata,0))</f>
        <v/>
      </c>
      <c r="E349" s="392" t="str">
        <f t="array" ref="E349">IF(INDEX(_Rge_Data_3rd_CY,$B349,E$1)=0,"",TEXT(INDEX(_Rge_Data_3rd_CY,$B349,E$1),"JJJJMMTT"))</f>
        <v/>
      </c>
      <c r="F349" s="404" t="str">
        <f t="array" ref="F349">INDEX(_Rge_Data_3rd_CY,$B349,F$1)</f>
        <v>Open</v>
      </c>
      <c r="G349" s="393">
        <f t="array" ref="G349">IFERROR(MATCH(INDEX(_Rge_Data_3rd_CY,$B349,G$1),_Rge_Projectstatus,0),"")</f>
        <v>1</v>
      </c>
      <c r="H349" s="405" t="str">
        <f t="array" ref="H349">INDEX(_Rge_Data_3rd_CY,$B349,H$1)</f>
        <v/>
      </c>
      <c r="I349" s="406" t="str">
        <f t="array" ref="I349">INDEX(_Rge_Data_3rd_CY,$B349,I$1)</f>
        <v/>
      </c>
      <c r="J349" s="406" t="str">
        <f t="array" ref="J349">INDEX(_Rge_Data_3rd_CY,$B349,J$1)</f>
        <v/>
      </c>
      <c r="K349" s="406" t="str">
        <f t="array" ref="K349">INDEX(_Rge_Data_3rd_CY,$B349,K$1)</f>
        <v/>
      </c>
      <c r="L349" s="407">
        <f t="array" ref="L349">INDEX(_Rge_Data_3rd_CY,$B349,L$1)</f>
        <v>0</v>
      </c>
      <c r="M349" s="407">
        <f t="array" ref="M349">INDEX(_Rge_Data_3rd_CY,$B349,M$1)</f>
        <v>0</v>
      </c>
      <c r="N349" s="407">
        <f t="array" ref="N349">INDEX(_Rge_Data_3rd_CY,$B349,N$1)</f>
        <v>0</v>
      </c>
      <c r="O349" s="407">
        <f t="array" ref="O349">INDEX(_Rge_Data_3rd_CY,$B349,O$1)</f>
        <v>0</v>
      </c>
      <c r="P349" s="407">
        <f t="array" ref="P349">INDEX(_Rge_Data_3rd_CY,$B349,P$1)</f>
        <v>0</v>
      </c>
      <c r="Q349" s="407" t="str">
        <f t="array" ref="Q349">INDEX(_Rge_Data_3rd_CY,$B349,Q$1)</f>
        <v/>
      </c>
      <c r="R349" s="407">
        <f t="array" ref="R349">INDEX(_Rge_Data_3rd_CY,$B349,R$1)</f>
        <v>0</v>
      </c>
      <c r="S349" s="407">
        <f t="array" ref="S349">INDEX(_Rge_Data_3rd_CY,$B349,S$1)</f>
        <v>0</v>
      </c>
      <c r="T349" s="407">
        <f t="shared" si="5"/>
        <v>0</v>
      </c>
      <c r="U349" s="408">
        <f t="shared" si="6"/>
        <v>0</v>
      </c>
      <c r="V349" s="409" t="str">
        <f t="array" ref="V349">INDEX(_Rge_Data_3rd_CY,$B349,V$1)</f>
        <v/>
      </c>
      <c r="W349" s="410" t="str">
        <f t="array" ref="W349">INDEX(_Rge_Data_3rd_CY,$B349,W$1)</f>
        <v/>
      </c>
      <c r="X349" s="410" t="str">
        <f t="array" ref="X349">INDEX(_Rge_Data_3rd_CY,$B349,X$1)</f>
        <v/>
      </c>
      <c r="Y349" s="410" t="str">
        <f t="array" ref="Y349">INDEX(_Rge_Data_3rd_CY,$B349,Y$1)</f>
        <v/>
      </c>
      <c r="Z349" s="410">
        <f t="array" ref="Z349">INDEX(_Rge_Data_3rd_CY,$B349,Z$1)</f>
        <v>0</v>
      </c>
      <c r="AA349" s="410">
        <f t="array" ref="AA349">INDEX(_Rge_Data_3rd_CY,$B349,AA$1)</f>
        <v>0</v>
      </c>
      <c r="AB349" s="410">
        <f t="array" ref="AB349">INDEX(_Rge_Data_3rd_CY,$B349,AB$1)</f>
        <v>0</v>
      </c>
      <c r="AC349" s="410">
        <f t="array" ref="AC349">INDEX(_Rge_Data_3rd_CY,$B349,AC$1)</f>
        <v>0</v>
      </c>
      <c r="AD349" s="410">
        <f t="array" ref="AD349">INDEX(_Rge_Data_3rd_CY,$B349,AD$1)</f>
        <v>0</v>
      </c>
      <c r="AE349" s="410" t="str">
        <f t="array" ref="AE349">INDEX(_Rge_Data_3rd_CY,$B349,AE$1)</f>
        <v/>
      </c>
      <c r="AF349" s="410">
        <f t="array" ref="AF349">INDEX(_Rge_Data_3rd_CY,$B349,AF$1)</f>
        <v>0</v>
      </c>
      <c r="AG349" s="410">
        <f t="array" ref="AG349">INDEX(_Rge_Data_3rd_CY,$B349,AG$1)</f>
        <v>0</v>
      </c>
      <c r="AH349" s="410">
        <f t="shared" si="7"/>
        <v>0</v>
      </c>
      <c r="AI349" s="411" t="str">
        <f t="shared" si="9"/>
        <v/>
      </c>
      <c r="AJ349" s="412" t="str">
        <f t="array" ref="AJ349">INDEX(_Rge_Data_3rd_CY,$B349,AJ$1)</f>
        <v/>
      </c>
      <c r="AK349" s="413" t="str">
        <f t="array" ref="AK349">INDEX(_Rge_Data_3rd_CY,$B349,AK$1)</f>
        <v/>
      </c>
      <c r="AL349" s="413" t="str">
        <f t="array" ref="AL349">INDEX(_Rge_Data_3rd_CY,$B349,AL$1)</f>
        <v/>
      </c>
      <c r="AM349" s="413" t="str">
        <f t="array" ref="AM349">INDEX(_Rge_Data_3rd_CY,$B349,AM$1)</f>
        <v/>
      </c>
      <c r="AN349" s="413">
        <f t="array" ref="AN349">INDEX(_Rge_Data_3rd_CY,$B349,AN$1)</f>
        <v>0</v>
      </c>
      <c r="AO349" s="413">
        <f t="array" ref="AO349">INDEX(_Rge_Data_3rd_CY,$B349,AO$1)</f>
        <v>0</v>
      </c>
      <c r="AP349" s="413">
        <f t="array" ref="AP349">INDEX(_Rge_Data_3rd_CY,$B349,AP$1)</f>
        <v>0</v>
      </c>
      <c r="AQ349" s="413">
        <f t="array" ref="AQ349">INDEX(_Rge_Data_3rd_CY,$B349,AQ$1)</f>
        <v>0</v>
      </c>
      <c r="AR349" s="413">
        <f t="array" ref="AR349">INDEX(_Rge_Data_3rd_CY,$B349,AR$1)</f>
        <v>0</v>
      </c>
      <c r="AS349" s="413" t="str">
        <f t="array" ref="AS349">INDEX(_Rge_Data_3rd_CY,$B349,AS$1)</f>
        <v/>
      </c>
      <c r="AT349" s="413">
        <f t="array" ref="AT349">INDEX(_Rge_Data_3rd_CY,$B349,AT$1)</f>
        <v>0</v>
      </c>
      <c r="AU349" s="413">
        <f t="array" ref="AU349">INDEX(_Rge_Data_3rd_CY,$B349,AU$1)</f>
        <v>0</v>
      </c>
      <c r="AV349" s="284">
        <f t="shared" si="10"/>
        <v>0</v>
      </c>
      <c r="AW349" s="414">
        <f t="shared" si="8"/>
        <v>0</v>
      </c>
      <c r="AX349" s="290">
        <f>IFERROR(IF(AND($F349="OPEN",$AH349&gt;0),$AH349*_SoP*$AW349,IF(AND($F349="CLOSED",$AH349&gt;0),$AH349*_SoL*$AW349,0)),0)</f>
        <v>0</v>
      </c>
      <c r="AY349" s="290">
        <f>IFERROR(IF($AH349&lt;0,$AH349*_SoL,0),0)</f>
        <v>0</v>
      </c>
      <c r="AZ349" s="415">
        <f t="shared" si="11"/>
        <v>0</v>
      </c>
      <c r="BA349" s="415">
        <f t="shared" si="12"/>
        <v>0</v>
      </c>
      <c r="BB349" s="415">
        <f t="shared" si="13"/>
        <v>0</v>
      </c>
      <c r="BC349" s="416">
        <f t="shared" si="14"/>
        <v>0</v>
      </c>
      <c r="BD349" s="417">
        <f t="shared" si="15"/>
        <v>0</v>
      </c>
      <c r="BE349" s="418">
        <f t="shared" si="16"/>
        <v>0</v>
      </c>
      <c r="BF349" s="419">
        <f t="shared" si="17"/>
        <v>0</v>
      </c>
    </row>
    <row r="350" ht="19.5" customHeight="1">
      <c r="A350" s="185"/>
      <c r="B350" s="230">
        <f t="shared" si="18"/>
        <v>339</v>
      </c>
      <c r="C350" s="185"/>
      <c r="D350" s="391" t="str">
        <f t="array" ref="D350">INDEX(_Rge_Projectdata_3rd,$B350,MATCH("Project-ID",_Rge_Headline_Projectdata,0))</f>
        <v/>
      </c>
      <c r="E350" s="392" t="str">
        <f t="array" ref="E350">IF(INDEX(_Rge_Data_3rd_CY,$B350,E$1)=0,"",TEXT(INDEX(_Rge_Data_3rd_CY,$B350,E$1),"JJJJMMTT"))</f>
        <v/>
      </c>
      <c r="F350" s="404" t="str">
        <f t="array" ref="F350">INDEX(_Rge_Data_3rd_CY,$B350,F$1)</f>
        <v>Open</v>
      </c>
      <c r="G350" s="393">
        <f t="array" ref="G350">IFERROR(MATCH(INDEX(_Rge_Data_3rd_CY,$B350,G$1),_Rge_Projectstatus,0),"")</f>
        <v>1</v>
      </c>
      <c r="H350" s="405" t="str">
        <f t="array" ref="H350">INDEX(_Rge_Data_3rd_CY,$B350,H$1)</f>
        <v/>
      </c>
      <c r="I350" s="406" t="str">
        <f t="array" ref="I350">INDEX(_Rge_Data_3rd_CY,$B350,I$1)</f>
        <v/>
      </c>
      <c r="J350" s="406" t="str">
        <f t="array" ref="J350">INDEX(_Rge_Data_3rd_CY,$B350,J$1)</f>
        <v/>
      </c>
      <c r="K350" s="406" t="str">
        <f t="array" ref="K350">INDEX(_Rge_Data_3rd_CY,$B350,K$1)</f>
        <v/>
      </c>
      <c r="L350" s="407">
        <f t="array" ref="L350">INDEX(_Rge_Data_3rd_CY,$B350,L$1)</f>
        <v>0</v>
      </c>
      <c r="M350" s="407">
        <f t="array" ref="M350">INDEX(_Rge_Data_3rd_CY,$B350,M$1)</f>
        <v>0</v>
      </c>
      <c r="N350" s="407">
        <f t="array" ref="N350">INDEX(_Rge_Data_3rd_CY,$B350,N$1)</f>
        <v>0</v>
      </c>
      <c r="O350" s="407">
        <f t="array" ref="O350">INDEX(_Rge_Data_3rd_CY,$B350,O$1)</f>
        <v>0</v>
      </c>
      <c r="P350" s="407">
        <f t="array" ref="P350">INDEX(_Rge_Data_3rd_CY,$B350,P$1)</f>
        <v>0</v>
      </c>
      <c r="Q350" s="407" t="str">
        <f t="array" ref="Q350">INDEX(_Rge_Data_3rd_CY,$B350,Q$1)</f>
        <v/>
      </c>
      <c r="R350" s="407">
        <f t="array" ref="R350">INDEX(_Rge_Data_3rd_CY,$B350,R$1)</f>
        <v>0</v>
      </c>
      <c r="S350" s="407">
        <f t="array" ref="S350">INDEX(_Rge_Data_3rd_CY,$B350,S$1)</f>
        <v>0</v>
      </c>
      <c r="T350" s="407">
        <f t="shared" si="5"/>
        <v>0</v>
      </c>
      <c r="U350" s="408">
        <f t="shared" si="6"/>
        <v>0</v>
      </c>
      <c r="V350" s="409" t="str">
        <f t="array" ref="V350">INDEX(_Rge_Data_3rd_CY,$B350,V$1)</f>
        <v/>
      </c>
      <c r="W350" s="410" t="str">
        <f t="array" ref="W350">INDEX(_Rge_Data_3rd_CY,$B350,W$1)</f>
        <v/>
      </c>
      <c r="X350" s="410" t="str">
        <f t="array" ref="X350">INDEX(_Rge_Data_3rd_CY,$B350,X$1)</f>
        <v/>
      </c>
      <c r="Y350" s="410" t="str">
        <f t="array" ref="Y350">INDEX(_Rge_Data_3rd_CY,$B350,Y$1)</f>
        <v/>
      </c>
      <c r="Z350" s="410">
        <f t="array" ref="Z350">INDEX(_Rge_Data_3rd_CY,$B350,Z$1)</f>
        <v>0</v>
      </c>
      <c r="AA350" s="410">
        <f t="array" ref="AA350">INDEX(_Rge_Data_3rd_CY,$B350,AA$1)</f>
        <v>0</v>
      </c>
      <c r="AB350" s="410">
        <f t="array" ref="AB350">INDEX(_Rge_Data_3rd_CY,$B350,AB$1)</f>
        <v>0</v>
      </c>
      <c r="AC350" s="410">
        <f t="array" ref="AC350">INDEX(_Rge_Data_3rd_CY,$B350,AC$1)</f>
        <v>0</v>
      </c>
      <c r="AD350" s="410">
        <f t="array" ref="AD350">INDEX(_Rge_Data_3rd_CY,$B350,AD$1)</f>
        <v>0</v>
      </c>
      <c r="AE350" s="410" t="str">
        <f t="array" ref="AE350">INDEX(_Rge_Data_3rd_CY,$B350,AE$1)</f>
        <v/>
      </c>
      <c r="AF350" s="410">
        <f t="array" ref="AF350">INDEX(_Rge_Data_3rd_CY,$B350,AF$1)</f>
        <v>0</v>
      </c>
      <c r="AG350" s="410">
        <f t="array" ref="AG350">INDEX(_Rge_Data_3rd_CY,$B350,AG$1)</f>
        <v>0</v>
      </c>
      <c r="AH350" s="410">
        <f t="shared" si="7"/>
        <v>0</v>
      </c>
      <c r="AI350" s="411" t="str">
        <f t="shared" si="9"/>
        <v/>
      </c>
      <c r="AJ350" s="412" t="str">
        <f t="array" ref="AJ350">INDEX(_Rge_Data_3rd_CY,$B350,AJ$1)</f>
        <v/>
      </c>
      <c r="AK350" s="413" t="str">
        <f t="array" ref="AK350">INDEX(_Rge_Data_3rd_CY,$B350,AK$1)</f>
        <v/>
      </c>
      <c r="AL350" s="413" t="str">
        <f t="array" ref="AL350">INDEX(_Rge_Data_3rd_CY,$B350,AL$1)</f>
        <v/>
      </c>
      <c r="AM350" s="413" t="str">
        <f t="array" ref="AM350">INDEX(_Rge_Data_3rd_CY,$B350,AM$1)</f>
        <v/>
      </c>
      <c r="AN350" s="413">
        <f t="array" ref="AN350">INDEX(_Rge_Data_3rd_CY,$B350,AN$1)</f>
        <v>0</v>
      </c>
      <c r="AO350" s="413">
        <f t="array" ref="AO350">INDEX(_Rge_Data_3rd_CY,$B350,AO$1)</f>
        <v>0</v>
      </c>
      <c r="AP350" s="413">
        <f t="array" ref="AP350">INDEX(_Rge_Data_3rd_CY,$B350,AP$1)</f>
        <v>0</v>
      </c>
      <c r="AQ350" s="413">
        <f t="array" ref="AQ350">INDEX(_Rge_Data_3rd_CY,$B350,AQ$1)</f>
        <v>0</v>
      </c>
      <c r="AR350" s="413">
        <f t="array" ref="AR350">INDEX(_Rge_Data_3rd_CY,$B350,AR$1)</f>
        <v>0</v>
      </c>
      <c r="AS350" s="413" t="str">
        <f t="array" ref="AS350">INDEX(_Rge_Data_3rd_CY,$B350,AS$1)</f>
        <v/>
      </c>
      <c r="AT350" s="413">
        <f t="array" ref="AT350">INDEX(_Rge_Data_3rd_CY,$B350,AT$1)</f>
        <v>0</v>
      </c>
      <c r="AU350" s="413">
        <f t="array" ref="AU350">INDEX(_Rge_Data_3rd_CY,$B350,AU$1)</f>
        <v>0</v>
      </c>
      <c r="AV350" s="284">
        <f t="shared" si="10"/>
        <v>0</v>
      </c>
      <c r="AW350" s="414">
        <f t="shared" si="8"/>
        <v>0</v>
      </c>
      <c r="AX350" s="290">
        <f>IFERROR(IF(AND($F350="OPEN",$AH350&gt;0),$AH350*_SoP*$AW350,IF(AND($F350="CLOSED",$AH350&gt;0),$AH350*_SoL*$AW350,0)),0)</f>
        <v>0</v>
      </c>
      <c r="AY350" s="290">
        <f>IFERROR(IF($AH350&lt;0,$AH350*_SoL,0),0)</f>
        <v>0</v>
      </c>
      <c r="AZ350" s="415">
        <f t="shared" si="11"/>
        <v>0</v>
      </c>
      <c r="BA350" s="415">
        <f t="shared" si="12"/>
        <v>0</v>
      </c>
      <c r="BB350" s="415">
        <f t="shared" si="13"/>
        <v>0</v>
      </c>
      <c r="BC350" s="416">
        <f t="shared" si="14"/>
        <v>0</v>
      </c>
      <c r="BD350" s="417">
        <f t="shared" si="15"/>
        <v>0</v>
      </c>
      <c r="BE350" s="418">
        <f t="shared" si="16"/>
        <v>0</v>
      </c>
      <c r="BF350" s="419">
        <f t="shared" si="17"/>
        <v>0</v>
      </c>
    </row>
    <row r="351" ht="19.5" customHeight="1">
      <c r="A351" s="185"/>
      <c r="B351" s="230">
        <f t="shared" si="18"/>
        <v>340</v>
      </c>
      <c r="C351" s="185"/>
      <c r="D351" s="391" t="str">
        <f t="array" ref="D351">INDEX(_Rge_Projectdata_3rd,$B351,MATCH("Project-ID",_Rge_Headline_Projectdata,0))</f>
        <v/>
      </c>
      <c r="E351" s="392" t="str">
        <f t="array" ref="E351">IF(INDEX(_Rge_Data_3rd_CY,$B351,E$1)=0,"",TEXT(INDEX(_Rge_Data_3rd_CY,$B351,E$1),"JJJJMMTT"))</f>
        <v/>
      </c>
      <c r="F351" s="404" t="str">
        <f t="array" ref="F351">INDEX(_Rge_Data_3rd_CY,$B351,F$1)</f>
        <v>Open</v>
      </c>
      <c r="G351" s="393">
        <f t="array" ref="G351">IFERROR(MATCH(INDEX(_Rge_Data_3rd_CY,$B351,G$1),_Rge_Projectstatus,0),"")</f>
        <v>1</v>
      </c>
      <c r="H351" s="405" t="str">
        <f t="array" ref="H351">INDEX(_Rge_Data_3rd_CY,$B351,H$1)</f>
        <v/>
      </c>
      <c r="I351" s="406" t="str">
        <f t="array" ref="I351">INDEX(_Rge_Data_3rd_CY,$B351,I$1)</f>
        <v/>
      </c>
      <c r="J351" s="406" t="str">
        <f t="array" ref="J351">INDEX(_Rge_Data_3rd_CY,$B351,J$1)</f>
        <v/>
      </c>
      <c r="K351" s="406" t="str">
        <f t="array" ref="K351">INDEX(_Rge_Data_3rd_CY,$B351,K$1)</f>
        <v/>
      </c>
      <c r="L351" s="407">
        <f t="array" ref="L351">INDEX(_Rge_Data_3rd_CY,$B351,L$1)</f>
        <v>0</v>
      </c>
      <c r="M351" s="407">
        <f t="array" ref="M351">INDEX(_Rge_Data_3rd_CY,$B351,M$1)</f>
        <v>0</v>
      </c>
      <c r="N351" s="407">
        <f t="array" ref="N351">INDEX(_Rge_Data_3rd_CY,$B351,N$1)</f>
        <v>0</v>
      </c>
      <c r="O351" s="407">
        <f t="array" ref="O351">INDEX(_Rge_Data_3rd_CY,$B351,O$1)</f>
        <v>0</v>
      </c>
      <c r="P351" s="407">
        <f t="array" ref="P351">INDEX(_Rge_Data_3rd_CY,$B351,P$1)</f>
        <v>0</v>
      </c>
      <c r="Q351" s="407" t="str">
        <f t="array" ref="Q351">INDEX(_Rge_Data_3rd_CY,$B351,Q$1)</f>
        <v/>
      </c>
      <c r="R351" s="407">
        <f t="array" ref="R351">INDEX(_Rge_Data_3rd_CY,$B351,R$1)</f>
        <v>0</v>
      </c>
      <c r="S351" s="407">
        <f t="array" ref="S351">INDEX(_Rge_Data_3rd_CY,$B351,S$1)</f>
        <v>0</v>
      </c>
      <c r="T351" s="407">
        <f t="shared" si="5"/>
        <v>0</v>
      </c>
      <c r="U351" s="408">
        <f t="shared" si="6"/>
        <v>0</v>
      </c>
      <c r="V351" s="409" t="str">
        <f t="array" ref="V351">INDEX(_Rge_Data_3rd_CY,$B351,V$1)</f>
        <v/>
      </c>
      <c r="W351" s="410" t="str">
        <f t="array" ref="W351">INDEX(_Rge_Data_3rd_CY,$B351,W$1)</f>
        <v/>
      </c>
      <c r="X351" s="410" t="str">
        <f t="array" ref="X351">INDEX(_Rge_Data_3rd_CY,$B351,X$1)</f>
        <v/>
      </c>
      <c r="Y351" s="410" t="str">
        <f t="array" ref="Y351">INDEX(_Rge_Data_3rd_CY,$B351,Y$1)</f>
        <v/>
      </c>
      <c r="Z351" s="410">
        <f t="array" ref="Z351">INDEX(_Rge_Data_3rd_CY,$B351,Z$1)</f>
        <v>0</v>
      </c>
      <c r="AA351" s="410">
        <f t="array" ref="AA351">INDEX(_Rge_Data_3rd_CY,$B351,AA$1)</f>
        <v>0</v>
      </c>
      <c r="AB351" s="410">
        <f t="array" ref="AB351">INDEX(_Rge_Data_3rd_CY,$B351,AB$1)</f>
        <v>0</v>
      </c>
      <c r="AC351" s="410">
        <f t="array" ref="AC351">INDEX(_Rge_Data_3rd_CY,$B351,AC$1)</f>
        <v>0</v>
      </c>
      <c r="AD351" s="410">
        <f t="array" ref="AD351">INDEX(_Rge_Data_3rd_CY,$B351,AD$1)</f>
        <v>0</v>
      </c>
      <c r="AE351" s="410" t="str">
        <f t="array" ref="AE351">INDEX(_Rge_Data_3rd_CY,$B351,AE$1)</f>
        <v/>
      </c>
      <c r="AF351" s="410">
        <f t="array" ref="AF351">INDEX(_Rge_Data_3rd_CY,$B351,AF$1)</f>
        <v>0</v>
      </c>
      <c r="AG351" s="410">
        <f t="array" ref="AG351">INDEX(_Rge_Data_3rd_CY,$B351,AG$1)</f>
        <v>0</v>
      </c>
      <c r="AH351" s="410">
        <f t="shared" si="7"/>
        <v>0</v>
      </c>
      <c r="AI351" s="411" t="str">
        <f t="shared" si="9"/>
        <v/>
      </c>
      <c r="AJ351" s="412" t="str">
        <f t="array" ref="AJ351">INDEX(_Rge_Data_3rd_CY,$B351,AJ$1)</f>
        <v/>
      </c>
      <c r="AK351" s="413" t="str">
        <f t="array" ref="AK351">INDEX(_Rge_Data_3rd_CY,$B351,AK$1)</f>
        <v/>
      </c>
      <c r="AL351" s="413" t="str">
        <f t="array" ref="AL351">INDEX(_Rge_Data_3rd_CY,$B351,AL$1)</f>
        <v/>
      </c>
      <c r="AM351" s="413" t="str">
        <f t="array" ref="AM351">INDEX(_Rge_Data_3rd_CY,$B351,AM$1)</f>
        <v/>
      </c>
      <c r="AN351" s="413">
        <f t="array" ref="AN351">INDEX(_Rge_Data_3rd_CY,$B351,AN$1)</f>
        <v>0</v>
      </c>
      <c r="AO351" s="413">
        <f t="array" ref="AO351">INDEX(_Rge_Data_3rd_CY,$B351,AO$1)</f>
        <v>0</v>
      </c>
      <c r="AP351" s="413">
        <f t="array" ref="AP351">INDEX(_Rge_Data_3rd_CY,$B351,AP$1)</f>
        <v>0</v>
      </c>
      <c r="AQ351" s="413">
        <f t="array" ref="AQ351">INDEX(_Rge_Data_3rd_CY,$B351,AQ$1)</f>
        <v>0</v>
      </c>
      <c r="AR351" s="413">
        <f t="array" ref="AR351">INDEX(_Rge_Data_3rd_CY,$B351,AR$1)</f>
        <v>0</v>
      </c>
      <c r="AS351" s="413" t="str">
        <f t="array" ref="AS351">INDEX(_Rge_Data_3rd_CY,$B351,AS$1)</f>
        <v/>
      </c>
      <c r="AT351" s="413">
        <f t="array" ref="AT351">INDEX(_Rge_Data_3rd_CY,$B351,AT$1)</f>
        <v>0</v>
      </c>
      <c r="AU351" s="413">
        <f t="array" ref="AU351">INDEX(_Rge_Data_3rd_CY,$B351,AU$1)</f>
        <v>0</v>
      </c>
      <c r="AV351" s="284">
        <f t="shared" si="10"/>
        <v>0</v>
      </c>
      <c r="AW351" s="414">
        <f t="shared" si="8"/>
        <v>0</v>
      </c>
      <c r="AX351" s="290">
        <f>IFERROR(IF(AND($F351="OPEN",$AH351&gt;0),$AH351*_SoP*$AW351,IF(AND($F351="CLOSED",$AH351&gt;0),$AH351*_SoL*$AW351,0)),0)</f>
        <v>0</v>
      </c>
      <c r="AY351" s="290">
        <f>IFERROR(IF($AH351&lt;0,$AH351*_SoL,0),0)</f>
        <v>0</v>
      </c>
      <c r="AZ351" s="415">
        <f t="shared" si="11"/>
        <v>0</v>
      </c>
      <c r="BA351" s="415">
        <f t="shared" si="12"/>
        <v>0</v>
      </c>
      <c r="BB351" s="415">
        <f t="shared" si="13"/>
        <v>0</v>
      </c>
      <c r="BC351" s="416">
        <f t="shared" si="14"/>
        <v>0</v>
      </c>
      <c r="BD351" s="417">
        <f t="shared" si="15"/>
        <v>0</v>
      </c>
      <c r="BE351" s="418">
        <f t="shared" si="16"/>
        <v>0</v>
      </c>
      <c r="BF351" s="419">
        <f t="shared" si="17"/>
        <v>0</v>
      </c>
    </row>
    <row r="352" ht="19.5" customHeight="1">
      <c r="A352" s="185"/>
      <c r="B352" s="230">
        <f t="shared" si="18"/>
        <v>341</v>
      </c>
      <c r="C352" s="185"/>
      <c r="D352" s="391" t="str">
        <f t="array" ref="D352">INDEX(_Rge_Projectdata_3rd,$B352,MATCH("Project-ID",_Rge_Headline_Projectdata,0))</f>
        <v/>
      </c>
      <c r="E352" s="392" t="str">
        <f t="array" ref="E352">IF(INDEX(_Rge_Data_3rd_CY,$B352,E$1)=0,"",TEXT(INDEX(_Rge_Data_3rd_CY,$B352,E$1),"JJJJMMTT"))</f>
        <v/>
      </c>
      <c r="F352" s="404" t="str">
        <f t="array" ref="F352">INDEX(_Rge_Data_3rd_CY,$B352,F$1)</f>
        <v>Open</v>
      </c>
      <c r="G352" s="393">
        <f t="array" ref="G352">IFERROR(MATCH(INDEX(_Rge_Data_3rd_CY,$B352,G$1),_Rge_Projectstatus,0),"")</f>
        <v>1</v>
      </c>
      <c r="H352" s="405" t="str">
        <f t="array" ref="H352">INDEX(_Rge_Data_3rd_CY,$B352,H$1)</f>
        <v/>
      </c>
      <c r="I352" s="406" t="str">
        <f t="array" ref="I352">INDEX(_Rge_Data_3rd_CY,$B352,I$1)</f>
        <v/>
      </c>
      <c r="J352" s="406" t="str">
        <f t="array" ref="J352">INDEX(_Rge_Data_3rd_CY,$B352,J$1)</f>
        <v/>
      </c>
      <c r="K352" s="406" t="str">
        <f t="array" ref="K352">INDEX(_Rge_Data_3rd_CY,$B352,K$1)</f>
        <v/>
      </c>
      <c r="L352" s="407">
        <f t="array" ref="L352">INDEX(_Rge_Data_3rd_CY,$B352,L$1)</f>
        <v>0</v>
      </c>
      <c r="M352" s="407">
        <f t="array" ref="M352">INDEX(_Rge_Data_3rd_CY,$B352,M$1)</f>
        <v>0</v>
      </c>
      <c r="N352" s="407">
        <f t="array" ref="N352">INDEX(_Rge_Data_3rd_CY,$B352,N$1)</f>
        <v>0</v>
      </c>
      <c r="O352" s="407">
        <f t="array" ref="O352">INDEX(_Rge_Data_3rd_CY,$B352,O$1)</f>
        <v>0</v>
      </c>
      <c r="P352" s="407">
        <f t="array" ref="P352">INDEX(_Rge_Data_3rd_CY,$B352,P$1)</f>
        <v>0</v>
      </c>
      <c r="Q352" s="407" t="str">
        <f t="array" ref="Q352">INDEX(_Rge_Data_3rd_CY,$B352,Q$1)</f>
        <v/>
      </c>
      <c r="R352" s="407">
        <f t="array" ref="R352">INDEX(_Rge_Data_3rd_CY,$B352,R$1)</f>
        <v>0</v>
      </c>
      <c r="S352" s="407">
        <f t="array" ref="S352">INDEX(_Rge_Data_3rd_CY,$B352,S$1)</f>
        <v>0</v>
      </c>
      <c r="T352" s="407">
        <f t="shared" si="5"/>
        <v>0</v>
      </c>
      <c r="U352" s="408">
        <f t="shared" si="6"/>
        <v>0</v>
      </c>
      <c r="V352" s="409" t="str">
        <f t="array" ref="V352">INDEX(_Rge_Data_3rd_CY,$B352,V$1)</f>
        <v/>
      </c>
      <c r="W352" s="410" t="str">
        <f t="array" ref="W352">INDEX(_Rge_Data_3rd_CY,$B352,W$1)</f>
        <v/>
      </c>
      <c r="X352" s="410" t="str">
        <f t="array" ref="X352">INDEX(_Rge_Data_3rd_CY,$B352,X$1)</f>
        <v/>
      </c>
      <c r="Y352" s="410" t="str">
        <f t="array" ref="Y352">INDEX(_Rge_Data_3rd_CY,$B352,Y$1)</f>
        <v/>
      </c>
      <c r="Z352" s="410">
        <f t="array" ref="Z352">INDEX(_Rge_Data_3rd_CY,$B352,Z$1)</f>
        <v>0</v>
      </c>
      <c r="AA352" s="410">
        <f t="array" ref="AA352">INDEX(_Rge_Data_3rd_CY,$B352,AA$1)</f>
        <v>0</v>
      </c>
      <c r="AB352" s="410">
        <f t="array" ref="AB352">INDEX(_Rge_Data_3rd_CY,$B352,AB$1)</f>
        <v>0</v>
      </c>
      <c r="AC352" s="410">
        <f t="array" ref="AC352">INDEX(_Rge_Data_3rd_CY,$B352,AC$1)</f>
        <v>0</v>
      </c>
      <c r="AD352" s="410">
        <f t="array" ref="AD352">INDEX(_Rge_Data_3rd_CY,$B352,AD$1)</f>
        <v>0</v>
      </c>
      <c r="AE352" s="410" t="str">
        <f t="array" ref="AE352">INDEX(_Rge_Data_3rd_CY,$B352,AE$1)</f>
        <v/>
      </c>
      <c r="AF352" s="410">
        <f t="array" ref="AF352">INDEX(_Rge_Data_3rd_CY,$B352,AF$1)</f>
        <v>0</v>
      </c>
      <c r="AG352" s="410">
        <f t="array" ref="AG352">INDEX(_Rge_Data_3rd_CY,$B352,AG$1)</f>
        <v>0</v>
      </c>
      <c r="AH352" s="410">
        <f t="shared" si="7"/>
        <v>0</v>
      </c>
      <c r="AI352" s="411" t="str">
        <f t="shared" si="9"/>
        <v/>
      </c>
      <c r="AJ352" s="412" t="str">
        <f t="array" ref="AJ352">INDEX(_Rge_Data_3rd_CY,$B352,AJ$1)</f>
        <v/>
      </c>
      <c r="AK352" s="413" t="str">
        <f t="array" ref="AK352">INDEX(_Rge_Data_3rd_CY,$B352,AK$1)</f>
        <v/>
      </c>
      <c r="AL352" s="413" t="str">
        <f t="array" ref="AL352">INDEX(_Rge_Data_3rd_CY,$B352,AL$1)</f>
        <v/>
      </c>
      <c r="AM352" s="413" t="str">
        <f t="array" ref="AM352">INDEX(_Rge_Data_3rd_CY,$B352,AM$1)</f>
        <v/>
      </c>
      <c r="AN352" s="413">
        <f t="array" ref="AN352">INDEX(_Rge_Data_3rd_CY,$B352,AN$1)</f>
        <v>0</v>
      </c>
      <c r="AO352" s="413">
        <f t="array" ref="AO352">INDEX(_Rge_Data_3rd_CY,$B352,AO$1)</f>
        <v>0</v>
      </c>
      <c r="AP352" s="413">
        <f t="array" ref="AP352">INDEX(_Rge_Data_3rd_CY,$B352,AP$1)</f>
        <v>0</v>
      </c>
      <c r="AQ352" s="413">
        <f t="array" ref="AQ352">INDEX(_Rge_Data_3rd_CY,$B352,AQ$1)</f>
        <v>0</v>
      </c>
      <c r="AR352" s="413">
        <f t="array" ref="AR352">INDEX(_Rge_Data_3rd_CY,$B352,AR$1)</f>
        <v>0</v>
      </c>
      <c r="AS352" s="413" t="str">
        <f t="array" ref="AS352">INDEX(_Rge_Data_3rd_CY,$B352,AS$1)</f>
        <v/>
      </c>
      <c r="AT352" s="413">
        <f t="array" ref="AT352">INDEX(_Rge_Data_3rd_CY,$B352,AT$1)</f>
        <v>0</v>
      </c>
      <c r="AU352" s="413">
        <f t="array" ref="AU352">INDEX(_Rge_Data_3rd_CY,$B352,AU$1)</f>
        <v>0</v>
      </c>
      <c r="AV352" s="284">
        <f t="shared" si="10"/>
        <v>0</v>
      </c>
      <c r="AW352" s="414">
        <f t="shared" si="8"/>
        <v>0</v>
      </c>
      <c r="AX352" s="290">
        <f>IFERROR(IF(AND($F352="OPEN",$AH352&gt;0),$AH352*_SoP*$AW352,IF(AND($F352="CLOSED",$AH352&gt;0),$AH352*_SoL*$AW352,0)),0)</f>
        <v>0</v>
      </c>
      <c r="AY352" s="290">
        <f>IFERROR(IF($AH352&lt;0,$AH352*_SoL,0),0)</f>
        <v>0</v>
      </c>
      <c r="AZ352" s="415">
        <f t="shared" si="11"/>
        <v>0</v>
      </c>
      <c r="BA352" s="415">
        <f t="shared" si="12"/>
        <v>0</v>
      </c>
      <c r="BB352" s="415">
        <f t="shared" si="13"/>
        <v>0</v>
      </c>
      <c r="BC352" s="416">
        <f t="shared" si="14"/>
        <v>0</v>
      </c>
      <c r="BD352" s="417">
        <f t="shared" si="15"/>
        <v>0</v>
      </c>
      <c r="BE352" s="418">
        <f t="shared" si="16"/>
        <v>0</v>
      </c>
      <c r="BF352" s="419">
        <f t="shared" si="17"/>
        <v>0</v>
      </c>
    </row>
    <row r="353" ht="19.5" customHeight="1">
      <c r="A353" s="185"/>
      <c r="B353" s="230">
        <f t="shared" si="18"/>
        <v>342</v>
      </c>
      <c r="C353" s="185"/>
      <c r="D353" s="391" t="str">
        <f t="array" ref="D353">INDEX(_Rge_Projectdata_3rd,$B353,MATCH("Project-ID",_Rge_Headline_Projectdata,0))</f>
        <v/>
      </c>
      <c r="E353" s="392" t="str">
        <f t="array" ref="E353">IF(INDEX(_Rge_Data_3rd_CY,$B353,E$1)=0,"",TEXT(INDEX(_Rge_Data_3rd_CY,$B353,E$1),"JJJJMMTT"))</f>
        <v/>
      </c>
      <c r="F353" s="404" t="str">
        <f t="array" ref="F353">INDEX(_Rge_Data_3rd_CY,$B353,F$1)</f>
        <v>Open</v>
      </c>
      <c r="G353" s="393">
        <f t="array" ref="G353">IFERROR(MATCH(INDEX(_Rge_Data_3rd_CY,$B353,G$1),_Rge_Projectstatus,0),"")</f>
        <v>1</v>
      </c>
      <c r="H353" s="405" t="str">
        <f t="array" ref="H353">INDEX(_Rge_Data_3rd_CY,$B353,H$1)</f>
        <v/>
      </c>
      <c r="I353" s="406" t="str">
        <f t="array" ref="I353">INDEX(_Rge_Data_3rd_CY,$B353,I$1)</f>
        <v/>
      </c>
      <c r="J353" s="406" t="str">
        <f t="array" ref="J353">INDEX(_Rge_Data_3rd_CY,$B353,J$1)</f>
        <v/>
      </c>
      <c r="K353" s="406" t="str">
        <f t="array" ref="K353">INDEX(_Rge_Data_3rd_CY,$B353,K$1)</f>
        <v/>
      </c>
      <c r="L353" s="407">
        <f t="array" ref="L353">INDEX(_Rge_Data_3rd_CY,$B353,L$1)</f>
        <v>0</v>
      </c>
      <c r="M353" s="407">
        <f t="array" ref="M353">INDEX(_Rge_Data_3rd_CY,$B353,M$1)</f>
        <v>0</v>
      </c>
      <c r="N353" s="407">
        <f t="array" ref="N353">INDEX(_Rge_Data_3rd_CY,$B353,N$1)</f>
        <v>0</v>
      </c>
      <c r="O353" s="407">
        <f t="array" ref="O353">INDEX(_Rge_Data_3rd_CY,$B353,O$1)</f>
        <v>0</v>
      </c>
      <c r="P353" s="407">
        <f t="array" ref="P353">INDEX(_Rge_Data_3rd_CY,$B353,P$1)</f>
        <v>0</v>
      </c>
      <c r="Q353" s="407" t="str">
        <f t="array" ref="Q353">INDEX(_Rge_Data_3rd_CY,$B353,Q$1)</f>
        <v/>
      </c>
      <c r="R353" s="407">
        <f t="array" ref="R353">INDEX(_Rge_Data_3rd_CY,$B353,R$1)</f>
        <v>0</v>
      </c>
      <c r="S353" s="407">
        <f t="array" ref="S353">INDEX(_Rge_Data_3rd_CY,$B353,S$1)</f>
        <v>0</v>
      </c>
      <c r="T353" s="407">
        <f t="shared" si="5"/>
        <v>0</v>
      </c>
      <c r="U353" s="408">
        <f t="shared" si="6"/>
        <v>0</v>
      </c>
      <c r="V353" s="409" t="str">
        <f t="array" ref="V353">INDEX(_Rge_Data_3rd_CY,$B353,V$1)</f>
        <v/>
      </c>
      <c r="W353" s="410" t="str">
        <f t="array" ref="W353">INDEX(_Rge_Data_3rd_CY,$B353,W$1)</f>
        <v/>
      </c>
      <c r="X353" s="410" t="str">
        <f t="array" ref="X353">INDEX(_Rge_Data_3rd_CY,$B353,X$1)</f>
        <v/>
      </c>
      <c r="Y353" s="410" t="str">
        <f t="array" ref="Y353">INDEX(_Rge_Data_3rd_CY,$B353,Y$1)</f>
        <v/>
      </c>
      <c r="Z353" s="410">
        <f t="array" ref="Z353">INDEX(_Rge_Data_3rd_CY,$B353,Z$1)</f>
        <v>0</v>
      </c>
      <c r="AA353" s="410">
        <f t="array" ref="AA353">INDEX(_Rge_Data_3rd_CY,$B353,AA$1)</f>
        <v>0</v>
      </c>
      <c r="AB353" s="410">
        <f t="array" ref="AB353">INDEX(_Rge_Data_3rd_CY,$B353,AB$1)</f>
        <v>0</v>
      </c>
      <c r="AC353" s="410">
        <f t="array" ref="AC353">INDEX(_Rge_Data_3rd_CY,$B353,AC$1)</f>
        <v>0</v>
      </c>
      <c r="AD353" s="410">
        <f t="array" ref="AD353">INDEX(_Rge_Data_3rd_CY,$B353,AD$1)</f>
        <v>0</v>
      </c>
      <c r="AE353" s="410" t="str">
        <f t="array" ref="AE353">INDEX(_Rge_Data_3rd_CY,$B353,AE$1)</f>
        <v/>
      </c>
      <c r="AF353" s="410">
        <f t="array" ref="AF353">INDEX(_Rge_Data_3rd_CY,$B353,AF$1)</f>
        <v>0</v>
      </c>
      <c r="AG353" s="410">
        <f t="array" ref="AG353">INDEX(_Rge_Data_3rd_CY,$B353,AG$1)</f>
        <v>0</v>
      </c>
      <c r="AH353" s="410">
        <f t="shared" si="7"/>
        <v>0</v>
      </c>
      <c r="AI353" s="411" t="str">
        <f t="shared" si="9"/>
        <v/>
      </c>
      <c r="AJ353" s="412" t="str">
        <f t="array" ref="AJ353">INDEX(_Rge_Data_3rd_CY,$B353,AJ$1)</f>
        <v/>
      </c>
      <c r="AK353" s="413" t="str">
        <f t="array" ref="AK353">INDEX(_Rge_Data_3rd_CY,$B353,AK$1)</f>
        <v/>
      </c>
      <c r="AL353" s="413" t="str">
        <f t="array" ref="AL353">INDEX(_Rge_Data_3rd_CY,$B353,AL$1)</f>
        <v/>
      </c>
      <c r="AM353" s="413" t="str">
        <f t="array" ref="AM353">INDEX(_Rge_Data_3rd_CY,$B353,AM$1)</f>
        <v/>
      </c>
      <c r="AN353" s="413">
        <f t="array" ref="AN353">INDEX(_Rge_Data_3rd_CY,$B353,AN$1)</f>
        <v>0</v>
      </c>
      <c r="AO353" s="413">
        <f t="array" ref="AO353">INDEX(_Rge_Data_3rd_CY,$B353,AO$1)</f>
        <v>0</v>
      </c>
      <c r="AP353" s="413">
        <f t="array" ref="AP353">INDEX(_Rge_Data_3rd_CY,$B353,AP$1)</f>
        <v>0</v>
      </c>
      <c r="AQ353" s="413">
        <f t="array" ref="AQ353">INDEX(_Rge_Data_3rd_CY,$B353,AQ$1)</f>
        <v>0</v>
      </c>
      <c r="AR353" s="413">
        <f t="array" ref="AR353">INDEX(_Rge_Data_3rd_CY,$B353,AR$1)</f>
        <v>0</v>
      </c>
      <c r="AS353" s="413" t="str">
        <f t="array" ref="AS353">INDEX(_Rge_Data_3rd_CY,$B353,AS$1)</f>
        <v/>
      </c>
      <c r="AT353" s="413">
        <f t="array" ref="AT353">INDEX(_Rge_Data_3rd_CY,$B353,AT$1)</f>
        <v>0</v>
      </c>
      <c r="AU353" s="413">
        <f t="array" ref="AU353">INDEX(_Rge_Data_3rd_CY,$B353,AU$1)</f>
        <v>0</v>
      </c>
      <c r="AV353" s="284">
        <f t="shared" si="10"/>
        <v>0</v>
      </c>
      <c r="AW353" s="414">
        <f t="shared" si="8"/>
        <v>0</v>
      </c>
      <c r="AX353" s="290">
        <f>IFERROR(IF(AND($F353="OPEN",$AH353&gt;0),$AH353*_SoP*$AW353,IF(AND($F353="CLOSED",$AH353&gt;0),$AH353*_SoL*$AW353,0)),0)</f>
        <v>0</v>
      </c>
      <c r="AY353" s="290">
        <f>IFERROR(IF($AH353&lt;0,$AH353*_SoL,0),0)</f>
        <v>0</v>
      </c>
      <c r="AZ353" s="415">
        <f t="shared" si="11"/>
        <v>0</v>
      </c>
      <c r="BA353" s="415">
        <f t="shared" si="12"/>
        <v>0</v>
      </c>
      <c r="BB353" s="415">
        <f t="shared" si="13"/>
        <v>0</v>
      </c>
      <c r="BC353" s="416">
        <f t="shared" si="14"/>
        <v>0</v>
      </c>
      <c r="BD353" s="417">
        <f t="shared" si="15"/>
        <v>0</v>
      </c>
      <c r="BE353" s="418">
        <f t="shared" si="16"/>
        <v>0</v>
      </c>
      <c r="BF353" s="419">
        <f t="shared" si="17"/>
        <v>0</v>
      </c>
    </row>
    <row r="354" ht="19.5" customHeight="1">
      <c r="A354" s="185"/>
      <c r="B354" s="230">
        <f t="shared" si="18"/>
        <v>343</v>
      </c>
      <c r="C354" s="185"/>
      <c r="D354" s="391" t="str">
        <f t="array" ref="D354">INDEX(_Rge_Projectdata_3rd,$B354,MATCH("Project-ID",_Rge_Headline_Projectdata,0))</f>
        <v/>
      </c>
      <c r="E354" s="392" t="str">
        <f t="array" ref="E354">IF(INDEX(_Rge_Data_3rd_CY,$B354,E$1)=0,"",TEXT(INDEX(_Rge_Data_3rd_CY,$B354,E$1),"JJJJMMTT"))</f>
        <v/>
      </c>
      <c r="F354" s="404" t="str">
        <f t="array" ref="F354">INDEX(_Rge_Data_3rd_CY,$B354,F$1)</f>
        <v>Open</v>
      </c>
      <c r="G354" s="393">
        <f t="array" ref="G354">IFERROR(MATCH(INDEX(_Rge_Data_3rd_CY,$B354,G$1),_Rge_Projectstatus,0),"")</f>
        <v>1</v>
      </c>
      <c r="H354" s="405" t="str">
        <f t="array" ref="H354">INDEX(_Rge_Data_3rd_CY,$B354,H$1)</f>
        <v/>
      </c>
      <c r="I354" s="406" t="str">
        <f t="array" ref="I354">INDEX(_Rge_Data_3rd_CY,$B354,I$1)</f>
        <v/>
      </c>
      <c r="J354" s="406" t="str">
        <f t="array" ref="J354">INDEX(_Rge_Data_3rd_CY,$B354,J$1)</f>
        <v/>
      </c>
      <c r="K354" s="406" t="str">
        <f t="array" ref="K354">INDEX(_Rge_Data_3rd_CY,$B354,K$1)</f>
        <v/>
      </c>
      <c r="L354" s="407">
        <f t="array" ref="L354">INDEX(_Rge_Data_3rd_CY,$B354,L$1)</f>
        <v>0</v>
      </c>
      <c r="M354" s="407">
        <f t="array" ref="M354">INDEX(_Rge_Data_3rd_CY,$B354,M$1)</f>
        <v>0</v>
      </c>
      <c r="N354" s="407">
        <f t="array" ref="N354">INDEX(_Rge_Data_3rd_CY,$B354,N$1)</f>
        <v>0</v>
      </c>
      <c r="O354" s="407">
        <f t="array" ref="O354">INDEX(_Rge_Data_3rd_CY,$B354,O$1)</f>
        <v>0</v>
      </c>
      <c r="P354" s="407">
        <f t="array" ref="P354">INDEX(_Rge_Data_3rd_CY,$B354,P$1)</f>
        <v>0</v>
      </c>
      <c r="Q354" s="407" t="str">
        <f t="array" ref="Q354">INDEX(_Rge_Data_3rd_CY,$B354,Q$1)</f>
        <v/>
      </c>
      <c r="R354" s="407">
        <f t="array" ref="R354">INDEX(_Rge_Data_3rd_CY,$B354,R$1)</f>
        <v>0</v>
      </c>
      <c r="S354" s="407">
        <f t="array" ref="S354">INDEX(_Rge_Data_3rd_CY,$B354,S$1)</f>
        <v>0</v>
      </c>
      <c r="T354" s="407">
        <f t="shared" si="5"/>
        <v>0</v>
      </c>
      <c r="U354" s="408">
        <f t="shared" si="6"/>
        <v>0</v>
      </c>
      <c r="V354" s="409" t="str">
        <f t="array" ref="V354">INDEX(_Rge_Data_3rd_CY,$B354,V$1)</f>
        <v/>
      </c>
      <c r="W354" s="410" t="str">
        <f t="array" ref="W354">INDEX(_Rge_Data_3rd_CY,$B354,W$1)</f>
        <v/>
      </c>
      <c r="X354" s="410" t="str">
        <f t="array" ref="X354">INDEX(_Rge_Data_3rd_CY,$B354,X$1)</f>
        <v/>
      </c>
      <c r="Y354" s="410" t="str">
        <f t="array" ref="Y354">INDEX(_Rge_Data_3rd_CY,$B354,Y$1)</f>
        <v/>
      </c>
      <c r="Z354" s="410">
        <f t="array" ref="Z354">INDEX(_Rge_Data_3rd_CY,$B354,Z$1)</f>
        <v>0</v>
      </c>
      <c r="AA354" s="410">
        <f t="array" ref="AA354">INDEX(_Rge_Data_3rd_CY,$B354,AA$1)</f>
        <v>0</v>
      </c>
      <c r="AB354" s="410">
        <f t="array" ref="AB354">INDEX(_Rge_Data_3rd_CY,$B354,AB$1)</f>
        <v>0</v>
      </c>
      <c r="AC354" s="410">
        <f t="array" ref="AC354">INDEX(_Rge_Data_3rd_CY,$B354,AC$1)</f>
        <v>0</v>
      </c>
      <c r="AD354" s="410">
        <f t="array" ref="AD354">INDEX(_Rge_Data_3rd_CY,$B354,AD$1)</f>
        <v>0</v>
      </c>
      <c r="AE354" s="410" t="str">
        <f t="array" ref="AE354">INDEX(_Rge_Data_3rd_CY,$B354,AE$1)</f>
        <v/>
      </c>
      <c r="AF354" s="410">
        <f t="array" ref="AF354">INDEX(_Rge_Data_3rd_CY,$B354,AF$1)</f>
        <v>0</v>
      </c>
      <c r="AG354" s="410">
        <f t="array" ref="AG354">INDEX(_Rge_Data_3rd_CY,$B354,AG$1)</f>
        <v>0</v>
      </c>
      <c r="AH354" s="410">
        <f t="shared" si="7"/>
        <v>0</v>
      </c>
      <c r="AI354" s="411" t="str">
        <f t="shared" si="9"/>
        <v/>
      </c>
      <c r="AJ354" s="412" t="str">
        <f t="array" ref="AJ354">INDEX(_Rge_Data_3rd_CY,$B354,AJ$1)</f>
        <v/>
      </c>
      <c r="AK354" s="413" t="str">
        <f t="array" ref="AK354">INDEX(_Rge_Data_3rd_CY,$B354,AK$1)</f>
        <v/>
      </c>
      <c r="AL354" s="413" t="str">
        <f t="array" ref="AL354">INDEX(_Rge_Data_3rd_CY,$B354,AL$1)</f>
        <v/>
      </c>
      <c r="AM354" s="413" t="str">
        <f t="array" ref="AM354">INDEX(_Rge_Data_3rd_CY,$B354,AM$1)</f>
        <v/>
      </c>
      <c r="AN354" s="413">
        <f t="array" ref="AN354">INDEX(_Rge_Data_3rd_CY,$B354,AN$1)</f>
        <v>0</v>
      </c>
      <c r="AO354" s="413">
        <f t="array" ref="AO354">INDEX(_Rge_Data_3rd_CY,$B354,AO$1)</f>
        <v>0</v>
      </c>
      <c r="AP354" s="413">
        <f t="array" ref="AP354">INDEX(_Rge_Data_3rd_CY,$B354,AP$1)</f>
        <v>0</v>
      </c>
      <c r="AQ354" s="413">
        <f t="array" ref="AQ354">INDEX(_Rge_Data_3rd_CY,$B354,AQ$1)</f>
        <v>0</v>
      </c>
      <c r="AR354" s="413">
        <f t="array" ref="AR354">INDEX(_Rge_Data_3rd_CY,$B354,AR$1)</f>
        <v>0</v>
      </c>
      <c r="AS354" s="413" t="str">
        <f t="array" ref="AS354">INDEX(_Rge_Data_3rd_CY,$B354,AS$1)</f>
        <v/>
      </c>
      <c r="AT354" s="413">
        <f t="array" ref="AT354">INDEX(_Rge_Data_3rd_CY,$B354,AT$1)</f>
        <v>0</v>
      </c>
      <c r="AU354" s="413">
        <f t="array" ref="AU354">INDEX(_Rge_Data_3rd_CY,$B354,AU$1)</f>
        <v>0</v>
      </c>
      <c r="AV354" s="284">
        <f t="shared" si="10"/>
        <v>0</v>
      </c>
      <c r="AW354" s="414">
        <f t="shared" si="8"/>
        <v>0</v>
      </c>
      <c r="AX354" s="290">
        <f>IFERROR(IF(AND($F354="OPEN",$AH354&gt;0),$AH354*_SoP*$AW354,IF(AND($F354="CLOSED",$AH354&gt;0),$AH354*_SoL*$AW354,0)),0)</f>
        <v>0</v>
      </c>
      <c r="AY354" s="290">
        <f>IFERROR(IF($AH354&lt;0,$AH354*_SoL,0),0)</f>
        <v>0</v>
      </c>
      <c r="AZ354" s="415">
        <f t="shared" si="11"/>
        <v>0</v>
      </c>
      <c r="BA354" s="415">
        <f t="shared" si="12"/>
        <v>0</v>
      </c>
      <c r="BB354" s="415">
        <f t="shared" si="13"/>
        <v>0</v>
      </c>
      <c r="BC354" s="416">
        <f t="shared" si="14"/>
        <v>0</v>
      </c>
      <c r="BD354" s="417">
        <f t="shared" si="15"/>
        <v>0</v>
      </c>
      <c r="BE354" s="418">
        <f t="shared" si="16"/>
        <v>0</v>
      </c>
      <c r="BF354" s="419">
        <f t="shared" si="17"/>
        <v>0</v>
      </c>
    </row>
    <row r="355" ht="19.5" customHeight="1">
      <c r="A355" s="185"/>
      <c r="B355" s="230">
        <f t="shared" si="18"/>
        <v>344</v>
      </c>
      <c r="C355" s="185"/>
      <c r="D355" s="391" t="str">
        <f t="array" ref="D355">INDEX(_Rge_Projectdata_3rd,$B355,MATCH("Project-ID",_Rge_Headline_Projectdata,0))</f>
        <v/>
      </c>
      <c r="E355" s="392" t="str">
        <f t="array" ref="E355">IF(INDEX(_Rge_Data_3rd_CY,$B355,E$1)=0,"",TEXT(INDEX(_Rge_Data_3rd_CY,$B355,E$1),"JJJJMMTT"))</f>
        <v/>
      </c>
      <c r="F355" s="404" t="str">
        <f t="array" ref="F355">INDEX(_Rge_Data_3rd_CY,$B355,F$1)</f>
        <v>Open</v>
      </c>
      <c r="G355" s="393">
        <f t="array" ref="G355">IFERROR(MATCH(INDEX(_Rge_Data_3rd_CY,$B355,G$1),_Rge_Projectstatus,0),"")</f>
        <v>1</v>
      </c>
      <c r="H355" s="405" t="str">
        <f t="array" ref="H355">INDEX(_Rge_Data_3rd_CY,$B355,H$1)</f>
        <v/>
      </c>
      <c r="I355" s="406" t="str">
        <f t="array" ref="I355">INDEX(_Rge_Data_3rd_CY,$B355,I$1)</f>
        <v/>
      </c>
      <c r="J355" s="406" t="str">
        <f t="array" ref="J355">INDEX(_Rge_Data_3rd_CY,$B355,J$1)</f>
        <v/>
      </c>
      <c r="K355" s="406" t="str">
        <f t="array" ref="K355">INDEX(_Rge_Data_3rd_CY,$B355,K$1)</f>
        <v/>
      </c>
      <c r="L355" s="407">
        <f t="array" ref="L355">INDEX(_Rge_Data_3rd_CY,$B355,L$1)</f>
        <v>0</v>
      </c>
      <c r="M355" s="407">
        <f t="array" ref="M355">INDEX(_Rge_Data_3rd_CY,$B355,M$1)</f>
        <v>0</v>
      </c>
      <c r="N355" s="407">
        <f t="array" ref="N355">INDEX(_Rge_Data_3rd_CY,$B355,N$1)</f>
        <v>0</v>
      </c>
      <c r="O355" s="407">
        <f t="array" ref="O355">INDEX(_Rge_Data_3rd_CY,$B355,O$1)</f>
        <v>0</v>
      </c>
      <c r="P355" s="407">
        <f t="array" ref="P355">INDEX(_Rge_Data_3rd_CY,$B355,P$1)</f>
        <v>0</v>
      </c>
      <c r="Q355" s="407" t="str">
        <f t="array" ref="Q355">INDEX(_Rge_Data_3rd_CY,$B355,Q$1)</f>
        <v/>
      </c>
      <c r="R355" s="407">
        <f t="array" ref="R355">INDEX(_Rge_Data_3rd_CY,$B355,R$1)</f>
        <v>0</v>
      </c>
      <c r="S355" s="407">
        <f t="array" ref="S355">INDEX(_Rge_Data_3rd_CY,$B355,S$1)</f>
        <v>0</v>
      </c>
      <c r="T355" s="407">
        <f t="shared" si="5"/>
        <v>0</v>
      </c>
      <c r="U355" s="408">
        <f t="shared" si="6"/>
        <v>0</v>
      </c>
      <c r="V355" s="409" t="str">
        <f t="array" ref="V355">INDEX(_Rge_Data_3rd_CY,$B355,V$1)</f>
        <v/>
      </c>
      <c r="W355" s="410" t="str">
        <f t="array" ref="W355">INDEX(_Rge_Data_3rd_CY,$B355,W$1)</f>
        <v/>
      </c>
      <c r="X355" s="410" t="str">
        <f t="array" ref="X355">INDEX(_Rge_Data_3rd_CY,$B355,X$1)</f>
        <v/>
      </c>
      <c r="Y355" s="410" t="str">
        <f t="array" ref="Y355">INDEX(_Rge_Data_3rd_CY,$B355,Y$1)</f>
        <v/>
      </c>
      <c r="Z355" s="410">
        <f t="array" ref="Z355">INDEX(_Rge_Data_3rd_CY,$B355,Z$1)</f>
        <v>0</v>
      </c>
      <c r="AA355" s="410">
        <f t="array" ref="AA355">INDEX(_Rge_Data_3rd_CY,$B355,AA$1)</f>
        <v>0</v>
      </c>
      <c r="AB355" s="410">
        <f t="array" ref="AB355">INDEX(_Rge_Data_3rd_CY,$B355,AB$1)</f>
        <v>0</v>
      </c>
      <c r="AC355" s="410">
        <f t="array" ref="AC355">INDEX(_Rge_Data_3rd_CY,$B355,AC$1)</f>
        <v>0</v>
      </c>
      <c r="AD355" s="410">
        <f t="array" ref="AD355">INDEX(_Rge_Data_3rd_CY,$B355,AD$1)</f>
        <v>0</v>
      </c>
      <c r="AE355" s="410" t="str">
        <f t="array" ref="AE355">INDEX(_Rge_Data_3rd_CY,$B355,AE$1)</f>
        <v/>
      </c>
      <c r="AF355" s="410">
        <f t="array" ref="AF355">INDEX(_Rge_Data_3rd_CY,$B355,AF$1)</f>
        <v>0</v>
      </c>
      <c r="AG355" s="410">
        <f t="array" ref="AG355">INDEX(_Rge_Data_3rd_CY,$B355,AG$1)</f>
        <v>0</v>
      </c>
      <c r="AH355" s="410">
        <f t="shared" si="7"/>
        <v>0</v>
      </c>
      <c r="AI355" s="411" t="str">
        <f t="shared" si="9"/>
        <v/>
      </c>
      <c r="AJ355" s="412" t="str">
        <f t="array" ref="AJ355">INDEX(_Rge_Data_3rd_CY,$B355,AJ$1)</f>
        <v/>
      </c>
      <c r="AK355" s="413" t="str">
        <f t="array" ref="AK355">INDEX(_Rge_Data_3rd_CY,$B355,AK$1)</f>
        <v/>
      </c>
      <c r="AL355" s="413" t="str">
        <f t="array" ref="AL355">INDEX(_Rge_Data_3rd_CY,$B355,AL$1)</f>
        <v/>
      </c>
      <c r="AM355" s="413" t="str">
        <f t="array" ref="AM355">INDEX(_Rge_Data_3rd_CY,$B355,AM$1)</f>
        <v/>
      </c>
      <c r="AN355" s="413">
        <f t="array" ref="AN355">INDEX(_Rge_Data_3rd_CY,$B355,AN$1)</f>
        <v>0</v>
      </c>
      <c r="AO355" s="413">
        <f t="array" ref="AO355">INDEX(_Rge_Data_3rd_CY,$B355,AO$1)</f>
        <v>0</v>
      </c>
      <c r="AP355" s="413">
        <f t="array" ref="AP355">INDEX(_Rge_Data_3rd_CY,$B355,AP$1)</f>
        <v>0</v>
      </c>
      <c r="AQ355" s="413">
        <f t="array" ref="AQ355">INDEX(_Rge_Data_3rd_CY,$B355,AQ$1)</f>
        <v>0</v>
      </c>
      <c r="AR355" s="413">
        <f t="array" ref="AR355">INDEX(_Rge_Data_3rd_CY,$B355,AR$1)</f>
        <v>0</v>
      </c>
      <c r="AS355" s="413" t="str">
        <f t="array" ref="AS355">INDEX(_Rge_Data_3rd_CY,$B355,AS$1)</f>
        <v/>
      </c>
      <c r="AT355" s="413">
        <f t="array" ref="AT355">INDEX(_Rge_Data_3rd_CY,$B355,AT$1)</f>
        <v>0</v>
      </c>
      <c r="AU355" s="413">
        <f t="array" ref="AU355">INDEX(_Rge_Data_3rd_CY,$B355,AU$1)</f>
        <v>0</v>
      </c>
      <c r="AV355" s="284">
        <f t="shared" si="10"/>
        <v>0</v>
      </c>
      <c r="AW355" s="414">
        <f t="shared" si="8"/>
        <v>0</v>
      </c>
      <c r="AX355" s="290">
        <f>IFERROR(IF(AND($F355="OPEN",$AH355&gt;0),$AH355*_SoP*$AW355,IF(AND($F355="CLOSED",$AH355&gt;0),$AH355*_SoL*$AW355,0)),0)</f>
        <v>0</v>
      </c>
      <c r="AY355" s="290">
        <f>IFERROR(IF($AH355&lt;0,$AH355*_SoL,0),0)</f>
        <v>0</v>
      </c>
      <c r="AZ355" s="415">
        <f t="shared" si="11"/>
        <v>0</v>
      </c>
      <c r="BA355" s="415">
        <f t="shared" si="12"/>
        <v>0</v>
      </c>
      <c r="BB355" s="415">
        <f t="shared" si="13"/>
        <v>0</v>
      </c>
      <c r="BC355" s="416">
        <f t="shared" si="14"/>
        <v>0</v>
      </c>
      <c r="BD355" s="417">
        <f t="shared" si="15"/>
        <v>0</v>
      </c>
      <c r="BE355" s="418">
        <f t="shared" si="16"/>
        <v>0</v>
      </c>
      <c r="BF355" s="419">
        <f t="shared" si="17"/>
        <v>0</v>
      </c>
    </row>
    <row r="356" ht="19.5" customHeight="1">
      <c r="A356" s="185"/>
      <c r="B356" s="230">
        <f t="shared" si="18"/>
        <v>345</v>
      </c>
      <c r="C356" s="185"/>
      <c r="D356" s="391" t="str">
        <f t="array" ref="D356">INDEX(_Rge_Projectdata_3rd,$B356,MATCH("Project-ID",_Rge_Headline_Projectdata,0))</f>
        <v/>
      </c>
      <c r="E356" s="392" t="str">
        <f t="array" ref="E356">IF(INDEX(_Rge_Data_3rd_CY,$B356,E$1)=0,"",TEXT(INDEX(_Rge_Data_3rd_CY,$B356,E$1),"JJJJMMTT"))</f>
        <v/>
      </c>
      <c r="F356" s="404" t="str">
        <f t="array" ref="F356">INDEX(_Rge_Data_3rd_CY,$B356,F$1)</f>
        <v>Open</v>
      </c>
      <c r="G356" s="393">
        <f t="array" ref="G356">IFERROR(MATCH(INDEX(_Rge_Data_3rd_CY,$B356,G$1),_Rge_Projectstatus,0),"")</f>
        <v>1</v>
      </c>
      <c r="H356" s="405" t="str">
        <f t="array" ref="H356">INDEX(_Rge_Data_3rd_CY,$B356,H$1)</f>
        <v/>
      </c>
      <c r="I356" s="406" t="str">
        <f t="array" ref="I356">INDEX(_Rge_Data_3rd_CY,$B356,I$1)</f>
        <v/>
      </c>
      <c r="J356" s="406" t="str">
        <f t="array" ref="J356">INDEX(_Rge_Data_3rd_CY,$B356,J$1)</f>
        <v/>
      </c>
      <c r="K356" s="406" t="str">
        <f t="array" ref="K356">INDEX(_Rge_Data_3rd_CY,$B356,K$1)</f>
        <v/>
      </c>
      <c r="L356" s="407">
        <f t="array" ref="L356">INDEX(_Rge_Data_3rd_CY,$B356,L$1)</f>
        <v>0</v>
      </c>
      <c r="M356" s="407">
        <f t="array" ref="M356">INDEX(_Rge_Data_3rd_CY,$B356,M$1)</f>
        <v>0</v>
      </c>
      <c r="N356" s="407">
        <f t="array" ref="N356">INDEX(_Rge_Data_3rd_CY,$B356,N$1)</f>
        <v>0</v>
      </c>
      <c r="O356" s="407">
        <f t="array" ref="O356">INDEX(_Rge_Data_3rd_CY,$B356,O$1)</f>
        <v>0</v>
      </c>
      <c r="P356" s="407">
        <f t="array" ref="P356">INDEX(_Rge_Data_3rd_CY,$B356,P$1)</f>
        <v>0</v>
      </c>
      <c r="Q356" s="407" t="str">
        <f t="array" ref="Q356">INDEX(_Rge_Data_3rd_CY,$B356,Q$1)</f>
        <v/>
      </c>
      <c r="R356" s="407">
        <f t="array" ref="R356">INDEX(_Rge_Data_3rd_CY,$B356,R$1)</f>
        <v>0</v>
      </c>
      <c r="S356" s="407">
        <f t="array" ref="S356">INDEX(_Rge_Data_3rd_CY,$B356,S$1)</f>
        <v>0</v>
      </c>
      <c r="T356" s="407">
        <f t="shared" si="5"/>
        <v>0</v>
      </c>
      <c r="U356" s="408">
        <f t="shared" si="6"/>
        <v>0</v>
      </c>
      <c r="V356" s="409" t="str">
        <f t="array" ref="V356">INDEX(_Rge_Data_3rd_CY,$B356,V$1)</f>
        <v/>
      </c>
      <c r="W356" s="410" t="str">
        <f t="array" ref="W356">INDEX(_Rge_Data_3rd_CY,$B356,W$1)</f>
        <v/>
      </c>
      <c r="X356" s="410" t="str">
        <f t="array" ref="X356">INDEX(_Rge_Data_3rd_CY,$B356,X$1)</f>
        <v/>
      </c>
      <c r="Y356" s="410" t="str">
        <f t="array" ref="Y356">INDEX(_Rge_Data_3rd_CY,$B356,Y$1)</f>
        <v/>
      </c>
      <c r="Z356" s="410">
        <f t="array" ref="Z356">INDEX(_Rge_Data_3rd_CY,$B356,Z$1)</f>
        <v>0</v>
      </c>
      <c r="AA356" s="410">
        <f t="array" ref="AA356">INDEX(_Rge_Data_3rd_CY,$B356,AA$1)</f>
        <v>0</v>
      </c>
      <c r="AB356" s="410">
        <f t="array" ref="AB356">INDEX(_Rge_Data_3rd_CY,$B356,AB$1)</f>
        <v>0</v>
      </c>
      <c r="AC356" s="410">
        <f t="array" ref="AC356">INDEX(_Rge_Data_3rd_CY,$B356,AC$1)</f>
        <v>0</v>
      </c>
      <c r="AD356" s="410">
        <f t="array" ref="AD356">INDEX(_Rge_Data_3rd_CY,$B356,AD$1)</f>
        <v>0</v>
      </c>
      <c r="AE356" s="410" t="str">
        <f t="array" ref="AE356">INDEX(_Rge_Data_3rd_CY,$B356,AE$1)</f>
        <v/>
      </c>
      <c r="AF356" s="410">
        <f t="array" ref="AF356">INDEX(_Rge_Data_3rd_CY,$B356,AF$1)</f>
        <v>0</v>
      </c>
      <c r="AG356" s="410">
        <f t="array" ref="AG356">INDEX(_Rge_Data_3rd_CY,$B356,AG$1)</f>
        <v>0</v>
      </c>
      <c r="AH356" s="410">
        <f t="shared" si="7"/>
        <v>0</v>
      </c>
      <c r="AI356" s="411" t="str">
        <f t="shared" si="9"/>
        <v/>
      </c>
      <c r="AJ356" s="412" t="str">
        <f t="array" ref="AJ356">INDEX(_Rge_Data_3rd_CY,$B356,AJ$1)</f>
        <v/>
      </c>
      <c r="AK356" s="413" t="str">
        <f t="array" ref="AK356">INDEX(_Rge_Data_3rd_CY,$B356,AK$1)</f>
        <v/>
      </c>
      <c r="AL356" s="413" t="str">
        <f t="array" ref="AL356">INDEX(_Rge_Data_3rd_CY,$B356,AL$1)</f>
        <v/>
      </c>
      <c r="AM356" s="413" t="str">
        <f t="array" ref="AM356">INDEX(_Rge_Data_3rd_CY,$B356,AM$1)</f>
        <v/>
      </c>
      <c r="AN356" s="413">
        <f t="array" ref="AN356">INDEX(_Rge_Data_3rd_CY,$B356,AN$1)</f>
        <v>0</v>
      </c>
      <c r="AO356" s="413">
        <f t="array" ref="AO356">INDEX(_Rge_Data_3rd_CY,$B356,AO$1)</f>
        <v>0</v>
      </c>
      <c r="AP356" s="413">
        <f t="array" ref="AP356">INDEX(_Rge_Data_3rd_CY,$B356,AP$1)</f>
        <v>0</v>
      </c>
      <c r="AQ356" s="413">
        <f t="array" ref="AQ356">INDEX(_Rge_Data_3rd_CY,$B356,AQ$1)</f>
        <v>0</v>
      </c>
      <c r="AR356" s="413">
        <f t="array" ref="AR356">INDEX(_Rge_Data_3rd_CY,$B356,AR$1)</f>
        <v>0</v>
      </c>
      <c r="AS356" s="413" t="str">
        <f t="array" ref="AS356">INDEX(_Rge_Data_3rd_CY,$B356,AS$1)</f>
        <v/>
      </c>
      <c r="AT356" s="413">
        <f t="array" ref="AT356">INDEX(_Rge_Data_3rd_CY,$B356,AT$1)</f>
        <v>0</v>
      </c>
      <c r="AU356" s="413">
        <f t="array" ref="AU356">INDEX(_Rge_Data_3rd_CY,$B356,AU$1)</f>
        <v>0</v>
      </c>
      <c r="AV356" s="284">
        <f t="shared" si="10"/>
        <v>0</v>
      </c>
      <c r="AW356" s="414">
        <f t="shared" si="8"/>
        <v>0</v>
      </c>
      <c r="AX356" s="290">
        <f>IFERROR(IF(AND($F356="OPEN",$AH356&gt;0),$AH356*_SoP*$AW356,IF(AND($F356="CLOSED",$AH356&gt;0),$AH356*_SoL*$AW356,0)),0)</f>
        <v>0</v>
      </c>
      <c r="AY356" s="290">
        <f>IFERROR(IF($AH356&lt;0,$AH356*_SoL,0),0)</f>
        <v>0</v>
      </c>
      <c r="AZ356" s="415">
        <f t="shared" si="11"/>
        <v>0</v>
      </c>
      <c r="BA356" s="415">
        <f t="shared" si="12"/>
        <v>0</v>
      </c>
      <c r="BB356" s="415">
        <f t="shared" si="13"/>
        <v>0</v>
      </c>
      <c r="BC356" s="416">
        <f t="shared" si="14"/>
        <v>0</v>
      </c>
      <c r="BD356" s="417">
        <f t="shared" si="15"/>
        <v>0</v>
      </c>
      <c r="BE356" s="418">
        <f t="shared" si="16"/>
        <v>0</v>
      </c>
      <c r="BF356" s="419">
        <f t="shared" si="17"/>
        <v>0</v>
      </c>
    </row>
    <row r="357" ht="19.5" customHeight="1">
      <c r="A357" s="185"/>
      <c r="B357" s="230">
        <f t="shared" si="18"/>
        <v>346</v>
      </c>
      <c r="C357" s="185"/>
      <c r="D357" s="391" t="str">
        <f t="array" ref="D357">INDEX(_Rge_Projectdata_3rd,$B357,MATCH("Project-ID",_Rge_Headline_Projectdata,0))</f>
        <v/>
      </c>
      <c r="E357" s="392" t="str">
        <f t="array" ref="E357">IF(INDEX(_Rge_Data_3rd_CY,$B357,E$1)=0,"",TEXT(INDEX(_Rge_Data_3rd_CY,$B357,E$1),"JJJJMMTT"))</f>
        <v/>
      </c>
      <c r="F357" s="404" t="str">
        <f t="array" ref="F357">INDEX(_Rge_Data_3rd_CY,$B357,F$1)</f>
        <v>Open</v>
      </c>
      <c r="G357" s="393">
        <f t="array" ref="G357">IFERROR(MATCH(INDEX(_Rge_Data_3rd_CY,$B357,G$1),_Rge_Projectstatus,0),"")</f>
        <v>1</v>
      </c>
      <c r="H357" s="405" t="str">
        <f t="array" ref="H357">INDEX(_Rge_Data_3rd_CY,$B357,H$1)</f>
        <v/>
      </c>
      <c r="I357" s="406" t="str">
        <f t="array" ref="I357">INDEX(_Rge_Data_3rd_CY,$B357,I$1)</f>
        <v/>
      </c>
      <c r="J357" s="406" t="str">
        <f t="array" ref="J357">INDEX(_Rge_Data_3rd_CY,$B357,J$1)</f>
        <v/>
      </c>
      <c r="K357" s="406" t="str">
        <f t="array" ref="K357">INDEX(_Rge_Data_3rd_CY,$B357,K$1)</f>
        <v/>
      </c>
      <c r="L357" s="407">
        <f t="array" ref="L357">INDEX(_Rge_Data_3rd_CY,$B357,L$1)</f>
        <v>0</v>
      </c>
      <c r="M357" s="407">
        <f t="array" ref="M357">INDEX(_Rge_Data_3rd_CY,$B357,M$1)</f>
        <v>0</v>
      </c>
      <c r="N357" s="407">
        <f t="array" ref="N357">INDEX(_Rge_Data_3rd_CY,$B357,N$1)</f>
        <v>0</v>
      </c>
      <c r="O357" s="407">
        <f t="array" ref="O357">INDEX(_Rge_Data_3rd_CY,$B357,O$1)</f>
        <v>0</v>
      </c>
      <c r="P357" s="407">
        <f t="array" ref="P357">INDEX(_Rge_Data_3rd_CY,$B357,P$1)</f>
        <v>0</v>
      </c>
      <c r="Q357" s="407" t="str">
        <f t="array" ref="Q357">INDEX(_Rge_Data_3rd_CY,$B357,Q$1)</f>
        <v/>
      </c>
      <c r="R357" s="407">
        <f t="array" ref="R357">INDEX(_Rge_Data_3rd_CY,$B357,R$1)</f>
        <v>0</v>
      </c>
      <c r="S357" s="407">
        <f t="array" ref="S357">INDEX(_Rge_Data_3rd_CY,$B357,S$1)</f>
        <v>0</v>
      </c>
      <c r="T357" s="407">
        <f t="shared" si="5"/>
        <v>0</v>
      </c>
      <c r="U357" s="408">
        <f t="shared" si="6"/>
        <v>0</v>
      </c>
      <c r="V357" s="409" t="str">
        <f t="array" ref="V357">INDEX(_Rge_Data_3rd_CY,$B357,V$1)</f>
        <v/>
      </c>
      <c r="W357" s="410" t="str">
        <f t="array" ref="W357">INDEX(_Rge_Data_3rd_CY,$B357,W$1)</f>
        <v/>
      </c>
      <c r="X357" s="410" t="str">
        <f t="array" ref="X357">INDEX(_Rge_Data_3rd_CY,$B357,X$1)</f>
        <v/>
      </c>
      <c r="Y357" s="410" t="str">
        <f t="array" ref="Y357">INDEX(_Rge_Data_3rd_CY,$B357,Y$1)</f>
        <v/>
      </c>
      <c r="Z357" s="410">
        <f t="array" ref="Z357">INDEX(_Rge_Data_3rd_CY,$B357,Z$1)</f>
        <v>0</v>
      </c>
      <c r="AA357" s="410">
        <f t="array" ref="AA357">INDEX(_Rge_Data_3rd_CY,$B357,AA$1)</f>
        <v>0</v>
      </c>
      <c r="AB357" s="410">
        <f t="array" ref="AB357">INDEX(_Rge_Data_3rd_CY,$B357,AB$1)</f>
        <v>0</v>
      </c>
      <c r="AC357" s="410">
        <f t="array" ref="AC357">INDEX(_Rge_Data_3rd_CY,$B357,AC$1)</f>
        <v>0</v>
      </c>
      <c r="AD357" s="410">
        <f t="array" ref="AD357">INDEX(_Rge_Data_3rd_CY,$B357,AD$1)</f>
        <v>0</v>
      </c>
      <c r="AE357" s="410" t="str">
        <f t="array" ref="AE357">INDEX(_Rge_Data_3rd_CY,$B357,AE$1)</f>
        <v/>
      </c>
      <c r="AF357" s="410">
        <f t="array" ref="AF357">INDEX(_Rge_Data_3rd_CY,$B357,AF$1)</f>
        <v>0</v>
      </c>
      <c r="AG357" s="410">
        <f t="array" ref="AG357">INDEX(_Rge_Data_3rd_CY,$B357,AG$1)</f>
        <v>0</v>
      </c>
      <c r="AH357" s="410">
        <f t="shared" si="7"/>
        <v>0</v>
      </c>
      <c r="AI357" s="411" t="str">
        <f t="shared" si="9"/>
        <v/>
      </c>
      <c r="AJ357" s="412" t="str">
        <f t="array" ref="AJ357">INDEX(_Rge_Data_3rd_CY,$B357,AJ$1)</f>
        <v/>
      </c>
      <c r="AK357" s="413" t="str">
        <f t="array" ref="AK357">INDEX(_Rge_Data_3rd_CY,$B357,AK$1)</f>
        <v/>
      </c>
      <c r="AL357" s="413" t="str">
        <f t="array" ref="AL357">INDEX(_Rge_Data_3rd_CY,$B357,AL$1)</f>
        <v/>
      </c>
      <c r="AM357" s="413" t="str">
        <f t="array" ref="AM357">INDEX(_Rge_Data_3rd_CY,$B357,AM$1)</f>
        <v/>
      </c>
      <c r="AN357" s="413">
        <f t="array" ref="AN357">INDEX(_Rge_Data_3rd_CY,$B357,AN$1)</f>
        <v>0</v>
      </c>
      <c r="AO357" s="413">
        <f t="array" ref="AO357">INDEX(_Rge_Data_3rd_CY,$B357,AO$1)</f>
        <v>0</v>
      </c>
      <c r="AP357" s="413">
        <f t="array" ref="AP357">INDEX(_Rge_Data_3rd_CY,$B357,AP$1)</f>
        <v>0</v>
      </c>
      <c r="AQ357" s="413">
        <f t="array" ref="AQ357">INDEX(_Rge_Data_3rd_CY,$B357,AQ$1)</f>
        <v>0</v>
      </c>
      <c r="AR357" s="413">
        <f t="array" ref="AR357">INDEX(_Rge_Data_3rd_CY,$B357,AR$1)</f>
        <v>0</v>
      </c>
      <c r="AS357" s="413" t="str">
        <f t="array" ref="AS357">INDEX(_Rge_Data_3rd_CY,$B357,AS$1)</f>
        <v/>
      </c>
      <c r="AT357" s="413">
        <f t="array" ref="AT357">INDEX(_Rge_Data_3rd_CY,$B357,AT$1)</f>
        <v>0</v>
      </c>
      <c r="AU357" s="413">
        <f t="array" ref="AU357">INDEX(_Rge_Data_3rd_CY,$B357,AU$1)</f>
        <v>0</v>
      </c>
      <c r="AV357" s="284">
        <f t="shared" si="10"/>
        <v>0</v>
      </c>
      <c r="AW357" s="414">
        <f t="shared" si="8"/>
        <v>0</v>
      </c>
      <c r="AX357" s="290">
        <f>IFERROR(IF(AND($F357="OPEN",$AH357&gt;0),$AH357*_SoP*$AW357,IF(AND($F357="CLOSED",$AH357&gt;0),$AH357*_SoL*$AW357,0)),0)</f>
        <v>0</v>
      </c>
      <c r="AY357" s="290">
        <f>IFERROR(IF($AH357&lt;0,$AH357*_SoL,0),0)</f>
        <v>0</v>
      </c>
      <c r="AZ357" s="415">
        <f t="shared" si="11"/>
        <v>0</v>
      </c>
      <c r="BA357" s="415">
        <f t="shared" si="12"/>
        <v>0</v>
      </c>
      <c r="BB357" s="415">
        <f t="shared" si="13"/>
        <v>0</v>
      </c>
      <c r="BC357" s="416">
        <f t="shared" si="14"/>
        <v>0</v>
      </c>
      <c r="BD357" s="417">
        <f t="shared" si="15"/>
        <v>0</v>
      </c>
      <c r="BE357" s="418">
        <f t="shared" si="16"/>
        <v>0</v>
      </c>
      <c r="BF357" s="419">
        <f t="shared" si="17"/>
        <v>0</v>
      </c>
    </row>
    <row r="358" ht="19.5" customHeight="1">
      <c r="A358" s="185"/>
      <c r="B358" s="230">
        <f t="shared" si="18"/>
        <v>347</v>
      </c>
      <c r="C358" s="185"/>
      <c r="D358" s="391" t="str">
        <f t="array" ref="D358">INDEX(_Rge_Projectdata_3rd,$B358,MATCH("Project-ID",_Rge_Headline_Projectdata,0))</f>
        <v/>
      </c>
      <c r="E358" s="392" t="str">
        <f t="array" ref="E358">IF(INDEX(_Rge_Data_3rd_CY,$B358,E$1)=0,"",TEXT(INDEX(_Rge_Data_3rd_CY,$B358,E$1),"JJJJMMTT"))</f>
        <v/>
      </c>
      <c r="F358" s="404" t="str">
        <f t="array" ref="F358">INDEX(_Rge_Data_3rd_CY,$B358,F$1)</f>
        <v>Open</v>
      </c>
      <c r="G358" s="393">
        <f t="array" ref="G358">IFERROR(MATCH(INDEX(_Rge_Data_3rd_CY,$B358,G$1),_Rge_Projectstatus,0),"")</f>
        <v>1</v>
      </c>
      <c r="H358" s="405" t="str">
        <f t="array" ref="H358">INDEX(_Rge_Data_3rd_CY,$B358,H$1)</f>
        <v/>
      </c>
      <c r="I358" s="406" t="str">
        <f t="array" ref="I358">INDEX(_Rge_Data_3rd_CY,$B358,I$1)</f>
        <v/>
      </c>
      <c r="J358" s="406" t="str">
        <f t="array" ref="J358">INDEX(_Rge_Data_3rd_CY,$B358,J$1)</f>
        <v/>
      </c>
      <c r="K358" s="406" t="str">
        <f t="array" ref="K358">INDEX(_Rge_Data_3rd_CY,$B358,K$1)</f>
        <v/>
      </c>
      <c r="L358" s="407">
        <f t="array" ref="L358">INDEX(_Rge_Data_3rd_CY,$B358,L$1)</f>
        <v>0</v>
      </c>
      <c r="M358" s="407">
        <f t="array" ref="M358">INDEX(_Rge_Data_3rd_CY,$B358,M$1)</f>
        <v>0</v>
      </c>
      <c r="N358" s="407">
        <f t="array" ref="N358">INDEX(_Rge_Data_3rd_CY,$B358,N$1)</f>
        <v>0</v>
      </c>
      <c r="O358" s="407">
        <f t="array" ref="O358">INDEX(_Rge_Data_3rd_CY,$B358,O$1)</f>
        <v>0</v>
      </c>
      <c r="P358" s="407">
        <f t="array" ref="P358">INDEX(_Rge_Data_3rd_CY,$B358,P$1)</f>
        <v>0</v>
      </c>
      <c r="Q358" s="407" t="str">
        <f t="array" ref="Q358">INDEX(_Rge_Data_3rd_CY,$B358,Q$1)</f>
        <v/>
      </c>
      <c r="R358" s="407">
        <f t="array" ref="R358">INDEX(_Rge_Data_3rd_CY,$B358,R$1)</f>
        <v>0</v>
      </c>
      <c r="S358" s="407">
        <f t="array" ref="S358">INDEX(_Rge_Data_3rd_CY,$B358,S$1)</f>
        <v>0</v>
      </c>
      <c r="T358" s="407">
        <f t="shared" si="5"/>
        <v>0</v>
      </c>
      <c r="U358" s="408">
        <f t="shared" si="6"/>
        <v>0</v>
      </c>
      <c r="V358" s="409" t="str">
        <f t="array" ref="V358">INDEX(_Rge_Data_3rd_CY,$B358,V$1)</f>
        <v/>
      </c>
      <c r="W358" s="410" t="str">
        <f t="array" ref="W358">INDEX(_Rge_Data_3rd_CY,$B358,W$1)</f>
        <v/>
      </c>
      <c r="X358" s="410" t="str">
        <f t="array" ref="X358">INDEX(_Rge_Data_3rd_CY,$B358,X$1)</f>
        <v/>
      </c>
      <c r="Y358" s="410" t="str">
        <f t="array" ref="Y358">INDEX(_Rge_Data_3rd_CY,$B358,Y$1)</f>
        <v/>
      </c>
      <c r="Z358" s="410">
        <f t="array" ref="Z358">INDEX(_Rge_Data_3rd_CY,$B358,Z$1)</f>
        <v>0</v>
      </c>
      <c r="AA358" s="410">
        <f t="array" ref="AA358">INDEX(_Rge_Data_3rd_CY,$B358,AA$1)</f>
        <v>0</v>
      </c>
      <c r="AB358" s="410">
        <f t="array" ref="AB358">INDEX(_Rge_Data_3rd_CY,$B358,AB$1)</f>
        <v>0</v>
      </c>
      <c r="AC358" s="410">
        <f t="array" ref="AC358">INDEX(_Rge_Data_3rd_CY,$B358,AC$1)</f>
        <v>0</v>
      </c>
      <c r="AD358" s="410">
        <f t="array" ref="AD358">INDEX(_Rge_Data_3rd_CY,$B358,AD$1)</f>
        <v>0</v>
      </c>
      <c r="AE358" s="410" t="str">
        <f t="array" ref="AE358">INDEX(_Rge_Data_3rd_CY,$B358,AE$1)</f>
        <v/>
      </c>
      <c r="AF358" s="410">
        <f t="array" ref="AF358">INDEX(_Rge_Data_3rd_CY,$B358,AF$1)</f>
        <v>0</v>
      </c>
      <c r="AG358" s="410">
        <f t="array" ref="AG358">INDEX(_Rge_Data_3rd_CY,$B358,AG$1)</f>
        <v>0</v>
      </c>
      <c r="AH358" s="410">
        <f t="shared" si="7"/>
        <v>0</v>
      </c>
      <c r="AI358" s="411" t="str">
        <f t="shared" si="9"/>
        <v/>
      </c>
      <c r="AJ358" s="412" t="str">
        <f t="array" ref="AJ358">INDEX(_Rge_Data_3rd_CY,$B358,AJ$1)</f>
        <v/>
      </c>
      <c r="AK358" s="413" t="str">
        <f t="array" ref="AK358">INDEX(_Rge_Data_3rd_CY,$B358,AK$1)</f>
        <v/>
      </c>
      <c r="AL358" s="413" t="str">
        <f t="array" ref="AL358">INDEX(_Rge_Data_3rd_CY,$B358,AL$1)</f>
        <v/>
      </c>
      <c r="AM358" s="413" t="str">
        <f t="array" ref="AM358">INDEX(_Rge_Data_3rd_CY,$B358,AM$1)</f>
        <v/>
      </c>
      <c r="AN358" s="413">
        <f t="array" ref="AN358">INDEX(_Rge_Data_3rd_CY,$B358,AN$1)</f>
        <v>0</v>
      </c>
      <c r="AO358" s="413">
        <f t="array" ref="AO358">INDEX(_Rge_Data_3rd_CY,$B358,AO$1)</f>
        <v>0</v>
      </c>
      <c r="AP358" s="413">
        <f t="array" ref="AP358">INDEX(_Rge_Data_3rd_CY,$B358,AP$1)</f>
        <v>0</v>
      </c>
      <c r="AQ358" s="413">
        <f t="array" ref="AQ358">INDEX(_Rge_Data_3rd_CY,$B358,AQ$1)</f>
        <v>0</v>
      </c>
      <c r="AR358" s="413">
        <f t="array" ref="AR358">INDEX(_Rge_Data_3rd_CY,$B358,AR$1)</f>
        <v>0</v>
      </c>
      <c r="AS358" s="413" t="str">
        <f t="array" ref="AS358">INDEX(_Rge_Data_3rd_CY,$B358,AS$1)</f>
        <v/>
      </c>
      <c r="AT358" s="413">
        <f t="array" ref="AT358">INDEX(_Rge_Data_3rd_CY,$B358,AT$1)</f>
        <v>0</v>
      </c>
      <c r="AU358" s="413">
        <f t="array" ref="AU358">INDEX(_Rge_Data_3rd_CY,$B358,AU$1)</f>
        <v>0</v>
      </c>
      <c r="AV358" s="284">
        <f t="shared" si="10"/>
        <v>0</v>
      </c>
      <c r="AW358" s="414">
        <f t="shared" si="8"/>
        <v>0</v>
      </c>
      <c r="AX358" s="290">
        <f>IFERROR(IF(AND($F358="OPEN",$AH358&gt;0),$AH358*_SoP*$AW358,IF(AND($F358="CLOSED",$AH358&gt;0),$AH358*_SoL*$AW358,0)),0)</f>
        <v>0</v>
      </c>
      <c r="AY358" s="290">
        <f>IFERROR(IF($AH358&lt;0,$AH358*_SoL,0),0)</f>
        <v>0</v>
      </c>
      <c r="AZ358" s="415">
        <f t="shared" si="11"/>
        <v>0</v>
      </c>
      <c r="BA358" s="415">
        <f t="shared" si="12"/>
        <v>0</v>
      </c>
      <c r="BB358" s="415">
        <f t="shared" si="13"/>
        <v>0</v>
      </c>
      <c r="BC358" s="416">
        <f t="shared" si="14"/>
        <v>0</v>
      </c>
      <c r="BD358" s="417">
        <f t="shared" si="15"/>
        <v>0</v>
      </c>
      <c r="BE358" s="418">
        <f t="shared" si="16"/>
        <v>0</v>
      </c>
      <c r="BF358" s="419">
        <f t="shared" si="17"/>
        <v>0</v>
      </c>
    </row>
    <row r="359" ht="19.5" customHeight="1">
      <c r="A359" s="185"/>
      <c r="B359" s="230">
        <f t="shared" si="18"/>
        <v>348</v>
      </c>
      <c r="C359" s="185"/>
      <c r="D359" s="391" t="str">
        <f t="array" ref="D359">INDEX(_Rge_Projectdata_3rd,$B359,MATCH("Project-ID",_Rge_Headline_Projectdata,0))</f>
        <v/>
      </c>
      <c r="E359" s="392" t="str">
        <f t="array" ref="E359">IF(INDEX(_Rge_Data_3rd_CY,$B359,E$1)=0,"",TEXT(INDEX(_Rge_Data_3rd_CY,$B359,E$1),"JJJJMMTT"))</f>
        <v/>
      </c>
      <c r="F359" s="404" t="str">
        <f t="array" ref="F359">INDEX(_Rge_Data_3rd_CY,$B359,F$1)</f>
        <v>Open</v>
      </c>
      <c r="G359" s="393">
        <f t="array" ref="G359">IFERROR(MATCH(INDEX(_Rge_Data_3rd_CY,$B359,G$1),_Rge_Projectstatus,0),"")</f>
        <v>1</v>
      </c>
      <c r="H359" s="405" t="str">
        <f t="array" ref="H359">INDEX(_Rge_Data_3rd_CY,$B359,H$1)</f>
        <v/>
      </c>
      <c r="I359" s="406" t="str">
        <f t="array" ref="I359">INDEX(_Rge_Data_3rd_CY,$B359,I$1)</f>
        <v/>
      </c>
      <c r="J359" s="406" t="str">
        <f t="array" ref="J359">INDEX(_Rge_Data_3rd_CY,$B359,J$1)</f>
        <v/>
      </c>
      <c r="K359" s="406" t="str">
        <f t="array" ref="K359">INDEX(_Rge_Data_3rd_CY,$B359,K$1)</f>
        <v/>
      </c>
      <c r="L359" s="407">
        <f t="array" ref="L359">INDEX(_Rge_Data_3rd_CY,$B359,L$1)</f>
        <v>0</v>
      </c>
      <c r="M359" s="407">
        <f t="array" ref="M359">INDEX(_Rge_Data_3rd_CY,$B359,M$1)</f>
        <v>0</v>
      </c>
      <c r="N359" s="407">
        <f t="array" ref="N359">INDEX(_Rge_Data_3rd_CY,$B359,N$1)</f>
        <v>0</v>
      </c>
      <c r="O359" s="407">
        <f t="array" ref="O359">INDEX(_Rge_Data_3rd_CY,$B359,O$1)</f>
        <v>0</v>
      </c>
      <c r="P359" s="407">
        <f t="array" ref="P359">INDEX(_Rge_Data_3rd_CY,$B359,P$1)</f>
        <v>0</v>
      </c>
      <c r="Q359" s="407" t="str">
        <f t="array" ref="Q359">INDEX(_Rge_Data_3rd_CY,$B359,Q$1)</f>
        <v/>
      </c>
      <c r="R359" s="407">
        <f t="array" ref="R359">INDEX(_Rge_Data_3rd_CY,$B359,R$1)</f>
        <v>0</v>
      </c>
      <c r="S359" s="407">
        <f t="array" ref="S359">INDEX(_Rge_Data_3rd_CY,$B359,S$1)</f>
        <v>0</v>
      </c>
      <c r="T359" s="407">
        <f t="shared" si="5"/>
        <v>0</v>
      </c>
      <c r="U359" s="408">
        <f t="shared" si="6"/>
        <v>0</v>
      </c>
      <c r="V359" s="409" t="str">
        <f t="array" ref="V359">INDEX(_Rge_Data_3rd_CY,$B359,V$1)</f>
        <v/>
      </c>
      <c r="W359" s="410" t="str">
        <f t="array" ref="W359">INDEX(_Rge_Data_3rd_CY,$B359,W$1)</f>
        <v/>
      </c>
      <c r="X359" s="410" t="str">
        <f t="array" ref="X359">INDEX(_Rge_Data_3rd_CY,$B359,X$1)</f>
        <v/>
      </c>
      <c r="Y359" s="410" t="str">
        <f t="array" ref="Y359">INDEX(_Rge_Data_3rd_CY,$B359,Y$1)</f>
        <v/>
      </c>
      <c r="Z359" s="410">
        <f t="array" ref="Z359">INDEX(_Rge_Data_3rd_CY,$B359,Z$1)</f>
        <v>0</v>
      </c>
      <c r="AA359" s="410">
        <f t="array" ref="AA359">INDEX(_Rge_Data_3rd_CY,$B359,AA$1)</f>
        <v>0</v>
      </c>
      <c r="AB359" s="410">
        <f t="array" ref="AB359">INDEX(_Rge_Data_3rd_CY,$B359,AB$1)</f>
        <v>0</v>
      </c>
      <c r="AC359" s="410">
        <f t="array" ref="AC359">INDEX(_Rge_Data_3rd_CY,$B359,AC$1)</f>
        <v>0</v>
      </c>
      <c r="AD359" s="410">
        <f t="array" ref="AD359">INDEX(_Rge_Data_3rd_CY,$B359,AD$1)</f>
        <v>0</v>
      </c>
      <c r="AE359" s="410" t="str">
        <f t="array" ref="AE359">INDEX(_Rge_Data_3rd_CY,$B359,AE$1)</f>
        <v/>
      </c>
      <c r="AF359" s="410">
        <f t="array" ref="AF359">INDEX(_Rge_Data_3rd_CY,$B359,AF$1)</f>
        <v>0</v>
      </c>
      <c r="AG359" s="410">
        <f t="array" ref="AG359">INDEX(_Rge_Data_3rd_CY,$B359,AG$1)</f>
        <v>0</v>
      </c>
      <c r="AH359" s="410">
        <f t="shared" si="7"/>
        <v>0</v>
      </c>
      <c r="AI359" s="411" t="str">
        <f t="shared" si="9"/>
        <v/>
      </c>
      <c r="AJ359" s="412" t="str">
        <f t="array" ref="AJ359">INDEX(_Rge_Data_3rd_CY,$B359,AJ$1)</f>
        <v/>
      </c>
      <c r="AK359" s="413" t="str">
        <f t="array" ref="AK359">INDEX(_Rge_Data_3rd_CY,$B359,AK$1)</f>
        <v/>
      </c>
      <c r="AL359" s="413" t="str">
        <f t="array" ref="AL359">INDEX(_Rge_Data_3rd_CY,$B359,AL$1)</f>
        <v/>
      </c>
      <c r="AM359" s="413" t="str">
        <f t="array" ref="AM359">INDEX(_Rge_Data_3rd_CY,$B359,AM$1)</f>
        <v/>
      </c>
      <c r="AN359" s="413">
        <f t="array" ref="AN359">INDEX(_Rge_Data_3rd_CY,$B359,AN$1)</f>
        <v>0</v>
      </c>
      <c r="AO359" s="413">
        <f t="array" ref="AO359">INDEX(_Rge_Data_3rd_CY,$B359,AO$1)</f>
        <v>0</v>
      </c>
      <c r="AP359" s="413">
        <f t="array" ref="AP359">INDEX(_Rge_Data_3rd_CY,$B359,AP$1)</f>
        <v>0</v>
      </c>
      <c r="AQ359" s="413">
        <f t="array" ref="AQ359">INDEX(_Rge_Data_3rd_CY,$B359,AQ$1)</f>
        <v>0</v>
      </c>
      <c r="AR359" s="413">
        <f t="array" ref="AR359">INDEX(_Rge_Data_3rd_CY,$B359,AR$1)</f>
        <v>0</v>
      </c>
      <c r="AS359" s="413" t="str">
        <f t="array" ref="AS359">INDEX(_Rge_Data_3rd_CY,$B359,AS$1)</f>
        <v/>
      </c>
      <c r="AT359" s="413">
        <f t="array" ref="AT359">INDEX(_Rge_Data_3rd_CY,$B359,AT$1)</f>
        <v>0</v>
      </c>
      <c r="AU359" s="413">
        <f t="array" ref="AU359">INDEX(_Rge_Data_3rd_CY,$B359,AU$1)</f>
        <v>0</v>
      </c>
      <c r="AV359" s="284">
        <f t="shared" si="10"/>
        <v>0</v>
      </c>
      <c r="AW359" s="414">
        <f t="shared" si="8"/>
        <v>0</v>
      </c>
      <c r="AX359" s="290">
        <f>IFERROR(IF(AND($F359="OPEN",$AH359&gt;0),$AH359*_SoP*$AW359,IF(AND($F359="CLOSED",$AH359&gt;0),$AH359*_SoL*$AW359,0)),0)</f>
        <v>0</v>
      </c>
      <c r="AY359" s="290">
        <f>IFERROR(IF($AH359&lt;0,$AH359*_SoL,0),0)</f>
        <v>0</v>
      </c>
      <c r="AZ359" s="415">
        <f t="shared" si="11"/>
        <v>0</v>
      </c>
      <c r="BA359" s="415">
        <f t="shared" si="12"/>
        <v>0</v>
      </c>
      <c r="BB359" s="415">
        <f t="shared" si="13"/>
        <v>0</v>
      </c>
      <c r="BC359" s="416">
        <f t="shared" si="14"/>
        <v>0</v>
      </c>
      <c r="BD359" s="417">
        <f t="shared" si="15"/>
        <v>0</v>
      </c>
      <c r="BE359" s="418">
        <f t="shared" si="16"/>
        <v>0</v>
      </c>
      <c r="BF359" s="419">
        <f t="shared" si="17"/>
        <v>0</v>
      </c>
    </row>
    <row r="360" ht="19.5" customHeight="1">
      <c r="A360" s="185"/>
      <c r="B360" s="230">
        <f t="shared" si="18"/>
        <v>349</v>
      </c>
      <c r="C360" s="185"/>
      <c r="D360" s="391" t="str">
        <f t="array" ref="D360">INDEX(_Rge_Projectdata_3rd,$B360,MATCH("Project-ID",_Rge_Headline_Projectdata,0))</f>
        <v/>
      </c>
      <c r="E360" s="392" t="str">
        <f t="array" ref="E360">IF(INDEX(_Rge_Data_3rd_CY,$B360,E$1)=0,"",TEXT(INDEX(_Rge_Data_3rd_CY,$B360,E$1),"JJJJMMTT"))</f>
        <v/>
      </c>
      <c r="F360" s="404" t="str">
        <f t="array" ref="F360">INDEX(_Rge_Data_3rd_CY,$B360,F$1)</f>
        <v>Open</v>
      </c>
      <c r="G360" s="393">
        <f t="array" ref="G360">IFERROR(MATCH(INDEX(_Rge_Data_3rd_CY,$B360,G$1),_Rge_Projectstatus,0),"")</f>
        <v>1</v>
      </c>
      <c r="H360" s="405" t="str">
        <f t="array" ref="H360">INDEX(_Rge_Data_3rd_CY,$B360,H$1)</f>
        <v/>
      </c>
      <c r="I360" s="406" t="str">
        <f t="array" ref="I360">INDEX(_Rge_Data_3rd_CY,$B360,I$1)</f>
        <v/>
      </c>
      <c r="J360" s="406" t="str">
        <f t="array" ref="J360">INDEX(_Rge_Data_3rd_CY,$B360,J$1)</f>
        <v/>
      </c>
      <c r="K360" s="406" t="str">
        <f t="array" ref="K360">INDEX(_Rge_Data_3rd_CY,$B360,K$1)</f>
        <v/>
      </c>
      <c r="L360" s="407">
        <f t="array" ref="L360">INDEX(_Rge_Data_3rd_CY,$B360,L$1)</f>
        <v>0</v>
      </c>
      <c r="M360" s="407">
        <f t="array" ref="M360">INDEX(_Rge_Data_3rd_CY,$B360,M$1)</f>
        <v>0</v>
      </c>
      <c r="N360" s="407">
        <f t="array" ref="N360">INDEX(_Rge_Data_3rd_CY,$B360,N$1)</f>
        <v>0</v>
      </c>
      <c r="O360" s="407">
        <f t="array" ref="O360">INDEX(_Rge_Data_3rd_CY,$B360,O$1)</f>
        <v>0</v>
      </c>
      <c r="P360" s="407">
        <f t="array" ref="P360">INDEX(_Rge_Data_3rd_CY,$B360,P$1)</f>
        <v>0</v>
      </c>
      <c r="Q360" s="407" t="str">
        <f t="array" ref="Q360">INDEX(_Rge_Data_3rd_CY,$B360,Q$1)</f>
        <v/>
      </c>
      <c r="R360" s="407">
        <f t="array" ref="R360">INDEX(_Rge_Data_3rd_CY,$B360,R$1)</f>
        <v>0</v>
      </c>
      <c r="S360" s="407">
        <f t="array" ref="S360">INDEX(_Rge_Data_3rd_CY,$B360,S$1)</f>
        <v>0</v>
      </c>
      <c r="T360" s="407">
        <f t="shared" si="5"/>
        <v>0</v>
      </c>
      <c r="U360" s="408">
        <f t="shared" si="6"/>
        <v>0</v>
      </c>
      <c r="V360" s="409" t="str">
        <f t="array" ref="V360">INDEX(_Rge_Data_3rd_CY,$B360,V$1)</f>
        <v/>
      </c>
      <c r="W360" s="410" t="str">
        <f t="array" ref="W360">INDEX(_Rge_Data_3rd_CY,$B360,W$1)</f>
        <v/>
      </c>
      <c r="X360" s="410" t="str">
        <f t="array" ref="X360">INDEX(_Rge_Data_3rd_CY,$B360,X$1)</f>
        <v/>
      </c>
      <c r="Y360" s="410" t="str">
        <f t="array" ref="Y360">INDEX(_Rge_Data_3rd_CY,$B360,Y$1)</f>
        <v/>
      </c>
      <c r="Z360" s="410">
        <f t="array" ref="Z360">INDEX(_Rge_Data_3rd_CY,$B360,Z$1)</f>
        <v>0</v>
      </c>
      <c r="AA360" s="410">
        <f t="array" ref="AA360">INDEX(_Rge_Data_3rd_CY,$B360,AA$1)</f>
        <v>0</v>
      </c>
      <c r="AB360" s="410">
        <f t="array" ref="AB360">INDEX(_Rge_Data_3rd_CY,$B360,AB$1)</f>
        <v>0</v>
      </c>
      <c r="AC360" s="410">
        <f t="array" ref="AC360">INDEX(_Rge_Data_3rd_CY,$B360,AC$1)</f>
        <v>0</v>
      </c>
      <c r="AD360" s="410">
        <f t="array" ref="AD360">INDEX(_Rge_Data_3rd_CY,$B360,AD$1)</f>
        <v>0</v>
      </c>
      <c r="AE360" s="410" t="str">
        <f t="array" ref="AE360">INDEX(_Rge_Data_3rd_CY,$B360,AE$1)</f>
        <v/>
      </c>
      <c r="AF360" s="410">
        <f t="array" ref="AF360">INDEX(_Rge_Data_3rd_CY,$B360,AF$1)</f>
        <v>0</v>
      </c>
      <c r="AG360" s="410">
        <f t="array" ref="AG360">INDEX(_Rge_Data_3rd_CY,$B360,AG$1)</f>
        <v>0</v>
      </c>
      <c r="AH360" s="410">
        <f t="shared" si="7"/>
        <v>0</v>
      </c>
      <c r="AI360" s="411" t="str">
        <f t="shared" si="9"/>
        <v/>
      </c>
      <c r="AJ360" s="412" t="str">
        <f t="array" ref="AJ360">INDEX(_Rge_Data_3rd_CY,$B360,AJ$1)</f>
        <v/>
      </c>
      <c r="AK360" s="413" t="str">
        <f t="array" ref="AK360">INDEX(_Rge_Data_3rd_CY,$B360,AK$1)</f>
        <v/>
      </c>
      <c r="AL360" s="413" t="str">
        <f t="array" ref="AL360">INDEX(_Rge_Data_3rd_CY,$B360,AL$1)</f>
        <v/>
      </c>
      <c r="AM360" s="413" t="str">
        <f t="array" ref="AM360">INDEX(_Rge_Data_3rd_CY,$B360,AM$1)</f>
        <v/>
      </c>
      <c r="AN360" s="413">
        <f t="array" ref="AN360">INDEX(_Rge_Data_3rd_CY,$B360,AN$1)</f>
        <v>0</v>
      </c>
      <c r="AO360" s="413">
        <f t="array" ref="AO360">INDEX(_Rge_Data_3rd_CY,$B360,AO$1)</f>
        <v>0</v>
      </c>
      <c r="AP360" s="413">
        <f t="array" ref="AP360">INDEX(_Rge_Data_3rd_CY,$B360,AP$1)</f>
        <v>0</v>
      </c>
      <c r="AQ360" s="413">
        <f t="array" ref="AQ360">INDEX(_Rge_Data_3rd_CY,$B360,AQ$1)</f>
        <v>0</v>
      </c>
      <c r="AR360" s="413">
        <f t="array" ref="AR360">INDEX(_Rge_Data_3rd_CY,$B360,AR$1)</f>
        <v>0</v>
      </c>
      <c r="AS360" s="413" t="str">
        <f t="array" ref="AS360">INDEX(_Rge_Data_3rd_CY,$B360,AS$1)</f>
        <v/>
      </c>
      <c r="AT360" s="413">
        <f t="array" ref="AT360">INDEX(_Rge_Data_3rd_CY,$B360,AT$1)</f>
        <v>0</v>
      </c>
      <c r="AU360" s="413">
        <f t="array" ref="AU360">INDEX(_Rge_Data_3rd_CY,$B360,AU$1)</f>
        <v>0</v>
      </c>
      <c r="AV360" s="284">
        <f t="shared" si="10"/>
        <v>0</v>
      </c>
      <c r="AW360" s="414">
        <f t="shared" si="8"/>
        <v>0</v>
      </c>
      <c r="AX360" s="290">
        <f>IFERROR(IF(AND($F360="OPEN",$AH360&gt;0),$AH360*_SoP*$AW360,IF(AND($F360="CLOSED",$AH360&gt;0),$AH360*_SoL*$AW360,0)),0)</f>
        <v>0</v>
      </c>
      <c r="AY360" s="290">
        <f>IFERROR(IF($AH360&lt;0,$AH360*_SoL,0),0)</f>
        <v>0</v>
      </c>
      <c r="AZ360" s="415">
        <f t="shared" si="11"/>
        <v>0</v>
      </c>
      <c r="BA360" s="415">
        <f t="shared" si="12"/>
        <v>0</v>
      </c>
      <c r="BB360" s="415">
        <f t="shared" si="13"/>
        <v>0</v>
      </c>
      <c r="BC360" s="416">
        <f t="shared" si="14"/>
        <v>0</v>
      </c>
      <c r="BD360" s="417">
        <f t="shared" si="15"/>
        <v>0</v>
      </c>
      <c r="BE360" s="418">
        <f t="shared" si="16"/>
        <v>0</v>
      </c>
      <c r="BF360" s="419">
        <f t="shared" si="17"/>
        <v>0</v>
      </c>
    </row>
    <row r="361" ht="19.5" customHeight="1">
      <c r="A361" s="185"/>
      <c r="B361" s="230">
        <f t="shared" si="18"/>
        <v>350</v>
      </c>
      <c r="C361" s="185"/>
      <c r="D361" s="391" t="str">
        <f t="array" ref="D361">INDEX(_Rge_Projectdata_3rd,$B361,MATCH("Project-ID",_Rge_Headline_Projectdata,0))</f>
        <v/>
      </c>
      <c r="E361" s="392" t="str">
        <f t="array" ref="E361">IF(INDEX(_Rge_Data_3rd_CY,$B361,E$1)=0,"",TEXT(INDEX(_Rge_Data_3rd_CY,$B361,E$1),"JJJJMMTT"))</f>
        <v/>
      </c>
      <c r="F361" s="404" t="str">
        <f t="array" ref="F361">INDEX(_Rge_Data_3rd_CY,$B361,F$1)</f>
        <v>Open</v>
      </c>
      <c r="G361" s="393">
        <f t="array" ref="G361">IFERROR(MATCH(INDEX(_Rge_Data_3rd_CY,$B361,G$1),_Rge_Projectstatus,0),"")</f>
        <v>1</v>
      </c>
      <c r="H361" s="405" t="str">
        <f t="array" ref="H361">INDEX(_Rge_Data_3rd_CY,$B361,H$1)</f>
        <v/>
      </c>
      <c r="I361" s="406" t="str">
        <f t="array" ref="I361">INDEX(_Rge_Data_3rd_CY,$B361,I$1)</f>
        <v/>
      </c>
      <c r="J361" s="406" t="str">
        <f t="array" ref="J361">INDEX(_Rge_Data_3rd_CY,$B361,J$1)</f>
        <v/>
      </c>
      <c r="K361" s="406" t="str">
        <f t="array" ref="K361">INDEX(_Rge_Data_3rd_CY,$B361,K$1)</f>
        <v/>
      </c>
      <c r="L361" s="407">
        <f t="array" ref="L361">INDEX(_Rge_Data_3rd_CY,$B361,L$1)</f>
        <v>0</v>
      </c>
      <c r="M361" s="407">
        <f t="array" ref="M361">INDEX(_Rge_Data_3rd_CY,$B361,M$1)</f>
        <v>0</v>
      </c>
      <c r="N361" s="407">
        <f t="array" ref="N361">INDEX(_Rge_Data_3rd_CY,$B361,N$1)</f>
        <v>0</v>
      </c>
      <c r="O361" s="407">
        <f t="array" ref="O361">INDEX(_Rge_Data_3rd_CY,$B361,O$1)</f>
        <v>0</v>
      </c>
      <c r="P361" s="407">
        <f t="array" ref="P361">INDEX(_Rge_Data_3rd_CY,$B361,P$1)</f>
        <v>0</v>
      </c>
      <c r="Q361" s="407" t="str">
        <f t="array" ref="Q361">INDEX(_Rge_Data_3rd_CY,$B361,Q$1)</f>
        <v/>
      </c>
      <c r="R361" s="407">
        <f t="array" ref="R361">INDEX(_Rge_Data_3rd_CY,$B361,R$1)</f>
        <v>0</v>
      </c>
      <c r="S361" s="407">
        <f t="array" ref="S361">INDEX(_Rge_Data_3rd_CY,$B361,S$1)</f>
        <v>0</v>
      </c>
      <c r="T361" s="407">
        <f t="shared" si="5"/>
        <v>0</v>
      </c>
      <c r="U361" s="408">
        <f t="shared" si="6"/>
        <v>0</v>
      </c>
      <c r="V361" s="409" t="str">
        <f t="array" ref="V361">INDEX(_Rge_Data_3rd_CY,$B361,V$1)</f>
        <v/>
      </c>
      <c r="W361" s="410" t="str">
        <f t="array" ref="W361">INDEX(_Rge_Data_3rd_CY,$B361,W$1)</f>
        <v/>
      </c>
      <c r="X361" s="410" t="str">
        <f t="array" ref="X361">INDEX(_Rge_Data_3rd_CY,$B361,X$1)</f>
        <v/>
      </c>
      <c r="Y361" s="410" t="str">
        <f t="array" ref="Y361">INDEX(_Rge_Data_3rd_CY,$B361,Y$1)</f>
        <v/>
      </c>
      <c r="Z361" s="410">
        <f t="array" ref="Z361">INDEX(_Rge_Data_3rd_CY,$B361,Z$1)</f>
        <v>0</v>
      </c>
      <c r="AA361" s="410">
        <f t="array" ref="AA361">INDEX(_Rge_Data_3rd_CY,$B361,AA$1)</f>
        <v>0</v>
      </c>
      <c r="AB361" s="410">
        <f t="array" ref="AB361">INDEX(_Rge_Data_3rd_CY,$B361,AB$1)</f>
        <v>0</v>
      </c>
      <c r="AC361" s="410">
        <f t="array" ref="AC361">INDEX(_Rge_Data_3rd_CY,$B361,AC$1)</f>
        <v>0</v>
      </c>
      <c r="AD361" s="410">
        <f t="array" ref="AD361">INDEX(_Rge_Data_3rd_CY,$B361,AD$1)</f>
        <v>0</v>
      </c>
      <c r="AE361" s="410" t="str">
        <f t="array" ref="AE361">INDEX(_Rge_Data_3rd_CY,$B361,AE$1)</f>
        <v/>
      </c>
      <c r="AF361" s="410">
        <f t="array" ref="AF361">INDEX(_Rge_Data_3rd_CY,$B361,AF$1)</f>
        <v>0</v>
      </c>
      <c r="AG361" s="410">
        <f t="array" ref="AG361">INDEX(_Rge_Data_3rd_CY,$B361,AG$1)</f>
        <v>0</v>
      </c>
      <c r="AH361" s="410">
        <f t="shared" si="7"/>
        <v>0</v>
      </c>
      <c r="AI361" s="411" t="str">
        <f t="shared" si="9"/>
        <v/>
      </c>
      <c r="AJ361" s="412" t="str">
        <f t="array" ref="AJ361">INDEX(_Rge_Data_3rd_CY,$B361,AJ$1)</f>
        <v/>
      </c>
      <c r="AK361" s="413" t="str">
        <f t="array" ref="AK361">INDEX(_Rge_Data_3rd_CY,$B361,AK$1)</f>
        <v/>
      </c>
      <c r="AL361" s="413" t="str">
        <f t="array" ref="AL361">INDEX(_Rge_Data_3rd_CY,$B361,AL$1)</f>
        <v/>
      </c>
      <c r="AM361" s="413" t="str">
        <f t="array" ref="AM361">INDEX(_Rge_Data_3rd_CY,$B361,AM$1)</f>
        <v/>
      </c>
      <c r="AN361" s="413">
        <f t="array" ref="AN361">INDEX(_Rge_Data_3rd_CY,$B361,AN$1)</f>
        <v>0</v>
      </c>
      <c r="AO361" s="413">
        <f t="array" ref="AO361">INDEX(_Rge_Data_3rd_CY,$B361,AO$1)</f>
        <v>0</v>
      </c>
      <c r="AP361" s="413">
        <f t="array" ref="AP361">INDEX(_Rge_Data_3rd_CY,$B361,AP$1)</f>
        <v>0</v>
      </c>
      <c r="AQ361" s="413">
        <f t="array" ref="AQ361">INDEX(_Rge_Data_3rd_CY,$B361,AQ$1)</f>
        <v>0</v>
      </c>
      <c r="AR361" s="413">
        <f t="array" ref="AR361">INDEX(_Rge_Data_3rd_CY,$B361,AR$1)</f>
        <v>0</v>
      </c>
      <c r="AS361" s="413" t="str">
        <f t="array" ref="AS361">INDEX(_Rge_Data_3rd_CY,$B361,AS$1)</f>
        <v/>
      </c>
      <c r="AT361" s="413">
        <f t="array" ref="AT361">INDEX(_Rge_Data_3rd_CY,$B361,AT$1)</f>
        <v>0</v>
      </c>
      <c r="AU361" s="413">
        <f t="array" ref="AU361">INDEX(_Rge_Data_3rd_CY,$B361,AU$1)</f>
        <v>0</v>
      </c>
      <c r="AV361" s="284">
        <f t="shared" si="10"/>
        <v>0</v>
      </c>
      <c r="AW361" s="414">
        <f t="shared" si="8"/>
        <v>0</v>
      </c>
      <c r="AX361" s="290">
        <f>IFERROR(IF(AND($F361="OPEN",$AH361&gt;0),$AH361*_SoP*$AW361,IF(AND($F361="CLOSED",$AH361&gt;0),$AH361*_SoL*$AW361,0)),0)</f>
        <v>0</v>
      </c>
      <c r="AY361" s="290">
        <f>IFERROR(IF($AH361&lt;0,$AH361*_SoL,0),0)</f>
        <v>0</v>
      </c>
      <c r="AZ361" s="415">
        <f t="shared" si="11"/>
        <v>0</v>
      </c>
      <c r="BA361" s="415">
        <f t="shared" si="12"/>
        <v>0</v>
      </c>
      <c r="BB361" s="415">
        <f t="shared" si="13"/>
        <v>0</v>
      </c>
      <c r="BC361" s="416">
        <f t="shared" si="14"/>
        <v>0</v>
      </c>
      <c r="BD361" s="417">
        <f t="shared" si="15"/>
        <v>0</v>
      </c>
      <c r="BE361" s="418">
        <f t="shared" si="16"/>
        <v>0</v>
      </c>
      <c r="BF361" s="419">
        <f t="shared" si="17"/>
        <v>0</v>
      </c>
    </row>
    <row r="362" ht="19.5" customHeight="1">
      <c r="A362" s="185"/>
      <c r="B362" s="230">
        <f t="shared" si="18"/>
        <v>351</v>
      </c>
      <c r="C362" s="185"/>
      <c r="D362" s="391" t="str">
        <f t="array" ref="D362">INDEX(_Rge_Projectdata_3rd,$B362,MATCH("Project-ID",_Rge_Headline_Projectdata,0))</f>
        <v/>
      </c>
      <c r="E362" s="392" t="str">
        <f t="array" ref="E362">IF(INDEX(_Rge_Data_3rd_CY,$B362,E$1)=0,"",TEXT(INDEX(_Rge_Data_3rd_CY,$B362,E$1),"JJJJMMTT"))</f>
        <v/>
      </c>
      <c r="F362" s="404" t="str">
        <f t="array" ref="F362">INDEX(_Rge_Data_3rd_CY,$B362,F$1)</f>
        <v>Open</v>
      </c>
      <c r="G362" s="393">
        <f t="array" ref="G362">IFERROR(MATCH(INDEX(_Rge_Data_3rd_CY,$B362,G$1),_Rge_Projectstatus,0),"")</f>
        <v>1</v>
      </c>
      <c r="H362" s="405" t="str">
        <f t="array" ref="H362">INDEX(_Rge_Data_3rd_CY,$B362,H$1)</f>
        <v/>
      </c>
      <c r="I362" s="406" t="str">
        <f t="array" ref="I362">INDEX(_Rge_Data_3rd_CY,$B362,I$1)</f>
        <v/>
      </c>
      <c r="J362" s="406" t="str">
        <f t="array" ref="J362">INDEX(_Rge_Data_3rd_CY,$B362,J$1)</f>
        <v/>
      </c>
      <c r="K362" s="406" t="str">
        <f t="array" ref="K362">INDEX(_Rge_Data_3rd_CY,$B362,K$1)</f>
        <v/>
      </c>
      <c r="L362" s="407">
        <f t="array" ref="L362">INDEX(_Rge_Data_3rd_CY,$B362,L$1)</f>
        <v>0</v>
      </c>
      <c r="M362" s="407">
        <f t="array" ref="M362">INDEX(_Rge_Data_3rd_CY,$B362,M$1)</f>
        <v>0</v>
      </c>
      <c r="N362" s="407">
        <f t="array" ref="N362">INDEX(_Rge_Data_3rd_CY,$B362,N$1)</f>
        <v>0</v>
      </c>
      <c r="O362" s="407">
        <f t="array" ref="O362">INDEX(_Rge_Data_3rd_CY,$B362,O$1)</f>
        <v>0</v>
      </c>
      <c r="P362" s="407">
        <f t="array" ref="P362">INDEX(_Rge_Data_3rd_CY,$B362,P$1)</f>
        <v>0</v>
      </c>
      <c r="Q362" s="407" t="str">
        <f t="array" ref="Q362">INDEX(_Rge_Data_3rd_CY,$B362,Q$1)</f>
        <v/>
      </c>
      <c r="R362" s="407">
        <f t="array" ref="R362">INDEX(_Rge_Data_3rd_CY,$B362,R$1)</f>
        <v>0</v>
      </c>
      <c r="S362" s="407">
        <f t="array" ref="S362">INDEX(_Rge_Data_3rd_CY,$B362,S$1)</f>
        <v>0</v>
      </c>
      <c r="T362" s="407">
        <f t="shared" si="5"/>
        <v>0</v>
      </c>
      <c r="U362" s="408">
        <f t="shared" si="6"/>
        <v>0</v>
      </c>
      <c r="V362" s="409" t="str">
        <f t="array" ref="V362">INDEX(_Rge_Data_3rd_CY,$B362,V$1)</f>
        <v/>
      </c>
      <c r="W362" s="410" t="str">
        <f t="array" ref="W362">INDEX(_Rge_Data_3rd_CY,$B362,W$1)</f>
        <v/>
      </c>
      <c r="X362" s="410" t="str">
        <f t="array" ref="X362">INDEX(_Rge_Data_3rd_CY,$B362,X$1)</f>
        <v/>
      </c>
      <c r="Y362" s="410" t="str">
        <f t="array" ref="Y362">INDEX(_Rge_Data_3rd_CY,$B362,Y$1)</f>
        <v/>
      </c>
      <c r="Z362" s="410">
        <f t="array" ref="Z362">INDEX(_Rge_Data_3rd_CY,$B362,Z$1)</f>
        <v>0</v>
      </c>
      <c r="AA362" s="410">
        <f t="array" ref="AA362">INDEX(_Rge_Data_3rd_CY,$B362,AA$1)</f>
        <v>0</v>
      </c>
      <c r="AB362" s="410">
        <f t="array" ref="AB362">INDEX(_Rge_Data_3rd_CY,$B362,AB$1)</f>
        <v>0</v>
      </c>
      <c r="AC362" s="410">
        <f t="array" ref="AC362">INDEX(_Rge_Data_3rd_CY,$B362,AC$1)</f>
        <v>0</v>
      </c>
      <c r="AD362" s="410">
        <f t="array" ref="AD362">INDEX(_Rge_Data_3rd_CY,$B362,AD$1)</f>
        <v>0</v>
      </c>
      <c r="AE362" s="410" t="str">
        <f t="array" ref="AE362">INDEX(_Rge_Data_3rd_CY,$B362,AE$1)</f>
        <v/>
      </c>
      <c r="AF362" s="410">
        <f t="array" ref="AF362">INDEX(_Rge_Data_3rd_CY,$B362,AF$1)</f>
        <v>0</v>
      </c>
      <c r="AG362" s="410">
        <f t="array" ref="AG362">INDEX(_Rge_Data_3rd_CY,$B362,AG$1)</f>
        <v>0</v>
      </c>
      <c r="AH362" s="410">
        <f t="shared" si="7"/>
        <v>0</v>
      </c>
      <c r="AI362" s="411" t="str">
        <f t="shared" si="9"/>
        <v/>
      </c>
      <c r="AJ362" s="412" t="str">
        <f t="array" ref="AJ362">INDEX(_Rge_Data_3rd_CY,$B362,AJ$1)</f>
        <v/>
      </c>
      <c r="AK362" s="413" t="str">
        <f t="array" ref="AK362">INDEX(_Rge_Data_3rd_CY,$B362,AK$1)</f>
        <v/>
      </c>
      <c r="AL362" s="413" t="str">
        <f t="array" ref="AL362">INDEX(_Rge_Data_3rd_CY,$B362,AL$1)</f>
        <v/>
      </c>
      <c r="AM362" s="413" t="str">
        <f t="array" ref="AM362">INDEX(_Rge_Data_3rd_CY,$B362,AM$1)</f>
        <v/>
      </c>
      <c r="AN362" s="413">
        <f t="array" ref="AN362">INDEX(_Rge_Data_3rd_CY,$B362,AN$1)</f>
        <v>0</v>
      </c>
      <c r="AO362" s="413">
        <f t="array" ref="AO362">INDEX(_Rge_Data_3rd_CY,$B362,AO$1)</f>
        <v>0</v>
      </c>
      <c r="AP362" s="413">
        <f t="array" ref="AP362">INDEX(_Rge_Data_3rd_CY,$B362,AP$1)</f>
        <v>0</v>
      </c>
      <c r="AQ362" s="413">
        <f t="array" ref="AQ362">INDEX(_Rge_Data_3rd_CY,$B362,AQ$1)</f>
        <v>0</v>
      </c>
      <c r="AR362" s="413">
        <f t="array" ref="AR362">INDEX(_Rge_Data_3rd_CY,$B362,AR$1)</f>
        <v>0</v>
      </c>
      <c r="AS362" s="413" t="str">
        <f t="array" ref="AS362">INDEX(_Rge_Data_3rd_CY,$B362,AS$1)</f>
        <v/>
      </c>
      <c r="AT362" s="413">
        <f t="array" ref="AT362">INDEX(_Rge_Data_3rd_CY,$B362,AT$1)</f>
        <v>0</v>
      </c>
      <c r="AU362" s="413">
        <f t="array" ref="AU362">INDEX(_Rge_Data_3rd_CY,$B362,AU$1)</f>
        <v>0</v>
      </c>
      <c r="AV362" s="284">
        <f t="shared" si="10"/>
        <v>0</v>
      </c>
      <c r="AW362" s="414">
        <f t="shared" si="8"/>
        <v>0</v>
      </c>
      <c r="AX362" s="290">
        <f>IFERROR(IF(AND($F362="OPEN",$AH362&gt;0),$AH362*_SoP*$AW362,IF(AND($F362="CLOSED",$AH362&gt;0),$AH362*_SoL*$AW362,0)),0)</f>
        <v>0</v>
      </c>
      <c r="AY362" s="290">
        <f>IFERROR(IF($AH362&lt;0,$AH362*_SoL,0),0)</f>
        <v>0</v>
      </c>
      <c r="AZ362" s="415">
        <f t="shared" si="11"/>
        <v>0</v>
      </c>
      <c r="BA362" s="415">
        <f t="shared" si="12"/>
        <v>0</v>
      </c>
      <c r="BB362" s="415">
        <f t="shared" si="13"/>
        <v>0</v>
      </c>
      <c r="BC362" s="416">
        <f t="shared" si="14"/>
        <v>0</v>
      </c>
      <c r="BD362" s="417">
        <f t="shared" si="15"/>
        <v>0</v>
      </c>
      <c r="BE362" s="418">
        <f t="shared" si="16"/>
        <v>0</v>
      </c>
      <c r="BF362" s="419">
        <f t="shared" si="17"/>
        <v>0</v>
      </c>
    </row>
    <row r="363" ht="19.5" customHeight="1">
      <c r="A363" s="185"/>
      <c r="B363" s="230">
        <f t="shared" si="18"/>
        <v>352</v>
      </c>
      <c r="C363" s="185"/>
      <c r="D363" s="391" t="str">
        <f t="array" ref="D363">INDEX(_Rge_Projectdata_3rd,$B363,MATCH("Project-ID",_Rge_Headline_Projectdata,0))</f>
        <v/>
      </c>
      <c r="E363" s="392" t="str">
        <f t="array" ref="E363">IF(INDEX(_Rge_Data_3rd_CY,$B363,E$1)=0,"",TEXT(INDEX(_Rge_Data_3rd_CY,$B363,E$1),"JJJJMMTT"))</f>
        <v/>
      </c>
      <c r="F363" s="404" t="str">
        <f t="array" ref="F363">INDEX(_Rge_Data_3rd_CY,$B363,F$1)</f>
        <v>Open</v>
      </c>
      <c r="G363" s="393">
        <f t="array" ref="G363">IFERROR(MATCH(INDEX(_Rge_Data_3rd_CY,$B363,G$1),_Rge_Projectstatus,0),"")</f>
        <v>1</v>
      </c>
      <c r="H363" s="405" t="str">
        <f t="array" ref="H363">INDEX(_Rge_Data_3rd_CY,$B363,H$1)</f>
        <v/>
      </c>
      <c r="I363" s="406" t="str">
        <f t="array" ref="I363">INDEX(_Rge_Data_3rd_CY,$B363,I$1)</f>
        <v/>
      </c>
      <c r="J363" s="406" t="str">
        <f t="array" ref="J363">INDEX(_Rge_Data_3rd_CY,$B363,J$1)</f>
        <v/>
      </c>
      <c r="K363" s="406" t="str">
        <f t="array" ref="K363">INDEX(_Rge_Data_3rd_CY,$B363,K$1)</f>
        <v/>
      </c>
      <c r="L363" s="407">
        <f t="array" ref="L363">INDEX(_Rge_Data_3rd_CY,$B363,L$1)</f>
        <v>0</v>
      </c>
      <c r="M363" s="407">
        <f t="array" ref="M363">INDEX(_Rge_Data_3rd_CY,$B363,M$1)</f>
        <v>0</v>
      </c>
      <c r="N363" s="407">
        <f t="array" ref="N363">INDEX(_Rge_Data_3rd_CY,$B363,N$1)</f>
        <v>0</v>
      </c>
      <c r="O363" s="407">
        <f t="array" ref="O363">INDEX(_Rge_Data_3rd_CY,$B363,O$1)</f>
        <v>0</v>
      </c>
      <c r="P363" s="407">
        <f t="array" ref="P363">INDEX(_Rge_Data_3rd_CY,$B363,P$1)</f>
        <v>0</v>
      </c>
      <c r="Q363" s="407" t="str">
        <f t="array" ref="Q363">INDEX(_Rge_Data_3rd_CY,$B363,Q$1)</f>
        <v/>
      </c>
      <c r="R363" s="407">
        <f t="array" ref="R363">INDEX(_Rge_Data_3rd_CY,$B363,R$1)</f>
        <v>0</v>
      </c>
      <c r="S363" s="407">
        <f t="array" ref="S363">INDEX(_Rge_Data_3rd_CY,$B363,S$1)</f>
        <v>0</v>
      </c>
      <c r="T363" s="407">
        <f t="shared" si="5"/>
        <v>0</v>
      </c>
      <c r="U363" s="408">
        <f t="shared" si="6"/>
        <v>0</v>
      </c>
      <c r="V363" s="409" t="str">
        <f t="array" ref="V363">INDEX(_Rge_Data_3rd_CY,$B363,V$1)</f>
        <v/>
      </c>
      <c r="W363" s="410" t="str">
        <f t="array" ref="W363">INDEX(_Rge_Data_3rd_CY,$B363,W$1)</f>
        <v/>
      </c>
      <c r="X363" s="410" t="str">
        <f t="array" ref="X363">INDEX(_Rge_Data_3rd_CY,$B363,X$1)</f>
        <v/>
      </c>
      <c r="Y363" s="410" t="str">
        <f t="array" ref="Y363">INDEX(_Rge_Data_3rd_CY,$B363,Y$1)</f>
        <v/>
      </c>
      <c r="Z363" s="410">
        <f t="array" ref="Z363">INDEX(_Rge_Data_3rd_CY,$B363,Z$1)</f>
        <v>0</v>
      </c>
      <c r="AA363" s="410">
        <f t="array" ref="AA363">INDEX(_Rge_Data_3rd_CY,$B363,AA$1)</f>
        <v>0</v>
      </c>
      <c r="AB363" s="410">
        <f t="array" ref="AB363">INDEX(_Rge_Data_3rd_CY,$B363,AB$1)</f>
        <v>0</v>
      </c>
      <c r="AC363" s="410">
        <f t="array" ref="AC363">INDEX(_Rge_Data_3rd_CY,$B363,AC$1)</f>
        <v>0</v>
      </c>
      <c r="AD363" s="410">
        <f t="array" ref="AD363">INDEX(_Rge_Data_3rd_CY,$B363,AD$1)</f>
        <v>0</v>
      </c>
      <c r="AE363" s="410" t="str">
        <f t="array" ref="AE363">INDEX(_Rge_Data_3rd_CY,$B363,AE$1)</f>
        <v/>
      </c>
      <c r="AF363" s="410">
        <f t="array" ref="AF363">INDEX(_Rge_Data_3rd_CY,$B363,AF$1)</f>
        <v>0</v>
      </c>
      <c r="AG363" s="410">
        <f t="array" ref="AG363">INDEX(_Rge_Data_3rd_CY,$B363,AG$1)</f>
        <v>0</v>
      </c>
      <c r="AH363" s="410">
        <f t="shared" si="7"/>
        <v>0</v>
      </c>
      <c r="AI363" s="411" t="str">
        <f t="shared" si="9"/>
        <v/>
      </c>
      <c r="AJ363" s="412" t="str">
        <f t="array" ref="AJ363">INDEX(_Rge_Data_3rd_CY,$B363,AJ$1)</f>
        <v/>
      </c>
      <c r="AK363" s="413" t="str">
        <f t="array" ref="AK363">INDEX(_Rge_Data_3rd_CY,$B363,AK$1)</f>
        <v/>
      </c>
      <c r="AL363" s="413" t="str">
        <f t="array" ref="AL363">INDEX(_Rge_Data_3rd_CY,$B363,AL$1)</f>
        <v/>
      </c>
      <c r="AM363" s="413" t="str">
        <f t="array" ref="AM363">INDEX(_Rge_Data_3rd_CY,$B363,AM$1)</f>
        <v/>
      </c>
      <c r="AN363" s="413">
        <f t="array" ref="AN363">INDEX(_Rge_Data_3rd_CY,$B363,AN$1)</f>
        <v>0</v>
      </c>
      <c r="AO363" s="413">
        <f t="array" ref="AO363">INDEX(_Rge_Data_3rd_CY,$B363,AO$1)</f>
        <v>0</v>
      </c>
      <c r="AP363" s="413">
        <f t="array" ref="AP363">INDEX(_Rge_Data_3rd_CY,$B363,AP$1)</f>
        <v>0</v>
      </c>
      <c r="AQ363" s="413">
        <f t="array" ref="AQ363">INDEX(_Rge_Data_3rd_CY,$B363,AQ$1)</f>
        <v>0</v>
      </c>
      <c r="AR363" s="413">
        <f t="array" ref="AR363">INDEX(_Rge_Data_3rd_CY,$B363,AR$1)</f>
        <v>0</v>
      </c>
      <c r="AS363" s="413" t="str">
        <f t="array" ref="AS363">INDEX(_Rge_Data_3rd_CY,$B363,AS$1)</f>
        <v/>
      </c>
      <c r="AT363" s="413">
        <f t="array" ref="AT363">INDEX(_Rge_Data_3rd_CY,$B363,AT$1)</f>
        <v>0</v>
      </c>
      <c r="AU363" s="413">
        <f t="array" ref="AU363">INDEX(_Rge_Data_3rd_CY,$B363,AU$1)</f>
        <v>0</v>
      </c>
      <c r="AV363" s="284">
        <f t="shared" si="10"/>
        <v>0</v>
      </c>
      <c r="AW363" s="414">
        <f t="shared" si="8"/>
        <v>0</v>
      </c>
      <c r="AX363" s="290">
        <f>IFERROR(IF(AND($F363="OPEN",$AH363&gt;0),$AH363*_SoP*$AW363,IF(AND($F363="CLOSED",$AH363&gt;0),$AH363*_SoL*$AW363,0)),0)</f>
        <v>0</v>
      </c>
      <c r="AY363" s="290">
        <f>IFERROR(IF($AH363&lt;0,$AH363*_SoL,0),0)</f>
        <v>0</v>
      </c>
      <c r="AZ363" s="415">
        <f t="shared" si="11"/>
        <v>0</v>
      </c>
      <c r="BA363" s="415">
        <f t="shared" si="12"/>
        <v>0</v>
      </c>
      <c r="BB363" s="415">
        <f t="shared" si="13"/>
        <v>0</v>
      </c>
      <c r="BC363" s="416">
        <f t="shared" si="14"/>
        <v>0</v>
      </c>
      <c r="BD363" s="417">
        <f t="shared" si="15"/>
        <v>0</v>
      </c>
      <c r="BE363" s="418">
        <f t="shared" si="16"/>
        <v>0</v>
      </c>
      <c r="BF363" s="419">
        <f t="shared" si="17"/>
        <v>0</v>
      </c>
    </row>
    <row r="364" ht="19.5" customHeight="1">
      <c r="A364" s="185"/>
      <c r="B364" s="230">
        <f t="shared" si="18"/>
        <v>353</v>
      </c>
      <c r="C364" s="185"/>
      <c r="D364" s="391" t="str">
        <f t="array" ref="D364">INDEX(_Rge_Projectdata_3rd,$B364,MATCH("Project-ID",_Rge_Headline_Projectdata,0))</f>
        <v/>
      </c>
      <c r="E364" s="392" t="str">
        <f t="array" ref="E364">IF(INDEX(_Rge_Data_3rd_CY,$B364,E$1)=0,"",TEXT(INDEX(_Rge_Data_3rd_CY,$B364,E$1),"JJJJMMTT"))</f>
        <v/>
      </c>
      <c r="F364" s="404" t="str">
        <f t="array" ref="F364">INDEX(_Rge_Data_3rd_CY,$B364,F$1)</f>
        <v>Open</v>
      </c>
      <c r="G364" s="393">
        <f t="array" ref="G364">IFERROR(MATCH(INDEX(_Rge_Data_3rd_CY,$B364,G$1),_Rge_Projectstatus,0),"")</f>
        <v>1</v>
      </c>
      <c r="H364" s="405" t="str">
        <f t="array" ref="H364">INDEX(_Rge_Data_3rd_CY,$B364,H$1)</f>
        <v/>
      </c>
      <c r="I364" s="406" t="str">
        <f t="array" ref="I364">INDEX(_Rge_Data_3rd_CY,$B364,I$1)</f>
        <v/>
      </c>
      <c r="J364" s="406" t="str">
        <f t="array" ref="J364">INDEX(_Rge_Data_3rd_CY,$B364,J$1)</f>
        <v/>
      </c>
      <c r="K364" s="406" t="str">
        <f t="array" ref="K364">INDEX(_Rge_Data_3rd_CY,$B364,K$1)</f>
        <v/>
      </c>
      <c r="L364" s="407">
        <f t="array" ref="L364">INDEX(_Rge_Data_3rd_CY,$B364,L$1)</f>
        <v>0</v>
      </c>
      <c r="M364" s="407">
        <f t="array" ref="M364">INDEX(_Rge_Data_3rd_CY,$B364,M$1)</f>
        <v>0</v>
      </c>
      <c r="N364" s="407">
        <f t="array" ref="N364">INDEX(_Rge_Data_3rd_CY,$B364,N$1)</f>
        <v>0</v>
      </c>
      <c r="O364" s="407">
        <f t="array" ref="O364">INDEX(_Rge_Data_3rd_CY,$B364,O$1)</f>
        <v>0</v>
      </c>
      <c r="P364" s="407">
        <f t="array" ref="P364">INDEX(_Rge_Data_3rd_CY,$B364,P$1)</f>
        <v>0</v>
      </c>
      <c r="Q364" s="407" t="str">
        <f t="array" ref="Q364">INDEX(_Rge_Data_3rd_CY,$B364,Q$1)</f>
        <v/>
      </c>
      <c r="R364" s="407">
        <f t="array" ref="R364">INDEX(_Rge_Data_3rd_CY,$B364,R$1)</f>
        <v>0</v>
      </c>
      <c r="S364" s="407">
        <f t="array" ref="S364">INDEX(_Rge_Data_3rd_CY,$B364,S$1)</f>
        <v>0</v>
      </c>
      <c r="T364" s="407">
        <f t="shared" si="5"/>
        <v>0</v>
      </c>
      <c r="U364" s="408">
        <f t="shared" si="6"/>
        <v>0</v>
      </c>
      <c r="V364" s="409" t="str">
        <f t="array" ref="V364">INDEX(_Rge_Data_3rd_CY,$B364,V$1)</f>
        <v/>
      </c>
      <c r="W364" s="410" t="str">
        <f t="array" ref="W364">INDEX(_Rge_Data_3rd_CY,$B364,W$1)</f>
        <v/>
      </c>
      <c r="X364" s="410" t="str">
        <f t="array" ref="X364">INDEX(_Rge_Data_3rd_CY,$B364,X$1)</f>
        <v/>
      </c>
      <c r="Y364" s="410" t="str">
        <f t="array" ref="Y364">INDEX(_Rge_Data_3rd_CY,$B364,Y$1)</f>
        <v/>
      </c>
      <c r="Z364" s="410">
        <f t="array" ref="Z364">INDEX(_Rge_Data_3rd_CY,$B364,Z$1)</f>
        <v>0</v>
      </c>
      <c r="AA364" s="410">
        <f t="array" ref="AA364">INDEX(_Rge_Data_3rd_CY,$B364,AA$1)</f>
        <v>0</v>
      </c>
      <c r="AB364" s="410">
        <f t="array" ref="AB364">INDEX(_Rge_Data_3rd_CY,$B364,AB$1)</f>
        <v>0</v>
      </c>
      <c r="AC364" s="410">
        <f t="array" ref="AC364">INDEX(_Rge_Data_3rd_CY,$B364,AC$1)</f>
        <v>0</v>
      </c>
      <c r="AD364" s="410">
        <f t="array" ref="AD364">INDEX(_Rge_Data_3rd_CY,$B364,AD$1)</f>
        <v>0</v>
      </c>
      <c r="AE364" s="410" t="str">
        <f t="array" ref="AE364">INDEX(_Rge_Data_3rd_CY,$B364,AE$1)</f>
        <v/>
      </c>
      <c r="AF364" s="410">
        <f t="array" ref="AF364">INDEX(_Rge_Data_3rd_CY,$B364,AF$1)</f>
        <v>0</v>
      </c>
      <c r="AG364" s="410">
        <f t="array" ref="AG364">INDEX(_Rge_Data_3rd_CY,$B364,AG$1)</f>
        <v>0</v>
      </c>
      <c r="AH364" s="410">
        <f t="shared" si="7"/>
        <v>0</v>
      </c>
      <c r="AI364" s="411" t="str">
        <f t="shared" si="9"/>
        <v/>
      </c>
      <c r="AJ364" s="412" t="str">
        <f t="array" ref="AJ364">INDEX(_Rge_Data_3rd_CY,$B364,AJ$1)</f>
        <v/>
      </c>
      <c r="AK364" s="413" t="str">
        <f t="array" ref="AK364">INDEX(_Rge_Data_3rd_CY,$B364,AK$1)</f>
        <v/>
      </c>
      <c r="AL364" s="413" t="str">
        <f t="array" ref="AL364">INDEX(_Rge_Data_3rd_CY,$B364,AL$1)</f>
        <v/>
      </c>
      <c r="AM364" s="413" t="str">
        <f t="array" ref="AM364">INDEX(_Rge_Data_3rd_CY,$B364,AM$1)</f>
        <v/>
      </c>
      <c r="AN364" s="413">
        <f t="array" ref="AN364">INDEX(_Rge_Data_3rd_CY,$B364,AN$1)</f>
        <v>0</v>
      </c>
      <c r="AO364" s="413">
        <f t="array" ref="AO364">INDEX(_Rge_Data_3rd_CY,$B364,AO$1)</f>
        <v>0</v>
      </c>
      <c r="AP364" s="413">
        <f t="array" ref="AP364">INDEX(_Rge_Data_3rd_CY,$B364,AP$1)</f>
        <v>0</v>
      </c>
      <c r="AQ364" s="413">
        <f t="array" ref="AQ364">INDEX(_Rge_Data_3rd_CY,$B364,AQ$1)</f>
        <v>0</v>
      </c>
      <c r="AR364" s="413">
        <f t="array" ref="AR364">INDEX(_Rge_Data_3rd_CY,$B364,AR$1)</f>
        <v>0</v>
      </c>
      <c r="AS364" s="413" t="str">
        <f t="array" ref="AS364">INDEX(_Rge_Data_3rd_CY,$B364,AS$1)</f>
        <v/>
      </c>
      <c r="AT364" s="413">
        <f t="array" ref="AT364">INDEX(_Rge_Data_3rd_CY,$B364,AT$1)</f>
        <v>0</v>
      </c>
      <c r="AU364" s="413">
        <f t="array" ref="AU364">INDEX(_Rge_Data_3rd_CY,$B364,AU$1)</f>
        <v>0</v>
      </c>
      <c r="AV364" s="284">
        <f t="shared" si="10"/>
        <v>0</v>
      </c>
      <c r="AW364" s="414">
        <f t="shared" si="8"/>
        <v>0</v>
      </c>
      <c r="AX364" s="290">
        <f>IFERROR(IF(AND($F364="OPEN",$AH364&gt;0),$AH364*_SoP*$AW364,IF(AND($F364="CLOSED",$AH364&gt;0),$AH364*_SoL*$AW364,0)),0)</f>
        <v>0</v>
      </c>
      <c r="AY364" s="290">
        <f>IFERROR(IF($AH364&lt;0,$AH364*_SoL,0),0)</f>
        <v>0</v>
      </c>
      <c r="AZ364" s="415">
        <f t="shared" si="11"/>
        <v>0</v>
      </c>
      <c r="BA364" s="415">
        <f t="shared" si="12"/>
        <v>0</v>
      </c>
      <c r="BB364" s="415">
        <f t="shared" si="13"/>
        <v>0</v>
      </c>
      <c r="BC364" s="416">
        <f t="shared" si="14"/>
        <v>0</v>
      </c>
      <c r="BD364" s="417">
        <f t="shared" si="15"/>
        <v>0</v>
      </c>
      <c r="BE364" s="418">
        <f t="shared" si="16"/>
        <v>0</v>
      </c>
      <c r="BF364" s="419">
        <f t="shared" si="17"/>
        <v>0</v>
      </c>
    </row>
    <row r="365" ht="19.5" customHeight="1">
      <c r="A365" s="185"/>
      <c r="B365" s="230">
        <f t="shared" si="18"/>
        <v>354</v>
      </c>
      <c r="C365" s="185"/>
      <c r="D365" s="391" t="str">
        <f t="array" ref="D365">INDEX(_Rge_Projectdata_3rd,$B365,MATCH("Project-ID",_Rge_Headline_Projectdata,0))</f>
        <v/>
      </c>
      <c r="E365" s="392" t="str">
        <f t="array" ref="E365">IF(INDEX(_Rge_Data_3rd_CY,$B365,E$1)=0,"",TEXT(INDEX(_Rge_Data_3rd_CY,$B365,E$1),"JJJJMMTT"))</f>
        <v/>
      </c>
      <c r="F365" s="404" t="str">
        <f t="array" ref="F365">INDEX(_Rge_Data_3rd_CY,$B365,F$1)</f>
        <v>Open</v>
      </c>
      <c r="G365" s="393">
        <f t="array" ref="G365">IFERROR(MATCH(INDEX(_Rge_Data_3rd_CY,$B365,G$1),_Rge_Projectstatus,0),"")</f>
        <v>1</v>
      </c>
      <c r="H365" s="405" t="str">
        <f t="array" ref="H365">INDEX(_Rge_Data_3rd_CY,$B365,H$1)</f>
        <v/>
      </c>
      <c r="I365" s="406" t="str">
        <f t="array" ref="I365">INDEX(_Rge_Data_3rd_CY,$B365,I$1)</f>
        <v/>
      </c>
      <c r="J365" s="406" t="str">
        <f t="array" ref="J365">INDEX(_Rge_Data_3rd_CY,$B365,J$1)</f>
        <v/>
      </c>
      <c r="K365" s="406" t="str">
        <f t="array" ref="K365">INDEX(_Rge_Data_3rd_CY,$B365,K$1)</f>
        <v/>
      </c>
      <c r="L365" s="407">
        <f t="array" ref="L365">INDEX(_Rge_Data_3rd_CY,$B365,L$1)</f>
        <v>0</v>
      </c>
      <c r="M365" s="407">
        <f t="array" ref="M365">INDEX(_Rge_Data_3rd_CY,$B365,M$1)</f>
        <v>0</v>
      </c>
      <c r="N365" s="407">
        <f t="array" ref="N365">INDEX(_Rge_Data_3rd_CY,$B365,N$1)</f>
        <v>0</v>
      </c>
      <c r="O365" s="407">
        <f t="array" ref="O365">INDEX(_Rge_Data_3rd_CY,$B365,O$1)</f>
        <v>0</v>
      </c>
      <c r="P365" s="407">
        <f t="array" ref="P365">INDEX(_Rge_Data_3rd_CY,$B365,P$1)</f>
        <v>0</v>
      </c>
      <c r="Q365" s="407" t="str">
        <f t="array" ref="Q365">INDEX(_Rge_Data_3rd_CY,$B365,Q$1)</f>
        <v/>
      </c>
      <c r="R365" s="407">
        <f t="array" ref="R365">INDEX(_Rge_Data_3rd_CY,$B365,R$1)</f>
        <v>0</v>
      </c>
      <c r="S365" s="407">
        <f t="array" ref="S365">INDEX(_Rge_Data_3rd_CY,$B365,S$1)</f>
        <v>0</v>
      </c>
      <c r="T365" s="407">
        <f t="shared" si="5"/>
        <v>0</v>
      </c>
      <c r="U365" s="408">
        <f t="shared" si="6"/>
        <v>0</v>
      </c>
      <c r="V365" s="409" t="str">
        <f t="array" ref="V365">INDEX(_Rge_Data_3rd_CY,$B365,V$1)</f>
        <v/>
      </c>
      <c r="W365" s="410" t="str">
        <f t="array" ref="W365">INDEX(_Rge_Data_3rd_CY,$B365,W$1)</f>
        <v/>
      </c>
      <c r="X365" s="410" t="str">
        <f t="array" ref="X365">INDEX(_Rge_Data_3rd_CY,$B365,X$1)</f>
        <v/>
      </c>
      <c r="Y365" s="410" t="str">
        <f t="array" ref="Y365">INDEX(_Rge_Data_3rd_CY,$B365,Y$1)</f>
        <v/>
      </c>
      <c r="Z365" s="410">
        <f t="array" ref="Z365">INDEX(_Rge_Data_3rd_CY,$B365,Z$1)</f>
        <v>0</v>
      </c>
      <c r="AA365" s="410">
        <f t="array" ref="AA365">INDEX(_Rge_Data_3rd_CY,$B365,AA$1)</f>
        <v>0</v>
      </c>
      <c r="AB365" s="410">
        <f t="array" ref="AB365">INDEX(_Rge_Data_3rd_CY,$B365,AB$1)</f>
        <v>0</v>
      </c>
      <c r="AC365" s="410">
        <f t="array" ref="AC365">INDEX(_Rge_Data_3rd_CY,$B365,AC$1)</f>
        <v>0</v>
      </c>
      <c r="AD365" s="410">
        <f t="array" ref="AD365">INDEX(_Rge_Data_3rd_CY,$B365,AD$1)</f>
        <v>0</v>
      </c>
      <c r="AE365" s="410" t="str">
        <f t="array" ref="AE365">INDEX(_Rge_Data_3rd_CY,$B365,AE$1)</f>
        <v/>
      </c>
      <c r="AF365" s="410">
        <f t="array" ref="AF365">INDEX(_Rge_Data_3rd_CY,$B365,AF$1)</f>
        <v>0</v>
      </c>
      <c r="AG365" s="410">
        <f t="array" ref="AG365">INDEX(_Rge_Data_3rd_CY,$B365,AG$1)</f>
        <v>0</v>
      </c>
      <c r="AH365" s="410">
        <f t="shared" si="7"/>
        <v>0</v>
      </c>
      <c r="AI365" s="411" t="str">
        <f t="shared" si="9"/>
        <v/>
      </c>
      <c r="AJ365" s="412" t="str">
        <f t="array" ref="AJ365">INDEX(_Rge_Data_3rd_CY,$B365,AJ$1)</f>
        <v/>
      </c>
      <c r="AK365" s="413" t="str">
        <f t="array" ref="AK365">INDEX(_Rge_Data_3rd_CY,$B365,AK$1)</f>
        <v/>
      </c>
      <c r="AL365" s="413" t="str">
        <f t="array" ref="AL365">INDEX(_Rge_Data_3rd_CY,$B365,AL$1)</f>
        <v/>
      </c>
      <c r="AM365" s="413" t="str">
        <f t="array" ref="AM365">INDEX(_Rge_Data_3rd_CY,$B365,AM$1)</f>
        <v/>
      </c>
      <c r="AN365" s="413">
        <f t="array" ref="AN365">INDEX(_Rge_Data_3rd_CY,$B365,AN$1)</f>
        <v>0</v>
      </c>
      <c r="AO365" s="413">
        <f t="array" ref="AO365">INDEX(_Rge_Data_3rd_CY,$B365,AO$1)</f>
        <v>0</v>
      </c>
      <c r="AP365" s="413">
        <f t="array" ref="AP365">INDEX(_Rge_Data_3rd_CY,$B365,AP$1)</f>
        <v>0</v>
      </c>
      <c r="AQ365" s="413">
        <f t="array" ref="AQ365">INDEX(_Rge_Data_3rd_CY,$B365,AQ$1)</f>
        <v>0</v>
      </c>
      <c r="AR365" s="413">
        <f t="array" ref="AR365">INDEX(_Rge_Data_3rd_CY,$B365,AR$1)</f>
        <v>0</v>
      </c>
      <c r="AS365" s="413" t="str">
        <f t="array" ref="AS365">INDEX(_Rge_Data_3rd_CY,$B365,AS$1)</f>
        <v/>
      </c>
      <c r="AT365" s="413">
        <f t="array" ref="AT365">INDEX(_Rge_Data_3rd_CY,$B365,AT$1)</f>
        <v>0</v>
      </c>
      <c r="AU365" s="413">
        <f t="array" ref="AU365">INDEX(_Rge_Data_3rd_CY,$B365,AU$1)</f>
        <v>0</v>
      </c>
      <c r="AV365" s="284">
        <f t="shared" si="10"/>
        <v>0</v>
      </c>
      <c r="AW365" s="414">
        <f t="shared" si="8"/>
        <v>0</v>
      </c>
      <c r="AX365" s="290">
        <f>IFERROR(IF(AND($F365="OPEN",$AH365&gt;0),$AH365*_SoP*$AW365,IF(AND($F365="CLOSED",$AH365&gt;0),$AH365*_SoL*$AW365,0)),0)</f>
        <v>0</v>
      </c>
      <c r="AY365" s="290">
        <f>IFERROR(IF($AH365&lt;0,$AH365*_SoL,0),0)</f>
        <v>0</v>
      </c>
      <c r="AZ365" s="415">
        <f t="shared" si="11"/>
        <v>0</v>
      </c>
      <c r="BA365" s="415">
        <f t="shared" si="12"/>
        <v>0</v>
      </c>
      <c r="BB365" s="415">
        <f t="shared" si="13"/>
        <v>0</v>
      </c>
      <c r="BC365" s="416">
        <f t="shared" si="14"/>
        <v>0</v>
      </c>
      <c r="BD365" s="417">
        <f t="shared" si="15"/>
        <v>0</v>
      </c>
      <c r="BE365" s="418">
        <f t="shared" si="16"/>
        <v>0</v>
      </c>
      <c r="BF365" s="419">
        <f t="shared" si="17"/>
        <v>0</v>
      </c>
    </row>
    <row r="366" ht="19.5" customHeight="1">
      <c r="A366" s="185"/>
      <c r="B366" s="230">
        <f t="shared" si="18"/>
        <v>355</v>
      </c>
      <c r="C366" s="185"/>
      <c r="D366" s="391" t="str">
        <f t="array" ref="D366">INDEX(_Rge_Projectdata_3rd,$B366,MATCH("Project-ID",_Rge_Headline_Projectdata,0))</f>
        <v/>
      </c>
      <c r="E366" s="392" t="str">
        <f t="array" ref="E366">IF(INDEX(_Rge_Data_3rd_CY,$B366,E$1)=0,"",TEXT(INDEX(_Rge_Data_3rd_CY,$B366,E$1),"JJJJMMTT"))</f>
        <v/>
      </c>
      <c r="F366" s="404" t="str">
        <f t="array" ref="F366">INDEX(_Rge_Data_3rd_CY,$B366,F$1)</f>
        <v>Open</v>
      </c>
      <c r="G366" s="393">
        <f t="array" ref="G366">IFERROR(MATCH(INDEX(_Rge_Data_3rd_CY,$B366,G$1),_Rge_Projectstatus,0),"")</f>
        <v>1</v>
      </c>
      <c r="H366" s="405" t="str">
        <f t="array" ref="H366">INDEX(_Rge_Data_3rd_CY,$B366,H$1)</f>
        <v/>
      </c>
      <c r="I366" s="406" t="str">
        <f t="array" ref="I366">INDEX(_Rge_Data_3rd_CY,$B366,I$1)</f>
        <v/>
      </c>
      <c r="J366" s="406" t="str">
        <f t="array" ref="J366">INDEX(_Rge_Data_3rd_CY,$B366,J$1)</f>
        <v/>
      </c>
      <c r="K366" s="406" t="str">
        <f t="array" ref="K366">INDEX(_Rge_Data_3rd_CY,$B366,K$1)</f>
        <v/>
      </c>
      <c r="L366" s="407">
        <f t="array" ref="L366">INDEX(_Rge_Data_3rd_CY,$B366,L$1)</f>
        <v>0</v>
      </c>
      <c r="M366" s="407">
        <f t="array" ref="M366">INDEX(_Rge_Data_3rd_CY,$B366,M$1)</f>
        <v>0</v>
      </c>
      <c r="N366" s="407">
        <f t="array" ref="N366">INDEX(_Rge_Data_3rd_CY,$B366,N$1)</f>
        <v>0</v>
      </c>
      <c r="O366" s="407">
        <f t="array" ref="O366">INDEX(_Rge_Data_3rd_CY,$B366,O$1)</f>
        <v>0</v>
      </c>
      <c r="P366" s="407">
        <f t="array" ref="P366">INDEX(_Rge_Data_3rd_CY,$B366,P$1)</f>
        <v>0</v>
      </c>
      <c r="Q366" s="407" t="str">
        <f t="array" ref="Q366">INDEX(_Rge_Data_3rd_CY,$B366,Q$1)</f>
        <v/>
      </c>
      <c r="R366" s="407">
        <f t="array" ref="R366">INDEX(_Rge_Data_3rd_CY,$B366,R$1)</f>
        <v>0</v>
      </c>
      <c r="S366" s="407">
        <f t="array" ref="S366">INDEX(_Rge_Data_3rd_CY,$B366,S$1)</f>
        <v>0</v>
      </c>
      <c r="T366" s="407">
        <f t="shared" si="5"/>
        <v>0</v>
      </c>
      <c r="U366" s="408">
        <f t="shared" si="6"/>
        <v>0</v>
      </c>
      <c r="V366" s="409" t="str">
        <f t="array" ref="V366">INDEX(_Rge_Data_3rd_CY,$B366,V$1)</f>
        <v/>
      </c>
      <c r="W366" s="410" t="str">
        <f t="array" ref="W366">INDEX(_Rge_Data_3rd_CY,$B366,W$1)</f>
        <v/>
      </c>
      <c r="X366" s="410" t="str">
        <f t="array" ref="X366">INDEX(_Rge_Data_3rd_CY,$B366,X$1)</f>
        <v/>
      </c>
      <c r="Y366" s="410" t="str">
        <f t="array" ref="Y366">INDEX(_Rge_Data_3rd_CY,$B366,Y$1)</f>
        <v/>
      </c>
      <c r="Z366" s="410">
        <f t="array" ref="Z366">INDEX(_Rge_Data_3rd_CY,$B366,Z$1)</f>
        <v>0</v>
      </c>
      <c r="AA366" s="410">
        <f t="array" ref="AA366">INDEX(_Rge_Data_3rd_CY,$B366,AA$1)</f>
        <v>0</v>
      </c>
      <c r="AB366" s="410">
        <f t="array" ref="AB366">INDEX(_Rge_Data_3rd_CY,$B366,AB$1)</f>
        <v>0</v>
      </c>
      <c r="AC366" s="410">
        <f t="array" ref="AC366">INDEX(_Rge_Data_3rd_CY,$B366,AC$1)</f>
        <v>0</v>
      </c>
      <c r="AD366" s="410">
        <f t="array" ref="AD366">INDEX(_Rge_Data_3rd_CY,$B366,AD$1)</f>
        <v>0</v>
      </c>
      <c r="AE366" s="410" t="str">
        <f t="array" ref="AE366">INDEX(_Rge_Data_3rd_CY,$B366,AE$1)</f>
        <v/>
      </c>
      <c r="AF366" s="410">
        <f t="array" ref="AF366">INDEX(_Rge_Data_3rd_CY,$B366,AF$1)</f>
        <v>0</v>
      </c>
      <c r="AG366" s="410">
        <f t="array" ref="AG366">INDEX(_Rge_Data_3rd_CY,$B366,AG$1)</f>
        <v>0</v>
      </c>
      <c r="AH366" s="410">
        <f t="shared" si="7"/>
        <v>0</v>
      </c>
      <c r="AI366" s="411" t="str">
        <f t="shared" si="9"/>
        <v/>
      </c>
      <c r="AJ366" s="412" t="str">
        <f t="array" ref="AJ366">INDEX(_Rge_Data_3rd_CY,$B366,AJ$1)</f>
        <v/>
      </c>
      <c r="AK366" s="413" t="str">
        <f t="array" ref="AK366">INDEX(_Rge_Data_3rd_CY,$B366,AK$1)</f>
        <v/>
      </c>
      <c r="AL366" s="413" t="str">
        <f t="array" ref="AL366">INDEX(_Rge_Data_3rd_CY,$B366,AL$1)</f>
        <v/>
      </c>
      <c r="AM366" s="413" t="str">
        <f t="array" ref="AM366">INDEX(_Rge_Data_3rd_CY,$B366,AM$1)</f>
        <v/>
      </c>
      <c r="AN366" s="413">
        <f t="array" ref="AN366">INDEX(_Rge_Data_3rd_CY,$B366,AN$1)</f>
        <v>0</v>
      </c>
      <c r="AO366" s="413">
        <f t="array" ref="AO366">INDEX(_Rge_Data_3rd_CY,$B366,AO$1)</f>
        <v>0</v>
      </c>
      <c r="AP366" s="413">
        <f t="array" ref="AP366">INDEX(_Rge_Data_3rd_CY,$B366,AP$1)</f>
        <v>0</v>
      </c>
      <c r="AQ366" s="413">
        <f t="array" ref="AQ366">INDEX(_Rge_Data_3rd_CY,$B366,AQ$1)</f>
        <v>0</v>
      </c>
      <c r="AR366" s="413">
        <f t="array" ref="AR366">INDEX(_Rge_Data_3rd_CY,$B366,AR$1)</f>
        <v>0</v>
      </c>
      <c r="AS366" s="413" t="str">
        <f t="array" ref="AS366">INDEX(_Rge_Data_3rd_CY,$B366,AS$1)</f>
        <v/>
      </c>
      <c r="AT366" s="413">
        <f t="array" ref="AT366">INDEX(_Rge_Data_3rd_CY,$B366,AT$1)</f>
        <v>0</v>
      </c>
      <c r="AU366" s="413">
        <f t="array" ref="AU366">INDEX(_Rge_Data_3rd_CY,$B366,AU$1)</f>
        <v>0</v>
      </c>
      <c r="AV366" s="284">
        <f t="shared" si="10"/>
        <v>0</v>
      </c>
      <c r="AW366" s="414">
        <f t="shared" si="8"/>
        <v>0</v>
      </c>
      <c r="AX366" s="290">
        <f>IFERROR(IF(AND($F366="OPEN",$AH366&gt;0),$AH366*_SoP*$AW366,IF(AND($F366="CLOSED",$AH366&gt;0),$AH366*_SoL*$AW366,0)),0)</f>
        <v>0</v>
      </c>
      <c r="AY366" s="290">
        <f>IFERROR(IF($AH366&lt;0,$AH366*_SoL,0),0)</f>
        <v>0</v>
      </c>
      <c r="AZ366" s="415">
        <f t="shared" si="11"/>
        <v>0</v>
      </c>
      <c r="BA366" s="415">
        <f t="shared" si="12"/>
        <v>0</v>
      </c>
      <c r="BB366" s="415">
        <f t="shared" si="13"/>
        <v>0</v>
      </c>
      <c r="BC366" s="416">
        <f t="shared" si="14"/>
        <v>0</v>
      </c>
      <c r="BD366" s="417">
        <f t="shared" si="15"/>
        <v>0</v>
      </c>
      <c r="BE366" s="418">
        <f t="shared" si="16"/>
        <v>0</v>
      </c>
      <c r="BF366" s="419">
        <f t="shared" si="17"/>
        <v>0</v>
      </c>
    </row>
    <row r="367" ht="19.5" customHeight="1">
      <c r="A367" s="185"/>
      <c r="B367" s="230">
        <f t="shared" si="18"/>
        <v>356</v>
      </c>
      <c r="C367" s="185"/>
      <c r="D367" s="391" t="str">
        <f t="array" ref="D367">INDEX(_Rge_Projectdata_3rd,$B367,MATCH("Project-ID",_Rge_Headline_Projectdata,0))</f>
        <v/>
      </c>
      <c r="E367" s="392" t="str">
        <f t="array" ref="E367">IF(INDEX(_Rge_Data_3rd_CY,$B367,E$1)=0,"",TEXT(INDEX(_Rge_Data_3rd_CY,$B367,E$1),"JJJJMMTT"))</f>
        <v/>
      </c>
      <c r="F367" s="404" t="str">
        <f t="array" ref="F367">INDEX(_Rge_Data_3rd_CY,$B367,F$1)</f>
        <v>Open</v>
      </c>
      <c r="G367" s="393">
        <f t="array" ref="G367">IFERROR(MATCH(INDEX(_Rge_Data_3rd_CY,$B367,G$1),_Rge_Projectstatus,0),"")</f>
        <v>1</v>
      </c>
      <c r="H367" s="405" t="str">
        <f t="array" ref="H367">INDEX(_Rge_Data_3rd_CY,$B367,H$1)</f>
        <v/>
      </c>
      <c r="I367" s="406" t="str">
        <f t="array" ref="I367">INDEX(_Rge_Data_3rd_CY,$B367,I$1)</f>
        <v/>
      </c>
      <c r="J367" s="406" t="str">
        <f t="array" ref="J367">INDEX(_Rge_Data_3rd_CY,$B367,J$1)</f>
        <v/>
      </c>
      <c r="K367" s="406" t="str">
        <f t="array" ref="K367">INDEX(_Rge_Data_3rd_CY,$B367,K$1)</f>
        <v/>
      </c>
      <c r="L367" s="407">
        <f t="array" ref="L367">INDEX(_Rge_Data_3rd_CY,$B367,L$1)</f>
        <v>0</v>
      </c>
      <c r="M367" s="407">
        <f t="array" ref="M367">INDEX(_Rge_Data_3rd_CY,$B367,M$1)</f>
        <v>0</v>
      </c>
      <c r="N367" s="407">
        <f t="array" ref="N367">INDEX(_Rge_Data_3rd_CY,$B367,N$1)</f>
        <v>0</v>
      </c>
      <c r="O367" s="407">
        <f t="array" ref="O367">INDEX(_Rge_Data_3rd_CY,$B367,O$1)</f>
        <v>0</v>
      </c>
      <c r="P367" s="407">
        <f t="array" ref="P367">INDEX(_Rge_Data_3rd_CY,$B367,P$1)</f>
        <v>0</v>
      </c>
      <c r="Q367" s="407" t="str">
        <f t="array" ref="Q367">INDEX(_Rge_Data_3rd_CY,$B367,Q$1)</f>
        <v/>
      </c>
      <c r="R367" s="407">
        <f t="array" ref="R367">INDEX(_Rge_Data_3rd_CY,$B367,R$1)</f>
        <v>0</v>
      </c>
      <c r="S367" s="407">
        <f t="array" ref="S367">INDEX(_Rge_Data_3rd_CY,$B367,S$1)</f>
        <v>0</v>
      </c>
      <c r="T367" s="407">
        <f t="shared" si="5"/>
        <v>0</v>
      </c>
      <c r="U367" s="408">
        <f t="shared" si="6"/>
        <v>0</v>
      </c>
      <c r="V367" s="409" t="str">
        <f t="array" ref="V367">INDEX(_Rge_Data_3rd_CY,$B367,V$1)</f>
        <v/>
      </c>
      <c r="W367" s="410" t="str">
        <f t="array" ref="W367">INDEX(_Rge_Data_3rd_CY,$B367,W$1)</f>
        <v/>
      </c>
      <c r="X367" s="410" t="str">
        <f t="array" ref="X367">INDEX(_Rge_Data_3rd_CY,$B367,X$1)</f>
        <v/>
      </c>
      <c r="Y367" s="410" t="str">
        <f t="array" ref="Y367">INDEX(_Rge_Data_3rd_CY,$B367,Y$1)</f>
        <v/>
      </c>
      <c r="Z367" s="410">
        <f t="array" ref="Z367">INDEX(_Rge_Data_3rd_CY,$B367,Z$1)</f>
        <v>0</v>
      </c>
      <c r="AA367" s="410">
        <f t="array" ref="AA367">INDEX(_Rge_Data_3rd_CY,$B367,AA$1)</f>
        <v>0</v>
      </c>
      <c r="AB367" s="410">
        <f t="array" ref="AB367">INDEX(_Rge_Data_3rd_CY,$B367,AB$1)</f>
        <v>0</v>
      </c>
      <c r="AC367" s="410">
        <f t="array" ref="AC367">INDEX(_Rge_Data_3rd_CY,$B367,AC$1)</f>
        <v>0</v>
      </c>
      <c r="AD367" s="410">
        <f t="array" ref="AD367">INDEX(_Rge_Data_3rd_CY,$B367,AD$1)</f>
        <v>0</v>
      </c>
      <c r="AE367" s="410" t="str">
        <f t="array" ref="AE367">INDEX(_Rge_Data_3rd_CY,$B367,AE$1)</f>
        <v/>
      </c>
      <c r="AF367" s="410">
        <f t="array" ref="AF367">INDEX(_Rge_Data_3rd_CY,$B367,AF$1)</f>
        <v>0</v>
      </c>
      <c r="AG367" s="410">
        <f t="array" ref="AG367">INDEX(_Rge_Data_3rd_CY,$B367,AG$1)</f>
        <v>0</v>
      </c>
      <c r="AH367" s="410">
        <f t="shared" si="7"/>
        <v>0</v>
      </c>
      <c r="AI367" s="411" t="str">
        <f t="shared" si="9"/>
        <v/>
      </c>
      <c r="AJ367" s="412" t="str">
        <f t="array" ref="AJ367">INDEX(_Rge_Data_3rd_CY,$B367,AJ$1)</f>
        <v/>
      </c>
      <c r="AK367" s="413" t="str">
        <f t="array" ref="AK367">INDEX(_Rge_Data_3rd_CY,$B367,AK$1)</f>
        <v/>
      </c>
      <c r="AL367" s="413" t="str">
        <f t="array" ref="AL367">INDEX(_Rge_Data_3rd_CY,$B367,AL$1)</f>
        <v/>
      </c>
      <c r="AM367" s="413" t="str">
        <f t="array" ref="AM367">INDEX(_Rge_Data_3rd_CY,$B367,AM$1)</f>
        <v/>
      </c>
      <c r="AN367" s="413">
        <f t="array" ref="AN367">INDEX(_Rge_Data_3rd_CY,$B367,AN$1)</f>
        <v>0</v>
      </c>
      <c r="AO367" s="413">
        <f t="array" ref="AO367">INDEX(_Rge_Data_3rd_CY,$B367,AO$1)</f>
        <v>0</v>
      </c>
      <c r="AP367" s="413">
        <f t="array" ref="AP367">INDEX(_Rge_Data_3rd_CY,$B367,AP$1)</f>
        <v>0</v>
      </c>
      <c r="AQ367" s="413">
        <f t="array" ref="AQ367">INDEX(_Rge_Data_3rd_CY,$B367,AQ$1)</f>
        <v>0</v>
      </c>
      <c r="AR367" s="413">
        <f t="array" ref="AR367">INDEX(_Rge_Data_3rd_CY,$B367,AR$1)</f>
        <v>0</v>
      </c>
      <c r="AS367" s="413" t="str">
        <f t="array" ref="AS367">INDEX(_Rge_Data_3rd_CY,$B367,AS$1)</f>
        <v/>
      </c>
      <c r="AT367" s="413">
        <f t="array" ref="AT367">INDEX(_Rge_Data_3rd_CY,$B367,AT$1)</f>
        <v>0</v>
      </c>
      <c r="AU367" s="413">
        <f t="array" ref="AU367">INDEX(_Rge_Data_3rd_CY,$B367,AU$1)</f>
        <v>0</v>
      </c>
      <c r="AV367" s="284">
        <f t="shared" si="10"/>
        <v>0</v>
      </c>
      <c r="AW367" s="414">
        <f t="shared" si="8"/>
        <v>0</v>
      </c>
      <c r="AX367" s="290">
        <f>IFERROR(IF(AND($F367="OPEN",$AH367&gt;0),$AH367*_SoP*$AW367,IF(AND($F367="CLOSED",$AH367&gt;0),$AH367*_SoL*$AW367,0)),0)</f>
        <v>0</v>
      </c>
      <c r="AY367" s="290">
        <f>IFERROR(IF($AH367&lt;0,$AH367*_SoL,0),0)</f>
        <v>0</v>
      </c>
      <c r="AZ367" s="415">
        <f t="shared" si="11"/>
        <v>0</v>
      </c>
      <c r="BA367" s="415">
        <f t="shared" si="12"/>
        <v>0</v>
      </c>
      <c r="BB367" s="415">
        <f t="shared" si="13"/>
        <v>0</v>
      </c>
      <c r="BC367" s="416">
        <f t="shared" si="14"/>
        <v>0</v>
      </c>
      <c r="BD367" s="417">
        <f t="shared" si="15"/>
        <v>0</v>
      </c>
      <c r="BE367" s="418">
        <f t="shared" si="16"/>
        <v>0</v>
      </c>
      <c r="BF367" s="419">
        <f t="shared" si="17"/>
        <v>0</v>
      </c>
    </row>
    <row r="368" ht="19.5" customHeight="1">
      <c r="A368" s="185"/>
      <c r="B368" s="230">
        <f t="shared" si="18"/>
        <v>357</v>
      </c>
      <c r="C368" s="185"/>
      <c r="D368" s="391" t="str">
        <f t="array" ref="D368">INDEX(_Rge_Projectdata_3rd,$B368,MATCH("Project-ID",_Rge_Headline_Projectdata,0))</f>
        <v/>
      </c>
      <c r="E368" s="392" t="str">
        <f t="array" ref="E368">IF(INDEX(_Rge_Data_3rd_CY,$B368,E$1)=0,"",TEXT(INDEX(_Rge_Data_3rd_CY,$B368,E$1),"JJJJMMTT"))</f>
        <v/>
      </c>
      <c r="F368" s="404" t="str">
        <f t="array" ref="F368">INDEX(_Rge_Data_3rd_CY,$B368,F$1)</f>
        <v>Open</v>
      </c>
      <c r="G368" s="393">
        <f t="array" ref="G368">IFERROR(MATCH(INDEX(_Rge_Data_3rd_CY,$B368,G$1),_Rge_Projectstatus,0),"")</f>
        <v>1</v>
      </c>
      <c r="H368" s="405" t="str">
        <f t="array" ref="H368">INDEX(_Rge_Data_3rd_CY,$B368,H$1)</f>
        <v/>
      </c>
      <c r="I368" s="406" t="str">
        <f t="array" ref="I368">INDEX(_Rge_Data_3rd_CY,$B368,I$1)</f>
        <v/>
      </c>
      <c r="J368" s="406" t="str">
        <f t="array" ref="J368">INDEX(_Rge_Data_3rd_CY,$B368,J$1)</f>
        <v/>
      </c>
      <c r="K368" s="406" t="str">
        <f t="array" ref="K368">INDEX(_Rge_Data_3rd_CY,$B368,K$1)</f>
        <v/>
      </c>
      <c r="L368" s="407">
        <f t="array" ref="L368">INDEX(_Rge_Data_3rd_CY,$B368,L$1)</f>
        <v>0</v>
      </c>
      <c r="M368" s="407">
        <f t="array" ref="M368">INDEX(_Rge_Data_3rd_CY,$B368,M$1)</f>
        <v>0</v>
      </c>
      <c r="N368" s="407">
        <f t="array" ref="N368">INDEX(_Rge_Data_3rd_CY,$B368,N$1)</f>
        <v>0</v>
      </c>
      <c r="O368" s="407">
        <f t="array" ref="O368">INDEX(_Rge_Data_3rd_CY,$B368,O$1)</f>
        <v>0</v>
      </c>
      <c r="P368" s="407">
        <f t="array" ref="P368">INDEX(_Rge_Data_3rd_CY,$B368,P$1)</f>
        <v>0</v>
      </c>
      <c r="Q368" s="407" t="str">
        <f t="array" ref="Q368">INDEX(_Rge_Data_3rd_CY,$B368,Q$1)</f>
        <v/>
      </c>
      <c r="R368" s="407">
        <f t="array" ref="R368">INDEX(_Rge_Data_3rd_CY,$B368,R$1)</f>
        <v>0</v>
      </c>
      <c r="S368" s="407">
        <f t="array" ref="S368">INDEX(_Rge_Data_3rd_CY,$B368,S$1)</f>
        <v>0</v>
      </c>
      <c r="T368" s="407">
        <f t="shared" si="5"/>
        <v>0</v>
      </c>
      <c r="U368" s="408">
        <f t="shared" si="6"/>
        <v>0</v>
      </c>
      <c r="V368" s="409" t="str">
        <f t="array" ref="V368">INDEX(_Rge_Data_3rd_CY,$B368,V$1)</f>
        <v/>
      </c>
      <c r="W368" s="410" t="str">
        <f t="array" ref="W368">INDEX(_Rge_Data_3rd_CY,$B368,W$1)</f>
        <v/>
      </c>
      <c r="X368" s="410" t="str">
        <f t="array" ref="X368">INDEX(_Rge_Data_3rd_CY,$B368,X$1)</f>
        <v/>
      </c>
      <c r="Y368" s="410" t="str">
        <f t="array" ref="Y368">INDEX(_Rge_Data_3rd_CY,$B368,Y$1)</f>
        <v/>
      </c>
      <c r="Z368" s="410">
        <f t="array" ref="Z368">INDEX(_Rge_Data_3rd_CY,$B368,Z$1)</f>
        <v>0</v>
      </c>
      <c r="AA368" s="410">
        <f t="array" ref="AA368">INDEX(_Rge_Data_3rd_CY,$B368,AA$1)</f>
        <v>0</v>
      </c>
      <c r="AB368" s="410">
        <f t="array" ref="AB368">INDEX(_Rge_Data_3rd_CY,$B368,AB$1)</f>
        <v>0</v>
      </c>
      <c r="AC368" s="410">
        <f t="array" ref="AC368">INDEX(_Rge_Data_3rd_CY,$B368,AC$1)</f>
        <v>0</v>
      </c>
      <c r="AD368" s="410">
        <f t="array" ref="AD368">INDEX(_Rge_Data_3rd_CY,$B368,AD$1)</f>
        <v>0</v>
      </c>
      <c r="AE368" s="410" t="str">
        <f t="array" ref="AE368">INDEX(_Rge_Data_3rd_CY,$B368,AE$1)</f>
        <v/>
      </c>
      <c r="AF368" s="410">
        <f t="array" ref="AF368">INDEX(_Rge_Data_3rd_CY,$B368,AF$1)</f>
        <v>0</v>
      </c>
      <c r="AG368" s="410">
        <f t="array" ref="AG368">INDEX(_Rge_Data_3rd_CY,$B368,AG$1)</f>
        <v>0</v>
      </c>
      <c r="AH368" s="410">
        <f t="shared" si="7"/>
        <v>0</v>
      </c>
      <c r="AI368" s="411" t="str">
        <f t="shared" si="9"/>
        <v/>
      </c>
      <c r="AJ368" s="412" t="str">
        <f t="array" ref="AJ368">INDEX(_Rge_Data_3rd_CY,$B368,AJ$1)</f>
        <v/>
      </c>
      <c r="AK368" s="413" t="str">
        <f t="array" ref="AK368">INDEX(_Rge_Data_3rd_CY,$B368,AK$1)</f>
        <v/>
      </c>
      <c r="AL368" s="413" t="str">
        <f t="array" ref="AL368">INDEX(_Rge_Data_3rd_CY,$B368,AL$1)</f>
        <v/>
      </c>
      <c r="AM368" s="413" t="str">
        <f t="array" ref="AM368">INDEX(_Rge_Data_3rd_CY,$B368,AM$1)</f>
        <v/>
      </c>
      <c r="AN368" s="413">
        <f t="array" ref="AN368">INDEX(_Rge_Data_3rd_CY,$B368,AN$1)</f>
        <v>0</v>
      </c>
      <c r="AO368" s="413">
        <f t="array" ref="AO368">INDEX(_Rge_Data_3rd_CY,$B368,AO$1)</f>
        <v>0</v>
      </c>
      <c r="AP368" s="413">
        <f t="array" ref="AP368">INDEX(_Rge_Data_3rd_CY,$B368,AP$1)</f>
        <v>0</v>
      </c>
      <c r="AQ368" s="413">
        <f t="array" ref="AQ368">INDEX(_Rge_Data_3rd_CY,$B368,AQ$1)</f>
        <v>0</v>
      </c>
      <c r="AR368" s="413">
        <f t="array" ref="AR368">INDEX(_Rge_Data_3rd_CY,$B368,AR$1)</f>
        <v>0</v>
      </c>
      <c r="AS368" s="413" t="str">
        <f t="array" ref="AS368">INDEX(_Rge_Data_3rd_CY,$B368,AS$1)</f>
        <v/>
      </c>
      <c r="AT368" s="413">
        <f t="array" ref="AT368">INDEX(_Rge_Data_3rd_CY,$B368,AT$1)</f>
        <v>0</v>
      </c>
      <c r="AU368" s="413">
        <f t="array" ref="AU368">INDEX(_Rge_Data_3rd_CY,$B368,AU$1)</f>
        <v>0</v>
      </c>
      <c r="AV368" s="284">
        <f t="shared" si="10"/>
        <v>0</v>
      </c>
      <c r="AW368" s="414">
        <f t="shared" si="8"/>
        <v>0</v>
      </c>
      <c r="AX368" s="290">
        <f>IFERROR(IF(AND($F368="OPEN",$AH368&gt;0),$AH368*_SoP*$AW368,IF(AND($F368="CLOSED",$AH368&gt;0),$AH368*_SoL*$AW368,0)),0)</f>
        <v>0</v>
      </c>
      <c r="AY368" s="290">
        <f>IFERROR(IF($AH368&lt;0,$AH368*_SoL,0),0)</f>
        <v>0</v>
      </c>
      <c r="AZ368" s="415">
        <f t="shared" si="11"/>
        <v>0</v>
      </c>
      <c r="BA368" s="415">
        <f t="shared" si="12"/>
        <v>0</v>
      </c>
      <c r="BB368" s="415">
        <f t="shared" si="13"/>
        <v>0</v>
      </c>
      <c r="BC368" s="416">
        <f t="shared" si="14"/>
        <v>0</v>
      </c>
      <c r="BD368" s="417">
        <f t="shared" si="15"/>
        <v>0</v>
      </c>
      <c r="BE368" s="418">
        <f t="shared" si="16"/>
        <v>0</v>
      </c>
      <c r="BF368" s="419">
        <f t="shared" si="17"/>
        <v>0</v>
      </c>
    </row>
    <row r="369" ht="19.5" customHeight="1">
      <c r="A369" s="185"/>
      <c r="B369" s="230">
        <f t="shared" si="18"/>
        <v>358</v>
      </c>
      <c r="C369" s="185"/>
      <c r="D369" s="391" t="str">
        <f t="array" ref="D369">INDEX(_Rge_Projectdata_3rd,$B369,MATCH("Project-ID",_Rge_Headline_Projectdata,0))</f>
        <v/>
      </c>
      <c r="E369" s="392" t="str">
        <f t="array" ref="E369">IF(INDEX(_Rge_Data_3rd_CY,$B369,E$1)=0,"",TEXT(INDEX(_Rge_Data_3rd_CY,$B369,E$1),"JJJJMMTT"))</f>
        <v/>
      </c>
      <c r="F369" s="404" t="str">
        <f t="array" ref="F369">INDEX(_Rge_Data_3rd_CY,$B369,F$1)</f>
        <v>Open</v>
      </c>
      <c r="G369" s="393">
        <f t="array" ref="G369">IFERROR(MATCH(INDEX(_Rge_Data_3rd_CY,$B369,G$1),_Rge_Projectstatus,0),"")</f>
        <v>1</v>
      </c>
      <c r="H369" s="405" t="str">
        <f t="array" ref="H369">INDEX(_Rge_Data_3rd_CY,$B369,H$1)</f>
        <v/>
      </c>
      <c r="I369" s="406" t="str">
        <f t="array" ref="I369">INDEX(_Rge_Data_3rd_CY,$B369,I$1)</f>
        <v/>
      </c>
      <c r="J369" s="406" t="str">
        <f t="array" ref="J369">INDEX(_Rge_Data_3rd_CY,$B369,J$1)</f>
        <v/>
      </c>
      <c r="K369" s="406" t="str">
        <f t="array" ref="K369">INDEX(_Rge_Data_3rd_CY,$B369,K$1)</f>
        <v/>
      </c>
      <c r="L369" s="407">
        <f t="array" ref="L369">INDEX(_Rge_Data_3rd_CY,$B369,L$1)</f>
        <v>0</v>
      </c>
      <c r="M369" s="407">
        <f t="array" ref="M369">INDEX(_Rge_Data_3rd_CY,$B369,M$1)</f>
        <v>0</v>
      </c>
      <c r="N369" s="407">
        <f t="array" ref="N369">INDEX(_Rge_Data_3rd_CY,$B369,N$1)</f>
        <v>0</v>
      </c>
      <c r="O369" s="407">
        <f t="array" ref="O369">INDEX(_Rge_Data_3rd_CY,$B369,O$1)</f>
        <v>0</v>
      </c>
      <c r="P369" s="407">
        <f t="array" ref="P369">INDEX(_Rge_Data_3rd_CY,$B369,P$1)</f>
        <v>0</v>
      </c>
      <c r="Q369" s="407" t="str">
        <f t="array" ref="Q369">INDEX(_Rge_Data_3rd_CY,$B369,Q$1)</f>
        <v/>
      </c>
      <c r="R369" s="407">
        <f t="array" ref="R369">INDEX(_Rge_Data_3rd_CY,$B369,R$1)</f>
        <v>0</v>
      </c>
      <c r="S369" s="407">
        <f t="array" ref="S369">INDEX(_Rge_Data_3rd_CY,$B369,S$1)</f>
        <v>0</v>
      </c>
      <c r="T369" s="407">
        <f t="shared" si="5"/>
        <v>0</v>
      </c>
      <c r="U369" s="408">
        <f t="shared" si="6"/>
        <v>0</v>
      </c>
      <c r="V369" s="409" t="str">
        <f t="array" ref="V369">INDEX(_Rge_Data_3rd_CY,$B369,V$1)</f>
        <v/>
      </c>
      <c r="W369" s="410" t="str">
        <f t="array" ref="W369">INDEX(_Rge_Data_3rd_CY,$B369,W$1)</f>
        <v/>
      </c>
      <c r="X369" s="410" t="str">
        <f t="array" ref="X369">INDEX(_Rge_Data_3rd_CY,$B369,X$1)</f>
        <v/>
      </c>
      <c r="Y369" s="410" t="str">
        <f t="array" ref="Y369">INDEX(_Rge_Data_3rd_CY,$B369,Y$1)</f>
        <v/>
      </c>
      <c r="Z369" s="410">
        <f t="array" ref="Z369">INDEX(_Rge_Data_3rd_CY,$B369,Z$1)</f>
        <v>0</v>
      </c>
      <c r="AA369" s="410">
        <f t="array" ref="AA369">INDEX(_Rge_Data_3rd_CY,$B369,AA$1)</f>
        <v>0</v>
      </c>
      <c r="AB369" s="410">
        <f t="array" ref="AB369">INDEX(_Rge_Data_3rd_CY,$B369,AB$1)</f>
        <v>0</v>
      </c>
      <c r="AC369" s="410">
        <f t="array" ref="AC369">INDEX(_Rge_Data_3rd_CY,$B369,AC$1)</f>
        <v>0</v>
      </c>
      <c r="AD369" s="410">
        <f t="array" ref="AD369">INDEX(_Rge_Data_3rd_CY,$B369,AD$1)</f>
        <v>0</v>
      </c>
      <c r="AE369" s="410" t="str">
        <f t="array" ref="AE369">INDEX(_Rge_Data_3rd_CY,$B369,AE$1)</f>
        <v/>
      </c>
      <c r="AF369" s="410">
        <f t="array" ref="AF369">INDEX(_Rge_Data_3rd_CY,$B369,AF$1)</f>
        <v>0</v>
      </c>
      <c r="AG369" s="410">
        <f t="array" ref="AG369">INDEX(_Rge_Data_3rd_CY,$B369,AG$1)</f>
        <v>0</v>
      </c>
      <c r="AH369" s="410">
        <f t="shared" si="7"/>
        <v>0</v>
      </c>
      <c r="AI369" s="411" t="str">
        <f t="shared" si="9"/>
        <v/>
      </c>
      <c r="AJ369" s="412" t="str">
        <f t="array" ref="AJ369">INDEX(_Rge_Data_3rd_CY,$B369,AJ$1)</f>
        <v/>
      </c>
      <c r="AK369" s="413" t="str">
        <f t="array" ref="AK369">INDEX(_Rge_Data_3rd_CY,$B369,AK$1)</f>
        <v/>
      </c>
      <c r="AL369" s="413" t="str">
        <f t="array" ref="AL369">INDEX(_Rge_Data_3rd_CY,$B369,AL$1)</f>
        <v/>
      </c>
      <c r="AM369" s="413" t="str">
        <f t="array" ref="AM369">INDEX(_Rge_Data_3rd_CY,$B369,AM$1)</f>
        <v/>
      </c>
      <c r="AN369" s="413">
        <f t="array" ref="AN369">INDEX(_Rge_Data_3rd_CY,$B369,AN$1)</f>
        <v>0</v>
      </c>
      <c r="AO369" s="413">
        <f t="array" ref="AO369">INDEX(_Rge_Data_3rd_CY,$B369,AO$1)</f>
        <v>0</v>
      </c>
      <c r="AP369" s="413">
        <f t="array" ref="AP369">INDEX(_Rge_Data_3rd_CY,$B369,AP$1)</f>
        <v>0</v>
      </c>
      <c r="AQ369" s="413">
        <f t="array" ref="AQ369">INDEX(_Rge_Data_3rd_CY,$B369,AQ$1)</f>
        <v>0</v>
      </c>
      <c r="AR369" s="413">
        <f t="array" ref="AR369">INDEX(_Rge_Data_3rd_CY,$B369,AR$1)</f>
        <v>0</v>
      </c>
      <c r="AS369" s="413" t="str">
        <f t="array" ref="AS369">INDEX(_Rge_Data_3rd_CY,$B369,AS$1)</f>
        <v/>
      </c>
      <c r="AT369" s="413">
        <f t="array" ref="AT369">INDEX(_Rge_Data_3rd_CY,$B369,AT$1)</f>
        <v>0</v>
      </c>
      <c r="AU369" s="413">
        <f t="array" ref="AU369">INDEX(_Rge_Data_3rd_CY,$B369,AU$1)</f>
        <v>0</v>
      </c>
      <c r="AV369" s="284">
        <f t="shared" si="10"/>
        <v>0</v>
      </c>
      <c r="AW369" s="414">
        <f t="shared" si="8"/>
        <v>0</v>
      </c>
      <c r="AX369" s="290">
        <f>IFERROR(IF(AND($F369="OPEN",$AH369&gt;0),$AH369*_SoP*$AW369,IF(AND($F369="CLOSED",$AH369&gt;0),$AH369*_SoL*$AW369,0)),0)</f>
        <v>0</v>
      </c>
      <c r="AY369" s="290">
        <f>IFERROR(IF($AH369&lt;0,$AH369*_SoL,0),0)</f>
        <v>0</v>
      </c>
      <c r="AZ369" s="415">
        <f t="shared" si="11"/>
        <v>0</v>
      </c>
      <c r="BA369" s="415">
        <f t="shared" si="12"/>
        <v>0</v>
      </c>
      <c r="BB369" s="415">
        <f t="shared" si="13"/>
        <v>0</v>
      </c>
      <c r="BC369" s="416">
        <f t="shared" si="14"/>
        <v>0</v>
      </c>
      <c r="BD369" s="417">
        <f t="shared" si="15"/>
        <v>0</v>
      </c>
      <c r="BE369" s="418">
        <f t="shared" si="16"/>
        <v>0</v>
      </c>
      <c r="BF369" s="419">
        <f t="shared" si="17"/>
        <v>0</v>
      </c>
    </row>
    <row r="370" ht="19.5" customHeight="1">
      <c r="A370" s="185"/>
      <c r="B370" s="230">
        <f t="shared" si="18"/>
        <v>359</v>
      </c>
      <c r="C370" s="185"/>
      <c r="D370" s="391" t="str">
        <f t="array" ref="D370">INDEX(_Rge_Projectdata_3rd,$B370,MATCH("Project-ID",_Rge_Headline_Projectdata,0))</f>
        <v/>
      </c>
      <c r="E370" s="392" t="str">
        <f t="array" ref="E370">IF(INDEX(_Rge_Data_3rd_CY,$B370,E$1)=0,"",TEXT(INDEX(_Rge_Data_3rd_CY,$B370,E$1),"JJJJMMTT"))</f>
        <v/>
      </c>
      <c r="F370" s="404" t="str">
        <f t="array" ref="F370">INDEX(_Rge_Data_3rd_CY,$B370,F$1)</f>
        <v>Open</v>
      </c>
      <c r="G370" s="393">
        <f t="array" ref="G370">IFERROR(MATCH(INDEX(_Rge_Data_3rd_CY,$B370,G$1),_Rge_Projectstatus,0),"")</f>
        <v>1</v>
      </c>
      <c r="H370" s="405" t="str">
        <f t="array" ref="H370">INDEX(_Rge_Data_3rd_CY,$B370,H$1)</f>
        <v/>
      </c>
      <c r="I370" s="406" t="str">
        <f t="array" ref="I370">INDEX(_Rge_Data_3rd_CY,$B370,I$1)</f>
        <v/>
      </c>
      <c r="J370" s="406" t="str">
        <f t="array" ref="J370">INDEX(_Rge_Data_3rd_CY,$B370,J$1)</f>
        <v/>
      </c>
      <c r="K370" s="406" t="str">
        <f t="array" ref="K370">INDEX(_Rge_Data_3rd_CY,$B370,K$1)</f>
        <v/>
      </c>
      <c r="L370" s="407">
        <f t="array" ref="L370">INDEX(_Rge_Data_3rd_CY,$B370,L$1)</f>
        <v>0</v>
      </c>
      <c r="M370" s="407">
        <f t="array" ref="M370">INDEX(_Rge_Data_3rd_CY,$B370,M$1)</f>
        <v>0</v>
      </c>
      <c r="N370" s="407">
        <f t="array" ref="N370">INDEX(_Rge_Data_3rd_CY,$B370,N$1)</f>
        <v>0</v>
      </c>
      <c r="O370" s="407">
        <f t="array" ref="O370">INDEX(_Rge_Data_3rd_CY,$B370,O$1)</f>
        <v>0</v>
      </c>
      <c r="P370" s="407">
        <f t="array" ref="P370">INDEX(_Rge_Data_3rd_CY,$B370,P$1)</f>
        <v>0</v>
      </c>
      <c r="Q370" s="407" t="str">
        <f t="array" ref="Q370">INDEX(_Rge_Data_3rd_CY,$B370,Q$1)</f>
        <v/>
      </c>
      <c r="R370" s="407">
        <f t="array" ref="R370">INDEX(_Rge_Data_3rd_CY,$B370,R$1)</f>
        <v>0</v>
      </c>
      <c r="S370" s="407">
        <f t="array" ref="S370">INDEX(_Rge_Data_3rd_CY,$B370,S$1)</f>
        <v>0</v>
      </c>
      <c r="T370" s="407">
        <f t="shared" si="5"/>
        <v>0</v>
      </c>
      <c r="U370" s="408">
        <f t="shared" si="6"/>
        <v>0</v>
      </c>
      <c r="V370" s="409" t="str">
        <f t="array" ref="V370">INDEX(_Rge_Data_3rd_CY,$B370,V$1)</f>
        <v/>
      </c>
      <c r="W370" s="410" t="str">
        <f t="array" ref="W370">INDEX(_Rge_Data_3rd_CY,$B370,W$1)</f>
        <v/>
      </c>
      <c r="X370" s="410" t="str">
        <f t="array" ref="X370">INDEX(_Rge_Data_3rd_CY,$B370,X$1)</f>
        <v/>
      </c>
      <c r="Y370" s="410" t="str">
        <f t="array" ref="Y370">INDEX(_Rge_Data_3rd_CY,$B370,Y$1)</f>
        <v/>
      </c>
      <c r="Z370" s="410">
        <f t="array" ref="Z370">INDEX(_Rge_Data_3rd_CY,$B370,Z$1)</f>
        <v>0</v>
      </c>
      <c r="AA370" s="410">
        <f t="array" ref="AA370">INDEX(_Rge_Data_3rd_CY,$B370,AA$1)</f>
        <v>0</v>
      </c>
      <c r="AB370" s="410">
        <f t="array" ref="AB370">INDEX(_Rge_Data_3rd_CY,$B370,AB$1)</f>
        <v>0</v>
      </c>
      <c r="AC370" s="410">
        <f t="array" ref="AC370">INDEX(_Rge_Data_3rd_CY,$B370,AC$1)</f>
        <v>0</v>
      </c>
      <c r="AD370" s="410">
        <f t="array" ref="AD370">INDEX(_Rge_Data_3rd_CY,$B370,AD$1)</f>
        <v>0</v>
      </c>
      <c r="AE370" s="410" t="str">
        <f t="array" ref="AE370">INDEX(_Rge_Data_3rd_CY,$B370,AE$1)</f>
        <v/>
      </c>
      <c r="AF370" s="410">
        <f t="array" ref="AF370">INDEX(_Rge_Data_3rd_CY,$B370,AF$1)</f>
        <v>0</v>
      </c>
      <c r="AG370" s="410">
        <f t="array" ref="AG370">INDEX(_Rge_Data_3rd_CY,$B370,AG$1)</f>
        <v>0</v>
      </c>
      <c r="AH370" s="410">
        <f t="shared" si="7"/>
        <v>0</v>
      </c>
      <c r="AI370" s="411" t="str">
        <f t="shared" si="9"/>
        <v/>
      </c>
      <c r="AJ370" s="412" t="str">
        <f t="array" ref="AJ370">INDEX(_Rge_Data_3rd_CY,$B370,AJ$1)</f>
        <v/>
      </c>
      <c r="AK370" s="413" t="str">
        <f t="array" ref="AK370">INDEX(_Rge_Data_3rd_CY,$B370,AK$1)</f>
        <v/>
      </c>
      <c r="AL370" s="413" t="str">
        <f t="array" ref="AL370">INDEX(_Rge_Data_3rd_CY,$B370,AL$1)</f>
        <v/>
      </c>
      <c r="AM370" s="413" t="str">
        <f t="array" ref="AM370">INDEX(_Rge_Data_3rd_CY,$B370,AM$1)</f>
        <v/>
      </c>
      <c r="AN370" s="413">
        <f t="array" ref="AN370">INDEX(_Rge_Data_3rd_CY,$B370,AN$1)</f>
        <v>0</v>
      </c>
      <c r="AO370" s="413">
        <f t="array" ref="AO370">INDEX(_Rge_Data_3rd_CY,$B370,AO$1)</f>
        <v>0</v>
      </c>
      <c r="AP370" s="413">
        <f t="array" ref="AP370">INDEX(_Rge_Data_3rd_CY,$B370,AP$1)</f>
        <v>0</v>
      </c>
      <c r="AQ370" s="413">
        <f t="array" ref="AQ370">INDEX(_Rge_Data_3rd_CY,$B370,AQ$1)</f>
        <v>0</v>
      </c>
      <c r="AR370" s="413">
        <f t="array" ref="AR370">INDEX(_Rge_Data_3rd_CY,$B370,AR$1)</f>
        <v>0</v>
      </c>
      <c r="AS370" s="413" t="str">
        <f t="array" ref="AS370">INDEX(_Rge_Data_3rd_CY,$B370,AS$1)</f>
        <v/>
      </c>
      <c r="AT370" s="413">
        <f t="array" ref="AT370">INDEX(_Rge_Data_3rd_CY,$B370,AT$1)</f>
        <v>0</v>
      </c>
      <c r="AU370" s="413">
        <f t="array" ref="AU370">INDEX(_Rge_Data_3rd_CY,$B370,AU$1)</f>
        <v>0</v>
      </c>
      <c r="AV370" s="284">
        <f t="shared" si="10"/>
        <v>0</v>
      </c>
      <c r="AW370" s="414">
        <f t="shared" si="8"/>
        <v>0</v>
      </c>
      <c r="AX370" s="290">
        <f>IFERROR(IF(AND($F370="OPEN",$AH370&gt;0),$AH370*_SoP*$AW370,IF(AND($F370="CLOSED",$AH370&gt;0),$AH370*_SoL*$AW370,0)),0)</f>
        <v>0</v>
      </c>
      <c r="AY370" s="290">
        <f>IFERROR(IF($AH370&lt;0,$AH370*_SoL,0),0)</f>
        <v>0</v>
      </c>
      <c r="AZ370" s="415">
        <f t="shared" si="11"/>
        <v>0</v>
      </c>
      <c r="BA370" s="415">
        <f t="shared" si="12"/>
        <v>0</v>
      </c>
      <c r="BB370" s="415">
        <f t="shared" si="13"/>
        <v>0</v>
      </c>
      <c r="BC370" s="416">
        <f t="shared" si="14"/>
        <v>0</v>
      </c>
      <c r="BD370" s="417">
        <f t="shared" si="15"/>
        <v>0</v>
      </c>
      <c r="BE370" s="418">
        <f t="shared" si="16"/>
        <v>0</v>
      </c>
      <c r="BF370" s="419">
        <f t="shared" si="17"/>
        <v>0</v>
      </c>
    </row>
    <row r="371" ht="19.5" customHeight="1">
      <c r="A371" s="185"/>
      <c r="B371" s="230">
        <f t="shared" si="18"/>
        <v>360</v>
      </c>
      <c r="C371" s="185"/>
      <c r="D371" s="391" t="str">
        <f t="array" ref="D371">INDEX(_Rge_Projectdata_3rd,$B371,MATCH("Project-ID",_Rge_Headline_Projectdata,0))</f>
        <v/>
      </c>
      <c r="E371" s="392" t="str">
        <f t="array" ref="E371">IF(INDEX(_Rge_Data_3rd_CY,$B371,E$1)=0,"",TEXT(INDEX(_Rge_Data_3rd_CY,$B371,E$1),"JJJJMMTT"))</f>
        <v/>
      </c>
      <c r="F371" s="404" t="str">
        <f t="array" ref="F371">INDEX(_Rge_Data_3rd_CY,$B371,F$1)</f>
        <v>Open</v>
      </c>
      <c r="G371" s="393">
        <f t="array" ref="G371">IFERROR(MATCH(INDEX(_Rge_Data_3rd_CY,$B371,G$1),_Rge_Projectstatus,0),"")</f>
        <v>1</v>
      </c>
      <c r="H371" s="405" t="str">
        <f t="array" ref="H371">INDEX(_Rge_Data_3rd_CY,$B371,H$1)</f>
        <v/>
      </c>
      <c r="I371" s="406" t="str">
        <f t="array" ref="I371">INDEX(_Rge_Data_3rd_CY,$B371,I$1)</f>
        <v/>
      </c>
      <c r="J371" s="406" t="str">
        <f t="array" ref="J371">INDEX(_Rge_Data_3rd_CY,$B371,J$1)</f>
        <v/>
      </c>
      <c r="K371" s="406" t="str">
        <f t="array" ref="K371">INDEX(_Rge_Data_3rd_CY,$B371,K$1)</f>
        <v/>
      </c>
      <c r="L371" s="407">
        <f t="array" ref="L371">INDEX(_Rge_Data_3rd_CY,$B371,L$1)</f>
        <v>0</v>
      </c>
      <c r="M371" s="407">
        <f t="array" ref="M371">INDEX(_Rge_Data_3rd_CY,$B371,M$1)</f>
        <v>0</v>
      </c>
      <c r="N371" s="407">
        <f t="array" ref="N371">INDEX(_Rge_Data_3rd_CY,$B371,N$1)</f>
        <v>0</v>
      </c>
      <c r="O371" s="407">
        <f t="array" ref="O371">INDEX(_Rge_Data_3rd_CY,$B371,O$1)</f>
        <v>0</v>
      </c>
      <c r="P371" s="407">
        <f t="array" ref="P371">INDEX(_Rge_Data_3rd_CY,$B371,P$1)</f>
        <v>0</v>
      </c>
      <c r="Q371" s="407" t="str">
        <f t="array" ref="Q371">INDEX(_Rge_Data_3rd_CY,$B371,Q$1)</f>
        <v/>
      </c>
      <c r="R371" s="407">
        <f t="array" ref="R371">INDEX(_Rge_Data_3rd_CY,$B371,R$1)</f>
        <v>0</v>
      </c>
      <c r="S371" s="407">
        <f t="array" ref="S371">INDEX(_Rge_Data_3rd_CY,$B371,S$1)</f>
        <v>0</v>
      </c>
      <c r="T371" s="407">
        <f t="shared" si="5"/>
        <v>0</v>
      </c>
      <c r="U371" s="408">
        <f t="shared" si="6"/>
        <v>0</v>
      </c>
      <c r="V371" s="409" t="str">
        <f t="array" ref="V371">INDEX(_Rge_Data_3rd_CY,$B371,V$1)</f>
        <v/>
      </c>
      <c r="W371" s="410" t="str">
        <f t="array" ref="W371">INDEX(_Rge_Data_3rd_CY,$B371,W$1)</f>
        <v/>
      </c>
      <c r="X371" s="410" t="str">
        <f t="array" ref="X371">INDEX(_Rge_Data_3rd_CY,$B371,X$1)</f>
        <v/>
      </c>
      <c r="Y371" s="410" t="str">
        <f t="array" ref="Y371">INDEX(_Rge_Data_3rd_CY,$B371,Y$1)</f>
        <v/>
      </c>
      <c r="Z371" s="410">
        <f t="array" ref="Z371">INDEX(_Rge_Data_3rd_CY,$B371,Z$1)</f>
        <v>0</v>
      </c>
      <c r="AA371" s="410">
        <f t="array" ref="AA371">INDEX(_Rge_Data_3rd_CY,$B371,AA$1)</f>
        <v>0</v>
      </c>
      <c r="AB371" s="410">
        <f t="array" ref="AB371">INDEX(_Rge_Data_3rd_CY,$B371,AB$1)</f>
        <v>0</v>
      </c>
      <c r="AC371" s="410">
        <f t="array" ref="AC371">INDEX(_Rge_Data_3rd_CY,$B371,AC$1)</f>
        <v>0</v>
      </c>
      <c r="AD371" s="410">
        <f t="array" ref="AD371">INDEX(_Rge_Data_3rd_CY,$B371,AD$1)</f>
        <v>0</v>
      </c>
      <c r="AE371" s="410" t="str">
        <f t="array" ref="AE371">INDEX(_Rge_Data_3rd_CY,$B371,AE$1)</f>
        <v/>
      </c>
      <c r="AF371" s="410">
        <f t="array" ref="AF371">INDEX(_Rge_Data_3rd_CY,$B371,AF$1)</f>
        <v>0</v>
      </c>
      <c r="AG371" s="410">
        <f t="array" ref="AG371">INDEX(_Rge_Data_3rd_CY,$B371,AG$1)</f>
        <v>0</v>
      </c>
      <c r="AH371" s="410">
        <f t="shared" si="7"/>
        <v>0</v>
      </c>
      <c r="AI371" s="411" t="str">
        <f t="shared" si="9"/>
        <v/>
      </c>
      <c r="AJ371" s="412" t="str">
        <f t="array" ref="AJ371">INDEX(_Rge_Data_3rd_CY,$B371,AJ$1)</f>
        <v/>
      </c>
      <c r="AK371" s="413" t="str">
        <f t="array" ref="AK371">INDEX(_Rge_Data_3rd_CY,$B371,AK$1)</f>
        <v/>
      </c>
      <c r="AL371" s="413" t="str">
        <f t="array" ref="AL371">INDEX(_Rge_Data_3rd_CY,$B371,AL$1)</f>
        <v/>
      </c>
      <c r="AM371" s="413" t="str">
        <f t="array" ref="AM371">INDEX(_Rge_Data_3rd_CY,$B371,AM$1)</f>
        <v/>
      </c>
      <c r="AN371" s="413">
        <f t="array" ref="AN371">INDEX(_Rge_Data_3rd_CY,$B371,AN$1)</f>
        <v>0</v>
      </c>
      <c r="AO371" s="413">
        <f t="array" ref="AO371">INDEX(_Rge_Data_3rd_CY,$B371,AO$1)</f>
        <v>0</v>
      </c>
      <c r="AP371" s="413">
        <f t="array" ref="AP371">INDEX(_Rge_Data_3rd_CY,$B371,AP$1)</f>
        <v>0</v>
      </c>
      <c r="AQ371" s="413">
        <f t="array" ref="AQ371">INDEX(_Rge_Data_3rd_CY,$B371,AQ$1)</f>
        <v>0</v>
      </c>
      <c r="AR371" s="413">
        <f t="array" ref="AR371">INDEX(_Rge_Data_3rd_CY,$B371,AR$1)</f>
        <v>0</v>
      </c>
      <c r="AS371" s="413" t="str">
        <f t="array" ref="AS371">INDEX(_Rge_Data_3rd_CY,$B371,AS$1)</f>
        <v/>
      </c>
      <c r="AT371" s="413">
        <f t="array" ref="AT371">INDEX(_Rge_Data_3rd_CY,$B371,AT$1)</f>
        <v>0</v>
      </c>
      <c r="AU371" s="413">
        <f t="array" ref="AU371">INDEX(_Rge_Data_3rd_CY,$B371,AU$1)</f>
        <v>0</v>
      </c>
      <c r="AV371" s="284">
        <f t="shared" si="10"/>
        <v>0</v>
      </c>
      <c r="AW371" s="414">
        <f t="shared" si="8"/>
        <v>0</v>
      </c>
      <c r="AX371" s="290">
        <f>IFERROR(IF(AND($F371="OPEN",$AH371&gt;0),$AH371*_SoP*$AW371,IF(AND($F371="CLOSED",$AH371&gt;0),$AH371*_SoL*$AW371,0)),0)</f>
        <v>0</v>
      </c>
      <c r="AY371" s="290">
        <f>IFERROR(IF($AH371&lt;0,$AH371*_SoL,0),0)</f>
        <v>0</v>
      </c>
      <c r="AZ371" s="415">
        <f t="shared" si="11"/>
        <v>0</v>
      </c>
      <c r="BA371" s="415">
        <f t="shared" si="12"/>
        <v>0</v>
      </c>
      <c r="BB371" s="415">
        <f t="shared" si="13"/>
        <v>0</v>
      </c>
      <c r="BC371" s="416">
        <f t="shared" si="14"/>
        <v>0</v>
      </c>
      <c r="BD371" s="417">
        <f t="shared" si="15"/>
        <v>0</v>
      </c>
      <c r="BE371" s="418">
        <f t="shared" si="16"/>
        <v>0</v>
      </c>
      <c r="BF371" s="419">
        <f t="shared" si="17"/>
        <v>0</v>
      </c>
    </row>
    <row r="372" ht="19.5" customHeight="1">
      <c r="A372" s="185"/>
      <c r="B372" s="230">
        <f t="shared" si="18"/>
        <v>361</v>
      </c>
      <c r="C372" s="185"/>
      <c r="D372" s="391" t="str">
        <f t="array" ref="D372">INDEX(_Rge_Projectdata_3rd,$B372,MATCH("Project-ID",_Rge_Headline_Projectdata,0))</f>
        <v/>
      </c>
      <c r="E372" s="392" t="str">
        <f t="array" ref="E372">IF(INDEX(_Rge_Data_3rd_CY,$B372,E$1)=0,"",TEXT(INDEX(_Rge_Data_3rd_CY,$B372,E$1),"JJJJMMTT"))</f>
        <v/>
      </c>
      <c r="F372" s="404" t="str">
        <f t="array" ref="F372">INDEX(_Rge_Data_3rd_CY,$B372,F$1)</f>
        <v>Open</v>
      </c>
      <c r="G372" s="393">
        <f t="array" ref="G372">IFERROR(MATCH(INDEX(_Rge_Data_3rd_CY,$B372,G$1),_Rge_Projectstatus,0),"")</f>
        <v>1</v>
      </c>
      <c r="H372" s="405" t="str">
        <f t="array" ref="H372">INDEX(_Rge_Data_3rd_CY,$B372,H$1)</f>
        <v/>
      </c>
      <c r="I372" s="406" t="str">
        <f t="array" ref="I372">INDEX(_Rge_Data_3rd_CY,$B372,I$1)</f>
        <v/>
      </c>
      <c r="J372" s="406" t="str">
        <f t="array" ref="J372">INDEX(_Rge_Data_3rd_CY,$B372,J$1)</f>
        <v/>
      </c>
      <c r="K372" s="406" t="str">
        <f t="array" ref="K372">INDEX(_Rge_Data_3rd_CY,$B372,K$1)</f>
        <v/>
      </c>
      <c r="L372" s="407">
        <f t="array" ref="L372">INDEX(_Rge_Data_3rd_CY,$B372,L$1)</f>
        <v>0</v>
      </c>
      <c r="M372" s="407">
        <f t="array" ref="M372">INDEX(_Rge_Data_3rd_CY,$B372,M$1)</f>
        <v>0</v>
      </c>
      <c r="N372" s="407">
        <f t="array" ref="N372">INDEX(_Rge_Data_3rd_CY,$B372,N$1)</f>
        <v>0</v>
      </c>
      <c r="O372" s="407">
        <f t="array" ref="O372">INDEX(_Rge_Data_3rd_CY,$B372,O$1)</f>
        <v>0</v>
      </c>
      <c r="P372" s="407">
        <f t="array" ref="P372">INDEX(_Rge_Data_3rd_CY,$B372,P$1)</f>
        <v>0</v>
      </c>
      <c r="Q372" s="407" t="str">
        <f t="array" ref="Q372">INDEX(_Rge_Data_3rd_CY,$B372,Q$1)</f>
        <v/>
      </c>
      <c r="R372" s="407">
        <f t="array" ref="R372">INDEX(_Rge_Data_3rd_CY,$B372,R$1)</f>
        <v>0</v>
      </c>
      <c r="S372" s="407">
        <f t="array" ref="S372">INDEX(_Rge_Data_3rd_CY,$B372,S$1)</f>
        <v>0</v>
      </c>
      <c r="T372" s="407">
        <f t="shared" si="5"/>
        <v>0</v>
      </c>
      <c r="U372" s="408">
        <f t="shared" si="6"/>
        <v>0</v>
      </c>
      <c r="V372" s="409" t="str">
        <f t="array" ref="V372">INDEX(_Rge_Data_3rd_CY,$B372,V$1)</f>
        <v/>
      </c>
      <c r="W372" s="410" t="str">
        <f t="array" ref="W372">INDEX(_Rge_Data_3rd_CY,$B372,W$1)</f>
        <v/>
      </c>
      <c r="X372" s="410" t="str">
        <f t="array" ref="X372">INDEX(_Rge_Data_3rd_CY,$B372,X$1)</f>
        <v/>
      </c>
      <c r="Y372" s="410" t="str">
        <f t="array" ref="Y372">INDEX(_Rge_Data_3rd_CY,$B372,Y$1)</f>
        <v/>
      </c>
      <c r="Z372" s="410">
        <f t="array" ref="Z372">INDEX(_Rge_Data_3rd_CY,$B372,Z$1)</f>
        <v>0</v>
      </c>
      <c r="AA372" s="410">
        <f t="array" ref="AA372">INDEX(_Rge_Data_3rd_CY,$B372,AA$1)</f>
        <v>0</v>
      </c>
      <c r="AB372" s="410">
        <f t="array" ref="AB372">INDEX(_Rge_Data_3rd_CY,$B372,AB$1)</f>
        <v>0</v>
      </c>
      <c r="AC372" s="410">
        <f t="array" ref="AC372">INDEX(_Rge_Data_3rd_CY,$B372,AC$1)</f>
        <v>0</v>
      </c>
      <c r="AD372" s="410">
        <f t="array" ref="AD372">INDEX(_Rge_Data_3rd_CY,$B372,AD$1)</f>
        <v>0</v>
      </c>
      <c r="AE372" s="410" t="str">
        <f t="array" ref="AE372">INDEX(_Rge_Data_3rd_CY,$B372,AE$1)</f>
        <v/>
      </c>
      <c r="AF372" s="410">
        <f t="array" ref="AF372">INDEX(_Rge_Data_3rd_CY,$B372,AF$1)</f>
        <v>0</v>
      </c>
      <c r="AG372" s="410">
        <f t="array" ref="AG372">INDEX(_Rge_Data_3rd_CY,$B372,AG$1)</f>
        <v>0</v>
      </c>
      <c r="AH372" s="410">
        <f t="shared" si="7"/>
        <v>0</v>
      </c>
      <c r="AI372" s="411" t="str">
        <f t="shared" si="9"/>
        <v/>
      </c>
      <c r="AJ372" s="412" t="str">
        <f t="array" ref="AJ372">INDEX(_Rge_Data_3rd_CY,$B372,AJ$1)</f>
        <v/>
      </c>
      <c r="AK372" s="413" t="str">
        <f t="array" ref="AK372">INDEX(_Rge_Data_3rd_CY,$B372,AK$1)</f>
        <v/>
      </c>
      <c r="AL372" s="413" t="str">
        <f t="array" ref="AL372">INDEX(_Rge_Data_3rd_CY,$B372,AL$1)</f>
        <v/>
      </c>
      <c r="AM372" s="413" t="str">
        <f t="array" ref="AM372">INDEX(_Rge_Data_3rd_CY,$B372,AM$1)</f>
        <v/>
      </c>
      <c r="AN372" s="413">
        <f t="array" ref="AN372">INDEX(_Rge_Data_3rd_CY,$B372,AN$1)</f>
        <v>0</v>
      </c>
      <c r="AO372" s="413">
        <f t="array" ref="AO372">INDEX(_Rge_Data_3rd_CY,$B372,AO$1)</f>
        <v>0</v>
      </c>
      <c r="AP372" s="413">
        <f t="array" ref="AP372">INDEX(_Rge_Data_3rd_CY,$B372,AP$1)</f>
        <v>0</v>
      </c>
      <c r="AQ372" s="413">
        <f t="array" ref="AQ372">INDEX(_Rge_Data_3rd_CY,$B372,AQ$1)</f>
        <v>0</v>
      </c>
      <c r="AR372" s="413">
        <f t="array" ref="AR372">INDEX(_Rge_Data_3rd_CY,$B372,AR$1)</f>
        <v>0</v>
      </c>
      <c r="AS372" s="413" t="str">
        <f t="array" ref="AS372">INDEX(_Rge_Data_3rd_CY,$B372,AS$1)</f>
        <v/>
      </c>
      <c r="AT372" s="413">
        <f t="array" ref="AT372">INDEX(_Rge_Data_3rd_CY,$B372,AT$1)</f>
        <v>0</v>
      </c>
      <c r="AU372" s="413">
        <f t="array" ref="AU372">INDEX(_Rge_Data_3rd_CY,$B372,AU$1)</f>
        <v>0</v>
      </c>
      <c r="AV372" s="284">
        <f t="shared" si="10"/>
        <v>0</v>
      </c>
      <c r="AW372" s="414">
        <f t="shared" si="8"/>
        <v>0</v>
      </c>
      <c r="AX372" s="290">
        <f>IFERROR(IF(AND($F372="OPEN",$AH372&gt;0),$AH372*_SoP*$AW372,IF(AND($F372="CLOSED",$AH372&gt;0),$AH372*_SoL*$AW372,0)),0)</f>
        <v>0</v>
      </c>
      <c r="AY372" s="290">
        <f>IFERROR(IF($AH372&lt;0,$AH372*_SoL,0),0)</f>
        <v>0</v>
      </c>
      <c r="AZ372" s="415">
        <f t="shared" si="11"/>
        <v>0</v>
      </c>
      <c r="BA372" s="415">
        <f t="shared" si="12"/>
        <v>0</v>
      </c>
      <c r="BB372" s="415">
        <f t="shared" si="13"/>
        <v>0</v>
      </c>
      <c r="BC372" s="416">
        <f t="shared" si="14"/>
        <v>0</v>
      </c>
      <c r="BD372" s="417">
        <f t="shared" si="15"/>
        <v>0</v>
      </c>
      <c r="BE372" s="418">
        <f t="shared" si="16"/>
        <v>0</v>
      </c>
      <c r="BF372" s="419">
        <f t="shared" si="17"/>
        <v>0</v>
      </c>
    </row>
    <row r="373" ht="19.5" customHeight="1">
      <c r="A373" s="185"/>
      <c r="B373" s="230">
        <f t="shared" si="18"/>
        <v>362</v>
      </c>
      <c r="C373" s="185"/>
      <c r="D373" s="391" t="str">
        <f t="array" ref="D373">INDEX(_Rge_Projectdata_3rd,$B373,MATCH("Project-ID",_Rge_Headline_Projectdata,0))</f>
        <v/>
      </c>
      <c r="E373" s="392" t="str">
        <f t="array" ref="E373">IF(INDEX(_Rge_Data_3rd_CY,$B373,E$1)=0,"",TEXT(INDEX(_Rge_Data_3rd_CY,$B373,E$1),"JJJJMMTT"))</f>
        <v/>
      </c>
      <c r="F373" s="404" t="str">
        <f t="array" ref="F373">INDEX(_Rge_Data_3rd_CY,$B373,F$1)</f>
        <v>Open</v>
      </c>
      <c r="G373" s="393">
        <f t="array" ref="G373">IFERROR(MATCH(INDEX(_Rge_Data_3rd_CY,$B373,G$1),_Rge_Projectstatus,0),"")</f>
        <v>1</v>
      </c>
      <c r="H373" s="405" t="str">
        <f t="array" ref="H373">INDEX(_Rge_Data_3rd_CY,$B373,H$1)</f>
        <v/>
      </c>
      <c r="I373" s="406" t="str">
        <f t="array" ref="I373">INDEX(_Rge_Data_3rd_CY,$B373,I$1)</f>
        <v/>
      </c>
      <c r="J373" s="406" t="str">
        <f t="array" ref="J373">INDEX(_Rge_Data_3rd_CY,$B373,J$1)</f>
        <v/>
      </c>
      <c r="K373" s="406" t="str">
        <f t="array" ref="K373">INDEX(_Rge_Data_3rd_CY,$B373,K$1)</f>
        <v/>
      </c>
      <c r="L373" s="407">
        <f t="array" ref="L373">INDEX(_Rge_Data_3rd_CY,$B373,L$1)</f>
        <v>0</v>
      </c>
      <c r="M373" s="407">
        <f t="array" ref="M373">INDEX(_Rge_Data_3rd_CY,$B373,M$1)</f>
        <v>0</v>
      </c>
      <c r="N373" s="407">
        <f t="array" ref="N373">INDEX(_Rge_Data_3rd_CY,$B373,N$1)</f>
        <v>0</v>
      </c>
      <c r="O373" s="407">
        <f t="array" ref="O373">INDEX(_Rge_Data_3rd_CY,$B373,O$1)</f>
        <v>0</v>
      </c>
      <c r="P373" s="407">
        <f t="array" ref="P373">INDEX(_Rge_Data_3rd_CY,$B373,P$1)</f>
        <v>0</v>
      </c>
      <c r="Q373" s="407" t="str">
        <f t="array" ref="Q373">INDEX(_Rge_Data_3rd_CY,$B373,Q$1)</f>
        <v/>
      </c>
      <c r="R373" s="407">
        <f t="array" ref="R373">INDEX(_Rge_Data_3rd_CY,$B373,R$1)</f>
        <v>0</v>
      </c>
      <c r="S373" s="407">
        <f t="array" ref="S373">INDEX(_Rge_Data_3rd_CY,$B373,S$1)</f>
        <v>0</v>
      </c>
      <c r="T373" s="407">
        <f t="shared" si="5"/>
        <v>0</v>
      </c>
      <c r="U373" s="408">
        <f t="shared" si="6"/>
        <v>0</v>
      </c>
      <c r="V373" s="409" t="str">
        <f t="array" ref="V373">INDEX(_Rge_Data_3rd_CY,$B373,V$1)</f>
        <v/>
      </c>
      <c r="W373" s="410" t="str">
        <f t="array" ref="W373">INDEX(_Rge_Data_3rd_CY,$B373,W$1)</f>
        <v/>
      </c>
      <c r="X373" s="410" t="str">
        <f t="array" ref="X373">INDEX(_Rge_Data_3rd_CY,$B373,X$1)</f>
        <v/>
      </c>
      <c r="Y373" s="410" t="str">
        <f t="array" ref="Y373">INDEX(_Rge_Data_3rd_CY,$B373,Y$1)</f>
        <v/>
      </c>
      <c r="Z373" s="410">
        <f t="array" ref="Z373">INDEX(_Rge_Data_3rd_CY,$B373,Z$1)</f>
        <v>0</v>
      </c>
      <c r="AA373" s="410">
        <f t="array" ref="AA373">INDEX(_Rge_Data_3rd_CY,$B373,AA$1)</f>
        <v>0</v>
      </c>
      <c r="AB373" s="410">
        <f t="array" ref="AB373">INDEX(_Rge_Data_3rd_CY,$B373,AB$1)</f>
        <v>0</v>
      </c>
      <c r="AC373" s="410">
        <f t="array" ref="AC373">INDEX(_Rge_Data_3rd_CY,$B373,AC$1)</f>
        <v>0</v>
      </c>
      <c r="AD373" s="410">
        <f t="array" ref="AD373">INDEX(_Rge_Data_3rd_CY,$B373,AD$1)</f>
        <v>0</v>
      </c>
      <c r="AE373" s="410" t="str">
        <f t="array" ref="AE373">INDEX(_Rge_Data_3rd_CY,$B373,AE$1)</f>
        <v/>
      </c>
      <c r="AF373" s="410">
        <f t="array" ref="AF373">INDEX(_Rge_Data_3rd_CY,$B373,AF$1)</f>
        <v>0</v>
      </c>
      <c r="AG373" s="410">
        <f t="array" ref="AG373">INDEX(_Rge_Data_3rd_CY,$B373,AG$1)</f>
        <v>0</v>
      </c>
      <c r="AH373" s="410">
        <f t="shared" si="7"/>
        <v>0</v>
      </c>
      <c r="AI373" s="411" t="str">
        <f t="shared" si="9"/>
        <v/>
      </c>
      <c r="AJ373" s="412" t="str">
        <f t="array" ref="AJ373">INDEX(_Rge_Data_3rd_CY,$B373,AJ$1)</f>
        <v/>
      </c>
      <c r="AK373" s="413" t="str">
        <f t="array" ref="AK373">INDEX(_Rge_Data_3rd_CY,$B373,AK$1)</f>
        <v/>
      </c>
      <c r="AL373" s="413" t="str">
        <f t="array" ref="AL373">INDEX(_Rge_Data_3rd_CY,$B373,AL$1)</f>
        <v/>
      </c>
      <c r="AM373" s="413" t="str">
        <f t="array" ref="AM373">INDEX(_Rge_Data_3rd_CY,$B373,AM$1)</f>
        <v/>
      </c>
      <c r="AN373" s="413">
        <f t="array" ref="AN373">INDEX(_Rge_Data_3rd_CY,$B373,AN$1)</f>
        <v>0</v>
      </c>
      <c r="AO373" s="413">
        <f t="array" ref="AO373">INDEX(_Rge_Data_3rd_CY,$B373,AO$1)</f>
        <v>0</v>
      </c>
      <c r="AP373" s="413">
        <f t="array" ref="AP373">INDEX(_Rge_Data_3rd_CY,$B373,AP$1)</f>
        <v>0</v>
      </c>
      <c r="AQ373" s="413">
        <f t="array" ref="AQ373">INDEX(_Rge_Data_3rd_CY,$B373,AQ$1)</f>
        <v>0</v>
      </c>
      <c r="AR373" s="413">
        <f t="array" ref="AR373">INDEX(_Rge_Data_3rd_CY,$B373,AR$1)</f>
        <v>0</v>
      </c>
      <c r="AS373" s="413" t="str">
        <f t="array" ref="AS373">INDEX(_Rge_Data_3rd_CY,$B373,AS$1)</f>
        <v/>
      </c>
      <c r="AT373" s="413">
        <f t="array" ref="AT373">INDEX(_Rge_Data_3rd_CY,$B373,AT$1)</f>
        <v>0</v>
      </c>
      <c r="AU373" s="413">
        <f t="array" ref="AU373">INDEX(_Rge_Data_3rd_CY,$B373,AU$1)</f>
        <v>0</v>
      </c>
      <c r="AV373" s="284">
        <f t="shared" si="10"/>
        <v>0</v>
      </c>
      <c r="AW373" s="414">
        <f t="shared" si="8"/>
        <v>0</v>
      </c>
      <c r="AX373" s="290">
        <f>IFERROR(IF(AND($F373="OPEN",$AH373&gt;0),$AH373*_SoP*$AW373,IF(AND($F373="CLOSED",$AH373&gt;0),$AH373*_SoL*$AW373,0)),0)</f>
        <v>0</v>
      </c>
      <c r="AY373" s="290">
        <f>IFERROR(IF($AH373&lt;0,$AH373*_SoL,0),0)</f>
        <v>0</v>
      </c>
      <c r="AZ373" s="415">
        <f t="shared" si="11"/>
        <v>0</v>
      </c>
      <c r="BA373" s="415">
        <f t="shared" si="12"/>
        <v>0</v>
      </c>
      <c r="BB373" s="415">
        <f t="shared" si="13"/>
        <v>0</v>
      </c>
      <c r="BC373" s="416">
        <f t="shared" si="14"/>
        <v>0</v>
      </c>
      <c r="BD373" s="417">
        <f t="shared" si="15"/>
        <v>0</v>
      </c>
      <c r="BE373" s="418">
        <f t="shared" si="16"/>
        <v>0</v>
      </c>
      <c r="BF373" s="419">
        <f t="shared" si="17"/>
        <v>0</v>
      </c>
    </row>
    <row r="374" ht="19.5" customHeight="1">
      <c r="A374" s="185"/>
      <c r="B374" s="230">
        <f t="shared" si="18"/>
        <v>363</v>
      </c>
      <c r="C374" s="185"/>
      <c r="D374" s="391" t="str">
        <f t="array" ref="D374">INDEX(_Rge_Projectdata_3rd,$B374,MATCH("Project-ID",_Rge_Headline_Projectdata,0))</f>
        <v/>
      </c>
      <c r="E374" s="392" t="str">
        <f t="array" ref="E374">IF(INDEX(_Rge_Data_3rd_CY,$B374,E$1)=0,"",TEXT(INDEX(_Rge_Data_3rd_CY,$B374,E$1),"JJJJMMTT"))</f>
        <v/>
      </c>
      <c r="F374" s="404" t="str">
        <f t="array" ref="F374">INDEX(_Rge_Data_3rd_CY,$B374,F$1)</f>
        <v>Open</v>
      </c>
      <c r="G374" s="393">
        <f t="array" ref="G374">IFERROR(MATCH(INDEX(_Rge_Data_3rd_CY,$B374,G$1),_Rge_Projectstatus,0),"")</f>
        <v>1</v>
      </c>
      <c r="H374" s="405" t="str">
        <f t="array" ref="H374">INDEX(_Rge_Data_3rd_CY,$B374,H$1)</f>
        <v/>
      </c>
      <c r="I374" s="406" t="str">
        <f t="array" ref="I374">INDEX(_Rge_Data_3rd_CY,$B374,I$1)</f>
        <v/>
      </c>
      <c r="J374" s="406" t="str">
        <f t="array" ref="J374">INDEX(_Rge_Data_3rd_CY,$B374,J$1)</f>
        <v/>
      </c>
      <c r="K374" s="406" t="str">
        <f t="array" ref="K374">INDEX(_Rge_Data_3rd_CY,$B374,K$1)</f>
        <v/>
      </c>
      <c r="L374" s="407">
        <f t="array" ref="L374">INDEX(_Rge_Data_3rd_CY,$B374,L$1)</f>
        <v>0</v>
      </c>
      <c r="M374" s="407">
        <f t="array" ref="M374">INDEX(_Rge_Data_3rd_CY,$B374,M$1)</f>
        <v>0</v>
      </c>
      <c r="N374" s="407">
        <f t="array" ref="N374">INDEX(_Rge_Data_3rd_CY,$B374,N$1)</f>
        <v>0</v>
      </c>
      <c r="O374" s="407">
        <f t="array" ref="O374">INDEX(_Rge_Data_3rd_CY,$B374,O$1)</f>
        <v>0</v>
      </c>
      <c r="P374" s="407">
        <f t="array" ref="P374">INDEX(_Rge_Data_3rd_CY,$B374,P$1)</f>
        <v>0</v>
      </c>
      <c r="Q374" s="407" t="str">
        <f t="array" ref="Q374">INDEX(_Rge_Data_3rd_CY,$B374,Q$1)</f>
        <v/>
      </c>
      <c r="R374" s="407">
        <f t="array" ref="R374">INDEX(_Rge_Data_3rd_CY,$B374,R$1)</f>
        <v>0</v>
      </c>
      <c r="S374" s="407">
        <f t="array" ref="S374">INDEX(_Rge_Data_3rd_CY,$B374,S$1)</f>
        <v>0</v>
      </c>
      <c r="T374" s="407">
        <f t="shared" si="5"/>
        <v>0</v>
      </c>
      <c r="U374" s="408">
        <f t="shared" si="6"/>
        <v>0</v>
      </c>
      <c r="V374" s="409" t="str">
        <f t="array" ref="V374">INDEX(_Rge_Data_3rd_CY,$B374,V$1)</f>
        <v/>
      </c>
      <c r="W374" s="410" t="str">
        <f t="array" ref="W374">INDEX(_Rge_Data_3rd_CY,$B374,W$1)</f>
        <v/>
      </c>
      <c r="X374" s="410" t="str">
        <f t="array" ref="X374">INDEX(_Rge_Data_3rd_CY,$B374,X$1)</f>
        <v/>
      </c>
      <c r="Y374" s="410" t="str">
        <f t="array" ref="Y374">INDEX(_Rge_Data_3rd_CY,$B374,Y$1)</f>
        <v/>
      </c>
      <c r="Z374" s="410">
        <f t="array" ref="Z374">INDEX(_Rge_Data_3rd_CY,$B374,Z$1)</f>
        <v>0</v>
      </c>
      <c r="AA374" s="410">
        <f t="array" ref="AA374">INDEX(_Rge_Data_3rd_CY,$B374,AA$1)</f>
        <v>0</v>
      </c>
      <c r="AB374" s="410">
        <f t="array" ref="AB374">INDEX(_Rge_Data_3rd_CY,$B374,AB$1)</f>
        <v>0</v>
      </c>
      <c r="AC374" s="410">
        <f t="array" ref="AC374">INDEX(_Rge_Data_3rd_CY,$B374,AC$1)</f>
        <v>0</v>
      </c>
      <c r="AD374" s="410">
        <f t="array" ref="AD374">INDEX(_Rge_Data_3rd_CY,$B374,AD$1)</f>
        <v>0</v>
      </c>
      <c r="AE374" s="410" t="str">
        <f t="array" ref="AE374">INDEX(_Rge_Data_3rd_CY,$B374,AE$1)</f>
        <v/>
      </c>
      <c r="AF374" s="410">
        <f t="array" ref="AF374">INDEX(_Rge_Data_3rd_CY,$B374,AF$1)</f>
        <v>0</v>
      </c>
      <c r="AG374" s="410">
        <f t="array" ref="AG374">INDEX(_Rge_Data_3rd_CY,$B374,AG$1)</f>
        <v>0</v>
      </c>
      <c r="AH374" s="410">
        <f t="shared" si="7"/>
        <v>0</v>
      </c>
      <c r="AI374" s="411" t="str">
        <f t="shared" si="9"/>
        <v/>
      </c>
      <c r="AJ374" s="412" t="str">
        <f t="array" ref="AJ374">INDEX(_Rge_Data_3rd_CY,$B374,AJ$1)</f>
        <v/>
      </c>
      <c r="AK374" s="413" t="str">
        <f t="array" ref="AK374">INDEX(_Rge_Data_3rd_CY,$B374,AK$1)</f>
        <v/>
      </c>
      <c r="AL374" s="413" t="str">
        <f t="array" ref="AL374">INDEX(_Rge_Data_3rd_CY,$B374,AL$1)</f>
        <v/>
      </c>
      <c r="AM374" s="413" t="str">
        <f t="array" ref="AM374">INDEX(_Rge_Data_3rd_CY,$B374,AM$1)</f>
        <v/>
      </c>
      <c r="AN374" s="413">
        <f t="array" ref="AN374">INDEX(_Rge_Data_3rd_CY,$B374,AN$1)</f>
        <v>0</v>
      </c>
      <c r="AO374" s="413">
        <f t="array" ref="AO374">INDEX(_Rge_Data_3rd_CY,$B374,AO$1)</f>
        <v>0</v>
      </c>
      <c r="AP374" s="413">
        <f t="array" ref="AP374">INDEX(_Rge_Data_3rd_CY,$B374,AP$1)</f>
        <v>0</v>
      </c>
      <c r="AQ374" s="413">
        <f t="array" ref="AQ374">INDEX(_Rge_Data_3rd_CY,$B374,AQ$1)</f>
        <v>0</v>
      </c>
      <c r="AR374" s="413">
        <f t="array" ref="AR374">INDEX(_Rge_Data_3rd_CY,$B374,AR$1)</f>
        <v>0</v>
      </c>
      <c r="AS374" s="413" t="str">
        <f t="array" ref="AS374">INDEX(_Rge_Data_3rd_CY,$B374,AS$1)</f>
        <v/>
      </c>
      <c r="AT374" s="413">
        <f t="array" ref="AT374">INDEX(_Rge_Data_3rd_CY,$B374,AT$1)</f>
        <v>0</v>
      </c>
      <c r="AU374" s="413">
        <f t="array" ref="AU374">INDEX(_Rge_Data_3rd_CY,$B374,AU$1)</f>
        <v>0</v>
      </c>
      <c r="AV374" s="284">
        <f t="shared" si="10"/>
        <v>0</v>
      </c>
      <c r="AW374" s="414">
        <f t="shared" si="8"/>
        <v>0</v>
      </c>
      <c r="AX374" s="290">
        <f>IFERROR(IF(AND($F374="OPEN",$AH374&gt;0),$AH374*_SoP*$AW374,IF(AND($F374="CLOSED",$AH374&gt;0),$AH374*_SoL*$AW374,0)),0)</f>
        <v>0</v>
      </c>
      <c r="AY374" s="290">
        <f>IFERROR(IF($AH374&lt;0,$AH374*_SoL,0),0)</f>
        <v>0</v>
      </c>
      <c r="AZ374" s="415">
        <f t="shared" si="11"/>
        <v>0</v>
      </c>
      <c r="BA374" s="415">
        <f t="shared" si="12"/>
        <v>0</v>
      </c>
      <c r="BB374" s="415">
        <f t="shared" si="13"/>
        <v>0</v>
      </c>
      <c r="BC374" s="416">
        <f t="shared" si="14"/>
        <v>0</v>
      </c>
      <c r="BD374" s="417">
        <f t="shared" si="15"/>
        <v>0</v>
      </c>
      <c r="BE374" s="418">
        <f t="shared" si="16"/>
        <v>0</v>
      </c>
      <c r="BF374" s="419">
        <f t="shared" si="17"/>
        <v>0</v>
      </c>
    </row>
    <row r="375" ht="19.5" customHeight="1">
      <c r="A375" s="185"/>
      <c r="B375" s="230">
        <f t="shared" si="18"/>
        <v>364</v>
      </c>
      <c r="C375" s="185"/>
      <c r="D375" s="391" t="str">
        <f t="array" ref="D375">INDEX(_Rge_Projectdata_3rd,$B375,MATCH("Project-ID",_Rge_Headline_Projectdata,0))</f>
        <v/>
      </c>
      <c r="E375" s="392" t="str">
        <f t="array" ref="E375">IF(INDEX(_Rge_Data_3rd_CY,$B375,E$1)=0,"",TEXT(INDEX(_Rge_Data_3rd_CY,$B375,E$1),"JJJJMMTT"))</f>
        <v/>
      </c>
      <c r="F375" s="404" t="str">
        <f t="array" ref="F375">INDEX(_Rge_Data_3rd_CY,$B375,F$1)</f>
        <v>Open</v>
      </c>
      <c r="G375" s="393">
        <f t="array" ref="G375">IFERROR(MATCH(INDEX(_Rge_Data_3rd_CY,$B375,G$1),_Rge_Projectstatus,0),"")</f>
        <v>1</v>
      </c>
      <c r="H375" s="405" t="str">
        <f t="array" ref="H375">INDEX(_Rge_Data_3rd_CY,$B375,H$1)</f>
        <v/>
      </c>
      <c r="I375" s="406" t="str">
        <f t="array" ref="I375">INDEX(_Rge_Data_3rd_CY,$B375,I$1)</f>
        <v/>
      </c>
      <c r="J375" s="406" t="str">
        <f t="array" ref="J375">INDEX(_Rge_Data_3rd_CY,$B375,J$1)</f>
        <v/>
      </c>
      <c r="K375" s="406" t="str">
        <f t="array" ref="K375">INDEX(_Rge_Data_3rd_CY,$B375,K$1)</f>
        <v/>
      </c>
      <c r="L375" s="407">
        <f t="array" ref="L375">INDEX(_Rge_Data_3rd_CY,$B375,L$1)</f>
        <v>0</v>
      </c>
      <c r="M375" s="407">
        <f t="array" ref="M375">INDEX(_Rge_Data_3rd_CY,$B375,M$1)</f>
        <v>0</v>
      </c>
      <c r="N375" s="407">
        <f t="array" ref="N375">INDEX(_Rge_Data_3rd_CY,$B375,N$1)</f>
        <v>0</v>
      </c>
      <c r="O375" s="407">
        <f t="array" ref="O375">INDEX(_Rge_Data_3rd_CY,$B375,O$1)</f>
        <v>0</v>
      </c>
      <c r="P375" s="407">
        <f t="array" ref="P375">INDEX(_Rge_Data_3rd_CY,$B375,P$1)</f>
        <v>0</v>
      </c>
      <c r="Q375" s="407" t="str">
        <f t="array" ref="Q375">INDEX(_Rge_Data_3rd_CY,$B375,Q$1)</f>
        <v/>
      </c>
      <c r="R375" s="407">
        <f t="array" ref="R375">INDEX(_Rge_Data_3rd_CY,$B375,R$1)</f>
        <v>0</v>
      </c>
      <c r="S375" s="407">
        <f t="array" ref="S375">INDEX(_Rge_Data_3rd_CY,$B375,S$1)</f>
        <v>0</v>
      </c>
      <c r="T375" s="407">
        <f t="shared" si="5"/>
        <v>0</v>
      </c>
      <c r="U375" s="408">
        <f t="shared" si="6"/>
        <v>0</v>
      </c>
      <c r="V375" s="409" t="str">
        <f t="array" ref="V375">INDEX(_Rge_Data_3rd_CY,$B375,V$1)</f>
        <v/>
      </c>
      <c r="W375" s="410" t="str">
        <f t="array" ref="W375">INDEX(_Rge_Data_3rd_CY,$B375,W$1)</f>
        <v/>
      </c>
      <c r="X375" s="410" t="str">
        <f t="array" ref="X375">INDEX(_Rge_Data_3rd_CY,$B375,X$1)</f>
        <v/>
      </c>
      <c r="Y375" s="410" t="str">
        <f t="array" ref="Y375">INDEX(_Rge_Data_3rd_CY,$B375,Y$1)</f>
        <v/>
      </c>
      <c r="Z375" s="410">
        <f t="array" ref="Z375">INDEX(_Rge_Data_3rd_CY,$B375,Z$1)</f>
        <v>0</v>
      </c>
      <c r="AA375" s="410">
        <f t="array" ref="AA375">INDEX(_Rge_Data_3rd_CY,$B375,AA$1)</f>
        <v>0</v>
      </c>
      <c r="AB375" s="410">
        <f t="array" ref="AB375">INDEX(_Rge_Data_3rd_CY,$B375,AB$1)</f>
        <v>0</v>
      </c>
      <c r="AC375" s="410">
        <f t="array" ref="AC375">INDEX(_Rge_Data_3rd_CY,$B375,AC$1)</f>
        <v>0</v>
      </c>
      <c r="AD375" s="410">
        <f t="array" ref="AD375">INDEX(_Rge_Data_3rd_CY,$B375,AD$1)</f>
        <v>0</v>
      </c>
      <c r="AE375" s="410" t="str">
        <f t="array" ref="AE375">INDEX(_Rge_Data_3rd_CY,$B375,AE$1)</f>
        <v/>
      </c>
      <c r="AF375" s="410">
        <f t="array" ref="AF375">INDEX(_Rge_Data_3rd_CY,$B375,AF$1)</f>
        <v>0</v>
      </c>
      <c r="AG375" s="410">
        <f t="array" ref="AG375">INDEX(_Rge_Data_3rd_CY,$B375,AG$1)</f>
        <v>0</v>
      </c>
      <c r="AH375" s="410">
        <f t="shared" si="7"/>
        <v>0</v>
      </c>
      <c r="AI375" s="411" t="str">
        <f t="shared" si="9"/>
        <v/>
      </c>
      <c r="AJ375" s="412" t="str">
        <f t="array" ref="AJ375">INDEX(_Rge_Data_3rd_CY,$B375,AJ$1)</f>
        <v/>
      </c>
      <c r="AK375" s="413" t="str">
        <f t="array" ref="AK375">INDEX(_Rge_Data_3rd_CY,$B375,AK$1)</f>
        <v/>
      </c>
      <c r="AL375" s="413" t="str">
        <f t="array" ref="AL375">INDEX(_Rge_Data_3rd_CY,$B375,AL$1)</f>
        <v/>
      </c>
      <c r="AM375" s="413" t="str">
        <f t="array" ref="AM375">INDEX(_Rge_Data_3rd_CY,$B375,AM$1)</f>
        <v/>
      </c>
      <c r="AN375" s="413">
        <f t="array" ref="AN375">INDEX(_Rge_Data_3rd_CY,$B375,AN$1)</f>
        <v>0</v>
      </c>
      <c r="AO375" s="413">
        <f t="array" ref="AO375">INDEX(_Rge_Data_3rd_CY,$B375,AO$1)</f>
        <v>0</v>
      </c>
      <c r="AP375" s="413">
        <f t="array" ref="AP375">INDEX(_Rge_Data_3rd_CY,$B375,AP$1)</f>
        <v>0</v>
      </c>
      <c r="AQ375" s="413">
        <f t="array" ref="AQ375">INDEX(_Rge_Data_3rd_CY,$B375,AQ$1)</f>
        <v>0</v>
      </c>
      <c r="AR375" s="413">
        <f t="array" ref="AR375">INDEX(_Rge_Data_3rd_CY,$B375,AR$1)</f>
        <v>0</v>
      </c>
      <c r="AS375" s="413" t="str">
        <f t="array" ref="AS375">INDEX(_Rge_Data_3rd_CY,$B375,AS$1)</f>
        <v/>
      </c>
      <c r="AT375" s="413">
        <f t="array" ref="AT375">INDEX(_Rge_Data_3rd_CY,$B375,AT$1)</f>
        <v>0</v>
      </c>
      <c r="AU375" s="413">
        <f t="array" ref="AU375">INDEX(_Rge_Data_3rd_CY,$B375,AU$1)</f>
        <v>0</v>
      </c>
      <c r="AV375" s="284">
        <f t="shared" si="10"/>
        <v>0</v>
      </c>
      <c r="AW375" s="414">
        <f t="shared" si="8"/>
        <v>0</v>
      </c>
      <c r="AX375" s="290">
        <f>IFERROR(IF(AND($F375="OPEN",$AH375&gt;0),$AH375*_SoP*$AW375,IF(AND($F375="CLOSED",$AH375&gt;0),$AH375*_SoL*$AW375,0)),0)</f>
        <v>0</v>
      </c>
      <c r="AY375" s="290">
        <f>IFERROR(IF($AH375&lt;0,$AH375*_SoL,0),0)</f>
        <v>0</v>
      </c>
      <c r="AZ375" s="415">
        <f t="shared" si="11"/>
        <v>0</v>
      </c>
      <c r="BA375" s="415">
        <f t="shared" si="12"/>
        <v>0</v>
      </c>
      <c r="BB375" s="415">
        <f t="shared" si="13"/>
        <v>0</v>
      </c>
      <c r="BC375" s="416">
        <f t="shared" si="14"/>
        <v>0</v>
      </c>
      <c r="BD375" s="417">
        <f t="shared" si="15"/>
        <v>0</v>
      </c>
      <c r="BE375" s="418">
        <f t="shared" si="16"/>
        <v>0</v>
      </c>
      <c r="BF375" s="419">
        <f t="shared" si="17"/>
        <v>0</v>
      </c>
    </row>
    <row r="376" ht="19.5" customHeight="1">
      <c r="A376" s="185"/>
      <c r="B376" s="230">
        <f t="shared" si="18"/>
        <v>365</v>
      </c>
      <c r="C376" s="185"/>
      <c r="D376" s="391" t="str">
        <f t="array" ref="D376">INDEX(_Rge_Projectdata_3rd,$B376,MATCH("Project-ID",_Rge_Headline_Projectdata,0))</f>
        <v/>
      </c>
      <c r="E376" s="392" t="str">
        <f t="array" ref="E376">IF(INDEX(_Rge_Data_3rd_CY,$B376,E$1)=0,"",TEXT(INDEX(_Rge_Data_3rd_CY,$B376,E$1),"JJJJMMTT"))</f>
        <v/>
      </c>
      <c r="F376" s="404" t="str">
        <f t="array" ref="F376">INDEX(_Rge_Data_3rd_CY,$B376,F$1)</f>
        <v>Open</v>
      </c>
      <c r="G376" s="393">
        <f t="array" ref="G376">IFERROR(MATCH(INDEX(_Rge_Data_3rd_CY,$B376,G$1),_Rge_Projectstatus,0),"")</f>
        <v>1</v>
      </c>
      <c r="H376" s="405" t="str">
        <f t="array" ref="H376">INDEX(_Rge_Data_3rd_CY,$B376,H$1)</f>
        <v/>
      </c>
      <c r="I376" s="406" t="str">
        <f t="array" ref="I376">INDEX(_Rge_Data_3rd_CY,$B376,I$1)</f>
        <v/>
      </c>
      <c r="J376" s="406" t="str">
        <f t="array" ref="J376">INDEX(_Rge_Data_3rd_CY,$B376,J$1)</f>
        <v/>
      </c>
      <c r="K376" s="406" t="str">
        <f t="array" ref="K376">INDEX(_Rge_Data_3rd_CY,$B376,K$1)</f>
        <v/>
      </c>
      <c r="L376" s="407">
        <f t="array" ref="L376">INDEX(_Rge_Data_3rd_CY,$B376,L$1)</f>
        <v>0</v>
      </c>
      <c r="M376" s="407">
        <f t="array" ref="M376">INDEX(_Rge_Data_3rd_CY,$B376,M$1)</f>
        <v>0</v>
      </c>
      <c r="N376" s="407">
        <f t="array" ref="N376">INDEX(_Rge_Data_3rd_CY,$B376,N$1)</f>
        <v>0</v>
      </c>
      <c r="O376" s="407">
        <f t="array" ref="O376">INDEX(_Rge_Data_3rd_CY,$B376,O$1)</f>
        <v>0</v>
      </c>
      <c r="P376" s="407">
        <f t="array" ref="P376">INDEX(_Rge_Data_3rd_CY,$B376,P$1)</f>
        <v>0</v>
      </c>
      <c r="Q376" s="407" t="str">
        <f t="array" ref="Q376">INDEX(_Rge_Data_3rd_CY,$B376,Q$1)</f>
        <v/>
      </c>
      <c r="R376" s="407">
        <f t="array" ref="R376">INDEX(_Rge_Data_3rd_CY,$B376,R$1)</f>
        <v>0</v>
      </c>
      <c r="S376" s="407">
        <f t="array" ref="S376">INDEX(_Rge_Data_3rd_CY,$B376,S$1)</f>
        <v>0</v>
      </c>
      <c r="T376" s="407">
        <f t="shared" si="5"/>
        <v>0</v>
      </c>
      <c r="U376" s="408">
        <f t="shared" si="6"/>
        <v>0</v>
      </c>
      <c r="V376" s="409" t="str">
        <f t="array" ref="V376">INDEX(_Rge_Data_3rd_CY,$B376,V$1)</f>
        <v/>
      </c>
      <c r="W376" s="410" t="str">
        <f t="array" ref="W376">INDEX(_Rge_Data_3rd_CY,$B376,W$1)</f>
        <v/>
      </c>
      <c r="X376" s="410" t="str">
        <f t="array" ref="X376">INDEX(_Rge_Data_3rd_CY,$B376,X$1)</f>
        <v/>
      </c>
      <c r="Y376" s="410" t="str">
        <f t="array" ref="Y376">INDEX(_Rge_Data_3rd_CY,$B376,Y$1)</f>
        <v/>
      </c>
      <c r="Z376" s="410">
        <f t="array" ref="Z376">INDEX(_Rge_Data_3rd_CY,$B376,Z$1)</f>
        <v>0</v>
      </c>
      <c r="AA376" s="410">
        <f t="array" ref="AA376">INDEX(_Rge_Data_3rd_CY,$B376,AA$1)</f>
        <v>0</v>
      </c>
      <c r="AB376" s="410">
        <f t="array" ref="AB376">INDEX(_Rge_Data_3rd_CY,$B376,AB$1)</f>
        <v>0</v>
      </c>
      <c r="AC376" s="410">
        <f t="array" ref="AC376">INDEX(_Rge_Data_3rd_CY,$B376,AC$1)</f>
        <v>0</v>
      </c>
      <c r="AD376" s="410">
        <f t="array" ref="AD376">INDEX(_Rge_Data_3rd_CY,$B376,AD$1)</f>
        <v>0</v>
      </c>
      <c r="AE376" s="410" t="str">
        <f t="array" ref="AE376">INDEX(_Rge_Data_3rd_CY,$B376,AE$1)</f>
        <v/>
      </c>
      <c r="AF376" s="410">
        <f t="array" ref="AF376">INDEX(_Rge_Data_3rd_CY,$B376,AF$1)</f>
        <v>0</v>
      </c>
      <c r="AG376" s="410">
        <f t="array" ref="AG376">INDEX(_Rge_Data_3rd_CY,$B376,AG$1)</f>
        <v>0</v>
      </c>
      <c r="AH376" s="410">
        <f t="shared" si="7"/>
        <v>0</v>
      </c>
      <c r="AI376" s="411" t="str">
        <f t="shared" si="9"/>
        <v/>
      </c>
      <c r="AJ376" s="412" t="str">
        <f t="array" ref="AJ376">INDEX(_Rge_Data_3rd_CY,$B376,AJ$1)</f>
        <v/>
      </c>
      <c r="AK376" s="413" t="str">
        <f t="array" ref="AK376">INDEX(_Rge_Data_3rd_CY,$B376,AK$1)</f>
        <v/>
      </c>
      <c r="AL376" s="413" t="str">
        <f t="array" ref="AL376">INDEX(_Rge_Data_3rd_CY,$B376,AL$1)</f>
        <v/>
      </c>
      <c r="AM376" s="413" t="str">
        <f t="array" ref="AM376">INDEX(_Rge_Data_3rd_CY,$B376,AM$1)</f>
        <v/>
      </c>
      <c r="AN376" s="413">
        <f t="array" ref="AN376">INDEX(_Rge_Data_3rd_CY,$B376,AN$1)</f>
        <v>0</v>
      </c>
      <c r="AO376" s="413">
        <f t="array" ref="AO376">INDEX(_Rge_Data_3rd_CY,$B376,AO$1)</f>
        <v>0</v>
      </c>
      <c r="AP376" s="413">
        <f t="array" ref="AP376">INDEX(_Rge_Data_3rd_CY,$B376,AP$1)</f>
        <v>0</v>
      </c>
      <c r="AQ376" s="413">
        <f t="array" ref="AQ376">INDEX(_Rge_Data_3rd_CY,$B376,AQ$1)</f>
        <v>0</v>
      </c>
      <c r="AR376" s="413">
        <f t="array" ref="AR376">INDEX(_Rge_Data_3rd_CY,$B376,AR$1)</f>
        <v>0</v>
      </c>
      <c r="AS376" s="413" t="str">
        <f t="array" ref="AS376">INDEX(_Rge_Data_3rd_CY,$B376,AS$1)</f>
        <v/>
      </c>
      <c r="AT376" s="413">
        <f t="array" ref="AT376">INDEX(_Rge_Data_3rd_CY,$B376,AT$1)</f>
        <v>0</v>
      </c>
      <c r="AU376" s="413">
        <f t="array" ref="AU376">INDEX(_Rge_Data_3rd_CY,$B376,AU$1)</f>
        <v>0</v>
      </c>
      <c r="AV376" s="284">
        <f t="shared" si="10"/>
        <v>0</v>
      </c>
      <c r="AW376" s="414">
        <f t="shared" si="8"/>
        <v>0</v>
      </c>
      <c r="AX376" s="290">
        <f>IFERROR(IF(AND($F376="OPEN",$AH376&gt;0),$AH376*_SoP*$AW376,IF(AND($F376="CLOSED",$AH376&gt;0),$AH376*_SoL*$AW376,0)),0)</f>
        <v>0</v>
      </c>
      <c r="AY376" s="290">
        <f>IFERROR(IF($AH376&lt;0,$AH376*_SoL,0),0)</f>
        <v>0</v>
      </c>
      <c r="AZ376" s="415">
        <f t="shared" si="11"/>
        <v>0</v>
      </c>
      <c r="BA376" s="415">
        <f t="shared" si="12"/>
        <v>0</v>
      </c>
      <c r="BB376" s="415">
        <f t="shared" si="13"/>
        <v>0</v>
      </c>
      <c r="BC376" s="416">
        <f t="shared" si="14"/>
        <v>0</v>
      </c>
      <c r="BD376" s="417">
        <f t="shared" si="15"/>
        <v>0</v>
      </c>
      <c r="BE376" s="418">
        <f t="shared" si="16"/>
        <v>0</v>
      </c>
      <c r="BF376" s="419">
        <f t="shared" si="17"/>
        <v>0</v>
      </c>
    </row>
    <row r="377" ht="19.5" customHeight="1">
      <c r="A377" s="185"/>
      <c r="B377" s="230">
        <f t="shared" si="18"/>
        <v>366</v>
      </c>
      <c r="C377" s="185"/>
      <c r="D377" s="391" t="str">
        <f t="array" ref="D377">INDEX(_Rge_Projectdata_3rd,$B377,MATCH("Project-ID",_Rge_Headline_Projectdata,0))</f>
        <v/>
      </c>
      <c r="E377" s="392" t="str">
        <f t="array" ref="E377">IF(INDEX(_Rge_Data_3rd_CY,$B377,E$1)=0,"",TEXT(INDEX(_Rge_Data_3rd_CY,$B377,E$1),"JJJJMMTT"))</f>
        <v/>
      </c>
      <c r="F377" s="404" t="str">
        <f t="array" ref="F377">INDEX(_Rge_Data_3rd_CY,$B377,F$1)</f>
        <v>Open</v>
      </c>
      <c r="G377" s="393">
        <f t="array" ref="G377">IFERROR(MATCH(INDEX(_Rge_Data_3rd_CY,$B377,G$1),_Rge_Projectstatus,0),"")</f>
        <v>1</v>
      </c>
      <c r="H377" s="405" t="str">
        <f t="array" ref="H377">INDEX(_Rge_Data_3rd_CY,$B377,H$1)</f>
        <v/>
      </c>
      <c r="I377" s="406" t="str">
        <f t="array" ref="I377">INDEX(_Rge_Data_3rd_CY,$B377,I$1)</f>
        <v/>
      </c>
      <c r="J377" s="406" t="str">
        <f t="array" ref="J377">INDEX(_Rge_Data_3rd_CY,$B377,J$1)</f>
        <v/>
      </c>
      <c r="K377" s="406" t="str">
        <f t="array" ref="K377">INDEX(_Rge_Data_3rd_CY,$B377,K$1)</f>
        <v/>
      </c>
      <c r="L377" s="407">
        <f t="array" ref="L377">INDEX(_Rge_Data_3rd_CY,$B377,L$1)</f>
        <v>0</v>
      </c>
      <c r="M377" s="407">
        <f t="array" ref="M377">INDEX(_Rge_Data_3rd_CY,$B377,M$1)</f>
        <v>0</v>
      </c>
      <c r="N377" s="407">
        <f t="array" ref="N377">INDEX(_Rge_Data_3rd_CY,$B377,N$1)</f>
        <v>0</v>
      </c>
      <c r="O377" s="407">
        <f t="array" ref="O377">INDEX(_Rge_Data_3rd_CY,$B377,O$1)</f>
        <v>0</v>
      </c>
      <c r="P377" s="407">
        <f t="array" ref="P377">INDEX(_Rge_Data_3rd_CY,$B377,P$1)</f>
        <v>0</v>
      </c>
      <c r="Q377" s="407" t="str">
        <f t="array" ref="Q377">INDEX(_Rge_Data_3rd_CY,$B377,Q$1)</f>
        <v/>
      </c>
      <c r="R377" s="407">
        <f t="array" ref="R377">INDEX(_Rge_Data_3rd_CY,$B377,R$1)</f>
        <v>0</v>
      </c>
      <c r="S377" s="407">
        <f t="array" ref="S377">INDEX(_Rge_Data_3rd_CY,$B377,S$1)</f>
        <v>0</v>
      </c>
      <c r="T377" s="407">
        <f t="shared" si="5"/>
        <v>0</v>
      </c>
      <c r="U377" s="408">
        <f t="shared" si="6"/>
        <v>0</v>
      </c>
      <c r="V377" s="409" t="str">
        <f t="array" ref="V377">INDEX(_Rge_Data_3rd_CY,$B377,V$1)</f>
        <v/>
      </c>
      <c r="W377" s="410" t="str">
        <f t="array" ref="W377">INDEX(_Rge_Data_3rd_CY,$B377,W$1)</f>
        <v/>
      </c>
      <c r="X377" s="410" t="str">
        <f t="array" ref="X377">INDEX(_Rge_Data_3rd_CY,$B377,X$1)</f>
        <v/>
      </c>
      <c r="Y377" s="410" t="str">
        <f t="array" ref="Y377">INDEX(_Rge_Data_3rd_CY,$B377,Y$1)</f>
        <v/>
      </c>
      <c r="Z377" s="410">
        <f t="array" ref="Z377">INDEX(_Rge_Data_3rd_CY,$B377,Z$1)</f>
        <v>0</v>
      </c>
      <c r="AA377" s="410">
        <f t="array" ref="AA377">INDEX(_Rge_Data_3rd_CY,$B377,AA$1)</f>
        <v>0</v>
      </c>
      <c r="AB377" s="410">
        <f t="array" ref="AB377">INDEX(_Rge_Data_3rd_CY,$B377,AB$1)</f>
        <v>0</v>
      </c>
      <c r="AC377" s="410">
        <f t="array" ref="AC377">INDEX(_Rge_Data_3rd_CY,$B377,AC$1)</f>
        <v>0</v>
      </c>
      <c r="AD377" s="410">
        <f t="array" ref="AD377">INDEX(_Rge_Data_3rd_CY,$B377,AD$1)</f>
        <v>0</v>
      </c>
      <c r="AE377" s="410" t="str">
        <f t="array" ref="AE377">INDEX(_Rge_Data_3rd_CY,$B377,AE$1)</f>
        <v/>
      </c>
      <c r="AF377" s="410">
        <f t="array" ref="AF377">INDEX(_Rge_Data_3rd_CY,$B377,AF$1)</f>
        <v>0</v>
      </c>
      <c r="AG377" s="410">
        <f t="array" ref="AG377">INDEX(_Rge_Data_3rd_CY,$B377,AG$1)</f>
        <v>0</v>
      </c>
      <c r="AH377" s="410">
        <f t="shared" si="7"/>
        <v>0</v>
      </c>
      <c r="AI377" s="411" t="str">
        <f t="shared" si="9"/>
        <v/>
      </c>
      <c r="AJ377" s="412" t="str">
        <f t="array" ref="AJ377">INDEX(_Rge_Data_3rd_CY,$B377,AJ$1)</f>
        <v/>
      </c>
      <c r="AK377" s="413" t="str">
        <f t="array" ref="AK377">INDEX(_Rge_Data_3rd_CY,$B377,AK$1)</f>
        <v/>
      </c>
      <c r="AL377" s="413" t="str">
        <f t="array" ref="AL377">INDEX(_Rge_Data_3rd_CY,$B377,AL$1)</f>
        <v/>
      </c>
      <c r="AM377" s="413" t="str">
        <f t="array" ref="AM377">INDEX(_Rge_Data_3rd_CY,$B377,AM$1)</f>
        <v/>
      </c>
      <c r="AN377" s="413">
        <f t="array" ref="AN377">INDEX(_Rge_Data_3rd_CY,$B377,AN$1)</f>
        <v>0</v>
      </c>
      <c r="AO377" s="413">
        <f t="array" ref="AO377">INDEX(_Rge_Data_3rd_CY,$B377,AO$1)</f>
        <v>0</v>
      </c>
      <c r="AP377" s="413">
        <f t="array" ref="AP377">INDEX(_Rge_Data_3rd_CY,$B377,AP$1)</f>
        <v>0</v>
      </c>
      <c r="AQ377" s="413">
        <f t="array" ref="AQ377">INDEX(_Rge_Data_3rd_CY,$B377,AQ$1)</f>
        <v>0</v>
      </c>
      <c r="AR377" s="413">
        <f t="array" ref="AR377">INDEX(_Rge_Data_3rd_CY,$B377,AR$1)</f>
        <v>0</v>
      </c>
      <c r="AS377" s="413" t="str">
        <f t="array" ref="AS377">INDEX(_Rge_Data_3rd_CY,$B377,AS$1)</f>
        <v/>
      </c>
      <c r="AT377" s="413">
        <f t="array" ref="AT377">INDEX(_Rge_Data_3rd_CY,$B377,AT$1)</f>
        <v>0</v>
      </c>
      <c r="AU377" s="413">
        <f t="array" ref="AU377">INDEX(_Rge_Data_3rd_CY,$B377,AU$1)</f>
        <v>0</v>
      </c>
      <c r="AV377" s="284">
        <f t="shared" si="10"/>
        <v>0</v>
      </c>
      <c r="AW377" s="414">
        <f t="shared" si="8"/>
        <v>0</v>
      </c>
      <c r="AX377" s="290">
        <f>IFERROR(IF(AND($F377="OPEN",$AH377&gt;0),$AH377*_SoP*$AW377,IF(AND($F377="CLOSED",$AH377&gt;0),$AH377*_SoL*$AW377,0)),0)</f>
        <v>0</v>
      </c>
      <c r="AY377" s="290">
        <f>IFERROR(IF($AH377&lt;0,$AH377*_SoL,0),0)</f>
        <v>0</v>
      </c>
      <c r="AZ377" s="415">
        <f t="shared" si="11"/>
        <v>0</v>
      </c>
      <c r="BA377" s="415">
        <f t="shared" si="12"/>
        <v>0</v>
      </c>
      <c r="BB377" s="415">
        <f t="shared" si="13"/>
        <v>0</v>
      </c>
      <c r="BC377" s="416">
        <f t="shared" si="14"/>
        <v>0</v>
      </c>
      <c r="BD377" s="417">
        <f t="shared" si="15"/>
        <v>0</v>
      </c>
      <c r="BE377" s="418">
        <f t="shared" si="16"/>
        <v>0</v>
      </c>
      <c r="BF377" s="419">
        <f t="shared" si="17"/>
        <v>0</v>
      </c>
    </row>
    <row r="378" ht="19.5" customHeight="1">
      <c r="A378" s="185"/>
      <c r="B378" s="230">
        <f t="shared" si="18"/>
        <v>367</v>
      </c>
      <c r="C378" s="185"/>
      <c r="D378" s="391" t="str">
        <f t="array" ref="D378">INDEX(_Rge_Projectdata_3rd,$B378,MATCH("Project-ID",_Rge_Headline_Projectdata,0))</f>
        <v/>
      </c>
      <c r="E378" s="392" t="str">
        <f t="array" ref="E378">IF(INDEX(_Rge_Data_3rd_CY,$B378,E$1)=0,"",TEXT(INDEX(_Rge_Data_3rd_CY,$B378,E$1),"JJJJMMTT"))</f>
        <v/>
      </c>
      <c r="F378" s="404" t="str">
        <f t="array" ref="F378">INDEX(_Rge_Data_3rd_CY,$B378,F$1)</f>
        <v>Open</v>
      </c>
      <c r="G378" s="393">
        <f t="array" ref="G378">IFERROR(MATCH(INDEX(_Rge_Data_3rd_CY,$B378,G$1),_Rge_Projectstatus,0),"")</f>
        <v>1</v>
      </c>
      <c r="H378" s="405" t="str">
        <f t="array" ref="H378">INDEX(_Rge_Data_3rd_CY,$B378,H$1)</f>
        <v/>
      </c>
      <c r="I378" s="406" t="str">
        <f t="array" ref="I378">INDEX(_Rge_Data_3rd_CY,$B378,I$1)</f>
        <v/>
      </c>
      <c r="J378" s="406" t="str">
        <f t="array" ref="J378">INDEX(_Rge_Data_3rd_CY,$B378,J$1)</f>
        <v/>
      </c>
      <c r="K378" s="406" t="str">
        <f t="array" ref="K378">INDEX(_Rge_Data_3rd_CY,$B378,K$1)</f>
        <v/>
      </c>
      <c r="L378" s="407">
        <f t="array" ref="L378">INDEX(_Rge_Data_3rd_CY,$B378,L$1)</f>
        <v>0</v>
      </c>
      <c r="M378" s="407">
        <f t="array" ref="M378">INDEX(_Rge_Data_3rd_CY,$B378,M$1)</f>
        <v>0</v>
      </c>
      <c r="N378" s="407">
        <f t="array" ref="N378">INDEX(_Rge_Data_3rd_CY,$B378,N$1)</f>
        <v>0</v>
      </c>
      <c r="O378" s="407">
        <f t="array" ref="O378">INDEX(_Rge_Data_3rd_CY,$B378,O$1)</f>
        <v>0</v>
      </c>
      <c r="P378" s="407">
        <f t="array" ref="P378">INDEX(_Rge_Data_3rd_CY,$B378,P$1)</f>
        <v>0</v>
      </c>
      <c r="Q378" s="407" t="str">
        <f t="array" ref="Q378">INDEX(_Rge_Data_3rd_CY,$B378,Q$1)</f>
        <v/>
      </c>
      <c r="R378" s="407">
        <f t="array" ref="R378">INDEX(_Rge_Data_3rd_CY,$B378,R$1)</f>
        <v>0</v>
      </c>
      <c r="S378" s="407">
        <f t="array" ref="S378">INDEX(_Rge_Data_3rd_CY,$B378,S$1)</f>
        <v>0</v>
      </c>
      <c r="T378" s="407">
        <f t="shared" si="5"/>
        <v>0</v>
      </c>
      <c r="U378" s="408">
        <f t="shared" si="6"/>
        <v>0</v>
      </c>
      <c r="V378" s="409" t="str">
        <f t="array" ref="V378">INDEX(_Rge_Data_3rd_CY,$B378,V$1)</f>
        <v/>
      </c>
      <c r="W378" s="410" t="str">
        <f t="array" ref="W378">INDEX(_Rge_Data_3rd_CY,$B378,W$1)</f>
        <v/>
      </c>
      <c r="X378" s="410" t="str">
        <f t="array" ref="X378">INDEX(_Rge_Data_3rd_CY,$B378,X$1)</f>
        <v/>
      </c>
      <c r="Y378" s="410" t="str">
        <f t="array" ref="Y378">INDEX(_Rge_Data_3rd_CY,$B378,Y$1)</f>
        <v/>
      </c>
      <c r="Z378" s="410">
        <f t="array" ref="Z378">INDEX(_Rge_Data_3rd_CY,$B378,Z$1)</f>
        <v>0</v>
      </c>
      <c r="AA378" s="410">
        <f t="array" ref="AA378">INDEX(_Rge_Data_3rd_CY,$B378,AA$1)</f>
        <v>0</v>
      </c>
      <c r="AB378" s="410">
        <f t="array" ref="AB378">INDEX(_Rge_Data_3rd_CY,$B378,AB$1)</f>
        <v>0</v>
      </c>
      <c r="AC378" s="410">
        <f t="array" ref="AC378">INDEX(_Rge_Data_3rd_CY,$B378,AC$1)</f>
        <v>0</v>
      </c>
      <c r="AD378" s="410">
        <f t="array" ref="AD378">INDEX(_Rge_Data_3rd_CY,$B378,AD$1)</f>
        <v>0</v>
      </c>
      <c r="AE378" s="410" t="str">
        <f t="array" ref="AE378">INDEX(_Rge_Data_3rd_CY,$B378,AE$1)</f>
        <v/>
      </c>
      <c r="AF378" s="410">
        <f t="array" ref="AF378">INDEX(_Rge_Data_3rd_CY,$B378,AF$1)</f>
        <v>0</v>
      </c>
      <c r="AG378" s="410">
        <f t="array" ref="AG378">INDEX(_Rge_Data_3rd_CY,$B378,AG$1)</f>
        <v>0</v>
      </c>
      <c r="AH378" s="410">
        <f t="shared" si="7"/>
        <v>0</v>
      </c>
      <c r="AI378" s="411" t="str">
        <f t="shared" si="9"/>
        <v/>
      </c>
      <c r="AJ378" s="412" t="str">
        <f t="array" ref="AJ378">INDEX(_Rge_Data_3rd_CY,$B378,AJ$1)</f>
        <v/>
      </c>
      <c r="AK378" s="413" t="str">
        <f t="array" ref="AK378">INDEX(_Rge_Data_3rd_CY,$B378,AK$1)</f>
        <v/>
      </c>
      <c r="AL378" s="413" t="str">
        <f t="array" ref="AL378">INDEX(_Rge_Data_3rd_CY,$B378,AL$1)</f>
        <v/>
      </c>
      <c r="AM378" s="413" t="str">
        <f t="array" ref="AM378">INDEX(_Rge_Data_3rd_CY,$B378,AM$1)</f>
        <v/>
      </c>
      <c r="AN378" s="413">
        <f t="array" ref="AN378">INDEX(_Rge_Data_3rd_CY,$B378,AN$1)</f>
        <v>0</v>
      </c>
      <c r="AO378" s="413">
        <f t="array" ref="AO378">INDEX(_Rge_Data_3rd_CY,$B378,AO$1)</f>
        <v>0</v>
      </c>
      <c r="AP378" s="413">
        <f t="array" ref="AP378">INDEX(_Rge_Data_3rd_CY,$B378,AP$1)</f>
        <v>0</v>
      </c>
      <c r="AQ378" s="413">
        <f t="array" ref="AQ378">INDEX(_Rge_Data_3rd_CY,$B378,AQ$1)</f>
        <v>0</v>
      </c>
      <c r="AR378" s="413">
        <f t="array" ref="AR378">INDEX(_Rge_Data_3rd_CY,$B378,AR$1)</f>
        <v>0</v>
      </c>
      <c r="AS378" s="413" t="str">
        <f t="array" ref="AS378">INDEX(_Rge_Data_3rd_CY,$B378,AS$1)</f>
        <v/>
      </c>
      <c r="AT378" s="413">
        <f t="array" ref="AT378">INDEX(_Rge_Data_3rd_CY,$B378,AT$1)</f>
        <v>0</v>
      </c>
      <c r="AU378" s="413">
        <f t="array" ref="AU378">INDEX(_Rge_Data_3rd_CY,$B378,AU$1)</f>
        <v>0</v>
      </c>
      <c r="AV378" s="284">
        <f t="shared" si="10"/>
        <v>0</v>
      </c>
      <c r="AW378" s="414">
        <f t="shared" si="8"/>
        <v>0</v>
      </c>
      <c r="AX378" s="290">
        <f>IFERROR(IF(AND($F378="OPEN",$AH378&gt;0),$AH378*_SoP*$AW378,IF(AND($F378="CLOSED",$AH378&gt;0),$AH378*_SoL*$AW378,0)),0)</f>
        <v>0</v>
      </c>
      <c r="AY378" s="290">
        <f>IFERROR(IF($AH378&lt;0,$AH378*_SoL,0),0)</f>
        <v>0</v>
      </c>
      <c r="AZ378" s="415">
        <f t="shared" si="11"/>
        <v>0</v>
      </c>
      <c r="BA378" s="415">
        <f t="shared" si="12"/>
        <v>0</v>
      </c>
      <c r="BB378" s="415">
        <f t="shared" si="13"/>
        <v>0</v>
      </c>
      <c r="BC378" s="416">
        <f t="shared" si="14"/>
        <v>0</v>
      </c>
      <c r="BD378" s="417">
        <f t="shared" si="15"/>
        <v>0</v>
      </c>
      <c r="BE378" s="418">
        <f t="shared" si="16"/>
        <v>0</v>
      </c>
      <c r="BF378" s="419">
        <f t="shared" si="17"/>
        <v>0</v>
      </c>
    </row>
    <row r="379" ht="19.5" customHeight="1">
      <c r="A379" s="185"/>
      <c r="B379" s="230">
        <f t="shared" si="18"/>
        <v>368</v>
      </c>
      <c r="C379" s="185"/>
      <c r="D379" s="391" t="str">
        <f t="array" ref="D379">INDEX(_Rge_Projectdata_3rd,$B379,MATCH("Project-ID",_Rge_Headline_Projectdata,0))</f>
        <v/>
      </c>
      <c r="E379" s="392" t="str">
        <f t="array" ref="E379">IF(INDEX(_Rge_Data_3rd_CY,$B379,E$1)=0,"",TEXT(INDEX(_Rge_Data_3rd_CY,$B379,E$1),"JJJJMMTT"))</f>
        <v/>
      </c>
      <c r="F379" s="404" t="str">
        <f t="array" ref="F379">INDEX(_Rge_Data_3rd_CY,$B379,F$1)</f>
        <v>Open</v>
      </c>
      <c r="G379" s="393">
        <f t="array" ref="G379">IFERROR(MATCH(INDEX(_Rge_Data_3rd_CY,$B379,G$1),_Rge_Projectstatus,0),"")</f>
        <v>1</v>
      </c>
      <c r="H379" s="405" t="str">
        <f t="array" ref="H379">INDEX(_Rge_Data_3rd_CY,$B379,H$1)</f>
        <v/>
      </c>
      <c r="I379" s="406" t="str">
        <f t="array" ref="I379">INDEX(_Rge_Data_3rd_CY,$B379,I$1)</f>
        <v/>
      </c>
      <c r="J379" s="406" t="str">
        <f t="array" ref="J379">INDEX(_Rge_Data_3rd_CY,$B379,J$1)</f>
        <v/>
      </c>
      <c r="K379" s="406" t="str">
        <f t="array" ref="K379">INDEX(_Rge_Data_3rd_CY,$B379,K$1)</f>
        <v/>
      </c>
      <c r="L379" s="407">
        <f t="array" ref="L379">INDEX(_Rge_Data_3rd_CY,$B379,L$1)</f>
        <v>0</v>
      </c>
      <c r="M379" s="407">
        <f t="array" ref="M379">INDEX(_Rge_Data_3rd_CY,$B379,M$1)</f>
        <v>0</v>
      </c>
      <c r="N379" s="407">
        <f t="array" ref="N379">INDEX(_Rge_Data_3rd_CY,$B379,N$1)</f>
        <v>0</v>
      </c>
      <c r="O379" s="407">
        <f t="array" ref="O379">INDEX(_Rge_Data_3rd_CY,$B379,O$1)</f>
        <v>0</v>
      </c>
      <c r="P379" s="407">
        <f t="array" ref="P379">INDEX(_Rge_Data_3rd_CY,$B379,P$1)</f>
        <v>0</v>
      </c>
      <c r="Q379" s="407" t="str">
        <f t="array" ref="Q379">INDEX(_Rge_Data_3rd_CY,$B379,Q$1)</f>
        <v/>
      </c>
      <c r="R379" s="407">
        <f t="array" ref="R379">INDEX(_Rge_Data_3rd_CY,$B379,R$1)</f>
        <v>0</v>
      </c>
      <c r="S379" s="407">
        <f t="array" ref="S379">INDEX(_Rge_Data_3rd_CY,$B379,S$1)</f>
        <v>0</v>
      </c>
      <c r="T379" s="407">
        <f t="shared" si="5"/>
        <v>0</v>
      </c>
      <c r="U379" s="408">
        <f t="shared" si="6"/>
        <v>0</v>
      </c>
      <c r="V379" s="409" t="str">
        <f t="array" ref="V379">INDEX(_Rge_Data_3rd_CY,$B379,V$1)</f>
        <v/>
      </c>
      <c r="W379" s="410" t="str">
        <f t="array" ref="W379">INDEX(_Rge_Data_3rd_CY,$B379,W$1)</f>
        <v/>
      </c>
      <c r="X379" s="410" t="str">
        <f t="array" ref="X379">INDEX(_Rge_Data_3rd_CY,$B379,X$1)</f>
        <v/>
      </c>
      <c r="Y379" s="410" t="str">
        <f t="array" ref="Y379">INDEX(_Rge_Data_3rd_CY,$B379,Y$1)</f>
        <v/>
      </c>
      <c r="Z379" s="410">
        <f t="array" ref="Z379">INDEX(_Rge_Data_3rd_CY,$B379,Z$1)</f>
        <v>0</v>
      </c>
      <c r="AA379" s="410">
        <f t="array" ref="AA379">INDEX(_Rge_Data_3rd_CY,$B379,AA$1)</f>
        <v>0</v>
      </c>
      <c r="AB379" s="410">
        <f t="array" ref="AB379">INDEX(_Rge_Data_3rd_CY,$B379,AB$1)</f>
        <v>0</v>
      </c>
      <c r="AC379" s="410">
        <f t="array" ref="AC379">INDEX(_Rge_Data_3rd_CY,$B379,AC$1)</f>
        <v>0</v>
      </c>
      <c r="AD379" s="410">
        <f t="array" ref="AD379">INDEX(_Rge_Data_3rd_CY,$B379,AD$1)</f>
        <v>0</v>
      </c>
      <c r="AE379" s="410" t="str">
        <f t="array" ref="AE379">INDEX(_Rge_Data_3rd_CY,$B379,AE$1)</f>
        <v/>
      </c>
      <c r="AF379" s="410">
        <f t="array" ref="AF379">INDEX(_Rge_Data_3rd_CY,$B379,AF$1)</f>
        <v>0</v>
      </c>
      <c r="AG379" s="410">
        <f t="array" ref="AG379">INDEX(_Rge_Data_3rd_CY,$B379,AG$1)</f>
        <v>0</v>
      </c>
      <c r="AH379" s="410">
        <f t="shared" si="7"/>
        <v>0</v>
      </c>
      <c r="AI379" s="411" t="str">
        <f t="shared" si="9"/>
        <v/>
      </c>
      <c r="AJ379" s="412" t="str">
        <f t="array" ref="AJ379">INDEX(_Rge_Data_3rd_CY,$B379,AJ$1)</f>
        <v/>
      </c>
      <c r="AK379" s="413" t="str">
        <f t="array" ref="AK379">INDEX(_Rge_Data_3rd_CY,$B379,AK$1)</f>
        <v/>
      </c>
      <c r="AL379" s="413" t="str">
        <f t="array" ref="AL379">INDEX(_Rge_Data_3rd_CY,$B379,AL$1)</f>
        <v/>
      </c>
      <c r="AM379" s="413" t="str">
        <f t="array" ref="AM379">INDEX(_Rge_Data_3rd_CY,$B379,AM$1)</f>
        <v/>
      </c>
      <c r="AN379" s="413">
        <f t="array" ref="AN379">INDEX(_Rge_Data_3rd_CY,$B379,AN$1)</f>
        <v>0</v>
      </c>
      <c r="AO379" s="413">
        <f t="array" ref="AO379">INDEX(_Rge_Data_3rd_CY,$B379,AO$1)</f>
        <v>0</v>
      </c>
      <c r="AP379" s="413">
        <f t="array" ref="AP379">INDEX(_Rge_Data_3rd_CY,$B379,AP$1)</f>
        <v>0</v>
      </c>
      <c r="AQ379" s="413">
        <f t="array" ref="AQ379">INDEX(_Rge_Data_3rd_CY,$B379,AQ$1)</f>
        <v>0</v>
      </c>
      <c r="AR379" s="413">
        <f t="array" ref="AR379">INDEX(_Rge_Data_3rd_CY,$B379,AR$1)</f>
        <v>0</v>
      </c>
      <c r="AS379" s="413" t="str">
        <f t="array" ref="AS379">INDEX(_Rge_Data_3rd_CY,$B379,AS$1)</f>
        <v/>
      </c>
      <c r="AT379" s="413">
        <f t="array" ref="AT379">INDEX(_Rge_Data_3rd_CY,$B379,AT$1)</f>
        <v>0</v>
      </c>
      <c r="AU379" s="413">
        <f t="array" ref="AU379">INDEX(_Rge_Data_3rd_CY,$B379,AU$1)</f>
        <v>0</v>
      </c>
      <c r="AV379" s="284">
        <f t="shared" si="10"/>
        <v>0</v>
      </c>
      <c r="AW379" s="414">
        <f t="shared" si="8"/>
        <v>0</v>
      </c>
      <c r="AX379" s="290">
        <f>IFERROR(IF(AND($F379="OPEN",$AH379&gt;0),$AH379*_SoP*$AW379,IF(AND($F379="CLOSED",$AH379&gt;0),$AH379*_SoL*$AW379,0)),0)</f>
        <v>0</v>
      </c>
      <c r="AY379" s="290">
        <f>IFERROR(IF($AH379&lt;0,$AH379*_SoL,0),0)</f>
        <v>0</v>
      </c>
      <c r="AZ379" s="415">
        <f t="shared" si="11"/>
        <v>0</v>
      </c>
      <c r="BA379" s="415">
        <f t="shared" si="12"/>
        <v>0</v>
      </c>
      <c r="BB379" s="415">
        <f t="shared" si="13"/>
        <v>0</v>
      </c>
      <c r="BC379" s="416">
        <f t="shared" si="14"/>
        <v>0</v>
      </c>
      <c r="BD379" s="417">
        <f t="shared" si="15"/>
        <v>0</v>
      </c>
      <c r="BE379" s="418">
        <f t="shared" si="16"/>
        <v>0</v>
      </c>
      <c r="BF379" s="419">
        <f t="shared" si="17"/>
        <v>0</v>
      </c>
    </row>
    <row r="380" ht="19.5" customHeight="1">
      <c r="A380" s="185"/>
      <c r="B380" s="230">
        <f t="shared" si="18"/>
        <v>369</v>
      </c>
      <c r="C380" s="185"/>
      <c r="D380" s="391" t="str">
        <f t="array" ref="D380">INDEX(_Rge_Projectdata_3rd,$B380,MATCH("Project-ID",_Rge_Headline_Projectdata,0))</f>
        <v/>
      </c>
      <c r="E380" s="392" t="str">
        <f t="array" ref="E380">IF(INDEX(_Rge_Data_3rd_CY,$B380,E$1)=0,"",TEXT(INDEX(_Rge_Data_3rd_CY,$B380,E$1),"JJJJMMTT"))</f>
        <v/>
      </c>
      <c r="F380" s="404" t="str">
        <f t="array" ref="F380">INDEX(_Rge_Data_3rd_CY,$B380,F$1)</f>
        <v>Open</v>
      </c>
      <c r="G380" s="393">
        <f t="array" ref="G380">IFERROR(MATCH(INDEX(_Rge_Data_3rd_CY,$B380,G$1),_Rge_Projectstatus,0),"")</f>
        <v>1</v>
      </c>
      <c r="H380" s="405" t="str">
        <f t="array" ref="H380">INDEX(_Rge_Data_3rd_CY,$B380,H$1)</f>
        <v/>
      </c>
      <c r="I380" s="406" t="str">
        <f t="array" ref="I380">INDEX(_Rge_Data_3rd_CY,$B380,I$1)</f>
        <v/>
      </c>
      <c r="J380" s="406" t="str">
        <f t="array" ref="J380">INDEX(_Rge_Data_3rd_CY,$B380,J$1)</f>
        <v/>
      </c>
      <c r="K380" s="406" t="str">
        <f t="array" ref="K380">INDEX(_Rge_Data_3rd_CY,$B380,K$1)</f>
        <v/>
      </c>
      <c r="L380" s="407">
        <f t="array" ref="L380">INDEX(_Rge_Data_3rd_CY,$B380,L$1)</f>
        <v>0</v>
      </c>
      <c r="M380" s="407">
        <f t="array" ref="M380">INDEX(_Rge_Data_3rd_CY,$B380,M$1)</f>
        <v>0</v>
      </c>
      <c r="N380" s="407">
        <f t="array" ref="N380">INDEX(_Rge_Data_3rd_CY,$B380,N$1)</f>
        <v>0</v>
      </c>
      <c r="O380" s="407">
        <f t="array" ref="O380">INDEX(_Rge_Data_3rd_CY,$B380,O$1)</f>
        <v>0</v>
      </c>
      <c r="P380" s="407">
        <f t="array" ref="P380">INDEX(_Rge_Data_3rd_CY,$B380,P$1)</f>
        <v>0</v>
      </c>
      <c r="Q380" s="407" t="str">
        <f t="array" ref="Q380">INDEX(_Rge_Data_3rd_CY,$B380,Q$1)</f>
        <v/>
      </c>
      <c r="R380" s="407">
        <f t="array" ref="R380">INDEX(_Rge_Data_3rd_CY,$B380,R$1)</f>
        <v>0</v>
      </c>
      <c r="S380" s="407">
        <f t="array" ref="S380">INDEX(_Rge_Data_3rd_CY,$B380,S$1)</f>
        <v>0</v>
      </c>
      <c r="T380" s="407">
        <f t="shared" si="5"/>
        <v>0</v>
      </c>
      <c r="U380" s="408">
        <f t="shared" si="6"/>
        <v>0</v>
      </c>
      <c r="V380" s="409" t="str">
        <f t="array" ref="V380">INDEX(_Rge_Data_3rd_CY,$B380,V$1)</f>
        <v/>
      </c>
      <c r="W380" s="410" t="str">
        <f t="array" ref="W380">INDEX(_Rge_Data_3rd_CY,$B380,W$1)</f>
        <v/>
      </c>
      <c r="X380" s="410" t="str">
        <f t="array" ref="X380">INDEX(_Rge_Data_3rd_CY,$B380,X$1)</f>
        <v/>
      </c>
      <c r="Y380" s="410" t="str">
        <f t="array" ref="Y380">INDEX(_Rge_Data_3rd_CY,$B380,Y$1)</f>
        <v/>
      </c>
      <c r="Z380" s="410">
        <f t="array" ref="Z380">INDEX(_Rge_Data_3rd_CY,$B380,Z$1)</f>
        <v>0</v>
      </c>
      <c r="AA380" s="410">
        <f t="array" ref="AA380">INDEX(_Rge_Data_3rd_CY,$B380,AA$1)</f>
        <v>0</v>
      </c>
      <c r="AB380" s="410">
        <f t="array" ref="AB380">INDEX(_Rge_Data_3rd_CY,$B380,AB$1)</f>
        <v>0</v>
      </c>
      <c r="AC380" s="410">
        <f t="array" ref="AC380">INDEX(_Rge_Data_3rd_CY,$B380,AC$1)</f>
        <v>0</v>
      </c>
      <c r="AD380" s="410">
        <f t="array" ref="AD380">INDEX(_Rge_Data_3rd_CY,$B380,AD$1)</f>
        <v>0</v>
      </c>
      <c r="AE380" s="410" t="str">
        <f t="array" ref="AE380">INDEX(_Rge_Data_3rd_CY,$B380,AE$1)</f>
        <v/>
      </c>
      <c r="AF380" s="410">
        <f t="array" ref="AF380">INDEX(_Rge_Data_3rd_CY,$B380,AF$1)</f>
        <v>0</v>
      </c>
      <c r="AG380" s="410">
        <f t="array" ref="AG380">INDEX(_Rge_Data_3rd_CY,$B380,AG$1)</f>
        <v>0</v>
      </c>
      <c r="AH380" s="410">
        <f t="shared" si="7"/>
        <v>0</v>
      </c>
      <c r="AI380" s="411" t="str">
        <f t="shared" si="9"/>
        <v/>
      </c>
      <c r="AJ380" s="412" t="str">
        <f t="array" ref="AJ380">INDEX(_Rge_Data_3rd_CY,$B380,AJ$1)</f>
        <v/>
      </c>
      <c r="AK380" s="413" t="str">
        <f t="array" ref="AK380">INDEX(_Rge_Data_3rd_CY,$B380,AK$1)</f>
        <v/>
      </c>
      <c r="AL380" s="413" t="str">
        <f t="array" ref="AL380">INDEX(_Rge_Data_3rd_CY,$B380,AL$1)</f>
        <v/>
      </c>
      <c r="AM380" s="413" t="str">
        <f t="array" ref="AM380">INDEX(_Rge_Data_3rd_CY,$B380,AM$1)</f>
        <v/>
      </c>
      <c r="AN380" s="413">
        <f t="array" ref="AN380">INDEX(_Rge_Data_3rd_CY,$B380,AN$1)</f>
        <v>0</v>
      </c>
      <c r="AO380" s="413">
        <f t="array" ref="AO380">INDEX(_Rge_Data_3rd_CY,$B380,AO$1)</f>
        <v>0</v>
      </c>
      <c r="AP380" s="413">
        <f t="array" ref="AP380">INDEX(_Rge_Data_3rd_CY,$B380,AP$1)</f>
        <v>0</v>
      </c>
      <c r="AQ380" s="413">
        <f t="array" ref="AQ380">INDEX(_Rge_Data_3rd_CY,$B380,AQ$1)</f>
        <v>0</v>
      </c>
      <c r="AR380" s="413">
        <f t="array" ref="AR380">INDEX(_Rge_Data_3rd_CY,$B380,AR$1)</f>
        <v>0</v>
      </c>
      <c r="AS380" s="413" t="str">
        <f t="array" ref="AS380">INDEX(_Rge_Data_3rd_CY,$B380,AS$1)</f>
        <v/>
      </c>
      <c r="AT380" s="413">
        <f t="array" ref="AT380">INDEX(_Rge_Data_3rd_CY,$B380,AT$1)</f>
        <v>0</v>
      </c>
      <c r="AU380" s="413">
        <f t="array" ref="AU380">INDEX(_Rge_Data_3rd_CY,$B380,AU$1)</f>
        <v>0</v>
      </c>
      <c r="AV380" s="284">
        <f t="shared" si="10"/>
        <v>0</v>
      </c>
      <c r="AW380" s="414">
        <f t="shared" si="8"/>
        <v>0</v>
      </c>
      <c r="AX380" s="290">
        <f>IFERROR(IF(AND($F380="OPEN",$AH380&gt;0),$AH380*_SoP*$AW380,IF(AND($F380="CLOSED",$AH380&gt;0),$AH380*_SoL*$AW380,0)),0)</f>
        <v>0</v>
      </c>
      <c r="AY380" s="290">
        <f>IFERROR(IF($AH380&lt;0,$AH380*_SoL,0),0)</f>
        <v>0</v>
      </c>
      <c r="AZ380" s="415">
        <f t="shared" si="11"/>
        <v>0</v>
      </c>
      <c r="BA380" s="415">
        <f t="shared" si="12"/>
        <v>0</v>
      </c>
      <c r="BB380" s="415">
        <f t="shared" si="13"/>
        <v>0</v>
      </c>
      <c r="BC380" s="416">
        <f t="shared" si="14"/>
        <v>0</v>
      </c>
      <c r="BD380" s="417">
        <f t="shared" si="15"/>
        <v>0</v>
      </c>
      <c r="BE380" s="418">
        <f t="shared" si="16"/>
        <v>0</v>
      </c>
      <c r="BF380" s="419">
        <f t="shared" si="17"/>
        <v>0</v>
      </c>
    </row>
    <row r="381" ht="19.5" customHeight="1">
      <c r="A381" s="185"/>
      <c r="B381" s="230">
        <f t="shared" si="18"/>
        <v>370</v>
      </c>
      <c r="C381" s="185"/>
      <c r="D381" s="391" t="str">
        <f t="array" ref="D381">INDEX(_Rge_Projectdata_3rd,$B381,MATCH("Project-ID",_Rge_Headline_Projectdata,0))</f>
        <v/>
      </c>
      <c r="E381" s="392" t="str">
        <f t="array" ref="E381">IF(INDEX(_Rge_Data_3rd_CY,$B381,E$1)=0,"",TEXT(INDEX(_Rge_Data_3rd_CY,$B381,E$1),"JJJJMMTT"))</f>
        <v/>
      </c>
      <c r="F381" s="404" t="str">
        <f t="array" ref="F381">INDEX(_Rge_Data_3rd_CY,$B381,F$1)</f>
        <v>Open</v>
      </c>
      <c r="G381" s="393">
        <f t="array" ref="G381">IFERROR(MATCH(INDEX(_Rge_Data_3rd_CY,$B381,G$1),_Rge_Projectstatus,0),"")</f>
        <v>1</v>
      </c>
      <c r="H381" s="405" t="str">
        <f t="array" ref="H381">INDEX(_Rge_Data_3rd_CY,$B381,H$1)</f>
        <v/>
      </c>
      <c r="I381" s="406" t="str">
        <f t="array" ref="I381">INDEX(_Rge_Data_3rd_CY,$B381,I$1)</f>
        <v/>
      </c>
      <c r="J381" s="406" t="str">
        <f t="array" ref="J381">INDEX(_Rge_Data_3rd_CY,$B381,J$1)</f>
        <v/>
      </c>
      <c r="K381" s="406" t="str">
        <f t="array" ref="K381">INDEX(_Rge_Data_3rd_CY,$B381,K$1)</f>
        <v/>
      </c>
      <c r="L381" s="407">
        <f t="array" ref="L381">INDEX(_Rge_Data_3rd_CY,$B381,L$1)</f>
        <v>0</v>
      </c>
      <c r="M381" s="407">
        <f t="array" ref="M381">INDEX(_Rge_Data_3rd_CY,$B381,M$1)</f>
        <v>0</v>
      </c>
      <c r="N381" s="407">
        <f t="array" ref="N381">INDEX(_Rge_Data_3rd_CY,$B381,N$1)</f>
        <v>0</v>
      </c>
      <c r="O381" s="407">
        <f t="array" ref="O381">INDEX(_Rge_Data_3rd_CY,$B381,O$1)</f>
        <v>0</v>
      </c>
      <c r="P381" s="407">
        <f t="array" ref="P381">INDEX(_Rge_Data_3rd_CY,$B381,P$1)</f>
        <v>0</v>
      </c>
      <c r="Q381" s="407" t="str">
        <f t="array" ref="Q381">INDEX(_Rge_Data_3rd_CY,$B381,Q$1)</f>
        <v/>
      </c>
      <c r="R381" s="407">
        <f t="array" ref="R381">INDEX(_Rge_Data_3rd_CY,$B381,R$1)</f>
        <v>0</v>
      </c>
      <c r="S381" s="407">
        <f t="array" ref="S381">INDEX(_Rge_Data_3rd_CY,$B381,S$1)</f>
        <v>0</v>
      </c>
      <c r="T381" s="407">
        <f t="shared" si="5"/>
        <v>0</v>
      </c>
      <c r="U381" s="408">
        <f t="shared" si="6"/>
        <v>0</v>
      </c>
      <c r="V381" s="409" t="str">
        <f t="array" ref="V381">INDEX(_Rge_Data_3rd_CY,$B381,V$1)</f>
        <v/>
      </c>
      <c r="W381" s="410" t="str">
        <f t="array" ref="W381">INDEX(_Rge_Data_3rd_CY,$B381,W$1)</f>
        <v/>
      </c>
      <c r="X381" s="410" t="str">
        <f t="array" ref="X381">INDEX(_Rge_Data_3rd_CY,$B381,X$1)</f>
        <v/>
      </c>
      <c r="Y381" s="410" t="str">
        <f t="array" ref="Y381">INDEX(_Rge_Data_3rd_CY,$B381,Y$1)</f>
        <v/>
      </c>
      <c r="Z381" s="410">
        <f t="array" ref="Z381">INDEX(_Rge_Data_3rd_CY,$B381,Z$1)</f>
        <v>0</v>
      </c>
      <c r="AA381" s="410">
        <f t="array" ref="AA381">INDEX(_Rge_Data_3rd_CY,$B381,AA$1)</f>
        <v>0</v>
      </c>
      <c r="AB381" s="410">
        <f t="array" ref="AB381">INDEX(_Rge_Data_3rd_CY,$B381,AB$1)</f>
        <v>0</v>
      </c>
      <c r="AC381" s="410">
        <f t="array" ref="AC381">INDEX(_Rge_Data_3rd_CY,$B381,AC$1)</f>
        <v>0</v>
      </c>
      <c r="AD381" s="410">
        <f t="array" ref="AD381">INDEX(_Rge_Data_3rd_CY,$B381,AD$1)</f>
        <v>0</v>
      </c>
      <c r="AE381" s="410" t="str">
        <f t="array" ref="AE381">INDEX(_Rge_Data_3rd_CY,$B381,AE$1)</f>
        <v/>
      </c>
      <c r="AF381" s="410">
        <f t="array" ref="AF381">INDEX(_Rge_Data_3rd_CY,$B381,AF$1)</f>
        <v>0</v>
      </c>
      <c r="AG381" s="410">
        <f t="array" ref="AG381">INDEX(_Rge_Data_3rd_CY,$B381,AG$1)</f>
        <v>0</v>
      </c>
      <c r="AH381" s="410">
        <f t="shared" si="7"/>
        <v>0</v>
      </c>
      <c r="AI381" s="411" t="str">
        <f t="shared" si="9"/>
        <v/>
      </c>
      <c r="AJ381" s="412" t="str">
        <f t="array" ref="AJ381">INDEX(_Rge_Data_3rd_CY,$B381,AJ$1)</f>
        <v/>
      </c>
      <c r="AK381" s="413" t="str">
        <f t="array" ref="AK381">INDEX(_Rge_Data_3rd_CY,$B381,AK$1)</f>
        <v/>
      </c>
      <c r="AL381" s="413" t="str">
        <f t="array" ref="AL381">INDEX(_Rge_Data_3rd_CY,$B381,AL$1)</f>
        <v/>
      </c>
      <c r="AM381" s="413" t="str">
        <f t="array" ref="AM381">INDEX(_Rge_Data_3rd_CY,$B381,AM$1)</f>
        <v/>
      </c>
      <c r="AN381" s="413">
        <f t="array" ref="AN381">INDEX(_Rge_Data_3rd_CY,$B381,AN$1)</f>
        <v>0</v>
      </c>
      <c r="AO381" s="413">
        <f t="array" ref="AO381">INDEX(_Rge_Data_3rd_CY,$B381,AO$1)</f>
        <v>0</v>
      </c>
      <c r="AP381" s="413">
        <f t="array" ref="AP381">INDEX(_Rge_Data_3rd_CY,$B381,AP$1)</f>
        <v>0</v>
      </c>
      <c r="AQ381" s="413">
        <f t="array" ref="AQ381">INDEX(_Rge_Data_3rd_CY,$B381,AQ$1)</f>
        <v>0</v>
      </c>
      <c r="AR381" s="413">
        <f t="array" ref="AR381">INDEX(_Rge_Data_3rd_CY,$B381,AR$1)</f>
        <v>0</v>
      </c>
      <c r="AS381" s="413" t="str">
        <f t="array" ref="AS381">INDEX(_Rge_Data_3rd_CY,$B381,AS$1)</f>
        <v/>
      </c>
      <c r="AT381" s="413">
        <f t="array" ref="AT381">INDEX(_Rge_Data_3rd_CY,$B381,AT$1)</f>
        <v>0</v>
      </c>
      <c r="AU381" s="413">
        <f t="array" ref="AU381">INDEX(_Rge_Data_3rd_CY,$B381,AU$1)</f>
        <v>0</v>
      </c>
      <c r="AV381" s="284">
        <f t="shared" si="10"/>
        <v>0</v>
      </c>
      <c r="AW381" s="414">
        <f t="shared" si="8"/>
        <v>0</v>
      </c>
      <c r="AX381" s="290">
        <f>IFERROR(IF(AND($F381="OPEN",$AH381&gt;0),$AH381*_SoP*$AW381,IF(AND($F381="CLOSED",$AH381&gt;0),$AH381*_SoL*$AW381,0)),0)</f>
        <v>0</v>
      </c>
      <c r="AY381" s="290">
        <f>IFERROR(IF($AH381&lt;0,$AH381*_SoL,0),0)</f>
        <v>0</v>
      </c>
      <c r="AZ381" s="415">
        <f t="shared" si="11"/>
        <v>0</v>
      </c>
      <c r="BA381" s="415">
        <f t="shared" si="12"/>
        <v>0</v>
      </c>
      <c r="BB381" s="415">
        <f t="shared" si="13"/>
        <v>0</v>
      </c>
      <c r="BC381" s="416">
        <f t="shared" si="14"/>
        <v>0</v>
      </c>
      <c r="BD381" s="417">
        <f t="shared" si="15"/>
        <v>0</v>
      </c>
      <c r="BE381" s="418">
        <f t="shared" si="16"/>
        <v>0</v>
      </c>
      <c r="BF381" s="419">
        <f t="shared" si="17"/>
        <v>0</v>
      </c>
    </row>
    <row r="382" ht="19.5" customHeight="1">
      <c r="A382" s="185"/>
      <c r="B382" s="230">
        <f t="shared" si="18"/>
        <v>371</v>
      </c>
      <c r="C382" s="185"/>
      <c r="D382" s="391" t="str">
        <f t="array" ref="D382">INDEX(_Rge_Projectdata_3rd,$B382,MATCH("Project-ID",_Rge_Headline_Projectdata,0))</f>
        <v/>
      </c>
      <c r="E382" s="392" t="str">
        <f t="array" ref="E382">IF(INDEX(_Rge_Data_3rd_CY,$B382,E$1)=0,"",TEXT(INDEX(_Rge_Data_3rd_CY,$B382,E$1),"JJJJMMTT"))</f>
        <v/>
      </c>
      <c r="F382" s="404" t="str">
        <f t="array" ref="F382">INDEX(_Rge_Data_3rd_CY,$B382,F$1)</f>
        <v>Open</v>
      </c>
      <c r="G382" s="393">
        <f t="array" ref="G382">IFERROR(MATCH(INDEX(_Rge_Data_3rd_CY,$B382,G$1),_Rge_Projectstatus,0),"")</f>
        <v>1</v>
      </c>
      <c r="H382" s="405" t="str">
        <f t="array" ref="H382">INDEX(_Rge_Data_3rd_CY,$B382,H$1)</f>
        <v/>
      </c>
      <c r="I382" s="406" t="str">
        <f t="array" ref="I382">INDEX(_Rge_Data_3rd_CY,$B382,I$1)</f>
        <v/>
      </c>
      <c r="J382" s="406" t="str">
        <f t="array" ref="J382">INDEX(_Rge_Data_3rd_CY,$B382,J$1)</f>
        <v/>
      </c>
      <c r="K382" s="406" t="str">
        <f t="array" ref="K382">INDEX(_Rge_Data_3rd_CY,$B382,K$1)</f>
        <v/>
      </c>
      <c r="L382" s="407">
        <f t="array" ref="L382">INDEX(_Rge_Data_3rd_CY,$B382,L$1)</f>
        <v>0</v>
      </c>
      <c r="M382" s="407">
        <f t="array" ref="M382">INDEX(_Rge_Data_3rd_CY,$B382,M$1)</f>
        <v>0</v>
      </c>
      <c r="N382" s="407">
        <f t="array" ref="N382">INDEX(_Rge_Data_3rd_CY,$B382,N$1)</f>
        <v>0</v>
      </c>
      <c r="O382" s="407">
        <f t="array" ref="O382">INDEX(_Rge_Data_3rd_CY,$B382,O$1)</f>
        <v>0</v>
      </c>
      <c r="P382" s="407">
        <f t="array" ref="P382">INDEX(_Rge_Data_3rd_CY,$B382,P$1)</f>
        <v>0</v>
      </c>
      <c r="Q382" s="407" t="str">
        <f t="array" ref="Q382">INDEX(_Rge_Data_3rd_CY,$B382,Q$1)</f>
        <v/>
      </c>
      <c r="R382" s="407">
        <f t="array" ref="R382">INDEX(_Rge_Data_3rd_CY,$B382,R$1)</f>
        <v>0</v>
      </c>
      <c r="S382" s="407">
        <f t="array" ref="S382">INDEX(_Rge_Data_3rd_CY,$B382,S$1)</f>
        <v>0</v>
      </c>
      <c r="T382" s="407">
        <f t="shared" si="5"/>
        <v>0</v>
      </c>
      <c r="U382" s="408">
        <f t="shared" si="6"/>
        <v>0</v>
      </c>
      <c r="V382" s="409" t="str">
        <f t="array" ref="V382">INDEX(_Rge_Data_3rd_CY,$B382,V$1)</f>
        <v/>
      </c>
      <c r="W382" s="410" t="str">
        <f t="array" ref="W382">INDEX(_Rge_Data_3rd_CY,$B382,W$1)</f>
        <v/>
      </c>
      <c r="X382" s="410" t="str">
        <f t="array" ref="X382">INDEX(_Rge_Data_3rd_CY,$B382,X$1)</f>
        <v/>
      </c>
      <c r="Y382" s="410" t="str">
        <f t="array" ref="Y382">INDEX(_Rge_Data_3rd_CY,$B382,Y$1)</f>
        <v/>
      </c>
      <c r="Z382" s="410">
        <f t="array" ref="Z382">INDEX(_Rge_Data_3rd_CY,$B382,Z$1)</f>
        <v>0</v>
      </c>
      <c r="AA382" s="410">
        <f t="array" ref="AA382">INDEX(_Rge_Data_3rd_CY,$B382,AA$1)</f>
        <v>0</v>
      </c>
      <c r="AB382" s="410">
        <f t="array" ref="AB382">INDEX(_Rge_Data_3rd_CY,$B382,AB$1)</f>
        <v>0</v>
      </c>
      <c r="AC382" s="410">
        <f t="array" ref="AC382">INDEX(_Rge_Data_3rd_CY,$B382,AC$1)</f>
        <v>0</v>
      </c>
      <c r="AD382" s="410">
        <f t="array" ref="AD382">INDEX(_Rge_Data_3rd_CY,$B382,AD$1)</f>
        <v>0</v>
      </c>
      <c r="AE382" s="410" t="str">
        <f t="array" ref="AE382">INDEX(_Rge_Data_3rd_CY,$B382,AE$1)</f>
        <v/>
      </c>
      <c r="AF382" s="410">
        <f t="array" ref="AF382">INDEX(_Rge_Data_3rd_CY,$B382,AF$1)</f>
        <v>0</v>
      </c>
      <c r="AG382" s="410">
        <f t="array" ref="AG382">INDEX(_Rge_Data_3rd_CY,$B382,AG$1)</f>
        <v>0</v>
      </c>
      <c r="AH382" s="410">
        <f t="shared" si="7"/>
        <v>0</v>
      </c>
      <c r="AI382" s="411" t="str">
        <f t="shared" si="9"/>
        <v/>
      </c>
      <c r="AJ382" s="412" t="str">
        <f t="array" ref="AJ382">INDEX(_Rge_Data_3rd_CY,$B382,AJ$1)</f>
        <v/>
      </c>
      <c r="AK382" s="413" t="str">
        <f t="array" ref="AK382">INDEX(_Rge_Data_3rd_CY,$B382,AK$1)</f>
        <v/>
      </c>
      <c r="AL382" s="413" t="str">
        <f t="array" ref="AL382">INDEX(_Rge_Data_3rd_CY,$B382,AL$1)</f>
        <v/>
      </c>
      <c r="AM382" s="413" t="str">
        <f t="array" ref="AM382">INDEX(_Rge_Data_3rd_CY,$B382,AM$1)</f>
        <v/>
      </c>
      <c r="AN382" s="413">
        <f t="array" ref="AN382">INDEX(_Rge_Data_3rd_CY,$B382,AN$1)</f>
        <v>0</v>
      </c>
      <c r="AO382" s="413">
        <f t="array" ref="AO382">INDEX(_Rge_Data_3rd_CY,$B382,AO$1)</f>
        <v>0</v>
      </c>
      <c r="AP382" s="413">
        <f t="array" ref="AP382">INDEX(_Rge_Data_3rd_CY,$B382,AP$1)</f>
        <v>0</v>
      </c>
      <c r="AQ382" s="413">
        <f t="array" ref="AQ382">INDEX(_Rge_Data_3rd_CY,$B382,AQ$1)</f>
        <v>0</v>
      </c>
      <c r="AR382" s="413">
        <f t="array" ref="AR382">INDEX(_Rge_Data_3rd_CY,$B382,AR$1)</f>
        <v>0</v>
      </c>
      <c r="AS382" s="413" t="str">
        <f t="array" ref="AS382">INDEX(_Rge_Data_3rd_CY,$B382,AS$1)</f>
        <v/>
      </c>
      <c r="AT382" s="413">
        <f t="array" ref="AT382">INDEX(_Rge_Data_3rd_CY,$B382,AT$1)</f>
        <v>0</v>
      </c>
      <c r="AU382" s="413">
        <f t="array" ref="AU382">INDEX(_Rge_Data_3rd_CY,$B382,AU$1)</f>
        <v>0</v>
      </c>
      <c r="AV382" s="284">
        <f t="shared" si="10"/>
        <v>0</v>
      </c>
      <c r="AW382" s="414">
        <f t="shared" si="8"/>
        <v>0</v>
      </c>
      <c r="AX382" s="290">
        <f>IFERROR(IF(AND($F382="OPEN",$AH382&gt;0),$AH382*_SoP*$AW382,IF(AND($F382="CLOSED",$AH382&gt;0),$AH382*_SoL*$AW382,0)),0)</f>
        <v>0</v>
      </c>
      <c r="AY382" s="290">
        <f>IFERROR(IF($AH382&lt;0,$AH382*_SoL,0),0)</f>
        <v>0</v>
      </c>
      <c r="AZ382" s="415">
        <f t="shared" si="11"/>
        <v>0</v>
      </c>
      <c r="BA382" s="415">
        <f t="shared" si="12"/>
        <v>0</v>
      </c>
      <c r="BB382" s="415">
        <f t="shared" si="13"/>
        <v>0</v>
      </c>
      <c r="BC382" s="416">
        <f t="shared" si="14"/>
        <v>0</v>
      </c>
      <c r="BD382" s="417">
        <f t="shared" si="15"/>
        <v>0</v>
      </c>
      <c r="BE382" s="418">
        <f t="shared" si="16"/>
        <v>0</v>
      </c>
      <c r="BF382" s="419">
        <f t="shared" si="17"/>
        <v>0</v>
      </c>
    </row>
    <row r="383" ht="19.5" customHeight="1">
      <c r="A383" s="185"/>
      <c r="B383" s="230">
        <f t="shared" si="18"/>
        <v>372</v>
      </c>
      <c r="C383" s="185"/>
      <c r="D383" s="391" t="str">
        <f t="array" ref="D383">INDEX(_Rge_Projectdata_3rd,$B383,MATCH("Project-ID",_Rge_Headline_Projectdata,0))</f>
        <v/>
      </c>
      <c r="E383" s="392" t="str">
        <f t="array" ref="E383">IF(INDEX(_Rge_Data_3rd_CY,$B383,E$1)=0,"",TEXT(INDEX(_Rge_Data_3rd_CY,$B383,E$1),"JJJJMMTT"))</f>
        <v/>
      </c>
      <c r="F383" s="404" t="str">
        <f t="array" ref="F383">INDEX(_Rge_Data_3rd_CY,$B383,F$1)</f>
        <v>Open</v>
      </c>
      <c r="G383" s="393">
        <f t="array" ref="G383">IFERROR(MATCH(INDEX(_Rge_Data_3rd_CY,$B383,G$1),_Rge_Projectstatus,0),"")</f>
        <v>1</v>
      </c>
      <c r="H383" s="405" t="str">
        <f t="array" ref="H383">INDEX(_Rge_Data_3rd_CY,$B383,H$1)</f>
        <v/>
      </c>
      <c r="I383" s="406" t="str">
        <f t="array" ref="I383">INDEX(_Rge_Data_3rd_CY,$B383,I$1)</f>
        <v/>
      </c>
      <c r="J383" s="406" t="str">
        <f t="array" ref="J383">INDEX(_Rge_Data_3rd_CY,$B383,J$1)</f>
        <v/>
      </c>
      <c r="K383" s="406" t="str">
        <f t="array" ref="K383">INDEX(_Rge_Data_3rd_CY,$B383,K$1)</f>
        <v/>
      </c>
      <c r="L383" s="407">
        <f t="array" ref="L383">INDEX(_Rge_Data_3rd_CY,$B383,L$1)</f>
        <v>0</v>
      </c>
      <c r="M383" s="407">
        <f t="array" ref="M383">INDEX(_Rge_Data_3rd_CY,$B383,M$1)</f>
        <v>0</v>
      </c>
      <c r="N383" s="407">
        <f t="array" ref="N383">INDEX(_Rge_Data_3rd_CY,$B383,N$1)</f>
        <v>0</v>
      </c>
      <c r="O383" s="407">
        <f t="array" ref="O383">INDEX(_Rge_Data_3rd_CY,$B383,O$1)</f>
        <v>0</v>
      </c>
      <c r="P383" s="407">
        <f t="array" ref="P383">INDEX(_Rge_Data_3rd_CY,$B383,P$1)</f>
        <v>0</v>
      </c>
      <c r="Q383" s="407" t="str">
        <f t="array" ref="Q383">INDEX(_Rge_Data_3rd_CY,$B383,Q$1)</f>
        <v/>
      </c>
      <c r="R383" s="407">
        <f t="array" ref="R383">INDEX(_Rge_Data_3rd_CY,$B383,R$1)</f>
        <v>0</v>
      </c>
      <c r="S383" s="407">
        <f t="array" ref="S383">INDEX(_Rge_Data_3rd_CY,$B383,S$1)</f>
        <v>0</v>
      </c>
      <c r="T383" s="407">
        <f t="shared" si="5"/>
        <v>0</v>
      </c>
      <c r="U383" s="408">
        <f t="shared" si="6"/>
        <v>0</v>
      </c>
      <c r="V383" s="409" t="str">
        <f t="array" ref="V383">INDEX(_Rge_Data_3rd_CY,$B383,V$1)</f>
        <v/>
      </c>
      <c r="W383" s="410" t="str">
        <f t="array" ref="W383">INDEX(_Rge_Data_3rd_CY,$B383,W$1)</f>
        <v/>
      </c>
      <c r="X383" s="410" t="str">
        <f t="array" ref="X383">INDEX(_Rge_Data_3rd_CY,$B383,X$1)</f>
        <v/>
      </c>
      <c r="Y383" s="410" t="str">
        <f t="array" ref="Y383">INDEX(_Rge_Data_3rd_CY,$B383,Y$1)</f>
        <v/>
      </c>
      <c r="Z383" s="410">
        <f t="array" ref="Z383">INDEX(_Rge_Data_3rd_CY,$B383,Z$1)</f>
        <v>0</v>
      </c>
      <c r="AA383" s="410">
        <f t="array" ref="AA383">INDEX(_Rge_Data_3rd_CY,$B383,AA$1)</f>
        <v>0</v>
      </c>
      <c r="AB383" s="410">
        <f t="array" ref="AB383">INDEX(_Rge_Data_3rd_CY,$B383,AB$1)</f>
        <v>0</v>
      </c>
      <c r="AC383" s="410">
        <f t="array" ref="AC383">INDEX(_Rge_Data_3rd_CY,$B383,AC$1)</f>
        <v>0</v>
      </c>
      <c r="AD383" s="410">
        <f t="array" ref="AD383">INDEX(_Rge_Data_3rd_CY,$B383,AD$1)</f>
        <v>0</v>
      </c>
      <c r="AE383" s="410" t="str">
        <f t="array" ref="AE383">INDEX(_Rge_Data_3rd_CY,$B383,AE$1)</f>
        <v/>
      </c>
      <c r="AF383" s="410">
        <f t="array" ref="AF383">INDEX(_Rge_Data_3rd_CY,$B383,AF$1)</f>
        <v>0</v>
      </c>
      <c r="AG383" s="410">
        <f t="array" ref="AG383">INDEX(_Rge_Data_3rd_CY,$B383,AG$1)</f>
        <v>0</v>
      </c>
      <c r="AH383" s="410">
        <f t="shared" si="7"/>
        <v>0</v>
      </c>
      <c r="AI383" s="411" t="str">
        <f t="shared" si="9"/>
        <v/>
      </c>
      <c r="AJ383" s="412" t="str">
        <f t="array" ref="AJ383">INDEX(_Rge_Data_3rd_CY,$B383,AJ$1)</f>
        <v/>
      </c>
      <c r="AK383" s="413" t="str">
        <f t="array" ref="AK383">INDEX(_Rge_Data_3rd_CY,$B383,AK$1)</f>
        <v/>
      </c>
      <c r="AL383" s="413" t="str">
        <f t="array" ref="AL383">INDEX(_Rge_Data_3rd_CY,$B383,AL$1)</f>
        <v/>
      </c>
      <c r="AM383" s="413" t="str">
        <f t="array" ref="AM383">INDEX(_Rge_Data_3rd_CY,$B383,AM$1)</f>
        <v/>
      </c>
      <c r="AN383" s="413">
        <f t="array" ref="AN383">INDEX(_Rge_Data_3rd_CY,$B383,AN$1)</f>
        <v>0</v>
      </c>
      <c r="AO383" s="413">
        <f t="array" ref="AO383">INDEX(_Rge_Data_3rd_CY,$B383,AO$1)</f>
        <v>0</v>
      </c>
      <c r="AP383" s="413">
        <f t="array" ref="AP383">INDEX(_Rge_Data_3rd_CY,$B383,AP$1)</f>
        <v>0</v>
      </c>
      <c r="AQ383" s="413">
        <f t="array" ref="AQ383">INDEX(_Rge_Data_3rd_CY,$B383,AQ$1)</f>
        <v>0</v>
      </c>
      <c r="AR383" s="413">
        <f t="array" ref="AR383">INDEX(_Rge_Data_3rd_CY,$B383,AR$1)</f>
        <v>0</v>
      </c>
      <c r="AS383" s="413" t="str">
        <f t="array" ref="AS383">INDEX(_Rge_Data_3rd_CY,$B383,AS$1)</f>
        <v/>
      </c>
      <c r="AT383" s="413">
        <f t="array" ref="AT383">INDEX(_Rge_Data_3rd_CY,$B383,AT$1)</f>
        <v>0</v>
      </c>
      <c r="AU383" s="413">
        <f t="array" ref="AU383">INDEX(_Rge_Data_3rd_CY,$B383,AU$1)</f>
        <v>0</v>
      </c>
      <c r="AV383" s="284">
        <f t="shared" si="10"/>
        <v>0</v>
      </c>
      <c r="AW383" s="414">
        <f t="shared" si="8"/>
        <v>0</v>
      </c>
      <c r="AX383" s="290">
        <f>IFERROR(IF(AND($F383="OPEN",$AH383&gt;0),$AH383*_SoP*$AW383,IF(AND($F383="CLOSED",$AH383&gt;0),$AH383*_SoL*$AW383,0)),0)</f>
        <v>0</v>
      </c>
      <c r="AY383" s="290">
        <f>IFERROR(IF($AH383&lt;0,$AH383*_SoL,0),0)</f>
        <v>0</v>
      </c>
      <c r="AZ383" s="415">
        <f t="shared" si="11"/>
        <v>0</v>
      </c>
      <c r="BA383" s="415">
        <f t="shared" si="12"/>
        <v>0</v>
      </c>
      <c r="BB383" s="415">
        <f t="shared" si="13"/>
        <v>0</v>
      </c>
      <c r="BC383" s="416">
        <f t="shared" si="14"/>
        <v>0</v>
      </c>
      <c r="BD383" s="417">
        <f t="shared" si="15"/>
        <v>0</v>
      </c>
      <c r="BE383" s="418">
        <f t="shared" si="16"/>
        <v>0</v>
      </c>
      <c r="BF383" s="419">
        <f t="shared" si="17"/>
        <v>0</v>
      </c>
    </row>
    <row r="384" ht="19.5" customHeight="1">
      <c r="A384" s="185"/>
      <c r="B384" s="230">
        <f t="shared" si="18"/>
        <v>373</v>
      </c>
      <c r="C384" s="185"/>
      <c r="D384" s="391" t="str">
        <f t="array" ref="D384">INDEX(_Rge_Projectdata_3rd,$B384,MATCH("Project-ID",_Rge_Headline_Projectdata,0))</f>
        <v/>
      </c>
      <c r="E384" s="392" t="str">
        <f t="array" ref="E384">IF(INDEX(_Rge_Data_3rd_CY,$B384,E$1)=0,"",TEXT(INDEX(_Rge_Data_3rd_CY,$B384,E$1),"JJJJMMTT"))</f>
        <v/>
      </c>
      <c r="F384" s="404" t="str">
        <f t="array" ref="F384">INDEX(_Rge_Data_3rd_CY,$B384,F$1)</f>
        <v>Open</v>
      </c>
      <c r="G384" s="393">
        <f t="array" ref="G384">IFERROR(MATCH(INDEX(_Rge_Data_3rd_CY,$B384,G$1),_Rge_Projectstatus,0),"")</f>
        <v>1</v>
      </c>
      <c r="H384" s="405" t="str">
        <f t="array" ref="H384">INDEX(_Rge_Data_3rd_CY,$B384,H$1)</f>
        <v/>
      </c>
      <c r="I384" s="406" t="str">
        <f t="array" ref="I384">INDEX(_Rge_Data_3rd_CY,$B384,I$1)</f>
        <v/>
      </c>
      <c r="J384" s="406" t="str">
        <f t="array" ref="J384">INDEX(_Rge_Data_3rd_CY,$B384,J$1)</f>
        <v/>
      </c>
      <c r="K384" s="406" t="str">
        <f t="array" ref="K384">INDEX(_Rge_Data_3rd_CY,$B384,K$1)</f>
        <v/>
      </c>
      <c r="L384" s="407">
        <f t="array" ref="L384">INDEX(_Rge_Data_3rd_CY,$B384,L$1)</f>
        <v>0</v>
      </c>
      <c r="M384" s="407">
        <f t="array" ref="M384">INDEX(_Rge_Data_3rd_CY,$B384,M$1)</f>
        <v>0</v>
      </c>
      <c r="N384" s="407">
        <f t="array" ref="N384">INDEX(_Rge_Data_3rd_CY,$B384,N$1)</f>
        <v>0</v>
      </c>
      <c r="O384" s="407">
        <f t="array" ref="O384">INDEX(_Rge_Data_3rd_CY,$B384,O$1)</f>
        <v>0</v>
      </c>
      <c r="P384" s="407">
        <f t="array" ref="P384">INDEX(_Rge_Data_3rd_CY,$B384,P$1)</f>
        <v>0</v>
      </c>
      <c r="Q384" s="407" t="str">
        <f t="array" ref="Q384">INDEX(_Rge_Data_3rd_CY,$B384,Q$1)</f>
        <v/>
      </c>
      <c r="R384" s="407">
        <f t="array" ref="R384">INDEX(_Rge_Data_3rd_CY,$B384,R$1)</f>
        <v>0</v>
      </c>
      <c r="S384" s="407">
        <f t="array" ref="S384">INDEX(_Rge_Data_3rd_CY,$B384,S$1)</f>
        <v>0</v>
      </c>
      <c r="T384" s="407">
        <f t="shared" si="5"/>
        <v>0</v>
      </c>
      <c r="U384" s="408">
        <f t="shared" si="6"/>
        <v>0</v>
      </c>
      <c r="V384" s="409" t="str">
        <f t="array" ref="V384">INDEX(_Rge_Data_3rd_CY,$B384,V$1)</f>
        <v/>
      </c>
      <c r="W384" s="410" t="str">
        <f t="array" ref="W384">INDEX(_Rge_Data_3rd_CY,$B384,W$1)</f>
        <v/>
      </c>
      <c r="X384" s="410" t="str">
        <f t="array" ref="X384">INDEX(_Rge_Data_3rd_CY,$B384,X$1)</f>
        <v/>
      </c>
      <c r="Y384" s="410" t="str">
        <f t="array" ref="Y384">INDEX(_Rge_Data_3rd_CY,$B384,Y$1)</f>
        <v/>
      </c>
      <c r="Z384" s="410">
        <f t="array" ref="Z384">INDEX(_Rge_Data_3rd_CY,$B384,Z$1)</f>
        <v>0</v>
      </c>
      <c r="AA384" s="410">
        <f t="array" ref="AA384">INDEX(_Rge_Data_3rd_CY,$B384,AA$1)</f>
        <v>0</v>
      </c>
      <c r="AB384" s="410">
        <f t="array" ref="AB384">INDEX(_Rge_Data_3rd_CY,$B384,AB$1)</f>
        <v>0</v>
      </c>
      <c r="AC384" s="410">
        <f t="array" ref="AC384">INDEX(_Rge_Data_3rd_CY,$B384,AC$1)</f>
        <v>0</v>
      </c>
      <c r="AD384" s="410">
        <f t="array" ref="AD384">INDEX(_Rge_Data_3rd_CY,$B384,AD$1)</f>
        <v>0</v>
      </c>
      <c r="AE384" s="410" t="str">
        <f t="array" ref="AE384">INDEX(_Rge_Data_3rd_CY,$B384,AE$1)</f>
        <v/>
      </c>
      <c r="AF384" s="410">
        <f t="array" ref="AF384">INDEX(_Rge_Data_3rd_CY,$B384,AF$1)</f>
        <v>0</v>
      </c>
      <c r="AG384" s="410">
        <f t="array" ref="AG384">INDEX(_Rge_Data_3rd_CY,$B384,AG$1)</f>
        <v>0</v>
      </c>
      <c r="AH384" s="410">
        <f t="shared" si="7"/>
        <v>0</v>
      </c>
      <c r="AI384" s="411" t="str">
        <f t="shared" si="9"/>
        <v/>
      </c>
      <c r="AJ384" s="412" t="str">
        <f t="array" ref="AJ384">INDEX(_Rge_Data_3rd_CY,$B384,AJ$1)</f>
        <v/>
      </c>
      <c r="AK384" s="413" t="str">
        <f t="array" ref="AK384">INDEX(_Rge_Data_3rd_CY,$B384,AK$1)</f>
        <v/>
      </c>
      <c r="AL384" s="413" t="str">
        <f t="array" ref="AL384">INDEX(_Rge_Data_3rd_CY,$B384,AL$1)</f>
        <v/>
      </c>
      <c r="AM384" s="413" t="str">
        <f t="array" ref="AM384">INDEX(_Rge_Data_3rd_CY,$B384,AM$1)</f>
        <v/>
      </c>
      <c r="AN384" s="413">
        <f t="array" ref="AN384">INDEX(_Rge_Data_3rd_CY,$B384,AN$1)</f>
        <v>0</v>
      </c>
      <c r="AO384" s="413">
        <f t="array" ref="AO384">INDEX(_Rge_Data_3rd_CY,$B384,AO$1)</f>
        <v>0</v>
      </c>
      <c r="AP384" s="413">
        <f t="array" ref="AP384">INDEX(_Rge_Data_3rd_CY,$B384,AP$1)</f>
        <v>0</v>
      </c>
      <c r="AQ384" s="413">
        <f t="array" ref="AQ384">INDEX(_Rge_Data_3rd_CY,$B384,AQ$1)</f>
        <v>0</v>
      </c>
      <c r="AR384" s="413">
        <f t="array" ref="AR384">INDEX(_Rge_Data_3rd_CY,$B384,AR$1)</f>
        <v>0</v>
      </c>
      <c r="AS384" s="413" t="str">
        <f t="array" ref="AS384">INDEX(_Rge_Data_3rd_CY,$B384,AS$1)</f>
        <v/>
      </c>
      <c r="AT384" s="413">
        <f t="array" ref="AT384">INDEX(_Rge_Data_3rd_CY,$B384,AT$1)</f>
        <v>0</v>
      </c>
      <c r="AU384" s="413">
        <f t="array" ref="AU384">INDEX(_Rge_Data_3rd_CY,$B384,AU$1)</f>
        <v>0</v>
      </c>
      <c r="AV384" s="284">
        <f t="shared" si="10"/>
        <v>0</v>
      </c>
      <c r="AW384" s="414">
        <f t="shared" si="8"/>
        <v>0</v>
      </c>
      <c r="AX384" s="290">
        <f>IFERROR(IF(AND($F384="OPEN",$AH384&gt;0),$AH384*_SoP*$AW384,IF(AND($F384="CLOSED",$AH384&gt;0),$AH384*_SoL*$AW384,0)),0)</f>
        <v>0</v>
      </c>
      <c r="AY384" s="290">
        <f>IFERROR(IF($AH384&lt;0,$AH384*_SoL,0),0)</f>
        <v>0</v>
      </c>
      <c r="AZ384" s="415">
        <f t="shared" si="11"/>
        <v>0</v>
      </c>
      <c r="BA384" s="415">
        <f t="shared" si="12"/>
        <v>0</v>
      </c>
      <c r="BB384" s="415">
        <f t="shared" si="13"/>
        <v>0</v>
      </c>
      <c r="BC384" s="416">
        <f t="shared" si="14"/>
        <v>0</v>
      </c>
      <c r="BD384" s="417">
        <f t="shared" si="15"/>
        <v>0</v>
      </c>
      <c r="BE384" s="418">
        <f t="shared" si="16"/>
        <v>0</v>
      </c>
      <c r="BF384" s="419">
        <f t="shared" si="17"/>
        <v>0</v>
      </c>
    </row>
    <row r="385" ht="19.5" customHeight="1">
      <c r="A385" s="185"/>
      <c r="B385" s="230">
        <f t="shared" si="18"/>
        <v>374</v>
      </c>
      <c r="C385" s="185"/>
      <c r="D385" s="391" t="str">
        <f t="array" ref="D385">INDEX(_Rge_Projectdata_3rd,$B385,MATCH("Project-ID",_Rge_Headline_Projectdata,0))</f>
        <v/>
      </c>
      <c r="E385" s="392" t="str">
        <f t="array" ref="E385">IF(INDEX(_Rge_Data_3rd_CY,$B385,E$1)=0,"",TEXT(INDEX(_Rge_Data_3rd_CY,$B385,E$1),"JJJJMMTT"))</f>
        <v/>
      </c>
      <c r="F385" s="404" t="str">
        <f t="array" ref="F385">INDEX(_Rge_Data_3rd_CY,$B385,F$1)</f>
        <v>Open</v>
      </c>
      <c r="G385" s="393">
        <f t="array" ref="G385">IFERROR(MATCH(INDEX(_Rge_Data_3rd_CY,$B385,G$1),_Rge_Projectstatus,0),"")</f>
        <v>1</v>
      </c>
      <c r="H385" s="405" t="str">
        <f t="array" ref="H385">INDEX(_Rge_Data_3rd_CY,$B385,H$1)</f>
        <v/>
      </c>
      <c r="I385" s="406" t="str">
        <f t="array" ref="I385">INDEX(_Rge_Data_3rd_CY,$B385,I$1)</f>
        <v/>
      </c>
      <c r="J385" s="406" t="str">
        <f t="array" ref="J385">INDEX(_Rge_Data_3rd_CY,$B385,J$1)</f>
        <v/>
      </c>
      <c r="K385" s="406" t="str">
        <f t="array" ref="K385">INDEX(_Rge_Data_3rd_CY,$B385,K$1)</f>
        <v/>
      </c>
      <c r="L385" s="407">
        <f t="array" ref="L385">INDEX(_Rge_Data_3rd_CY,$B385,L$1)</f>
        <v>0</v>
      </c>
      <c r="M385" s="407">
        <f t="array" ref="M385">INDEX(_Rge_Data_3rd_CY,$B385,M$1)</f>
        <v>0</v>
      </c>
      <c r="N385" s="407">
        <f t="array" ref="N385">INDEX(_Rge_Data_3rd_CY,$B385,N$1)</f>
        <v>0</v>
      </c>
      <c r="O385" s="407">
        <f t="array" ref="O385">INDEX(_Rge_Data_3rd_CY,$B385,O$1)</f>
        <v>0</v>
      </c>
      <c r="P385" s="407">
        <f t="array" ref="P385">INDEX(_Rge_Data_3rd_CY,$B385,P$1)</f>
        <v>0</v>
      </c>
      <c r="Q385" s="407" t="str">
        <f t="array" ref="Q385">INDEX(_Rge_Data_3rd_CY,$B385,Q$1)</f>
        <v/>
      </c>
      <c r="R385" s="407">
        <f t="array" ref="R385">INDEX(_Rge_Data_3rd_CY,$B385,R$1)</f>
        <v>0</v>
      </c>
      <c r="S385" s="407">
        <f t="array" ref="S385">INDEX(_Rge_Data_3rd_CY,$B385,S$1)</f>
        <v>0</v>
      </c>
      <c r="T385" s="407">
        <f t="shared" si="5"/>
        <v>0</v>
      </c>
      <c r="U385" s="408">
        <f t="shared" si="6"/>
        <v>0</v>
      </c>
      <c r="V385" s="409" t="str">
        <f t="array" ref="V385">INDEX(_Rge_Data_3rd_CY,$B385,V$1)</f>
        <v/>
      </c>
      <c r="W385" s="410" t="str">
        <f t="array" ref="W385">INDEX(_Rge_Data_3rd_CY,$B385,W$1)</f>
        <v/>
      </c>
      <c r="X385" s="410" t="str">
        <f t="array" ref="X385">INDEX(_Rge_Data_3rd_CY,$B385,X$1)</f>
        <v/>
      </c>
      <c r="Y385" s="410" t="str">
        <f t="array" ref="Y385">INDEX(_Rge_Data_3rd_CY,$B385,Y$1)</f>
        <v/>
      </c>
      <c r="Z385" s="410">
        <f t="array" ref="Z385">INDEX(_Rge_Data_3rd_CY,$B385,Z$1)</f>
        <v>0</v>
      </c>
      <c r="AA385" s="410">
        <f t="array" ref="AA385">INDEX(_Rge_Data_3rd_CY,$B385,AA$1)</f>
        <v>0</v>
      </c>
      <c r="AB385" s="410">
        <f t="array" ref="AB385">INDEX(_Rge_Data_3rd_CY,$B385,AB$1)</f>
        <v>0</v>
      </c>
      <c r="AC385" s="410">
        <f t="array" ref="AC385">INDEX(_Rge_Data_3rd_CY,$B385,AC$1)</f>
        <v>0</v>
      </c>
      <c r="AD385" s="410">
        <f t="array" ref="AD385">INDEX(_Rge_Data_3rd_CY,$B385,AD$1)</f>
        <v>0</v>
      </c>
      <c r="AE385" s="410" t="str">
        <f t="array" ref="AE385">INDEX(_Rge_Data_3rd_CY,$B385,AE$1)</f>
        <v/>
      </c>
      <c r="AF385" s="410">
        <f t="array" ref="AF385">INDEX(_Rge_Data_3rd_CY,$B385,AF$1)</f>
        <v>0</v>
      </c>
      <c r="AG385" s="410">
        <f t="array" ref="AG385">INDEX(_Rge_Data_3rd_CY,$B385,AG$1)</f>
        <v>0</v>
      </c>
      <c r="AH385" s="410">
        <f t="shared" si="7"/>
        <v>0</v>
      </c>
      <c r="AI385" s="411" t="str">
        <f t="shared" si="9"/>
        <v/>
      </c>
      <c r="AJ385" s="412" t="str">
        <f t="array" ref="AJ385">INDEX(_Rge_Data_3rd_CY,$B385,AJ$1)</f>
        <v/>
      </c>
      <c r="AK385" s="413" t="str">
        <f t="array" ref="AK385">INDEX(_Rge_Data_3rd_CY,$B385,AK$1)</f>
        <v/>
      </c>
      <c r="AL385" s="413" t="str">
        <f t="array" ref="AL385">INDEX(_Rge_Data_3rd_CY,$B385,AL$1)</f>
        <v/>
      </c>
      <c r="AM385" s="413" t="str">
        <f t="array" ref="AM385">INDEX(_Rge_Data_3rd_CY,$B385,AM$1)</f>
        <v/>
      </c>
      <c r="AN385" s="413">
        <f t="array" ref="AN385">INDEX(_Rge_Data_3rd_CY,$B385,AN$1)</f>
        <v>0</v>
      </c>
      <c r="AO385" s="413">
        <f t="array" ref="AO385">INDEX(_Rge_Data_3rd_CY,$B385,AO$1)</f>
        <v>0</v>
      </c>
      <c r="AP385" s="413">
        <f t="array" ref="AP385">INDEX(_Rge_Data_3rd_CY,$B385,AP$1)</f>
        <v>0</v>
      </c>
      <c r="AQ385" s="413">
        <f t="array" ref="AQ385">INDEX(_Rge_Data_3rd_CY,$B385,AQ$1)</f>
        <v>0</v>
      </c>
      <c r="AR385" s="413">
        <f t="array" ref="AR385">INDEX(_Rge_Data_3rd_CY,$B385,AR$1)</f>
        <v>0</v>
      </c>
      <c r="AS385" s="413" t="str">
        <f t="array" ref="AS385">INDEX(_Rge_Data_3rd_CY,$B385,AS$1)</f>
        <v/>
      </c>
      <c r="AT385" s="413">
        <f t="array" ref="AT385">INDEX(_Rge_Data_3rd_CY,$B385,AT$1)</f>
        <v>0</v>
      </c>
      <c r="AU385" s="413">
        <f t="array" ref="AU385">INDEX(_Rge_Data_3rd_CY,$B385,AU$1)</f>
        <v>0</v>
      </c>
      <c r="AV385" s="284">
        <f t="shared" si="10"/>
        <v>0</v>
      </c>
      <c r="AW385" s="414">
        <f t="shared" si="8"/>
        <v>0</v>
      </c>
      <c r="AX385" s="290">
        <f>IFERROR(IF(AND($F385="OPEN",$AH385&gt;0),$AH385*_SoP*$AW385,IF(AND($F385="CLOSED",$AH385&gt;0),$AH385*_SoL*$AW385,0)),0)</f>
        <v>0</v>
      </c>
      <c r="AY385" s="290">
        <f>IFERROR(IF($AH385&lt;0,$AH385*_SoL,0),0)</f>
        <v>0</v>
      </c>
      <c r="AZ385" s="415">
        <f t="shared" si="11"/>
        <v>0</v>
      </c>
      <c r="BA385" s="415">
        <f t="shared" si="12"/>
        <v>0</v>
      </c>
      <c r="BB385" s="415">
        <f t="shared" si="13"/>
        <v>0</v>
      </c>
      <c r="BC385" s="416">
        <f t="shared" si="14"/>
        <v>0</v>
      </c>
      <c r="BD385" s="417">
        <f t="shared" si="15"/>
        <v>0</v>
      </c>
      <c r="BE385" s="418">
        <f t="shared" si="16"/>
        <v>0</v>
      </c>
      <c r="BF385" s="419">
        <f t="shared" si="17"/>
        <v>0</v>
      </c>
    </row>
    <row r="386" ht="19.5" customHeight="1">
      <c r="A386" s="185"/>
      <c r="B386" s="230">
        <f t="shared" si="18"/>
        <v>375</v>
      </c>
      <c r="C386" s="185"/>
      <c r="D386" s="391" t="str">
        <f t="array" ref="D386">INDEX(_Rge_Projectdata_3rd,$B386,MATCH("Project-ID",_Rge_Headline_Projectdata,0))</f>
        <v/>
      </c>
      <c r="E386" s="392" t="str">
        <f t="array" ref="E386">IF(INDEX(_Rge_Data_3rd_CY,$B386,E$1)=0,"",TEXT(INDEX(_Rge_Data_3rd_CY,$B386,E$1),"JJJJMMTT"))</f>
        <v/>
      </c>
      <c r="F386" s="404" t="str">
        <f t="array" ref="F386">INDEX(_Rge_Data_3rd_CY,$B386,F$1)</f>
        <v>Open</v>
      </c>
      <c r="G386" s="393">
        <f t="array" ref="G386">IFERROR(MATCH(INDEX(_Rge_Data_3rd_CY,$B386,G$1),_Rge_Projectstatus,0),"")</f>
        <v>1</v>
      </c>
      <c r="H386" s="405" t="str">
        <f t="array" ref="H386">INDEX(_Rge_Data_3rd_CY,$B386,H$1)</f>
        <v/>
      </c>
      <c r="I386" s="406" t="str">
        <f t="array" ref="I386">INDEX(_Rge_Data_3rd_CY,$B386,I$1)</f>
        <v/>
      </c>
      <c r="J386" s="406" t="str">
        <f t="array" ref="J386">INDEX(_Rge_Data_3rd_CY,$B386,J$1)</f>
        <v/>
      </c>
      <c r="K386" s="406" t="str">
        <f t="array" ref="K386">INDEX(_Rge_Data_3rd_CY,$B386,K$1)</f>
        <v/>
      </c>
      <c r="L386" s="407">
        <f t="array" ref="L386">INDEX(_Rge_Data_3rd_CY,$B386,L$1)</f>
        <v>0</v>
      </c>
      <c r="M386" s="407">
        <f t="array" ref="M386">INDEX(_Rge_Data_3rd_CY,$B386,M$1)</f>
        <v>0</v>
      </c>
      <c r="N386" s="407">
        <f t="array" ref="N386">INDEX(_Rge_Data_3rd_CY,$B386,N$1)</f>
        <v>0</v>
      </c>
      <c r="O386" s="407">
        <f t="array" ref="O386">INDEX(_Rge_Data_3rd_CY,$B386,O$1)</f>
        <v>0</v>
      </c>
      <c r="P386" s="407">
        <f t="array" ref="P386">INDEX(_Rge_Data_3rd_CY,$B386,P$1)</f>
        <v>0</v>
      </c>
      <c r="Q386" s="407" t="str">
        <f t="array" ref="Q386">INDEX(_Rge_Data_3rd_CY,$B386,Q$1)</f>
        <v/>
      </c>
      <c r="R386" s="407">
        <f t="array" ref="R386">INDEX(_Rge_Data_3rd_CY,$B386,R$1)</f>
        <v>0</v>
      </c>
      <c r="S386" s="407">
        <f t="array" ref="S386">INDEX(_Rge_Data_3rd_CY,$B386,S$1)</f>
        <v>0</v>
      </c>
      <c r="T386" s="407">
        <f t="shared" si="5"/>
        <v>0</v>
      </c>
      <c r="U386" s="408">
        <f t="shared" si="6"/>
        <v>0</v>
      </c>
      <c r="V386" s="409" t="str">
        <f t="array" ref="V386">INDEX(_Rge_Data_3rd_CY,$B386,V$1)</f>
        <v/>
      </c>
      <c r="W386" s="410" t="str">
        <f t="array" ref="W386">INDEX(_Rge_Data_3rd_CY,$B386,W$1)</f>
        <v/>
      </c>
      <c r="X386" s="410" t="str">
        <f t="array" ref="X386">INDEX(_Rge_Data_3rd_CY,$B386,X$1)</f>
        <v/>
      </c>
      <c r="Y386" s="410" t="str">
        <f t="array" ref="Y386">INDEX(_Rge_Data_3rd_CY,$B386,Y$1)</f>
        <v/>
      </c>
      <c r="Z386" s="410">
        <f t="array" ref="Z386">INDEX(_Rge_Data_3rd_CY,$B386,Z$1)</f>
        <v>0</v>
      </c>
      <c r="AA386" s="410">
        <f t="array" ref="AA386">INDEX(_Rge_Data_3rd_CY,$B386,AA$1)</f>
        <v>0</v>
      </c>
      <c r="AB386" s="410">
        <f t="array" ref="AB386">INDEX(_Rge_Data_3rd_CY,$B386,AB$1)</f>
        <v>0</v>
      </c>
      <c r="AC386" s="410">
        <f t="array" ref="AC386">INDEX(_Rge_Data_3rd_CY,$B386,AC$1)</f>
        <v>0</v>
      </c>
      <c r="AD386" s="410">
        <f t="array" ref="AD386">INDEX(_Rge_Data_3rd_CY,$B386,AD$1)</f>
        <v>0</v>
      </c>
      <c r="AE386" s="410" t="str">
        <f t="array" ref="AE386">INDEX(_Rge_Data_3rd_CY,$B386,AE$1)</f>
        <v/>
      </c>
      <c r="AF386" s="410">
        <f t="array" ref="AF386">INDEX(_Rge_Data_3rd_CY,$B386,AF$1)</f>
        <v>0</v>
      </c>
      <c r="AG386" s="410">
        <f t="array" ref="AG386">INDEX(_Rge_Data_3rd_CY,$B386,AG$1)</f>
        <v>0</v>
      </c>
      <c r="AH386" s="410">
        <f t="shared" si="7"/>
        <v>0</v>
      </c>
      <c r="AI386" s="411" t="str">
        <f t="shared" si="9"/>
        <v/>
      </c>
      <c r="AJ386" s="412" t="str">
        <f t="array" ref="AJ386">INDEX(_Rge_Data_3rd_CY,$B386,AJ$1)</f>
        <v/>
      </c>
      <c r="AK386" s="413" t="str">
        <f t="array" ref="AK386">INDEX(_Rge_Data_3rd_CY,$B386,AK$1)</f>
        <v/>
      </c>
      <c r="AL386" s="413" t="str">
        <f t="array" ref="AL386">INDEX(_Rge_Data_3rd_CY,$B386,AL$1)</f>
        <v/>
      </c>
      <c r="AM386" s="413" t="str">
        <f t="array" ref="AM386">INDEX(_Rge_Data_3rd_CY,$B386,AM$1)</f>
        <v/>
      </c>
      <c r="AN386" s="413">
        <f t="array" ref="AN386">INDEX(_Rge_Data_3rd_CY,$B386,AN$1)</f>
        <v>0</v>
      </c>
      <c r="AO386" s="413">
        <f t="array" ref="AO386">INDEX(_Rge_Data_3rd_CY,$B386,AO$1)</f>
        <v>0</v>
      </c>
      <c r="AP386" s="413">
        <f t="array" ref="AP386">INDEX(_Rge_Data_3rd_CY,$B386,AP$1)</f>
        <v>0</v>
      </c>
      <c r="AQ386" s="413">
        <f t="array" ref="AQ386">INDEX(_Rge_Data_3rd_CY,$B386,AQ$1)</f>
        <v>0</v>
      </c>
      <c r="AR386" s="413">
        <f t="array" ref="AR386">INDEX(_Rge_Data_3rd_CY,$B386,AR$1)</f>
        <v>0</v>
      </c>
      <c r="AS386" s="413" t="str">
        <f t="array" ref="AS386">INDEX(_Rge_Data_3rd_CY,$B386,AS$1)</f>
        <v/>
      </c>
      <c r="AT386" s="413">
        <f t="array" ref="AT386">INDEX(_Rge_Data_3rd_CY,$B386,AT$1)</f>
        <v>0</v>
      </c>
      <c r="AU386" s="413">
        <f t="array" ref="AU386">INDEX(_Rge_Data_3rd_CY,$B386,AU$1)</f>
        <v>0</v>
      </c>
      <c r="AV386" s="284">
        <f t="shared" si="10"/>
        <v>0</v>
      </c>
      <c r="AW386" s="414">
        <f t="shared" si="8"/>
        <v>0</v>
      </c>
      <c r="AX386" s="290">
        <f>IFERROR(IF(AND($F386="OPEN",$AH386&gt;0),$AH386*_SoP*$AW386,IF(AND($F386="CLOSED",$AH386&gt;0),$AH386*_SoL*$AW386,0)),0)</f>
        <v>0</v>
      </c>
      <c r="AY386" s="290">
        <f>IFERROR(IF($AH386&lt;0,$AH386*_SoL,0),0)</f>
        <v>0</v>
      </c>
      <c r="AZ386" s="415">
        <f t="shared" si="11"/>
        <v>0</v>
      </c>
      <c r="BA386" s="415">
        <f t="shared" si="12"/>
        <v>0</v>
      </c>
      <c r="BB386" s="415">
        <f t="shared" si="13"/>
        <v>0</v>
      </c>
      <c r="BC386" s="416">
        <f t="shared" si="14"/>
        <v>0</v>
      </c>
      <c r="BD386" s="417">
        <f t="shared" si="15"/>
        <v>0</v>
      </c>
      <c r="BE386" s="418">
        <f t="shared" si="16"/>
        <v>0</v>
      </c>
      <c r="BF386" s="419">
        <f t="shared" si="17"/>
        <v>0</v>
      </c>
    </row>
    <row r="387" ht="19.5" customHeight="1">
      <c r="A387" s="185"/>
      <c r="B387" s="230">
        <f t="shared" si="18"/>
        <v>376</v>
      </c>
      <c r="C387" s="185"/>
      <c r="D387" s="391" t="str">
        <f t="array" ref="D387">INDEX(_Rge_Projectdata_3rd,$B387,MATCH("Project-ID",_Rge_Headline_Projectdata,0))</f>
        <v/>
      </c>
      <c r="E387" s="392" t="str">
        <f t="array" ref="E387">IF(INDEX(_Rge_Data_3rd_CY,$B387,E$1)=0,"",TEXT(INDEX(_Rge_Data_3rd_CY,$B387,E$1),"JJJJMMTT"))</f>
        <v/>
      </c>
      <c r="F387" s="404" t="str">
        <f t="array" ref="F387">INDEX(_Rge_Data_3rd_CY,$B387,F$1)</f>
        <v>Open</v>
      </c>
      <c r="G387" s="393">
        <f t="array" ref="G387">IFERROR(MATCH(INDEX(_Rge_Data_3rd_CY,$B387,G$1),_Rge_Projectstatus,0),"")</f>
        <v>1</v>
      </c>
      <c r="H387" s="405" t="str">
        <f t="array" ref="H387">INDEX(_Rge_Data_3rd_CY,$B387,H$1)</f>
        <v/>
      </c>
      <c r="I387" s="406" t="str">
        <f t="array" ref="I387">INDEX(_Rge_Data_3rd_CY,$B387,I$1)</f>
        <v/>
      </c>
      <c r="J387" s="406" t="str">
        <f t="array" ref="J387">INDEX(_Rge_Data_3rd_CY,$B387,J$1)</f>
        <v/>
      </c>
      <c r="K387" s="406" t="str">
        <f t="array" ref="K387">INDEX(_Rge_Data_3rd_CY,$B387,K$1)</f>
        <v/>
      </c>
      <c r="L387" s="407">
        <f t="array" ref="L387">INDEX(_Rge_Data_3rd_CY,$B387,L$1)</f>
        <v>0</v>
      </c>
      <c r="M387" s="407">
        <f t="array" ref="M387">INDEX(_Rge_Data_3rd_CY,$B387,M$1)</f>
        <v>0</v>
      </c>
      <c r="N387" s="407">
        <f t="array" ref="N387">INDEX(_Rge_Data_3rd_CY,$B387,N$1)</f>
        <v>0</v>
      </c>
      <c r="O387" s="407">
        <f t="array" ref="O387">INDEX(_Rge_Data_3rd_CY,$B387,O$1)</f>
        <v>0</v>
      </c>
      <c r="P387" s="407">
        <f t="array" ref="P387">INDEX(_Rge_Data_3rd_CY,$B387,P$1)</f>
        <v>0</v>
      </c>
      <c r="Q387" s="407" t="str">
        <f t="array" ref="Q387">INDEX(_Rge_Data_3rd_CY,$B387,Q$1)</f>
        <v/>
      </c>
      <c r="R387" s="407">
        <f t="array" ref="R387">INDEX(_Rge_Data_3rd_CY,$B387,R$1)</f>
        <v>0</v>
      </c>
      <c r="S387" s="407">
        <f t="array" ref="S387">INDEX(_Rge_Data_3rd_CY,$B387,S$1)</f>
        <v>0</v>
      </c>
      <c r="T387" s="407">
        <f t="shared" si="5"/>
        <v>0</v>
      </c>
      <c r="U387" s="408">
        <f t="shared" si="6"/>
        <v>0</v>
      </c>
      <c r="V387" s="409" t="str">
        <f t="array" ref="V387">INDEX(_Rge_Data_3rd_CY,$B387,V$1)</f>
        <v/>
      </c>
      <c r="W387" s="410" t="str">
        <f t="array" ref="W387">INDEX(_Rge_Data_3rd_CY,$B387,W$1)</f>
        <v/>
      </c>
      <c r="X387" s="410" t="str">
        <f t="array" ref="X387">INDEX(_Rge_Data_3rd_CY,$B387,X$1)</f>
        <v/>
      </c>
      <c r="Y387" s="410" t="str">
        <f t="array" ref="Y387">INDEX(_Rge_Data_3rd_CY,$B387,Y$1)</f>
        <v/>
      </c>
      <c r="Z387" s="410">
        <f t="array" ref="Z387">INDEX(_Rge_Data_3rd_CY,$B387,Z$1)</f>
        <v>0</v>
      </c>
      <c r="AA387" s="410">
        <f t="array" ref="AA387">INDEX(_Rge_Data_3rd_CY,$B387,AA$1)</f>
        <v>0</v>
      </c>
      <c r="AB387" s="410">
        <f t="array" ref="AB387">INDEX(_Rge_Data_3rd_CY,$B387,AB$1)</f>
        <v>0</v>
      </c>
      <c r="AC387" s="410">
        <f t="array" ref="AC387">INDEX(_Rge_Data_3rd_CY,$B387,AC$1)</f>
        <v>0</v>
      </c>
      <c r="AD387" s="410">
        <f t="array" ref="AD387">INDEX(_Rge_Data_3rd_CY,$B387,AD$1)</f>
        <v>0</v>
      </c>
      <c r="AE387" s="410" t="str">
        <f t="array" ref="AE387">INDEX(_Rge_Data_3rd_CY,$B387,AE$1)</f>
        <v/>
      </c>
      <c r="AF387" s="410">
        <f t="array" ref="AF387">INDEX(_Rge_Data_3rd_CY,$B387,AF$1)</f>
        <v>0</v>
      </c>
      <c r="AG387" s="410">
        <f t="array" ref="AG387">INDEX(_Rge_Data_3rd_CY,$B387,AG$1)</f>
        <v>0</v>
      </c>
      <c r="AH387" s="410">
        <f t="shared" si="7"/>
        <v>0</v>
      </c>
      <c r="AI387" s="411" t="str">
        <f t="shared" si="9"/>
        <v/>
      </c>
      <c r="AJ387" s="412" t="str">
        <f t="array" ref="AJ387">INDEX(_Rge_Data_3rd_CY,$B387,AJ$1)</f>
        <v/>
      </c>
      <c r="AK387" s="413" t="str">
        <f t="array" ref="AK387">INDEX(_Rge_Data_3rd_CY,$B387,AK$1)</f>
        <v/>
      </c>
      <c r="AL387" s="413" t="str">
        <f t="array" ref="AL387">INDEX(_Rge_Data_3rd_CY,$B387,AL$1)</f>
        <v/>
      </c>
      <c r="AM387" s="413" t="str">
        <f t="array" ref="AM387">INDEX(_Rge_Data_3rd_CY,$B387,AM$1)</f>
        <v/>
      </c>
      <c r="AN387" s="413">
        <f t="array" ref="AN387">INDEX(_Rge_Data_3rd_CY,$B387,AN$1)</f>
        <v>0</v>
      </c>
      <c r="AO387" s="413">
        <f t="array" ref="AO387">INDEX(_Rge_Data_3rd_CY,$B387,AO$1)</f>
        <v>0</v>
      </c>
      <c r="AP387" s="413">
        <f t="array" ref="AP387">INDEX(_Rge_Data_3rd_CY,$B387,AP$1)</f>
        <v>0</v>
      </c>
      <c r="AQ387" s="413">
        <f t="array" ref="AQ387">INDEX(_Rge_Data_3rd_CY,$B387,AQ$1)</f>
        <v>0</v>
      </c>
      <c r="AR387" s="413">
        <f t="array" ref="AR387">INDEX(_Rge_Data_3rd_CY,$B387,AR$1)</f>
        <v>0</v>
      </c>
      <c r="AS387" s="413" t="str">
        <f t="array" ref="AS387">INDEX(_Rge_Data_3rd_CY,$B387,AS$1)</f>
        <v/>
      </c>
      <c r="AT387" s="413">
        <f t="array" ref="AT387">INDEX(_Rge_Data_3rd_CY,$B387,AT$1)</f>
        <v>0</v>
      </c>
      <c r="AU387" s="413">
        <f t="array" ref="AU387">INDEX(_Rge_Data_3rd_CY,$B387,AU$1)</f>
        <v>0</v>
      </c>
      <c r="AV387" s="284">
        <f t="shared" si="10"/>
        <v>0</v>
      </c>
      <c r="AW387" s="414">
        <f t="shared" si="8"/>
        <v>0</v>
      </c>
      <c r="AX387" s="290">
        <f>IFERROR(IF(AND($F387="OPEN",$AH387&gt;0),$AH387*_SoP*$AW387,IF(AND($F387="CLOSED",$AH387&gt;0),$AH387*_SoL*$AW387,0)),0)</f>
        <v>0</v>
      </c>
      <c r="AY387" s="290">
        <f>IFERROR(IF($AH387&lt;0,$AH387*_SoL,0),0)</f>
        <v>0</v>
      </c>
      <c r="AZ387" s="415">
        <f t="shared" si="11"/>
        <v>0</v>
      </c>
      <c r="BA387" s="415">
        <f t="shared" si="12"/>
        <v>0</v>
      </c>
      <c r="BB387" s="415">
        <f t="shared" si="13"/>
        <v>0</v>
      </c>
      <c r="BC387" s="416">
        <f t="shared" si="14"/>
        <v>0</v>
      </c>
      <c r="BD387" s="417">
        <f t="shared" si="15"/>
        <v>0</v>
      </c>
      <c r="BE387" s="418">
        <f t="shared" si="16"/>
        <v>0</v>
      </c>
      <c r="BF387" s="419">
        <f t="shared" si="17"/>
        <v>0</v>
      </c>
    </row>
    <row r="388" ht="19.5" customHeight="1">
      <c r="A388" s="185"/>
      <c r="B388" s="230">
        <f t="shared" si="18"/>
        <v>377</v>
      </c>
      <c r="C388" s="185"/>
      <c r="D388" s="391" t="str">
        <f t="array" ref="D388">INDEX(_Rge_Projectdata_3rd,$B388,MATCH("Project-ID",_Rge_Headline_Projectdata,0))</f>
        <v/>
      </c>
      <c r="E388" s="392" t="str">
        <f t="array" ref="E388">IF(INDEX(_Rge_Data_3rd_CY,$B388,E$1)=0,"",TEXT(INDEX(_Rge_Data_3rd_CY,$B388,E$1),"JJJJMMTT"))</f>
        <v/>
      </c>
      <c r="F388" s="404" t="str">
        <f t="array" ref="F388">INDEX(_Rge_Data_3rd_CY,$B388,F$1)</f>
        <v>Open</v>
      </c>
      <c r="G388" s="393">
        <f t="array" ref="G388">IFERROR(MATCH(INDEX(_Rge_Data_3rd_CY,$B388,G$1),_Rge_Projectstatus,0),"")</f>
        <v>1</v>
      </c>
      <c r="H388" s="405" t="str">
        <f t="array" ref="H388">INDEX(_Rge_Data_3rd_CY,$B388,H$1)</f>
        <v/>
      </c>
      <c r="I388" s="406" t="str">
        <f t="array" ref="I388">INDEX(_Rge_Data_3rd_CY,$B388,I$1)</f>
        <v/>
      </c>
      <c r="J388" s="406" t="str">
        <f t="array" ref="J388">INDEX(_Rge_Data_3rd_CY,$B388,J$1)</f>
        <v/>
      </c>
      <c r="K388" s="406" t="str">
        <f t="array" ref="K388">INDEX(_Rge_Data_3rd_CY,$B388,K$1)</f>
        <v/>
      </c>
      <c r="L388" s="407">
        <f t="array" ref="L388">INDEX(_Rge_Data_3rd_CY,$B388,L$1)</f>
        <v>0</v>
      </c>
      <c r="M388" s="407">
        <f t="array" ref="M388">INDEX(_Rge_Data_3rd_CY,$B388,M$1)</f>
        <v>0</v>
      </c>
      <c r="N388" s="407">
        <f t="array" ref="N388">INDEX(_Rge_Data_3rd_CY,$B388,N$1)</f>
        <v>0</v>
      </c>
      <c r="O388" s="407">
        <f t="array" ref="O388">INDEX(_Rge_Data_3rd_CY,$B388,O$1)</f>
        <v>0</v>
      </c>
      <c r="P388" s="407">
        <f t="array" ref="P388">INDEX(_Rge_Data_3rd_CY,$B388,P$1)</f>
        <v>0</v>
      </c>
      <c r="Q388" s="407" t="str">
        <f t="array" ref="Q388">INDEX(_Rge_Data_3rd_CY,$B388,Q$1)</f>
        <v/>
      </c>
      <c r="R388" s="407">
        <f t="array" ref="R388">INDEX(_Rge_Data_3rd_CY,$B388,R$1)</f>
        <v>0</v>
      </c>
      <c r="S388" s="407">
        <f t="array" ref="S388">INDEX(_Rge_Data_3rd_CY,$B388,S$1)</f>
        <v>0</v>
      </c>
      <c r="T388" s="407">
        <f t="shared" si="5"/>
        <v>0</v>
      </c>
      <c r="U388" s="408">
        <f t="shared" si="6"/>
        <v>0</v>
      </c>
      <c r="V388" s="409" t="str">
        <f t="array" ref="V388">INDEX(_Rge_Data_3rd_CY,$B388,V$1)</f>
        <v/>
      </c>
      <c r="W388" s="410" t="str">
        <f t="array" ref="W388">INDEX(_Rge_Data_3rd_CY,$B388,W$1)</f>
        <v/>
      </c>
      <c r="X388" s="410" t="str">
        <f t="array" ref="X388">INDEX(_Rge_Data_3rd_CY,$B388,X$1)</f>
        <v/>
      </c>
      <c r="Y388" s="410" t="str">
        <f t="array" ref="Y388">INDEX(_Rge_Data_3rd_CY,$B388,Y$1)</f>
        <v/>
      </c>
      <c r="Z388" s="410">
        <f t="array" ref="Z388">INDEX(_Rge_Data_3rd_CY,$B388,Z$1)</f>
        <v>0</v>
      </c>
      <c r="AA388" s="410">
        <f t="array" ref="AA388">INDEX(_Rge_Data_3rd_CY,$B388,AA$1)</f>
        <v>0</v>
      </c>
      <c r="AB388" s="410">
        <f t="array" ref="AB388">INDEX(_Rge_Data_3rd_CY,$B388,AB$1)</f>
        <v>0</v>
      </c>
      <c r="AC388" s="410">
        <f t="array" ref="AC388">INDEX(_Rge_Data_3rd_CY,$B388,AC$1)</f>
        <v>0</v>
      </c>
      <c r="AD388" s="410">
        <f t="array" ref="AD388">INDEX(_Rge_Data_3rd_CY,$B388,AD$1)</f>
        <v>0</v>
      </c>
      <c r="AE388" s="410" t="str">
        <f t="array" ref="AE388">INDEX(_Rge_Data_3rd_CY,$B388,AE$1)</f>
        <v/>
      </c>
      <c r="AF388" s="410">
        <f t="array" ref="AF388">INDEX(_Rge_Data_3rd_CY,$B388,AF$1)</f>
        <v>0</v>
      </c>
      <c r="AG388" s="410">
        <f t="array" ref="AG388">INDEX(_Rge_Data_3rd_CY,$B388,AG$1)</f>
        <v>0</v>
      </c>
      <c r="AH388" s="410">
        <f t="shared" si="7"/>
        <v>0</v>
      </c>
      <c r="AI388" s="411" t="str">
        <f t="shared" si="9"/>
        <v/>
      </c>
      <c r="AJ388" s="412" t="str">
        <f t="array" ref="AJ388">INDEX(_Rge_Data_3rd_CY,$B388,AJ$1)</f>
        <v/>
      </c>
      <c r="AK388" s="413" t="str">
        <f t="array" ref="AK388">INDEX(_Rge_Data_3rd_CY,$B388,AK$1)</f>
        <v/>
      </c>
      <c r="AL388" s="413" t="str">
        <f t="array" ref="AL388">INDEX(_Rge_Data_3rd_CY,$B388,AL$1)</f>
        <v/>
      </c>
      <c r="AM388" s="413" t="str">
        <f t="array" ref="AM388">INDEX(_Rge_Data_3rd_CY,$B388,AM$1)</f>
        <v/>
      </c>
      <c r="AN388" s="413">
        <f t="array" ref="AN388">INDEX(_Rge_Data_3rd_CY,$B388,AN$1)</f>
        <v>0</v>
      </c>
      <c r="AO388" s="413">
        <f t="array" ref="AO388">INDEX(_Rge_Data_3rd_CY,$B388,AO$1)</f>
        <v>0</v>
      </c>
      <c r="AP388" s="413">
        <f t="array" ref="AP388">INDEX(_Rge_Data_3rd_CY,$B388,AP$1)</f>
        <v>0</v>
      </c>
      <c r="AQ388" s="413">
        <f t="array" ref="AQ388">INDEX(_Rge_Data_3rd_CY,$B388,AQ$1)</f>
        <v>0</v>
      </c>
      <c r="AR388" s="413">
        <f t="array" ref="AR388">INDEX(_Rge_Data_3rd_CY,$B388,AR$1)</f>
        <v>0</v>
      </c>
      <c r="AS388" s="413" t="str">
        <f t="array" ref="AS388">INDEX(_Rge_Data_3rd_CY,$B388,AS$1)</f>
        <v/>
      </c>
      <c r="AT388" s="413">
        <f t="array" ref="AT388">INDEX(_Rge_Data_3rd_CY,$B388,AT$1)</f>
        <v>0</v>
      </c>
      <c r="AU388" s="413">
        <f t="array" ref="AU388">INDEX(_Rge_Data_3rd_CY,$B388,AU$1)</f>
        <v>0</v>
      </c>
      <c r="AV388" s="284">
        <f t="shared" si="10"/>
        <v>0</v>
      </c>
      <c r="AW388" s="414">
        <f t="shared" si="8"/>
        <v>0</v>
      </c>
      <c r="AX388" s="290">
        <f>IFERROR(IF(AND($F388="OPEN",$AH388&gt;0),$AH388*_SoP*$AW388,IF(AND($F388="CLOSED",$AH388&gt;0),$AH388*_SoL*$AW388,0)),0)</f>
        <v>0</v>
      </c>
      <c r="AY388" s="290">
        <f>IFERROR(IF($AH388&lt;0,$AH388*_SoL,0),0)</f>
        <v>0</v>
      </c>
      <c r="AZ388" s="415">
        <f t="shared" si="11"/>
        <v>0</v>
      </c>
      <c r="BA388" s="415">
        <f t="shared" si="12"/>
        <v>0</v>
      </c>
      <c r="BB388" s="415">
        <f t="shared" si="13"/>
        <v>0</v>
      </c>
      <c r="BC388" s="416">
        <f t="shared" si="14"/>
        <v>0</v>
      </c>
      <c r="BD388" s="417">
        <f t="shared" si="15"/>
        <v>0</v>
      </c>
      <c r="BE388" s="418">
        <f t="shared" si="16"/>
        <v>0</v>
      </c>
      <c r="BF388" s="419">
        <f t="shared" si="17"/>
        <v>0</v>
      </c>
    </row>
    <row r="389" ht="19.5" customHeight="1">
      <c r="A389" s="185"/>
      <c r="B389" s="230">
        <f t="shared" si="18"/>
        <v>378</v>
      </c>
      <c r="C389" s="185"/>
      <c r="D389" s="391" t="str">
        <f t="array" ref="D389">INDEX(_Rge_Projectdata_3rd,$B389,MATCH("Project-ID",_Rge_Headline_Projectdata,0))</f>
        <v/>
      </c>
      <c r="E389" s="392" t="str">
        <f t="array" ref="E389">IF(INDEX(_Rge_Data_3rd_CY,$B389,E$1)=0,"",TEXT(INDEX(_Rge_Data_3rd_CY,$B389,E$1),"JJJJMMTT"))</f>
        <v/>
      </c>
      <c r="F389" s="404" t="str">
        <f t="array" ref="F389">INDEX(_Rge_Data_3rd_CY,$B389,F$1)</f>
        <v>Open</v>
      </c>
      <c r="G389" s="393">
        <f t="array" ref="G389">IFERROR(MATCH(INDEX(_Rge_Data_3rd_CY,$B389,G$1),_Rge_Projectstatus,0),"")</f>
        <v>1</v>
      </c>
      <c r="H389" s="405" t="str">
        <f t="array" ref="H389">INDEX(_Rge_Data_3rd_CY,$B389,H$1)</f>
        <v/>
      </c>
      <c r="I389" s="406" t="str">
        <f t="array" ref="I389">INDEX(_Rge_Data_3rd_CY,$B389,I$1)</f>
        <v/>
      </c>
      <c r="J389" s="406" t="str">
        <f t="array" ref="J389">INDEX(_Rge_Data_3rd_CY,$B389,J$1)</f>
        <v/>
      </c>
      <c r="K389" s="406" t="str">
        <f t="array" ref="K389">INDEX(_Rge_Data_3rd_CY,$B389,K$1)</f>
        <v/>
      </c>
      <c r="L389" s="407">
        <f t="array" ref="L389">INDEX(_Rge_Data_3rd_CY,$B389,L$1)</f>
        <v>0</v>
      </c>
      <c r="M389" s="407">
        <f t="array" ref="M389">INDEX(_Rge_Data_3rd_CY,$B389,M$1)</f>
        <v>0</v>
      </c>
      <c r="N389" s="407">
        <f t="array" ref="N389">INDEX(_Rge_Data_3rd_CY,$B389,N$1)</f>
        <v>0</v>
      </c>
      <c r="O389" s="407">
        <f t="array" ref="O389">INDEX(_Rge_Data_3rd_CY,$B389,O$1)</f>
        <v>0</v>
      </c>
      <c r="P389" s="407">
        <f t="array" ref="P389">INDEX(_Rge_Data_3rd_CY,$B389,P$1)</f>
        <v>0</v>
      </c>
      <c r="Q389" s="407" t="str">
        <f t="array" ref="Q389">INDEX(_Rge_Data_3rd_CY,$B389,Q$1)</f>
        <v/>
      </c>
      <c r="R389" s="407">
        <f t="array" ref="R389">INDEX(_Rge_Data_3rd_CY,$B389,R$1)</f>
        <v>0</v>
      </c>
      <c r="S389" s="407">
        <f t="array" ref="S389">INDEX(_Rge_Data_3rd_CY,$B389,S$1)</f>
        <v>0</v>
      </c>
      <c r="T389" s="407">
        <f t="shared" si="5"/>
        <v>0</v>
      </c>
      <c r="U389" s="408">
        <f t="shared" si="6"/>
        <v>0</v>
      </c>
      <c r="V389" s="409" t="str">
        <f t="array" ref="V389">INDEX(_Rge_Data_3rd_CY,$B389,V$1)</f>
        <v/>
      </c>
      <c r="W389" s="410" t="str">
        <f t="array" ref="W389">INDEX(_Rge_Data_3rd_CY,$B389,W$1)</f>
        <v/>
      </c>
      <c r="X389" s="410" t="str">
        <f t="array" ref="X389">INDEX(_Rge_Data_3rd_CY,$B389,X$1)</f>
        <v/>
      </c>
      <c r="Y389" s="410" t="str">
        <f t="array" ref="Y389">INDEX(_Rge_Data_3rd_CY,$B389,Y$1)</f>
        <v/>
      </c>
      <c r="Z389" s="410">
        <f t="array" ref="Z389">INDEX(_Rge_Data_3rd_CY,$B389,Z$1)</f>
        <v>0</v>
      </c>
      <c r="AA389" s="410">
        <f t="array" ref="AA389">INDEX(_Rge_Data_3rd_CY,$B389,AA$1)</f>
        <v>0</v>
      </c>
      <c r="AB389" s="410">
        <f t="array" ref="AB389">INDEX(_Rge_Data_3rd_CY,$B389,AB$1)</f>
        <v>0</v>
      </c>
      <c r="AC389" s="410">
        <f t="array" ref="AC389">INDEX(_Rge_Data_3rd_CY,$B389,AC$1)</f>
        <v>0</v>
      </c>
      <c r="AD389" s="410">
        <f t="array" ref="AD389">INDEX(_Rge_Data_3rd_CY,$B389,AD$1)</f>
        <v>0</v>
      </c>
      <c r="AE389" s="410" t="str">
        <f t="array" ref="AE389">INDEX(_Rge_Data_3rd_CY,$B389,AE$1)</f>
        <v/>
      </c>
      <c r="AF389" s="410">
        <f t="array" ref="AF389">INDEX(_Rge_Data_3rd_CY,$B389,AF$1)</f>
        <v>0</v>
      </c>
      <c r="AG389" s="410">
        <f t="array" ref="AG389">INDEX(_Rge_Data_3rd_CY,$B389,AG$1)</f>
        <v>0</v>
      </c>
      <c r="AH389" s="410">
        <f t="shared" si="7"/>
        <v>0</v>
      </c>
      <c r="AI389" s="411" t="str">
        <f t="shared" si="9"/>
        <v/>
      </c>
      <c r="AJ389" s="412" t="str">
        <f t="array" ref="AJ389">INDEX(_Rge_Data_3rd_CY,$B389,AJ$1)</f>
        <v/>
      </c>
      <c r="AK389" s="413" t="str">
        <f t="array" ref="AK389">INDEX(_Rge_Data_3rd_CY,$B389,AK$1)</f>
        <v/>
      </c>
      <c r="AL389" s="413" t="str">
        <f t="array" ref="AL389">INDEX(_Rge_Data_3rd_CY,$B389,AL$1)</f>
        <v/>
      </c>
      <c r="AM389" s="413" t="str">
        <f t="array" ref="AM389">INDEX(_Rge_Data_3rd_CY,$B389,AM$1)</f>
        <v/>
      </c>
      <c r="AN389" s="413">
        <f t="array" ref="AN389">INDEX(_Rge_Data_3rd_CY,$B389,AN$1)</f>
        <v>0</v>
      </c>
      <c r="AO389" s="413">
        <f t="array" ref="AO389">INDEX(_Rge_Data_3rd_CY,$B389,AO$1)</f>
        <v>0</v>
      </c>
      <c r="AP389" s="413">
        <f t="array" ref="AP389">INDEX(_Rge_Data_3rd_CY,$B389,AP$1)</f>
        <v>0</v>
      </c>
      <c r="AQ389" s="413">
        <f t="array" ref="AQ389">INDEX(_Rge_Data_3rd_CY,$B389,AQ$1)</f>
        <v>0</v>
      </c>
      <c r="AR389" s="413">
        <f t="array" ref="AR389">INDEX(_Rge_Data_3rd_CY,$B389,AR$1)</f>
        <v>0</v>
      </c>
      <c r="AS389" s="413" t="str">
        <f t="array" ref="AS389">INDEX(_Rge_Data_3rd_CY,$B389,AS$1)</f>
        <v/>
      </c>
      <c r="AT389" s="413">
        <f t="array" ref="AT389">INDEX(_Rge_Data_3rd_CY,$B389,AT$1)</f>
        <v>0</v>
      </c>
      <c r="AU389" s="413">
        <f t="array" ref="AU389">INDEX(_Rge_Data_3rd_CY,$B389,AU$1)</f>
        <v>0</v>
      </c>
      <c r="AV389" s="284">
        <f t="shared" si="10"/>
        <v>0</v>
      </c>
      <c r="AW389" s="414">
        <f t="shared" si="8"/>
        <v>0</v>
      </c>
      <c r="AX389" s="290">
        <f>IFERROR(IF(AND($F389="OPEN",$AH389&gt;0),$AH389*_SoP*$AW389,IF(AND($F389="CLOSED",$AH389&gt;0),$AH389*_SoL*$AW389,0)),0)</f>
        <v>0</v>
      </c>
      <c r="AY389" s="290">
        <f>IFERROR(IF($AH389&lt;0,$AH389*_SoL,0),0)</f>
        <v>0</v>
      </c>
      <c r="AZ389" s="415">
        <f t="shared" si="11"/>
        <v>0</v>
      </c>
      <c r="BA389" s="415">
        <f t="shared" si="12"/>
        <v>0</v>
      </c>
      <c r="BB389" s="415">
        <f t="shared" si="13"/>
        <v>0</v>
      </c>
      <c r="BC389" s="416">
        <f t="shared" si="14"/>
        <v>0</v>
      </c>
      <c r="BD389" s="417">
        <f t="shared" si="15"/>
        <v>0</v>
      </c>
      <c r="BE389" s="418">
        <f t="shared" si="16"/>
        <v>0</v>
      </c>
      <c r="BF389" s="419">
        <f t="shared" si="17"/>
        <v>0</v>
      </c>
    </row>
    <row r="390" ht="19.5" customHeight="1">
      <c r="A390" s="185"/>
      <c r="B390" s="230">
        <f t="shared" si="18"/>
        <v>379</v>
      </c>
      <c r="C390" s="185"/>
      <c r="D390" s="391" t="str">
        <f t="array" ref="D390">INDEX(_Rge_Projectdata_3rd,$B390,MATCH("Project-ID",_Rge_Headline_Projectdata,0))</f>
        <v/>
      </c>
      <c r="E390" s="392" t="str">
        <f t="array" ref="E390">IF(INDEX(_Rge_Data_3rd_CY,$B390,E$1)=0,"",TEXT(INDEX(_Rge_Data_3rd_CY,$B390,E$1),"JJJJMMTT"))</f>
        <v/>
      </c>
      <c r="F390" s="404" t="str">
        <f t="array" ref="F390">INDEX(_Rge_Data_3rd_CY,$B390,F$1)</f>
        <v>Open</v>
      </c>
      <c r="G390" s="393">
        <f t="array" ref="G390">IFERROR(MATCH(INDEX(_Rge_Data_3rd_CY,$B390,G$1),_Rge_Projectstatus,0),"")</f>
        <v>1</v>
      </c>
      <c r="H390" s="405" t="str">
        <f t="array" ref="H390">INDEX(_Rge_Data_3rd_CY,$B390,H$1)</f>
        <v/>
      </c>
      <c r="I390" s="406" t="str">
        <f t="array" ref="I390">INDEX(_Rge_Data_3rd_CY,$B390,I$1)</f>
        <v/>
      </c>
      <c r="J390" s="406" t="str">
        <f t="array" ref="J390">INDEX(_Rge_Data_3rd_CY,$B390,J$1)</f>
        <v/>
      </c>
      <c r="K390" s="406" t="str">
        <f t="array" ref="K390">INDEX(_Rge_Data_3rd_CY,$B390,K$1)</f>
        <v/>
      </c>
      <c r="L390" s="407">
        <f t="array" ref="L390">INDEX(_Rge_Data_3rd_CY,$B390,L$1)</f>
        <v>0</v>
      </c>
      <c r="M390" s="407">
        <f t="array" ref="M390">INDEX(_Rge_Data_3rd_CY,$B390,M$1)</f>
        <v>0</v>
      </c>
      <c r="N390" s="407">
        <f t="array" ref="N390">INDEX(_Rge_Data_3rd_CY,$B390,N$1)</f>
        <v>0</v>
      </c>
      <c r="O390" s="407">
        <f t="array" ref="O390">INDEX(_Rge_Data_3rd_CY,$B390,O$1)</f>
        <v>0</v>
      </c>
      <c r="P390" s="407">
        <f t="array" ref="P390">INDEX(_Rge_Data_3rd_CY,$B390,P$1)</f>
        <v>0</v>
      </c>
      <c r="Q390" s="407" t="str">
        <f t="array" ref="Q390">INDEX(_Rge_Data_3rd_CY,$B390,Q$1)</f>
        <v/>
      </c>
      <c r="R390" s="407">
        <f t="array" ref="R390">INDEX(_Rge_Data_3rd_CY,$B390,R$1)</f>
        <v>0</v>
      </c>
      <c r="S390" s="407">
        <f t="array" ref="S390">INDEX(_Rge_Data_3rd_CY,$B390,S$1)</f>
        <v>0</v>
      </c>
      <c r="T390" s="407">
        <f t="shared" si="5"/>
        <v>0</v>
      </c>
      <c r="U390" s="408">
        <f t="shared" si="6"/>
        <v>0</v>
      </c>
      <c r="V390" s="409" t="str">
        <f t="array" ref="V390">INDEX(_Rge_Data_3rd_CY,$B390,V$1)</f>
        <v/>
      </c>
      <c r="W390" s="410" t="str">
        <f t="array" ref="W390">INDEX(_Rge_Data_3rd_CY,$B390,W$1)</f>
        <v/>
      </c>
      <c r="X390" s="410" t="str">
        <f t="array" ref="X390">INDEX(_Rge_Data_3rd_CY,$B390,X$1)</f>
        <v/>
      </c>
      <c r="Y390" s="410" t="str">
        <f t="array" ref="Y390">INDEX(_Rge_Data_3rd_CY,$B390,Y$1)</f>
        <v/>
      </c>
      <c r="Z390" s="410">
        <f t="array" ref="Z390">INDEX(_Rge_Data_3rd_CY,$B390,Z$1)</f>
        <v>0</v>
      </c>
      <c r="AA390" s="410">
        <f t="array" ref="AA390">INDEX(_Rge_Data_3rd_CY,$B390,AA$1)</f>
        <v>0</v>
      </c>
      <c r="AB390" s="410">
        <f t="array" ref="AB390">INDEX(_Rge_Data_3rd_CY,$B390,AB$1)</f>
        <v>0</v>
      </c>
      <c r="AC390" s="410">
        <f t="array" ref="AC390">INDEX(_Rge_Data_3rd_CY,$B390,AC$1)</f>
        <v>0</v>
      </c>
      <c r="AD390" s="410">
        <f t="array" ref="AD390">INDEX(_Rge_Data_3rd_CY,$B390,AD$1)</f>
        <v>0</v>
      </c>
      <c r="AE390" s="410" t="str">
        <f t="array" ref="AE390">INDEX(_Rge_Data_3rd_CY,$B390,AE$1)</f>
        <v/>
      </c>
      <c r="AF390" s="410">
        <f t="array" ref="AF390">INDEX(_Rge_Data_3rd_CY,$B390,AF$1)</f>
        <v>0</v>
      </c>
      <c r="AG390" s="410">
        <f t="array" ref="AG390">INDEX(_Rge_Data_3rd_CY,$B390,AG$1)</f>
        <v>0</v>
      </c>
      <c r="AH390" s="410">
        <f t="shared" si="7"/>
        <v>0</v>
      </c>
      <c r="AI390" s="411" t="str">
        <f t="shared" si="9"/>
        <v/>
      </c>
      <c r="AJ390" s="412" t="str">
        <f t="array" ref="AJ390">INDEX(_Rge_Data_3rd_CY,$B390,AJ$1)</f>
        <v/>
      </c>
      <c r="AK390" s="413" t="str">
        <f t="array" ref="AK390">INDEX(_Rge_Data_3rd_CY,$B390,AK$1)</f>
        <v/>
      </c>
      <c r="AL390" s="413" t="str">
        <f t="array" ref="AL390">INDEX(_Rge_Data_3rd_CY,$B390,AL$1)</f>
        <v/>
      </c>
      <c r="AM390" s="413" t="str">
        <f t="array" ref="AM390">INDEX(_Rge_Data_3rd_CY,$B390,AM$1)</f>
        <v/>
      </c>
      <c r="AN390" s="413">
        <f t="array" ref="AN390">INDEX(_Rge_Data_3rd_CY,$B390,AN$1)</f>
        <v>0</v>
      </c>
      <c r="AO390" s="413">
        <f t="array" ref="AO390">INDEX(_Rge_Data_3rd_CY,$B390,AO$1)</f>
        <v>0</v>
      </c>
      <c r="AP390" s="413">
        <f t="array" ref="AP390">INDEX(_Rge_Data_3rd_CY,$B390,AP$1)</f>
        <v>0</v>
      </c>
      <c r="AQ390" s="413">
        <f t="array" ref="AQ390">INDEX(_Rge_Data_3rd_CY,$B390,AQ$1)</f>
        <v>0</v>
      </c>
      <c r="AR390" s="413">
        <f t="array" ref="AR390">INDEX(_Rge_Data_3rd_CY,$B390,AR$1)</f>
        <v>0</v>
      </c>
      <c r="AS390" s="413" t="str">
        <f t="array" ref="AS390">INDEX(_Rge_Data_3rd_CY,$B390,AS$1)</f>
        <v/>
      </c>
      <c r="AT390" s="413">
        <f t="array" ref="AT390">INDEX(_Rge_Data_3rd_CY,$B390,AT$1)</f>
        <v>0</v>
      </c>
      <c r="AU390" s="413">
        <f t="array" ref="AU390">INDEX(_Rge_Data_3rd_CY,$B390,AU$1)</f>
        <v>0</v>
      </c>
      <c r="AV390" s="284">
        <f t="shared" si="10"/>
        <v>0</v>
      </c>
      <c r="AW390" s="414">
        <f t="shared" si="8"/>
        <v>0</v>
      </c>
      <c r="AX390" s="290">
        <f>IFERROR(IF(AND($F390="OPEN",$AH390&gt;0),$AH390*_SoP*$AW390,IF(AND($F390="CLOSED",$AH390&gt;0),$AH390*_SoL*$AW390,0)),0)</f>
        <v>0</v>
      </c>
      <c r="AY390" s="290">
        <f>IFERROR(IF($AH390&lt;0,$AH390*_SoL,0),0)</f>
        <v>0</v>
      </c>
      <c r="AZ390" s="415">
        <f t="shared" si="11"/>
        <v>0</v>
      </c>
      <c r="BA390" s="415">
        <f t="shared" si="12"/>
        <v>0</v>
      </c>
      <c r="BB390" s="415">
        <f t="shared" si="13"/>
        <v>0</v>
      </c>
      <c r="BC390" s="416">
        <f t="shared" si="14"/>
        <v>0</v>
      </c>
      <c r="BD390" s="417">
        <f t="shared" si="15"/>
        <v>0</v>
      </c>
      <c r="BE390" s="418">
        <f t="shared" si="16"/>
        <v>0</v>
      </c>
      <c r="BF390" s="419">
        <f t="shared" si="17"/>
        <v>0</v>
      </c>
    </row>
    <row r="391" ht="19.5" customHeight="1">
      <c r="A391" s="185"/>
      <c r="B391" s="230">
        <f t="shared" si="18"/>
        <v>380</v>
      </c>
      <c r="C391" s="185"/>
      <c r="D391" s="391" t="str">
        <f t="array" ref="D391">INDEX(_Rge_Projectdata_3rd,$B391,MATCH("Project-ID",_Rge_Headline_Projectdata,0))</f>
        <v/>
      </c>
      <c r="E391" s="392" t="str">
        <f t="array" ref="E391">IF(INDEX(_Rge_Data_3rd_CY,$B391,E$1)=0,"",TEXT(INDEX(_Rge_Data_3rd_CY,$B391,E$1),"JJJJMMTT"))</f>
        <v/>
      </c>
      <c r="F391" s="404" t="str">
        <f t="array" ref="F391">INDEX(_Rge_Data_3rd_CY,$B391,F$1)</f>
        <v>Open</v>
      </c>
      <c r="G391" s="393">
        <f t="array" ref="G391">IFERROR(MATCH(INDEX(_Rge_Data_3rd_CY,$B391,G$1),_Rge_Projectstatus,0),"")</f>
        <v>1</v>
      </c>
      <c r="H391" s="405" t="str">
        <f t="array" ref="H391">INDEX(_Rge_Data_3rd_CY,$B391,H$1)</f>
        <v/>
      </c>
      <c r="I391" s="406" t="str">
        <f t="array" ref="I391">INDEX(_Rge_Data_3rd_CY,$B391,I$1)</f>
        <v/>
      </c>
      <c r="J391" s="406" t="str">
        <f t="array" ref="J391">INDEX(_Rge_Data_3rd_CY,$B391,J$1)</f>
        <v/>
      </c>
      <c r="K391" s="406" t="str">
        <f t="array" ref="K391">INDEX(_Rge_Data_3rd_CY,$B391,K$1)</f>
        <v/>
      </c>
      <c r="L391" s="407">
        <f t="array" ref="L391">INDEX(_Rge_Data_3rd_CY,$B391,L$1)</f>
        <v>0</v>
      </c>
      <c r="M391" s="407">
        <f t="array" ref="M391">INDEX(_Rge_Data_3rd_CY,$B391,M$1)</f>
        <v>0</v>
      </c>
      <c r="N391" s="407">
        <f t="array" ref="N391">INDEX(_Rge_Data_3rd_CY,$B391,N$1)</f>
        <v>0</v>
      </c>
      <c r="O391" s="407">
        <f t="array" ref="O391">INDEX(_Rge_Data_3rd_CY,$B391,O$1)</f>
        <v>0</v>
      </c>
      <c r="P391" s="407">
        <f t="array" ref="P391">INDEX(_Rge_Data_3rd_CY,$B391,P$1)</f>
        <v>0</v>
      </c>
      <c r="Q391" s="407" t="str">
        <f t="array" ref="Q391">INDEX(_Rge_Data_3rd_CY,$B391,Q$1)</f>
        <v/>
      </c>
      <c r="R391" s="407">
        <f t="array" ref="R391">INDEX(_Rge_Data_3rd_CY,$B391,R$1)</f>
        <v>0</v>
      </c>
      <c r="S391" s="407">
        <f t="array" ref="S391">INDEX(_Rge_Data_3rd_CY,$B391,S$1)</f>
        <v>0</v>
      </c>
      <c r="T391" s="407">
        <f t="shared" si="5"/>
        <v>0</v>
      </c>
      <c r="U391" s="408">
        <f t="shared" si="6"/>
        <v>0</v>
      </c>
      <c r="V391" s="409" t="str">
        <f t="array" ref="V391">INDEX(_Rge_Data_3rd_CY,$B391,V$1)</f>
        <v/>
      </c>
      <c r="W391" s="410" t="str">
        <f t="array" ref="W391">INDEX(_Rge_Data_3rd_CY,$B391,W$1)</f>
        <v/>
      </c>
      <c r="X391" s="410" t="str">
        <f t="array" ref="X391">INDEX(_Rge_Data_3rd_CY,$B391,X$1)</f>
        <v/>
      </c>
      <c r="Y391" s="410" t="str">
        <f t="array" ref="Y391">INDEX(_Rge_Data_3rd_CY,$B391,Y$1)</f>
        <v/>
      </c>
      <c r="Z391" s="410">
        <f t="array" ref="Z391">INDEX(_Rge_Data_3rd_CY,$B391,Z$1)</f>
        <v>0</v>
      </c>
      <c r="AA391" s="410">
        <f t="array" ref="AA391">INDEX(_Rge_Data_3rd_CY,$B391,AA$1)</f>
        <v>0</v>
      </c>
      <c r="AB391" s="410">
        <f t="array" ref="AB391">INDEX(_Rge_Data_3rd_CY,$B391,AB$1)</f>
        <v>0</v>
      </c>
      <c r="AC391" s="410">
        <f t="array" ref="AC391">INDEX(_Rge_Data_3rd_CY,$B391,AC$1)</f>
        <v>0</v>
      </c>
      <c r="AD391" s="410">
        <f t="array" ref="AD391">INDEX(_Rge_Data_3rd_CY,$B391,AD$1)</f>
        <v>0</v>
      </c>
      <c r="AE391" s="410" t="str">
        <f t="array" ref="AE391">INDEX(_Rge_Data_3rd_CY,$B391,AE$1)</f>
        <v/>
      </c>
      <c r="AF391" s="410">
        <f t="array" ref="AF391">INDEX(_Rge_Data_3rd_CY,$B391,AF$1)</f>
        <v>0</v>
      </c>
      <c r="AG391" s="410">
        <f t="array" ref="AG391">INDEX(_Rge_Data_3rd_CY,$B391,AG$1)</f>
        <v>0</v>
      </c>
      <c r="AH391" s="410">
        <f t="shared" si="7"/>
        <v>0</v>
      </c>
      <c r="AI391" s="411" t="str">
        <f t="shared" si="9"/>
        <v/>
      </c>
      <c r="AJ391" s="412" t="str">
        <f t="array" ref="AJ391">INDEX(_Rge_Data_3rd_CY,$B391,AJ$1)</f>
        <v/>
      </c>
      <c r="AK391" s="413" t="str">
        <f t="array" ref="AK391">INDEX(_Rge_Data_3rd_CY,$B391,AK$1)</f>
        <v/>
      </c>
      <c r="AL391" s="413" t="str">
        <f t="array" ref="AL391">INDEX(_Rge_Data_3rd_CY,$B391,AL$1)</f>
        <v/>
      </c>
      <c r="AM391" s="413" t="str">
        <f t="array" ref="AM391">INDEX(_Rge_Data_3rd_CY,$B391,AM$1)</f>
        <v/>
      </c>
      <c r="AN391" s="413">
        <f t="array" ref="AN391">INDEX(_Rge_Data_3rd_CY,$B391,AN$1)</f>
        <v>0</v>
      </c>
      <c r="AO391" s="413">
        <f t="array" ref="AO391">INDEX(_Rge_Data_3rd_CY,$B391,AO$1)</f>
        <v>0</v>
      </c>
      <c r="AP391" s="413">
        <f t="array" ref="AP391">INDEX(_Rge_Data_3rd_CY,$B391,AP$1)</f>
        <v>0</v>
      </c>
      <c r="AQ391" s="413">
        <f t="array" ref="AQ391">INDEX(_Rge_Data_3rd_CY,$B391,AQ$1)</f>
        <v>0</v>
      </c>
      <c r="AR391" s="413">
        <f t="array" ref="AR391">INDEX(_Rge_Data_3rd_CY,$B391,AR$1)</f>
        <v>0</v>
      </c>
      <c r="AS391" s="413" t="str">
        <f t="array" ref="AS391">INDEX(_Rge_Data_3rd_CY,$B391,AS$1)</f>
        <v/>
      </c>
      <c r="AT391" s="413">
        <f t="array" ref="AT391">INDEX(_Rge_Data_3rd_CY,$B391,AT$1)</f>
        <v>0</v>
      </c>
      <c r="AU391" s="413">
        <f t="array" ref="AU391">INDEX(_Rge_Data_3rd_CY,$B391,AU$1)</f>
        <v>0</v>
      </c>
      <c r="AV391" s="284">
        <f t="shared" si="10"/>
        <v>0</v>
      </c>
      <c r="AW391" s="414">
        <f t="shared" si="8"/>
        <v>0</v>
      </c>
      <c r="AX391" s="290">
        <f>IFERROR(IF(AND($F391="OPEN",$AH391&gt;0),$AH391*_SoP*$AW391,IF(AND($F391="CLOSED",$AH391&gt;0),$AH391*_SoL*$AW391,0)),0)</f>
        <v>0</v>
      </c>
      <c r="AY391" s="290">
        <f>IFERROR(IF($AH391&lt;0,$AH391*_SoL,0),0)</f>
        <v>0</v>
      </c>
      <c r="AZ391" s="415">
        <f t="shared" si="11"/>
        <v>0</v>
      </c>
      <c r="BA391" s="415">
        <f t="shared" si="12"/>
        <v>0</v>
      </c>
      <c r="BB391" s="415">
        <f t="shared" si="13"/>
        <v>0</v>
      </c>
      <c r="BC391" s="416">
        <f t="shared" si="14"/>
        <v>0</v>
      </c>
      <c r="BD391" s="417">
        <f t="shared" si="15"/>
        <v>0</v>
      </c>
      <c r="BE391" s="418">
        <f t="shared" si="16"/>
        <v>0</v>
      </c>
      <c r="BF391" s="419">
        <f t="shared" si="17"/>
        <v>0</v>
      </c>
    </row>
    <row r="392" ht="19.5" customHeight="1">
      <c r="A392" s="185"/>
      <c r="B392" s="230">
        <f t="shared" si="18"/>
        <v>381</v>
      </c>
      <c r="C392" s="185"/>
      <c r="D392" s="391" t="str">
        <f t="array" ref="D392">INDEX(_Rge_Projectdata_3rd,$B392,MATCH("Project-ID",_Rge_Headline_Projectdata,0))</f>
        <v/>
      </c>
      <c r="E392" s="392" t="str">
        <f t="array" ref="E392">IF(INDEX(_Rge_Data_3rd_CY,$B392,E$1)=0,"",TEXT(INDEX(_Rge_Data_3rd_CY,$B392,E$1),"JJJJMMTT"))</f>
        <v/>
      </c>
      <c r="F392" s="404" t="str">
        <f t="array" ref="F392">INDEX(_Rge_Data_3rd_CY,$B392,F$1)</f>
        <v>Open</v>
      </c>
      <c r="G392" s="393">
        <f t="array" ref="G392">IFERROR(MATCH(INDEX(_Rge_Data_3rd_CY,$B392,G$1),_Rge_Projectstatus,0),"")</f>
        <v>1</v>
      </c>
      <c r="H392" s="405" t="str">
        <f t="array" ref="H392">INDEX(_Rge_Data_3rd_CY,$B392,H$1)</f>
        <v/>
      </c>
      <c r="I392" s="406" t="str">
        <f t="array" ref="I392">INDEX(_Rge_Data_3rd_CY,$B392,I$1)</f>
        <v/>
      </c>
      <c r="J392" s="406" t="str">
        <f t="array" ref="J392">INDEX(_Rge_Data_3rd_CY,$B392,J$1)</f>
        <v/>
      </c>
      <c r="K392" s="406" t="str">
        <f t="array" ref="K392">INDEX(_Rge_Data_3rd_CY,$B392,K$1)</f>
        <v/>
      </c>
      <c r="L392" s="407">
        <f t="array" ref="L392">INDEX(_Rge_Data_3rd_CY,$B392,L$1)</f>
        <v>0</v>
      </c>
      <c r="M392" s="407">
        <f t="array" ref="M392">INDEX(_Rge_Data_3rd_CY,$B392,M$1)</f>
        <v>0</v>
      </c>
      <c r="N392" s="407">
        <f t="array" ref="N392">INDEX(_Rge_Data_3rd_CY,$B392,N$1)</f>
        <v>0</v>
      </c>
      <c r="O392" s="407">
        <f t="array" ref="O392">INDEX(_Rge_Data_3rd_CY,$B392,O$1)</f>
        <v>0</v>
      </c>
      <c r="P392" s="407">
        <f t="array" ref="P392">INDEX(_Rge_Data_3rd_CY,$B392,P$1)</f>
        <v>0</v>
      </c>
      <c r="Q392" s="407" t="str">
        <f t="array" ref="Q392">INDEX(_Rge_Data_3rd_CY,$B392,Q$1)</f>
        <v/>
      </c>
      <c r="R392" s="407">
        <f t="array" ref="R392">INDEX(_Rge_Data_3rd_CY,$B392,R$1)</f>
        <v>0</v>
      </c>
      <c r="S392" s="407">
        <f t="array" ref="S392">INDEX(_Rge_Data_3rd_CY,$B392,S$1)</f>
        <v>0</v>
      </c>
      <c r="T392" s="407">
        <f t="shared" si="5"/>
        <v>0</v>
      </c>
      <c r="U392" s="408">
        <f t="shared" si="6"/>
        <v>0</v>
      </c>
      <c r="V392" s="409" t="str">
        <f t="array" ref="V392">INDEX(_Rge_Data_3rd_CY,$B392,V$1)</f>
        <v/>
      </c>
      <c r="W392" s="410" t="str">
        <f t="array" ref="W392">INDEX(_Rge_Data_3rd_CY,$B392,W$1)</f>
        <v/>
      </c>
      <c r="X392" s="410" t="str">
        <f t="array" ref="X392">INDEX(_Rge_Data_3rd_CY,$B392,X$1)</f>
        <v/>
      </c>
      <c r="Y392" s="410" t="str">
        <f t="array" ref="Y392">INDEX(_Rge_Data_3rd_CY,$B392,Y$1)</f>
        <v/>
      </c>
      <c r="Z392" s="410">
        <f t="array" ref="Z392">INDEX(_Rge_Data_3rd_CY,$B392,Z$1)</f>
        <v>0</v>
      </c>
      <c r="AA392" s="410">
        <f t="array" ref="AA392">INDEX(_Rge_Data_3rd_CY,$B392,AA$1)</f>
        <v>0</v>
      </c>
      <c r="AB392" s="410">
        <f t="array" ref="AB392">INDEX(_Rge_Data_3rd_CY,$B392,AB$1)</f>
        <v>0</v>
      </c>
      <c r="AC392" s="410">
        <f t="array" ref="AC392">INDEX(_Rge_Data_3rd_CY,$B392,AC$1)</f>
        <v>0</v>
      </c>
      <c r="AD392" s="410">
        <f t="array" ref="AD392">INDEX(_Rge_Data_3rd_CY,$B392,AD$1)</f>
        <v>0</v>
      </c>
      <c r="AE392" s="410" t="str">
        <f t="array" ref="AE392">INDEX(_Rge_Data_3rd_CY,$B392,AE$1)</f>
        <v/>
      </c>
      <c r="AF392" s="410">
        <f t="array" ref="AF392">INDEX(_Rge_Data_3rd_CY,$B392,AF$1)</f>
        <v>0</v>
      </c>
      <c r="AG392" s="410">
        <f t="array" ref="AG392">INDEX(_Rge_Data_3rd_CY,$B392,AG$1)</f>
        <v>0</v>
      </c>
      <c r="AH392" s="410">
        <f t="shared" si="7"/>
        <v>0</v>
      </c>
      <c r="AI392" s="411" t="str">
        <f t="shared" si="9"/>
        <v/>
      </c>
      <c r="AJ392" s="412" t="str">
        <f t="array" ref="AJ392">INDEX(_Rge_Data_3rd_CY,$B392,AJ$1)</f>
        <v/>
      </c>
      <c r="AK392" s="413" t="str">
        <f t="array" ref="AK392">INDEX(_Rge_Data_3rd_CY,$B392,AK$1)</f>
        <v/>
      </c>
      <c r="AL392" s="413" t="str">
        <f t="array" ref="AL392">INDEX(_Rge_Data_3rd_CY,$B392,AL$1)</f>
        <v/>
      </c>
      <c r="AM392" s="413" t="str">
        <f t="array" ref="AM392">INDEX(_Rge_Data_3rd_CY,$B392,AM$1)</f>
        <v/>
      </c>
      <c r="AN392" s="413">
        <f t="array" ref="AN392">INDEX(_Rge_Data_3rd_CY,$B392,AN$1)</f>
        <v>0</v>
      </c>
      <c r="AO392" s="413">
        <f t="array" ref="AO392">INDEX(_Rge_Data_3rd_CY,$B392,AO$1)</f>
        <v>0</v>
      </c>
      <c r="AP392" s="413">
        <f t="array" ref="AP392">INDEX(_Rge_Data_3rd_CY,$B392,AP$1)</f>
        <v>0</v>
      </c>
      <c r="AQ392" s="413">
        <f t="array" ref="AQ392">INDEX(_Rge_Data_3rd_CY,$B392,AQ$1)</f>
        <v>0</v>
      </c>
      <c r="AR392" s="413">
        <f t="array" ref="AR392">INDEX(_Rge_Data_3rd_CY,$B392,AR$1)</f>
        <v>0</v>
      </c>
      <c r="AS392" s="413" t="str">
        <f t="array" ref="AS392">INDEX(_Rge_Data_3rd_CY,$B392,AS$1)</f>
        <v/>
      </c>
      <c r="AT392" s="413">
        <f t="array" ref="AT392">INDEX(_Rge_Data_3rd_CY,$B392,AT$1)</f>
        <v>0</v>
      </c>
      <c r="AU392" s="413">
        <f t="array" ref="AU392">INDEX(_Rge_Data_3rd_CY,$B392,AU$1)</f>
        <v>0</v>
      </c>
      <c r="AV392" s="284">
        <f t="shared" si="10"/>
        <v>0</v>
      </c>
      <c r="AW392" s="414">
        <f t="shared" si="8"/>
        <v>0</v>
      </c>
      <c r="AX392" s="290">
        <f>IFERROR(IF(AND($F392="OPEN",$AH392&gt;0),$AH392*_SoP*$AW392,IF(AND($F392="CLOSED",$AH392&gt;0),$AH392*_SoL*$AW392,0)),0)</f>
        <v>0</v>
      </c>
      <c r="AY392" s="290">
        <f>IFERROR(IF($AH392&lt;0,$AH392*_SoL,0),0)</f>
        <v>0</v>
      </c>
      <c r="AZ392" s="415">
        <f t="shared" si="11"/>
        <v>0</v>
      </c>
      <c r="BA392" s="415">
        <f t="shared" si="12"/>
        <v>0</v>
      </c>
      <c r="BB392" s="415">
        <f t="shared" si="13"/>
        <v>0</v>
      </c>
      <c r="BC392" s="416">
        <f t="shared" si="14"/>
        <v>0</v>
      </c>
      <c r="BD392" s="417">
        <f t="shared" si="15"/>
        <v>0</v>
      </c>
      <c r="BE392" s="418">
        <f t="shared" si="16"/>
        <v>0</v>
      </c>
      <c r="BF392" s="419">
        <f t="shared" si="17"/>
        <v>0</v>
      </c>
    </row>
    <row r="393" ht="19.5" customHeight="1">
      <c r="A393" s="185"/>
      <c r="B393" s="230">
        <f t="shared" si="18"/>
        <v>382</v>
      </c>
      <c r="C393" s="185"/>
      <c r="D393" s="391" t="str">
        <f t="array" ref="D393">INDEX(_Rge_Projectdata_3rd,$B393,MATCH("Project-ID",_Rge_Headline_Projectdata,0))</f>
        <v/>
      </c>
      <c r="E393" s="392" t="str">
        <f t="array" ref="E393">IF(INDEX(_Rge_Data_3rd_CY,$B393,E$1)=0,"",TEXT(INDEX(_Rge_Data_3rd_CY,$B393,E$1),"JJJJMMTT"))</f>
        <v/>
      </c>
      <c r="F393" s="404" t="str">
        <f t="array" ref="F393">INDEX(_Rge_Data_3rd_CY,$B393,F$1)</f>
        <v>Open</v>
      </c>
      <c r="G393" s="393">
        <f t="array" ref="G393">IFERROR(MATCH(INDEX(_Rge_Data_3rd_CY,$B393,G$1),_Rge_Projectstatus,0),"")</f>
        <v>1</v>
      </c>
      <c r="H393" s="405" t="str">
        <f t="array" ref="H393">INDEX(_Rge_Data_3rd_CY,$B393,H$1)</f>
        <v/>
      </c>
      <c r="I393" s="406" t="str">
        <f t="array" ref="I393">INDEX(_Rge_Data_3rd_CY,$B393,I$1)</f>
        <v/>
      </c>
      <c r="J393" s="406" t="str">
        <f t="array" ref="J393">INDEX(_Rge_Data_3rd_CY,$B393,J$1)</f>
        <v/>
      </c>
      <c r="K393" s="406" t="str">
        <f t="array" ref="K393">INDEX(_Rge_Data_3rd_CY,$B393,K$1)</f>
        <v/>
      </c>
      <c r="L393" s="407">
        <f t="array" ref="L393">INDEX(_Rge_Data_3rd_CY,$B393,L$1)</f>
        <v>0</v>
      </c>
      <c r="M393" s="407">
        <f t="array" ref="M393">INDEX(_Rge_Data_3rd_CY,$B393,M$1)</f>
        <v>0</v>
      </c>
      <c r="N393" s="407">
        <f t="array" ref="N393">INDEX(_Rge_Data_3rd_CY,$B393,N$1)</f>
        <v>0</v>
      </c>
      <c r="O393" s="407">
        <f t="array" ref="O393">INDEX(_Rge_Data_3rd_CY,$B393,O$1)</f>
        <v>0</v>
      </c>
      <c r="P393" s="407">
        <f t="array" ref="P393">INDEX(_Rge_Data_3rd_CY,$B393,P$1)</f>
        <v>0</v>
      </c>
      <c r="Q393" s="407" t="str">
        <f t="array" ref="Q393">INDEX(_Rge_Data_3rd_CY,$B393,Q$1)</f>
        <v/>
      </c>
      <c r="R393" s="407">
        <f t="array" ref="R393">INDEX(_Rge_Data_3rd_CY,$B393,R$1)</f>
        <v>0</v>
      </c>
      <c r="S393" s="407">
        <f t="array" ref="S393">INDEX(_Rge_Data_3rd_CY,$B393,S$1)</f>
        <v>0</v>
      </c>
      <c r="T393" s="407">
        <f t="shared" si="5"/>
        <v>0</v>
      </c>
      <c r="U393" s="408">
        <f t="shared" si="6"/>
        <v>0</v>
      </c>
      <c r="V393" s="409" t="str">
        <f t="array" ref="V393">INDEX(_Rge_Data_3rd_CY,$B393,V$1)</f>
        <v/>
      </c>
      <c r="W393" s="410" t="str">
        <f t="array" ref="W393">INDEX(_Rge_Data_3rd_CY,$B393,W$1)</f>
        <v/>
      </c>
      <c r="X393" s="410" t="str">
        <f t="array" ref="X393">INDEX(_Rge_Data_3rd_CY,$B393,X$1)</f>
        <v/>
      </c>
      <c r="Y393" s="410" t="str">
        <f t="array" ref="Y393">INDEX(_Rge_Data_3rd_CY,$B393,Y$1)</f>
        <v/>
      </c>
      <c r="Z393" s="410">
        <f t="array" ref="Z393">INDEX(_Rge_Data_3rd_CY,$B393,Z$1)</f>
        <v>0</v>
      </c>
      <c r="AA393" s="410">
        <f t="array" ref="AA393">INDEX(_Rge_Data_3rd_CY,$B393,AA$1)</f>
        <v>0</v>
      </c>
      <c r="AB393" s="410">
        <f t="array" ref="AB393">INDEX(_Rge_Data_3rd_CY,$B393,AB$1)</f>
        <v>0</v>
      </c>
      <c r="AC393" s="410">
        <f t="array" ref="AC393">INDEX(_Rge_Data_3rd_CY,$B393,AC$1)</f>
        <v>0</v>
      </c>
      <c r="AD393" s="410">
        <f t="array" ref="AD393">INDEX(_Rge_Data_3rd_CY,$B393,AD$1)</f>
        <v>0</v>
      </c>
      <c r="AE393" s="410" t="str">
        <f t="array" ref="AE393">INDEX(_Rge_Data_3rd_CY,$B393,AE$1)</f>
        <v/>
      </c>
      <c r="AF393" s="410">
        <f t="array" ref="AF393">INDEX(_Rge_Data_3rd_CY,$B393,AF$1)</f>
        <v>0</v>
      </c>
      <c r="AG393" s="410">
        <f t="array" ref="AG393">INDEX(_Rge_Data_3rd_CY,$B393,AG$1)</f>
        <v>0</v>
      </c>
      <c r="AH393" s="410">
        <f t="shared" si="7"/>
        <v>0</v>
      </c>
      <c r="AI393" s="411" t="str">
        <f t="shared" si="9"/>
        <v/>
      </c>
      <c r="AJ393" s="412" t="str">
        <f t="array" ref="AJ393">INDEX(_Rge_Data_3rd_CY,$B393,AJ$1)</f>
        <v/>
      </c>
      <c r="AK393" s="413" t="str">
        <f t="array" ref="AK393">INDEX(_Rge_Data_3rd_CY,$B393,AK$1)</f>
        <v/>
      </c>
      <c r="AL393" s="413" t="str">
        <f t="array" ref="AL393">INDEX(_Rge_Data_3rd_CY,$B393,AL$1)</f>
        <v/>
      </c>
      <c r="AM393" s="413" t="str">
        <f t="array" ref="AM393">INDEX(_Rge_Data_3rd_CY,$B393,AM$1)</f>
        <v/>
      </c>
      <c r="AN393" s="413">
        <f t="array" ref="AN393">INDEX(_Rge_Data_3rd_CY,$B393,AN$1)</f>
        <v>0</v>
      </c>
      <c r="AO393" s="413">
        <f t="array" ref="AO393">INDEX(_Rge_Data_3rd_CY,$B393,AO$1)</f>
        <v>0</v>
      </c>
      <c r="AP393" s="413">
        <f t="array" ref="AP393">INDEX(_Rge_Data_3rd_CY,$B393,AP$1)</f>
        <v>0</v>
      </c>
      <c r="AQ393" s="413">
        <f t="array" ref="AQ393">INDEX(_Rge_Data_3rd_CY,$B393,AQ$1)</f>
        <v>0</v>
      </c>
      <c r="AR393" s="413">
        <f t="array" ref="AR393">INDEX(_Rge_Data_3rd_CY,$B393,AR$1)</f>
        <v>0</v>
      </c>
      <c r="AS393" s="413" t="str">
        <f t="array" ref="AS393">INDEX(_Rge_Data_3rd_CY,$B393,AS$1)</f>
        <v/>
      </c>
      <c r="AT393" s="413">
        <f t="array" ref="AT393">INDEX(_Rge_Data_3rd_CY,$B393,AT$1)</f>
        <v>0</v>
      </c>
      <c r="AU393" s="413">
        <f t="array" ref="AU393">INDEX(_Rge_Data_3rd_CY,$B393,AU$1)</f>
        <v>0</v>
      </c>
      <c r="AV393" s="284">
        <f t="shared" si="10"/>
        <v>0</v>
      </c>
      <c r="AW393" s="414">
        <f t="shared" si="8"/>
        <v>0</v>
      </c>
      <c r="AX393" s="290">
        <f>IFERROR(IF(AND($F393="OPEN",$AH393&gt;0),$AH393*_SoP*$AW393,IF(AND($F393="CLOSED",$AH393&gt;0),$AH393*_SoL*$AW393,0)),0)</f>
        <v>0</v>
      </c>
      <c r="AY393" s="290">
        <f>IFERROR(IF($AH393&lt;0,$AH393*_SoL,0),0)</f>
        <v>0</v>
      </c>
      <c r="AZ393" s="415">
        <f t="shared" si="11"/>
        <v>0</v>
      </c>
      <c r="BA393" s="415">
        <f t="shared" si="12"/>
        <v>0</v>
      </c>
      <c r="BB393" s="415">
        <f t="shared" si="13"/>
        <v>0</v>
      </c>
      <c r="BC393" s="416">
        <f t="shared" si="14"/>
        <v>0</v>
      </c>
      <c r="BD393" s="417">
        <f t="shared" si="15"/>
        <v>0</v>
      </c>
      <c r="BE393" s="418">
        <f t="shared" si="16"/>
        <v>0</v>
      </c>
      <c r="BF393" s="419">
        <f t="shared" si="17"/>
        <v>0</v>
      </c>
    </row>
    <row r="394" ht="19.5" customHeight="1">
      <c r="A394" s="185"/>
      <c r="B394" s="230">
        <f t="shared" si="18"/>
        <v>383</v>
      </c>
      <c r="C394" s="185"/>
      <c r="D394" s="391" t="str">
        <f t="array" ref="D394">INDEX(_Rge_Projectdata_3rd,$B394,MATCH("Project-ID",_Rge_Headline_Projectdata,0))</f>
        <v/>
      </c>
      <c r="E394" s="392" t="str">
        <f t="array" ref="E394">IF(INDEX(_Rge_Data_3rd_CY,$B394,E$1)=0,"",TEXT(INDEX(_Rge_Data_3rd_CY,$B394,E$1),"JJJJMMTT"))</f>
        <v/>
      </c>
      <c r="F394" s="404" t="str">
        <f t="array" ref="F394">INDEX(_Rge_Data_3rd_CY,$B394,F$1)</f>
        <v>Open</v>
      </c>
      <c r="G394" s="393">
        <f t="array" ref="G394">IFERROR(MATCH(INDEX(_Rge_Data_3rd_CY,$B394,G$1),_Rge_Projectstatus,0),"")</f>
        <v>1</v>
      </c>
      <c r="H394" s="405" t="str">
        <f t="array" ref="H394">INDEX(_Rge_Data_3rd_CY,$B394,H$1)</f>
        <v/>
      </c>
      <c r="I394" s="406" t="str">
        <f t="array" ref="I394">INDEX(_Rge_Data_3rd_CY,$B394,I$1)</f>
        <v/>
      </c>
      <c r="J394" s="406" t="str">
        <f t="array" ref="J394">INDEX(_Rge_Data_3rd_CY,$B394,J$1)</f>
        <v/>
      </c>
      <c r="K394" s="406" t="str">
        <f t="array" ref="K394">INDEX(_Rge_Data_3rd_CY,$B394,K$1)</f>
        <v/>
      </c>
      <c r="L394" s="407">
        <f t="array" ref="L394">INDEX(_Rge_Data_3rd_CY,$B394,L$1)</f>
        <v>0</v>
      </c>
      <c r="M394" s="407">
        <f t="array" ref="M394">INDEX(_Rge_Data_3rd_CY,$B394,M$1)</f>
        <v>0</v>
      </c>
      <c r="N394" s="407">
        <f t="array" ref="N394">INDEX(_Rge_Data_3rd_CY,$B394,N$1)</f>
        <v>0</v>
      </c>
      <c r="O394" s="407">
        <f t="array" ref="O394">INDEX(_Rge_Data_3rd_CY,$B394,O$1)</f>
        <v>0</v>
      </c>
      <c r="P394" s="407">
        <f t="array" ref="P394">INDEX(_Rge_Data_3rd_CY,$B394,P$1)</f>
        <v>0</v>
      </c>
      <c r="Q394" s="407" t="str">
        <f t="array" ref="Q394">INDEX(_Rge_Data_3rd_CY,$B394,Q$1)</f>
        <v/>
      </c>
      <c r="R394" s="407">
        <f t="array" ref="R394">INDEX(_Rge_Data_3rd_CY,$B394,R$1)</f>
        <v>0</v>
      </c>
      <c r="S394" s="407">
        <f t="array" ref="S394">INDEX(_Rge_Data_3rd_CY,$B394,S$1)</f>
        <v>0</v>
      </c>
      <c r="T394" s="407">
        <f t="shared" si="5"/>
        <v>0</v>
      </c>
      <c r="U394" s="408">
        <f t="shared" si="6"/>
        <v>0</v>
      </c>
      <c r="V394" s="409" t="str">
        <f t="array" ref="V394">INDEX(_Rge_Data_3rd_CY,$B394,V$1)</f>
        <v/>
      </c>
      <c r="W394" s="410" t="str">
        <f t="array" ref="W394">INDEX(_Rge_Data_3rd_CY,$B394,W$1)</f>
        <v/>
      </c>
      <c r="X394" s="410" t="str">
        <f t="array" ref="X394">INDEX(_Rge_Data_3rd_CY,$B394,X$1)</f>
        <v/>
      </c>
      <c r="Y394" s="410" t="str">
        <f t="array" ref="Y394">INDEX(_Rge_Data_3rd_CY,$B394,Y$1)</f>
        <v/>
      </c>
      <c r="Z394" s="410">
        <f t="array" ref="Z394">INDEX(_Rge_Data_3rd_CY,$B394,Z$1)</f>
        <v>0</v>
      </c>
      <c r="AA394" s="410">
        <f t="array" ref="AA394">INDEX(_Rge_Data_3rd_CY,$B394,AA$1)</f>
        <v>0</v>
      </c>
      <c r="AB394" s="410">
        <f t="array" ref="AB394">INDEX(_Rge_Data_3rd_CY,$B394,AB$1)</f>
        <v>0</v>
      </c>
      <c r="AC394" s="410">
        <f t="array" ref="AC394">INDEX(_Rge_Data_3rd_CY,$B394,AC$1)</f>
        <v>0</v>
      </c>
      <c r="AD394" s="410">
        <f t="array" ref="AD394">INDEX(_Rge_Data_3rd_CY,$B394,AD$1)</f>
        <v>0</v>
      </c>
      <c r="AE394" s="410" t="str">
        <f t="array" ref="AE394">INDEX(_Rge_Data_3rd_CY,$B394,AE$1)</f>
        <v/>
      </c>
      <c r="AF394" s="410">
        <f t="array" ref="AF394">INDEX(_Rge_Data_3rd_CY,$B394,AF$1)</f>
        <v>0</v>
      </c>
      <c r="AG394" s="410">
        <f t="array" ref="AG394">INDEX(_Rge_Data_3rd_CY,$B394,AG$1)</f>
        <v>0</v>
      </c>
      <c r="AH394" s="410">
        <f t="shared" si="7"/>
        <v>0</v>
      </c>
      <c r="AI394" s="411" t="str">
        <f t="shared" si="9"/>
        <v/>
      </c>
      <c r="AJ394" s="412" t="str">
        <f t="array" ref="AJ394">INDEX(_Rge_Data_3rd_CY,$B394,AJ$1)</f>
        <v/>
      </c>
      <c r="AK394" s="413" t="str">
        <f t="array" ref="AK394">INDEX(_Rge_Data_3rd_CY,$B394,AK$1)</f>
        <v/>
      </c>
      <c r="AL394" s="413" t="str">
        <f t="array" ref="AL394">INDEX(_Rge_Data_3rd_CY,$B394,AL$1)</f>
        <v/>
      </c>
      <c r="AM394" s="413" t="str">
        <f t="array" ref="AM394">INDEX(_Rge_Data_3rd_CY,$B394,AM$1)</f>
        <v/>
      </c>
      <c r="AN394" s="413">
        <f t="array" ref="AN394">INDEX(_Rge_Data_3rd_CY,$B394,AN$1)</f>
        <v>0</v>
      </c>
      <c r="AO394" s="413">
        <f t="array" ref="AO394">INDEX(_Rge_Data_3rd_CY,$B394,AO$1)</f>
        <v>0</v>
      </c>
      <c r="AP394" s="413">
        <f t="array" ref="AP394">INDEX(_Rge_Data_3rd_CY,$B394,AP$1)</f>
        <v>0</v>
      </c>
      <c r="AQ394" s="413">
        <f t="array" ref="AQ394">INDEX(_Rge_Data_3rd_CY,$B394,AQ$1)</f>
        <v>0</v>
      </c>
      <c r="AR394" s="413">
        <f t="array" ref="AR394">INDEX(_Rge_Data_3rd_CY,$B394,AR$1)</f>
        <v>0</v>
      </c>
      <c r="AS394" s="413" t="str">
        <f t="array" ref="AS394">INDEX(_Rge_Data_3rd_CY,$B394,AS$1)</f>
        <v/>
      </c>
      <c r="AT394" s="413">
        <f t="array" ref="AT394">INDEX(_Rge_Data_3rd_CY,$B394,AT$1)</f>
        <v>0</v>
      </c>
      <c r="AU394" s="413">
        <f t="array" ref="AU394">INDEX(_Rge_Data_3rd_CY,$B394,AU$1)</f>
        <v>0</v>
      </c>
      <c r="AV394" s="284">
        <f t="shared" si="10"/>
        <v>0</v>
      </c>
      <c r="AW394" s="414">
        <f t="shared" si="8"/>
        <v>0</v>
      </c>
      <c r="AX394" s="290">
        <f>IFERROR(IF(AND($F394="OPEN",$AH394&gt;0),$AH394*_SoP*$AW394,IF(AND($F394="CLOSED",$AH394&gt;0),$AH394*_SoL*$AW394,0)),0)</f>
        <v>0</v>
      </c>
      <c r="AY394" s="290">
        <f>IFERROR(IF($AH394&lt;0,$AH394*_SoL,0),0)</f>
        <v>0</v>
      </c>
      <c r="AZ394" s="415">
        <f t="shared" si="11"/>
        <v>0</v>
      </c>
      <c r="BA394" s="415">
        <f t="shared" si="12"/>
        <v>0</v>
      </c>
      <c r="BB394" s="415">
        <f t="shared" si="13"/>
        <v>0</v>
      </c>
      <c r="BC394" s="416">
        <f t="shared" si="14"/>
        <v>0</v>
      </c>
      <c r="BD394" s="417">
        <f t="shared" si="15"/>
        <v>0</v>
      </c>
      <c r="BE394" s="418">
        <f t="shared" si="16"/>
        <v>0</v>
      </c>
      <c r="BF394" s="419">
        <f t="shared" si="17"/>
        <v>0</v>
      </c>
    </row>
    <row r="395" ht="19.5" customHeight="1">
      <c r="A395" s="185"/>
      <c r="B395" s="230">
        <f t="shared" si="18"/>
        <v>384</v>
      </c>
      <c r="C395" s="185"/>
      <c r="D395" s="391" t="str">
        <f t="array" ref="D395">INDEX(_Rge_Projectdata_3rd,$B395,MATCH("Project-ID",_Rge_Headline_Projectdata,0))</f>
        <v/>
      </c>
      <c r="E395" s="392" t="str">
        <f t="array" ref="E395">IF(INDEX(_Rge_Data_3rd_CY,$B395,E$1)=0,"",TEXT(INDEX(_Rge_Data_3rd_CY,$B395,E$1),"JJJJMMTT"))</f>
        <v/>
      </c>
      <c r="F395" s="404" t="str">
        <f t="array" ref="F395">INDEX(_Rge_Data_3rd_CY,$B395,F$1)</f>
        <v>Open</v>
      </c>
      <c r="G395" s="393">
        <f t="array" ref="G395">IFERROR(MATCH(INDEX(_Rge_Data_3rd_CY,$B395,G$1),_Rge_Projectstatus,0),"")</f>
        <v>1</v>
      </c>
      <c r="H395" s="405" t="str">
        <f t="array" ref="H395">INDEX(_Rge_Data_3rd_CY,$B395,H$1)</f>
        <v/>
      </c>
      <c r="I395" s="406" t="str">
        <f t="array" ref="I395">INDEX(_Rge_Data_3rd_CY,$B395,I$1)</f>
        <v/>
      </c>
      <c r="J395" s="406" t="str">
        <f t="array" ref="J395">INDEX(_Rge_Data_3rd_CY,$B395,J$1)</f>
        <v/>
      </c>
      <c r="K395" s="406" t="str">
        <f t="array" ref="K395">INDEX(_Rge_Data_3rd_CY,$B395,K$1)</f>
        <v/>
      </c>
      <c r="L395" s="407">
        <f t="array" ref="L395">INDEX(_Rge_Data_3rd_CY,$B395,L$1)</f>
        <v>0</v>
      </c>
      <c r="M395" s="407">
        <f t="array" ref="M395">INDEX(_Rge_Data_3rd_CY,$B395,M$1)</f>
        <v>0</v>
      </c>
      <c r="N395" s="407">
        <f t="array" ref="N395">INDEX(_Rge_Data_3rd_CY,$B395,N$1)</f>
        <v>0</v>
      </c>
      <c r="O395" s="407">
        <f t="array" ref="O395">INDEX(_Rge_Data_3rd_CY,$B395,O$1)</f>
        <v>0</v>
      </c>
      <c r="P395" s="407">
        <f t="array" ref="P395">INDEX(_Rge_Data_3rd_CY,$B395,P$1)</f>
        <v>0</v>
      </c>
      <c r="Q395" s="407" t="str">
        <f t="array" ref="Q395">INDEX(_Rge_Data_3rd_CY,$B395,Q$1)</f>
        <v/>
      </c>
      <c r="R395" s="407">
        <f t="array" ref="R395">INDEX(_Rge_Data_3rd_CY,$B395,R$1)</f>
        <v>0</v>
      </c>
      <c r="S395" s="407">
        <f t="array" ref="S395">INDEX(_Rge_Data_3rd_CY,$B395,S$1)</f>
        <v>0</v>
      </c>
      <c r="T395" s="407">
        <f t="shared" si="5"/>
        <v>0</v>
      </c>
      <c r="U395" s="408">
        <f t="shared" si="6"/>
        <v>0</v>
      </c>
      <c r="V395" s="409" t="str">
        <f t="array" ref="V395">INDEX(_Rge_Data_3rd_CY,$B395,V$1)</f>
        <v/>
      </c>
      <c r="W395" s="410" t="str">
        <f t="array" ref="W395">INDEX(_Rge_Data_3rd_CY,$B395,W$1)</f>
        <v/>
      </c>
      <c r="X395" s="410" t="str">
        <f t="array" ref="X395">INDEX(_Rge_Data_3rd_CY,$B395,X$1)</f>
        <v/>
      </c>
      <c r="Y395" s="410" t="str">
        <f t="array" ref="Y395">INDEX(_Rge_Data_3rd_CY,$B395,Y$1)</f>
        <v/>
      </c>
      <c r="Z395" s="410">
        <f t="array" ref="Z395">INDEX(_Rge_Data_3rd_CY,$B395,Z$1)</f>
        <v>0</v>
      </c>
      <c r="AA395" s="410">
        <f t="array" ref="AA395">INDEX(_Rge_Data_3rd_CY,$B395,AA$1)</f>
        <v>0</v>
      </c>
      <c r="AB395" s="410">
        <f t="array" ref="AB395">INDEX(_Rge_Data_3rd_CY,$B395,AB$1)</f>
        <v>0</v>
      </c>
      <c r="AC395" s="410">
        <f t="array" ref="AC395">INDEX(_Rge_Data_3rd_CY,$B395,AC$1)</f>
        <v>0</v>
      </c>
      <c r="AD395" s="410">
        <f t="array" ref="AD395">INDEX(_Rge_Data_3rd_CY,$B395,AD$1)</f>
        <v>0</v>
      </c>
      <c r="AE395" s="410" t="str">
        <f t="array" ref="AE395">INDEX(_Rge_Data_3rd_CY,$B395,AE$1)</f>
        <v/>
      </c>
      <c r="AF395" s="410">
        <f t="array" ref="AF395">INDEX(_Rge_Data_3rd_CY,$B395,AF$1)</f>
        <v>0</v>
      </c>
      <c r="AG395" s="410">
        <f t="array" ref="AG395">INDEX(_Rge_Data_3rd_CY,$B395,AG$1)</f>
        <v>0</v>
      </c>
      <c r="AH395" s="410">
        <f t="shared" si="7"/>
        <v>0</v>
      </c>
      <c r="AI395" s="411" t="str">
        <f t="shared" si="9"/>
        <v/>
      </c>
      <c r="AJ395" s="412" t="str">
        <f t="array" ref="AJ395">INDEX(_Rge_Data_3rd_CY,$B395,AJ$1)</f>
        <v/>
      </c>
      <c r="AK395" s="413" t="str">
        <f t="array" ref="AK395">INDEX(_Rge_Data_3rd_CY,$B395,AK$1)</f>
        <v/>
      </c>
      <c r="AL395" s="413" t="str">
        <f t="array" ref="AL395">INDEX(_Rge_Data_3rd_CY,$B395,AL$1)</f>
        <v/>
      </c>
      <c r="AM395" s="413" t="str">
        <f t="array" ref="AM395">INDEX(_Rge_Data_3rd_CY,$B395,AM$1)</f>
        <v/>
      </c>
      <c r="AN395" s="413">
        <f t="array" ref="AN395">INDEX(_Rge_Data_3rd_CY,$B395,AN$1)</f>
        <v>0</v>
      </c>
      <c r="AO395" s="413">
        <f t="array" ref="AO395">INDEX(_Rge_Data_3rd_CY,$B395,AO$1)</f>
        <v>0</v>
      </c>
      <c r="AP395" s="413">
        <f t="array" ref="AP395">INDEX(_Rge_Data_3rd_CY,$B395,AP$1)</f>
        <v>0</v>
      </c>
      <c r="AQ395" s="413">
        <f t="array" ref="AQ395">INDEX(_Rge_Data_3rd_CY,$B395,AQ$1)</f>
        <v>0</v>
      </c>
      <c r="AR395" s="413">
        <f t="array" ref="AR395">INDEX(_Rge_Data_3rd_CY,$B395,AR$1)</f>
        <v>0</v>
      </c>
      <c r="AS395" s="413" t="str">
        <f t="array" ref="AS395">INDEX(_Rge_Data_3rd_CY,$B395,AS$1)</f>
        <v/>
      </c>
      <c r="AT395" s="413">
        <f t="array" ref="AT395">INDEX(_Rge_Data_3rd_CY,$B395,AT$1)</f>
        <v>0</v>
      </c>
      <c r="AU395" s="413">
        <f t="array" ref="AU395">INDEX(_Rge_Data_3rd_CY,$B395,AU$1)</f>
        <v>0</v>
      </c>
      <c r="AV395" s="284">
        <f t="shared" si="10"/>
        <v>0</v>
      </c>
      <c r="AW395" s="414">
        <f t="shared" si="8"/>
        <v>0</v>
      </c>
      <c r="AX395" s="290">
        <f>IFERROR(IF(AND($F395="OPEN",$AH395&gt;0),$AH395*_SoP*$AW395,IF(AND($F395="CLOSED",$AH395&gt;0),$AH395*_SoL*$AW395,0)),0)</f>
        <v>0</v>
      </c>
      <c r="AY395" s="290">
        <f>IFERROR(IF($AH395&lt;0,$AH395*_SoL,0),0)</f>
        <v>0</v>
      </c>
      <c r="AZ395" s="415">
        <f t="shared" si="11"/>
        <v>0</v>
      </c>
      <c r="BA395" s="415">
        <f t="shared" si="12"/>
        <v>0</v>
      </c>
      <c r="BB395" s="415">
        <f t="shared" si="13"/>
        <v>0</v>
      </c>
      <c r="BC395" s="416">
        <f t="shared" si="14"/>
        <v>0</v>
      </c>
      <c r="BD395" s="417">
        <f t="shared" si="15"/>
        <v>0</v>
      </c>
      <c r="BE395" s="418">
        <f t="shared" si="16"/>
        <v>0</v>
      </c>
      <c r="BF395" s="419">
        <f t="shared" si="17"/>
        <v>0</v>
      </c>
    </row>
    <row r="396" ht="19.5" customHeight="1">
      <c r="A396" s="185"/>
      <c r="B396" s="230">
        <f t="shared" si="18"/>
        <v>385</v>
      </c>
      <c r="C396" s="185"/>
      <c r="D396" s="391" t="str">
        <f t="array" ref="D396">INDEX(_Rge_Projectdata_3rd,$B396,MATCH("Project-ID",_Rge_Headline_Projectdata,0))</f>
        <v/>
      </c>
      <c r="E396" s="392" t="str">
        <f t="array" ref="E396">IF(INDEX(_Rge_Data_3rd_CY,$B396,E$1)=0,"",TEXT(INDEX(_Rge_Data_3rd_CY,$B396,E$1),"JJJJMMTT"))</f>
        <v/>
      </c>
      <c r="F396" s="404" t="str">
        <f t="array" ref="F396">INDEX(_Rge_Data_3rd_CY,$B396,F$1)</f>
        <v>Open</v>
      </c>
      <c r="G396" s="393">
        <f t="array" ref="G396">IFERROR(MATCH(INDEX(_Rge_Data_3rd_CY,$B396,G$1),_Rge_Projectstatus,0),"")</f>
        <v>1</v>
      </c>
      <c r="H396" s="405" t="str">
        <f t="array" ref="H396">INDEX(_Rge_Data_3rd_CY,$B396,H$1)</f>
        <v/>
      </c>
      <c r="I396" s="406" t="str">
        <f t="array" ref="I396">INDEX(_Rge_Data_3rd_CY,$B396,I$1)</f>
        <v/>
      </c>
      <c r="J396" s="406" t="str">
        <f t="array" ref="J396">INDEX(_Rge_Data_3rd_CY,$B396,J$1)</f>
        <v/>
      </c>
      <c r="K396" s="406" t="str">
        <f t="array" ref="K396">INDEX(_Rge_Data_3rd_CY,$B396,K$1)</f>
        <v/>
      </c>
      <c r="L396" s="407">
        <f t="array" ref="L396">INDEX(_Rge_Data_3rd_CY,$B396,L$1)</f>
        <v>0</v>
      </c>
      <c r="M396" s="407">
        <f t="array" ref="M396">INDEX(_Rge_Data_3rd_CY,$B396,M$1)</f>
        <v>0</v>
      </c>
      <c r="N396" s="407">
        <f t="array" ref="N396">INDEX(_Rge_Data_3rd_CY,$B396,N$1)</f>
        <v>0</v>
      </c>
      <c r="O396" s="407">
        <f t="array" ref="O396">INDEX(_Rge_Data_3rd_CY,$B396,O$1)</f>
        <v>0</v>
      </c>
      <c r="P396" s="407">
        <f t="array" ref="P396">INDEX(_Rge_Data_3rd_CY,$B396,P$1)</f>
        <v>0</v>
      </c>
      <c r="Q396" s="407" t="str">
        <f t="array" ref="Q396">INDEX(_Rge_Data_3rd_CY,$B396,Q$1)</f>
        <v/>
      </c>
      <c r="R396" s="407">
        <f t="array" ref="R396">INDEX(_Rge_Data_3rd_CY,$B396,R$1)</f>
        <v>0</v>
      </c>
      <c r="S396" s="407">
        <f t="array" ref="S396">INDEX(_Rge_Data_3rd_CY,$B396,S$1)</f>
        <v>0</v>
      </c>
      <c r="T396" s="407">
        <f t="shared" si="5"/>
        <v>0</v>
      </c>
      <c r="U396" s="408">
        <f t="shared" si="6"/>
        <v>0</v>
      </c>
      <c r="V396" s="409" t="str">
        <f t="array" ref="V396">INDEX(_Rge_Data_3rd_CY,$B396,V$1)</f>
        <v/>
      </c>
      <c r="W396" s="410" t="str">
        <f t="array" ref="W396">INDEX(_Rge_Data_3rd_CY,$B396,W$1)</f>
        <v/>
      </c>
      <c r="X396" s="410" t="str">
        <f t="array" ref="X396">INDEX(_Rge_Data_3rd_CY,$B396,X$1)</f>
        <v/>
      </c>
      <c r="Y396" s="410" t="str">
        <f t="array" ref="Y396">INDEX(_Rge_Data_3rd_CY,$B396,Y$1)</f>
        <v/>
      </c>
      <c r="Z396" s="410">
        <f t="array" ref="Z396">INDEX(_Rge_Data_3rd_CY,$B396,Z$1)</f>
        <v>0</v>
      </c>
      <c r="AA396" s="410">
        <f t="array" ref="AA396">INDEX(_Rge_Data_3rd_CY,$B396,AA$1)</f>
        <v>0</v>
      </c>
      <c r="AB396" s="410">
        <f t="array" ref="AB396">INDEX(_Rge_Data_3rd_CY,$B396,AB$1)</f>
        <v>0</v>
      </c>
      <c r="AC396" s="410">
        <f t="array" ref="AC396">INDEX(_Rge_Data_3rd_CY,$B396,AC$1)</f>
        <v>0</v>
      </c>
      <c r="AD396" s="410">
        <f t="array" ref="AD396">INDEX(_Rge_Data_3rd_CY,$B396,AD$1)</f>
        <v>0</v>
      </c>
      <c r="AE396" s="410" t="str">
        <f t="array" ref="AE396">INDEX(_Rge_Data_3rd_CY,$B396,AE$1)</f>
        <v/>
      </c>
      <c r="AF396" s="410">
        <f t="array" ref="AF396">INDEX(_Rge_Data_3rd_CY,$B396,AF$1)</f>
        <v>0</v>
      </c>
      <c r="AG396" s="410">
        <f t="array" ref="AG396">INDEX(_Rge_Data_3rd_CY,$B396,AG$1)</f>
        <v>0</v>
      </c>
      <c r="AH396" s="410">
        <f t="shared" si="7"/>
        <v>0</v>
      </c>
      <c r="AI396" s="411" t="str">
        <f t="shared" si="9"/>
        <v/>
      </c>
      <c r="AJ396" s="412" t="str">
        <f t="array" ref="AJ396">INDEX(_Rge_Data_3rd_CY,$B396,AJ$1)</f>
        <v/>
      </c>
      <c r="AK396" s="413" t="str">
        <f t="array" ref="AK396">INDEX(_Rge_Data_3rd_CY,$B396,AK$1)</f>
        <v/>
      </c>
      <c r="AL396" s="413" t="str">
        <f t="array" ref="AL396">INDEX(_Rge_Data_3rd_CY,$B396,AL$1)</f>
        <v/>
      </c>
      <c r="AM396" s="413" t="str">
        <f t="array" ref="AM396">INDEX(_Rge_Data_3rd_CY,$B396,AM$1)</f>
        <v/>
      </c>
      <c r="AN396" s="413">
        <f t="array" ref="AN396">INDEX(_Rge_Data_3rd_CY,$B396,AN$1)</f>
        <v>0</v>
      </c>
      <c r="AO396" s="413">
        <f t="array" ref="AO396">INDEX(_Rge_Data_3rd_CY,$B396,AO$1)</f>
        <v>0</v>
      </c>
      <c r="AP396" s="413">
        <f t="array" ref="AP396">INDEX(_Rge_Data_3rd_CY,$B396,AP$1)</f>
        <v>0</v>
      </c>
      <c r="AQ396" s="413">
        <f t="array" ref="AQ396">INDEX(_Rge_Data_3rd_CY,$B396,AQ$1)</f>
        <v>0</v>
      </c>
      <c r="AR396" s="413">
        <f t="array" ref="AR396">INDEX(_Rge_Data_3rd_CY,$B396,AR$1)</f>
        <v>0</v>
      </c>
      <c r="AS396" s="413" t="str">
        <f t="array" ref="AS396">INDEX(_Rge_Data_3rd_CY,$B396,AS$1)</f>
        <v/>
      </c>
      <c r="AT396" s="413">
        <f t="array" ref="AT396">INDEX(_Rge_Data_3rd_CY,$B396,AT$1)</f>
        <v>0</v>
      </c>
      <c r="AU396" s="413">
        <f t="array" ref="AU396">INDEX(_Rge_Data_3rd_CY,$B396,AU$1)</f>
        <v>0</v>
      </c>
      <c r="AV396" s="284">
        <f t="shared" si="10"/>
        <v>0</v>
      </c>
      <c r="AW396" s="414">
        <f t="shared" si="8"/>
        <v>0</v>
      </c>
      <c r="AX396" s="290">
        <f>IFERROR(IF(AND($F396="OPEN",$AH396&gt;0),$AH396*_SoP*$AW396,IF(AND($F396="CLOSED",$AH396&gt;0),$AH396*_SoL*$AW396,0)),0)</f>
        <v>0</v>
      </c>
      <c r="AY396" s="290">
        <f>IFERROR(IF($AH396&lt;0,$AH396*_SoL,0),0)</f>
        <v>0</v>
      </c>
      <c r="AZ396" s="415">
        <f t="shared" si="11"/>
        <v>0</v>
      </c>
      <c r="BA396" s="415">
        <f t="shared" si="12"/>
        <v>0</v>
      </c>
      <c r="BB396" s="415">
        <f t="shared" si="13"/>
        <v>0</v>
      </c>
      <c r="BC396" s="416">
        <f t="shared" si="14"/>
        <v>0</v>
      </c>
      <c r="BD396" s="417">
        <f t="shared" si="15"/>
        <v>0</v>
      </c>
      <c r="BE396" s="418">
        <f t="shared" si="16"/>
        <v>0</v>
      </c>
      <c r="BF396" s="419">
        <f t="shared" si="17"/>
        <v>0</v>
      </c>
    </row>
    <row r="397" ht="19.5" customHeight="1">
      <c r="A397" s="185"/>
      <c r="B397" s="230">
        <f t="shared" si="18"/>
        <v>386</v>
      </c>
      <c r="C397" s="185"/>
      <c r="D397" s="391" t="str">
        <f t="array" ref="D397">INDEX(_Rge_Projectdata_3rd,$B397,MATCH("Project-ID",_Rge_Headline_Projectdata,0))</f>
        <v/>
      </c>
      <c r="E397" s="392" t="str">
        <f t="array" ref="E397">IF(INDEX(_Rge_Data_3rd_CY,$B397,E$1)=0,"",TEXT(INDEX(_Rge_Data_3rd_CY,$B397,E$1),"JJJJMMTT"))</f>
        <v/>
      </c>
      <c r="F397" s="404" t="str">
        <f t="array" ref="F397">INDEX(_Rge_Data_3rd_CY,$B397,F$1)</f>
        <v>Open</v>
      </c>
      <c r="G397" s="393">
        <f t="array" ref="G397">IFERROR(MATCH(INDEX(_Rge_Data_3rd_CY,$B397,G$1),_Rge_Projectstatus,0),"")</f>
        <v>1</v>
      </c>
      <c r="H397" s="405" t="str">
        <f t="array" ref="H397">INDEX(_Rge_Data_3rd_CY,$B397,H$1)</f>
        <v/>
      </c>
      <c r="I397" s="406" t="str">
        <f t="array" ref="I397">INDEX(_Rge_Data_3rd_CY,$B397,I$1)</f>
        <v/>
      </c>
      <c r="J397" s="406" t="str">
        <f t="array" ref="J397">INDEX(_Rge_Data_3rd_CY,$B397,J$1)</f>
        <v/>
      </c>
      <c r="K397" s="406" t="str">
        <f t="array" ref="K397">INDEX(_Rge_Data_3rd_CY,$B397,K$1)</f>
        <v/>
      </c>
      <c r="L397" s="407">
        <f t="array" ref="L397">INDEX(_Rge_Data_3rd_CY,$B397,L$1)</f>
        <v>0</v>
      </c>
      <c r="M397" s="407">
        <f t="array" ref="M397">INDEX(_Rge_Data_3rd_CY,$B397,M$1)</f>
        <v>0</v>
      </c>
      <c r="N397" s="407">
        <f t="array" ref="N397">INDEX(_Rge_Data_3rd_CY,$B397,N$1)</f>
        <v>0</v>
      </c>
      <c r="O397" s="407">
        <f t="array" ref="O397">INDEX(_Rge_Data_3rd_CY,$B397,O$1)</f>
        <v>0</v>
      </c>
      <c r="P397" s="407">
        <f t="array" ref="P397">INDEX(_Rge_Data_3rd_CY,$B397,P$1)</f>
        <v>0</v>
      </c>
      <c r="Q397" s="407" t="str">
        <f t="array" ref="Q397">INDEX(_Rge_Data_3rd_CY,$B397,Q$1)</f>
        <v/>
      </c>
      <c r="R397" s="407">
        <f t="array" ref="R397">INDEX(_Rge_Data_3rd_CY,$B397,R$1)</f>
        <v>0</v>
      </c>
      <c r="S397" s="407">
        <f t="array" ref="S397">INDEX(_Rge_Data_3rd_CY,$B397,S$1)</f>
        <v>0</v>
      </c>
      <c r="T397" s="407">
        <f t="shared" si="5"/>
        <v>0</v>
      </c>
      <c r="U397" s="408">
        <f t="shared" si="6"/>
        <v>0</v>
      </c>
      <c r="V397" s="409" t="str">
        <f t="array" ref="V397">INDEX(_Rge_Data_3rd_CY,$B397,V$1)</f>
        <v/>
      </c>
      <c r="W397" s="410" t="str">
        <f t="array" ref="W397">INDEX(_Rge_Data_3rd_CY,$B397,W$1)</f>
        <v/>
      </c>
      <c r="X397" s="410" t="str">
        <f t="array" ref="X397">INDEX(_Rge_Data_3rd_CY,$B397,X$1)</f>
        <v/>
      </c>
      <c r="Y397" s="410" t="str">
        <f t="array" ref="Y397">INDEX(_Rge_Data_3rd_CY,$B397,Y$1)</f>
        <v/>
      </c>
      <c r="Z397" s="410">
        <f t="array" ref="Z397">INDEX(_Rge_Data_3rd_CY,$B397,Z$1)</f>
        <v>0</v>
      </c>
      <c r="AA397" s="410">
        <f t="array" ref="AA397">INDEX(_Rge_Data_3rd_CY,$B397,AA$1)</f>
        <v>0</v>
      </c>
      <c r="AB397" s="410">
        <f t="array" ref="AB397">INDEX(_Rge_Data_3rd_CY,$B397,AB$1)</f>
        <v>0</v>
      </c>
      <c r="AC397" s="410">
        <f t="array" ref="AC397">INDEX(_Rge_Data_3rd_CY,$B397,AC$1)</f>
        <v>0</v>
      </c>
      <c r="AD397" s="410">
        <f t="array" ref="AD397">INDEX(_Rge_Data_3rd_CY,$B397,AD$1)</f>
        <v>0</v>
      </c>
      <c r="AE397" s="410" t="str">
        <f t="array" ref="AE397">INDEX(_Rge_Data_3rd_CY,$B397,AE$1)</f>
        <v/>
      </c>
      <c r="AF397" s="410">
        <f t="array" ref="AF397">INDEX(_Rge_Data_3rd_CY,$B397,AF$1)</f>
        <v>0</v>
      </c>
      <c r="AG397" s="410">
        <f t="array" ref="AG397">INDEX(_Rge_Data_3rd_CY,$B397,AG$1)</f>
        <v>0</v>
      </c>
      <c r="AH397" s="410">
        <f t="shared" si="7"/>
        <v>0</v>
      </c>
      <c r="AI397" s="411" t="str">
        <f t="shared" si="9"/>
        <v/>
      </c>
      <c r="AJ397" s="412" t="str">
        <f t="array" ref="AJ397">INDEX(_Rge_Data_3rd_CY,$B397,AJ$1)</f>
        <v/>
      </c>
      <c r="AK397" s="413" t="str">
        <f t="array" ref="AK397">INDEX(_Rge_Data_3rd_CY,$B397,AK$1)</f>
        <v/>
      </c>
      <c r="AL397" s="413" t="str">
        <f t="array" ref="AL397">INDEX(_Rge_Data_3rd_CY,$B397,AL$1)</f>
        <v/>
      </c>
      <c r="AM397" s="413" t="str">
        <f t="array" ref="AM397">INDEX(_Rge_Data_3rd_CY,$B397,AM$1)</f>
        <v/>
      </c>
      <c r="AN397" s="413">
        <f t="array" ref="AN397">INDEX(_Rge_Data_3rd_CY,$B397,AN$1)</f>
        <v>0</v>
      </c>
      <c r="AO397" s="413">
        <f t="array" ref="AO397">INDEX(_Rge_Data_3rd_CY,$B397,AO$1)</f>
        <v>0</v>
      </c>
      <c r="AP397" s="413">
        <f t="array" ref="AP397">INDEX(_Rge_Data_3rd_CY,$B397,AP$1)</f>
        <v>0</v>
      </c>
      <c r="AQ397" s="413">
        <f t="array" ref="AQ397">INDEX(_Rge_Data_3rd_CY,$B397,AQ$1)</f>
        <v>0</v>
      </c>
      <c r="AR397" s="413">
        <f t="array" ref="AR397">INDEX(_Rge_Data_3rd_CY,$B397,AR$1)</f>
        <v>0</v>
      </c>
      <c r="AS397" s="413" t="str">
        <f t="array" ref="AS397">INDEX(_Rge_Data_3rd_CY,$B397,AS$1)</f>
        <v/>
      </c>
      <c r="AT397" s="413">
        <f t="array" ref="AT397">INDEX(_Rge_Data_3rd_CY,$B397,AT$1)</f>
        <v>0</v>
      </c>
      <c r="AU397" s="413">
        <f t="array" ref="AU397">INDEX(_Rge_Data_3rd_CY,$B397,AU$1)</f>
        <v>0</v>
      </c>
      <c r="AV397" s="284">
        <f t="shared" si="10"/>
        <v>0</v>
      </c>
      <c r="AW397" s="414">
        <f t="shared" si="8"/>
        <v>0</v>
      </c>
      <c r="AX397" s="290">
        <f>IFERROR(IF(AND($F397="OPEN",$AH397&gt;0),$AH397*_SoP*$AW397,IF(AND($F397="CLOSED",$AH397&gt;0),$AH397*_SoL*$AW397,0)),0)</f>
        <v>0</v>
      </c>
      <c r="AY397" s="290">
        <f>IFERROR(IF($AH397&lt;0,$AH397*_SoL,0),0)</f>
        <v>0</v>
      </c>
      <c r="AZ397" s="415">
        <f t="shared" si="11"/>
        <v>0</v>
      </c>
      <c r="BA397" s="415">
        <f t="shared" si="12"/>
        <v>0</v>
      </c>
      <c r="BB397" s="415">
        <f t="shared" si="13"/>
        <v>0</v>
      </c>
      <c r="BC397" s="416">
        <f t="shared" si="14"/>
        <v>0</v>
      </c>
      <c r="BD397" s="417">
        <f t="shared" si="15"/>
        <v>0</v>
      </c>
      <c r="BE397" s="418">
        <f t="shared" si="16"/>
        <v>0</v>
      </c>
      <c r="BF397" s="419">
        <f t="shared" si="17"/>
        <v>0</v>
      </c>
    </row>
    <row r="398" ht="19.5" customHeight="1">
      <c r="A398" s="185"/>
      <c r="B398" s="230">
        <f t="shared" si="18"/>
        <v>387</v>
      </c>
      <c r="C398" s="185"/>
      <c r="D398" s="391" t="str">
        <f t="array" ref="D398">INDEX(_Rge_Projectdata_3rd,$B398,MATCH("Project-ID",_Rge_Headline_Projectdata,0))</f>
        <v/>
      </c>
      <c r="E398" s="392" t="str">
        <f t="array" ref="E398">IF(INDEX(_Rge_Data_3rd_CY,$B398,E$1)=0,"",TEXT(INDEX(_Rge_Data_3rd_CY,$B398,E$1),"JJJJMMTT"))</f>
        <v/>
      </c>
      <c r="F398" s="404" t="str">
        <f t="array" ref="F398">INDEX(_Rge_Data_3rd_CY,$B398,F$1)</f>
        <v>Open</v>
      </c>
      <c r="G398" s="393">
        <f t="array" ref="G398">IFERROR(MATCH(INDEX(_Rge_Data_3rd_CY,$B398,G$1),_Rge_Projectstatus,0),"")</f>
        <v>1</v>
      </c>
      <c r="H398" s="405" t="str">
        <f t="array" ref="H398">INDEX(_Rge_Data_3rd_CY,$B398,H$1)</f>
        <v/>
      </c>
      <c r="I398" s="406" t="str">
        <f t="array" ref="I398">INDEX(_Rge_Data_3rd_CY,$B398,I$1)</f>
        <v/>
      </c>
      <c r="J398" s="406" t="str">
        <f t="array" ref="J398">INDEX(_Rge_Data_3rd_CY,$B398,J$1)</f>
        <v/>
      </c>
      <c r="K398" s="406" t="str">
        <f t="array" ref="K398">INDEX(_Rge_Data_3rd_CY,$B398,K$1)</f>
        <v/>
      </c>
      <c r="L398" s="407">
        <f t="array" ref="L398">INDEX(_Rge_Data_3rd_CY,$B398,L$1)</f>
        <v>0</v>
      </c>
      <c r="M398" s="407">
        <f t="array" ref="M398">INDEX(_Rge_Data_3rd_CY,$B398,M$1)</f>
        <v>0</v>
      </c>
      <c r="N398" s="407">
        <f t="array" ref="N398">INDEX(_Rge_Data_3rd_CY,$B398,N$1)</f>
        <v>0</v>
      </c>
      <c r="O398" s="407">
        <f t="array" ref="O398">INDEX(_Rge_Data_3rd_CY,$B398,O$1)</f>
        <v>0</v>
      </c>
      <c r="P398" s="407">
        <f t="array" ref="P398">INDEX(_Rge_Data_3rd_CY,$B398,P$1)</f>
        <v>0</v>
      </c>
      <c r="Q398" s="407" t="str">
        <f t="array" ref="Q398">INDEX(_Rge_Data_3rd_CY,$B398,Q$1)</f>
        <v/>
      </c>
      <c r="R398" s="407">
        <f t="array" ref="R398">INDEX(_Rge_Data_3rd_CY,$B398,R$1)</f>
        <v>0</v>
      </c>
      <c r="S398" s="407">
        <f t="array" ref="S398">INDEX(_Rge_Data_3rd_CY,$B398,S$1)</f>
        <v>0</v>
      </c>
      <c r="T398" s="407">
        <f t="shared" si="5"/>
        <v>0</v>
      </c>
      <c r="U398" s="408">
        <f t="shared" si="6"/>
        <v>0</v>
      </c>
      <c r="V398" s="409" t="str">
        <f t="array" ref="V398">INDEX(_Rge_Data_3rd_CY,$B398,V$1)</f>
        <v/>
      </c>
      <c r="W398" s="410" t="str">
        <f t="array" ref="W398">INDEX(_Rge_Data_3rd_CY,$B398,W$1)</f>
        <v/>
      </c>
      <c r="X398" s="410" t="str">
        <f t="array" ref="X398">INDEX(_Rge_Data_3rd_CY,$B398,X$1)</f>
        <v/>
      </c>
      <c r="Y398" s="410" t="str">
        <f t="array" ref="Y398">INDEX(_Rge_Data_3rd_CY,$B398,Y$1)</f>
        <v/>
      </c>
      <c r="Z398" s="410">
        <f t="array" ref="Z398">INDEX(_Rge_Data_3rd_CY,$B398,Z$1)</f>
        <v>0</v>
      </c>
      <c r="AA398" s="410">
        <f t="array" ref="AA398">INDEX(_Rge_Data_3rd_CY,$B398,AA$1)</f>
        <v>0</v>
      </c>
      <c r="AB398" s="410">
        <f t="array" ref="AB398">INDEX(_Rge_Data_3rd_CY,$B398,AB$1)</f>
        <v>0</v>
      </c>
      <c r="AC398" s="410">
        <f t="array" ref="AC398">INDEX(_Rge_Data_3rd_CY,$B398,AC$1)</f>
        <v>0</v>
      </c>
      <c r="AD398" s="410">
        <f t="array" ref="AD398">INDEX(_Rge_Data_3rd_CY,$B398,AD$1)</f>
        <v>0</v>
      </c>
      <c r="AE398" s="410" t="str">
        <f t="array" ref="AE398">INDEX(_Rge_Data_3rd_CY,$B398,AE$1)</f>
        <v/>
      </c>
      <c r="AF398" s="410">
        <f t="array" ref="AF398">INDEX(_Rge_Data_3rd_CY,$B398,AF$1)</f>
        <v>0</v>
      </c>
      <c r="AG398" s="410">
        <f t="array" ref="AG398">INDEX(_Rge_Data_3rd_CY,$B398,AG$1)</f>
        <v>0</v>
      </c>
      <c r="AH398" s="410">
        <f t="shared" si="7"/>
        <v>0</v>
      </c>
      <c r="AI398" s="411" t="str">
        <f t="shared" si="9"/>
        <v/>
      </c>
      <c r="AJ398" s="412" t="str">
        <f t="array" ref="AJ398">INDEX(_Rge_Data_3rd_CY,$B398,AJ$1)</f>
        <v/>
      </c>
      <c r="AK398" s="413" t="str">
        <f t="array" ref="AK398">INDEX(_Rge_Data_3rd_CY,$B398,AK$1)</f>
        <v/>
      </c>
      <c r="AL398" s="413" t="str">
        <f t="array" ref="AL398">INDEX(_Rge_Data_3rd_CY,$B398,AL$1)</f>
        <v/>
      </c>
      <c r="AM398" s="413" t="str">
        <f t="array" ref="AM398">INDEX(_Rge_Data_3rd_CY,$B398,AM$1)</f>
        <v/>
      </c>
      <c r="AN398" s="413">
        <f t="array" ref="AN398">INDEX(_Rge_Data_3rd_CY,$B398,AN$1)</f>
        <v>0</v>
      </c>
      <c r="AO398" s="413">
        <f t="array" ref="AO398">INDEX(_Rge_Data_3rd_CY,$B398,AO$1)</f>
        <v>0</v>
      </c>
      <c r="AP398" s="413">
        <f t="array" ref="AP398">INDEX(_Rge_Data_3rd_CY,$B398,AP$1)</f>
        <v>0</v>
      </c>
      <c r="AQ398" s="413">
        <f t="array" ref="AQ398">INDEX(_Rge_Data_3rd_CY,$B398,AQ$1)</f>
        <v>0</v>
      </c>
      <c r="AR398" s="413">
        <f t="array" ref="AR398">INDEX(_Rge_Data_3rd_CY,$B398,AR$1)</f>
        <v>0</v>
      </c>
      <c r="AS398" s="413" t="str">
        <f t="array" ref="AS398">INDEX(_Rge_Data_3rd_CY,$B398,AS$1)</f>
        <v/>
      </c>
      <c r="AT398" s="413">
        <f t="array" ref="AT398">INDEX(_Rge_Data_3rd_CY,$B398,AT$1)</f>
        <v>0</v>
      </c>
      <c r="AU398" s="413">
        <f t="array" ref="AU398">INDEX(_Rge_Data_3rd_CY,$B398,AU$1)</f>
        <v>0</v>
      </c>
      <c r="AV398" s="284">
        <f t="shared" si="10"/>
        <v>0</v>
      </c>
      <c r="AW398" s="414">
        <f t="shared" si="8"/>
        <v>0</v>
      </c>
      <c r="AX398" s="290">
        <f>IFERROR(IF(AND($F398="OPEN",$AH398&gt;0),$AH398*_SoP*$AW398,IF(AND($F398="CLOSED",$AH398&gt;0),$AH398*_SoL*$AW398,0)),0)</f>
        <v>0</v>
      </c>
      <c r="AY398" s="290">
        <f>IFERROR(IF($AH398&lt;0,$AH398*_SoL,0),0)</f>
        <v>0</v>
      </c>
      <c r="AZ398" s="415">
        <f t="shared" si="11"/>
        <v>0</v>
      </c>
      <c r="BA398" s="415">
        <f t="shared" si="12"/>
        <v>0</v>
      </c>
      <c r="BB398" s="415">
        <f t="shared" si="13"/>
        <v>0</v>
      </c>
      <c r="BC398" s="416">
        <f t="shared" si="14"/>
        <v>0</v>
      </c>
      <c r="BD398" s="417">
        <f t="shared" si="15"/>
        <v>0</v>
      </c>
      <c r="BE398" s="418">
        <f t="shared" si="16"/>
        <v>0</v>
      </c>
      <c r="BF398" s="419">
        <f t="shared" si="17"/>
        <v>0</v>
      </c>
    </row>
    <row r="399" ht="19.5" customHeight="1">
      <c r="A399" s="185"/>
      <c r="B399" s="230">
        <f t="shared" si="18"/>
        <v>388</v>
      </c>
      <c r="C399" s="185"/>
      <c r="D399" s="391" t="str">
        <f t="array" ref="D399">INDEX(_Rge_Projectdata_3rd,$B399,MATCH("Project-ID",_Rge_Headline_Projectdata,0))</f>
        <v/>
      </c>
      <c r="E399" s="392" t="str">
        <f t="array" ref="E399">IF(INDEX(_Rge_Data_3rd_CY,$B399,E$1)=0,"",TEXT(INDEX(_Rge_Data_3rd_CY,$B399,E$1),"JJJJMMTT"))</f>
        <v/>
      </c>
      <c r="F399" s="404" t="str">
        <f t="array" ref="F399">INDEX(_Rge_Data_3rd_CY,$B399,F$1)</f>
        <v>Open</v>
      </c>
      <c r="G399" s="393">
        <f t="array" ref="G399">IFERROR(MATCH(INDEX(_Rge_Data_3rd_CY,$B399,G$1),_Rge_Projectstatus,0),"")</f>
        <v>1</v>
      </c>
      <c r="H399" s="405" t="str">
        <f t="array" ref="H399">INDEX(_Rge_Data_3rd_CY,$B399,H$1)</f>
        <v/>
      </c>
      <c r="I399" s="406" t="str">
        <f t="array" ref="I399">INDEX(_Rge_Data_3rd_CY,$B399,I$1)</f>
        <v/>
      </c>
      <c r="J399" s="406" t="str">
        <f t="array" ref="J399">INDEX(_Rge_Data_3rd_CY,$B399,J$1)</f>
        <v/>
      </c>
      <c r="K399" s="406" t="str">
        <f t="array" ref="K399">INDEX(_Rge_Data_3rd_CY,$B399,K$1)</f>
        <v/>
      </c>
      <c r="L399" s="407">
        <f t="array" ref="L399">INDEX(_Rge_Data_3rd_CY,$B399,L$1)</f>
        <v>0</v>
      </c>
      <c r="M399" s="407">
        <f t="array" ref="M399">INDEX(_Rge_Data_3rd_CY,$B399,M$1)</f>
        <v>0</v>
      </c>
      <c r="N399" s="407">
        <f t="array" ref="N399">INDEX(_Rge_Data_3rd_CY,$B399,N$1)</f>
        <v>0</v>
      </c>
      <c r="O399" s="407">
        <f t="array" ref="O399">INDEX(_Rge_Data_3rd_CY,$B399,O$1)</f>
        <v>0</v>
      </c>
      <c r="P399" s="407">
        <f t="array" ref="P399">INDEX(_Rge_Data_3rd_CY,$B399,P$1)</f>
        <v>0</v>
      </c>
      <c r="Q399" s="407" t="str">
        <f t="array" ref="Q399">INDEX(_Rge_Data_3rd_CY,$B399,Q$1)</f>
        <v/>
      </c>
      <c r="R399" s="407">
        <f t="array" ref="R399">INDEX(_Rge_Data_3rd_CY,$B399,R$1)</f>
        <v>0</v>
      </c>
      <c r="S399" s="407">
        <f t="array" ref="S399">INDEX(_Rge_Data_3rd_CY,$B399,S$1)</f>
        <v>0</v>
      </c>
      <c r="T399" s="407">
        <f t="shared" si="5"/>
        <v>0</v>
      </c>
      <c r="U399" s="408">
        <f t="shared" si="6"/>
        <v>0</v>
      </c>
      <c r="V399" s="409" t="str">
        <f t="array" ref="V399">INDEX(_Rge_Data_3rd_CY,$B399,V$1)</f>
        <v/>
      </c>
      <c r="W399" s="410" t="str">
        <f t="array" ref="W399">INDEX(_Rge_Data_3rd_CY,$B399,W$1)</f>
        <v/>
      </c>
      <c r="X399" s="410" t="str">
        <f t="array" ref="X399">INDEX(_Rge_Data_3rd_CY,$B399,X$1)</f>
        <v/>
      </c>
      <c r="Y399" s="410" t="str">
        <f t="array" ref="Y399">INDEX(_Rge_Data_3rd_CY,$B399,Y$1)</f>
        <v/>
      </c>
      <c r="Z399" s="410">
        <f t="array" ref="Z399">INDEX(_Rge_Data_3rd_CY,$B399,Z$1)</f>
        <v>0</v>
      </c>
      <c r="AA399" s="410">
        <f t="array" ref="AA399">INDEX(_Rge_Data_3rd_CY,$B399,AA$1)</f>
        <v>0</v>
      </c>
      <c r="AB399" s="410">
        <f t="array" ref="AB399">INDEX(_Rge_Data_3rd_CY,$B399,AB$1)</f>
        <v>0</v>
      </c>
      <c r="AC399" s="410">
        <f t="array" ref="AC399">INDEX(_Rge_Data_3rd_CY,$B399,AC$1)</f>
        <v>0</v>
      </c>
      <c r="AD399" s="410">
        <f t="array" ref="AD399">INDEX(_Rge_Data_3rd_CY,$B399,AD$1)</f>
        <v>0</v>
      </c>
      <c r="AE399" s="410" t="str">
        <f t="array" ref="AE399">INDEX(_Rge_Data_3rd_CY,$B399,AE$1)</f>
        <v/>
      </c>
      <c r="AF399" s="410">
        <f t="array" ref="AF399">INDEX(_Rge_Data_3rd_CY,$B399,AF$1)</f>
        <v>0</v>
      </c>
      <c r="AG399" s="410">
        <f t="array" ref="AG399">INDEX(_Rge_Data_3rd_CY,$B399,AG$1)</f>
        <v>0</v>
      </c>
      <c r="AH399" s="410">
        <f t="shared" si="7"/>
        <v>0</v>
      </c>
      <c r="AI399" s="411" t="str">
        <f t="shared" si="9"/>
        <v/>
      </c>
      <c r="AJ399" s="412" t="str">
        <f t="array" ref="AJ399">INDEX(_Rge_Data_3rd_CY,$B399,AJ$1)</f>
        <v/>
      </c>
      <c r="AK399" s="413" t="str">
        <f t="array" ref="AK399">INDEX(_Rge_Data_3rd_CY,$B399,AK$1)</f>
        <v/>
      </c>
      <c r="AL399" s="413" t="str">
        <f t="array" ref="AL399">INDEX(_Rge_Data_3rd_CY,$B399,AL$1)</f>
        <v/>
      </c>
      <c r="AM399" s="413" t="str">
        <f t="array" ref="AM399">INDEX(_Rge_Data_3rd_CY,$B399,AM$1)</f>
        <v/>
      </c>
      <c r="AN399" s="413">
        <f t="array" ref="AN399">INDEX(_Rge_Data_3rd_CY,$B399,AN$1)</f>
        <v>0</v>
      </c>
      <c r="AO399" s="413">
        <f t="array" ref="AO399">INDEX(_Rge_Data_3rd_CY,$B399,AO$1)</f>
        <v>0</v>
      </c>
      <c r="AP399" s="413">
        <f t="array" ref="AP399">INDEX(_Rge_Data_3rd_CY,$B399,AP$1)</f>
        <v>0</v>
      </c>
      <c r="AQ399" s="413">
        <f t="array" ref="AQ399">INDEX(_Rge_Data_3rd_CY,$B399,AQ$1)</f>
        <v>0</v>
      </c>
      <c r="AR399" s="413">
        <f t="array" ref="AR399">INDEX(_Rge_Data_3rd_CY,$B399,AR$1)</f>
        <v>0</v>
      </c>
      <c r="AS399" s="413" t="str">
        <f t="array" ref="AS399">INDEX(_Rge_Data_3rd_CY,$B399,AS$1)</f>
        <v/>
      </c>
      <c r="AT399" s="413">
        <f t="array" ref="AT399">INDEX(_Rge_Data_3rd_CY,$B399,AT$1)</f>
        <v>0</v>
      </c>
      <c r="AU399" s="413">
        <f t="array" ref="AU399">INDEX(_Rge_Data_3rd_CY,$B399,AU$1)</f>
        <v>0</v>
      </c>
      <c r="AV399" s="284">
        <f t="shared" si="10"/>
        <v>0</v>
      </c>
      <c r="AW399" s="414">
        <f t="shared" si="8"/>
        <v>0</v>
      </c>
      <c r="AX399" s="290">
        <f>IFERROR(IF(AND($F399="OPEN",$AH399&gt;0),$AH399*_SoP*$AW399,IF(AND($F399="CLOSED",$AH399&gt;0),$AH399*_SoL*$AW399,0)),0)</f>
        <v>0</v>
      </c>
      <c r="AY399" s="290">
        <f>IFERROR(IF($AH399&lt;0,$AH399*_SoL,0),0)</f>
        <v>0</v>
      </c>
      <c r="AZ399" s="415">
        <f t="shared" si="11"/>
        <v>0</v>
      </c>
      <c r="BA399" s="415">
        <f t="shared" si="12"/>
        <v>0</v>
      </c>
      <c r="BB399" s="415">
        <f t="shared" si="13"/>
        <v>0</v>
      </c>
      <c r="BC399" s="416">
        <f t="shared" si="14"/>
        <v>0</v>
      </c>
      <c r="BD399" s="417">
        <f t="shared" si="15"/>
        <v>0</v>
      </c>
      <c r="BE399" s="418">
        <f t="shared" si="16"/>
        <v>0</v>
      </c>
      <c r="BF399" s="419">
        <f t="shared" si="17"/>
        <v>0</v>
      </c>
    </row>
    <row r="400" ht="19.5" customHeight="1">
      <c r="A400" s="185"/>
      <c r="B400" s="230">
        <f t="shared" si="18"/>
        <v>389</v>
      </c>
      <c r="C400" s="185"/>
      <c r="D400" s="391" t="str">
        <f t="array" ref="D400">INDEX(_Rge_Projectdata_3rd,$B400,MATCH("Project-ID",_Rge_Headline_Projectdata,0))</f>
        <v/>
      </c>
      <c r="E400" s="392" t="str">
        <f t="array" ref="E400">IF(INDEX(_Rge_Data_3rd_CY,$B400,E$1)=0,"",TEXT(INDEX(_Rge_Data_3rd_CY,$B400,E$1),"JJJJMMTT"))</f>
        <v/>
      </c>
      <c r="F400" s="404" t="str">
        <f t="array" ref="F400">INDEX(_Rge_Data_3rd_CY,$B400,F$1)</f>
        <v>Open</v>
      </c>
      <c r="G400" s="393">
        <f t="array" ref="G400">IFERROR(MATCH(INDEX(_Rge_Data_3rd_CY,$B400,G$1),_Rge_Projectstatus,0),"")</f>
        <v>1</v>
      </c>
      <c r="H400" s="405" t="str">
        <f t="array" ref="H400">INDEX(_Rge_Data_3rd_CY,$B400,H$1)</f>
        <v/>
      </c>
      <c r="I400" s="406" t="str">
        <f t="array" ref="I400">INDEX(_Rge_Data_3rd_CY,$B400,I$1)</f>
        <v/>
      </c>
      <c r="J400" s="406" t="str">
        <f t="array" ref="J400">INDEX(_Rge_Data_3rd_CY,$B400,J$1)</f>
        <v/>
      </c>
      <c r="K400" s="406" t="str">
        <f t="array" ref="K400">INDEX(_Rge_Data_3rd_CY,$B400,K$1)</f>
        <v/>
      </c>
      <c r="L400" s="407">
        <f t="array" ref="L400">INDEX(_Rge_Data_3rd_CY,$B400,L$1)</f>
        <v>0</v>
      </c>
      <c r="M400" s="407">
        <f t="array" ref="M400">INDEX(_Rge_Data_3rd_CY,$B400,M$1)</f>
        <v>0</v>
      </c>
      <c r="N400" s="407">
        <f t="array" ref="N400">INDEX(_Rge_Data_3rd_CY,$B400,N$1)</f>
        <v>0</v>
      </c>
      <c r="O400" s="407">
        <f t="array" ref="O400">INDEX(_Rge_Data_3rd_CY,$B400,O$1)</f>
        <v>0</v>
      </c>
      <c r="P400" s="407">
        <f t="array" ref="P400">INDEX(_Rge_Data_3rd_CY,$B400,P$1)</f>
        <v>0</v>
      </c>
      <c r="Q400" s="407" t="str">
        <f t="array" ref="Q400">INDEX(_Rge_Data_3rd_CY,$B400,Q$1)</f>
        <v/>
      </c>
      <c r="R400" s="407">
        <f t="array" ref="R400">INDEX(_Rge_Data_3rd_CY,$B400,R$1)</f>
        <v>0</v>
      </c>
      <c r="S400" s="407">
        <f t="array" ref="S400">INDEX(_Rge_Data_3rd_CY,$B400,S$1)</f>
        <v>0</v>
      </c>
      <c r="T400" s="407">
        <f t="shared" si="5"/>
        <v>0</v>
      </c>
      <c r="U400" s="408">
        <f t="shared" si="6"/>
        <v>0</v>
      </c>
      <c r="V400" s="409" t="str">
        <f t="array" ref="V400">INDEX(_Rge_Data_3rd_CY,$B400,V$1)</f>
        <v/>
      </c>
      <c r="W400" s="410" t="str">
        <f t="array" ref="W400">INDEX(_Rge_Data_3rd_CY,$B400,W$1)</f>
        <v/>
      </c>
      <c r="X400" s="410" t="str">
        <f t="array" ref="X400">INDEX(_Rge_Data_3rd_CY,$B400,X$1)</f>
        <v/>
      </c>
      <c r="Y400" s="410" t="str">
        <f t="array" ref="Y400">INDEX(_Rge_Data_3rd_CY,$B400,Y$1)</f>
        <v/>
      </c>
      <c r="Z400" s="410">
        <f t="array" ref="Z400">INDEX(_Rge_Data_3rd_CY,$B400,Z$1)</f>
        <v>0</v>
      </c>
      <c r="AA400" s="410">
        <f t="array" ref="AA400">INDEX(_Rge_Data_3rd_CY,$B400,AA$1)</f>
        <v>0</v>
      </c>
      <c r="AB400" s="410">
        <f t="array" ref="AB400">INDEX(_Rge_Data_3rd_CY,$B400,AB$1)</f>
        <v>0</v>
      </c>
      <c r="AC400" s="410">
        <f t="array" ref="AC400">INDEX(_Rge_Data_3rd_CY,$B400,AC$1)</f>
        <v>0</v>
      </c>
      <c r="AD400" s="410">
        <f t="array" ref="AD400">INDEX(_Rge_Data_3rd_CY,$B400,AD$1)</f>
        <v>0</v>
      </c>
      <c r="AE400" s="410" t="str">
        <f t="array" ref="AE400">INDEX(_Rge_Data_3rd_CY,$B400,AE$1)</f>
        <v/>
      </c>
      <c r="AF400" s="410">
        <f t="array" ref="AF400">INDEX(_Rge_Data_3rd_CY,$B400,AF$1)</f>
        <v>0</v>
      </c>
      <c r="AG400" s="410">
        <f t="array" ref="AG400">INDEX(_Rge_Data_3rd_CY,$B400,AG$1)</f>
        <v>0</v>
      </c>
      <c r="AH400" s="410">
        <f t="shared" si="7"/>
        <v>0</v>
      </c>
      <c r="AI400" s="411" t="str">
        <f t="shared" si="9"/>
        <v/>
      </c>
      <c r="AJ400" s="412" t="str">
        <f t="array" ref="AJ400">INDEX(_Rge_Data_3rd_CY,$B400,AJ$1)</f>
        <v/>
      </c>
      <c r="AK400" s="413" t="str">
        <f t="array" ref="AK400">INDEX(_Rge_Data_3rd_CY,$B400,AK$1)</f>
        <v/>
      </c>
      <c r="AL400" s="413" t="str">
        <f t="array" ref="AL400">INDEX(_Rge_Data_3rd_CY,$B400,AL$1)</f>
        <v/>
      </c>
      <c r="AM400" s="413" t="str">
        <f t="array" ref="AM400">INDEX(_Rge_Data_3rd_CY,$B400,AM$1)</f>
        <v/>
      </c>
      <c r="AN400" s="413">
        <f t="array" ref="AN400">INDEX(_Rge_Data_3rd_CY,$B400,AN$1)</f>
        <v>0</v>
      </c>
      <c r="AO400" s="413">
        <f t="array" ref="AO400">INDEX(_Rge_Data_3rd_CY,$B400,AO$1)</f>
        <v>0</v>
      </c>
      <c r="AP400" s="413">
        <f t="array" ref="AP400">INDEX(_Rge_Data_3rd_CY,$B400,AP$1)</f>
        <v>0</v>
      </c>
      <c r="AQ400" s="413">
        <f t="array" ref="AQ400">INDEX(_Rge_Data_3rd_CY,$B400,AQ$1)</f>
        <v>0</v>
      </c>
      <c r="AR400" s="413">
        <f t="array" ref="AR400">INDEX(_Rge_Data_3rd_CY,$B400,AR$1)</f>
        <v>0</v>
      </c>
      <c r="AS400" s="413" t="str">
        <f t="array" ref="AS400">INDEX(_Rge_Data_3rd_CY,$B400,AS$1)</f>
        <v/>
      </c>
      <c r="AT400" s="413">
        <f t="array" ref="AT400">INDEX(_Rge_Data_3rd_CY,$B400,AT$1)</f>
        <v>0</v>
      </c>
      <c r="AU400" s="413">
        <f t="array" ref="AU400">INDEX(_Rge_Data_3rd_CY,$B400,AU$1)</f>
        <v>0</v>
      </c>
      <c r="AV400" s="284">
        <f t="shared" si="10"/>
        <v>0</v>
      </c>
      <c r="AW400" s="414">
        <f t="shared" si="8"/>
        <v>0</v>
      </c>
      <c r="AX400" s="290">
        <f>IFERROR(IF(AND($F400="OPEN",$AH400&gt;0),$AH400*_SoP*$AW400,IF(AND($F400="CLOSED",$AH400&gt;0),$AH400*_SoL*$AW400,0)),0)</f>
        <v>0</v>
      </c>
      <c r="AY400" s="290">
        <f>IFERROR(IF($AH400&lt;0,$AH400*_SoL,0),0)</f>
        <v>0</v>
      </c>
      <c r="AZ400" s="415">
        <f t="shared" si="11"/>
        <v>0</v>
      </c>
      <c r="BA400" s="415">
        <f t="shared" si="12"/>
        <v>0</v>
      </c>
      <c r="BB400" s="415">
        <f t="shared" si="13"/>
        <v>0</v>
      </c>
      <c r="BC400" s="416">
        <f t="shared" si="14"/>
        <v>0</v>
      </c>
      <c r="BD400" s="417">
        <f t="shared" si="15"/>
        <v>0</v>
      </c>
      <c r="BE400" s="418">
        <f t="shared" si="16"/>
        <v>0</v>
      </c>
      <c r="BF400" s="419">
        <f t="shared" si="17"/>
        <v>0</v>
      </c>
    </row>
    <row r="401" ht="19.5" customHeight="1">
      <c r="A401" s="185"/>
      <c r="B401" s="230">
        <f t="shared" si="18"/>
        <v>390</v>
      </c>
      <c r="C401" s="185"/>
      <c r="D401" s="391" t="str">
        <f t="array" ref="D401">INDEX(_Rge_Projectdata_3rd,$B401,MATCH("Project-ID",_Rge_Headline_Projectdata,0))</f>
        <v/>
      </c>
      <c r="E401" s="392" t="str">
        <f t="array" ref="E401">IF(INDEX(_Rge_Data_3rd_CY,$B401,E$1)=0,"",TEXT(INDEX(_Rge_Data_3rd_CY,$B401,E$1),"JJJJMMTT"))</f>
        <v/>
      </c>
      <c r="F401" s="404" t="str">
        <f t="array" ref="F401">INDEX(_Rge_Data_3rd_CY,$B401,F$1)</f>
        <v>Open</v>
      </c>
      <c r="G401" s="393">
        <f t="array" ref="G401">IFERROR(MATCH(INDEX(_Rge_Data_3rd_CY,$B401,G$1),_Rge_Projectstatus,0),"")</f>
        <v>1</v>
      </c>
      <c r="H401" s="405" t="str">
        <f t="array" ref="H401">INDEX(_Rge_Data_3rd_CY,$B401,H$1)</f>
        <v/>
      </c>
      <c r="I401" s="406" t="str">
        <f t="array" ref="I401">INDEX(_Rge_Data_3rd_CY,$B401,I$1)</f>
        <v/>
      </c>
      <c r="J401" s="406" t="str">
        <f t="array" ref="J401">INDEX(_Rge_Data_3rd_CY,$B401,J$1)</f>
        <v/>
      </c>
      <c r="K401" s="406" t="str">
        <f t="array" ref="K401">INDEX(_Rge_Data_3rd_CY,$B401,K$1)</f>
        <v/>
      </c>
      <c r="L401" s="407">
        <f t="array" ref="L401">INDEX(_Rge_Data_3rd_CY,$B401,L$1)</f>
        <v>0</v>
      </c>
      <c r="M401" s="407">
        <f t="array" ref="M401">INDEX(_Rge_Data_3rd_CY,$B401,M$1)</f>
        <v>0</v>
      </c>
      <c r="N401" s="407">
        <f t="array" ref="N401">INDEX(_Rge_Data_3rd_CY,$B401,N$1)</f>
        <v>0</v>
      </c>
      <c r="O401" s="407">
        <f t="array" ref="O401">INDEX(_Rge_Data_3rd_CY,$B401,O$1)</f>
        <v>0</v>
      </c>
      <c r="P401" s="407">
        <f t="array" ref="P401">INDEX(_Rge_Data_3rd_CY,$B401,P$1)</f>
        <v>0</v>
      </c>
      <c r="Q401" s="407" t="str">
        <f t="array" ref="Q401">INDEX(_Rge_Data_3rd_CY,$B401,Q$1)</f>
        <v/>
      </c>
      <c r="R401" s="407">
        <f t="array" ref="R401">INDEX(_Rge_Data_3rd_CY,$B401,R$1)</f>
        <v>0</v>
      </c>
      <c r="S401" s="407">
        <f t="array" ref="S401">INDEX(_Rge_Data_3rd_CY,$B401,S$1)</f>
        <v>0</v>
      </c>
      <c r="T401" s="407">
        <f t="shared" si="5"/>
        <v>0</v>
      </c>
      <c r="U401" s="408">
        <f t="shared" si="6"/>
        <v>0</v>
      </c>
      <c r="V401" s="409" t="str">
        <f t="array" ref="V401">INDEX(_Rge_Data_3rd_CY,$B401,V$1)</f>
        <v/>
      </c>
      <c r="W401" s="410" t="str">
        <f t="array" ref="W401">INDEX(_Rge_Data_3rd_CY,$B401,W$1)</f>
        <v/>
      </c>
      <c r="X401" s="410" t="str">
        <f t="array" ref="X401">INDEX(_Rge_Data_3rd_CY,$B401,X$1)</f>
        <v/>
      </c>
      <c r="Y401" s="410" t="str">
        <f t="array" ref="Y401">INDEX(_Rge_Data_3rd_CY,$B401,Y$1)</f>
        <v/>
      </c>
      <c r="Z401" s="410">
        <f t="array" ref="Z401">INDEX(_Rge_Data_3rd_CY,$B401,Z$1)</f>
        <v>0</v>
      </c>
      <c r="AA401" s="410">
        <f t="array" ref="AA401">INDEX(_Rge_Data_3rd_CY,$B401,AA$1)</f>
        <v>0</v>
      </c>
      <c r="AB401" s="410">
        <f t="array" ref="AB401">INDEX(_Rge_Data_3rd_CY,$B401,AB$1)</f>
        <v>0</v>
      </c>
      <c r="AC401" s="410">
        <f t="array" ref="AC401">INDEX(_Rge_Data_3rd_CY,$B401,AC$1)</f>
        <v>0</v>
      </c>
      <c r="AD401" s="410">
        <f t="array" ref="AD401">INDEX(_Rge_Data_3rd_CY,$B401,AD$1)</f>
        <v>0</v>
      </c>
      <c r="AE401" s="410" t="str">
        <f t="array" ref="AE401">INDEX(_Rge_Data_3rd_CY,$B401,AE$1)</f>
        <v/>
      </c>
      <c r="AF401" s="410">
        <f t="array" ref="AF401">INDEX(_Rge_Data_3rd_CY,$B401,AF$1)</f>
        <v>0</v>
      </c>
      <c r="AG401" s="410">
        <f t="array" ref="AG401">INDEX(_Rge_Data_3rd_CY,$B401,AG$1)</f>
        <v>0</v>
      </c>
      <c r="AH401" s="410">
        <f t="shared" si="7"/>
        <v>0</v>
      </c>
      <c r="AI401" s="411" t="str">
        <f t="shared" si="9"/>
        <v/>
      </c>
      <c r="AJ401" s="412" t="str">
        <f t="array" ref="AJ401">INDEX(_Rge_Data_3rd_CY,$B401,AJ$1)</f>
        <v/>
      </c>
      <c r="AK401" s="413" t="str">
        <f t="array" ref="AK401">INDEX(_Rge_Data_3rd_CY,$B401,AK$1)</f>
        <v/>
      </c>
      <c r="AL401" s="413" t="str">
        <f t="array" ref="AL401">INDEX(_Rge_Data_3rd_CY,$B401,AL$1)</f>
        <v/>
      </c>
      <c r="AM401" s="413" t="str">
        <f t="array" ref="AM401">INDEX(_Rge_Data_3rd_CY,$B401,AM$1)</f>
        <v/>
      </c>
      <c r="AN401" s="413">
        <f t="array" ref="AN401">INDEX(_Rge_Data_3rd_CY,$B401,AN$1)</f>
        <v>0</v>
      </c>
      <c r="AO401" s="413">
        <f t="array" ref="AO401">INDEX(_Rge_Data_3rd_CY,$B401,AO$1)</f>
        <v>0</v>
      </c>
      <c r="AP401" s="413">
        <f t="array" ref="AP401">INDEX(_Rge_Data_3rd_CY,$B401,AP$1)</f>
        <v>0</v>
      </c>
      <c r="AQ401" s="413">
        <f t="array" ref="AQ401">INDEX(_Rge_Data_3rd_CY,$B401,AQ$1)</f>
        <v>0</v>
      </c>
      <c r="AR401" s="413">
        <f t="array" ref="AR401">INDEX(_Rge_Data_3rd_CY,$B401,AR$1)</f>
        <v>0</v>
      </c>
      <c r="AS401" s="413" t="str">
        <f t="array" ref="AS401">INDEX(_Rge_Data_3rd_CY,$B401,AS$1)</f>
        <v/>
      </c>
      <c r="AT401" s="413">
        <f t="array" ref="AT401">INDEX(_Rge_Data_3rd_CY,$B401,AT$1)</f>
        <v>0</v>
      </c>
      <c r="AU401" s="413">
        <f t="array" ref="AU401">INDEX(_Rge_Data_3rd_CY,$B401,AU$1)</f>
        <v>0</v>
      </c>
      <c r="AV401" s="284">
        <f t="shared" si="10"/>
        <v>0</v>
      </c>
      <c r="AW401" s="414">
        <f t="shared" si="8"/>
        <v>0</v>
      </c>
      <c r="AX401" s="290">
        <f>IFERROR(IF(AND($F401="OPEN",$AH401&gt;0),$AH401*_SoP*$AW401,IF(AND($F401="CLOSED",$AH401&gt;0),$AH401*_SoL*$AW401,0)),0)</f>
        <v>0</v>
      </c>
      <c r="AY401" s="290">
        <f>IFERROR(IF($AH401&lt;0,$AH401*_SoL,0),0)</f>
        <v>0</v>
      </c>
      <c r="AZ401" s="415">
        <f t="shared" si="11"/>
        <v>0</v>
      </c>
      <c r="BA401" s="415">
        <f t="shared" si="12"/>
        <v>0</v>
      </c>
      <c r="BB401" s="415">
        <f t="shared" si="13"/>
        <v>0</v>
      </c>
      <c r="BC401" s="416">
        <f t="shared" si="14"/>
        <v>0</v>
      </c>
      <c r="BD401" s="417">
        <f t="shared" si="15"/>
        <v>0</v>
      </c>
      <c r="BE401" s="418">
        <f t="shared" si="16"/>
        <v>0</v>
      </c>
      <c r="BF401" s="419">
        <f t="shared" si="17"/>
        <v>0</v>
      </c>
    </row>
    <row r="402" ht="19.5" customHeight="1">
      <c r="A402" s="185"/>
      <c r="B402" s="230">
        <f t="shared" si="18"/>
        <v>391</v>
      </c>
      <c r="C402" s="185"/>
      <c r="D402" s="391" t="str">
        <f t="array" ref="D402">INDEX(_Rge_Projectdata_3rd,$B402,MATCH("Project-ID",_Rge_Headline_Projectdata,0))</f>
        <v/>
      </c>
      <c r="E402" s="392" t="str">
        <f t="array" ref="E402">IF(INDEX(_Rge_Data_3rd_CY,$B402,E$1)=0,"",TEXT(INDEX(_Rge_Data_3rd_CY,$B402,E$1),"JJJJMMTT"))</f>
        <v/>
      </c>
      <c r="F402" s="404" t="str">
        <f t="array" ref="F402">INDEX(_Rge_Data_3rd_CY,$B402,F$1)</f>
        <v>Open</v>
      </c>
      <c r="G402" s="393">
        <f t="array" ref="G402">IFERROR(MATCH(INDEX(_Rge_Data_3rd_CY,$B402,G$1),_Rge_Projectstatus,0),"")</f>
        <v>1</v>
      </c>
      <c r="H402" s="405" t="str">
        <f t="array" ref="H402">INDEX(_Rge_Data_3rd_CY,$B402,H$1)</f>
        <v/>
      </c>
      <c r="I402" s="406" t="str">
        <f t="array" ref="I402">INDEX(_Rge_Data_3rd_CY,$B402,I$1)</f>
        <v/>
      </c>
      <c r="J402" s="406" t="str">
        <f t="array" ref="J402">INDEX(_Rge_Data_3rd_CY,$B402,J$1)</f>
        <v/>
      </c>
      <c r="K402" s="406" t="str">
        <f t="array" ref="K402">INDEX(_Rge_Data_3rd_CY,$B402,K$1)</f>
        <v/>
      </c>
      <c r="L402" s="407">
        <f t="array" ref="L402">INDEX(_Rge_Data_3rd_CY,$B402,L$1)</f>
        <v>0</v>
      </c>
      <c r="M402" s="407">
        <f t="array" ref="M402">INDEX(_Rge_Data_3rd_CY,$B402,M$1)</f>
        <v>0</v>
      </c>
      <c r="N402" s="407">
        <f t="array" ref="N402">INDEX(_Rge_Data_3rd_CY,$B402,N$1)</f>
        <v>0</v>
      </c>
      <c r="O402" s="407">
        <f t="array" ref="O402">INDEX(_Rge_Data_3rd_CY,$B402,O$1)</f>
        <v>0</v>
      </c>
      <c r="P402" s="407">
        <f t="array" ref="P402">INDEX(_Rge_Data_3rd_CY,$B402,P$1)</f>
        <v>0</v>
      </c>
      <c r="Q402" s="407" t="str">
        <f t="array" ref="Q402">INDEX(_Rge_Data_3rd_CY,$B402,Q$1)</f>
        <v/>
      </c>
      <c r="R402" s="407">
        <f t="array" ref="R402">INDEX(_Rge_Data_3rd_CY,$B402,R$1)</f>
        <v>0</v>
      </c>
      <c r="S402" s="407">
        <f t="array" ref="S402">INDEX(_Rge_Data_3rd_CY,$B402,S$1)</f>
        <v>0</v>
      </c>
      <c r="T402" s="407">
        <f t="shared" si="5"/>
        <v>0</v>
      </c>
      <c r="U402" s="408">
        <f t="shared" si="6"/>
        <v>0</v>
      </c>
      <c r="V402" s="409" t="str">
        <f t="array" ref="V402">INDEX(_Rge_Data_3rd_CY,$B402,V$1)</f>
        <v/>
      </c>
      <c r="W402" s="410" t="str">
        <f t="array" ref="W402">INDEX(_Rge_Data_3rd_CY,$B402,W$1)</f>
        <v/>
      </c>
      <c r="X402" s="410" t="str">
        <f t="array" ref="X402">INDEX(_Rge_Data_3rd_CY,$B402,X$1)</f>
        <v/>
      </c>
      <c r="Y402" s="410" t="str">
        <f t="array" ref="Y402">INDEX(_Rge_Data_3rd_CY,$B402,Y$1)</f>
        <v/>
      </c>
      <c r="Z402" s="410">
        <f t="array" ref="Z402">INDEX(_Rge_Data_3rd_CY,$B402,Z$1)</f>
        <v>0</v>
      </c>
      <c r="AA402" s="410">
        <f t="array" ref="AA402">INDEX(_Rge_Data_3rd_CY,$B402,AA$1)</f>
        <v>0</v>
      </c>
      <c r="AB402" s="410">
        <f t="array" ref="AB402">INDEX(_Rge_Data_3rd_CY,$B402,AB$1)</f>
        <v>0</v>
      </c>
      <c r="AC402" s="410">
        <f t="array" ref="AC402">INDEX(_Rge_Data_3rd_CY,$B402,AC$1)</f>
        <v>0</v>
      </c>
      <c r="AD402" s="410">
        <f t="array" ref="AD402">INDEX(_Rge_Data_3rd_CY,$B402,AD$1)</f>
        <v>0</v>
      </c>
      <c r="AE402" s="410" t="str">
        <f t="array" ref="AE402">INDEX(_Rge_Data_3rd_CY,$B402,AE$1)</f>
        <v/>
      </c>
      <c r="AF402" s="410">
        <f t="array" ref="AF402">INDEX(_Rge_Data_3rd_CY,$B402,AF$1)</f>
        <v>0</v>
      </c>
      <c r="AG402" s="410">
        <f t="array" ref="AG402">INDEX(_Rge_Data_3rd_CY,$B402,AG$1)</f>
        <v>0</v>
      </c>
      <c r="AH402" s="410">
        <f t="shared" si="7"/>
        <v>0</v>
      </c>
      <c r="AI402" s="411" t="str">
        <f t="shared" si="9"/>
        <v/>
      </c>
      <c r="AJ402" s="412" t="str">
        <f t="array" ref="AJ402">INDEX(_Rge_Data_3rd_CY,$B402,AJ$1)</f>
        <v/>
      </c>
      <c r="AK402" s="413" t="str">
        <f t="array" ref="AK402">INDEX(_Rge_Data_3rd_CY,$B402,AK$1)</f>
        <v/>
      </c>
      <c r="AL402" s="413" t="str">
        <f t="array" ref="AL402">INDEX(_Rge_Data_3rd_CY,$B402,AL$1)</f>
        <v/>
      </c>
      <c r="AM402" s="413" t="str">
        <f t="array" ref="AM402">INDEX(_Rge_Data_3rd_CY,$B402,AM$1)</f>
        <v/>
      </c>
      <c r="AN402" s="413">
        <f t="array" ref="AN402">INDEX(_Rge_Data_3rd_CY,$B402,AN$1)</f>
        <v>0</v>
      </c>
      <c r="AO402" s="413">
        <f t="array" ref="AO402">INDEX(_Rge_Data_3rd_CY,$B402,AO$1)</f>
        <v>0</v>
      </c>
      <c r="AP402" s="413">
        <f t="array" ref="AP402">INDEX(_Rge_Data_3rd_CY,$B402,AP$1)</f>
        <v>0</v>
      </c>
      <c r="AQ402" s="413">
        <f t="array" ref="AQ402">INDEX(_Rge_Data_3rd_CY,$B402,AQ$1)</f>
        <v>0</v>
      </c>
      <c r="AR402" s="413">
        <f t="array" ref="AR402">INDEX(_Rge_Data_3rd_CY,$B402,AR$1)</f>
        <v>0</v>
      </c>
      <c r="AS402" s="413" t="str">
        <f t="array" ref="AS402">INDEX(_Rge_Data_3rd_CY,$B402,AS$1)</f>
        <v/>
      </c>
      <c r="AT402" s="413">
        <f t="array" ref="AT402">INDEX(_Rge_Data_3rd_CY,$B402,AT$1)</f>
        <v>0</v>
      </c>
      <c r="AU402" s="413">
        <f t="array" ref="AU402">INDEX(_Rge_Data_3rd_CY,$B402,AU$1)</f>
        <v>0</v>
      </c>
      <c r="AV402" s="284">
        <f t="shared" si="10"/>
        <v>0</v>
      </c>
      <c r="AW402" s="414">
        <f t="shared" si="8"/>
        <v>0</v>
      </c>
      <c r="AX402" s="290">
        <f>IFERROR(IF(AND($F402="OPEN",$AH402&gt;0),$AH402*_SoP*$AW402,IF(AND($F402="CLOSED",$AH402&gt;0),$AH402*_SoL*$AW402,0)),0)</f>
        <v>0</v>
      </c>
      <c r="AY402" s="290">
        <f>IFERROR(IF($AH402&lt;0,$AH402*_SoL,0),0)</f>
        <v>0</v>
      </c>
      <c r="AZ402" s="415">
        <f t="shared" si="11"/>
        <v>0</v>
      </c>
      <c r="BA402" s="415">
        <f t="shared" si="12"/>
        <v>0</v>
      </c>
      <c r="BB402" s="415">
        <f t="shared" si="13"/>
        <v>0</v>
      </c>
      <c r="BC402" s="416">
        <f t="shared" si="14"/>
        <v>0</v>
      </c>
      <c r="BD402" s="417">
        <f t="shared" si="15"/>
        <v>0</v>
      </c>
      <c r="BE402" s="418">
        <f t="shared" si="16"/>
        <v>0</v>
      </c>
      <c r="BF402" s="419">
        <f t="shared" si="17"/>
        <v>0</v>
      </c>
    </row>
    <row r="403" ht="19.5" customHeight="1">
      <c r="A403" s="185"/>
      <c r="B403" s="230">
        <f t="shared" si="18"/>
        <v>392</v>
      </c>
      <c r="C403" s="185"/>
      <c r="D403" s="391" t="str">
        <f t="array" ref="D403">INDEX(_Rge_Projectdata_3rd,$B403,MATCH("Project-ID",_Rge_Headline_Projectdata,0))</f>
        <v/>
      </c>
      <c r="E403" s="392" t="str">
        <f t="array" ref="E403">IF(INDEX(_Rge_Data_3rd_CY,$B403,E$1)=0,"",TEXT(INDEX(_Rge_Data_3rd_CY,$B403,E$1),"JJJJMMTT"))</f>
        <v/>
      </c>
      <c r="F403" s="404" t="str">
        <f t="array" ref="F403">INDEX(_Rge_Data_3rd_CY,$B403,F$1)</f>
        <v>Open</v>
      </c>
      <c r="G403" s="393">
        <f t="array" ref="G403">IFERROR(MATCH(INDEX(_Rge_Data_3rd_CY,$B403,G$1),_Rge_Projectstatus,0),"")</f>
        <v>1</v>
      </c>
      <c r="H403" s="405" t="str">
        <f t="array" ref="H403">INDEX(_Rge_Data_3rd_CY,$B403,H$1)</f>
        <v/>
      </c>
      <c r="I403" s="406" t="str">
        <f t="array" ref="I403">INDEX(_Rge_Data_3rd_CY,$B403,I$1)</f>
        <v/>
      </c>
      <c r="J403" s="406" t="str">
        <f t="array" ref="J403">INDEX(_Rge_Data_3rd_CY,$B403,J$1)</f>
        <v/>
      </c>
      <c r="K403" s="406" t="str">
        <f t="array" ref="K403">INDEX(_Rge_Data_3rd_CY,$B403,K$1)</f>
        <v/>
      </c>
      <c r="L403" s="407">
        <f t="array" ref="L403">INDEX(_Rge_Data_3rd_CY,$B403,L$1)</f>
        <v>0</v>
      </c>
      <c r="M403" s="407">
        <f t="array" ref="M403">INDEX(_Rge_Data_3rd_CY,$B403,M$1)</f>
        <v>0</v>
      </c>
      <c r="N403" s="407">
        <f t="array" ref="N403">INDEX(_Rge_Data_3rd_CY,$B403,N$1)</f>
        <v>0</v>
      </c>
      <c r="O403" s="407">
        <f t="array" ref="O403">INDEX(_Rge_Data_3rd_CY,$B403,O$1)</f>
        <v>0</v>
      </c>
      <c r="P403" s="407">
        <f t="array" ref="P403">INDEX(_Rge_Data_3rd_CY,$B403,P$1)</f>
        <v>0</v>
      </c>
      <c r="Q403" s="407" t="str">
        <f t="array" ref="Q403">INDEX(_Rge_Data_3rd_CY,$B403,Q$1)</f>
        <v/>
      </c>
      <c r="R403" s="407">
        <f t="array" ref="R403">INDEX(_Rge_Data_3rd_CY,$B403,R$1)</f>
        <v>0</v>
      </c>
      <c r="S403" s="407">
        <f t="array" ref="S403">INDEX(_Rge_Data_3rd_CY,$B403,S$1)</f>
        <v>0</v>
      </c>
      <c r="T403" s="407">
        <f t="shared" si="5"/>
        <v>0</v>
      </c>
      <c r="U403" s="408">
        <f t="shared" si="6"/>
        <v>0</v>
      </c>
      <c r="V403" s="409" t="str">
        <f t="array" ref="V403">INDEX(_Rge_Data_3rd_CY,$B403,V$1)</f>
        <v/>
      </c>
      <c r="W403" s="410" t="str">
        <f t="array" ref="W403">INDEX(_Rge_Data_3rd_CY,$B403,W$1)</f>
        <v/>
      </c>
      <c r="X403" s="410" t="str">
        <f t="array" ref="X403">INDEX(_Rge_Data_3rd_CY,$B403,X$1)</f>
        <v/>
      </c>
      <c r="Y403" s="410" t="str">
        <f t="array" ref="Y403">INDEX(_Rge_Data_3rd_CY,$B403,Y$1)</f>
        <v/>
      </c>
      <c r="Z403" s="410">
        <f t="array" ref="Z403">INDEX(_Rge_Data_3rd_CY,$B403,Z$1)</f>
        <v>0</v>
      </c>
      <c r="AA403" s="410">
        <f t="array" ref="AA403">INDEX(_Rge_Data_3rd_CY,$B403,AA$1)</f>
        <v>0</v>
      </c>
      <c r="AB403" s="410">
        <f t="array" ref="AB403">INDEX(_Rge_Data_3rd_CY,$B403,AB$1)</f>
        <v>0</v>
      </c>
      <c r="AC403" s="410">
        <f t="array" ref="AC403">INDEX(_Rge_Data_3rd_CY,$B403,AC$1)</f>
        <v>0</v>
      </c>
      <c r="AD403" s="410">
        <f t="array" ref="AD403">INDEX(_Rge_Data_3rd_CY,$B403,AD$1)</f>
        <v>0</v>
      </c>
      <c r="AE403" s="410" t="str">
        <f t="array" ref="AE403">INDEX(_Rge_Data_3rd_CY,$B403,AE$1)</f>
        <v/>
      </c>
      <c r="AF403" s="410">
        <f t="array" ref="AF403">INDEX(_Rge_Data_3rd_CY,$B403,AF$1)</f>
        <v>0</v>
      </c>
      <c r="AG403" s="410">
        <f t="array" ref="AG403">INDEX(_Rge_Data_3rd_CY,$B403,AG$1)</f>
        <v>0</v>
      </c>
      <c r="AH403" s="410">
        <f t="shared" si="7"/>
        <v>0</v>
      </c>
      <c r="AI403" s="411" t="str">
        <f t="shared" si="9"/>
        <v/>
      </c>
      <c r="AJ403" s="412" t="str">
        <f t="array" ref="AJ403">INDEX(_Rge_Data_3rd_CY,$B403,AJ$1)</f>
        <v/>
      </c>
      <c r="AK403" s="413" t="str">
        <f t="array" ref="AK403">INDEX(_Rge_Data_3rd_CY,$B403,AK$1)</f>
        <v/>
      </c>
      <c r="AL403" s="413" t="str">
        <f t="array" ref="AL403">INDEX(_Rge_Data_3rd_CY,$B403,AL$1)</f>
        <v/>
      </c>
      <c r="AM403" s="413" t="str">
        <f t="array" ref="AM403">INDEX(_Rge_Data_3rd_CY,$B403,AM$1)</f>
        <v/>
      </c>
      <c r="AN403" s="413">
        <f t="array" ref="AN403">INDEX(_Rge_Data_3rd_CY,$B403,AN$1)</f>
        <v>0</v>
      </c>
      <c r="AO403" s="413">
        <f t="array" ref="AO403">INDEX(_Rge_Data_3rd_CY,$B403,AO$1)</f>
        <v>0</v>
      </c>
      <c r="AP403" s="413">
        <f t="array" ref="AP403">INDEX(_Rge_Data_3rd_CY,$B403,AP$1)</f>
        <v>0</v>
      </c>
      <c r="AQ403" s="413">
        <f t="array" ref="AQ403">INDEX(_Rge_Data_3rd_CY,$B403,AQ$1)</f>
        <v>0</v>
      </c>
      <c r="AR403" s="413">
        <f t="array" ref="AR403">INDEX(_Rge_Data_3rd_CY,$B403,AR$1)</f>
        <v>0</v>
      </c>
      <c r="AS403" s="413" t="str">
        <f t="array" ref="AS403">INDEX(_Rge_Data_3rd_CY,$B403,AS$1)</f>
        <v/>
      </c>
      <c r="AT403" s="413">
        <f t="array" ref="AT403">INDEX(_Rge_Data_3rd_CY,$B403,AT$1)</f>
        <v>0</v>
      </c>
      <c r="AU403" s="413">
        <f t="array" ref="AU403">INDEX(_Rge_Data_3rd_CY,$B403,AU$1)</f>
        <v>0</v>
      </c>
      <c r="AV403" s="284">
        <f t="shared" si="10"/>
        <v>0</v>
      </c>
      <c r="AW403" s="414">
        <f t="shared" si="8"/>
        <v>0</v>
      </c>
      <c r="AX403" s="290">
        <f>IFERROR(IF(AND($F403="OPEN",$AH403&gt;0),$AH403*_SoP*$AW403,IF(AND($F403="CLOSED",$AH403&gt;0),$AH403*_SoL*$AW403,0)),0)</f>
        <v>0</v>
      </c>
      <c r="AY403" s="290">
        <f>IFERROR(IF($AH403&lt;0,$AH403*_SoL,0),0)</f>
        <v>0</v>
      </c>
      <c r="AZ403" s="415">
        <f t="shared" si="11"/>
        <v>0</v>
      </c>
      <c r="BA403" s="415">
        <f t="shared" si="12"/>
        <v>0</v>
      </c>
      <c r="BB403" s="415">
        <f t="shared" si="13"/>
        <v>0</v>
      </c>
      <c r="BC403" s="416">
        <f t="shared" si="14"/>
        <v>0</v>
      </c>
      <c r="BD403" s="417">
        <f t="shared" si="15"/>
        <v>0</v>
      </c>
      <c r="BE403" s="418">
        <f t="shared" si="16"/>
        <v>0</v>
      </c>
      <c r="BF403" s="419">
        <f t="shared" si="17"/>
        <v>0</v>
      </c>
    </row>
    <row r="404" ht="19.5" customHeight="1">
      <c r="A404" s="185"/>
      <c r="B404" s="230">
        <f t="shared" si="18"/>
        <v>393</v>
      </c>
      <c r="C404" s="185"/>
      <c r="D404" s="391" t="str">
        <f t="array" ref="D404">INDEX(_Rge_Projectdata_3rd,$B404,MATCH("Project-ID",_Rge_Headline_Projectdata,0))</f>
        <v/>
      </c>
      <c r="E404" s="392" t="str">
        <f t="array" ref="E404">IF(INDEX(_Rge_Data_3rd_CY,$B404,E$1)=0,"",TEXT(INDEX(_Rge_Data_3rd_CY,$B404,E$1),"JJJJMMTT"))</f>
        <v/>
      </c>
      <c r="F404" s="404" t="str">
        <f t="array" ref="F404">INDEX(_Rge_Data_3rd_CY,$B404,F$1)</f>
        <v>Open</v>
      </c>
      <c r="G404" s="393">
        <f t="array" ref="G404">IFERROR(MATCH(INDEX(_Rge_Data_3rd_CY,$B404,G$1),_Rge_Projectstatus,0),"")</f>
        <v>1</v>
      </c>
      <c r="H404" s="405" t="str">
        <f t="array" ref="H404">INDEX(_Rge_Data_3rd_CY,$B404,H$1)</f>
        <v/>
      </c>
      <c r="I404" s="406" t="str">
        <f t="array" ref="I404">INDEX(_Rge_Data_3rd_CY,$B404,I$1)</f>
        <v/>
      </c>
      <c r="J404" s="406" t="str">
        <f t="array" ref="J404">INDEX(_Rge_Data_3rd_CY,$B404,J$1)</f>
        <v/>
      </c>
      <c r="K404" s="406" t="str">
        <f t="array" ref="K404">INDEX(_Rge_Data_3rd_CY,$B404,K$1)</f>
        <v/>
      </c>
      <c r="L404" s="407">
        <f t="array" ref="L404">INDEX(_Rge_Data_3rd_CY,$B404,L$1)</f>
        <v>0</v>
      </c>
      <c r="M404" s="407">
        <f t="array" ref="M404">INDEX(_Rge_Data_3rd_CY,$B404,M$1)</f>
        <v>0</v>
      </c>
      <c r="N404" s="407">
        <f t="array" ref="N404">INDEX(_Rge_Data_3rd_CY,$B404,N$1)</f>
        <v>0</v>
      </c>
      <c r="O404" s="407">
        <f t="array" ref="O404">INDEX(_Rge_Data_3rd_CY,$B404,O$1)</f>
        <v>0</v>
      </c>
      <c r="P404" s="407">
        <f t="array" ref="P404">INDEX(_Rge_Data_3rd_CY,$B404,P$1)</f>
        <v>0</v>
      </c>
      <c r="Q404" s="407" t="str">
        <f t="array" ref="Q404">INDEX(_Rge_Data_3rd_CY,$B404,Q$1)</f>
        <v/>
      </c>
      <c r="R404" s="407">
        <f t="array" ref="R404">INDEX(_Rge_Data_3rd_CY,$B404,R$1)</f>
        <v>0</v>
      </c>
      <c r="S404" s="407">
        <f t="array" ref="S404">INDEX(_Rge_Data_3rd_CY,$B404,S$1)</f>
        <v>0</v>
      </c>
      <c r="T404" s="407">
        <f t="shared" si="5"/>
        <v>0</v>
      </c>
      <c r="U404" s="408">
        <f t="shared" si="6"/>
        <v>0</v>
      </c>
      <c r="V404" s="409" t="str">
        <f t="array" ref="V404">INDEX(_Rge_Data_3rd_CY,$B404,V$1)</f>
        <v/>
      </c>
      <c r="W404" s="410" t="str">
        <f t="array" ref="W404">INDEX(_Rge_Data_3rd_CY,$B404,W$1)</f>
        <v/>
      </c>
      <c r="X404" s="410" t="str">
        <f t="array" ref="X404">INDEX(_Rge_Data_3rd_CY,$B404,X$1)</f>
        <v/>
      </c>
      <c r="Y404" s="410" t="str">
        <f t="array" ref="Y404">INDEX(_Rge_Data_3rd_CY,$B404,Y$1)</f>
        <v/>
      </c>
      <c r="Z404" s="410">
        <f t="array" ref="Z404">INDEX(_Rge_Data_3rd_CY,$B404,Z$1)</f>
        <v>0</v>
      </c>
      <c r="AA404" s="410">
        <f t="array" ref="AA404">INDEX(_Rge_Data_3rd_CY,$B404,AA$1)</f>
        <v>0</v>
      </c>
      <c r="AB404" s="410">
        <f t="array" ref="AB404">INDEX(_Rge_Data_3rd_CY,$B404,AB$1)</f>
        <v>0</v>
      </c>
      <c r="AC404" s="410">
        <f t="array" ref="AC404">INDEX(_Rge_Data_3rd_CY,$B404,AC$1)</f>
        <v>0</v>
      </c>
      <c r="AD404" s="410">
        <f t="array" ref="AD404">INDEX(_Rge_Data_3rd_CY,$B404,AD$1)</f>
        <v>0</v>
      </c>
      <c r="AE404" s="410" t="str">
        <f t="array" ref="AE404">INDEX(_Rge_Data_3rd_CY,$B404,AE$1)</f>
        <v/>
      </c>
      <c r="AF404" s="410">
        <f t="array" ref="AF404">INDEX(_Rge_Data_3rd_CY,$B404,AF$1)</f>
        <v>0</v>
      </c>
      <c r="AG404" s="410">
        <f t="array" ref="AG404">INDEX(_Rge_Data_3rd_CY,$B404,AG$1)</f>
        <v>0</v>
      </c>
      <c r="AH404" s="410">
        <f t="shared" si="7"/>
        <v>0</v>
      </c>
      <c r="AI404" s="411" t="str">
        <f t="shared" si="9"/>
        <v/>
      </c>
      <c r="AJ404" s="412" t="str">
        <f t="array" ref="AJ404">INDEX(_Rge_Data_3rd_CY,$B404,AJ$1)</f>
        <v/>
      </c>
      <c r="AK404" s="413" t="str">
        <f t="array" ref="AK404">INDEX(_Rge_Data_3rd_CY,$B404,AK$1)</f>
        <v/>
      </c>
      <c r="AL404" s="413" t="str">
        <f t="array" ref="AL404">INDEX(_Rge_Data_3rd_CY,$B404,AL$1)</f>
        <v/>
      </c>
      <c r="AM404" s="413" t="str">
        <f t="array" ref="AM404">INDEX(_Rge_Data_3rd_CY,$B404,AM$1)</f>
        <v/>
      </c>
      <c r="AN404" s="413">
        <f t="array" ref="AN404">INDEX(_Rge_Data_3rd_CY,$B404,AN$1)</f>
        <v>0</v>
      </c>
      <c r="AO404" s="413">
        <f t="array" ref="AO404">INDEX(_Rge_Data_3rd_CY,$B404,AO$1)</f>
        <v>0</v>
      </c>
      <c r="AP404" s="413">
        <f t="array" ref="AP404">INDEX(_Rge_Data_3rd_CY,$B404,AP$1)</f>
        <v>0</v>
      </c>
      <c r="AQ404" s="413">
        <f t="array" ref="AQ404">INDEX(_Rge_Data_3rd_CY,$B404,AQ$1)</f>
        <v>0</v>
      </c>
      <c r="AR404" s="413">
        <f t="array" ref="AR404">INDEX(_Rge_Data_3rd_CY,$B404,AR$1)</f>
        <v>0</v>
      </c>
      <c r="AS404" s="413" t="str">
        <f t="array" ref="AS404">INDEX(_Rge_Data_3rd_CY,$B404,AS$1)</f>
        <v/>
      </c>
      <c r="AT404" s="413">
        <f t="array" ref="AT404">INDEX(_Rge_Data_3rd_CY,$B404,AT$1)</f>
        <v>0</v>
      </c>
      <c r="AU404" s="413">
        <f t="array" ref="AU404">INDEX(_Rge_Data_3rd_CY,$B404,AU$1)</f>
        <v>0</v>
      </c>
      <c r="AV404" s="284">
        <f t="shared" si="10"/>
        <v>0</v>
      </c>
      <c r="AW404" s="414">
        <f t="shared" si="8"/>
        <v>0</v>
      </c>
      <c r="AX404" s="290">
        <f>IFERROR(IF(AND($F404="OPEN",$AH404&gt;0),$AH404*_SoP*$AW404,IF(AND($F404="CLOSED",$AH404&gt;0),$AH404*_SoL*$AW404,0)),0)</f>
        <v>0</v>
      </c>
      <c r="AY404" s="290">
        <f>IFERROR(IF($AH404&lt;0,$AH404*_SoL,0),0)</f>
        <v>0</v>
      </c>
      <c r="AZ404" s="415">
        <f t="shared" si="11"/>
        <v>0</v>
      </c>
      <c r="BA404" s="415">
        <f t="shared" si="12"/>
        <v>0</v>
      </c>
      <c r="BB404" s="415">
        <f t="shared" si="13"/>
        <v>0</v>
      </c>
      <c r="BC404" s="416">
        <f t="shared" si="14"/>
        <v>0</v>
      </c>
      <c r="BD404" s="417">
        <f t="shared" si="15"/>
        <v>0</v>
      </c>
      <c r="BE404" s="418">
        <f t="shared" si="16"/>
        <v>0</v>
      </c>
      <c r="BF404" s="419">
        <f t="shared" si="17"/>
        <v>0</v>
      </c>
    </row>
    <row r="405" ht="19.5" customHeight="1">
      <c r="A405" s="185"/>
      <c r="B405" s="230">
        <f t="shared" si="18"/>
        <v>394</v>
      </c>
      <c r="C405" s="185"/>
      <c r="D405" s="391" t="str">
        <f t="array" ref="D405">INDEX(_Rge_Projectdata_3rd,$B405,MATCH("Project-ID",_Rge_Headline_Projectdata,0))</f>
        <v/>
      </c>
      <c r="E405" s="392" t="str">
        <f t="array" ref="E405">IF(INDEX(_Rge_Data_3rd_CY,$B405,E$1)=0,"",TEXT(INDEX(_Rge_Data_3rd_CY,$B405,E$1),"JJJJMMTT"))</f>
        <v/>
      </c>
      <c r="F405" s="404" t="str">
        <f t="array" ref="F405">INDEX(_Rge_Data_3rd_CY,$B405,F$1)</f>
        <v>Open</v>
      </c>
      <c r="G405" s="393">
        <f t="array" ref="G405">IFERROR(MATCH(INDEX(_Rge_Data_3rd_CY,$B405,G$1),_Rge_Projectstatus,0),"")</f>
        <v>1</v>
      </c>
      <c r="H405" s="405" t="str">
        <f t="array" ref="H405">INDEX(_Rge_Data_3rd_CY,$B405,H$1)</f>
        <v/>
      </c>
      <c r="I405" s="406" t="str">
        <f t="array" ref="I405">INDEX(_Rge_Data_3rd_CY,$B405,I$1)</f>
        <v/>
      </c>
      <c r="J405" s="406" t="str">
        <f t="array" ref="J405">INDEX(_Rge_Data_3rd_CY,$B405,J$1)</f>
        <v/>
      </c>
      <c r="K405" s="406" t="str">
        <f t="array" ref="K405">INDEX(_Rge_Data_3rd_CY,$B405,K$1)</f>
        <v/>
      </c>
      <c r="L405" s="407">
        <f t="array" ref="L405">INDEX(_Rge_Data_3rd_CY,$B405,L$1)</f>
        <v>0</v>
      </c>
      <c r="M405" s="407">
        <f t="array" ref="M405">INDEX(_Rge_Data_3rd_CY,$B405,M$1)</f>
        <v>0</v>
      </c>
      <c r="N405" s="407">
        <f t="array" ref="N405">INDEX(_Rge_Data_3rd_CY,$B405,N$1)</f>
        <v>0</v>
      </c>
      <c r="O405" s="407">
        <f t="array" ref="O405">INDEX(_Rge_Data_3rd_CY,$B405,O$1)</f>
        <v>0</v>
      </c>
      <c r="P405" s="407">
        <f t="array" ref="P405">INDEX(_Rge_Data_3rd_CY,$B405,P$1)</f>
        <v>0</v>
      </c>
      <c r="Q405" s="407" t="str">
        <f t="array" ref="Q405">INDEX(_Rge_Data_3rd_CY,$B405,Q$1)</f>
        <v/>
      </c>
      <c r="R405" s="407">
        <f t="array" ref="R405">INDEX(_Rge_Data_3rd_CY,$B405,R$1)</f>
        <v>0</v>
      </c>
      <c r="S405" s="407">
        <f t="array" ref="S405">INDEX(_Rge_Data_3rd_CY,$B405,S$1)</f>
        <v>0</v>
      </c>
      <c r="T405" s="407">
        <f t="shared" si="5"/>
        <v>0</v>
      </c>
      <c r="U405" s="408">
        <f t="shared" si="6"/>
        <v>0</v>
      </c>
      <c r="V405" s="409" t="str">
        <f t="array" ref="V405">INDEX(_Rge_Data_3rd_CY,$B405,V$1)</f>
        <v/>
      </c>
      <c r="W405" s="410" t="str">
        <f t="array" ref="W405">INDEX(_Rge_Data_3rd_CY,$B405,W$1)</f>
        <v/>
      </c>
      <c r="X405" s="410" t="str">
        <f t="array" ref="X405">INDEX(_Rge_Data_3rd_CY,$B405,X$1)</f>
        <v/>
      </c>
      <c r="Y405" s="410" t="str">
        <f t="array" ref="Y405">INDEX(_Rge_Data_3rd_CY,$B405,Y$1)</f>
        <v/>
      </c>
      <c r="Z405" s="410">
        <f t="array" ref="Z405">INDEX(_Rge_Data_3rd_CY,$B405,Z$1)</f>
        <v>0</v>
      </c>
      <c r="AA405" s="410">
        <f t="array" ref="AA405">INDEX(_Rge_Data_3rd_CY,$B405,AA$1)</f>
        <v>0</v>
      </c>
      <c r="AB405" s="410">
        <f t="array" ref="AB405">INDEX(_Rge_Data_3rd_CY,$B405,AB$1)</f>
        <v>0</v>
      </c>
      <c r="AC405" s="410">
        <f t="array" ref="AC405">INDEX(_Rge_Data_3rd_CY,$B405,AC$1)</f>
        <v>0</v>
      </c>
      <c r="AD405" s="410">
        <f t="array" ref="AD405">INDEX(_Rge_Data_3rd_CY,$B405,AD$1)</f>
        <v>0</v>
      </c>
      <c r="AE405" s="410" t="str">
        <f t="array" ref="AE405">INDEX(_Rge_Data_3rd_CY,$B405,AE$1)</f>
        <v/>
      </c>
      <c r="AF405" s="410">
        <f t="array" ref="AF405">INDEX(_Rge_Data_3rd_CY,$B405,AF$1)</f>
        <v>0</v>
      </c>
      <c r="AG405" s="410">
        <f t="array" ref="AG405">INDEX(_Rge_Data_3rd_CY,$B405,AG$1)</f>
        <v>0</v>
      </c>
      <c r="AH405" s="410">
        <f t="shared" si="7"/>
        <v>0</v>
      </c>
      <c r="AI405" s="411" t="str">
        <f t="shared" si="9"/>
        <v/>
      </c>
      <c r="AJ405" s="412" t="str">
        <f t="array" ref="AJ405">INDEX(_Rge_Data_3rd_CY,$B405,AJ$1)</f>
        <v/>
      </c>
      <c r="AK405" s="413" t="str">
        <f t="array" ref="AK405">INDEX(_Rge_Data_3rd_CY,$B405,AK$1)</f>
        <v/>
      </c>
      <c r="AL405" s="413" t="str">
        <f t="array" ref="AL405">INDEX(_Rge_Data_3rd_CY,$B405,AL$1)</f>
        <v/>
      </c>
      <c r="AM405" s="413" t="str">
        <f t="array" ref="AM405">INDEX(_Rge_Data_3rd_CY,$B405,AM$1)</f>
        <v/>
      </c>
      <c r="AN405" s="413">
        <f t="array" ref="AN405">INDEX(_Rge_Data_3rd_CY,$B405,AN$1)</f>
        <v>0</v>
      </c>
      <c r="AO405" s="413">
        <f t="array" ref="AO405">INDEX(_Rge_Data_3rd_CY,$B405,AO$1)</f>
        <v>0</v>
      </c>
      <c r="AP405" s="413">
        <f t="array" ref="AP405">INDEX(_Rge_Data_3rd_CY,$B405,AP$1)</f>
        <v>0</v>
      </c>
      <c r="AQ405" s="413">
        <f t="array" ref="AQ405">INDEX(_Rge_Data_3rd_CY,$B405,AQ$1)</f>
        <v>0</v>
      </c>
      <c r="AR405" s="413">
        <f t="array" ref="AR405">INDEX(_Rge_Data_3rd_CY,$B405,AR$1)</f>
        <v>0</v>
      </c>
      <c r="AS405" s="413" t="str">
        <f t="array" ref="AS405">INDEX(_Rge_Data_3rd_CY,$B405,AS$1)</f>
        <v/>
      </c>
      <c r="AT405" s="413">
        <f t="array" ref="AT405">INDEX(_Rge_Data_3rd_CY,$B405,AT$1)</f>
        <v>0</v>
      </c>
      <c r="AU405" s="413">
        <f t="array" ref="AU405">INDEX(_Rge_Data_3rd_CY,$B405,AU$1)</f>
        <v>0</v>
      </c>
      <c r="AV405" s="284">
        <f t="shared" si="10"/>
        <v>0</v>
      </c>
      <c r="AW405" s="414">
        <f t="shared" si="8"/>
        <v>0</v>
      </c>
      <c r="AX405" s="290">
        <f>IFERROR(IF(AND($F405="OPEN",$AH405&gt;0),$AH405*_SoP*$AW405,IF(AND($F405="CLOSED",$AH405&gt;0),$AH405*_SoL*$AW405,0)),0)</f>
        <v>0</v>
      </c>
      <c r="AY405" s="290">
        <f>IFERROR(IF($AH405&lt;0,$AH405*_SoL,0),0)</f>
        <v>0</v>
      </c>
      <c r="AZ405" s="415">
        <f t="shared" si="11"/>
        <v>0</v>
      </c>
      <c r="BA405" s="415">
        <f t="shared" si="12"/>
        <v>0</v>
      </c>
      <c r="BB405" s="415">
        <f t="shared" si="13"/>
        <v>0</v>
      </c>
      <c r="BC405" s="416">
        <f t="shared" si="14"/>
        <v>0</v>
      </c>
      <c r="BD405" s="417">
        <f t="shared" si="15"/>
        <v>0</v>
      </c>
      <c r="BE405" s="418">
        <f t="shared" si="16"/>
        <v>0</v>
      </c>
      <c r="BF405" s="419">
        <f t="shared" si="17"/>
        <v>0</v>
      </c>
    </row>
    <row r="406" ht="19.5" customHeight="1">
      <c r="A406" s="185"/>
      <c r="B406" s="230">
        <f t="shared" si="18"/>
        <v>395</v>
      </c>
      <c r="C406" s="185"/>
      <c r="D406" s="391" t="str">
        <f t="array" ref="D406">INDEX(_Rge_Projectdata_3rd,$B406,MATCH("Project-ID",_Rge_Headline_Projectdata,0))</f>
        <v/>
      </c>
      <c r="E406" s="392" t="str">
        <f t="array" ref="E406">IF(INDEX(_Rge_Data_3rd_CY,$B406,E$1)=0,"",TEXT(INDEX(_Rge_Data_3rd_CY,$B406,E$1),"JJJJMMTT"))</f>
        <v/>
      </c>
      <c r="F406" s="404" t="str">
        <f t="array" ref="F406">INDEX(_Rge_Data_3rd_CY,$B406,F$1)</f>
        <v>Open</v>
      </c>
      <c r="G406" s="393">
        <f t="array" ref="G406">IFERROR(MATCH(INDEX(_Rge_Data_3rd_CY,$B406,G$1),_Rge_Projectstatus,0),"")</f>
        <v>1</v>
      </c>
      <c r="H406" s="405" t="str">
        <f t="array" ref="H406">INDEX(_Rge_Data_3rd_CY,$B406,H$1)</f>
        <v/>
      </c>
      <c r="I406" s="406" t="str">
        <f t="array" ref="I406">INDEX(_Rge_Data_3rd_CY,$B406,I$1)</f>
        <v/>
      </c>
      <c r="J406" s="406" t="str">
        <f t="array" ref="J406">INDEX(_Rge_Data_3rd_CY,$B406,J$1)</f>
        <v/>
      </c>
      <c r="K406" s="406" t="str">
        <f t="array" ref="K406">INDEX(_Rge_Data_3rd_CY,$B406,K$1)</f>
        <v/>
      </c>
      <c r="L406" s="407">
        <f t="array" ref="L406">INDEX(_Rge_Data_3rd_CY,$B406,L$1)</f>
        <v>0</v>
      </c>
      <c r="M406" s="407">
        <f t="array" ref="M406">INDEX(_Rge_Data_3rd_CY,$B406,M$1)</f>
        <v>0</v>
      </c>
      <c r="N406" s="407">
        <f t="array" ref="N406">INDEX(_Rge_Data_3rd_CY,$B406,N$1)</f>
        <v>0</v>
      </c>
      <c r="O406" s="407">
        <f t="array" ref="O406">INDEX(_Rge_Data_3rd_CY,$B406,O$1)</f>
        <v>0</v>
      </c>
      <c r="P406" s="407">
        <f t="array" ref="P406">INDEX(_Rge_Data_3rd_CY,$B406,P$1)</f>
        <v>0</v>
      </c>
      <c r="Q406" s="407" t="str">
        <f t="array" ref="Q406">INDEX(_Rge_Data_3rd_CY,$B406,Q$1)</f>
        <v/>
      </c>
      <c r="R406" s="407">
        <f t="array" ref="R406">INDEX(_Rge_Data_3rd_CY,$B406,R$1)</f>
        <v>0</v>
      </c>
      <c r="S406" s="407">
        <f t="array" ref="S406">INDEX(_Rge_Data_3rd_CY,$B406,S$1)</f>
        <v>0</v>
      </c>
      <c r="T406" s="407">
        <f t="shared" si="5"/>
        <v>0</v>
      </c>
      <c r="U406" s="408">
        <f t="shared" si="6"/>
        <v>0</v>
      </c>
      <c r="V406" s="409" t="str">
        <f t="array" ref="V406">INDEX(_Rge_Data_3rd_CY,$B406,V$1)</f>
        <v/>
      </c>
      <c r="W406" s="410" t="str">
        <f t="array" ref="W406">INDEX(_Rge_Data_3rd_CY,$B406,W$1)</f>
        <v/>
      </c>
      <c r="X406" s="410" t="str">
        <f t="array" ref="X406">INDEX(_Rge_Data_3rd_CY,$B406,X$1)</f>
        <v/>
      </c>
      <c r="Y406" s="410" t="str">
        <f t="array" ref="Y406">INDEX(_Rge_Data_3rd_CY,$B406,Y$1)</f>
        <v/>
      </c>
      <c r="Z406" s="410">
        <f t="array" ref="Z406">INDEX(_Rge_Data_3rd_CY,$B406,Z$1)</f>
        <v>0</v>
      </c>
      <c r="AA406" s="410">
        <f t="array" ref="AA406">INDEX(_Rge_Data_3rd_CY,$B406,AA$1)</f>
        <v>0</v>
      </c>
      <c r="AB406" s="410">
        <f t="array" ref="AB406">INDEX(_Rge_Data_3rd_CY,$B406,AB$1)</f>
        <v>0</v>
      </c>
      <c r="AC406" s="410">
        <f t="array" ref="AC406">INDEX(_Rge_Data_3rd_CY,$B406,AC$1)</f>
        <v>0</v>
      </c>
      <c r="AD406" s="410">
        <f t="array" ref="AD406">INDEX(_Rge_Data_3rd_CY,$B406,AD$1)</f>
        <v>0</v>
      </c>
      <c r="AE406" s="410" t="str">
        <f t="array" ref="AE406">INDEX(_Rge_Data_3rd_CY,$B406,AE$1)</f>
        <v/>
      </c>
      <c r="AF406" s="410">
        <f t="array" ref="AF406">INDEX(_Rge_Data_3rd_CY,$B406,AF$1)</f>
        <v>0</v>
      </c>
      <c r="AG406" s="410">
        <f t="array" ref="AG406">INDEX(_Rge_Data_3rd_CY,$B406,AG$1)</f>
        <v>0</v>
      </c>
      <c r="AH406" s="410">
        <f t="shared" si="7"/>
        <v>0</v>
      </c>
      <c r="AI406" s="411" t="str">
        <f t="shared" si="9"/>
        <v/>
      </c>
      <c r="AJ406" s="412" t="str">
        <f t="array" ref="AJ406">INDEX(_Rge_Data_3rd_CY,$B406,AJ$1)</f>
        <v/>
      </c>
      <c r="AK406" s="413" t="str">
        <f t="array" ref="AK406">INDEX(_Rge_Data_3rd_CY,$B406,AK$1)</f>
        <v/>
      </c>
      <c r="AL406" s="413" t="str">
        <f t="array" ref="AL406">INDEX(_Rge_Data_3rd_CY,$B406,AL$1)</f>
        <v/>
      </c>
      <c r="AM406" s="413" t="str">
        <f t="array" ref="AM406">INDEX(_Rge_Data_3rd_CY,$B406,AM$1)</f>
        <v/>
      </c>
      <c r="AN406" s="413">
        <f t="array" ref="AN406">INDEX(_Rge_Data_3rd_CY,$B406,AN$1)</f>
        <v>0</v>
      </c>
      <c r="AO406" s="413">
        <f t="array" ref="AO406">INDEX(_Rge_Data_3rd_CY,$B406,AO$1)</f>
        <v>0</v>
      </c>
      <c r="AP406" s="413">
        <f t="array" ref="AP406">INDEX(_Rge_Data_3rd_CY,$B406,AP$1)</f>
        <v>0</v>
      </c>
      <c r="AQ406" s="413">
        <f t="array" ref="AQ406">INDEX(_Rge_Data_3rd_CY,$B406,AQ$1)</f>
        <v>0</v>
      </c>
      <c r="AR406" s="413">
        <f t="array" ref="AR406">INDEX(_Rge_Data_3rd_CY,$B406,AR$1)</f>
        <v>0</v>
      </c>
      <c r="AS406" s="413" t="str">
        <f t="array" ref="AS406">INDEX(_Rge_Data_3rd_CY,$B406,AS$1)</f>
        <v/>
      </c>
      <c r="AT406" s="413">
        <f t="array" ref="AT406">INDEX(_Rge_Data_3rd_CY,$B406,AT$1)</f>
        <v>0</v>
      </c>
      <c r="AU406" s="413">
        <f t="array" ref="AU406">INDEX(_Rge_Data_3rd_CY,$B406,AU$1)</f>
        <v>0</v>
      </c>
      <c r="AV406" s="284">
        <f t="shared" si="10"/>
        <v>0</v>
      </c>
      <c r="AW406" s="414">
        <f t="shared" si="8"/>
        <v>0</v>
      </c>
      <c r="AX406" s="290">
        <f>IFERROR(IF(AND($F406="OPEN",$AH406&gt;0),$AH406*_SoP*$AW406,IF(AND($F406="CLOSED",$AH406&gt;0),$AH406*_SoL*$AW406,0)),0)</f>
        <v>0</v>
      </c>
      <c r="AY406" s="290">
        <f>IFERROR(IF($AH406&lt;0,$AH406*_SoL,0),0)</f>
        <v>0</v>
      </c>
      <c r="AZ406" s="415">
        <f t="shared" si="11"/>
        <v>0</v>
      </c>
      <c r="BA406" s="415">
        <f t="shared" si="12"/>
        <v>0</v>
      </c>
      <c r="BB406" s="415">
        <f t="shared" si="13"/>
        <v>0</v>
      </c>
      <c r="BC406" s="416">
        <f t="shared" si="14"/>
        <v>0</v>
      </c>
      <c r="BD406" s="417">
        <f t="shared" si="15"/>
        <v>0</v>
      </c>
      <c r="BE406" s="418">
        <f t="shared" si="16"/>
        <v>0</v>
      </c>
      <c r="BF406" s="419">
        <f t="shared" si="17"/>
        <v>0</v>
      </c>
    </row>
    <row r="407" ht="19.5" customHeight="1">
      <c r="A407" s="185"/>
      <c r="B407" s="230">
        <f t="shared" si="18"/>
        <v>396</v>
      </c>
      <c r="C407" s="185"/>
      <c r="D407" s="391" t="str">
        <f t="array" ref="D407">INDEX(_Rge_Projectdata_3rd,$B407,MATCH("Project-ID",_Rge_Headline_Projectdata,0))</f>
        <v/>
      </c>
      <c r="E407" s="392" t="str">
        <f t="array" ref="E407">IF(INDEX(_Rge_Data_3rd_CY,$B407,E$1)=0,"",TEXT(INDEX(_Rge_Data_3rd_CY,$B407,E$1),"JJJJMMTT"))</f>
        <v/>
      </c>
      <c r="F407" s="404" t="str">
        <f t="array" ref="F407">INDEX(_Rge_Data_3rd_CY,$B407,F$1)</f>
        <v>Open</v>
      </c>
      <c r="G407" s="393">
        <f t="array" ref="G407">IFERROR(MATCH(INDEX(_Rge_Data_3rd_CY,$B407,G$1),_Rge_Projectstatus,0),"")</f>
        <v>1</v>
      </c>
      <c r="H407" s="405" t="str">
        <f t="array" ref="H407">INDEX(_Rge_Data_3rd_CY,$B407,H$1)</f>
        <v/>
      </c>
      <c r="I407" s="406" t="str">
        <f t="array" ref="I407">INDEX(_Rge_Data_3rd_CY,$B407,I$1)</f>
        <v/>
      </c>
      <c r="J407" s="406" t="str">
        <f t="array" ref="J407">INDEX(_Rge_Data_3rd_CY,$B407,J$1)</f>
        <v/>
      </c>
      <c r="K407" s="406" t="str">
        <f t="array" ref="K407">INDEX(_Rge_Data_3rd_CY,$B407,K$1)</f>
        <v/>
      </c>
      <c r="L407" s="407">
        <f t="array" ref="L407">INDEX(_Rge_Data_3rd_CY,$B407,L$1)</f>
        <v>0</v>
      </c>
      <c r="M407" s="407">
        <f t="array" ref="M407">INDEX(_Rge_Data_3rd_CY,$B407,M$1)</f>
        <v>0</v>
      </c>
      <c r="N407" s="407">
        <f t="array" ref="N407">INDEX(_Rge_Data_3rd_CY,$B407,N$1)</f>
        <v>0</v>
      </c>
      <c r="O407" s="407">
        <f t="array" ref="O407">INDEX(_Rge_Data_3rd_CY,$B407,O$1)</f>
        <v>0</v>
      </c>
      <c r="P407" s="407">
        <f t="array" ref="P407">INDEX(_Rge_Data_3rd_CY,$B407,P$1)</f>
        <v>0</v>
      </c>
      <c r="Q407" s="407" t="str">
        <f t="array" ref="Q407">INDEX(_Rge_Data_3rd_CY,$B407,Q$1)</f>
        <v/>
      </c>
      <c r="R407" s="407">
        <f t="array" ref="R407">INDEX(_Rge_Data_3rd_CY,$B407,R$1)</f>
        <v>0</v>
      </c>
      <c r="S407" s="407">
        <f t="array" ref="S407">INDEX(_Rge_Data_3rd_CY,$B407,S$1)</f>
        <v>0</v>
      </c>
      <c r="T407" s="407">
        <f t="shared" si="5"/>
        <v>0</v>
      </c>
      <c r="U407" s="408">
        <f t="shared" si="6"/>
        <v>0</v>
      </c>
      <c r="V407" s="409" t="str">
        <f t="array" ref="V407">INDEX(_Rge_Data_3rd_CY,$B407,V$1)</f>
        <v/>
      </c>
      <c r="W407" s="410" t="str">
        <f t="array" ref="W407">INDEX(_Rge_Data_3rd_CY,$B407,W$1)</f>
        <v/>
      </c>
      <c r="X407" s="410" t="str">
        <f t="array" ref="X407">INDEX(_Rge_Data_3rd_CY,$B407,X$1)</f>
        <v/>
      </c>
      <c r="Y407" s="410" t="str">
        <f t="array" ref="Y407">INDEX(_Rge_Data_3rd_CY,$B407,Y$1)</f>
        <v/>
      </c>
      <c r="Z407" s="410">
        <f t="array" ref="Z407">INDEX(_Rge_Data_3rd_CY,$B407,Z$1)</f>
        <v>0</v>
      </c>
      <c r="AA407" s="410">
        <f t="array" ref="AA407">INDEX(_Rge_Data_3rd_CY,$B407,AA$1)</f>
        <v>0</v>
      </c>
      <c r="AB407" s="410">
        <f t="array" ref="AB407">INDEX(_Rge_Data_3rd_CY,$B407,AB$1)</f>
        <v>0</v>
      </c>
      <c r="AC407" s="410">
        <f t="array" ref="AC407">INDEX(_Rge_Data_3rd_CY,$B407,AC$1)</f>
        <v>0</v>
      </c>
      <c r="AD407" s="410">
        <f t="array" ref="AD407">INDEX(_Rge_Data_3rd_CY,$B407,AD$1)</f>
        <v>0</v>
      </c>
      <c r="AE407" s="410" t="str">
        <f t="array" ref="AE407">INDEX(_Rge_Data_3rd_CY,$B407,AE$1)</f>
        <v/>
      </c>
      <c r="AF407" s="410">
        <f t="array" ref="AF407">INDEX(_Rge_Data_3rd_CY,$B407,AF$1)</f>
        <v>0</v>
      </c>
      <c r="AG407" s="410">
        <f t="array" ref="AG407">INDEX(_Rge_Data_3rd_CY,$B407,AG$1)</f>
        <v>0</v>
      </c>
      <c r="AH407" s="410">
        <f t="shared" si="7"/>
        <v>0</v>
      </c>
      <c r="AI407" s="411" t="str">
        <f t="shared" si="9"/>
        <v/>
      </c>
      <c r="AJ407" s="412" t="str">
        <f t="array" ref="AJ407">INDEX(_Rge_Data_3rd_CY,$B407,AJ$1)</f>
        <v/>
      </c>
      <c r="AK407" s="413" t="str">
        <f t="array" ref="AK407">INDEX(_Rge_Data_3rd_CY,$B407,AK$1)</f>
        <v/>
      </c>
      <c r="AL407" s="413" t="str">
        <f t="array" ref="AL407">INDEX(_Rge_Data_3rd_CY,$B407,AL$1)</f>
        <v/>
      </c>
      <c r="AM407" s="413" t="str">
        <f t="array" ref="AM407">INDEX(_Rge_Data_3rd_CY,$B407,AM$1)</f>
        <v/>
      </c>
      <c r="AN407" s="413">
        <f t="array" ref="AN407">INDEX(_Rge_Data_3rd_CY,$B407,AN$1)</f>
        <v>0</v>
      </c>
      <c r="AO407" s="413">
        <f t="array" ref="AO407">INDEX(_Rge_Data_3rd_CY,$B407,AO$1)</f>
        <v>0</v>
      </c>
      <c r="AP407" s="413">
        <f t="array" ref="AP407">INDEX(_Rge_Data_3rd_CY,$B407,AP$1)</f>
        <v>0</v>
      </c>
      <c r="AQ407" s="413">
        <f t="array" ref="AQ407">INDEX(_Rge_Data_3rd_CY,$B407,AQ$1)</f>
        <v>0</v>
      </c>
      <c r="AR407" s="413">
        <f t="array" ref="AR407">INDEX(_Rge_Data_3rd_CY,$B407,AR$1)</f>
        <v>0</v>
      </c>
      <c r="AS407" s="413" t="str">
        <f t="array" ref="AS407">INDEX(_Rge_Data_3rd_CY,$B407,AS$1)</f>
        <v/>
      </c>
      <c r="AT407" s="413">
        <f t="array" ref="AT407">INDEX(_Rge_Data_3rd_CY,$B407,AT$1)</f>
        <v>0</v>
      </c>
      <c r="AU407" s="413">
        <f t="array" ref="AU407">INDEX(_Rge_Data_3rd_CY,$B407,AU$1)</f>
        <v>0</v>
      </c>
      <c r="AV407" s="284">
        <f t="shared" si="10"/>
        <v>0</v>
      </c>
      <c r="AW407" s="414">
        <f t="shared" si="8"/>
        <v>0</v>
      </c>
      <c r="AX407" s="290">
        <f>IFERROR(IF(AND($F407="OPEN",$AH407&gt;0),$AH407*_SoP*$AW407,IF(AND($F407="CLOSED",$AH407&gt;0),$AH407*_SoL*$AW407,0)),0)</f>
        <v>0</v>
      </c>
      <c r="AY407" s="290">
        <f>IFERROR(IF($AH407&lt;0,$AH407*_SoL,0),0)</f>
        <v>0</v>
      </c>
      <c r="AZ407" s="415">
        <f t="shared" si="11"/>
        <v>0</v>
      </c>
      <c r="BA407" s="415">
        <f t="shared" si="12"/>
        <v>0</v>
      </c>
      <c r="BB407" s="415">
        <f t="shared" si="13"/>
        <v>0</v>
      </c>
      <c r="BC407" s="416">
        <f t="shared" si="14"/>
        <v>0</v>
      </c>
      <c r="BD407" s="417">
        <f t="shared" si="15"/>
        <v>0</v>
      </c>
      <c r="BE407" s="418">
        <f t="shared" si="16"/>
        <v>0</v>
      </c>
      <c r="BF407" s="419">
        <f t="shared" si="17"/>
        <v>0</v>
      </c>
    </row>
    <row r="408" ht="19.5" customHeight="1">
      <c r="A408" s="185"/>
      <c r="B408" s="230">
        <f t="shared" si="18"/>
        <v>397</v>
      </c>
      <c r="C408" s="185"/>
      <c r="D408" s="391" t="str">
        <f t="array" ref="D408">INDEX(_Rge_Projectdata_3rd,$B408,MATCH("Project-ID",_Rge_Headline_Projectdata,0))</f>
        <v/>
      </c>
      <c r="E408" s="392" t="str">
        <f t="array" ref="E408">IF(INDEX(_Rge_Data_3rd_CY,$B408,E$1)=0,"",TEXT(INDEX(_Rge_Data_3rd_CY,$B408,E$1),"JJJJMMTT"))</f>
        <v/>
      </c>
      <c r="F408" s="404" t="str">
        <f t="array" ref="F408">INDEX(_Rge_Data_3rd_CY,$B408,F$1)</f>
        <v>Open</v>
      </c>
      <c r="G408" s="393">
        <f t="array" ref="G408">IFERROR(MATCH(INDEX(_Rge_Data_3rd_CY,$B408,G$1),_Rge_Projectstatus,0),"")</f>
        <v>1</v>
      </c>
      <c r="H408" s="405" t="str">
        <f t="array" ref="H408">INDEX(_Rge_Data_3rd_CY,$B408,H$1)</f>
        <v/>
      </c>
      <c r="I408" s="406" t="str">
        <f t="array" ref="I408">INDEX(_Rge_Data_3rd_CY,$B408,I$1)</f>
        <v/>
      </c>
      <c r="J408" s="406" t="str">
        <f t="array" ref="J408">INDEX(_Rge_Data_3rd_CY,$B408,J$1)</f>
        <v/>
      </c>
      <c r="K408" s="406" t="str">
        <f t="array" ref="K408">INDEX(_Rge_Data_3rd_CY,$B408,K$1)</f>
        <v/>
      </c>
      <c r="L408" s="407">
        <f t="array" ref="L408">INDEX(_Rge_Data_3rd_CY,$B408,L$1)</f>
        <v>0</v>
      </c>
      <c r="M408" s="407">
        <f t="array" ref="M408">INDEX(_Rge_Data_3rd_CY,$B408,M$1)</f>
        <v>0</v>
      </c>
      <c r="N408" s="407">
        <f t="array" ref="N408">INDEX(_Rge_Data_3rd_CY,$B408,N$1)</f>
        <v>0</v>
      </c>
      <c r="O408" s="407">
        <f t="array" ref="O408">INDEX(_Rge_Data_3rd_CY,$B408,O$1)</f>
        <v>0</v>
      </c>
      <c r="P408" s="407">
        <f t="array" ref="P408">INDEX(_Rge_Data_3rd_CY,$B408,P$1)</f>
        <v>0</v>
      </c>
      <c r="Q408" s="407" t="str">
        <f t="array" ref="Q408">INDEX(_Rge_Data_3rd_CY,$B408,Q$1)</f>
        <v/>
      </c>
      <c r="R408" s="407">
        <f t="array" ref="R408">INDEX(_Rge_Data_3rd_CY,$B408,R$1)</f>
        <v>0</v>
      </c>
      <c r="S408" s="407">
        <f t="array" ref="S408">INDEX(_Rge_Data_3rd_CY,$B408,S$1)</f>
        <v>0</v>
      </c>
      <c r="T408" s="407">
        <f t="shared" si="5"/>
        <v>0</v>
      </c>
      <c r="U408" s="408">
        <f t="shared" si="6"/>
        <v>0</v>
      </c>
      <c r="V408" s="409" t="str">
        <f t="array" ref="V408">INDEX(_Rge_Data_3rd_CY,$B408,V$1)</f>
        <v/>
      </c>
      <c r="W408" s="410" t="str">
        <f t="array" ref="W408">INDEX(_Rge_Data_3rd_CY,$B408,W$1)</f>
        <v/>
      </c>
      <c r="X408" s="410" t="str">
        <f t="array" ref="X408">INDEX(_Rge_Data_3rd_CY,$B408,X$1)</f>
        <v/>
      </c>
      <c r="Y408" s="410" t="str">
        <f t="array" ref="Y408">INDEX(_Rge_Data_3rd_CY,$B408,Y$1)</f>
        <v/>
      </c>
      <c r="Z408" s="410">
        <f t="array" ref="Z408">INDEX(_Rge_Data_3rd_CY,$B408,Z$1)</f>
        <v>0</v>
      </c>
      <c r="AA408" s="410">
        <f t="array" ref="AA408">INDEX(_Rge_Data_3rd_CY,$B408,AA$1)</f>
        <v>0</v>
      </c>
      <c r="AB408" s="410">
        <f t="array" ref="AB408">INDEX(_Rge_Data_3rd_CY,$B408,AB$1)</f>
        <v>0</v>
      </c>
      <c r="AC408" s="410">
        <f t="array" ref="AC408">INDEX(_Rge_Data_3rd_CY,$B408,AC$1)</f>
        <v>0</v>
      </c>
      <c r="AD408" s="410">
        <f t="array" ref="AD408">INDEX(_Rge_Data_3rd_CY,$B408,AD$1)</f>
        <v>0</v>
      </c>
      <c r="AE408" s="410" t="str">
        <f t="array" ref="AE408">INDEX(_Rge_Data_3rd_CY,$B408,AE$1)</f>
        <v/>
      </c>
      <c r="AF408" s="410">
        <f t="array" ref="AF408">INDEX(_Rge_Data_3rd_CY,$B408,AF$1)</f>
        <v>0</v>
      </c>
      <c r="AG408" s="410">
        <f t="array" ref="AG408">INDEX(_Rge_Data_3rd_CY,$B408,AG$1)</f>
        <v>0</v>
      </c>
      <c r="AH408" s="410">
        <f t="shared" si="7"/>
        <v>0</v>
      </c>
      <c r="AI408" s="411" t="str">
        <f t="shared" si="9"/>
        <v/>
      </c>
      <c r="AJ408" s="412" t="str">
        <f t="array" ref="AJ408">INDEX(_Rge_Data_3rd_CY,$B408,AJ$1)</f>
        <v/>
      </c>
      <c r="AK408" s="413" t="str">
        <f t="array" ref="AK408">INDEX(_Rge_Data_3rd_CY,$B408,AK$1)</f>
        <v/>
      </c>
      <c r="AL408" s="413" t="str">
        <f t="array" ref="AL408">INDEX(_Rge_Data_3rd_CY,$B408,AL$1)</f>
        <v/>
      </c>
      <c r="AM408" s="413" t="str">
        <f t="array" ref="AM408">INDEX(_Rge_Data_3rd_CY,$B408,AM$1)</f>
        <v/>
      </c>
      <c r="AN408" s="413">
        <f t="array" ref="AN408">INDEX(_Rge_Data_3rd_CY,$B408,AN$1)</f>
        <v>0</v>
      </c>
      <c r="AO408" s="413">
        <f t="array" ref="AO408">INDEX(_Rge_Data_3rd_CY,$B408,AO$1)</f>
        <v>0</v>
      </c>
      <c r="AP408" s="413">
        <f t="array" ref="AP408">INDEX(_Rge_Data_3rd_CY,$B408,AP$1)</f>
        <v>0</v>
      </c>
      <c r="AQ408" s="413">
        <f t="array" ref="AQ408">INDEX(_Rge_Data_3rd_CY,$B408,AQ$1)</f>
        <v>0</v>
      </c>
      <c r="AR408" s="413">
        <f t="array" ref="AR408">INDEX(_Rge_Data_3rd_CY,$B408,AR$1)</f>
        <v>0</v>
      </c>
      <c r="AS408" s="413" t="str">
        <f t="array" ref="AS408">INDEX(_Rge_Data_3rd_CY,$B408,AS$1)</f>
        <v/>
      </c>
      <c r="AT408" s="413">
        <f t="array" ref="AT408">INDEX(_Rge_Data_3rd_CY,$B408,AT$1)</f>
        <v>0</v>
      </c>
      <c r="AU408" s="413">
        <f t="array" ref="AU408">INDEX(_Rge_Data_3rd_CY,$B408,AU$1)</f>
        <v>0</v>
      </c>
      <c r="AV408" s="284">
        <f t="shared" si="10"/>
        <v>0</v>
      </c>
      <c r="AW408" s="414">
        <f t="shared" si="8"/>
        <v>0</v>
      </c>
      <c r="AX408" s="290">
        <f>IFERROR(IF(AND($F408="OPEN",$AH408&gt;0),$AH408*_SoP*$AW408,IF(AND($F408="CLOSED",$AH408&gt;0),$AH408*_SoL*$AW408,0)),0)</f>
        <v>0</v>
      </c>
      <c r="AY408" s="290">
        <f>IFERROR(IF($AH408&lt;0,$AH408*_SoL,0),0)</f>
        <v>0</v>
      </c>
      <c r="AZ408" s="415">
        <f t="shared" si="11"/>
        <v>0</v>
      </c>
      <c r="BA408" s="415">
        <f t="shared" si="12"/>
        <v>0</v>
      </c>
      <c r="BB408" s="415">
        <f t="shared" si="13"/>
        <v>0</v>
      </c>
      <c r="BC408" s="416">
        <f t="shared" si="14"/>
        <v>0</v>
      </c>
      <c r="BD408" s="417">
        <f t="shared" si="15"/>
        <v>0</v>
      </c>
      <c r="BE408" s="418">
        <f t="shared" si="16"/>
        <v>0</v>
      </c>
      <c r="BF408" s="419">
        <f t="shared" si="17"/>
        <v>0</v>
      </c>
    </row>
    <row r="409" ht="19.5" customHeight="1">
      <c r="A409" s="185"/>
      <c r="B409" s="230">
        <f t="shared" si="18"/>
        <v>398</v>
      </c>
      <c r="C409" s="185"/>
      <c r="D409" s="391" t="str">
        <f t="array" ref="D409">INDEX(_Rge_Projectdata_3rd,$B409,MATCH("Project-ID",_Rge_Headline_Projectdata,0))</f>
        <v/>
      </c>
      <c r="E409" s="392" t="str">
        <f t="array" ref="E409">IF(INDEX(_Rge_Data_3rd_CY,$B409,E$1)=0,"",TEXT(INDEX(_Rge_Data_3rd_CY,$B409,E$1),"JJJJMMTT"))</f>
        <v/>
      </c>
      <c r="F409" s="404" t="str">
        <f t="array" ref="F409">INDEX(_Rge_Data_3rd_CY,$B409,F$1)</f>
        <v>Open</v>
      </c>
      <c r="G409" s="393">
        <f t="array" ref="G409">IFERROR(MATCH(INDEX(_Rge_Data_3rd_CY,$B409,G$1),_Rge_Projectstatus,0),"")</f>
        <v>1</v>
      </c>
      <c r="H409" s="405" t="str">
        <f t="array" ref="H409">INDEX(_Rge_Data_3rd_CY,$B409,H$1)</f>
        <v/>
      </c>
      <c r="I409" s="406" t="str">
        <f t="array" ref="I409">INDEX(_Rge_Data_3rd_CY,$B409,I$1)</f>
        <v/>
      </c>
      <c r="J409" s="406" t="str">
        <f t="array" ref="J409">INDEX(_Rge_Data_3rd_CY,$B409,J$1)</f>
        <v/>
      </c>
      <c r="K409" s="406" t="str">
        <f t="array" ref="K409">INDEX(_Rge_Data_3rd_CY,$B409,K$1)</f>
        <v/>
      </c>
      <c r="L409" s="407">
        <f t="array" ref="L409">INDEX(_Rge_Data_3rd_CY,$B409,L$1)</f>
        <v>0</v>
      </c>
      <c r="M409" s="407">
        <f t="array" ref="M409">INDEX(_Rge_Data_3rd_CY,$B409,M$1)</f>
        <v>0</v>
      </c>
      <c r="N409" s="407">
        <f t="array" ref="N409">INDEX(_Rge_Data_3rd_CY,$B409,N$1)</f>
        <v>0</v>
      </c>
      <c r="O409" s="407">
        <f t="array" ref="O409">INDEX(_Rge_Data_3rd_CY,$B409,O$1)</f>
        <v>0</v>
      </c>
      <c r="P409" s="407">
        <f t="array" ref="P409">INDEX(_Rge_Data_3rd_CY,$B409,P$1)</f>
        <v>0</v>
      </c>
      <c r="Q409" s="407" t="str">
        <f t="array" ref="Q409">INDEX(_Rge_Data_3rd_CY,$B409,Q$1)</f>
        <v/>
      </c>
      <c r="R409" s="407">
        <f t="array" ref="R409">INDEX(_Rge_Data_3rd_CY,$B409,R$1)</f>
        <v>0</v>
      </c>
      <c r="S409" s="407">
        <f t="array" ref="S409">INDEX(_Rge_Data_3rd_CY,$B409,S$1)</f>
        <v>0</v>
      </c>
      <c r="T409" s="407">
        <f t="shared" si="5"/>
        <v>0</v>
      </c>
      <c r="U409" s="408">
        <f t="shared" si="6"/>
        <v>0</v>
      </c>
      <c r="V409" s="409" t="str">
        <f t="array" ref="V409">INDEX(_Rge_Data_3rd_CY,$B409,V$1)</f>
        <v/>
      </c>
      <c r="W409" s="410" t="str">
        <f t="array" ref="W409">INDEX(_Rge_Data_3rd_CY,$B409,W$1)</f>
        <v/>
      </c>
      <c r="X409" s="410" t="str">
        <f t="array" ref="X409">INDEX(_Rge_Data_3rd_CY,$B409,X$1)</f>
        <v/>
      </c>
      <c r="Y409" s="410" t="str">
        <f t="array" ref="Y409">INDEX(_Rge_Data_3rd_CY,$B409,Y$1)</f>
        <v/>
      </c>
      <c r="Z409" s="410">
        <f t="array" ref="Z409">INDEX(_Rge_Data_3rd_CY,$B409,Z$1)</f>
        <v>0</v>
      </c>
      <c r="AA409" s="410">
        <f t="array" ref="AA409">INDEX(_Rge_Data_3rd_CY,$B409,AA$1)</f>
        <v>0</v>
      </c>
      <c r="AB409" s="410">
        <f t="array" ref="AB409">INDEX(_Rge_Data_3rd_CY,$B409,AB$1)</f>
        <v>0</v>
      </c>
      <c r="AC409" s="410">
        <f t="array" ref="AC409">INDEX(_Rge_Data_3rd_CY,$B409,AC$1)</f>
        <v>0</v>
      </c>
      <c r="AD409" s="410">
        <f t="array" ref="AD409">INDEX(_Rge_Data_3rd_CY,$B409,AD$1)</f>
        <v>0</v>
      </c>
      <c r="AE409" s="410" t="str">
        <f t="array" ref="AE409">INDEX(_Rge_Data_3rd_CY,$B409,AE$1)</f>
        <v/>
      </c>
      <c r="AF409" s="410">
        <f t="array" ref="AF409">INDEX(_Rge_Data_3rd_CY,$B409,AF$1)</f>
        <v>0</v>
      </c>
      <c r="AG409" s="410">
        <f t="array" ref="AG409">INDEX(_Rge_Data_3rd_CY,$B409,AG$1)</f>
        <v>0</v>
      </c>
      <c r="AH409" s="410">
        <f t="shared" si="7"/>
        <v>0</v>
      </c>
      <c r="AI409" s="411" t="str">
        <f t="shared" si="9"/>
        <v/>
      </c>
      <c r="AJ409" s="412" t="str">
        <f t="array" ref="AJ409">INDEX(_Rge_Data_3rd_CY,$B409,AJ$1)</f>
        <v/>
      </c>
      <c r="AK409" s="413" t="str">
        <f t="array" ref="AK409">INDEX(_Rge_Data_3rd_CY,$B409,AK$1)</f>
        <v/>
      </c>
      <c r="AL409" s="413" t="str">
        <f t="array" ref="AL409">INDEX(_Rge_Data_3rd_CY,$B409,AL$1)</f>
        <v/>
      </c>
      <c r="AM409" s="413" t="str">
        <f t="array" ref="AM409">INDEX(_Rge_Data_3rd_CY,$B409,AM$1)</f>
        <v/>
      </c>
      <c r="AN409" s="413">
        <f t="array" ref="AN409">INDEX(_Rge_Data_3rd_CY,$B409,AN$1)</f>
        <v>0</v>
      </c>
      <c r="AO409" s="413">
        <f t="array" ref="AO409">INDEX(_Rge_Data_3rd_CY,$B409,AO$1)</f>
        <v>0</v>
      </c>
      <c r="AP409" s="413">
        <f t="array" ref="AP409">INDEX(_Rge_Data_3rd_CY,$B409,AP$1)</f>
        <v>0</v>
      </c>
      <c r="AQ409" s="413">
        <f t="array" ref="AQ409">INDEX(_Rge_Data_3rd_CY,$B409,AQ$1)</f>
        <v>0</v>
      </c>
      <c r="AR409" s="413">
        <f t="array" ref="AR409">INDEX(_Rge_Data_3rd_CY,$B409,AR$1)</f>
        <v>0</v>
      </c>
      <c r="AS409" s="413" t="str">
        <f t="array" ref="AS409">INDEX(_Rge_Data_3rd_CY,$B409,AS$1)</f>
        <v/>
      </c>
      <c r="AT409" s="413">
        <f t="array" ref="AT409">INDEX(_Rge_Data_3rd_CY,$B409,AT$1)</f>
        <v>0</v>
      </c>
      <c r="AU409" s="413">
        <f t="array" ref="AU409">INDEX(_Rge_Data_3rd_CY,$B409,AU$1)</f>
        <v>0</v>
      </c>
      <c r="AV409" s="284">
        <f t="shared" si="10"/>
        <v>0</v>
      </c>
      <c r="AW409" s="414">
        <f t="shared" si="8"/>
        <v>0</v>
      </c>
      <c r="AX409" s="290">
        <f>IFERROR(IF(AND($F409="OPEN",$AH409&gt;0),$AH409*_SoP*$AW409,IF(AND($F409="CLOSED",$AH409&gt;0),$AH409*_SoL*$AW409,0)),0)</f>
        <v>0</v>
      </c>
      <c r="AY409" s="290">
        <f>IFERROR(IF($AH409&lt;0,$AH409*_SoL,0),0)</f>
        <v>0</v>
      </c>
      <c r="AZ409" s="415">
        <f t="shared" si="11"/>
        <v>0</v>
      </c>
      <c r="BA409" s="415">
        <f t="shared" si="12"/>
        <v>0</v>
      </c>
      <c r="BB409" s="415">
        <f t="shared" si="13"/>
        <v>0</v>
      </c>
      <c r="BC409" s="416">
        <f t="shared" si="14"/>
        <v>0</v>
      </c>
      <c r="BD409" s="417">
        <f t="shared" si="15"/>
        <v>0</v>
      </c>
      <c r="BE409" s="418">
        <f t="shared" si="16"/>
        <v>0</v>
      </c>
      <c r="BF409" s="419">
        <f t="shared" si="17"/>
        <v>0</v>
      </c>
    </row>
    <row r="410" ht="19.5" customHeight="1">
      <c r="A410" s="185"/>
      <c r="B410" s="230">
        <f t="shared" si="18"/>
        <v>399</v>
      </c>
      <c r="C410" s="185"/>
      <c r="D410" s="391" t="str">
        <f t="array" ref="D410">INDEX(_Rge_Projectdata_3rd,$B410,MATCH("Project-ID",_Rge_Headline_Projectdata,0))</f>
        <v/>
      </c>
      <c r="E410" s="392" t="str">
        <f t="array" ref="E410">IF(INDEX(_Rge_Data_3rd_CY,$B410,E$1)=0,"",TEXT(INDEX(_Rge_Data_3rd_CY,$B410,E$1),"JJJJMMTT"))</f>
        <v/>
      </c>
      <c r="F410" s="404" t="str">
        <f t="array" ref="F410">INDEX(_Rge_Data_3rd_CY,$B410,F$1)</f>
        <v>Open</v>
      </c>
      <c r="G410" s="393">
        <f t="array" ref="G410">IFERROR(MATCH(INDEX(_Rge_Data_3rd_CY,$B410,G$1),_Rge_Projectstatus,0),"")</f>
        <v>1</v>
      </c>
      <c r="H410" s="405" t="str">
        <f t="array" ref="H410">INDEX(_Rge_Data_3rd_CY,$B410,H$1)</f>
        <v/>
      </c>
      <c r="I410" s="406" t="str">
        <f t="array" ref="I410">INDEX(_Rge_Data_3rd_CY,$B410,I$1)</f>
        <v/>
      </c>
      <c r="J410" s="406" t="str">
        <f t="array" ref="J410">INDEX(_Rge_Data_3rd_CY,$B410,J$1)</f>
        <v/>
      </c>
      <c r="K410" s="406" t="str">
        <f t="array" ref="K410">INDEX(_Rge_Data_3rd_CY,$B410,K$1)</f>
        <v/>
      </c>
      <c r="L410" s="407">
        <f t="array" ref="L410">INDEX(_Rge_Data_3rd_CY,$B410,L$1)</f>
        <v>0</v>
      </c>
      <c r="M410" s="407">
        <f t="array" ref="M410">INDEX(_Rge_Data_3rd_CY,$B410,M$1)</f>
        <v>0</v>
      </c>
      <c r="N410" s="407">
        <f t="array" ref="N410">INDEX(_Rge_Data_3rd_CY,$B410,N$1)</f>
        <v>0</v>
      </c>
      <c r="O410" s="407">
        <f t="array" ref="O410">INDEX(_Rge_Data_3rd_CY,$B410,O$1)</f>
        <v>0</v>
      </c>
      <c r="P410" s="407">
        <f t="array" ref="P410">INDEX(_Rge_Data_3rd_CY,$B410,P$1)</f>
        <v>0</v>
      </c>
      <c r="Q410" s="407" t="str">
        <f t="array" ref="Q410">INDEX(_Rge_Data_3rd_CY,$B410,Q$1)</f>
        <v/>
      </c>
      <c r="R410" s="407">
        <f t="array" ref="R410">INDEX(_Rge_Data_3rd_CY,$B410,R$1)</f>
        <v>0</v>
      </c>
      <c r="S410" s="407">
        <f t="array" ref="S410">INDEX(_Rge_Data_3rd_CY,$B410,S$1)</f>
        <v>0</v>
      </c>
      <c r="T410" s="407">
        <f t="shared" si="5"/>
        <v>0</v>
      </c>
      <c r="U410" s="408">
        <f t="shared" si="6"/>
        <v>0</v>
      </c>
      <c r="V410" s="409" t="str">
        <f t="array" ref="V410">INDEX(_Rge_Data_3rd_CY,$B410,V$1)</f>
        <v/>
      </c>
      <c r="W410" s="410" t="str">
        <f t="array" ref="W410">INDEX(_Rge_Data_3rd_CY,$B410,W$1)</f>
        <v/>
      </c>
      <c r="X410" s="410" t="str">
        <f t="array" ref="X410">INDEX(_Rge_Data_3rd_CY,$B410,X$1)</f>
        <v/>
      </c>
      <c r="Y410" s="410" t="str">
        <f t="array" ref="Y410">INDEX(_Rge_Data_3rd_CY,$B410,Y$1)</f>
        <v/>
      </c>
      <c r="Z410" s="410">
        <f t="array" ref="Z410">INDEX(_Rge_Data_3rd_CY,$B410,Z$1)</f>
        <v>0</v>
      </c>
      <c r="AA410" s="410">
        <f t="array" ref="AA410">INDEX(_Rge_Data_3rd_CY,$B410,AA$1)</f>
        <v>0</v>
      </c>
      <c r="AB410" s="410">
        <f t="array" ref="AB410">INDEX(_Rge_Data_3rd_CY,$B410,AB$1)</f>
        <v>0</v>
      </c>
      <c r="AC410" s="410">
        <f t="array" ref="AC410">INDEX(_Rge_Data_3rd_CY,$B410,AC$1)</f>
        <v>0</v>
      </c>
      <c r="AD410" s="410">
        <f t="array" ref="AD410">INDEX(_Rge_Data_3rd_CY,$B410,AD$1)</f>
        <v>0</v>
      </c>
      <c r="AE410" s="410" t="str">
        <f t="array" ref="AE410">INDEX(_Rge_Data_3rd_CY,$B410,AE$1)</f>
        <v/>
      </c>
      <c r="AF410" s="410">
        <f t="array" ref="AF410">INDEX(_Rge_Data_3rd_CY,$B410,AF$1)</f>
        <v>0</v>
      </c>
      <c r="AG410" s="410">
        <f t="array" ref="AG410">INDEX(_Rge_Data_3rd_CY,$B410,AG$1)</f>
        <v>0</v>
      </c>
      <c r="AH410" s="410">
        <f t="shared" si="7"/>
        <v>0</v>
      </c>
      <c r="AI410" s="411" t="str">
        <f t="shared" si="9"/>
        <v/>
      </c>
      <c r="AJ410" s="412" t="str">
        <f t="array" ref="AJ410">INDEX(_Rge_Data_3rd_CY,$B410,AJ$1)</f>
        <v/>
      </c>
      <c r="AK410" s="413" t="str">
        <f t="array" ref="AK410">INDEX(_Rge_Data_3rd_CY,$B410,AK$1)</f>
        <v/>
      </c>
      <c r="AL410" s="413" t="str">
        <f t="array" ref="AL410">INDEX(_Rge_Data_3rd_CY,$B410,AL$1)</f>
        <v/>
      </c>
      <c r="AM410" s="413" t="str">
        <f t="array" ref="AM410">INDEX(_Rge_Data_3rd_CY,$B410,AM$1)</f>
        <v/>
      </c>
      <c r="AN410" s="413">
        <f t="array" ref="AN410">INDEX(_Rge_Data_3rd_CY,$B410,AN$1)</f>
        <v>0</v>
      </c>
      <c r="AO410" s="413">
        <f t="array" ref="AO410">INDEX(_Rge_Data_3rd_CY,$B410,AO$1)</f>
        <v>0</v>
      </c>
      <c r="AP410" s="413">
        <f t="array" ref="AP410">INDEX(_Rge_Data_3rd_CY,$B410,AP$1)</f>
        <v>0</v>
      </c>
      <c r="AQ410" s="413">
        <f t="array" ref="AQ410">INDEX(_Rge_Data_3rd_CY,$B410,AQ$1)</f>
        <v>0</v>
      </c>
      <c r="AR410" s="413">
        <f t="array" ref="AR410">INDEX(_Rge_Data_3rd_CY,$B410,AR$1)</f>
        <v>0</v>
      </c>
      <c r="AS410" s="413" t="str">
        <f t="array" ref="AS410">INDEX(_Rge_Data_3rd_CY,$B410,AS$1)</f>
        <v/>
      </c>
      <c r="AT410" s="413">
        <f t="array" ref="AT410">INDEX(_Rge_Data_3rd_CY,$B410,AT$1)</f>
        <v>0</v>
      </c>
      <c r="AU410" s="413">
        <f t="array" ref="AU410">INDEX(_Rge_Data_3rd_CY,$B410,AU$1)</f>
        <v>0</v>
      </c>
      <c r="AV410" s="284">
        <f t="shared" si="10"/>
        <v>0</v>
      </c>
      <c r="AW410" s="414">
        <f t="shared" si="8"/>
        <v>0</v>
      </c>
      <c r="AX410" s="290">
        <f>IFERROR(IF(AND($F410="OPEN",$AH410&gt;0),$AH410*_SoP*$AW410,IF(AND($F410="CLOSED",$AH410&gt;0),$AH410*_SoL*$AW410,0)),0)</f>
        <v>0</v>
      </c>
      <c r="AY410" s="290">
        <f>IFERROR(IF($AH410&lt;0,$AH410*_SoL,0),0)</f>
        <v>0</v>
      </c>
      <c r="AZ410" s="415">
        <f t="shared" si="11"/>
        <v>0</v>
      </c>
      <c r="BA410" s="415">
        <f t="shared" si="12"/>
        <v>0</v>
      </c>
      <c r="BB410" s="415">
        <f t="shared" si="13"/>
        <v>0</v>
      </c>
      <c r="BC410" s="416">
        <f t="shared" si="14"/>
        <v>0</v>
      </c>
      <c r="BD410" s="417">
        <f t="shared" si="15"/>
        <v>0</v>
      </c>
      <c r="BE410" s="418">
        <f t="shared" si="16"/>
        <v>0</v>
      </c>
      <c r="BF410" s="419">
        <f t="shared" si="17"/>
        <v>0</v>
      </c>
    </row>
    <row r="411" ht="19.5" customHeight="1">
      <c r="A411" s="185"/>
      <c r="B411" s="230">
        <f t="shared" si="18"/>
        <v>400</v>
      </c>
      <c r="C411" s="185"/>
      <c r="D411" s="391" t="str">
        <f t="array" ref="D411">INDEX(_Rge_Projectdata_3rd,$B411,MATCH("Project-ID",_Rge_Headline_Projectdata,0))</f>
        <v/>
      </c>
      <c r="E411" s="392" t="str">
        <f t="array" ref="E411">IF(INDEX(_Rge_Data_3rd_CY,$B411,E$1)=0,"",TEXT(INDEX(_Rge_Data_3rd_CY,$B411,E$1),"JJJJMMTT"))</f>
        <v/>
      </c>
      <c r="F411" s="404" t="str">
        <f t="array" ref="F411">INDEX(_Rge_Data_3rd_CY,$B411,F$1)</f>
        <v>Open</v>
      </c>
      <c r="G411" s="393">
        <f t="array" ref="G411">IFERROR(MATCH(INDEX(_Rge_Data_3rd_CY,$B411,G$1),_Rge_Projectstatus,0),"")</f>
        <v>1</v>
      </c>
      <c r="H411" s="405" t="str">
        <f t="array" ref="H411">INDEX(_Rge_Data_3rd_CY,$B411,H$1)</f>
        <v/>
      </c>
      <c r="I411" s="406" t="str">
        <f t="array" ref="I411">INDEX(_Rge_Data_3rd_CY,$B411,I$1)</f>
        <v/>
      </c>
      <c r="J411" s="406" t="str">
        <f t="array" ref="J411">INDEX(_Rge_Data_3rd_CY,$B411,J$1)</f>
        <v/>
      </c>
      <c r="K411" s="406" t="str">
        <f t="array" ref="K411">INDEX(_Rge_Data_3rd_CY,$B411,K$1)</f>
        <v/>
      </c>
      <c r="L411" s="407">
        <f t="array" ref="L411">INDEX(_Rge_Data_3rd_CY,$B411,L$1)</f>
        <v>0</v>
      </c>
      <c r="M411" s="407">
        <f t="array" ref="M411">INDEX(_Rge_Data_3rd_CY,$B411,M$1)</f>
        <v>0</v>
      </c>
      <c r="N411" s="407">
        <f t="array" ref="N411">INDEX(_Rge_Data_3rd_CY,$B411,N$1)</f>
        <v>0</v>
      </c>
      <c r="O411" s="407">
        <f t="array" ref="O411">INDEX(_Rge_Data_3rd_CY,$B411,O$1)</f>
        <v>0</v>
      </c>
      <c r="P411" s="407">
        <f t="array" ref="P411">INDEX(_Rge_Data_3rd_CY,$B411,P$1)</f>
        <v>0</v>
      </c>
      <c r="Q411" s="407" t="str">
        <f t="array" ref="Q411">INDEX(_Rge_Data_3rd_CY,$B411,Q$1)</f>
        <v/>
      </c>
      <c r="R411" s="407">
        <f t="array" ref="R411">INDEX(_Rge_Data_3rd_CY,$B411,R$1)</f>
        <v>0</v>
      </c>
      <c r="S411" s="407">
        <f t="array" ref="S411">INDEX(_Rge_Data_3rd_CY,$B411,S$1)</f>
        <v>0</v>
      </c>
      <c r="T411" s="407">
        <f t="shared" si="5"/>
        <v>0</v>
      </c>
      <c r="U411" s="408">
        <f t="shared" si="6"/>
        <v>0</v>
      </c>
      <c r="V411" s="409" t="str">
        <f t="array" ref="V411">INDEX(_Rge_Data_3rd_CY,$B411,V$1)</f>
        <v/>
      </c>
      <c r="W411" s="410" t="str">
        <f t="array" ref="W411">INDEX(_Rge_Data_3rd_CY,$B411,W$1)</f>
        <v/>
      </c>
      <c r="X411" s="410" t="str">
        <f t="array" ref="X411">INDEX(_Rge_Data_3rd_CY,$B411,X$1)</f>
        <v/>
      </c>
      <c r="Y411" s="410" t="str">
        <f t="array" ref="Y411">INDEX(_Rge_Data_3rd_CY,$B411,Y$1)</f>
        <v/>
      </c>
      <c r="Z411" s="410">
        <f t="array" ref="Z411">INDEX(_Rge_Data_3rd_CY,$B411,Z$1)</f>
        <v>0</v>
      </c>
      <c r="AA411" s="410">
        <f t="array" ref="AA411">INDEX(_Rge_Data_3rd_CY,$B411,AA$1)</f>
        <v>0</v>
      </c>
      <c r="AB411" s="410">
        <f t="array" ref="AB411">INDEX(_Rge_Data_3rd_CY,$B411,AB$1)</f>
        <v>0</v>
      </c>
      <c r="AC411" s="410">
        <f t="array" ref="AC411">INDEX(_Rge_Data_3rd_CY,$B411,AC$1)</f>
        <v>0</v>
      </c>
      <c r="AD411" s="410">
        <f t="array" ref="AD411">INDEX(_Rge_Data_3rd_CY,$B411,AD$1)</f>
        <v>0</v>
      </c>
      <c r="AE411" s="410" t="str">
        <f t="array" ref="AE411">INDEX(_Rge_Data_3rd_CY,$B411,AE$1)</f>
        <v/>
      </c>
      <c r="AF411" s="410">
        <f t="array" ref="AF411">INDEX(_Rge_Data_3rd_CY,$B411,AF$1)</f>
        <v>0</v>
      </c>
      <c r="AG411" s="410">
        <f t="array" ref="AG411">INDEX(_Rge_Data_3rd_CY,$B411,AG$1)</f>
        <v>0</v>
      </c>
      <c r="AH411" s="410">
        <f t="shared" si="7"/>
        <v>0</v>
      </c>
      <c r="AI411" s="411" t="str">
        <f t="shared" si="9"/>
        <v/>
      </c>
      <c r="AJ411" s="412" t="str">
        <f t="array" ref="AJ411">INDEX(_Rge_Data_3rd_CY,$B411,AJ$1)</f>
        <v/>
      </c>
      <c r="AK411" s="413" t="str">
        <f t="array" ref="AK411">INDEX(_Rge_Data_3rd_CY,$B411,AK$1)</f>
        <v/>
      </c>
      <c r="AL411" s="413" t="str">
        <f t="array" ref="AL411">INDEX(_Rge_Data_3rd_CY,$B411,AL$1)</f>
        <v/>
      </c>
      <c r="AM411" s="413" t="str">
        <f t="array" ref="AM411">INDEX(_Rge_Data_3rd_CY,$B411,AM$1)</f>
        <v/>
      </c>
      <c r="AN411" s="413">
        <f t="array" ref="AN411">INDEX(_Rge_Data_3rd_CY,$B411,AN$1)</f>
        <v>0</v>
      </c>
      <c r="AO411" s="413">
        <f t="array" ref="AO411">INDEX(_Rge_Data_3rd_CY,$B411,AO$1)</f>
        <v>0</v>
      </c>
      <c r="AP411" s="413">
        <f t="array" ref="AP411">INDEX(_Rge_Data_3rd_CY,$B411,AP$1)</f>
        <v>0</v>
      </c>
      <c r="AQ411" s="413">
        <f t="array" ref="AQ411">INDEX(_Rge_Data_3rd_CY,$B411,AQ$1)</f>
        <v>0</v>
      </c>
      <c r="AR411" s="413">
        <f t="array" ref="AR411">INDEX(_Rge_Data_3rd_CY,$B411,AR$1)</f>
        <v>0</v>
      </c>
      <c r="AS411" s="413" t="str">
        <f t="array" ref="AS411">INDEX(_Rge_Data_3rd_CY,$B411,AS$1)</f>
        <v/>
      </c>
      <c r="AT411" s="413">
        <f t="array" ref="AT411">INDEX(_Rge_Data_3rd_CY,$B411,AT$1)</f>
        <v>0</v>
      </c>
      <c r="AU411" s="413">
        <f t="array" ref="AU411">INDEX(_Rge_Data_3rd_CY,$B411,AU$1)</f>
        <v>0</v>
      </c>
      <c r="AV411" s="284">
        <f t="shared" si="10"/>
        <v>0</v>
      </c>
      <c r="AW411" s="414">
        <f t="shared" si="8"/>
        <v>0</v>
      </c>
      <c r="AX411" s="290">
        <f>IFERROR(IF(AND($F411="OPEN",$AH411&gt;0),$AH411*_SoP*$AW411,IF(AND($F411="CLOSED",$AH411&gt;0),$AH411*_SoL*$AW411,0)),0)</f>
        <v>0</v>
      </c>
      <c r="AY411" s="290">
        <f>IFERROR(IF($AH411&lt;0,$AH411*_SoL,0),0)</f>
        <v>0</v>
      </c>
      <c r="AZ411" s="415">
        <f t="shared" si="11"/>
        <v>0</v>
      </c>
      <c r="BA411" s="415">
        <f t="shared" si="12"/>
        <v>0</v>
      </c>
      <c r="BB411" s="415">
        <f t="shared" si="13"/>
        <v>0</v>
      </c>
      <c r="BC411" s="416">
        <f t="shared" si="14"/>
        <v>0</v>
      </c>
      <c r="BD411" s="417">
        <f t="shared" si="15"/>
        <v>0</v>
      </c>
      <c r="BE411" s="418">
        <f t="shared" si="16"/>
        <v>0</v>
      </c>
      <c r="BF411" s="419">
        <f t="shared" si="17"/>
        <v>0</v>
      </c>
    </row>
    <row r="412" ht="19.5" customHeight="1">
      <c r="A412" s="185"/>
      <c r="B412" s="230">
        <f t="shared" si="18"/>
        <v>401</v>
      </c>
      <c r="C412" s="185"/>
      <c r="D412" s="391" t="str">
        <f t="array" ref="D412">INDEX(_Rge_Projectdata_3rd,$B412,MATCH("Project-ID",_Rge_Headline_Projectdata,0))</f>
        <v/>
      </c>
      <c r="E412" s="392" t="str">
        <f t="array" ref="E412">IF(INDEX(_Rge_Data_3rd_CY,$B412,E$1)=0,"",TEXT(INDEX(_Rge_Data_3rd_CY,$B412,E$1),"JJJJMMTT"))</f>
        <v/>
      </c>
      <c r="F412" s="404" t="str">
        <f t="array" ref="F412">INDEX(_Rge_Data_3rd_CY,$B412,F$1)</f>
        <v>Open</v>
      </c>
      <c r="G412" s="393">
        <f t="array" ref="G412">IFERROR(MATCH(INDEX(_Rge_Data_3rd_CY,$B412,G$1),_Rge_Projectstatus,0),"")</f>
        <v>1</v>
      </c>
      <c r="H412" s="405" t="str">
        <f t="array" ref="H412">INDEX(_Rge_Data_3rd_CY,$B412,H$1)</f>
        <v/>
      </c>
      <c r="I412" s="406" t="str">
        <f t="array" ref="I412">INDEX(_Rge_Data_3rd_CY,$B412,I$1)</f>
        <v/>
      </c>
      <c r="J412" s="406" t="str">
        <f t="array" ref="J412">INDEX(_Rge_Data_3rd_CY,$B412,J$1)</f>
        <v/>
      </c>
      <c r="K412" s="406" t="str">
        <f t="array" ref="K412">INDEX(_Rge_Data_3rd_CY,$B412,K$1)</f>
        <v/>
      </c>
      <c r="L412" s="407">
        <f t="array" ref="L412">INDEX(_Rge_Data_3rd_CY,$B412,L$1)</f>
        <v>0</v>
      </c>
      <c r="M412" s="407">
        <f t="array" ref="M412">INDEX(_Rge_Data_3rd_CY,$B412,M$1)</f>
        <v>0</v>
      </c>
      <c r="N412" s="407">
        <f t="array" ref="N412">INDEX(_Rge_Data_3rd_CY,$B412,N$1)</f>
        <v>0</v>
      </c>
      <c r="O412" s="407">
        <f t="array" ref="O412">INDEX(_Rge_Data_3rd_CY,$B412,O$1)</f>
        <v>0</v>
      </c>
      <c r="P412" s="407">
        <f t="array" ref="P412">INDEX(_Rge_Data_3rd_CY,$B412,P$1)</f>
        <v>0</v>
      </c>
      <c r="Q412" s="407" t="str">
        <f t="array" ref="Q412">INDEX(_Rge_Data_3rd_CY,$B412,Q$1)</f>
        <v/>
      </c>
      <c r="R412" s="407">
        <f t="array" ref="R412">INDEX(_Rge_Data_3rd_CY,$B412,R$1)</f>
        <v>0</v>
      </c>
      <c r="S412" s="407">
        <f t="array" ref="S412">INDEX(_Rge_Data_3rd_CY,$B412,S$1)</f>
        <v>0</v>
      </c>
      <c r="T412" s="407">
        <f t="shared" si="5"/>
        <v>0</v>
      </c>
      <c r="U412" s="408">
        <f t="shared" si="6"/>
        <v>0</v>
      </c>
      <c r="V412" s="409" t="str">
        <f t="array" ref="V412">INDEX(_Rge_Data_3rd_CY,$B412,V$1)</f>
        <v/>
      </c>
      <c r="W412" s="410" t="str">
        <f t="array" ref="W412">INDEX(_Rge_Data_3rd_CY,$B412,W$1)</f>
        <v/>
      </c>
      <c r="X412" s="410" t="str">
        <f t="array" ref="X412">INDEX(_Rge_Data_3rd_CY,$B412,X$1)</f>
        <v/>
      </c>
      <c r="Y412" s="410" t="str">
        <f t="array" ref="Y412">INDEX(_Rge_Data_3rd_CY,$B412,Y$1)</f>
        <v/>
      </c>
      <c r="Z412" s="410">
        <f t="array" ref="Z412">INDEX(_Rge_Data_3rd_CY,$B412,Z$1)</f>
        <v>0</v>
      </c>
      <c r="AA412" s="410">
        <f t="array" ref="AA412">INDEX(_Rge_Data_3rd_CY,$B412,AA$1)</f>
        <v>0</v>
      </c>
      <c r="AB412" s="410">
        <f t="array" ref="AB412">INDEX(_Rge_Data_3rd_CY,$B412,AB$1)</f>
        <v>0</v>
      </c>
      <c r="AC412" s="410">
        <f t="array" ref="AC412">INDEX(_Rge_Data_3rd_CY,$B412,AC$1)</f>
        <v>0</v>
      </c>
      <c r="AD412" s="410">
        <f t="array" ref="AD412">INDEX(_Rge_Data_3rd_CY,$B412,AD$1)</f>
        <v>0</v>
      </c>
      <c r="AE412" s="410" t="str">
        <f t="array" ref="AE412">INDEX(_Rge_Data_3rd_CY,$B412,AE$1)</f>
        <v/>
      </c>
      <c r="AF412" s="410">
        <f t="array" ref="AF412">INDEX(_Rge_Data_3rd_CY,$B412,AF$1)</f>
        <v>0</v>
      </c>
      <c r="AG412" s="410">
        <f t="array" ref="AG412">INDEX(_Rge_Data_3rd_CY,$B412,AG$1)</f>
        <v>0</v>
      </c>
      <c r="AH412" s="410">
        <f t="shared" si="7"/>
        <v>0</v>
      </c>
      <c r="AI412" s="411" t="str">
        <f t="shared" si="9"/>
        <v/>
      </c>
      <c r="AJ412" s="412" t="str">
        <f t="array" ref="AJ412">INDEX(_Rge_Data_3rd_CY,$B412,AJ$1)</f>
        <v/>
      </c>
      <c r="AK412" s="413" t="str">
        <f t="array" ref="AK412">INDEX(_Rge_Data_3rd_CY,$B412,AK$1)</f>
        <v/>
      </c>
      <c r="AL412" s="413" t="str">
        <f t="array" ref="AL412">INDEX(_Rge_Data_3rd_CY,$B412,AL$1)</f>
        <v/>
      </c>
      <c r="AM412" s="413" t="str">
        <f t="array" ref="AM412">INDEX(_Rge_Data_3rd_CY,$B412,AM$1)</f>
        <v/>
      </c>
      <c r="AN412" s="413">
        <f t="array" ref="AN412">INDEX(_Rge_Data_3rd_CY,$B412,AN$1)</f>
        <v>0</v>
      </c>
      <c r="AO412" s="413">
        <f t="array" ref="AO412">INDEX(_Rge_Data_3rd_CY,$B412,AO$1)</f>
        <v>0</v>
      </c>
      <c r="AP412" s="413">
        <f t="array" ref="AP412">INDEX(_Rge_Data_3rd_CY,$B412,AP$1)</f>
        <v>0</v>
      </c>
      <c r="AQ412" s="413">
        <f t="array" ref="AQ412">INDEX(_Rge_Data_3rd_CY,$B412,AQ$1)</f>
        <v>0</v>
      </c>
      <c r="AR412" s="413">
        <f t="array" ref="AR412">INDEX(_Rge_Data_3rd_CY,$B412,AR$1)</f>
        <v>0</v>
      </c>
      <c r="AS412" s="413" t="str">
        <f t="array" ref="AS412">INDEX(_Rge_Data_3rd_CY,$B412,AS$1)</f>
        <v/>
      </c>
      <c r="AT412" s="413">
        <f t="array" ref="AT412">INDEX(_Rge_Data_3rd_CY,$B412,AT$1)</f>
        <v>0</v>
      </c>
      <c r="AU412" s="413">
        <f t="array" ref="AU412">INDEX(_Rge_Data_3rd_CY,$B412,AU$1)</f>
        <v>0</v>
      </c>
      <c r="AV412" s="284">
        <f t="shared" si="10"/>
        <v>0</v>
      </c>
      <c r="AW412" s="414">
        <f t="shared" si="8"/>
        <v>0</v>
      </c>
      <c r="AX412" s="290">
        <f>IFERROR(IF(AND($F412="OPEN",$AH412&gt;0),$AH412*_SoP*$AW412,IF(AND($F412="CLOSED",$AH412&gt;0),$AH412*_SoL*$AW412,0)),0)</f>
        <v>0</v>
      </c>
      <c r="AY412" s="290">
        <f>IFERROR(IF($AH412&lt;0,$AH412*_SoL,0),0)</f>
        <v>0</v>
      </c>
      <c r="AZ412" s="415">
        <f t="shared" si="11"/>
        <v>0</v>
      </c>
      <c r="BA412" s="415">
        <f t="shared" si="12"/>
        <v>0</v>
      </c>
      <c r="BB412" s="415">
        <f t="shared" si="13"/>
        <v>0</v>
      </c>
      <c r="BC412" s="416">
        <f t="shared" si="14"/>
        <v>0</v>
      </c>
      <c r="BD412" s="417">
        <f t="shared" si="15"/>
        <v>0</v>
      </c>
      <c r="BE412" s="418">
        <f t="shared" si="16"/>
        <v>0</v>
      </c>
      <c r="BF412" s="419">
        <f t="shared" si="17"/>
        <v>0</v>
      </c>
    </row>
    <row r="413" ht="19.5" customHeight="1">
      <c r="A413" s="185"/>
      <c r="B413" s="230">
        <f t="shared" si="18"/>
        <v>402</v>
      </c>
      <c r="C413" s="185"/>
      <c r="D413" s="391" t="str">
        <f t="array" ref="D413">INDEX(_Rge_Projectdata_3rd,$B413,MATCH("Project-ID",_Rge_Headline_Projectdata,0))</f>
        <v/>
      </c>
      <c r="E413" s="392" t="str">
        <f t="array" ref="E413">IF(INDEX(_Rge_Data_3rd_CY,$B413,E$1)=0,"",TEXT(INDEX(_Rge_Data_3rd_CY,$B413,E$1),"JJJJMMTT"))</f>
        <v/>
      </c>
      <c r="F413" s="404" t="str">
        <f t="array" ref="F413">INDEX(_Rge_Data_3rd_CY,$B413,F$1)</f>
        <v>Open</v>
      </c>
      <c r="G413" s="393">
        <f t="array" ref="G413">IFERROR(MATCH(INDEX(_Rge_Data_3rd_CY,$B413,G$1),_Rge_Projectstatus,0),"")</f>
        <v>1</v>
      </c>
      <c r="H413" s="405" t="str">
        <f t="array" ref="H413">INDEX(_Rge_Data_3rd_CY,$B413,H$1)</f>
        <v/>
      </c>
      <c r="I413" s="406" t="str">
        <f t="array" ref="I413">INDEX(_Rge_Data_3rd_CY,$B413,I$1)</f>
        <v/>
      </c>
      <c r="J413" s="406" t="str">
        <f t="array" ref="J413">INDEX(_Rge_Data_3rd_CY,$B413,J$1)</f>
        <v/>
      </c>
      <c r="K413" s="406" t="str">
        <f t="array" ref="K413">INDEX(_Rge_Data_3rd_CY,$B413,K$1)</f>
        <v/>
      </c>
      <c r="L413" s="407">
        <f t="array" ref="L413">INDEX(_Rge_Data_3rd_CY,$B413,L$1)</f>
        <v>0</v>
      </c>
      <c r="M413" s="407">
        <f t="array" ref="M413">INDEX(_Rge_Data_3rd_CY,$B413,M$1)</f>
        <v>0</v>
      </c>
      <c r="N413" s="407">
        <f t="array" ref="N413">INDEX(_Rge_Data_3rd_CY,$B413,N$1)</f>
        <v>0</v>
      </c>
      <c r="O413" s="407">
        <f t="array" ref="O413">INDEX(_Rge_Data_3rd_CY,$B413,O$1)</f>
        <v>0</v>
      </c>
      <c r="P413" s="407">
        <f t="array" ref="P413">INDEX(_Rge_Data_3rd_CY,$B413,P$1)</f>
        <v>0</v>
      </c>
      <c r="Q413" s="407" t="str">
        <f t="array" ref="Q413">INDEX(_Rge_Data_3rd_CY,$B413,Q$1)</f>
        <v/>
      </c>
      <c r="R413" s="407">
        <f t="array" ref="R413">INDEX(_Rge_Data_3rd_CY,$B413,R$1)</f>
        <v>0</v>
      </c>
      <c r="S413" s="407">
        <f t="array" ref="S413">INDEX(_Rge_Data_3rd_CY,$B413,S$1)</f>
        <v>0</v>
      </c>
      <c r="T413" s="407">
        <f t="shared" si="5"/>
        <v>0</v>
      </c>
      <c r="U413" s="408">
        <f t="shared" si="6"/>
        <v>0</v>
      </c>
      <c r="V413" s="409" t="str">
        <f t="array" ref="V413">INDEX(_Rge_Data_3rd_CY,$B413,V$1)</f>
        <v/>
      </c>
      <c r="W413" s="410" t="str">
        <f t="array" ref="W413">INDEX(_Rge_Data_3rd_CY,$B413,W$1)</f>
        <v/>
      </c>
      <c r="X413" s="410" t="str">
        <f t="array" ref="X413">INDEX(_Rge_Data_3rd_CY,$B413,X$1)</f>
        <v/>
      </c>
      <c r="Y413" s="410" t="str">
        <f t="array" ref="Y413">INDEX(_Rge_Data_3rd_CY,$B413,Y$1)</f>
        <v/>
      </c>
      <c r="Z413" s="410">
        <f t="array" ref="Z413">INDEX(_Rge_Data_3rd_CY,$B413,Z$1)</f>
        <v>0</v>
      </c>
      <c r="AA413" s="410">
        <f t="array" ref="AA413">INDEX(_Rge_Data_3rd_CY,$B413,AA$1)</f>
        <v>0</v>
      </c>
      <c r="AB413" s="410">
        <f t="array" ref="AB413">INDEX(_Rge_Data_3rd_CY,$B413,AB$1)</f>
        <v>0</v>
      </c>
      <c r="AC413" s="410">
        <f t="array" ref="AC413">INDEX(_Rge_Data_3rd_CY,$B413,AC$1)</f>
        <v>0</v>
      </c>
      <c r="AD413" s="410">
        <f t="array" ref="AD413">INDEX(_Rge_Data_3rd_CY,$B413,AD$1)</f>
        <v>0</v>
      </c>
      <c r="AE413" s="410" t="str">
        <f t="array" ref="AE413">INDEX(_Rge_Data_3rd_CY,$B413,AE$1)</f>
        <v/>
      </c>
      <c r="AF413" s="410">
        <f t="array" ref="AF413">INDEX(_Rge_Data_3rd_CY,$B413,AF$1)</f>
        <v>0</v>
      </c>
      <c r="AG413" s="410">
        <f t="array" ref="AG413">INDEX(_Rge_Data_3rd_CY,$B413,AG$1)</f>
        <v>0</v>
      </c>
      <c r="AH413" s="410">
        <f t="shared" si="7"/>
        <v>0</v>
      </c>
      <c r="AI413" s="411" t="str">
        <f t="shared" si="9"/>
        <v/>
      </c>
      <c r="AJ413" s="412" t="str">
        <f t="array" ref="AJ413">INDEX(_Rge_Data_3rd_CY,$B413,AJ$1)</f>
        <v/>
      </c>
      <c r="AK413" s="413" t="str">
        <f t="array" ref="AK413">INDEX(_Rge_Data_3rd_CY,$B413,AK$1)</f>
        <v/>
      </c>
      <c r="AL413" s="413" t="str">
        <f t="array" ref="AL413">INDEX(_Rge_Data_3rd_CY,$B413,AL$1)</f>
        <v/>
      </c>
      <c r="AM413" s="413" t="str">
        <f t="array" ref="AM413">INDEX(_Rge_Data_3rd_CY,$B413,AM$1)</f>
        <v/>
      </c>
      <c r="AN413" s="413">
        <f t="array" ref="AN413">INDEX(_Rge_Data_3rd_CY,$B413,AN$1)</f>
        <v>0</v>
      </c>
      <c r="AO413" s="413">
        <f t="array" ref="AO413">INDEX(_Rge_Data_3rd_CY,$B413,AO$1)</f>
        <v>0</v>
      </c>
      <c r="AP413" s="413">
        <f t="array" ref="AP413">INDEX(_Rge_Data_3rd_CY,$B413,AP$1)</f>
        <v>0</v>
      </c>
      <c r="AQ413" s="413">
        <f t="array" ref="AQ413">INDEX(_Rge_Data_3rd_CY,$B413,AQ$1)</f>
        <v>0</v>
      </c>
      <c r="AR413" s="413">
        <f t="array" ref="AR413">INDEX(_Rge_Data_3rd_CY,$B413,AR$1)</f>
        <v>0</v>
      </c>
      <c r="AS413" s="413" t="str">
        <f t="array" ref="AS413">INDEX(_Rge_Data_3rd_CY,$B413,AS$1)</f>
        <v/>
      </c>
      <c r="AT413" s="413">
        <f t="array" ref="AT413">INDEX(_Rge_Data_3rd_CY,$B413,AT$1)</f>
        <v>0</v>
      </c>
      <c r="AU413" s="413">
        <f t="array" ref="AU413">INDEX(_Rge_Data_3rd_CY,$B413,AU$1)</f>
        <v>0</v>
      </c>
      <c r="AV413" s="284">
        <f t="shared" si="10"/>
        <v>0</v>
      </c>
      <c r="AW413" s="414">
        <f t="shared" si="8"/>
        <v>0</v>
      </c>
      <c r="AX413" s="290">
        <f>IFERROR(IF(AND($F413="OPEN",$AH413&gt;0),$AH413*_SoP*$AW413,IF(AND($F413="CLOSED",$AH413&gt;0),$AH413*_SoL*$AW413,0)),0)</f>
        <v>0</v>
      </c>
      <c r="AY413" s="290">
        <f>IFERROR(IF($AH413&lt;0,$AH413*_SoL,0),0)</f>
        <v>0</v>
      </c>
      <c r="AZ413" s="415">
        <f t="shared" si="11"/>
        <v>0</v>
      </c>
      <c r="BA413" s="415">
        <f t="shared" si="12"/>
        <v>0</v>
      </c>
      <c r="BB413" s="415">
        <f t="shared" si="13"/>
        <v>0</v>
      </c>
      <c r="BC413" s="416">
        <f t="shared" si="14"/>
        <v>0</v>
      </c>
      <c r="BD413" s="417">
        <f t="shared" si="15"/>
        <v>0</v>
      </c>
      <c r="BE413" s="418">
        <f t="shared" si="16"/>
        <v>0</v>
      </c>
      <c r="BF413" s="419">
        <f t="shared" si="17"/>
        <v>0</v>
      </c>
    </row>
    <row r="414" ht="19.5" customHeight="1">
      <c r="A414" s="185"/>
      <c r="B414" s="230">
        <f t="shared" si="18"/>
        <v>403</v>
      </c>
      <c r="C414" s="185"/>
      <c r="D414" s="391" t="str">
        <f t="array" ref="D414">INDEX(_Rge_Projectdata_3rd,$B414,MATCH("Project-ID",_Rge_Headline_Projectdata,0))</f>
        <v/>
      </c>
      <c r="E414" s="392" t="str">
        <f t="array" ref="E414">IF(INDEX(_Rge_Data_3rd_CY,$B414,E$1)=0,"",TEXT(INDEX(_Rge_Data_3rd_CY,$B414,E$1),"JJJJMMTT"))</f>
        <v/>
      </c>
      <c r="F414" s="404" t="str">
        <f t="array" ref="F414">INDEX(_Rge_Data_3rd_CY,$B414,F$1)</f>
        <v>Open</v>
      </c>
      <c r="G414" s="393">
        <f t="array" ref="G414">IFERROR(MATCH(INDEX(_Rge_Data_3rd_CY,$B414,G$1),_Rge_Projectstatus,0),"")</f>
        <v>1</v>
      </c>
      <c r="H414" s="405" t="str">
        <f t="array" ref="H414">INDEX(_Rge_Data_3rd_CY,$B414,H$1)</f>
        <v/>
      </c>
      <c r="I414" s="406" t="str">
        <f t="array" ref="I414">INDEX(_Rge_Data_3rd_CY,$B414,I$1)</f>
        <v/>
      </c>
      <c r="J414" s="406" t="str">
        <f t="array" ref="J414">INDEX(_Rge_Data_3rd_CY,$B414,J$1)</f>
        <v/>
      </c>
      <c r="K414" s="406" t="str">
        <f t="array" ref="K414">INDEX(_Rge_Data_3rd_CY,$B414,K$1)</f>
        <v/>
      </c>
      <c r="L414" s="407">
        <f t="array" ref="L414">INDEX(_Rge_Data_3rd_CY,$B414,L$1)</f>
        <v>0</v>
      </c>
      <c r="M414" s="407">
        <f t="array" ref="M414">INDEX(_Rge_Data_3rd_CY,$B414,M$1)</f>
        <v>0</v>
      </c>
      <c r="N414" s="407">
        <f t="array" ref="N414">INDEX(_Rge_Data_3rd_CY,$B414,N$1)</f>
        <v>0</v>
      </c>
      <c r="O414" s="407">
        <f t="array" ref="O414">INDEX(_Rge_Data_3rd_CY,$B414,O$1)</f>
        <v>0</v>
      </c>
      <c r="P414" s="407">
        <f t="array" ref="P414">INDEX(_Rge_Data_3rd_CY,$B414,P$1)</f>
        <v>0</v>
      </c>
      <c r="Q414" s="407" t="str">
        <f t="array" ref="Q414">INDEX(_Rge_Data_3rd_CY,$B414,Q$1)</f>
        <v/>
      </c>
      <c r="R414" s="407">
        <f t="array" ref="R414">INDEX(_Rge_Data_3rd_CY,$B414,R$1)</f>
        <v>0</v>
      </c>
      <c r="S414" s="407">
        <f t="array" ref="S414">INDEX(_Rge_Data_3rd_CY,$B414,S$1)</f>
        <v>0</v>
      </c>
      <c r="T414" s="407">
        <f t="shared" si="5"/>
        <v>0</v>
      </c>
      <c r="U414" s="408">
        <f t="shared" si="6"/>
        <v>0</v>
      </c>
      <c r="V414" s="409" t="str">
        <f t="array" ref="V414">INDEX(_Rge_Data_3rd_CY,$B414,V$1)</f>
        <v/>
      </c>
      <c r="W414" s="410" t="str">
        <f t="array" ref="W414">INDEX(_Rge_Data_3rd_CY,$B414,W$1)</f>
        <v/>
      </c>
      <c r="X414" s="410" t="str">
        <f t="array" ref="X414">INDEX(_Rge_Data_3rd_CY,$B414,X$1)</f>
        <v/>
      </c>
      <c r="Y414" s="410" t="str">
        <f t="array" ref="Y414">INDEX(_Rge_Data_3rd_CY,$B414,Y$1)</f>
        <v/>
      </c>
      <c r="Z414" s="410">
        <f t="array" ref="Z414">INDEX(_Rge_Data_3rd_CY,$B414,Z$1)</f>
        <v>0</v>
      </c>
      <c r="AA414" s="410">
        <f t="array" ref="AA414">INDEX(_Rge_Data_3rd_CY,$B414,AA$1)</f>
        <v>0</v>
      </c>
      <c r="AB414" s="410">
        <f t="array" ref="AB414">INDEX(_Rge_Data_3rd_CY,$B414,AB$1)</f>
        <v>0</v>
      </c>
      <c r="AC414" s="410">
        <f t="array" ref="AC414">INDEX(_Rge_Data_3rd_CY,$B414,AC$1)</f>
        <v>0</v>
      </c>
      <c r="AD414" s="410">
        <f t="array" ref="AD414">INDEX(_Rge_Data_3rd_CY,$B414,AD$1)</f>
        <v>0</v>
      </c>
      <c r="AE414" s="410" t="str">
        <f t="array" ref="AE414">INDEX(_Rge_Data_3rd_CY,$B414,AE$1)</f>
        <v/>
      </c>
      <c r="AF414" s="410">
        <f t="array" ref="AF414">INDEX(_Rge_Data_3rd_CY,$B414,AF$1)</f>
        <v>0</v>
      </c>
      <c r="AG414" s="410">
        <f t="array" ref="AG414">INDEX(_Rge_Data_3rd_CY,$B414,AG$1)</f>
        <v>0</v>
      </c>
      <c r="AH414" s="410">
        <f t="shared" si="7"/>
        <v>0</v>
      </c>
      <c r="AI414" s="411" t="str">
        <f t="shared" si="9"/>
        <v/>
      </c>
      <c r="AJ414" s="412" t="str">
        <f t="array" ref="AJ414">INDEX(_Rge_Data_3rd_CY,$B414,AJ$1)</f>
        <v/>
      </c>
      <c r="AK414" s="413" t="str">
        <f t="array" ref="AK414">INDEX(_Rge_Data_3rd_CY,$B414,AK$1)</f>
        <v/>
      </c>
      <c r="AL414" s="413" t="str">
        <f t="array" ref="AL414">INDEX(_Rge_Data_3rd_CY,$B414,AL$1)</f>
        <v/>
      </c>
      <c r="AM414" s="413" t="str">
        <f t="array" ref="AM414">INDEX(_Rge_Data_3rd_CY,$B414,AM$1)</f>
        <v/>
      </c>
      <c r="AN414" s="413">
        <f t="array" ref="AN414">INDEX(_Rge_Data_3rd_CY,$B414,AN$1)</f>
        <v>0</v>
      </c>
      <c r="AO414" s="413">
        <f t="array" ref="AO414">INDEX(_Rge_Data_3rd_CY,$B414,AO$1)</f>
        <v>0</v>
      </c>
      <c r="AP414" s="413">
        <f t="array" ref="AP414">INDEX(_Rge_Data_3rd_CY,$B414,AP$1)</f>
        <v>0</v>
      </c>
      <c r="AQ414" s="413">
        <f t="array" ref="AQ414">INDEX(_Rge_Data_3rd_CY,$B414,AQ$1)</f>
        <v>0</v>
      </c>
      <c r="AR414" s="413">
        <f t="array" ref="AR414">INDEX(_Rge_Data_3rd_CY,$B414,AR$1)</f>
        <v>0</v>
      </c>
      <c r="AS414" s="413" t="str">
        <f t="array" ref="AS414">INDEX(_Rge_Data_3rd_CY,$B414,AS$1)</f>
        <v/>
      </c>
      <c r="AT414" s="413">
        <f t="array" ref="AT414">INDEX(_Rge_Data_3rd_CY,$B414,AT$1)</f>
        <v>0</v>
      </c>
      <c r="AU414" s="413">
        <f t="array" ref="AU414">INDEX(_Rge_Data_3rd_CY,$B414,AU$1)</f>
        <v>0</v>
      </c>
      <c r="AV414" s="284">
        <f t="shared" si="10"/>
        <v>0</v>
      </c>
      <c r="AW414" s="414">
        <f t="shared" si="8"/>
        <v>0</v>
      </c>
      <c r="AX414" s="290">
        <f>IFERROR(IF(AND($F414="OPEN",$AH414&gt;0),$AH414*_SoP*$AW414,IF(AND($F414="CLOSED",$AH414&gt;0),$AH414*_SoL*$AW414,0)),0)</f>
        <v>0</v>
      </c>
      <c r="AY414" s="290">
        <f>IFERROR(IF($AH414&lt;0,$AH414*_SoL,0),0)</f>
        <v>0</v>
      </c>
      <c r="AZ414" s="415">
        <f t="shared" si="11"/>
        <v>0</v>
      </c>
      <c r="BA414" s="415">
        <f t="shared" si="12"/>
        <v>0</v>
      </c>
      <c r="BB414" s="415">
        <f t="shared" si="13"/>
        <v>0</v>
      </c>
      <c r="BC414" s="416">
        <f t="shared" si="14"/>
        <v>0</v>
      </c>
      <c r="BD414" s="417">
        <f t="shared" si="15"/>
        <v>0</v>
      </c>
      <c r="BE414" s="418">
        <f t="shared" si="16"/>
        <v>0</v>
      </c>
      <c r="BF414" s="419">
        <f t="shared" si="17"/>
        <v>0</v>
      </c>
    </row>
    <row r="415" ht="19.5" customHeight="1">
      <c r="A415" s="185"/>
      <c r="B415" s="230">
        <f t="shared" si="18"/>
        <v>404</v>
      </c>
      <c r="C415" s="185"/>
      <c r="D415" s="391" t="str">
        <f t="array" ref="D415">INDEX(_Rge_Projectdata_3rd,$B415,MATCH("Project-ID",_Rge_Headline_Projectdata,0))</f>
        <v/>
      </c>
      <c r="E415" s="392" t="str">
        <f t="array" ref="E415">IF(INDEX(_Rge_Data_3rd_CY,$B415,E$1)=0,"",TEXT(INDEX(_Rge_Data_3rd_CY,$B415,E$1),"JJJJMMTT"))</f>
        <v/>
      </c>
      <c r="F415" s="404" t="str">
        <f t="array" ref="F415">INDEX(_Rge_Data_3rd_CY,$B415,F$1)</f>
        <v>Open</v>
      </c>
      <c r="G415" s="393">
        <f t="array" ref="G415">IFERROR(MATCH(INDEX(_Rge_Data_3rd_CY,$B415,G$1),_Rge_Projectstatus,0),"")</f>
        <v>1</v>
      </c>
      <c r="H415" s="405" t="str">
        <f t="array" ref="H415">INDEX(_Rge_Data_3rd_CY,$B415,H$1)</f>
        <v/>
      </c>
      <c r="I415" s="406" t="str">
        <f t="array" ref="I415">INDEX(_Rge_Data_3rd_CY,$B415,I$1)</f>
        <v/>
      </c>
      <c r="J415" s="406" t="str">
        <f t="array" ref="J415">INDEX(_Rge_Data_3rd_CY,$B415,J$1)</f>
        <v/>
      </c>
      <c r="K415" s="406" t="str">
        <f t="array" ref="K415">INDEX(_Rge_Data_3rd_CY,$B415,K$1)</f>
        <v/>
      </c>
      <c r="L415" s="407">
        <f t="array" ref="L415">INDEX(_Rge_Data_3rd_CY,$B415,L$1)</f>
        <v>0</v>
      </c>
      <c r="M415" s="407">
        <f t="array" ref="M415">INDEX(_Rge_Data_3rd_CY,$B415,M$1)</f>
        <v>0</v>
      </c>
      <c r="N415" s="407">
        <f t="array" ref="N415">INDEX(_Rge_Data_3rd_CY,$B415,N$1)</f>
        <v>0</v>
      </c>
      <c r="O415" s="407">
        <f t="array" ref="O415">INDEX(_Rge_Data_3rd_CY,$B415,O$1)</f>
        <v>0</v>
      </c>
      <c r="P415" s="407">
        <f t="array" ref="P415">INDEX(_Rge_Data_3rd_CY,$B415,P$1)</f>
        <v>0</v>
      </c>
      <c r="Q415" s="407" t="str">
        <f t="array" ref="Q415">INDEX(_Rge_Data_3rd_CY,$B415,Q$1)</f>
        <v/>
      </c>
      <c r="R415" s="407">
        <f t="array" ref="R415">INDEX(_Rge_Data_3rd_CY,$B415,R$1)</f>
        <v>0</v>
      </c>
      <c r="S415" s="407">
        <f t="array" ref="S415">INDEX(_Rge_Data_3rd_CY,$B415,S$1)</f>
        <v>0</v>
      </c>
      <c r="T415" s="407">
        <f t="shared" si="5"/>
        <v>0</v>
      </c>
      <c r="U415" s="408">
        <f t="shared" si="6"/>
        <v>0</v>
      </c>
      <c r="V415" s="409" t="str">
        <f t="array" ref="V415">INDEX(_Rge_Data_3rd_CY,$B415,V$1)</f>
        <v/>
      </c>
      <c r="W415" s="410" t="str">
        <f t="array" ref="W415">INDEX(_Rge_Data_3rd_CY,$B415,W$1)</f>
        <v/>
      </c>
      <c r="X415" s="410" t="str">
        <f t="array" ref="X415">INDEX(_Rge_Data_3rd_CY,$B415,X$1)</f>
        <v/>
      </c>
      <c r="Y415" s="410" t="str">
        <f t="array" ref="Y415">INDEX(_Rge_Data_3rd_CY,$B415,Y$1)</f>
        <v/>
      </c>
      <c r="Z415" s="410">
        <f t="array" ref="Z415">INDEX(_Rge_Data_3rd_CY,$B415,Z$1)</f>
        <v>0</v>
      </c>
      <c r="AA415" s="410">
        <f t="array" ref="AA415">INDEX(_Rge_Data_3rd_CY,$B415,AA$1)</f>
        <v>0</v>
      </c>
      <c r="AB415" s="410">
        <f t="array" ref="AB415">INDEX(_Rge_Data_3rd_CY,$B415,AB$1)</f>
        <v>0</v>
      </c>
      <c r="AC415" s="410">
        <f t="array" ref="AC415">INDEX(_Rge_Data_3rd_CY,$B415,AC$1)</f>
        <v>0</v>
      </c>
      <c r="AD415" s="410">
        <f t="array" ref="AD415">INDEX(_Rge_Data_3rd_CY,$B415,AD$1)</f>
        <v>0</v>
      </c>
      <c r="AE415" s="410" t="str">
        <f t="array" ref="AE415">INDEX(_Rge_Data_3rd_CY,$B415,AE$1)</f>
        <v/>
      </c>
      <c r="AF415" s="410">
        <f t="array" ref="AF415">INDEX(_Rge_Data_3rd_CY,$B415,AF$1)</f>
        <v>0</v>
      </c>
      <c r="AG415" s="410">
        <f t="array" ref="AG415">INDEX(_Rge_Data_3rd_CY,$B415,AG$1)</f>
        <v>0</v>
      </c>
      <c r="AH415" s="410">
        <f t="shared" si="7"/>
        <v>0</v>
      </c>
      <c r="AI415" s="411" t="str">
        <f t="shared" si="9"/>
        <v/>
      </c>
      <c r="AJ415" s="412" t="str">
        <f t="array" ref="AJ415">INDEX(_Rge_Data_3rd_CY,$B415,AJ$1)</f>
        <v/>
      </c>
      <c r="AK415" s="413" t="str">
        <f t="array" ref="AK415">INDEX(_Rge_Data_3rd_CY,$B415,AK$1)</f>
        <v/>
      </c>
      <c r="AL415" s="413" t="str">
        <f t="array" ref="AL415">INDEX(_Rge_Data_3rd_CY,$B415,AL$1)</f>
        <v/>
      </c>
      <c r="AM415" s="413" t="str">
        <f t="array" ref="AM415">INDEX(_Rge_Data_3rd_CY,$B415,AM$1)</f>
        <v/>
      </c>
      <c r="AN415" s="413">
        <f t="array" ref="AN415">INDEX(_Rge_Data_3rd_CY,$B415,AN$1)</f>
        <v>0</v>
      </c>
      <c r="AO415" s="413">
        <f t="array" ref="AO415">INDEX(_Rge_Data_3rd_CY,$B415,AO$1)</f>
        <v>0</v>
      </c>
      <c r="AP415" s="413">
        <f t="array" ref="AP415">INDEX(_Rge_Data_3rd_CY,$B415,AP$1)</f>
        <v>0</v>
      </c>
      <c r="AQ415" s="413">
        <f t="array" ref="AQ415">INDEX(_Rge_Data_3rd_CY,$B415,AQ$1)</f>
        <v>0</v>
      </c>
      <c r="AR415" s="413">
        <f t="array" ref="AR415">INDEX(_Rge_Data_3rd_CY,$B415,AR$1)</f>
        <v>0</v>
      </c>
      <c r="AS415" s="413" t="str">
        <f t="array" ref="AS415">INDEX(_Rge_Data_3rd_CY,$B415,AS$1)</f>
        <v/>
      </c>
      <c r="AT415" s="413">
        <f t="array" ref="AT415">INDEX(_Rge_Data_3rd_CY,$B415,AT$1)</f>
        <v>0</v>
      </c>
      <c r="AU415" s="413">
        <f t="array" ref="AU415">INDEX(_Rge_Data_3rd_CY,$B415,AU$1)</f>
        <v>0</v>
      </c>
      <c r="AV415" s="284">
        <f t="shared" si="10"/>
        <v>0</v>
      </c>
      <c r="AW415" s="414">
        <f t="shared" si="8"/>
        <v>0</v>
      </c>
      <c r="AX415" s="290">
        <f>IFERROR(IF(AND($F415="OPEN",$AH415&gt;0),$AH415*_SoP*$AW415,IF(AND($F415="CLOSED",$AH415&gt;0),$AH415*_SoL*$AW415,0)),0)</f>
        <v>0</v>
      </c>
      <c r="AY415" s="290">
        <f>IFERROR(IF($AH415&lt;0,$AH415*_SoL,0),0)</f>
        <v>0</v>
      </c>
      <c r="AZ415" s="415">
        <f t="shared" si="11"/>
        <v>0</v>
      </c>
      <c r="BA415" s="415">
        <f t="shared" si="12"/>
        <v>0</v>
      </c>
      <c r="BB415" s="415">
        <f t="shared" si="13"/>
        <v>0</v>
      </c>
      <c r="BC415" s="416">
        <f t="shared" si="14"/>
        <v>0</v>
      </c>
      <c r="BD415" s="417">
        <f t="shared" si="15"/>
        <v>0</v>
      </c>
      <c r="BE415" s="418">
        <f t="shared" si="16"/>
        <v>0</v>
      </c>
      <c r="BF415" s="419">
        <f t="shared" si="17"/>
        <v>0</v>
      </c>
    </row>
    <row r="416" ht="19.5" customHeight="1">
      <c r="A416" s="185"/>
      <c r="B416" s="230">
        <f t="shared" si="18"/>
        <v>405</v>
      </c>
      <c r="C416" s="185"/>
      <c r="D416" s="391" t="str">
        <f t="array" ref="D416">INDEX(_Rge_Projectdata_3rd,$B416,MATCH("Project-ID",_Rge_Headline_Projectdata,0))</f>
        <v/>
      </c>
      <c r="E416" s="392" t="str">
        <f t="array" ref="E416">IF(INDEX(_Rge_Data_3rd_CY,$B416,E$1)=0,"",TEXT(INDEX(_Rge_Data_3rd_CY,$B416,E$1),"JJJJMMTT"))</f>
        <v/>
      </c>
      <c r="F416" s="404" t="str">
        <f t="array" ref="F416">INDEX(_Rge_Data_3rd_CY,$B416,F$1)</f>
        <v>Open</v>
      </c>
      <c r="G416" s="393">
        <f t="array" ref="G416">IFERROR(MATCH(INDEX(_Rge_Data_3rd_CY,$B416,G$1),_Rge_Projectstatus,0),"")</f>
        <v>1</v>
      </c>
      <c r="H416" s="405" t="str">
        <f t="array" ref="H416">INDEX(_Rge_Data_3rd_CY,$B416,H$1)</f>
        <v/>
      </c>
      <c r="I416" s="406" t="str">
        <f t="array" ref="I416">INDEX(_Rge_Data_3rd_CY,$B416,I$1)</f>
        <v/>
      </c>
      <c r="J416" s="406" t="str">
        <f t="array" ref="J416">INDEX(_Rge_Data_3rd_CY,$B416,J$1)</f>
        <v/>
      </c>
      <c r="K416" s="406" t="str">
        <f t="array" ref="K416">INDEX(_Rge_Data_3rd_CY,$B416,K$1)</f>
        <v/>
      </c>
      <c r="L416" s="407">
        <f t="array" ref="L416">INDEX(_Rge_Data_3rd_CY,$B416,L$1)</f>
        <v>0</v>
      </c>
      <c r="M416" s="407">
        <f t="array" ref="M416">INDEX(_Rge_Data_3rd_CY,$B416,M$1)</f>
        <v>0</v>
      </c>
      <c r="N416" s="407">
        <f t="array" ref="N416">INDEX(_Rge_Data_3rd_CY,$B416,N$1)</f>
        <v>0</v>
      </c>
      <c r="O416" s="407">
        <f t="array" ref="O416">INDEX(_Rge_Data_3rd_CY,$B416,O$1)</f>
        <v>0</v>
      </c>
      <c r="P416" s="407">
        <f t="array" ref="P416">INDEX(_Rge_Data_3rd_CY,$B416,P$1)</f>
        <v>0</v>
      </c>
      <c r="Q416" s="407" t="str">
        <f t="array" ref="Q416">INDEX(_Rge_Data_3rd_CY,$B416,Q$1)</f>
        <v/>
      </c>
      <c r="R416" s="407">
        <f t="array" ref="R416">INDEX(_Rge_Data_3rd_CY,$B416,R$1)</f>
        <v>0</v>
      </c>
      <c r="S416" s="407">
        <f t="array" ref="S416">INDEX(_Rge_Data_3rd_CY,$B416,S$1)</f>
        <v>0</v>
      </c>
      <c r="T416" s="407">
        <f t="shared" si="5"/>
        <v>0</v>
      </c>
      <c r="U416" s="408">
        <f t="shared" si="6"/>
        <v>0</v>
      </c>
      <c r="V416" s="409" t="str">
        <f t="array" ref="V416">INDEX(_Rge_Data_3rd_CY,$B416,V$1)</f>
        <v/>
      </c>
      <c r="W416" s="410" t="str">
        <f t="array" ref="W416">INDEX(_Rge_Data_3rd_CY,$B416,W$1)</f>
        <v/>
      </c>
      <c r="X416" s="410" t="str">
        <f t="array" ref="X416">INDEX(_Rge_Data_3rd_CY,$B416,X$1)</f>
        <v/>
      </c>
      <c r="Y416" s="410" t="str">
        <f t="array" ref="Y416">INDEX(_Rge_Data_3rd_CY,$B416,Y$1)</f>
        <v/>
      </c>
      <c r="Z416" s="410">
        <f t="array" ref="Z416">INDEX(_Rge_Data_3rd_CY,$B416,Z$1)</f>
        <v>0</v>
      </c>
      <c r="AA416" s="410">
        <f t="array" ref="AA416">INDEX(_Rge_Data_3rd_CY,$B416,AA$1)</f>
        <v>0</v>
      </c>
      <c r="AB416" s="410">
        <f t="array" ref="AB416">INDEX(_Rge_Data_3rd_CY,$B416,AB$1)</f>
        <v>0</v>
      </c>
      <c r="AC416" s="410">
        <f t="array" ref="AC416">INDEX(_Rge_Data_3rd_CY,$B416,AC$1)</f>
        <v>0</v>
      </c>
      <c r="AD416" s="410">
        <f t="array" ref="AD416">INDEX(_Rge_Data_3rd_CY,$B416,AD$1)</f>
        <v>0</v>
      </c>
      <c r="AE416" s="410" t="str">
        <f t="array" ref="AE416">INDEX(_Rge_Data_3rd_CY,$B416,AE$1)</f>
        <v/>
      </c>
      <c r="AF416" s="410">
        <f t="array" ref="AF416">INDEX(_Rge_Data_3rd_CY,$B416,AF$1)</f>
        <v>0</v>
      </c>
      <c r="AG416" s="410">
        <f t="array" ref="AG416">INDEX(_Rge_Data_3rd_CY,$B416,AG$1)</f>
        <v>0</v>
      </c>
      <c r="AH416" s="410">
        <f t="shared" si="7"/>
        <v>0</v>
      </c>
      <c r="AI416" s="411" t="str">
        <f t="shared" si="9"/>
        <v/>
      </c>
      <c r="AJ416" s="412" t="str">
        <f t="array" ref="AJ416">INDEX(_Rge_Data_3rd_CY,$B416,AJ$1)</f>
        <v/>
      </c>
      <c r="AK416" s="413" t="str">
        <f t="array" ref="AK416">INDEX(_Rge_Data_3rd_CY,$B416,AK$1)</f>
        <v/>
      </c>
      <c r="AL416" s="413" t="str">
        <f t="array" ref="AL416">INDEX(_Rge_Data_3rd_CY,$B416,AL$1)</f>
        <v/>
      </c>
      <c r="AM416" s="413" t="str">
        <f t="array" ref="AM416">INDEX(_Rge_Data_3rd_CY,$B416,AM$1)</f>
        <v/>
      </c>
      <c r="AN416" s="413">
        <f t="array" ref="AN416">INDEX(_Rge_Data_3rd_CY,$B416,AN$1)</f>
        <v>0</v>
      </c>
      <c r="AO416" s="413">
        <f t="array" ref="AO416">INDEX(_Rge_Data_3rd_CY,$B416,AO$1)</f>
        <v>0</v>
      </c>
      <c r="AP416" s="413">
        <f t="array" ref="AP416">INDEX(_Rge_Data_3rd_CY,$B416,AP$1)</f>
        <v>0</v>
      </c>
      <c r="AQ416" s="413">
        <f t="array" ref="AQ416">INDEX(_Rge_Data_3rd_CY,$B416,AQ$1)</f>
        <v>0</v>
      </c>
      <c r="AR416" s="413">
        <f t="array" ref="AR416">INDEX(_Rge_Data_3rd_CY,$B416,AR$1)</f>
        <v>0</v>
      </c>
      <c r="AS416" s="413" t="str">
        <f t="array" ref="AS416">INDEX(_Rge_Data_3rd_CY,$B416,AS$1)</f>
        <v/>
      </c>
      <c r="AT416" s="413">
        <f t="array" ref="AT416">INDEX(_Rge_Data_3rd_CY,$B416,AT$1)</f>
        <v>0</v>
      </c>
      <c r="AU416" s="413">
        <f t="array" ref="AU416">INDEX(_Rge_Data_3rd_CY,$B416,AU$1)</f>
        <v>0</v>
      </c>
      <c r="AV416" s="284">
        <f t="shared" si="10"/>
        <v>0</v>
      </c>
      <c r="AW416" s="414">
        <f t="shared" si="8"/>
        <v>0</v>
      </c>
      <c r="AX416" s="290">
        <f>IFERROR(IF(AND($F416="OPEN",$AH416&gt;0),$AH416*_SoP*$AW416,IF(AND($F416="CLOSED",$AH416&gt;0),$AH416*_SoL*$AW416,0)),0)</f>
        <v>0</v>
      </c>
      <c r="AY416" s="290">
        <f>IFERROR(IF($AH416&lt;0,$AH416*_SoL,0),0)</f>
        <v>0</v>
      </c>
      <c r="AZ416" s="415">
        <f t="shared" si="11"/>
        <v>0</v>
      </c>
      <c r="BA416" s="415">
        <f t="shared" si="12"/>
        <v>0</v>
      </c>
      <c r="BB416" s="415">
        <f t="shared" si="13"/>
        <v>0</v>
      </c>
      <c r="BC416" s="416">
        <f t="shared" si="14"/>
        <v>0</v>
      </c>
      <c r="BD416" s="417">
        <f t="shared" si="15"/>
        <v>0</v>
      </c>
      <c r="BE416" s="418">
        <f t="shared" si="16"/>
        <v>0</v>
      </c>
      <c r="BF416" s="419">
        <f t="shared" si="17"/>
        <v>0</v>
      </c>
    </row>
    <row r="417" ht="19.5" customHeight="1">
      <c r="A417" s="185"/>
      <c r="B417" s="230">
        <f t="shared" si="18"/>
        <v>406</v>
      </c>
      <c r="C417" s="185"/>
      <c r="D417" s="391" t="str">
        <f t="array" ref="D417">INDEX(_Rge_Projectdata_3rd,$B417,MATCH("Project-ID",_Rge_Headline_Projectdata,0))</f>
        <v/>
      </c>
      <c r="E417" s="392" t="str">
        <f t="array" ref="E417">IF(INDEX(_Rge_Data_3rd_CY,$B417,E$1)=0,"",TEXT(INDEX(_Rge_Data_3rd_CY,$B417,E$1),"JJJJMMTT"))</f>
        <v/>
      </c>
      <c r="F417" s="404" t="str">
        <f t="array" ref="F417">INDEX(_Rge_Data_3rd_CY,$B417,F$1)</f>
        <v>Open</v>
      </c>
      <c r="G417" s="393">
        <f t="array" ref="G417">IFERROR(MATCH(INDEX(_Rge_Data_3rd_CY,$B417,G$1),_Rge_Projectstatus,0),"")</f>
        <v>1</v>
      </c>
      <c r="H417" s="405" t="str">
        <f t="array" ref="H417">INDEX(_Rge_Data_3rd_CY,$B417,H$1)</f>
        <v/>
      </c>
      <c r="I417" s="406" t="str">
        <f t="array" ref="I417">INDEX(_Rge_Data_3rd_CY,$B417,I$1)</f>
        <v/>
      </c>
      <c r="J417" s="406" t="str">
        <f t="array" ref="J417">INDEX(_Rge_Data_3rd_CY,$B417,J$1)</f>
        <v/>
      </c>
      <c r="K417" s="406" t="str">
        <f t="array" ref="K417">INDEX(_Rge_Data_3rd_CY,$B417,K$1)</f>
        <v/>
      </c>
      <c r="L417" s="407">
        <f t="array" ref="L417">INDEX(_Rge_Data_3rd_CY,$B417,L$1)</f>
        <v>0</v>
      </c>
      <c r="M417" s="407">
        <f t="array" ref="M417">INDEX(_Rge_Data_3rd_CY,$B417,M$1)</f>
        <v>0</v>
      </c>
      <c r="N417" s="407">
        <f t="array" ref="N417">INDEX(_Rge_Data_3rd_CY,$B417,N$1)</f>
        <v>0</v>
      </c>
      <c r="O417" s="407">
        <f t="array" ref="O417">INDEX(_Rge_Data_3rd_CY,$B417,O$1)</f>
        <v>0</v>
      </c>
      <c r="P417" s="407">
        <f t="array" ref="P417">INDEX(_Rge_Data_3rd_CY,$B417,P$1)</f>
        <v>0</v>
      </c>
      <c r="Q417" s="407" t="str">
        <f t="array" ref="Q417">INDEX(_Rge_Data_3rd_CY,$B417,Q$1)</f>
        <v/>
      </c>
      <c r="R417" s="407">
        <f t="array" ref="R417">INDEX(_Rge_Data_3rd_CY,$B417,R$1)</f>
        <v>0</v>
      </c>
      <c r="S417" s="407">
        <f t="array" ref="S417">INDEX(_Rge_Data_3rd_CY,$B417,S$1)</f>
        <v>0</v>
      </c>
      <c r="T417" s="407">
        <f t="shared" si="5"/>
        <v>0</v>
      </c>
      <c r="U417" s="408">
        <f t="shared" si="6"/>
        <v>0</v>
      </c>
      <c r="V417" s="409" t="str">
        <f t="array" ref="V417">INDEX(_Rge_Data_3rd_CY,$B417,V$1)</f>
        <v/>
      </c>
      <c r="W417" s="410" t="str">
        <f t="array" ref="W417">INDEX(_Rge_Data_3rd_CY,$B417,W$1)</f>
        <v/>
      </c>
      <c r="X417" s="410" t="str">
        <f t="array" ref="X417">INDEX(_Rge_Data_3rd_CY,$B417,X$1)</f>
        <v/>
      </c>
      <c r="Y417" s="410" t="str">
        <f t="array" ref="Y417">INDEX(_Rge_Data_3rd_CY,$B417,Y$1)</f>
        <v/>
      </c>
      <c r="Z417" s="410">
        <f t="array" ref="Z417">INDEX(_Rge_Data_3rd_CY,$B417,Z$1)</f>
        <v>0</v>
      </c>
      <c r="AA417" s="410">
        <f t="array" ref="AA417">INDEX(_Rge_Data_3rd_CY,$B417,AA$1)</f>
        <v>0</v>
      </c>
      <c r="AB417" s="410">
        <f t="array" ref="AB417">INDEX(_Rge_Data_3rd_CY,$B417,AB$1)</f>
        <v>0</v>
      </c>
      <c r="AC417" s="410">
        <f t="array" ref="AC417">INDEX(_Rge_Data_3rd_CY,$B417,AC$1)</f>
        <v>0</v>
      </c>
      <c r="AD417" s="410">
        <f t="array" ref="AD417">INDEX(_Rge_Data_3rd_CY,$B417,AD$1)</f>
        <v>0</v>
      </c>
      <c r="AE417" s="410" t="str">
        <f t="array" ref="AE417">INDEX(_Rge_Data_3rd_CY,$B417,AE$1)</f>
        <v/>
      </c>
      <c r="AF417" s="410">
        <f t="array" ref="AF417">INDEX(_Rge_Data_3rd_CY,$B417,AF$1)</f>
        <v>0</v>
      </c>
      <c r="AG417" s="410">
        <f t="array" ref="AG417">INDEX(_Rge_Data_3rd_CY,$B417,AG$1)</f>
        <v>0</v>
      </c>
      <c r="AH417" s="410">
        <f t="shared" si="7"/>
        <v>0</v>
      </c>
      <c r="AI417" s="411" t="str">
        <f t="shared" si="9"/>
        <v/>
      </c>
      <c r="AJ417" s="412" t="str">
        <f t="array" ref="AJ417">INDEX(_Rge_Data_3rd_CY,$B417,AJ$1)</f>
        <v/>
      </c>
      <c r="AK417" s="413" t="str">
        <f t="array" ref="AK417">INDEX(_Rge_Data_3rd_CY,$B417,AK$1)</f>
        <v/>
      </c>
      <c r="AL417" s="413" t="str">
        <f t="array" ref="AL417">INDEX(_Rge_Data_3rd_CY,$B417,AL$1)</f>
        <v/>
      </c>
      <c r="AM417" s="413" t="str">
        <f t="array" ref="AM417">INDEX(_Rge_Data_3rd_CY,$B417,AM$1)</f>
        <v/>
      </c>
      <c r="AN417" s="413">
        <f t="array" ref="AN417">INDEX(_Rge_Data_3rd_CY,$B417,AN$1)</f>
        <v>0</v>
      </c>
      <c r="AO417" s="413">
        <f t="array" ref="AO417">INDEX(_Rge_Data_3rd_CY,$B417,AO$1)</f>
        <v>0</v>
      </c>
      <c r="AP417" s="413">
        <f t="array" ref="AP417">INDEX(_Rge_Data_3rd_CY,$B417,AP$1)</f>
        <v>0</v>
      </c>
      <c r="AQ417" s="413">
        <f t="array" ref="AQ417">INDEX(_Rge_Data_3rd_CY,$B417,AQ$1)</f>
        <v>0</v>
      </c>
      <c r="AR417" s="413">
        <f t="array" ref="AR417">INDEX(_Rge_Data_3rd_CY,$B417,AR$1)</f>
        <v>0</v>
      </c>
      <c r="AS417" s="413" t="str">
        <f t="array" ref="AS417">INDEX(_Rge_Data_3rd_CY,$B417,AS$1)</f>
        <v/>
      </c>
      <c r="AT417" s="413">
        <f t="array" ref="AT417">INDEX(_Rge_Data_3rd_CY,$B417,AT$1)</f>
        <v>0</v>
      </c>
      <c r="AU417" s="413">
        <f t="array" ref="AU417">INDEX(_Rge_Data_3rd_CY,$B417,AU$1)</f>
        <v>0</v>
      </c>
      <c r="AV417" s="284">
        <f t="shared" si="10"/>
        <v>0</v>
      </c>
      <c r="AW417" s="414">
        <f t="shared" si="8"/>
        <v>0</v>
      </c>
      <c r="AX417" s="290">
        <f>IFERROR(IF(AND($F417="OPEN",$AH417&gt;0),$AH417*_SoP*$AW417,IF(AND($F417="CLOSED",$AH417&gt;0),$AH417*_SoL*$AW417,0)),0)</f>
        <v>0</v>
      </c>
      <c r="AY417" s="290">
        <f>IFERROR(IF($AH417&lt;0,$AH417*_SoL,0),0)</f>
        <v>0</v>
      </c>
      <c r="AZ417" s="415">
        <f t="shared" si="11"/>
        <v>0</v>
      </c>
      <c r="BA417" s="415">
        <f t="shared" si="12"/>
        <v>0</v>
      </c>
      <c r="BB417" s="415">
        <f t="shared" si="13"/>
        <v>0</v>
      </c>
      <c r="BC417" s="416">
        <f t="shared" si="14"/>
        <v>0</v>
      </c>
      <c r="BD417" s="417">
        <f t="shared" si="15"/>
        <v>0</v>
      </c>
      <c r="BE417" s="418">
        <f t="shared" si="16"/>
        <v>0</v>
      </c>
      <c r="BF417" s="419">
        <f t="shared" si="17"/>
        <v>0</v>
      </c>
    </row>
    <row r="418" ht="19.5" customHeight="1">
      <c r="A418" s="185"/>
      <c r="B418" s="230">
        <f t="shared" si="18"/>
        <v>407</v>
      </c>
      <c r="C418" s="185"/>
      <c r="D418" s="391" t="str">
        <f t="array" ref="D418">INDEX(_Rge_Projectdata_3rd,$B418,MATCH("Project-ID",_Rge_Headline_Projectdata,0))</f>
        <v/>
      </c>
      <c r="E418" s="392" t="str">
        <f t="array" ref="E418">IF(INDEX(_Rge_Data_3rd_CY,$B418,E$1)=0,"",TEXT(INDEX(_Rge_Data_3rd_CY,$B418,E$1),"JJJJMMTT"))</f>
        <v/>
      </c>
      <c r="F418" s="404" t="str">
        <f t="array" ref="F418">INDEX(_Rge_Data_3rd_CY,$B418,F$1)</f>
        <v>Open</v>
      </c>
      <c r="G418" s="393">
        <f t="array" ref="G418">IFERROR(MATCH(INDEX(_Rge_Data_3rd_CY,$B418,G$1),_Rge_Projectstatus,0),"")</f>
        <v>1</v>
      </c>
      <c r="H418" s="405" t="str">
        <f t="array" ref="H418">INDEX(_Rge_Data_3rd_CY,$B418,H$1)</f>
        <v/>
      </c>
      <c r="I418" s="406" t="str">
        <f t="array" ref="I418">INDEX(_Rge_Data_3rd_CY,$B418,I$1)</f>
        <v/>
      </c>
      <c r="J418" s="406" t="str">
        <f t="array" ref="J418">INDEX(_Rge_Data_3rd_CY,$B418,J$1)</f>
        <v/>
      </c>
      <c r="K418" s="406" t="str">
        <f t="array" ref="K418">INDEX(_Rge_Data_3rd_CY,$B418,K$1)</f>
        <v/>
      </c>
      <c r="L418" s="407">
        <f t="array" ref="L418">INDEX(_Rge_Data_3rd_CY,$B418,L$1)</f>
        <v>0</v>
      </c>
      <c r="M418" s="407">
        <f t="array" ref="M418">INDEX(_Rge_Data_3rd_CY,$B418,M$1)</f>
        <v>0</v>
      </c>
      <c r="N418" s="407">
        <f t="array" ref="N418">INDEX(_Rge_Data_3rd_CY,$B418,N$1)</f>
        <v>0</v>
      </c>
      <c r="O418" s="407">
        <f t="array" ref="O418">INDEX(_Rge_Data_3rd_CY,$B418,O$1)</f>
        <v>0</v>
      </c>
      <c r="P418" s="407">
        <f t="array" ref="P418">INDEX(_Rge_Data_3rd_CY,$B418,P$1)</f>
        <v>0</v>
      </c>
      <c r="Q418" s="407" t="str">
        <f t="array" ref="Q418">INDEX(_Rge_Data_3rd_CY,$B418,Q$1)</f>
        <v/>
      </c>
      <c r="R418" s="407">
        <f t="array" ref="R418">INDEX(_Rge_Data_3rd_CY,$B418,R$1)</f>
        <v>0</v>
      </c>
      <c r="S418" s="407">
        <f t="array" ref="S418">INDEX(_Rge_Data_3rd_CY,$B418,S$1)</f>
        <v>0</v>
      </c>
      <c r="T418" s="407">
        <f t="shared" si="5"/>
        <v>0</v>
      </c>
      <c r="U418" s="408">
        <f t="shared" si="6"/>
        <v>0</v>
      </c>
      <c r="V418" s="409" t="str">
        <f t="array" ref="V418">INDEX(_Rge_Data_3rd_CY,$B418,V$1)</f>
        <v/>
      </c>
      <c r="W418" s="410" t="str">
        <f t="array" ref="W418">INDEX(_Rge_Data_3rd_CY,$B418,W$1)</f>
        <v/>
      </c>
      <c r="X418" s="410" t="str">
        <f t="array" ref="X418">INDEX(_Rge_Data_3rd_CY,$B418,X$1)</f>
        <v/>
      </c>
      <c r="Y418" s="410" t="str">
        <f t="array" ref="Y418">INDEX(_Rge_Data_3rd_CY,$B418,Y$1)</f>
        <v/>
      </c>
      <c r="Z418" s="410">
        <f t="array" ref="Z418">INDEX(_Rge_Data_3rd_CY,$B418,Z$1)</f>
        <v>0</v>
      </c>
      <c r="AA418" s="410">
        <f t="array" ref="AA418">INDEX(_Rge_Data_3rd_CY,$B418,AA$1)</f>
        <v>0</v>
      </c>
      <c r="AB418" s="410">
        <f t="array" ref="AB418">INDEX(_Rge_Data_3rd_CY,$B418,AB$1)</f>
        <v>0</v>
      </c>
      <c r="AC418" s="410">
        <f t="array" ref="AC418">INDEX(_Rge_Data_3rd_CY,$B418,AC$1)</f>
        <v>0</v>
      </c>
      <c r="AD418" s="410">
        <f t="array" ref="AD418">INDEX(_Rge_Data_3rd_CY,$B418,AD$1)</f>
        <v>0</v>
      </c>
      <c r="AE418" s="410" t="str">
        <f t="array" ref="AE418">INDEX(_Rge_Data_3rd_CY,$B418,AE$1)</f>
        <v/>
      </c>
      <c r="AF418" s="410">
        <f t="array" ref="AF418">INDEX(_Rge_Data_3rd_CY,$B418,AF$1)</f>
        <v>0</v>
      </c>
      <c r="AG418" s="410">
        <f t="array" ref="AG418">INDEX(_Rge_Data_3rd_CY,$B418,AG$1)</f>
        <v>0</v>
      </c>
      <c r="AH418" s="410">
        <f t="shared" si="7"/>
        <v>0</v>
      </c>
      <c r="AI418" s="411" t="str">
        <f t="shared" si="9"/>
        <v/>
      </c>
      <c r="AJ418" s="412" t="str">
        <f t="array" ref="AJ418">INDEX(_Rge_Data_3rd_CY,$B418,AJ$1)</f>
        <v/>
      </c>
      <c r="AK418" s="413" t="str">
        <f t="array" ref="AK418">INDEX(_Rge_Data_3rd_CY,$B418,AK$1)</f>
        <v/>
      </c>
      <c r="AL418" s="413" t="str">
        <f t="array" ref="AL418">INDEX(_Rge_Data_3rd_CY,$B418,AL$1)</f>
        <v/>
      </c>
      <c r="AM418" s="413" t="str">
        <f t="array" ref="AM418">INDEX(_Rge_Data_3rd_CY,$B418,AM$1)</f>
        <v/>
      </c>
      <c r="AN418" s="413">
        <f t="array" ref="AN418">INDEX(_Rge_Data_3rd_CY,$B418,AN$1)</f>
        <v>0</v>
      </c>
      <c r="AO418" s="413">
        <f t="array" ref="AO418">INDEX(_Rge_Data_3rd_CY,$B418,AO$1)</f>
        <v>0</v>
      </c>
      <c r="AP418" s="413">
        <f t="array" ref="AP418">INDEX(_Rge_Data_3rd_CY,$B418,AP$1)</f>
        <v>0</v>
      </c>
      <c r="AQ418" s="413">
        <f t="array" ref="AQ418">INDEX(_Rge_Data_3rd_CY,$B418,AQ$1)</f>
        <v>0</v>
      </c>
      <c r="AR418" s="413">
        <f t="array" ref="AR418">INDEX(_Rge_Data_3rd_CY,$B418,AR$1)</f>
        <v>0</v>
      </c>
      <c r="AS418" s="413" t="str">
        <f t="array" ref="AS418">INDEX(_Rge_Data_3rd_CY,$B418,AS$1)</f>
        <v/>
      </c>
      <c r="AT418" s="413">
        <f t="array" ref="AT418">INDEX(_Rge_Data_3rd_CY,$B418,AT$1)</f>
        <v>0</v>
      </c>
      <c r="AU418" s="413">
        <f t="array" ref="AU418">INDEX(_Rge_Data_3rd_CY,$B418,AU$1)</f>
        <v>0</v>
      </c>
      <c r="AV418" s="284">
        <f t="shared" si="10"/>
        <v>0</v>
      </c>
      <c r="AW418" s="414">
        <f t="shared" si="8"/>
        <v>0</v>
      </c>
      <c r="AX418" s="290">
        <f>IFERROR(IF(AND($F418="OPEN",$AH418&gt;0),$AH418*_SoP*$AW418,IF(AND($F418="CLOSED",$AH418&gt;0),$AH418*_SoL*$AW418,0)),0)</f>
        <v>0</v>
      </c>
      <c r="AY418" s="290">
        <f>IFERROR(IF($AH418&lt;0,$AH418*_SoL,0),0)</f>
        <v>0</v>
      </c>
      <c r="AZ418" s="415">
        <f t="shared" si="11"/>
        <v>0</v>
      </c>
      <c r="BA418" s="415">
        <f t="shared" si="12"/>
        <v>0</v>
      </c>
      <c r="BB418" s="415">
        <f t="shared" si="13"/>
        <v>0</v>
      </c>
      <c r="BC418" s="416">
        <f t="shared" si="14"/>
        <v>0</v>
      </c>
      <c r="BD418" s="417">
        <f t="shared" si="15"/>
        <v>0</v>
      </c>
      <c r="BE418" s="418">
        <f t="shared" si="16"/>
        <v>0</v>
      </c>
      <c r="BF418" s="419">
        <f t="shared" si="17"/>
        <v>0</v>
      </c>
    </row>
    <row r="419" ht="19.5" customHeight="1">
      <c r="A419" s="185"/>
      <c r="B419" s="230">
        <f t="shared" si="18"/>
        <v>408</v>
      </c>
      <c r="C419" s="185"/>
      <c r="D419" s="391" t="str">
        <f t="array" ref="D419">INDEX(_Rge_Projectdata_3rd,$B419,MATCH("Project-ID",_Rge_Headline_Projectdata,0))</f>
        <v/>
      </c>
      <c r="E419" s="392" t="str">
        <f t="array" ref="E419">IF(INDEX(_Rge_Data_3rd_CY,$B419,E$1)=0,"",TEXT(INDEX(_Rge_Data_3rd_CY,$B419,E$1),"JJJJMMTT"))</f>
        <v/>
      </c>
      <c r="F419" s="404" t="str">
        <f t="array" ref="F419">INDEX(_Rge_Data_3rd_CY,$B419,F$1)</f>
        <v>Open</v>
      </c>
      <c r="G419" s="393">
        <f t="array" ref="G419">IFERROR(MATCH(INDEX(_Rge_Data_3rd_CY,$B419,G$1),_Rge_Projectstatus,0),"")</f>
        <v>1</v>
      </c>
      <c r="H419" s="405" t="str">
        <f t="array" ref="H419">INDEX(_Rge_Data_3rd_CY,$B419,H$1)</f>
        <v/>
      </c>
      <c r="I419" s="406" t="str">
        <f t="array" ref="I419">INDEX(_Rge_Data_3rd_CY,$B419,I$1)</f>
        <v/>
      </c>
      <c r="J419" s="406" t="str">
        <f t="array" ref="J419">INDEX(_Rge_Data_3rd_CY,$B419,J$1)</f>
        <v/>
      </c>
      <c r="K419" s="406" t="str">
        <f t="array" ref="K419">INDEX(_Rge_Data_3rd_CY,$B419,K$1)</f>
        <v/>
      </c>
      <c r="L419" s="407">
        <f t="array" ref="L419">INDEX(_Rge_Data_3rd_CY,$B419,L$1)</f>
        <v>0</v>
      </c>
      <c r="M419" s="407">
        <f t="array" ref="M419">INDEX(_Rge_Data_3rd_CY,$B419,M$1)</f>
        <v>0</v>
      </c>
      <c r="N419" s="407">
        <f t="array" ref="N419">INDEX(_Rge_Data_3rd_CY,$B419,N$1)</f>
        <v>0</v>
      </c>
      <c r="O419" s="407">
        <f t="array" ref="O419">INDEX(_Rge_Data_3rd_CY,$B419,O$1)</f>
        <v>0</v>
      </c>
      <c r="P419" s="407">
        <f t="array" ref="P419">INDEX(_Rge_Data_3rd_CY,$B419,P$1)</f>
        <v>0</v>
      </c>
      <c r="Q419" s="407" t="str">
        <f t="array" ref="Q419">INDEX(_Rge_Data_3rd_CY,$B419,Q$1)</f>
        <v/>
      </c>
      <c r="R419" s="407">
        <f t="array" ref="R419">INDEX(_Rge_Data_3rd_CY,$B419,R$1)</f>
        <v>0</v>
      </c>
      <c r="S419" s="407">
        <f t="array" ref="S419">INDEX(_Rge_Data_3rd_CY,$B419,S$1)</f>
        <v>0</v>
      </c>
      <c r="T419" s="407">
        <f t="shared" si="5"/>
        <v>0</v>
      </c>
      <c r="U419" s="408">
        <f t="shared" si="6"/>
        <v>0</v>
      </c>
      <c r="V419" s="409" t="str">
        <f t="array" ref="V419">INDEX(_Rge_Data_3rd_CY,$B419,V$1)</f>
        <v/>
      </c>
      <c r="W419" s="410" t="str">
        <f t="array" ref="W419">INDEX(_Rge_Data_3rd_CY,$B419,W$1)</f>
        <v/>
      </c>
      <c r="X419" s="410" t="str">
        <f t="array" ref="X419">INDEX(_Rge_Data_3rd_CY,$B419,X$1)</f>
        <v/>
      </c>
      <c r="Y419" s="410" t="str">
        <f t="array" ref="Y419">INDEX(_Rge_Data_3rd_CY,$B419,Y$1)</f>
        <v/>
      </c>
      <c r="Z419" s="410">
        <f t="array" ref="Z419">INDEX(_Rge_Data_3rd_CY,$B419,Z$1)</f>
        <v>0</v>
      </c>
      <c r="AA419" s="410">
        <f t="array" ref="AA419">INDEX(_Rge_Data_3rd_CY,$B419,AA$1)</f>
        <v>0</v>
      </c>
      <c r="AB419" s="410">
        <f t="array" ref="AB419">INDEX(_Rge_Data_3rd_CY,$B419,AB$1)</f>
        <v>0</v>
      </c>
      <c r="AC419" s="410">
        <f t="array" ref="AC419">INDEX(_Rge_Data_3rd_CY,$B419,AC$1)</f>
        <v>0</v>
      </c>
      <c r="AD419" s="410">
        <f t="array" ref="AD419">INDEX(_Rge_Data_3rd_CY,$B419,AD$1)</f>
        <v>0</v>
      </c>
      <c r="AE419" s="410" t="str">
        <f t="array" ref="AE419">INDEX(_Rge_Data_3rd_CY,$B419,AE$1)</f>
        <v/>
      </c>
      <c r="AF419" s="410">
        <f t="array" ref="AF419">INDEX(_Rge_Data_3rd_CY,$B419,AF$1)</f>
        <v>0</v>
      </c>
      <c r="AG419" s="410">
        <f t="array" ref="AG419">INDEX(_Rge_Data_3rd_CY,$B419,AG$1)</f>
        <v>0</v>
      </c>
      <c r="AH419" s="410">
        <f t="shared" si="7"/>
        <v>0</v>
      </c>
      <c r="AI419" s="411" t="str">
        <f t="shared" si="9"/>
        <v/>
      </c>
      <c r="AJ419" s="412" t="str">
        <f t="array" ref="AJ419">INDEX(_Rge_Data_3rd_CY,$B419,AJ$1)</f>
        <v/>
      </c>
      <c r="AK419" s="413" t="str">
        <f t="array" ref="AK419">INDEX(_Rge_Data_3rd_CY,$B419,AK$1)</f>
        <v/>
      </c>
      <c r="AL419" s="413" t="str">
        <f t="array" ref="AL419">INDEX(_Rge_Data_3rd_CY,$B419,AL$1)</f>
        <v/>
      </c>
      <c r="AM419" s="413" t="str">
        <f t="array" ref="AM419">INDEX(_Rge_Data_3rd_CY,$B419,AM$1)</f>
        <v/>
      </c>
      <c r="AN419" s="413">
        <f t="array" ref="AN419">INDEX(_Rge_Data_3rd_CY,$B419,AN$1)</f>
        <v>0</v>
      </c>
      <c r="AO419" s="413">
        <f t="array" ref="AO419">INDEX(_Rge_Data_3rd_CY,$B419,AO$1)</f>
        <v>0</v>
      </c>
      <c r="AP419" s="413">
        <f t="array" ref="AP419">INDEX(_Rge_Data_3rd_CY,$B419,AP$1)</f>
        <v>0</v>
      </c>
      <c r="AQ419" s="413">
        <f t="array" ref="AQ419">INDEX(_Rge_Data_3rd_CY,$B419,AQ$1)</f>
        <v>0</v>
      </c>
      <c r="AR419" s="413">
        <f t="array" ref="AR419">INDEX(_Rge_Data_3rd_CY,$B419,AR$1)</f>
        <v>0</v>
      </c>
      <c r="AS419" s="413" t="str">
        <f t="array" ref="AS419">INDEX(_Rge_Data_3rd_CY,$B419,AS$1)</f>
        <v/>
      </c>
      <c r="AT419" s="413">
        <f t="array" ref="AT419">INDEX(_Rge_Data_3rd_CY,$B419,AT$1)</f>
        <v>0</v>
      </c>
      <c r="AU419" s="413">
        <f t="array" ref="AU419">INDEX(_Rge_Data_3rd_CY,$B419,AU$1)</f>
        <v>0</v>
      </c>
      <c r="AV419" s="284">
        <f t="shared" si="10"/>
        <v>0</v>
      </c>
      <c r="AW419" s="414">
        <f t="shared" si="8"/>
        <v>0</v>
      </c>
      <c r="AX419" s="290">
        <f>IFERROR(IF(AND($F419="OPEN",$AH419&gt;0),$AH419*_SoP*$AW419,IF(AND($F419="CLOSED",$AH419&gt;0),$AH419*_SoL*$AW419,0)),0)</f>
        <v>0</v>
      </c>
      <c r="AY419" s="290">
        <f>IFERROR(IF($AH419&lt;0,$AH419*_SoL,0),0)</f>
        <v>0</v>
      </c>
      <c r="AZ419" s="415">
        <f t="shared" si="11"/>
        <v>0</v>
      </c>
      <c r="BA419" s="415">
        <f t="shared" si="12"/>
        <v>0</v>
      </c>
      <c r="BB419" s="415">
        <f t="shared" si="13"/>
        <v>0</v>
      </c>
      <c r="BC419" s="416">
        <f t="shared" si="14"/>
        <v>0</v>
      </c>
      <c r="BD419" s="417">
        <f t="shared" si="15"/>
        <v>0</v>
      </c>
      <c r="BE419" s="418">
        <f t="shared" si="16"/>
        <v>0</v>
      </c>
      <c r="BF419" s="419">
        <f t="shared" si="17"/>
        <v>0</v>
      </c>
    </row>
    <row r="420" ht="19.5" customHeight="1">
      <c r="A420" s="185"/>
      <c r="B420" s="230">
        <f t="shared" si="18"/>
        <v>409</v>
      </c>
      <c r="C420" s="185"/>
      <c r="D420" s="391" t="str">
        <f t="array" ref="D420">INDEX(_Rge_Projectdata_3rd,$B420,MATCH("Project-ID",_Rge_Headline_Projectdata,0))</f>
        <v/>
      </c>
      <c r="E420" s="392" t="str">
        <f t="array" ref="E420">IF(INDEX(_Rge_Data_3rd_CY,$B420,E$1)=0,"",TEXT(INDEX(_Rge_Data_3rd_CY,$B420,E$1),"JJJJMMTT"))</f>
        <v/>
      </c>
      <c r="F420" s="404" t="str">
        <f t="array" ref="F420">INDEX(_Rge_Data_3rd_CY,$B420,F$1)</f>
        <v>Open</v>
      </c>
      <c r="G420" s="393">
        <f t="array" ref="G420">IFERROR(MATCH(INDEX(_Rge_Data_3rd_CY,$B420,G$1),_Rge_Projectstatus,0),"")</f>
        <v>1</v>
      </c>
      <c r="H420" s="405" t="str">
        <f t="array" ref="H420">INDEX(_Rge_Data_3rd_CY,$B420,H$1)</f>
        <v/>
      </c>
      <c r="I420" s="406" t="str">
        <f t="array" ref="I420">INDEX(_Rge_Data_3rd_CY,$B420,I$1)</f>
        <v/>
      </c>
      <c r="J420" s="406" t="str">
        <f t="array" ref="J420">INDEX(_Rge_Data_3rd_CY,$B420,J$1)</f>
        <v/>
      </c>
      <c r="K420" s="406" t="str">
        <f t="array" ref="K420">INDEX(_Rge_Data_3rd_CY,$B420,K$1)</f>
        <v/>
      </c>
      <c r="L420" s="407">
        <f t="array" ref="L420">INDEX(_Rge_Data_3rd_CY,$B420,L$1)</f>
        <v>0</v>
      </c>
      <c r="M420" s="407">
        <f t="array" ref="M420">INDEX(_Rge_Data_3rd_CY,$B420,M$1)</f>
        <v>0</v>
      </c>
      <c r="N420" s="407">
        <f t="array" ref="N420">INDEX(_Rge_Data_3rd_CY,$B420,N$1)</f>
        <v>0</v>
      </c>
      <c r="O420" s="407">
        <f t="array" ref="O420">INDEX(_Rge_Data_3rd_CY,$B420,O$1)</f>
        <v>0</v>
      </c>
      <c r="P420" s="407">
        <f t="array" ref="P420">INDEX(_Rge_Data_3rd_CY,$B420,P$1)</f>
        <v>0</v>
      </c>
      <c r="Q420" s="407" t="str">
        <f t="array" ref="Q420">INDEX(_Rge_Data_3rd_CY,$B420,Q$1)</f>
        <v/>
      </c>
      <c r="R420" s="407">
        <f t="array" ref="R420">INDEX(_Rge_Data_3rd_CY,$B420,R$1)</f>
        <v>0</v>
      </c>
      <c r="S420" s="407">
        <f t="array" ref="S420">INDEX(_Rge_Data_3rd_CY,$B420,S$1)</f>
        <v>0</v>
      </c>
      <c r="T420" s="407">
        <f t="shared" si="5"/>
        <v>0</v>
      </c>
      <c r="U420" s="408">
        <f t="shared" si="6"/>
        <v>0</v>
      </c>
      <c r="V420" s="409" t="str">
        <f t="array" ref="V420">INDEX(_Rge_Data_3rd_CY,$B420,V$1)</f>
        <v/>
      </c>
      <c r="W420" s="410" t="str">
        <f t="array" ref="W420">INDEX(_Rge_Data_3rd_CY,$B420,W$1)</f>
        <v/>
      </c>
      <c r="X420" s="410" t="str">
        <f t="array" ref="X420">INDEX(_Rge_Data_3rd_CY,$B420,X$1)</f>
        <v/>
      </c>
      <c r="Y420" s="410" t="str">
        <f t="array" ref="Y420">INDEX(_Rge_Data_3rd_CY,$B420,Y$1)</f>
        <v/>
      </c>
      <c r="Z420" s="410">
        <f t="array" ref="Z420">INDEX(_Rge_Data_3rd_CY,$B420,Z$1)</f>
        <v>0</v>
      </c>
      <c r="AA420" s="410">
        <f t="array" ref="AA420">INDEX(_Rge_Data_3rd_CY,$B420,AA$1)</f>
        <v>0</v>
      </c>
      <c r="AB420" s="410">
        <f t="array" ref="AB420">INDEX(_Rge_Data_3rd_CY,$B420,AB$1)</f>
        <v>0</v>
      </c>
      <c r="AC420" s="410">
        <f t="array" ref="AC420">INDEX(_Rge_Data_3rd_CY,$B420,AC$1)</f>
        <v>0</v>
      </c>
      <c r="AD420" s="410">
        <f t="array" ref="AD420">INDEX(_Rge_Data_3rd_CY,$B420,AD$1)</f>
        <v>0</v>
      </c>
      <c r="AE420" s="410" t="str">
        <f t="array" ref="AE420">INDEX(_Rge_Data_3rd_CY,$B420,AE$1)</f>
        <v/>
      </c>
      <c r="AF420" s="410">
        <f t="array" ref="AF420">INDEX(_Rge_Data_3rd_CY,$B420,AF$1)</f>
        <v>0</v>
      </c>
      <c r="AG420" s="410">
        <f t="array" ref="AG420">INDEX(_Rge_Data_3rd_CY,$B420,AG$1)</f>
        <v>0</v>
      </c>
      <c r="AH420" s="410">
        <f t="shared" si="7"/>
        <v>0</v>
      </c>
      <c r="AI420" s="411" t="str">
        <f t="shared" si="9"/>
        <v/>
      </c>
      <c r="AJ420" s="412" t="str">
        <f t="array" ref="AJ420">INDEX(_Rge_Data_3rd_CY,$B420,AJ$1)</f>
        <v/>
      </c>
      <c r="AK420" s="413" t="str">
        <f t="array" ref="AK420">INDEX(_Rge_Data_3rd_CY,$B420,AK$1)</f>
        <v/>
      </c>
      <c r="AL420" s="413" t="str">
        <f t="array" ref="AL420">INDEX(_Rge_Data_3rd_CY,$B420,AL$1)</f>
        <v/>
      </c>
      <c r="AM420" s="413" t="str">
        <f t="array" ref="AM420">INDEX(_Rge_Data_3rd_CY,$B420,AM$1)</f>
        <v/>
      </c>
      <c r="AN420" s="413">
        <f t="array" ref="AN420">INDEX(_Rge_Data_3rd_CY,$B420,AN$1)</f>
        <v>0</v>
      </c>
      <c r="AO420" s="413">
        <f t="array" ref="AO420">INDEX(_Rge_Data_3rd_CY,$B420,AO$1)</f>
        <v>0</v>
      </c>
      <c r="AP420" s="413">
        <f t="array" ref="AP420">INDEX(_Rge_Data_3rd_CY,$B420,AP$1)</f>
        <v>0</v>
      </c>
      <c r="AQ420" s="413">
        <f t="array" ref="AQ420">INDEX(_Rge_Data_3rd_CY,$B420,AQ$1)</f>
        <v>0</v>
      </c>
      <c r="AR420" s="413">
        <f t="array" ref="AR420">INDEX(_Rge_Data_3rd_CY,$B420,AR$1)</f>
        <v>0</v>
      </c>
      <c r="AS420" s="413" t="str">
        <f t="array" ref="AS420">INDEX(_Rge_Data_3rd_CY,$B420,AS$1)</f>
        <v/>
      </c>
      <c r="AT420" s="413">
        <f t="array" ref="AT420">INDEX(_Rge_Data_3rd_CY,$B420,AT$1)</f>
        <v>0</v>
      </c>
      <c r="AU420" s="413">
        <f t="array" ref="AU420">INDEX(_Rge_Data_3rd_CY,$B420,AU$1)</f>
        <v>0</v>
      </c>
      <c r="AV420" s="284">
        <f t="shared" si="10"/>
        <v>0</v>
      </c>
      <c r="AW420" s="414">
        <f t="shared" si="8"/>
        <v>0</v>
      </c>
      <c r="AX420" s="290">
        <f>IFERROR(IF(AND($F420="OPEN",$AH420&gt;0),$AH420*_SoP*$AW420,IF(AND($F420="CLOSED",$AH420&gt;0),$AH420*_SoL*$AW420,0)),0)</f>
        <v>0</v>
      </c>
      <c r="AY420" s="290">
        <f>IFERROR(IF($AH420&lt;0,$AH420*_SoL,0),0)</f>
        <v>0</v>
      </c>
      <c r="AZ420" s="415">
        <f t="shared" si="11"/>
        <v>0</v>
      </c>
      <c r="BA420" s="415">
        <f t="shared" si="12"/>
        <v>0</v>
      </c>
      <c r="BB420" s="415">
        <f t="shared" si="13"/>
        <v>0</v>
      </c>
      <c r="BC420" s="416">
        <f t="shared" si="14"/>
        <v>0</v>
      </c>
      <c r="BD420" s="417">
        <f t="shared" si="15"/>
        <v>0</v>
      </c>
      <c r="BE420" s="418">
        <f t="shared" si="16"/>
        <v>0</v>
      </c>
      <c r="BF420" s="419">
        <f t="shared" si="17"/>
        <v>0</v>
      </c>
    </row>
    <row r="421" ht="19.5" customHeight="1">
      <c r="A421" s="185"/>
      <c r="B421" s="230">
        <f t="shared" si="18"/>
        <v>410</v>
      </c>
      <c r="C421" s="185"/>
      <c r="D421" s="391" t="str">
        <f t="array" ref="D421">INDEX(_Rge_Projectdata_3rd,$B421,MATCH("Project-ID",_Rge_Headline_Projectdata,0))</f>
        <v/>
      </c>
      <c r="E421" s="392" t="str">
        <f t="array" ref="E421">IF(INDEX(_Rge_Data_3rd_CY,$B421,E$1)=0,"",TEXT(INDEX(_Rge_Data_3rd_CY,$B421,E$1),"JJJJMMTT"))</f>
        <v/>
      </c>
      <c r="F421" s="404" t="str">
        <f t="array" ref="F421">INDEX(_Rge_Data_3rd_CY,$B421,F$1)</f>
        <v>Open</v>
      </c>
      <c r="G421" s="393">
        <f t="array" ref="G421">IFERROR(MATCH(INDEX(_Rge_Data_3rd_CY,$B421,G$1),_Rge_Projectstatus,0),"")</f>
        <v>1</v>
      </c>
      <c r="H421" s="405" t="str">
        <f t="array" ref="H421">INDEX(_Rge_Data_3rd_CY,$B421,H$1)</f>
        <v/>
      </c>
      <c r="I421" s="406" t="str">
        <f t="array" ref="I421">INDEX(_Rge_Data_3rd_CY,$B421,I$1)</f>
        <v/>
      </c>
      <c r="J421" s="406" t="str">
        <f t="array" ref="J421">INDEX(_Rge_Data_3rd_CY,$B421,J$1)</f>
        <v/>
      </c>
      <c r="K421" s="406" t="str">
        <f t="array" ref="K421">INDEX(_Rge_Data_3rd_CY,$B421,K$1)</f>
        <v/>
      </c>
      <c r="L421" s="407">
        <f t="array" ref="L421">INDEX(_Rge_Data_3rd_CY,$B421,L$1)</f>
        <v>0</v>
      </c>
      <c r="M421" s="407">
        <f t="array" ref="M421">INDEX(_Rge_Data_3rd_CY,$B421,M$1)</f>
        <v>0</v>
      </c>
      <c r="N421" s="407">
        <f t="array" ref="N421">INDEX(_Rge_Data_3rd_CY,$B421,N$1)</f>
        <v>0</v>
      </c>
      <c r="O421" s="407">
        <f t="array" ref="O421">INDEX(_Rge_Data_3rd_CY,$B421,O$1)</f>
        <v>0</v>
      </c>
      <c r="P421" s="407">
        <f t="array" ref="P421">INDEX(_Rge_Data_3rd_CY,$B421,P$1)</f>
        <v>0</v>
      </c>
      <c r="Q421" s="407" t="str">
        <f t="array" ref="Q421">INDEX(_Rge_Data_3rd_CY,$B421,Q$1)</f>
        <v/>
      </c>
      <c r="R421" s="407">
        <f t="array" ref="R421">INDEX(_Rge_Data_3rd_CY,$B421,R$1)</f>
        <v>0</v>
      </c>
      <c r="S421" s="407">
        <f t="array" ref="S421">INDEX(_Rge_Data_3rd_CY,$B421,S$1)</f>
        <v>0</v>
      </c>
      <c r="T421" s="407">
        <f t="shared" si="5"/>
        <v>0</v>
      </c>
      <c r="U421" s="408">
        <f t="shared" si="6"/>
        <v>0</v>
      </c>
      <c r="V421" s="409" t="str">
        <f t="array" ref="V421">INDEX(_Rge_Data_3rd_CY,$B421,V$1)</f>
        <v/>
      </c>
      <c r="W421" s="410" t="str">
        <f t="array" ref="W421">INDEX(_Rge_Data_3rd_CY,$B421,W$1)</f>
        <v/>
      </c>
      <c r="X421" s="410" t="str">
        <f t="array" ref="X421">INDEX(_Rge_Data_3rd_CY,$B421,X$1)</f>
        <v/>
      </c>
      <c r="Y421" s="410" t="str">
        <f t="array" ref="Y421">INDEX(_Rge_Data_3rd_CY,$B421,Y$1)</f>
        <v/>
      </c>
      <c r="Z421" s="410">
        <f t="array" ref="Z421">INDEX(_Rge_Data_3rd_CY,$B421,Z$1)</f>
        <v>0</v>
      </c>
      <c r="AA421" s="410">
        <f t="array" ref="AA421">INDEX(_Rge_Data_3rd_CY,$B421,AA$1)</f>
        <v>0</v>
      </c>
      <c r="AB421" s="410">
        <f t="array" ref="AB421">INDEX(_Rge_Data_3rd_CY,$B421,AB$1)</f>
        <v>0</v>
      </c>
      <c r="AC421" s="410">
        <f t="array" ref="AC421">INDEX(_Rge_Data_3rd_CY,$B421,AC$1)</f>
        <v>0</v>
      </c>
      <c r="AD421" s="410">
        <f t="array" ref="AD421">INDEX(_Rge_Data_3rd_CY,$B421,AD$1)</f>
        <v>0</v>
      </c>
      <c r="AE421" s="410" t="str">
        <f t="array" ref="AE421">INDEX(_Rge_Data_3rd_CY,$B421,AE$1)</f>
        <v/>
      </c>
      <c r="AF421" s="410">
        <f t="array" ref="AF421">INDEX(_Rge_Data_3rd_CY,$B421,AF$1)</f>
        <v>0</v>
      </c>
      <c r="AG421" s="410">
        <f t="array" ref="AG421">INDEX(_Rge_Data_3rd_CY,$B421,AG$1)</f>
        <v>0</v>
      </c>
      <c r="AH421" s="410">
        <f t="shared" si="7"/>
        <v>0</v>
      </c>
      <c r="AI421" s="411" t="str">
        <f t="shared" si="9"/>
        <v/>
      </c>
      <c r="AJ421" s="412" t="str">
        <f t="array" ref="AJ421">INDEX(_Rge_Data_3rd_CY,$B421,AJ$1)</f>
        <v/>
      </c>
      <c r="AK421" s="413" t="str">
        <f t="array" ref="AK421">INDEX(_Rge_Data_3rd_CY,$B421,AK$1)</f>
        <v/>
      </c>
      <c r="AL421" s="413" t="str">
        <f t="array" ref="AL421">INDEX(_Rge_Data_3rd_CY,$B421,AL$1)</f>
        <v/>
      </c>
      <c r="AM421" s="413" t="str">
        <f t="array" ref="AM421">INDEX(_Rge_Data_3rd_CY,$B421,AM$1)</f>
        <v/>
      </c>
      <c r="AN421" s="413">
        <f t="array" ref="AN421">INDEX(_Rge_Data_3rd_CY,$B421,AN$1)</f>
        <v>0</v>
      </c>
      <c r="AO421" s="413">
        <f t="array" ref="AO421">INDEX(_Rge_Data_3rd_CY,$B421,AO$1)</f>
        <v>0</v>
      </c>
      <c r="AP421" s="413">
        <f t="array" ref="AP421">INDEX(_Rge_Data_3rd_CY,$B421,AP$1)</f>
        <v>0</v>
      </c>
      <c r="AQ421" s="413">
        <f t="array" ref="AQ421">INDEX(_Rge_Data_3rd_CY,$B421,AQ$1)</f>
        <v>0</v>
      </c>
      <c r="AR421" s="413">
        <f t="array" ref="AR421">INDEX(_Rge_Data_3rd_CY,$B421,AR$1)</f>
        <v>0</v>
      </c>
      <c r="AS421" s="413" t="str">
        <f t="array" ref="AS421">INDEX(_Rge_Data_3rd_CY,$B421,AS$1)</f>
        <v/>
      </c>
      <c r="AT421" s="413">
        <f t="array" ref="AT421">INDEX(_Rge_Data_3rd_CY,$B421,AT$1)</f>
        <v>0</v>
      </c>
      <c r="AU421" s="413">
        <f t="array" ref="AU421">INDEX(_Rge_Data_3rd_CY,$B421,AU$1)</f>
        <v>0</v>
      </c>
      <c r="AV421" s="284">
        <f t="shared" si="10"/>
        <v>0</v>
      </c>
      <c r="AW421" s="414">
        <f t="shared" si="8"/>
        <v>0</v>
      </c>
      <c r="AX421" s="290">
        <f>IFERROR(IF(AND($F421="OPEN",$AH421&gt;0),$AH421*_SoP*$AW421,IF(AND($F421="CLOSED",$AH421&gt;0),$AH421*_SoL*$AW421,0)),0)</f>
        <v>0</v>
      </c>
      <c r="AY421" s="290">
        <f>IFERROR(IF($AH421&lt;0,$AH421*_SoL,0),0)</f>
        <v>0</v>
      </c>
      <c r="AZ421" s="415">
        <f t="shared" si="11"/>
        <v>0</v>
      </c>
      <c r="BA421" s="415">
        <f t="shared" si="12"/>
        <v>0</v>
      </c>
      <c r="BB421" s="415">
        <f t="shared" si="13"/>
        <v>0</v>
      </c>
      <c r="BC421" s="416">
        <f t="shared" si="14"/>
        <v>0</v>
      </c>
      <c r="BD421" s="417">
        <f t="shared" si="15"/>
        <v>0</v>
      </c>
      <c r="BE421" s="418">
        <f t="shared" si="16"/>
        <v>0</v>
      </c>
      <c r="BF421" s="419">
        <f t="shared" si="17"/>
        <v>0</v>
      </c>
    </row>
    <row r="422" ht="19.5" customHeight="1">
      <c r="A422" s="185"/>
      <c r="B422" s="230">
        <f t="shared" si="18"/>
        <v>411</v>
      </c>
      <c r="C422" s="185"/>
      <c r="D422" s="391" t="str">
        <f t="array" ref="D422">INDEX(_Rge_Projectdata_3rd,$B422,MATCH("Project-ID",_Rge_Headline_Projectdata,0))</f>
        <v/>
      </c>
      <c r="E422" s="392" t="str">
        <f t="array" ref="E422">IF(INDEX(_Rge_Data_3rd_CY,$B422,E$1)=0,"",TEXT(INDEX(_Rge_Data_3rd_CY,$B422,E$1),"JJJJMMTT"))</f>
        <v/>
      </c>
      <c r="F422" s="404" t="str">
        <f t="array" ref="F422">INDEX(_Rge_Data_3rd_CY,$B422,F$1)</f>
        <v>Open</v>
      </c>
      <c r="G422" s="393">
        <f t="array" ref="G422">IFERROR(MATCH(INDEX(_Rge_Data_3rd_CY,$B422,G$1),_Rge_Projectstatus,0),"")</f>
        <v>1</v>
      </c>
      <c r="H422" s="405" t="str">
        <f t="array" ref="H422">INDEX(_Rge_Data_3rd_CY,$B422,H$1)</f>
        <v/>
      </c>
      <c r="I422" s="406" t="str">
        <f t="array" ref="I422">INDEX(_Rge_Data_3rd_CY,$B422,I$1)</f>
        <v/>
      </c>
      <c r="J422" s="406" t="str">
        <f t="array" ref="J422">INDEX(_Rge_Data_3rd_CY,$B422,J$1)</f>
        <v/>
      </c>
      <c r="K422" s="406" t="str">
        <f t="array" ref="K422">INDEX(_Rge_Data_3rd_CY,$B422,K$1)</f>
        <v/>
      </c>
      <c r="L422" s="407">
        <f t="array" ref="L422">INDEX(_Rge_Data_3rd_CY,$B422,L$1)</f>
        <v>0</v>
      </c>
      <c r="M422" s="407">
        <f t="array" ref="M422">INDEX(_Rge_Data_3rd_CY,$B422,M$1)</f>
        <v>0</v>
      </c>
      <c r="N422" s="407">
        <f t="array" ref="N422">INDEX(_Rge_Data_3rd_CY,$B422,N$1)</f>
        <v>0</v>
      </c>
      <c r="O422" s="407">
        <f t="array" ref="O422">INDEX(_Rge_Data_3rd_CY,$B422,O$1)</f>
        <v>0</v>
      </c>
      <c r="P422" s="407">
        <f t="array" ref="P422">INDEX(_Rge_Data_3rd_CY,$B422,P$1)</f>
        <v>0</v>
      </c>
      <c r="Q422" s="407" t="str">
        <f t="array" ref="Q422">INDEX(_Rge_Data_3rd_CY,$B422,Q$1)</f>
        <v/>
      </c>
      <c r="R422" s="407">
        <f t="array" ref="R422">INDEX(_Rge_Data_3rd_CY,$B422,R$1)</f>
        <v>0</v>
      </c>
      <c r="S422" s="407">
        <f t="array" ref="S422">INDEX(_Rge_Data_3rd_CY,$B422,S$1)</f>
        <v>0</v>
      </c>
      <c r="T422" s="407">
        <f t="shared" si="5"/>
        <v>0</v>
      </c>
      <c r="U422" s="408">
        <f t="shared" si="6"/>
        <v>0</v>
      </c>
      <c r="V422" s="409" t="str">
        <f t="array" ref="V422">INDEX(_Rge_Data_3rd_CY,$B422,V$1)</f>
        <v/>
      </c>
      <c r="W422" s="410" t="str">
        <f t="array" ref="W422">INDEX(_Rge_Data_3rd_CY,$B422,W$1)</f>
        <v/>
      </c>
      <c r="X422" s="410" t="str">
        <f t="array" ref="X422">INDEX(_Rge_Data_3rd_CY,$B422,X$1)</f>
        <v/>
      </c>
      <c r="Y422" s="410" t="str">
        <f t="array" ref="Y422">INDEX(_Rge_Data_3rd_CY,$B422,Y$1)</f>
        <v/>
      </c>
      <c r="Z422" s="410">
        <f t="array" ref="Z422">INDEX(_Rge_Data_3rd_CY,$B422,Z$1)</f>
        <v>0</v>
      </c>
      <c r="AA422" s="410">
        <f t="array" ref="AA422">INDEX(_Rge_Data_3rd_CY,$B422,AA$1)</f>
        <v>0</v>
      </c>
      <c r="AB422" s="410">
        <f t="array" ref="AB422">INDEX(_Rge_Data_3rd_CY,$B422,AB$1)</f>
        <v>0</v>
      </c>
      <c r="AC422" s="410">
        <f t="array" ref="AC422">INDEX(_Rge_Data_3rd_CY,$B422,AC$1)</f>
        <v>0</v>
      </c>
      <c r="AD422" s="410">
        <f t="array" ref="AD422">INDEX(_Rge_Data_3rd_CY,$B422,AD$1)</f>
        <v>0</v>
      </c>
      <c r="AE422" s="410" t="str">
        <f t="array" ref="AE422">INDEX(_Rge_Data_3rd_CY,$B422,AE$1)</f>
        <v/>
      </c>
      <c r="AF422" s="410">
        <f t="array" ref="AF422">INDEX(_Rge_Data_3rd_CY,$B422,AF$1)</f>
        <v>0</v>
      </c>
      <c r="AG422" s="410">
        <f t="array" ref="AG422">INDEX(_Rge_Data_3rd_CY,$B422,AG$1)</f>
        <v>0</v>
      </c>
      <c r="AH422" s="410">
        <f t="shared" si="7"/>
        <v>0</v>
      </c>
      <c r="AI422" s="411" t="str">
        <f t="shared" si="9"/>
        <v/>
      </c>
      <c r="AJ422" s="412" t="str">
        <f t="array" ref="AJ422">INDEX(_Rge_Data_3rd_CY,$B422,AJ$1)</f>
        <v/>
      </c>
      <c r="AK422" s="413" t="str">
        <f t="array" ref="AK422">INDEX(_Rge_Data_3rd_CY,$B422,AK$1)</f>
        <v/>
      </c>
      <c r="AL422" s="413" t="str">
        <f t="array" ref="AL422">INDEX(_Rge_Data_3rd_CY,$B422,AL$1)</f>
        <v/>
      </c>
      <c r="AM422" s="413" t="str">
        <f t="array" ref="AM422">INDEX(_Rge_Data_3rd_CY,$B422,AM$1)</f>
        <v/>
      </c>
      <c r="AN422" s="413">
        <f t="array" ref="AN422">INDEX(_Rge_Data_3rd_CY,$B422,AN$1)</f>
        <v>0</v>
      </c>
      <c r="AO422" s="413">
        <f t="array" ref="AO422">INDEX(_Rge_Data_3rd_CY,$B422,AO$1)</f>
        <v>0</v>
      </c>
      <c r="AP422" s="413">
        <f t="array" ref="AP422">INDEX(_Rge_Data_3rd_CY,$B422,AP$1)</f>
        <v>0</v>
      </c>
      <c r="AQ422" s="413">
        <f t="array" ref="AQ422">INDEX(_Rge_Data_3rd_CY,$B422,AQ$1)</f>
        <v>0</v>
      </c>
      <c r="AR422" s="413">
        <f t="array" ref="AR422">INDEX(_Rge_Data_3rd_CY,$B422,AR$1)</f>
        <v>0</v>
      </c>
      <c r="AS422" s="413" t="str">
        <f t="array" ref="AS422">INDEX(_Rge_Data_3rd_CY,$B422,AS$1)</f>
        <v/>
      </c>
      <c r="AT422" s="413">
        <f t="array" ref="AT422">INDEX(_Rge_Data_3rd_CY,$B422,AT$1)</f>
        <v>0</v>
      </c>
      <c r="AU422" s="413">
        <f t="array" ref="AU422">INDEX(_Rge_Data_3rd_CY,$B422,AU$1)</f>
        <v>0</v>
      </c>
      <c r="AV422" s="284">
        <f t="shared" si="10"/>
        <v>0</v>
      </c>
      <c r="AW422" s="414">
        <f t="shared" si="8"/>
        <v>0</v>
      </c>
      <c r="AX422" s="290">
        <f>IFERROR(IF(AND($F422="OPEN",$AH422&gt;0),$AH422*_SoP*$AW422,IF(AND($F422="CLOSED",$AH422&gt;0),$AH422*_SoL*$AW422,0)),0)</f>
        <v>0</v>
      </c>
      <c r="AY422" s="290">
        <f>IFERROR(IF($AH422&lt;0,$AH422*_SoL,0),0)</f>
        <v>0</v>
      </c>
      <c r="AZ422" s="415">
        <f t="shared" si="11"/>
        <v>0</v>
      </c>
      <c r="BA422" s="415">
        <f t="shared" si="12"/>
        <v>0</v>
      </c>
      <c r="BB422" s="415">
        <f t="shared" si="13"/>
        <v>0</v>
      </c>
      <c r="BC422" s="416">
        <f t="shared" si="14"/>
        <v>0</v>
      </c>
      <c r="BD422" s="417">
        <f t="shared" si="15"/>
        <v>0</v>
      </c>
      <c r="BE422" s="418">
        <f t="shared" si="16"/>
        <v>0</v>
      </c>
      <c r="BF422" s="419">
        <f t="shared" si="17"/>
        <v>0</v>
      </c>
    </row>
    <row r="423" ht="19.5" customHeight="1">
      <c r="A423" s="185"/>
      <c r="B423" s="230">
        <f t="shared" si="18"/>
        <v>412</v>
      </c>
      <c r="C423" s="185"/>
      <c r="D423" s="391" t="str">
        <f t="array" ref="D423">INDEX(_Rge_Projectdata_3rd,$B423,MATCH("Project-ID",_Rge_Headline_Projectdata,0))</f>
        <v/>
      </c>
      <c r="E423" s="392" t="str">
        <f t="array" ref="E423">IF(INDEX(_Rge_Data_3rd_CY,$B423,E$1)=0,"",TEXT(INDEX(_Rge_Data_3rd_CY,$B423,E$1),"JJJJMMTT"))</f>
        <v/>
      </c>
      <c r="F423" s="404" t="str">
        <f t="array" ref="F423">INDEX(_Rge_Data_3rd_CY,$B423,F$1)</f>
        <v>Open</v>
      </c>
      <c r="G423" s="393">
        <f t="array" ref="G423">IFERROR(MATCH(INDEX(_Rge_Data_3rd_CY,$B423,G$1),_Rge_Projectstatus,0),"")</f>
        <v>1</v>
      </c>
      <c r="H423" s="405" t="str">
        <f t="array" ref="H423">INDEX(_Rge_Data_3rd_CY,$B423,H$1)</f>
        <v/>
      </c>
      <c r="I423" s="406" t="str">
        <f t="array" ref="I423">INDEX(_Rge_Data_3rd_CY,$B423,I$1)</f>
        <v/>
      </c>
      <c r="J423" s="406" t="str">
        <f t="array" ref="J423">INDEX(_Rge_Data_3rd_CY,$B423,J$1)</f>
        <v/>
      </c>
      <c r="K423" s="406" t="str">
        <f t="array" ref="K423">INDEX(_Rge_Data_3rd_CY,$B423,K$1)</f>
        <v/>
      </c>
      <c r="L423" s="407">
        <f t="array" ref="L423">INDEX(_Rge_Data_3rd_CY,$B423,L$1)</f>
        <v>0</v>
      </c>
      <c r="M423" s="407">
        <f t="array" ref="M423">INDEX(_Rge_Data_3rd_CY,$B423,M$1)</f>
        <v>0</v>
      </c>
      <c r="N423" s="407">
        <f t="array" ref="N423">INDEX(_Rge_Data_3rd_CY,$B423,N$1)</f>
        <v>0</v>
      </c>
      <c r="O423" s="407">
        <f t="array" ref="O423">INDEX(_Rge_Data_3rd_CY,$B423,O$1)</f>
        <v>0</v>
      </c>
      <c r="P423" s="407">
        <f t="array" ref="P423">INDEX(_Rge_Data_3rd_CY,$B423,P$1)</f>
        <v>0</v>
      </c>
      <c r="Q423" s="407" t="str">
        <f t="array" ref="Q423">INDEX(_Rge_Data_3rd_CY,$B423,Q$1)</f>
        <v/>
      </c>
      <c r="R423" s="407">
        <f t="array" ref="R423">INDEX(_Rge_Data_3rd_CY,$B423,R$1)</f>
        <v>0</v>
      </c>
      <c r="S423" s="407">
        <f t="array" ref="S423">INDEX(_Rge_Data_3rd_CY,$B423,S$1)</f>
        <v>0</v>
      </c>
      <c r="T423" s="407">
        <f t="shared" si="5"/>
        <v>0</v>
      </c>
      <c r="U423" s="408">
        <f t="shared" si="6"/>
        <v>0</v>
      </c>
      <c r="V423" s="409" t="str">
        <f t="array" ref="V423">INDEX(_Rge_Data_3rd_CY,$B423,V$1)</f>
        <v/>
      </c>
      <c r="W423" s="410" t="str">
        <f t="array" ref="W423">INDEX(_Rge_Data_3rd_CY,$B423,W$1)</f>
        <v/>
      </c>
      <c r="X423" s="410" t="str">
        <f t="array" ref="X423">INDEX(_Rge_Data_3rd_CY,$B423,X$1)</f>
        <v/>
      </c>
      <c r="Y423" s="410" t="str">
        <f t="array" ref="Y423">INDEX(_Rge_Data_3rd_CY,$B423,Y$1)</f>
        <v/>
      </c>
      <c r="Z423" s="410">
        <f t="array" ref="Z423">INDEX(_Rge_Data_3rd_CY,$B423,Z$1)</f>
        <v>0</v>
      </c>
      <c r="AA423" s="410">
        <f t="array" ref="AA423">INDEX(_Rge_Data_3rd_CY,$B423,AA$1)</f>
        <v>0</v>
      </c>
      <c r="AB423" s="410">
        <f t="array" ref="AB423">INDEX(_Rge_Data_3rd_CY,$B423,AB$1)</f>
        <v>0</v>
      </c>
      <c r="AC423" s="410">
        <f t="array" ref="AC423">INDEX(_Rge_Data_3rd_CY,$B423,AC$1)</f>
        <v>0</v>
      </c>
      <c r="AD423" s="410">
        <f t="array" ref="AD423">INDEX(_Rge_Data_3rd_CY,$B423,AD$1)</f>
        <v>0</v>
      </c>
      <c r="AE423" s="410" t="str">
        <f t="array" ref="AE423">INDEX(_Rge_Data_3rd_CY,$B423,AE$1)</f>
        <v/>
      </c>
      <c r="AF423" s="410">
        <f t="array" ref="AF423">INDEX(_Rge_Data_3rd_CY,$B423,AF$1)</f>
        <v>0</v>
      </c>
      <c r="AG423" s="410">
        <f t="array" ref="AG423">INDEX(_Rge_Data_3rd_CY,$B423,AG$1)</f>
        <v>0</v>
      </c>
      <c r="AH423" s="410">
        <f t="shared" si="7"/>
        <v>0</v>
      </c>
      <c r="AI423" s="411" t="str">
        <f t="shared" si="9"/>
        <v/>
      </c>
      <c r="AJ423" s="412" t="str">
        <f t="array" ref="AJ423">INDEX(_Rge_Data_3rd_CY,$B423,AJ$1)</f>
        <v/>
      </c>
      <c r="AK423" s="413" t="str">
        <f t="array" ref="AK423">INDEX(_Rge_Data_3rd_CY,$B423,AK$1)</f>
        <v/>
      </c>
      <c r="AL423" s="413" t="str">
        <f t="array" ref="AL423">INDEX(_Rge_Data_3rd_CY,$B423,AL$1)</f>
        <v/>
      </c>
      <c r="AM423" s="413" t="str">
        <f t="array" ref="AM423">INDEX(_Rge_Data_3rd_CY,$B423,AM$1)</f>
        <v/>
      </c>
      <c r="AN423" s="413">
        <f t="array" ref="AN423">INDEX(_Rge_Data_3rd_CY,$B423,AN$1)</f>
        <v>0</v>
      </c>
      <c r="AO423" s="413">
        <f t="array" ref="AO423">INDEX(_Rge_Data_3rd_CY,$B423,AO$1)</f>
        <v>0</v>
      </c>
      <c r="AP423" s="413">
        <f t="array" ref="AP423">INDEX(_Rge_Data_3rd_CY,$B423,AP$1)</f>
        <v>0</v>
      </c>
      <c r="AQ423" s="413">
        <f t="array" ref="AQ423">INDEX(_Rge_Data_3rd_CY,$B423,AQ$1)</f>
        <v>0</v>
      </c>
      <c r="AR423" s="413">
        <f t="array" ref="AR423">INDEX(_Rge_Data_3rd_CY,$B423,AR$1)</f>
        <v>0</v>
      </c>
      <c r="AS423" s="413" t="str">
        <f t="array" ref="AS423">INDEX(_Rge_Data_3rd_CY,$B423,AS$1)</f>
        <v/>
      </c>
      <c r="AT423" s="413">
        <f t="array" ref="AT423">INDEX(_Rge_Data_3rd_CY,$B423,AT$1)</f>
        <v>0</v>
      </c>
      <c r="AU423" s="413">
        <f t="array" ref="AU423">INDEX(_Rge_Data_3rd_CY,$B423,AU$1)</f>
        <v>0</v>
      </c>
      <c r="AV423" s="284">
        <f t="shared" si="10"/>
        <v>0</v>
      </c>
      <c r="AW423" s="414">
        <f t="shared" si="8"/>
        <v>0</v>
      </c>
      <c r="AX423" s="290">
        <f>IFERROR(IF(AND($F423="OPEN",$AH423&gt;0),$AH423*_SoP*$AW423,IF(AND($F423="CLOSED",$AH423&gt;0),$AH423*_SoL*$AW423,0)),0)</f>
        <v>0</v>
      </c>
      <c r="AY423" s="290">
        <f>IFERROR(IF($AH423&lt;0,$AH423*_SoL,0),0)</f>
        <v>0</v>
      </c>
      <c r="AZ423" s="415">
        <f t="shared" si="11"/>
        <v>0</v>
      </c>
      <c r="BA423" s="415">
        <f t="shared" si="12"/>
        <v>0</v>
      </c>
      <c r="BB423" s="415">
        <f t="shared" si="13"/>
        <v>0</v>
      </c>
      <c r="BC423" s="416">
        <f t="shared" si="14"/>
        <v>0</v>
      </c>
      <c r="BD423" s="417">
        <f t="shared" si="15"/>
        <v>0</v>
      </c>
      <c r="BE423" s="418">
        <f t="shared" si="16"/>
        <v>0</v>
      </c>
      <c r="BF423" s="419">
        <f t="shared" si="17"/>
        <v>0</v>
      </c>
    </row>
    <row r="424" ht="19.5" customHeight="1">
      <c r="A424" s="185"/>
      <c r="B424" s="230">
        <f t="shared" si="18"/>
        <v>413</v>
      </c>
      <c r="C424" s="185"/>
      <c r="D424" s="391" t="str">
        <f t="array" ref="D424">INDEX(_Rge_Projectdata_3rd,$B424,MATCH("Project-ID",_Rge_Headline_Projectdata,0))</f>
        <v/>
      </c>
      <c r="E424" s="392" t="str">
        <f t="array" ref="E424">IF(INDEX(_Rge_Data_3rd_CY,$B424,E$1)=0,"",TEXT(INDEX(_Rge_Data_3rd_CY,$B424,E$1),"JJJJMMTT"))</f>
        <v/>
      </c>
      <c r="F424" s="404" t="str">
        <f t="array" ref="F424">INDEX(_Rge_Data_3rd_CY,$B424,F$1)</f>
        <v>Open</v>
      </c>
      <c r="G424" s="393">
        <f t="array" ref="G424">IFERROR(MATCH(INDEX(_Rge_Data_3rd_CY,$B424,G$1),_Rge_Projectstatus,0),"")</f>
        <v>1</v>
      </c>
      <c r="H424" s="405" t="str">
        <f t="array" ref="H424">INDEX(_Rge_Data_3rd_CY,$B424,H$1)</f>
        <v/>
      </c>
      <c r="I424" s="406" t="str">
        <f t="array" ref="I424">INDEX(_Rge_Data_3rd_CY,$B424,I$1)</f>
        <v/>
      </c>
      <c r="J424" s="406" t="str">
        <f t="array" ref="J424">INDEX(_Rge_Data_3rd_CY,$B424,J$1)</f>
        <v/>
      </c>
      <c r="K424" s="406" t="str">
        <f t="array" ref="K424">INDEX(_Rge_Data_3rd_CY,$B424,K$1)</f>
        <v/>
      </c>
      <c r="L424" s="407">
        <f t="array" ref="L424">INDEX(_Rge_Data_3rd_CY,$B424,L$1)</f>
        <v>0</v>
      </c>
      <c r="M424" s="407">
        <f t="array" ref="M424">INDEX(_Rge_Data_3rd_CY,$B424,M$1)</f>
        <v>0</v>
      </c>
      <c r="N424" s="407">
        <f t="array" ref="N424">INDEX(_Rge_Data_3rd_CY,$B424,N$1)</f>
        <v>0</v>
      </c>
      <c r="O424" s="407">
        <f t="array" ref="O424">INDEX(_Rge_Data_3rd_CY,$B424,O$1)</f>
        <v>0</v>
      </c>
      <c r="P424" s="407">
        <f t="array" ref="P424">INDEX(_Rge_Data_3rd_CY,$B424,P$1)</f>
        <v>0</v>
      </c>
      <c r="Q424" s="407" t="str">
        <f t="array" ref="Q424">INDEX(_Rge_Data_3rd_CY,$B424,Q$1)</f>
        <v/>
      </c>
      <c r="R424" s="407">
        <f t="array" ref="R424">INDEX(_Rge_Data_3rd_CY,$B424,R$1)</f>
        <v>0</v>
      </c>
      <c r="S424" s="407">
        <f t="array" ref="S424">INDEX(_Rge_Data_3rd_CY,$B424,S$1)</f>
        <v>0</v>
      </c>
      <c r="T424" s="407">
        <f t="shared" si="5"/>
        <v>0</v>
      </c>
      <c r="U424" s="408">
        <f t="shared" si="6"/>
        <v>0</v>
      </c>
      <c r="V424" s="409" t="str">
        <f t="array" ref="V424">INDEX(_Rge_Data_3rd_CY,$B424,V$1)</f>
        <v/>
      </c>
      <c r="W424" s="410" t="str">
        <f t="array" ref="W424">INDEX(_Rge_Data_3rd_CY,$B424,W$1)</f>
        <v/>
      </c>
      <c r="X424" s="410" t="str">
        <f t="array" ref="X424">INDEX(_Rge_Data_3rd_CY,$B424,X$1)</f>
        <v/>
      </c>
      <c r="Y424" s="410" t="str">
        <f t="array" ref="Y424">INDEX(_Rge_Data_3rd_CY,$B424,Y$1)</f>
        <v/>
      </c>
      <c r="Z424" s="410">
        <f t="array" ref="Z424">INDEX(_Rge_Data_3rd_CY,$B424,Z$1)</f>
        <v>0</v>
      </c>
      <c r="AA424" s="410">
        <f t="array" ref="AA424">INDEX(_Rge_Data_3rd_CY,$B424,AA$1)</f>
        <v>0</v>
      </c>
      <c r="AB424" s="410">
        <f t="array" ref="AB424">INDEX(_Rge_Data_3rd_CY,$B424,AB$1)</f>
        <v>0</v>
      </c>
      <c r="AC424" s="410">
        <f t="array" ref="AC424">INDEX(_Rge_Data_3rd_CY,$B424,AC$1)</f>
        <v>0</v>
      </c>
      <c r="AD424" s="410">
        <f t="array" ref="AD424">INDEX(_Rge_Data_3rd_CY,$B424,AD$1)</f>
        <v>0</v>
      </c>
      <c r="AE424" s="410" t="str">
        <f t="array" ref="AE424">INDEX(_Rge_Data_3rd_CY,$B424,AE$1)</f>
        <v/>
      </c>
      <c r="AF424" s="410">
        <f t="array" ref="AF424">INDEX(_Rge_Data_3rd_CY,$B424,AF$1)</f>
        <v>0</v>
      </c>
      <c r="AG424" s="410">
        <f t="array" ref="AG424">INDEX(_Rge_Data_3rd_CY,$B424,AG$1)</f>
        <v>0</v>
      </c>
      <c r="AH424" s="410">
        <f t="shared" si="7"/>
        <v>0</v>
      </c>
      <c r="AI424" s="411" t="str">
        <f t="shared" si="9"/>
        <v/>
      </c>
      <c r="AJ424" s="412" t="str">
        <f t="array" ref="AJ424">INDEX(_Rge_Data_3rd_CY,$B424,AJ$1)</f>
        <v/>
      </c>
      <c r="AK424" s="413" t="str">
        <f t="array" ref="AK424">INDEX(_Rge_Data_3rd_CY,$B424,AK$1)</f>
        <v/>
      </c>
      <c r="AL424" s="413" t="str">
        <f t="array" ref="AL424">INDEX(_Rge_Data_3rd_CY,$B424,AL$1)</f>
        <v/>
      </c>
      <c r="AM424" s="413" t="str">
        <f t="array" ref="AM424">INDEX(_Rge_Data_3rd_CY,$B424,AM$1)</f>
        <v/>
      </c>
      <c r="AN424" s="413">
        <f t="array" ref="AN424">INDEX(_Rge_Data_3rd_CY,$B424,AN$1)</f>
        <v>0</v>
      </c>
      <c r="AO424" s="413">
        <f t="array" ref="AO424">INDEX(_Rge_Data_3rd_CY,$B424,AO$1)</f>
        <v>0</v>
      </c>
      <c r="AP424" s="413">
        <f t="array" ref="AP424">INDEX(_Rge_Data_3rd_CY,$B424,AP$1)</f>
        <v>0</v>
      </c>
      <c r="AQ424" s="413">
        <f t="array" ref="AQ424">INDEX(_Rge_Data_3rd_CY,$B424,AQ$1)</f>
        <v>0</v>
      </c>
      <c r="AR424" s="413">
        <f t="array" ref="AR424">INDEX(_Rge_Data_3rd_CY,$B424,AR$1)</f>
        <v>0</v>
      </c>
      <c r="AS424" s="413" t="str">
        <f t="array" ref="AS424">INDEX(_Rge_Data_3rd_CY,$B424,AS$1)</f>
        <v/>
      </c>
      <c r="AT424" s="413">
        <f t="array" ref="AT424">INDEX(_Rge_Data_3rd_CY,$B424,AT$1)</f>
        <v>0</v>
      </c>
      <c r="AU424" s="413">
        <f t="array" ref="AU424">INDEX(_Rge_Data_3rd_CY,$B424,AU$1)</f>
        <v>0</v>
      </c>
      <c r="AV424" s="284">
        <f t="shared" si="10"/>
        <v>0</v>
      </c>
      <c r="AW424" s="414">
        <f t="shared" si="8"/>
        <v>0</v>
      </c>
      <c r="AX424" s="290">
        <f>IFERROR(IF(AND($F424="OPEN",$AH424&gt;0),$AH424*_SoP*$AW424,IF(AND($F424="CLOSED",$AH424&gt;0),$AH424*_SoL*$AW424,0)),0)</f>
        <v>0</v>
      </c>
      <c r="AY424" s="290">
        <f>IFERROR(IF($AH424&lt;0,$AH424*_SoL,0),0)</f>
        <v>0</v>
      </c>
      <c r="AZ424" s="415">
        <f t="shared" si="11"/>
        <v>0</v>
      </c>
      <c r="BA424" s="415">
        <f t="shared" si="12"/>
        <v>0</v>
      </c>
      <c r="BB424" s="415">
        <f t="shared" si="13"/>
        <v>0</v>
      </c>
      <c r="BC424" s="416">
        <f t="shared" si="14"/>
        <v>0</v>
      </c>
      <c r="BD424" s="417">
        <f t="shared" si="15"/>
        <v>0</v>
      </c>
      <c r="BE424" s="418">
        <f t="shared" si="16"/>
        <v>0</v>
      </c>
      <c r="BF424" s="419">
        <f t="shared" si="17"/>
        <v>0</v>
      </c>
    </row>
    <row r="425" ht="19.5" customHeight="1">
      <c r="A425" s="185"/>
      <c r="B425" s="230">
        <f t="shared" si="18"/>
        <v>414</v>
      </c>
      <c r="C425" s="185"/>
      <c r="D425" s="391" t="str">
        <f t="array" ref="D425">INDEX(_Rge_Projectdata_3rd,$B425,MATCH("Project-ID",_Rge_Headline_Projectdata,0))</f>
        <v/>
      </c>
      <c r="E425" s="392" t="str">
        <f t="array" ref="E425">IF(INDEX(_Rge_Data_3rd_CY,$B425,E$1)=0,"",TEXT(INDEX(_Rge_Data_3rd_CY,$B425,E$1),"JJJJMMTT"))</f>
        <v/>
      </c>
      <c r="F425" s="404" t="str">
        <f t="array" ref="F425">INDEX(_Rge_Data_3rd_CY,$B425,F$1)</f>
        <v>Open</v>
      </c>
      <c r="G425" s="393">
        <f t="array" ref="G425">IFERROR(MATCH(INDEX(_Rge_Data_3rd_CY,$B425,G$1),_Rge_Projectstatus,0),"")</f>
        <v>1</v>
      </c>
      <c r="H425" s="405" t="str">
        <f t="array" ref="H425">INDEX(_Rge_Data_3rd_CY,$B425,H$1)</f>
        <v/>
      </c>
      <c r="I425" s="406" t="str">
        <f t="array" ref="I425">INDEX(_Rge_Data_3rd_CY,$B425,I$1)</f>
        <v/>
      </c>
      <c r="J425" s="406" t="str">
        <f t="array" ref="J425">INDEX(_Rge_Data_3rd_CY,$B425,J$1)</f>
        <v/>
      </c>
      <c r="K425" s="406" t="str">
        <f t="array" ref="K425">INDEX(_Rge_Data_3rd_CY,$B425,K$1)</f>
        <v/>
      </c>
      <c r="L425" s="407">
        <f t="array" ref="L425">INDEX(_Rge_Data_3rd_CY,$B425,L$1)</f>
        <v>0</v>
      </c>
      <c r="M425" s="407">
        <f t="array" ref="M425">INDEX(_Rge_Data_3rd_CY,$B425,M$1)</f>
        <v>0</v>
      </c>
      <c r="N425" s="407">
        <f t="array" ref="N425">INDEX(_Rge_Data_3rd_CY,$B425,N$1)</f>
        <v>0</v>
      </c>
      <c r="O425" s="407">
        <f t="array" ref="O425">INDEX(_Rge_Data_3rd_CY,$B425,O$1)</f>
        <v>0</v>
      </c>
      <c r="P425" s="407">
        <f t="array" ref="P425">INDEX(_Rge_Data_3rd_CY,$B425,P$1)</f>
        <v>0</v>
      </c>
      <c r="Q425" s="407" t="str">
        <f t="array" ref="Q425">INDEX(_Rge_Data_3rd_CY,$B425,Q$1)</f>
        <v/>
      </c>
      <c r="R425" s="407">
        <f t="array" ref="R425">INDEX(_Rge_Data_3rd_CY,$B425,R$1)</f>
        <v>0</v>
      </c>
      <c r="S425" s="407">
        <f t="array" ref="S425">INDEX(_Rge_Data_3rd_CY,$B425,S$1)</f>
        <v>0</v>
      </c>
      <c r="T425" s="407">
        <f t="shared" si="5"/>
        <v>0</v>
      </c>
      <c r="U425" s="408">
        <f t="shared" si="6"/>
        <v>0</v>
      </c>
      <c r="V425" s="409" t="str">
        <f t="array" ref="V425">INDEX(_Rge_Data_3rd_CY,$B425,V$1)</f>
        <v/>
      </c>
      <c r="W425" s="410" t="str">
        <f t="array" ref="W425">INDEX(_Rge_Data_3rd_CY,$B425,W$1)</f>
        <v/>
      </c>
      <c r="X425" s="410" t="str">
        <f t="array" ref="X425">INDEX(_Rge_Data_3rd_CY,$B425,X$1)</f>
        <v/>
      </c>
      <c r="Y425" s="410" t="str">
        <f t="array" ref="Y425">INDEX(_Rge_Data_3rd_CY,$B425,Y$1)</f>
        <v/>
      </c>
      <c r="Z425" s="410">
        <f t="array" ref="Z425">INDEX(_Rge_Data_3rd_CY,$B425,Z$1)</f>
        <v>0</v>
      </c>
      <c r="AA425" s="410">
        <f t="array" ref="AA425">INDEX(_Rge_Data_3rd_CY,$B425,AA$1)</f>
        <v>0</v>
      </c>
      <c r="AB425" s="410">
        <f t="array" ref="AB425">INDEX(_Rge_Data_3rd_CY,$B425,AB$1)</f>
        <v>0</v>
      </c>
      <c r="AC425" s="410">
        <f t="array" ref="AC425">INDEX(_Rge_Data_3rd_CY,$B425,AC$1)</f>
        <v>0</v>
      </c>
      <c r="AD425" s="410">
        <f t="array" ref="AD425">INDEX(_Rge_Data_3rd_CY,$B425,AD$1)</f>
        <v>0</v>
      </c>
      <c r="AE425" s="410" t="str">
        <f t="array" ref="AE425">INDEX(_Rge_Data_3rd_CY,$B425,AE$1)</f>
        <v/>
      </c>
      <c r="AF425" s="410">
        <f t="array" ref="AF425">INDEX(_Rge_Data_3rd_CY,$B425,AF$1)</f>
        <v>0</v>
      </c>
      <c r="AG425" s="410">
        <f t="array" ref="AG425">INDEX(_Rge_Data_3rd_CY,$B425,AG$1)</f>
        <v>0</v>
      </c>
      <c r="AH425" s="410">
        <f t="shared" si="7"/>
        <v>0</v>
      </c>
      <c r="AI425" s="411" t="str">
        <f t="shared" si="9"/>
        <v/>
      </c>
      <c r="AJ425" s="412" t="str">
        <f t="array" ref="AJ425">INDEX(_Rge_Data_3rd_CY,$B425,AJ$1)</f>
        <v/>
      </c>
      <c r="AK425" s="413" t="str">
        <f t="array" ref="AK425">INDEX(_Rge_Data_3rd_CY,$B425,AK$1)</f>
        <v/>
      </c>
      <c r="AL425" s="413" t="str">
        <f t="array" ref="AL425">INDEX(_Rge_Data_3rd_CY,$B425,AL$1)</f>
        <v/>
      </c>
      <c r="AM425" s="413" t="str">
        <f t="array" ref="AM425">INDEX(_Rge_Data_3rd_CY,$B425,AM$1)</f>
        <v/>
      </c>
      <c r="AN425" s="413">
        <f t="array" ref="AN425">INDEX(_Rge_Data_3rd_CY,$B425,AN$1)</f>
        <v>0</v>
      </c>
      <c r="AO425" s="413">
        <f t="array" ref="AO425">INDEX(_Rge_Data_3rd_CY,$B425,AO$1)</f>
        <v>0</v>
      </c>
      <c r="AP425" s="413">
        <f t="array" ref="AP425">INDEX(_Rge_Data_3rd_CY,$B425,AP$1)</f>
        <v>0</v>
      </c>
      <c r="AQ425" s="413">
        <f t="array" ref="AQ425">INDEX(_Rge_Data_3rd_CY,$B425,AQ$1)</f>
        <v>0</v>
      </c>
      <c r="AR425" s="413">
        <f t="array" ref="AR425">INDEX(_Rge_Data_3rd_CY,$B425,AR$1)</f>
        <v>0</v>
      </c>
      <c r="AS425" s="413" t="str">
        <f t="array" ref="AS425">INDEX(_Rge_Data_3rd_CY,$B425,AS$1)</f>
        <v/>
      </c>
      <c r="AT425" s="413">
        <f t="array" ref="AT425">INDEX(_Rge_Data_3rd_CY,$B425,AT$1)</f>
        <v>0</v>
      </c>
      <c r="AU425" s="413">
        <f t="array" ref="AU425">INDEX(_Rge_Data_3rd_CY,$B425,AU$1)</f>
        <v>0</v>
      </c>
      <c r="AV425" s="284">
        <f t="shared" si="10"/>
        <v>0</v>
      </c>
      <c r="AW425" s="414">
        <f t="shared" si="8"/>
        <v>0</v>
      </c>
      <c r="AX425" s="290">
        <f>IFERROR(IF(AND($F425="OPEN",$AH425&gt;0),$AH425*_SoP*$AW425,IF(AND($F425="CLOSED",$AH425&gt;0),$AH425*_SoL*$AW425,0)),0)</f>
        <v>0</v>
      </c>
      <c r="AY425" s="290">
        <f>IFERROR(IF($AH425&lt;0,$AH425*_SoL,0),0)</f>
        <v>0</v>
      </c>
      <c r="AZ425" s="415">
        <f t="shared" si="11"/>
        <v>0</v>
      </c>
      <c r="BA425" s="415">
        <f t="shared" si="12"/>
        <v>0</v>
      </c>
      <c r="BB425" s="415">
        <f t="shared" si="13"/>
        <v>0</v>
      </c>
      <c r="BC425" s="416">
        <f t="shared" si="14"/>
        <v>0</v>
      </c>
      <c r="BD425" s="417">
        <f t="shared" si="15"/>
        <v>0</v>
      </c>
      <c r="BE425" s="418">
        <f t="shared" si="16"/>
        <v>0</v>
      </c>
      <c r="BF425" s="419">
        <f t="shared" si="17"/>
        <v>0</v>
      </c>
    </row>
    <row r="426" ht="19.5" customHeight="1">
      <c r="A426" s="185"/>
      <c r="B426" s="230">
        <f t="shared" si="18"/>
        <v>415</v>
      </c>
      <c r="C426" s="185"/>
      <c r="D426" s="391" t="str">
        <f t="array" ref="D426">INDEX(_Rge_Projectdata_3rd,$B426,MATCH("Project-ID",_Rge_Headline_Projectdata,0))</f>
        <v/>
      </c>
      <c r="E426" s="392" t="str">
        <f t="array" ref="E426">IF(INDEX(_Rge_Data_3rd_CY,$B426,E$1)=0,"",TEXT(INDEX(_Rge_Data_3rd_CY,$B426,E$1),"JJJJMMTT"))</f>
        <v/>
      </c>
      <c r="F426" s="404" t="str">
        <f t="array" ref="F426">INDEX(_Rge_Data_3rd_CY,$B426,F$1)</f>
        <v>Open</v>
      </c>
      <c r="G426" s="393">
        <f t="array" ref="G426">IFERROR(MATCH(INDEX(_Rge_Data_3rd_CY,$B426,G$1),_Rge_Projectstatus,0),"")</f>
        <v>1</v>
      </c>
      <c r="H426" s="405" t="str">
        <f t="array" ref="H426">INDEX(_Rge_Data_3rd_CY,$B426,H$1)</f>
        <v/>
      </c>
      <c r="I426" s="406" t="str">
        <f t="array" ref="I426">INDEX(_Rge_Data_3rd_CY,$B426,I$1)</f>
        <v/>
      </c>
      <c r="J426" s="406" t="str">
        <f t="array" ref="J426">INDEX(_Rge_Data_3rd_CY,$B426,J$1)</f>
        <v/>
      </c>
      <c r="K426" s="406" t="str">
        <f t="array" ref="K426">INDEX(_Rge_Data_3rd_CY,$B426,K$1)</f>
        <v/>
      </c>
      <c r="L426" s="407">
        <f t="array" ref="L426">INDEX(_Rge_Data_3rd_CY,$B426,L$1)</f>
        <v>0</v>
      </c>
      <c r="M426" s="407">
        <f t="array" ref="M426">INDEX(_Rge_Data_3rd_CY,$B426,M$1)</f>
        <v>0</v>
      </c>
      <c r="N426" s="407">
        <f t="array" ref="N426">INDEX(_Rge_Data_3rd_CY,$B426,N$1)</f>
        <v>0</v>
      </c>
      <c r="O426" s="407">
        <f t="array" ref="O426">INDEX(_Rge_Data_3rd_CY,$B426,O$1)</f>
        <v>0</v>
      </c>
      <c r="P426" s="407">
        <f t="array" ref="P426">INDEX(_Rge_Data_3rd_CY,$B426,P$1)</f>
        <v>0</v>
      </c>
      <c r="Q426" s="407" t="str">
        <f t="array" ref="Q426">INDEX(_Rge_Data_3rd_CY,$B426,Q$1)</f>
        <v/>
      </c>
      <c r="R426" s="407">
        <f t="array" ref="R426">INDEX(_Rge_Data_3rd_CY,$B426,R$1)</f>
        <v>0</v>
      </c>
      <c r="S426" s="407">
        <f t="array" ref="S426">INDEX(_Rge_Data_3rd_CY,$B426,S$1)</f>
        <v>0</v>
      </c>
      <c r="T426" s="407">
        <f t="shared" si="5"/>
        <v>0</v>
      </c>
      <c r="U426" s="408">
        <f t="shared" si="6"/>
        <v>0</v>
      </c>
      <c r="V426" s="409" t="str">
        <f t="array" ref="V426">INDEX(_Rge_Data_3rd_CY,$B426,V$1)</f>
        <v/>
      </c>
      <c r="W426" s="410" t="str">
        <f t="array" ref="W426">INDEX(_Rge_Data_3rd_CY,$B426,W$1)</f>
        <v/>
      </c>
      <c r="X426" s="410" t="str">
        <f t="array" ref="X426">INDEX(_Rge_Data_3rd_CY,$B426,X$1)</f>
        <v/>
      </c>
      <c r="Y426" s="410" t="str">
        <f t="array" ref="Y426">INDEX(_Rge_Data_3rd_CY,$B426,Y$1)</f>
        <v/>
      </c>
      <c r="Z426" s="410">
        <f t="array" ref="Z426">INDEX(_Rge_Data_3rd_CY,$B426,Z$1)</f>
        <v>0</v>
      </c>
      <c r="AA426" s="410">
        <f t="array" ref="AA426">INDEX(_Rge_Data_3rd_CY,$B426,AA$1)</f>
        <v>0</v>
      </c>
      <c r="AB426" s="410">
        <f t="array" ref="AB426">INDEX(_Rge_Data_3rd_CY,$B426,AB$1)</f>
        <v>0</v>
      </c>
      <c r="AC426" s="410">
        <f t="array" ref="AC426">INDEX(_Rge_Data_3rd_CY,$B426,AC$1)</f>
        <v>0</v>
      </c>
      <c r="AD426" s="410">
        <f t="array" ref="AD426">INDEX(_Rge_Data_3rd_CY,$B426,AD$1)</f>
        <v>0</v>
      </c>
      <c r="AE426" s="410" t="str">
        <f t="array" ref="AE426">INDEX(_Rge_Data_3rd_CY,$B426,AE$1)</f>
        <v/>
      </c>
      <c r="AF426" s="410">
        <f t="array" ref="AF426">INDEX(_Rge_Data_3rd_CY,$B426,AF$1)</f>
        <v>0</v>
      </c>
      <c r="AG426" s="410">
        <f t="array" ref="AG426">INDEX(_Rge_Data_3rd_CY,$B426,AG$1)</f>
        <v>0</v>
      </c>
      <c r="AH426" s="410">
        <f t="shared" si="7"/>
        <v>0</v>
      </c>
      <c r="AI426" s="411" t="str">
        <f t="shared" si="9"/>
        <v/>
      </c>
      <c r="AJ426" s="412" t="str">
        <f t="array" ref="AJ426">INDEX(_Rge_Data_3rd_CY,$B426,AJ$1)</f>
        <v/>
      </c>
      <c r="AK426" s="413" t="str">
        <f t="array" ref="AK426">INDEX(_Rge_Data_3rd_CY,$B426,AK$1)</f>
        <v/>
      </c>
      <c r="AL426" s="413" t="str">
        <f t="array" ref="AL426">INDEX(_Rge_Data_3rd_CY,$B426,AL$1)</f>
        <v/>
      </c>
      <c r="AM426" s="413" t="str">
        <f t="array" ref="AM426">INDEX(_Rge_Data_3rd_CY,$B426,AM$1)</f>
        <v/>
      </c>
      <c r="AN426" s="413">
        <f t="array" ref="AN426">INDEX(_Rge_Data_3rd_CY,$B426,AN$1)</f>
        <v>0</v>
      </c>
      <c r="AO426" s="413">
        <f t="array" ref="AO426">INDEX(_Rge_Data_3rd_CY,$B426,AO$1)</f>
        <v>0</v>
      </c>
      <c r="AP426" s="413">
        <f t="array" ref="AP426">INDEX(_Rge_Data_3rd_CY,$B426,AP$1)</f>
        <v>0</v>
      </c>
      <c r="AQ426" s="413">
        <f t="array" ref="AQ426">INDEX(_Rge_Data_3rd_CY,$B426,AQ$1)</f>
        <v>0</v>
      </c>
      <c r="AR426" s="413">
        <f t="array" ref="AR426">INDEX(_Rge_Data_3rd_CY,$B426,AR$1)</f>
        <v>0</v>
      </c>
      <c r="AS426" s="413" t="str">
        <f t="array" ref="AS426">INDEX(_Rge_Data_3rd_CY,$B426,AS$1)</f>
        <v/>
      </c>
      <c r="AT426" s="413">
        <f t="array" ref="AT426">INDEX(_Rge_Data_3rd_CY,$B426,AT$1)</f>
        <v>0</v>
      </c>
      <c r="AU426" s="413">
        <f t="array" ref="AU426">INDEX(_Rge_Data_3rd_CY,$B426,AU$1)</f>
        <v>0</v>
      </c>
      <c r="AV426" s="284">
        <f t="shared" si="10"/>
        <v>0</v>
      </c>
      <c r="AW426" s="414">
        <f t="shared" si="8"/>
        <v>0</v>
      </c>
      <c r="AX426" s="290">
        <f>IFERROR(IF(AND($F426="OPEN",$AH426&gt;0),$AH426*_SoP*$AW426,IF(AND($F426="CLOSED",$AH426&gt;0),$AH426*_SoL*$AW426,0)),0)</f>
        <v>0</v>
      </c>
      <c r="AY426" s="290">
        <f>IFERROR(IF($AH426&lt;0,$AH426*_SoL,0),0)</f>
        <v>0</v>
      </c>
      <c r="AZ426" s="415">
        <f t="shared" si="11"/>
        <v>0</v>
      </c>
      <c r="BA426" s="415">
        <f t="shared" si="12"/>
        <v>0</v>
      </c>
      <c r="BB426" s="415">
        <f t="shared" si="13"/>
        <v>0</v>
      </c>
      <c r="BC426" s="416">
        <f t="shared" si="14"/>
        <v>0</v>
      </c>
      <c r="BD426" s="417">
        <f t="shared" si="15"/>
        <v>0</v>
      </c>
      <c r="BE426" s="418">
        <f t="shared" si="16"/>
        <v>0</v>
      </c>
      <c r="BF426" s="419">
        <f t="shared" si="17"/>
        <v>0</v>
      </c>
    </row>
    <row r="427" ht="19.5" customHeight="1">
      <c r="A427" s="185"/>
      <c r="B427" s="230">
        <f t="shared" si="18"/>
        <v>416</v>
      </c>
      <c r="C427" s="185"/>
      <c r="D427" s="391" t="str">
        <f t="array" ref="D427">INDEX(_Rge_Projectdata_3rd,$B427,MATCH("Project-ID",_Rge_Headline_Projectdata,0))</f>
        <v/>
      </c>
      <c r="E427" s="392" t="str">
        <f t="array" ref="E427">IF(INDEX(_Rge_Data_3rd_CY,$B427,E$1)=0,"",TEXT(INDEX(_Rge_Data_3rd_CY,$B427,E$1),"JJJJMMTT"))</f>
        <v/>
      </c>
      <c r="F427" s="404" t="str">
        <f t="array" ref="F427">INDEX(_Rge_Data_3rd_CY,$B427,F$1)</f>
        <v>Open</v>
      </c>
      <c r="G427" s="393">
        <f t="array" ref="G427">IFERROR(MATCH(INDEX(_Rge_Data_3rd_CY,$B427,G$1),_Rge_Projectstatus,0),"")</f>
        <v>1</v>
      </c>
      <c r="H427" s="405" t="str">
        <f t="array" ref="H427">INDEX(_Rge_Data_3rd_CY,$B427,H$1)</f>
        <v/>
      </c>
      <c r="I427" s="406" t="str">
        <f t="array" ref="I427">INDEX(_Rge_Data_3rd_CY,$B427,I$1)</f>
        <v/>
      </c>
      <c r="J427" s="406" t="str">
        <f t="array" ref="J427">INDEX(_Rge_Data_3rd_CY,$B427,J$1)</f>
        <v/>
      </c>
      <c r="K427" s="406" t="str">
        <f t="array" ref="K427">INDEX(_Rge_Data_3rd_CY,$B427,K$1)</f>
        <v/>
      </c>
      <c r="L427" s="407">
        <f t="array" ref="L427">INDEX(_Rge_Data_3rd_CY,$B427,L$1)</f>
        <v>0</v>
      </c>
      <c r="M427" s="407">
        <f t="array" ref="M427">INDEX(_Rge_Data_3rd_CY,$B427,M$1)</f>
        <v>0</v>
      </c>
      <c r="N427" s="407">
        <f t="array" ref="N427">INDEX(_Rge_Data_3rd_CY,$B427,N$1)</f>
        <v>0</v>
      </c>
      <c r="O427" s="407">
        <f t="array" ref="O427">INDEX(_Rge_Data_3rd_CY,$B427,O$1)</f>
        <v>0</v>
      </c>
      <c r="P427" s="407">
        <f t="array" ref="P427">INDEX(_Rge_Data_3rd_CY,$B427,P$1)</f>
        <v>0</v>
      </c>
      <c r="Q427" s="407" t="str">
        <f t="array" ref="Q427">INDEX(_Rge_Data_3rd_CY,$B427,Q$1)</f>
        <v/>
      </c>
      <c r="R427" s="407">
        <f t="array" ref="R427">INDEX(_Rge_Data_3rd_CY,$B427,R$1)</f>
        <v>0</v>
      </c>
      <c r="S427" s="407">
        <f t="array" ref="S427">INDEX(_Rge_Data_3rd_CY,$B427,S$1)</f>
        <v>0</v>
      </c>
      <c r="T427" s="407">
        <f t="shared" si="5"/>
        <v>0</v>
      </c>
      <c r="U427" s="408">
        <f t="shared" si="6"/>
        <v>0</v>
      </c>
      <c r="V427" s="409" t="str">
        <f t="array" ref="V427">INDEX(_Rge_Data_3rd_CY,$B427,V$1)</f>
        <v/>
      </c>
      <c r="W427" s="410" t="str">
        <f t="array" ref="W427">INDEX(_Rge_Data_3rd_CY,$B427,W$1)</f>
        <v/>
      </c>
      <c r="X427" s="410" t="str">
        <f t="array" ref="X427">INDEX(_Rge_Data_3rd_CY,$B427,X$1)</f>
        <v/>
      </c>
      <c r="Y427" s="410" t="str">
        <f t="array" ref="Y427">INDEX(_Rge_Data_3rd_CY,$B427,Y$1)</f>
        <v/>
      </c>
      <c r="Z427" s="410">
        <f t="array" ref="Z427">INDEX(_Rge_Data_3rd_CY,$B427,Z$1)</f>
        <v>0</v>
      </c>
      <c r="AA427" s="410">
        <f t="array" ref="AA427">INDEX(_Rge_Data_3rd_CY,$B427,AA$1)</f>
        <v>0</v>
      </c>
      <c r="AB427" s="410">
        <f t="array" ref="AB427">INDEX(_Rge_Data_3rd_CY,$B427,AB$1)</f>
        <v>0</v>
      </c>
      <c r="AC427" s="410">
        <f t="array" ref="AC427">INDEX(_Rge_Data_3rd_CY,$B427,AC$1)</f>
        <v>0</v>
      </c>
      <c r="AD427" s="410">
        <f t="array" ref="AD427">INDEX(_Rge_Data_3rd_CY,$B427,AD$1)</f>
        <v>0</v>
      </c>
      <c r="AE427" s="410" t="str">
        <f t="array" ref="AE427">INDEX(_Rge_Data_3rd_CY,$B427,AE$1)</f>
        <v/>
      </c>
      <c r="AF427" s="410">
        <f t="array" ref="AF427">INDEX(_Rge_Data_3rd_CY,$B427,AF$1)</f>
        <v>0</v>
      </c>
      <c r="AG427" s="410">
        <f t="array" ref="AG427">INDEX(_Rge_Data_3rd_CY,$B427,AG$1)</f>
        <v>0</v>
      </c>
      <c r="AH427" s="410">
        <f t="shared" si="7"/>
        <v>0</v>
      </c>
      <c r="AI427" s="411" t="str">
        <f t="shared" si="9"/>
        <v/>
      </c>
      <c r="AJ427" s="412" t="str">
        <f t="array" ref="AJ427">INDEX(_Rge_Data_3rd_CY,$B427,AJ$1)</f>
        <v/>
      </c>
      <c r="AK427" s="413" t="str">
        <f t="array" ref="AK427">INDEX(_Rge_Data_3rd_CY,$B427,AK$1)</f>
        <v/>
      </c>
      <c r="AL427" s="413" t="str">
        <f t="array" ref="AL427">INDEX(_Rge_Data_3rd_CY,$B427,AL$1)</f>
        <v/>
      </c>
      <c r="AM427" s="413" t="str">
        <f t="array" ref="AM427">INDEX(_Rge_Data_3rd_CY,$B427,AM$1)</f>
        <v/>
      </c>
      <c r="AN427" s="413">
        <f t="array" ref="AN427">INDEX(_Rge_Data_3rd_CY,$B427,AN$1)</f>
        <v>0</v>
      </c>
      <c r="AO427" s="413">
        <f t="array" ref="AO427">INDEX(_Rge_Data_3rd_CY,$B427,AO$1)</f>
        <v>0</v>
      </c>
      <c r="AP427" s="413">
        <f t="array" ref="AP427">INDEX(_Rge_Data_3rd_CY,$B427,AP$1)</f>
        <v>0</v>
      </c>
      <c r="AQ427" s="413">
        <f t="array" ref="AQ427">INDEX(_Rge_Data_3rd_CY,$B427,AQ$1)</f>
        <v>0</v>
      </c>
      <c r="AR427" s="413">
        <f t="array" ref="AR427">INDEX(_Rge_Data_3rd_CY,$B427,AR$1)</f>
        <v>0</v>
      </c>
      <c r="AS427" s="413" t="str">
        <f t="array" ref="AS427">INDEX(_Rge_Data_3rd_CY,$B427,AS$1)</f>
        <v/>
      </c>
      <c r="AT427" s="413">
        <f t="array" ref="AT427">INDEX(_Rge_Data_3rd_CY,$B427,AT$1)</f>
        <v>0</v>
      </c>
      <c r="AU427" s="413">
        <f t="array" ref="AU427">INDEX(_Rge_Data_3rd_CY,$B427,AU$1)</f>
        <v>0</v>
      </c>
      <c r="AV427" s="284">
        <f t="shared" si="10"/>
        <v>0</v>
      </c>
      <c r="AW427" s="414">
        <f t="shared" si="8"/>
        <v>0</v>
      </c>
      <c r="AX427" s="290">
        <f>IFERROR(IF(AND($F427="OPEN",$AH427&gt;0),$AH427*_SoP*$AW427,IF(AND($F427="CLOSED",$AH427&gt;0),$AH427*_SoL*$AW427,0)),0)</f>
        <v>0</v>
      </c>
      <c r="AY427" s="290">
        <f>IFERROR(IF($AH427&lt;0,$AH427*_SoL,0),0)</f>
        <v>0</v>
      </c>
      <c r="AZ427" s="415">
        <f t="shared" si="11"/>
        <v>0</v>
      </c>
      <c r="BA427" s="415">
        <f t="shared" si="12"/>
        <v>0</v>
      </c>
      <c r="BB427" s="415">
        <f t="shared" si="13"/>
        <v>0</v>
      </c>
      <c r="BC427" s="416">
        <f t="shared" si="14"/>
        <v>0</v>
      </c>
      <c r="BD427" s="417">
        <f t="shared" si="15"/>
        <v>0</v>
      </c>
      <c r="BE427" s="418">
        <f t="shared" si="16"/>
        <v>0</v>
      </c>
      <c r="BF427" s="419">
        <f t="shared" si="17"/>
        <v>0</v>
      </c>
    </row>
    <row r="428" ht="19.5" customHeight="1">
      <c r="A428" s="185"/>
      <c r="B428" s="230">
        <f t="shared" si="18"/>
        <v>417</v>
      </c>
      <c r="C428" s="185"/>
      <c r="D428" s="391" t="str">
        <f t="array" ref="D428">INDEX(_Rge_Projectdata_3rd,$B428,MATCH("Project-ID",_Rge_Headline_Projectdata,0))</f>
        <v/>
      </c>
      <c r="E428" s="392" t="str">
        <f t="array" ref="E428">IF(INDEX(_Rge_Data_3rd_CY,$B428,E$1)=0,"",TEXT(INDEX(_Rge_Data_3rd_CY,$B428,E$1),"JJJJMMTT"))</f>
        <v/>
      </c>
      <c r="F428" s="404" t="str">
        <f t="array" ref="F428">INDEX(_Rge_Data_3rd_CY,$B428,F$1)</f>
        <v>Open</v>
      </c>
      <c r="G428" s="393">
        <f t="array" ref="G428">IFERROR(MATCH(INDEX(_Rge_Data_3rd_CY,$B428,G$1),_Rge_Projectstatus,0),"")</f>
        <v>1</v>
      </c>
      <c r="H428" s="405" t="str">
        <f t="array" ref="H428">INDEX(_Rge_Data_3rd_CY,$B428,H$1)</f>
        <v/>
      </c>
      <c r="I428" s="406" t="str">
        <f t="array" ref="I428">INDEX(_Rge_Data_3rd_CY,$B428,I$1)</f>
        <v/>
      </c>
      <c r="J428" s="406" t="str">
        <f t="array" ref="J428">INDEX(_Rge_Data_3rd_CY,$B428,J$1)</f>
        <v/>
      </c>
      <c r="K428" s="406" t="str">
        <f t="array" ref="K428">INDEX(_Rge_Data_3rd_CY,$B428,K$1)</f>
        <v/>
      </c>
      <c r="L428" s="407">
        <f t="array" ref="L428">INDEX(_Rge_Data_3rd_CY,$B428,L$1)</f>
        <v>0</v>
      </c>
      <c r="M428" s="407">
        <f t="array" ref="M428">INDEX(_Rge_Data_3rd_CY,$B428,M$1)</f>
        <v>0</v>
      </c>
      <c r="N428" s="407">
        <f t="array" ref="N428">INDEX(_Rge_Data_3rd_CY,$B428,N$1)</f>
        <v>0</v>
      </c>
      <c r="O428" s="407">
        <f t="array" ref="O428">INDEX(_Rge_Data_3rd_CY,$B428,O$1)</f>
        <v>0</v>
      </c>
      <c r="P428" s="407">
        <f t="array" ref="P428">INDEX(_Rge_Data_3rd_CY,$B428,P$1)</f>
        <v>0</v>
      </c>
      <c r="Q428" s="407" t="str">
        <f t="array" ref="Q428">INDEX(_Rge_Data_3rd_CY,$B428,Q$1)</f>
        <v/>
      </c>
      <c r="R428" s="407">
        <f t="array" ref="R428">INDEX(_Rge_Data_3rd_CY,$B428,R$1)</f>
        <v>0</v>
      </c>
      <c r="S428" s="407">
        <f t="array" ref="S428">INDEX(_Rge_Data_3rd_CY,$B428,S$1)</f>
        <v>0</v>
      </c>
      <c r="T428" s="407">
        <f t="shared" si="5"/>
        <v>0</v>
      </c>
      <c r="U428" s="408">
        <f t="shared" si="6"/>
        <v>0</v>
      </c>
      <c r="V428" s="409" t="str">
        <f t="array" ref="V428">INDEX(_Rge_Data_3rd_CY,$B428,V$1)</f>
        <v/>
      </c>
      <c r="W428" s="410" t="str">
        <f t="array" ref="W428">INDEX(_Rge_Data_3rd_CY,$B428,W$1)</f>
        <v/>
      </c>
      <c r="X428" s="410" t="str">
        <f t="array" ref="X428">INDEX(_Rge_Data_3rd_CY,$B428,X$1)</f>
        <v/>
      </c>
      <c r="Y428" s="410" t="str">
        <f t="array" ref="Y428">INDEX(_Rge_Data_3rd_CY,$B428,Y$1)</f>
        <v/>
      </c>
      <c r="Z428" s="410">
        <f t="array" ref="Z428">INDEX(_Rge_Data_3rd_CY,$B428,Z$1)</f>
        <v>0</v>
      </c>
      <c r="AA428" s="410">
        <f t="array" ref="AA428">INDEX(_Rge_Data_3rd_CY,$B428,AA$1)</f>
        <v>0</v>
      </c>
      <c r="AB428" s="410">
        <f t="array" ref="AB428">INDEX(_Rge_Data_3rd_CY,$B428,AB$1)</f>
        <v>0</v>
      </c>
      <c r="AC428" s="410">
        <f t="array" ref="AC428">INDEX(_Rge_Data_3rd_CY,$B428,AC$1)</f>
        <v>0</v>
      </c>
      <c r="AD428" s="410">
        <f t="array" ref="AD428">INDEX(_Rge_Data_3rd_CY,$B428,AD$1)</f>
        <v>0</v>
      </c>
      <c r="AE428" s="410" t="str">
        <f t="array" ref="AE428">INDEX(_Rge_Data_3rd_CY,$B428,AE$1)</f>
        <v/>
      </c>
      <c r="AF428" s="410">
        <f t="array" ref="AF428">INDEX(_Rge_Data_3rd_CY,$B428,AF$1)</f>
        <v>0</v>
      </c>
      <c r="AG428" s="410">
        <f t="array" ref="AG428">INDEX(_Rge_Data_3rd_CY,$B428,AG$1)</f>
        <v>0</v>
      </c>
      <c r="AH428" s="410">
        <f t="shared" si="7"/>
        <v>0</v>
      </c>
      <c r="AI428" s="411" t="str">
        <f t="shared" si="9"/>
        <v/>
      </c>
      <c r="AJ428" s="412" t="str">
        <f t="array" ref="AJ428">INDEX(_Rge_Data_3rd_CY,$B428,AJ$1)</f>
        <v/>
      </c>
      <c r="AK428" s="413" t="str">
        <f t="array" ref="AK428">INDEX(_Rge_Data_3rd_CY,$B428,AK$1)</f>
        <v/>
      </c>
      <c r="AL428" s="413" t="str">
        <f t="array" ref="AL428">INDEX(_Rge_Data_3rd_CY,$B428,AL$1)</f>
        <v/>
      </c>
      <c r="AM428" s="413" t="str">
        <f t="array" ref="AM428">INDEX(_Rge_Data_3rd_CY,$B428,AM$1)</f>
        <v/>
      </c>
      <c r="AN428" s="413">
        <f t="array" ref="AN428">INDEX(_Rge_Data_3rd_CY,$B428,AN$1)</f>
        <v>0</v>
      </c>
      <c r="AO428" s="413">
        <f t="array" ref="AO428">INDEX(_Rge_Data_3rd_CY,$B428,AO$1)</f>
        <v>0</v>
      </c>
      <c r="AP428" s="413">
        <f t="array" ref="AP428">INDEX(_Rge_Data_3rd_CY,$B428,AP$1)</f>
        <v>0</v>
      </c>
      <c r="AQ428" s="413">
        <f t="array" ref="AQ428">INDEX(_Rge_Data_3rd_CY,$B428,AQ$1)</f>
        <v>0</v>
      </c>
      <c r="AR428" s="413">
        <f t="array" ref="AR428">INDEX(_Rge_Data_3rd_CY,$B428,AR$1)</f>
        <v>0</v>
      </c>
      <c r="AS428" s="413" t="str">
        <f t="array" ref="AS428">INDEX(_Rge_Data_3rd_CY,$B428,AS$1)</f>
        <v/>
      </c>
      <c r="AT428" s="413">
        <f t="array" ref="AT428">INDEX(_Rge_Data_3rd_CY,$B428,AT$1)</f>
        <v>0</v>
      </c>
      <c r="AU428" s="413">
        <f t="array" ref="AU428">INDEX(_Rge_Data_3rd_CY,$B428,AU$1)</f>
        <v>0</v>
      </c>
      <c r="AV428" s="284">
        <f t="shared" si="10"/>
        <v>0</v>
      </c>
      <c r="AW428" s="414">
        <f t="shared" si="8"/>
        <v>0</v>
      </c>
      <c r="AX428" s="290">
        <f>IFERROR(IF(AND($F428="OPEN",$AH428&gt;0),$AH428*_SoP*$AW428,IF(AND($F428="CLOSED",$AH428&gt;0),$AH428*_SoL*$AW428,0)),0)</f>
        <v>0</v>
      </c>
      <c r="AY428" s="290">
        <f>IFERROR(IF($AH428&lt;0,$AH428*_SoL,0),0)</f>
        <v>0</v>
      </c>
      <c r="AZ428" s="415">
        <f t="shared" si="11"/>
        <v>0</v>
      </c>
      <c r="BA428" s="415">
        <f t="shared" si="12"/>
        <v>0</v>
      </c>
      <c r="BB428" s="415">
        <f t="shared" si="13"/>
        <v>0</v>
      </c>
      <c r="BC428" s="416">
        <f t="shared" si="14"/>
        <v>0</v>
      </c>
      <c r="BD428" s="417">
        <f t="shared" si="15"/>
        <v>0</v>
      </c>
      <c r="BE428" s="418">
        <f t="shared" si="16"/>
        <v>0</v>
      </c>
      <c r="BF428" s="419">
        <f t="shared" si="17"/>
        <v>0</v>
      </c>
    </row>
    <row r="429" ht="19.5" customHeight="1">
      <c r="A429" s="185"/>
      <c r="B429" s="230">
        <f t="shared" si="18"/>
        <v>418</v>
      </c>
      <c r="C429" s="185"/>
      <c r="D429" s="391" t="str">
        <f t="array" ref="D429">INDEX(_Rge_Projectdata_3rd,$B429,MATCH("Project-ID",_Rge_Headline_Projectdata,0))</f>
        <v/>
      </c>
      <c r="E429" s="392" t="str">
        <f t="array" ref="E429">IF(INDEX(_Rge_Data_3rd_CY,$B429,E$1)=0,"",TEXT(INDEX(_Rge_Data_3rd_CY,$B429,E$1),"JJJJMMTT"))</f>
        <v/>
      </c>
      <c r="F429" s="404" t="str">
        <f t="array" ref="F429">INDEX(_Rge_Data_3rd_CY,$B429,F$1)</f>
        <v>Open</v>
      </c>
      <c r="G429" s="393">
        <f t="array" ref="G429">IFERROR(MATCH(INDEX(_Rge_Data_3rd_CY,$B429,G$1),_Rge_Projectstatus,0),"")</f>
        <v>1</v>
      </c>
      <c r="H429" s="405" t="str">
        <f t="array" ref="H429">INDEX(_Rge_Data_3rd_CY,$B429,H$1)</f>
        <v/>
      </c>
      <c r="I429" s="406" t="str">
        <f t="array" ref="I429">INDEX(_Rge_Data_3rd_CY,$B429,I$1)</f>
        <v/>
      </c>
      <c r="J429" s="406" t="str">
        <f t="array" ref="J429">INDEX(_Rge_Data_3rd_CY,$B429,J$1)</f>
        <v/>
      </c>
      <c r="K429" s="406" t="str">
        <f t="array" ref="K429">INDEX(_Rge_Data_3rd_CY,$B429,K$1)</f>
        <v/>
      </c>
      <c r="L429" s="407">
        <f t="array" ref="L429">INDEX(_Rge_Data_3rd_CY,$B429,L$1)</f>
        <v>0</v>
      </c>
      <c r="M429" s="407">
        <f t="array" ref="M429">INDEX(_Rge_Data_3rd_CY,$B429,M$1)</f>
        <v>0</v>
      </c>
      <c r="N429" s="407">
        <f t="array" ref="N429">INDEX(_Rge_Data_3rd_CY,$B429,N$1)</f>
        <v>0</v>
      </c>
      <c r="O429" s="407">
        <f t="array" ref="O429">INDEX(_Rge_Data_3rd_CY,$B429,O$1)</f>
        <v>0</v>
      </c>
      <c r="P429" s="407">
        <f t="array" ref="P429">INDEX(_Rge_Data_3rd_CY,$B429,P$1)</f>
        <v>0</v>
      </c>
      <c r="Q429" s="407" t="str">
        <f t="array" ref="Q429">INDEX(_Rge_Data_3rd_CY,$B429,Q$1)</f>
        <v/>
      </c>
      <c r="R429" s="407">
        <f t="array" ref="R429">INDEX(_Rge_Data_3rd_CY,$B429,R$1)</f>
        <v>0</v>
      </c>
      <c r="S429" s="407">
        <f t="array" ref="S429">INDEX(_Rge_Data_3rd_CY,$B429,S$1)</f>
        <v>0</v>
      </c>
      <c r="T429" s="407">
        <f t="shared" si="5"/>
        <v>0</v>
      </c>
      <c r="U429" s="408">
        <f t="shared" si="6"/>
        <v>0</v>
      </c>
      <c r="V429" s="409" t="str">
        <f t="array" ref="V429">INDEX(_Rge_Data_3rd_CY,$B429,V$1)</f>
        <v/>
      </c>
      <c r="W429" s="410" t="str">
        <f t="array" ref="W429">INDEX(_Rge_Data_3rd_CY,$B429,W$1)</f>
        <v/>
      </c>
      <c r="X429" s="410" t="str">
        <f t="array" ref="X429">INDEX(_Rge_Data_3rd_CY,$B429,X$1)</f>
        <v/>
      </c>
      <c r="Y429" s="410" t="str">
        <f t="array" ref="Y429">INDEX(_Rge_Data_3rd_CY,$B429,Y$1)</f>
        <v/>
      </c>
      <c r="Z429" s="410">
        <f t="array" ref="Z429">INDEX(_Rge_Data_3rd_CY,$B429,Z$1)</f>
        <v>0</v>
      </c>
      <c r="AA429" s="410">
        <f t="array" ref="AA429">INDEX(_Rge_Data_3rd_CY,$B429,AA$1)</f>
        <v>0</v>
      </c>
      <c r="AB429" s="410">
        <f t="array" ref="AB429">INDEX(_Rge_Data_3rd_CY,$B429,AB$1)</f>
        <v>0</v>
      </c>
      <c r="AC429" s="410">
        <f t="array" ref="AC429">INDEX(_Rge_Data_3rd_CY,$B429,AC$1)</f>
        <v>0</v>
      </c>
      <c r="AD429" s="410">
        <f t="array" ref="AD429">INDEX(_Rge_Data_3rd_CY,$B429,AD$1)</f>
        <v>0</v>
      </c>
      <c r="AE429" s="410" t="str">
        <f t="array" ref="AE429">INDEX(_Rge_Data_3rd_CY,$B429,AE$1)</f>
        <v/>
      </c>
      <c r="AF429" s="410">
        <f t="array" ref="AF429">INDEX(_Rge_Data_3rd_CY,$B429,AF$1)</f>
        <v>0</v>
      </c>
      <c r="AG429" s="410">
        <f t="array" ref="AG429">INDEX(_Rge_Data_3rd_CY,$B429,AG$1)</f>
        <v>0</v>
      </c>
      <c r="AH429" s="410">
        <f t="shared" si="7"/>
        <v>0</v>
      </c>
      <c r="AI429" s="411" t="str">
        <f t="shared" si="9"/>
        <v/>
      </c>
      <c r="AJ429" s="412" t="str">
        <f t="array" ref="AJ429">INDEX(_Rge_Data_3rd_CY,$B429,AJ$1)</f>
        <v/>
      </c>
      <c r="AK429" s="413" t="str">
        <f t="array" ref="AK429">INDEX(_Rge_Data_3rd_CY,$B429,AK$1)</f>
        <v/>
      </c>
      <c r="AL429" s="413" t="str">
        <f t="array" ref="AL429">INDEX(_Rge_Data_3rd_CY,$B429,AL$1)</f>
        <v/>
      </c>
      <c r="AM429" s="413" t="str">
        <f t="array" ref="AM429">INDEX(_Rge_Data_3rd_CY,$B429,AM$1)</f>
        <v/>
      </c>
      <c r="AN429" s="413">
        <f t="array" ref="AN429">INDEX(_Rge_Data_3rd_CY,$B429,AN$1)</f>
        <v>0</v>
      </c>
      <c r="AO429" s="413">
        <f t="array" ref="AO429">INDEX(_Rge_Data_3rd_CY,$B429,AO$1)</f>
        <v>0</v>
      </c>
      <c r="AP429" s="413">
        <f t="array" ref="AP429">INDEX(_Rge_Data_3rd_CY,$B429,AP$1)</f>
        <v>0</v>
      </c>
      <c r="AQ429" s="413">
        <f t="array" ref="AQ429">INDEX(_Rge_Data_3rd_CY,$B429,AQ$1)</f>
        <v>0</v>
      </c>
      <c r="AR429" s="413">
        <f t="array" ref="AR429">INDEX(_Rge_Data_3rd_CY,$B429,AR$1)</f>
        <v>0</v>
      </c>
      <c r="AS429" s="413" t="str">
        <f t="array" ref="AS429">INDEX(_Rge_Data_3rd_CY,$B429,AS$1)</f>
        <v/>
      </c>
      <c r="AT429" s="413">
        <f t="array" ref="AT429">INDEX(_Rge_Data_3rd_CY,$B429,AT$1)</f>
        <v>0</v>
      </c>
      <c r="AU429" s="413">
        <f t="array" ref="AU429">INDEX(_Rge_Data_3rd_CY,$B429,AU$1)</f>
        <v>0</v>
      </c>
      <c r="AV429" s="284">
        <f t="shared" si="10"/>
        <v>0</v>
      </c>
      <c r="AW429" s="414">
        <f t="shared" si="8"/>
        <v>0</v>
      </c>
      <c r="AX429" s="290">
        <f>IFERROR(IF(AND($F429="OPEN",$AH429&gt;0),$AH429*_SoP*$AW429,IF(AND($F429="CLOSED",$AH429&gt;0),$AH429*_SoL*$AW429,0)),0)</f>
        <v>0</v>
      </c>
      <c r="AY429" s="290">
        <f>IFERROR(IF($AH429&lt;0,$AH429*_SoL,0),0)</f>
        <v>0</v>
      </c>
      <c r="AZ429" s="415">
        <f t="shared" si="11"/>
        <v>0</v>
      </c>
      <c r="BA429" s="415">
        <f t="shared" si="12"/>
        <v>0</v>
      </c>
      <c r="BB429" s="415">
        <f t="shared" si="13"/>
        <v>0</v>
      </c>
      <c r="BC429" s="416">
        <f t="shared" si="14"/>
        <v>0</v>
      </c>
      <c r="BD429" s="417">
        <f t="shared" si="15"/>
        <v>0</v>
      </c>
      <c r="BE429" s="418">
        <f t="shared" si="16"/>
        <v>0</v>
      </c>
      <c r="BF429" s="419">
        <f t="shared" si="17"/>
        <v>0</v>
      </c>
    </row>
    <row r="430" ht="19.5" customHeight="1">
      <c r="A430" s="185"/>
      <c r="B430" s="230">
        <f t="shared" si="18"/>
        <v>419</v>
      </c>
      <c r="C430" s="185"/>
      <c r="D430" s="391" t="str">
        <f t="array" ref="D430">INDEX(_Rge_Projectdata_3rd,$B430,MATCH("Project-ID",_Rge_Headline_Projectdata,0))</f>
        <v/>
      </c>
      <c r="E430" s="392" t="str">
        <f t="array" ref="E430">IF(INDEX(_Rge_Data_3rd_CY,$B430,E$1)=0,"",TEXT(INDEX(_Rge_Data_3rd_CY,$B430,E$1),"JJJJMMTT"))</f>
        <v/>
      </c>
      <c r="F430" s="404" t="str">
        <f t="array" ref="F430">INDEX(_Rge_Data_3rd_CY,$B430,F$1)</f>
        <v>Open</v>
      </c>
      <c r="G430" s="393">
        <f t="array" ref="G430">IFERROR(MATCH(INDEX(_Rge_Data_3rd_CY,$B430,G$1),_Rge_Projectstatus,0),"")</f>
        <v>1</v>
      </c>
      <c r="H430" s="405" t="str">
        <f t="array" ref="H430">INDEX(_Rge_Data_3rd_CY,$B430,H$1)</f>
        <v/>
      </c>
      <c r="I430" s="406" t="str">
        <f t="array" ref="I430">INDEX(_Rge_Data_3rd_CY,$B430,I$1)</f>
        <v/>
      </c>
      <c r="J430" s="406" t="str">
        <f t="array" ref="J430">INDEX(_Rge_Data_3rd_CY,$B430,J$1)</f>
        <v/>
      </c>
      <c r="K430" s="406" t="str">
        <f t="array" ref="K430">INDEX(_Rge_Data_3rd_CY,$B430,K$1)</f>
        <v/>
      </c>
      <c r="L430" s="407">
        <f t="array" ref="L430">INDEX(_Rge_Data_3rd_CY,$B430,L$1)</f>
        <v>0</v>
      </c>
      <c r="M430" s="407">
        <f t="array" ref="M430">INDEX(_Rge_Data_3rd_CY,$B430,M$1)</f>
        <v>0</v>
      </c>
      <c r="N430" s="407">
        <f t="array" ref="N430">INDEX(_Rge_Data_3rd_CY,$B430,N$1)</f>
        <v>0</v>
      </c>
      <c r="O430" s="407">
        <f t="array" ref="O430">INDEX(_Rge_Data_3rd_CY,$B430,O$1)</f>
        <v>0</v>
      </c>
      <c r="P430" s="407">
        <f t="array" ref="P430">INDEX(_Rge_Data_3rd_CY,$B430,P$1)</f>
        <v>0</v>
      </c>
      <c r="Q430" s="407" t="str">
        <f t="array" ref="Q430">INDEX(_Rge_Data_3rd_CY,$B430,Q$1)</f>
        <v/>
      </c>
      <c r="R430" s="407">
        <f t="array" ref="R430">INDEX(_Rge_Data_3rd_CY,$B430,R$1)</f>
        <v>0</v>
      </c>
      <c r="S430" s="407">
        <f t="array" ref="S430">INDEX(_Rge_Data_3rd_CY,$B430,S$1)</f>
        <v>0</v>
      </c>
      <c r="T430" s="407">
        <f t="shared" si="5"/>
        <v>0</v>
      </c>
      <c r="U430" s="408">
        <f t="shared" si="6"/>
        <v>0</v>
      </c>
      <c r="V430" s="409" t="str">
        <f t="array" ref="V430">INDEX(_Rge_Data_3rd_CY,$B430,V$1)</f>
        <v/>
      </c>
      <c r="W430" s="410" t="str">
        <f t="array" ref="W430">INDEX(_Rge_Data_3rd_CY,$B430,W$1)</f>
        <v/>
      </c>
      <c r="X430" s="410" t="str">
        <f t="array" ref="X430">INDEX(_Rge_Data_3rd_CY,$B430,X$1)</f>
        <v/>
      </c>
      <c r="Y430" s="410" t="str">
        <f t="array" ref="Y430">INDEX(_Rge_Data_3rd_CY,$B430,Y$1)</f>
        <v/>
      </c>
      <c r="Z430" s="410">
        <f t="array" ref="Z430">INDEX(_Rge_Data_3rd_CY,$B430,Z$1)</f>
        <v>0</v>
      </c>
      <c r="AA430" s="410">
        <f t="array" ref="AA430">INDEX(_Rge_Data_3rd_CY,$B430,AA$1)</f>
        <v>0</v>
      </c>
      <c r="AB430" s="410">
        <f t="array" ref="AB430">INDEX(_Rge_Data_3rd_CY,$B430,AB$1)</f>
        <v>0</v>
      </c>
      <c r="AC430" s="410">
        <f t="array" ref="AC430">INDEX(_Rge_Data_3rd_CY,$B430,AC$1)</f>
        <v>0</v>
      </c>
      <c r="AD430" s="410">
        <f t="array" ref="AD430">INDEX(_Rge_Data_3rd_CY,$B430,AD$1)</f>
        <v>0</v>
      </c>
      <c r="AE430" s="410" t="str">
        <f t="array" ref="AE430">INDEX(_Rge_Data_3rd_CY,$B430,AE$1)</f>
        <v/>
      </c>
      <c r="AF430" s="410">
        <f t="array" ref="AF430">INDEX(_Rge_Data_3rd_CY,$B430,AF$1)</f>
        <v>0</v>
      </c>
      <c r="AG430" s="410">
        <f t="array" ref="AG430">INDEX(_Rge_Data_3rd_CY,$B430,AG$1)</f>
        <v>0</v>
      </c>
      <c r="AH430" s="410">
        <f t="shared" si="7"/>
        <v>0</v>
      </c>
      <c r="AI430" s="411" t="str">
        <f t="shared" si="9"/>
        <v/>
      </c>
      <c r="AJ430" s="412" t="str">
        <f t="array" ref="AJ430">INDEX(_Rge_Data_3rd_CY,$B430,AJ$1)</f>
        <v/>
      </c>
      <c r="AK430" s="413" t="str">
        <f t="array" ref="AK430">INDEX(_Rge_Data_3rd_CY,$B430,AK$1)</f>
        <v/>
      </c>
      <c r="AL430" s="413" t="str">
        <f t="array" ref="AL430">INDEX(_Rge_Data_3rd_CY,$B430,AL$1)</f>
        <v/>
      </c>
      <c r="AM430" s="413" t="str">
        <f t="array" ref="AM430">INDEX(_Rge_Data_3rd_CY,$B430,AM$1)</f>
        <v/>
      </c>
      <c r="AN430" s="413">
        <f t="array" ref="AN430">INDEX(_Rge_Data_3rd_CY,$B430,AN$1)</f>
        <v>0</v>
      </c>
      <c r="AO430" s="413">
        <f t="array" ref="AO430">INDEX(_Rge_Data_3rd_CY,$B430,AO$1)</f>
        <v>0</v>
      </c>
      <c r="AP430" s="413">
        <f t="array" ref="AP430">INDEX(_Rge_Data_3rd_CY,$B430,AP$1)</f>
        <v>0</v>
      </c>
      <c r="AQ430" s="413">
        <f t="array" ref="AQ430">INDEX(_Rge_Data_3rd_CY,$B430,AQ$1)</f>
        <v>0</v>
      </c>
      <c r="AR430" s="413">
        <f t="array" ref="AR430">INDEX(_Rge_Data_3rd_CY,$B430,AR$1)</f>
        <v>0</v>
      </c>
      <c r="AS430" s="413" t="str">
        <f t="array" ref="AS430">INDEX(_Rge_Data_3rd_CY,$B430,AS$1)</f>
        <v/>
      </c>
      <c r="AT430" s="413">
        <f t="array" ref="AT430">INDEX(_Rge_Data_3rd_CY,$B430,AT$1)</f>
        <v>0</v>
      </c>
      <c r="AU430" s="413">
        <f t="array" ref="AU430">INDEX(_Rge_Data_3rd_CY,$B430,AU$1)</f>
        <v>0</v>
      </c>
      <c r="AV430" s="284">
        <f t="shared" si="10"/>
        <v>0</v>
      </c>
      <c r="AW430" s="414">
        <f t="shared" si="8"/>
        <v>0</v>
      </c>
      <c r="AX430" s="290">
        <f>IFERROR(IF(AND($F430="OPEN",$AH430&gt;0),$AH430*_SoP*$AW430,IF(AND($F430="CLOSED",$AH430&gt;0),$AH430*_SoL*$AW430,0)),0)</f>
        <v>0</v>
      </c>
      <c r="AY430" s="290">
        <f>IFERROR(IF($AH430&lt;0,$AH430*_SoL,0),0)</f>
        <v>0</v>
      </c>
      <c r="AZ430" s="415">
        <f t="shared" si="11"/>
        <v>0</v>
      </c>
      <c r="BA430" s="415">
        <f t="shared" si="12"/>
        <v>0</v>
      </c>
      <c r="BB430" s="415">
        <f t="shared" si="13"/>
        <v>0</v>
      </c>
      <c r="BC430" s="416">
        <f t="shared" si="14"/>
        <v>0</v>
      </c>
      <c r="BD430" s="417">
        <f t="shared" si="15"/>
        <v>0</v>
      </c>
      <c r="BE430" s="418">
        <f t="shared" si="16"/>
        <v>0</v>
      </c>
      <c r="BF430" s="419">
        <f t="shared" si="17"/>
        <v>0</v>
      </c>
    </row>
    <row r="431" ht="19.5" customHeight="1">
      <c r="A431" s="185"/>
      <c r="B431" s="230">
        <f t="shared" si="18"/>
        <v>420</v>
      </c>
      <c r="C431" s="185"/>
      <c r="D431" s="391" t="str">
        <f t="array" ref="D431">INDEX(_Rge_Projectdata_3rd,$B431,MATCH("Project-ID",_Rge_Headline_Projectdata,0))</f>
        <v/>
      </c>
      <c r="E431" s="392" t="str">
        <f t="array" ref="E431">IF(INDEX(_Rge_Data_3rd_CY,$B431,E$1)=0,"",TEXT(INDEX(_Rge_Data_3rd_CY,$B431,E$1),"JJJJMMTT"))</f>
        <v/>
      </c>
      <c r="F431" s="404" t="str">
        <f t="array" ref="F431">INDEX(_Rge_Data_3rd_CY,$B431,F$1)</f>
        <v>Open</v>
      </c>
      <c r="G431" s="393">
        <f t="array" ref="G431">IFERROR(MATCH(INDEX(_Rge_Data_3rd_CY,$B431,G$1),_Rge_Projectstatus,0),"")</f>
        <v>1</v>
      </c>
      <c r="H431" s="405" t="str">
        <f t="array" ref="H431">INDEX(_Rge_Data_3rd_CY,$B431,H$1)</f>
        <v/>
      </c>
      <c r="I431" s="406" t="str">
        <f t="array" ref="I431">INDEX(_Rge_Data_3rd_CY,$B431,I$1)</f>
        <v/>
      </c>
      <c r="J431" s="406" t="str">
        <f t="array" ref="J431">INDEX(_Rge_Data_3rd_CY,$B431,J$1)</f>
        <v/>
      </c>
      <c r="K431" s="406" t="str">
        <f t="array" ref="K431">INDEX(_Rge_Data_3rd_CY,$B431,K$1)</f>
        <v/>
      </c>
      <c r="L431" s="407">
        <f t="array" ref="L431">INDEX(_Rge_Data_3rd_CY,$B431,L$1)</f>
        <v>0</v>
      </c>
      <c r="M431" s="407">
        <f t="array" ref="M431">INDEX(_Rge_Data_3rd_CY,$B431,M$1)</f>
        <v>0</v>
      </c>
      <c r="N431" s="407">
        <f t="array" ref="N431">INDEX(_Rge_Data_3rd_CY,$B431,N$1)</f>
        <v>0</v>
      </c>
      <c r="O431" s="407">
        <f t="array" ref="O431">INDEX(_Rge_Data_3rd_CY,$B431,O$1)</f>
        <v>0</v>
      </c>
      <c r="P431" s="407">
        <f t="array" ref="P431">INDEX(_Rge_Data_3rd_CY,$B431,P$1)</f>
        <v>0</v>
      </c>
      <c r="Q431" s="407" t="str">
        <f t="array" ref="Q431">INDEX(_Rge_Data_3rd_CY,$B431,Q$1)</f>
        <v/>
      </c>
      <c r="R431" s="407">
        <f t="array" ref="R431">INDEX(_Rge_Data_3rd_CY,$B431,R$1)</f>
        <v>0</v>
      </c>
      <c r="S431" s="407">
        <f t="array" ref="S431">INDEX(_Rge_Data_3rd_CY,$B431,S$1)</f>
        <v>0</v>
      </c>
      <c r="T431" s="407">
        <f t="shared" si="5"/>
        <v>0</v>
      </c>
      <c r="U431" s="408">
        <f t="shared" si="6"/>
        <v>0</v>
      </c>
      <c r="V431" s="409" t="str">
        <f t="array" ref="V431">INDEX(_Rge_Data_3rd_CY,$B431,V$1)</f>
        <v/>
      </c>
      <c r="W431" s="410" t="str">
        <f t="array" ref="W431">INDEX(_Rge_Data_3rd_CY,$B431,W$1)</f>
        <v/>
      </c>
      <c r="X431" s="410" t="str">
        <f t="array" ref="X431">INDEX(_Rge_Data_3rd_CY,$B431,X$1)</f>
        <v/>
      </c>
      <c r="Y431" s="410" t="str">
        <f t="array" ref="Y431">INDEX(_Rge_Data_3rd_CY,$B431,Y$1)</f>
        <v/>
      </c>
      <c r="Z431" s="410">
        <f t="array" ref="Z431">INDEX(_Rge_Data_3rd_CY,$B431,Z$1)</f>
        <v>0</v>
      </c>
      <c r="AA431" s="410">
        <f t="array" ref="AA431">INDEX(_Rge_Data_3rd_CY,$B431,AA$1)</f>
        <v>0</v>
      </c>
      <c r="AB431" s="410">
        <f t="array" ref="AB431">INDEX(_Rge_Data_3rd_CY,$B431,AB$1)</f>
        <v>0</v>
      </c>
      <c r="AC431" s="410">
        <f t="array" ref="AC431">INDEX(_Rge_Data_3rd_CY,$B431,AC$1)</f>
        <v>0</v>
      </c>
      <c r="AD431" s="410">
        <f t="array" ref="AD431">INDEX(_Rge_Data_3rd_CY,$B431,AD$1)</f>
        <v>0</v>
      </c>
      <c r="AE431" s="410" t="str">
        <f t="array" ref="AE431">INDEX(_Rge_Data_3rd_CY,$B431,AE$1)</f>
        <v/>
      </c>
      <c r="AF431" s="410">
        <f t="array" ref="AF431">INDEX(_Rge_Data_3rd_CY,$B431,AF$1)</f>
        <v>0</v>
      </c>
      <c r="AG431" s="410">
        <f t="array" ref="AG431">INDEX(_Rge_Data_3rd_CY,$B431,AG$1)</f>
        <v>0</v>
      </c>
      <c r="AH431" s="410">
        <f t="shared" si="7"/>
        <v>0</v>
      </c>
      <c r="AI431" s="411" t="str">
        <f t="shared" si="9"/>
        <v/>
      </c>
      <c r="AJ431" s="412" t="str">
        <f t="array" ref="AJ431">INDEX(_Rge_Data_3rd_CY,$B431,AJ$1)</f>
        <v/>
      </c>
      <c r="AK431" s="413" t="str">
        <f t="array" ref="AK431">INDEX(_Rge_Data_3rd_CY,$B431,AK$1)</f>
        <v/>
      </c>
      <c r="AL431" s="413" t="str">
        <f t="array" ref="AL431">INDEX(_Rge_Data_3rd_CY,$B431,AL$1)</f>
        <v/>
      </c>
      <c r="AM431" s="413" t="str">
        <f t="array" ref="AM431">INDEX(_Rge_Data_3rd_CY,$B431,AM$1)</f>
        <v/>
      </c>
      <c r="AN431" s="413">
        <f t="array" ref="AN431">INDEX(_Rge_Data_3rd_CY,$B431,AN$1)</f>
        <v>0</v>
      </c>
      <c r="AO431" s="413">
        <f t="array" ref="AO431">INDEX(_Rge_Data_3rd_CY,$B431,AO$1)</f>
        <v>0</v>
      </c>
      <c r="AP431" s="413">
        <f t="array" ref="AP431">INDEX(_Rge_Data_3rd_CY,$B431,AP$1)</f>
        <v>0</v>
      </c>
      <c r="AQ431" s="413">
        <f t="array" ref="AQ431">INDEX(_Rge_Data_3rd_CY,$B431,AQ$1)</f>
        <v>0</v>
      </c>
      <c r="AR431" s="413">
        <f t="array" ref="AR431">INDEX(_Rge_Data_3rd_CY,$B431,AR$1)</f>
        <v>0</v>
      </c>
      <c r="AS431" s="413" t="str">
        <f t="array" ref="AS431">INDEX(_Rge_Data_3rd_CY,$B431,AS$1)</f>
        <v/>
      </c>
      <c r="AT431" s="413">
        <f t="array" ref="AT431">INDEX(_Rge_Data_3rd_CY,$B431,AT$1)</f>
        <v>0</v>
      </c>
      <c r="AU431" s="413">
        <f t="array" ref="AU431">INDEX(_Rge_Data_3rd_CY,$B431,AU$1)</f>
        <v>0</v>
      </c>
      <c r="AV431" s="284">
        <f t="shared" si="10"/>
        <v>0</v>
      </c>
      <c r="AW431" s="414">
        <f t="shared" si="8"/>
        <v>0</v>
      </c>
      <c r="AX431" s="290">
        <f>IFERROR(IF(AND($F431="OPEN",$AH431&gt;0),$AH431*_SoP*$AW431,IF(AND($F431="CLOSED",$AH431&gt;0),$AH431*_SoL*$AW431,0)),0)</f>
        <v>0</v>
      </c>
      <c r="AY431" s="290">
        <f>IFERROR(IF($AH431&lt;0,$AH431*_SoL,0),0)</f>
        <v>0</v>
      </c>
      <c r="AZ431" s="415">
        <f t="shared" si="11"/>
        <v>0</v>
      </c>
      <c r="BA431" s="415">
        <f t="shared" si="12"/>
        <v>0</v>
      </c>
      <c r="BB431" s="415">
        <f t="shared" si="13"/>
        <v>0</v>
      </c>
      <c r="BC431" s="416">
        <f t="shared" si="14"/>
        <v>0</v>
      </c>
      <c r="BD431" s="417">
        <f t="shared" si="15"/>
        <v>0</v>
      </c>
      <c r="BE431" s="418">
        <f t="shared" si="16"/>
        <v>0</v>
      </c>
      <c r="BF431" s="419">
        <f t="shared" si="17"/>
        <v>0</v>
      </c>
    </row>
    <row r="432" ht="19.5" customHeight="1">
      <c r="A432" s="185"/>
      <c r="B432" s="230">
        <f t="shared" si="18"/>
        <v>421</v>
      </c>
      <c r="C432" s="185"/>
      <c r="D432" s="391" t="str">
        <f t="array" ref="D432">INDEX(_Rge_Projectdata_3rd,$B432,MATCH("Project-ID",_Rge_Headline_Projectdata,0))</f>
        <v/>
      </c>
      <c r="E432" s="392" t="str">
        <f t="array" ref="E432">IF(INDEX(_Rge_Data_3rd_CY,$B432,E$1)=0,"",TEXT(INDEX(_Rge_Data_3rd_CY,$B432,E$1),"JJJJMMTT"))</f>
        <v/>
      </c>
      <c r="F432" s="404" t="str">
        <f t="array" ref="F432">INDEX(_Rge_Data_3rd_CY,$B432,F$1)</f>
        <v>Open</v>
      </c>
      <c r="G432" s="393">
        <f t="array" ref="G432">IFERROR(MATCH(INDEX(_Rge_Data_3rd_CY,$B432,G$1),_Rge_Projectstatus,0),"")</f>
        <v>1</v>
      </c>
      <c r="H432" s="405" t="str">
        <f t="array" ref="H432">INDEX(_Rge_Data_3rd_CY,$B432,H$1)</f>
        <v/>
      </c>
      <c r="I432" s="406" t="str">
        <f t="array" ref="I432">INDEX(_Rge_Data_3rd_CY,$B432,I$1)</f>
        <v/>
      </c>
      <c r="J432" s="406" t="str">
        <f t="array" ref="J432">INDEX(_Rge_Data_3rd_CY,$B432,J$1)</f>
        <v/>
      </c>
      <c r="K432" s="406" t="str">
        <f t="array" ref="K432">INDEX(_Rge_Data_3rd_CY,$B432,K$1)</f>
        <v/>
      </c>
      <c r="L432" s="407">
        <f t="array" ref="L432">INDEX(_Rge_Data_3rd_CY,$B432,L$1)</f>
        <v>0</v>
      </c>
      <c r="M432" s="407">
        <f t="array" ref="M432">INDEX(_Rge_Data_3rd_CY,$B432,M$1)</f>
        <v>0</v>
      </c>
      <c r="N432" s="407">
        <f t="array" ref="N432">INDEX(_Rge_Data_3rd_CY,$B432,N$1)</f>
        <v>0</v>
      </c>
      <c r="O432" s="407">
        <f t="array" ref="O432">INDEX(_Rge_Data_3rd_CY,$B432,O$1)</f>
        <v>0</v>
      </c>
      <c r="P432" s="407">
        <f t="array" ref="P432">INDEX(_Rge_Data_3rd_CY,$B432,P$1)</f>
        <v>0</v>
      </c>
      <c r="Q432" s="407" t="str">
        <f t="array" ref="Q432">INDEX(_Rge_Data_3rd_CY,$B432,Q$1)</f>
        <v/>
      </c>
      <c r="R432" s="407">
        <f t="array" ref="R432">INDEX(_Rge_Data_3rd_CY,$B432,R$1)</f>
        <v>0</v>
      </c>
      <c r="S432" s="407">
        <f t="array" ref="S432">INDEX(_Rge_Data_3rd_CY,$B432,S$1)</f>
        <v>0</v>
      </c>
      <c r="T432" s="407">
        <f t="shared" si="5"/>
        <v>0</v>
      </c>
      <c r="U432" s="408">
        <f t="shared" si="6"/>
        <v>0</v>
      </c>
      <c r="V432" s="409" t="str">
        <f t="array" ref="V432">INDEX(_Rge_Data_3rd_CY,$B432,V$1)</f>
        <v/>
      </c>
      <c r="W432" s="410" t="str">
        <f t="array" ref="W432">INDEX(_Rge_Data_3rd_CY,$B432,W$1)</f>
        <v/>
      </c>
      <c r="X432" s="410" t="str">
        <f t="array" ref="X432">INDEX(_Rge_Data_3rd_CY,$B432,X$1)</f>
        <v/>
      </c>
      <c r="Y432" s="410" t="str">
        <f t="array" ref="Y432">INDEX(_Rge_Data_3rd_CY,$B432,Y$1)</f>
        <v/>
      </c>
      <c r="Z432" s="410">
        <f t="array" ref="Z432">INDEX(_Rge_Data_3rd_CY,$B432,Z$1)</f>
        <v>0</v>
      </c>
      <c r="AA432" s="410">
        <f t="array" ref="AA432">INDEX(_Rge_Data_3rd_CY,$B432,AA$1)</f>
        <v>0</v>
      </c>
      <c r="AB432" s="410">
        <f t="array" ref="AB432">INDEX(_Rge_Data_3rd_CY,$B432,AB$1)</f>
        <v>0</v>
      </c>
      <c r="AC432" s="410">
        <f t="array" ref="AC432">INDEX(_Rge_Data_3rd_CY,$B432,AC$1)</f>
        <v>0</v>
      </c>
      <c r="AD432" s="410">
        <f t="array" ref="AD432">INDEX(_Rge_Data_3rd_CY,$B432,AD$1)</f>
        <v>0</v>
      </c>
      <c r="AE432" s="410" t="str">
        <f t="array" ref="AE432">INDEX(_Rge_Data_3rd_CY,$B432,AE$1)</f>
        <v/>
      </c>
      <c r="AF432" s="410">
        <f t="array" ref="AF432">INDEX(_Rge_Data_3rd_CY,$B432,AF$1)</f>
        <v>0</v>
      </c>
      <c r="AG432" s="410">
        <f t="array" ref="AG432">INDEX(_Rge_Data_3rd_CY,$B432,AG$1)</f>
        <v>0</v>
      </c>
      <c r="AH432" s="410">
        <f t="shared" si="7"/>
        <v>0</v>
      </c>
      <c r="AI432" s="411" t="str">
        <f t="shared" si="9"/>
        <v/>
      </c>
      <c r="AJ432" s="412" t="str">
        <f t="array" ref="AJ432">INDEX(_Rge_Data_3rd_CY,$B432,AJ$1)</f>
        <v/>
      </c>
      <c r="AK432" s="413" t="str">
        <f t="array" ref="AK432">INDEX(_Rge_Data_3rd_CY,$B432,AK$1)</f>
        <v/>
      </c>
      <c r="AL432" s="413" t="str">
        <f t="array" ref="AL432">INDEX(_Rge_Data_3rd_CY,$B432,AL$1)</f>
        <v/>
      </c>
      <c r="AM432" s="413" t="str">
        <f t="array" ref="AM432">INDEX(_Rge_Data_3rd_CY,$B432,AM$1)</f>
        <v/>
      </c>
      <c r="AN432" s="413">
        <f t="array" ref="AN432">INDEX(_Rge_Data_3rd_CY,$B432,AN$1)</f>
        <v>0</v>
      </c>
      <c r="AO432" s="413">
        <f t="array" ref="AO432">INDEX(_Rge_Data_3rd_CY,$B432,AO$1)</f>
        <v>0</v>
      </c>
      <c r="AP432" s="413">
        <f t="array" ref="AP432">INDEX(_Rge_Data_3rd_CY,$B432,AP$1)</f>
        <v>0</v>
      </c>
      <c r="AQ432" s="413">
        <f t="array" ref="AQ432">INDEX(_Rge_Data_3rd_CY,$B432,AQ$1)</f>
        <v>0</v>
      </c>
      <c r="AR432" s="413">
        <f t="array" ref="AR432">INDEX(_Rge_Data_3rd_CY,$B432,AR$1)</f>
        <v>0</v>
      </c>
      <c r="AS432" s="413" t="str">
        <f t="array" ref="AS432">INDEX(_Rge_Data_3rd_CY,$B432,AS$1)</f>
        <v/>
      </c>
      <c r="AT432" s="413">
        <f t="array" ref="AT432">INDEX(_Rge_Data_3rd_CY,$B432,AT$1)</f>
        <v>0</v>
      </c>
      <c r="AU432" s="413">
        <f t="array" ref="AU432">INDEX(_Rge_Data_3rd_CY,$B432,AU$1)</f>
        <v>0</v>
      </c>
      <c r="AV432" s="284">
        <f t="shared" si="10"/>
        <v>0</v>
      </c>
      <c r="AW432" s="414">
        <f t="shared" si="8"/>
        <v>0</v>
      </c>
      <c r="AX432" s="290">
        <f>IFERROR(IF(AND($F432="OPEN",$AH432&gt;0),$AH432*_SoP*$AW432,IF(AND($F432="CLOSED",$AH432&gt;0),$AH432*_SoL*$AW432,0)),0)</f>
        <v>0</v>
      </c>
      <c r="AY432" s="290">
        <f>IFERROR(IF($AH432&lt;0,$AH432*_SoL,0),0)</f>
        <v>0</v>
      </c>
      <c r="AZ432" s="415">
        <f t="shared" si="11"/>
        <v>0</v>
      </c>
      <c r="BA432" s="415">
        <f t="shared" si="12"/>
        <v>0</v>
      </c>
      <c r="BB432" s="415">
        <f t="shared" si="13"/>
        <v>0</v>
      </c>
      <c r="BC432" s="416">
        <f t="shared" si="14"/>
        <v>0</v>
      </c>
      <c r="BD432" s="417">
        <f t="shared" si="15"/>
        <v>0</v>
      </c>
      <c r="BE432" s="418">
        <f t="shared" si="16"/>
        <v>0</v>
      </c>
      <c r="BF432" s="419">
        <f t="shared" si="17"/>
        <v>0</v>
      </c>
    </row>
    <row r="433" ht="19.5" customHeight="1">
      <c r="A433" s="185"/>
      <c r="B433" s="230">
        <f t="shared" si="18"/>
        <v>422</v>
      </c>
      <c r="C433" s="185"/>
      <c r="D433" s="391" t="str">
        <f t="array" ref="D433">INDEX(_Rge_Projectdata_3rd,$B433,MATCH("Project-ID",_Rge_Headline_Projectdata,0))</f>
        <v/>
      </c>
      <c r="E433" s="392" t="str">
        <f t="array" ref="E433">IF(INDEX(_Rge_Data_3rd_CY,$B433,E$1)=0,"",TEXT(INDEX(_Rge_Data_3rd_CY,$B433,E$1),"JJJJMMTT"))</f>
        <v/>
      </c>
      <c r="F433" s="404" t="str">
        <f t="array" ref="F433">INDEX(_Rge_Data_3rd_CY,$B433,F$1)</f>
        <v>Open</v>
      </c>
      <c r="G433" s="393">
        <f t="array" ref="G433">IFERROR(MATCH(INDEX(_Rge_Data_3rd_CY,$B433,G$1),_Rge_Projectstatus,0),"")</f>
        <v>1</v>
      </c>
      <c r="H433" s="405" t="str">
        <f t="array" ref="H433">INDEX(_Rge_Data_3rd_CY,$B433,H$1)</f>
        <v/>
      </c>
      <c r="I433" s="406" t="str">
        <f t="array" ref="I433">INDEX(_Rge_Data_3rd_CY,$B433,I$1)</f>
        <v/>
      </c>
      <c r="J433" s="406" t="str">
        <f t="array" ref="J433">INDEX(_Rge_Data_3rd_CY,$B433,J$1)</f>
        <v/>
      </c>
      <c r="K433" s="406" t="str">
        <f t="array" ref="K433">INDEX(_Rge_Data_3rd_CY,$B433,K$1)</f>
        <v/>
      </c>
      <c r="L433" s="407">
        <f t="array" ref="L433">INDEX(_Rge_Data_3rd_CY,$B433,L$1)</f>
        <v>0</v>
      </c>
      <c r="M433" s="407">
        <f t="array" ref="M433">INDEX(_Rge_Data_3rd_CY,$B433,M$1)</f>
        <v>0</v>
      </c>
      <c r="N433" s="407">
        <f t="array" ref="N433">INDEX(_Rge_Data_3rd_CY,$B433,N$1)</f>
        <v>0</v>
      </c>
      <c r="O433" s="407">
        <f t="array" ref="O433">INDEX(_Rge_Data_3rd_CY,$B433,O$1)</f>
        <v>0</v>
      </c>
      <c r="P433" s="407">
        <f t="array" ref="P433">INDEX(_Rge_Data_3rd_CY,$B433,P$1)</f>
        <v>0</v>
      </c>
      <c r="Q433" s="407" t="str">
        <f t="array" ref="Q433">INDEX(_Rge_Data_3rd_CY,$B433,Q$1)</f>
        <v/>
      </c>
      <c r="R433" s="407">
        <f t="array" ref="R433">INDEX(_Rge_Data_3rd_CY,$B433,R$1)</f>
        <v>0</v>
      </c>
      <c r="S433" s="407">
        <f t="array" ref="S433">INDEX(_Rge_Data_3rd_CY,$B433,S$1)</f>
        <v>0</v>
      </c>
      <c r="T433" s="407">
        <f t="shared" si="5"/>
        <v>0</v>
      </c>
      <c r="U433" s="408">
        <f t="shared" si="6"/>
        <v>0</v>
      </c>
      <c r="V433" s="409" t="str">
        <f t="array" ref="V433">INDEX(_Rge_Data_3rd_CY,$B433,V$1)</f>
        <v/>
      </c>
      <c r="W433" s="410" t="str">
        <f t="array" ref="W433">INDEX(_Rge_Data_3rd_CY,$B433,W$1)</f>
        <v/>
      </c>
      <c r="X433" s="410" t="str">
        <f t="array" ref="X433">INDEX(_Rge_Data_3rd_CY,$B433,X$1)</f>
        <v/>
      </c>
      <c r="Y433" s="410" t="str">
        <f t="array" ref="Y433">INDEX(_Rge_Data_3rd_CY,$B433,Y$1)</f>
        <v/>
      </c>
      <c r="Z433" s="410">
        <f t="array" ref="Z433">INDEX(_Rge_Data_3rd_CY,$B433,Z$1)</f>
        <v>0</v>
      </c>
      <c r="AA433" s="410">
        <f t="array" ref="AA433">INDEX(_Rge_Data_3rd_CY,$B433,AA$1)</f>
        <v>0</v>
      </c>
      <c r="AB433" s="410">
        <f t="array" ref="AB433">INDEX(_Rge_Data_3rd_CY,$B433,AB$1)</f>
        <v>0</v>
      </c>
      <c r="AC433" s="410">
        <f t="array" ref="AC433">INDEX(_Rge_Data_3rd_CY,$B433,AC$1)</f>
        <v>0</v>
      </c>
      <c r="AD433" s="410">
        <f t="array" ref="AD433">INDEX(_Rge_Data_3rd_CY,$B433,AD$1)</f>
        <v>0</v>
      </c>
      <c r="AE433" s="410" t="str">
        <f t="array" ref="AE433">INDEX(_Rge_Data_3rd_CY,$B433,AE$1)</f>
        <v/>
      </c>
      <c r="AF433" s="410">
        <f t="array" ref="AF433">INDEX(_Rge_Data_3rd_CY,$B433,AF$1)</f>
        <v>0</v>
      </c>
      <c r="AG433" s="410">
        <f t="array" ref="AG433">INDEX(_Rge_Data_3rd_CY,$B433,AG$1)</f>
        <v>0</v>
      </c>
      <c r="AH433" s="410">
        <f t="shared" si="7"/>
        <v>0</v>
      </c>
      <c r="AI433" s="411" t="str">
        <f t="shared" si="9"/>
        <v/>
      </c>
      <c r="AJ433" s="412" t="str">
        <f t="array" ref="AJ433">INDEX(_Rge_Data_3rd_CY,$B433,AJ$1)</f>
        <v/>
      </c>
      <c r="AK433" s="413" t="str">
        <f t="array" ref="AK433">INDEX(_Rge_Data_3rd_CY,$B433,AK$1)</f>
        <v/>
      </c>
      <c r="AL433" s="413" t="str">
        <f t="array" ref="AL433">INDEX(_Rge_Data_3rd_CY,$B433,AL$1)</f>
        <v/>
      </c>
      <c r="AM433" s="413" t="str">
        <f t="array" ref="AM433">INDEX(_Rge_Data_3rd_CY,$B433,AM$1)</f>
        <v/>
      </c>
      <c r="AN433" s="413">
        <f t="array" ref="AN433">INDEX(_Rge_Data_3rd_CY,$B433,AN$1)</f>
        <v>0</v>
      </c>
      <c r="AO433" s="413">
        <f t="array" ref="AO433">INDEX(_Rge_Data_3rd_CY,$B433,AO$1)</f>
        <v>0</v>
      </c>
      <c r="AP433" s="413">
        <f t="array" ref="AP433">INDEX(_Rge_Data_3rd_CY,$B433,AP$1)</f>
        <v>0</v>
      </c>
      <c r="AQ433" s="413">
        <f t="array" ref="AQ433">INDEX(_Rge_Data_3rd_CY,$B433,AQ$1)</f>
        <v>0</v>
      </c>
      <c r="AR433" s="413">
        <f t="array" ref="AR433">INDEX(_Rge_Data_3rd_CY,$B433,AR$1)</f>
        <v>0</v>
      </c>
      <c r="AS433" s="413" t="str">
        <f t="array" ref="AS433">INDEX(_Rge_Data_3rd_CY,$B433,AS$1)</f>
        <v/>
      </c>
      <c r="AT433" s="413">
        <f t="array" ref="AT433">INDEX(_Rge_Data_3rd_CY,$B433,AT$1)</f>
        <v>0</v>
      </c>
      <c r="AU433" s="413">
        <f t="array" ref="AU433">INDEX(_Rge_Data_3rd_CY,$B433,AU$1)</f>
        <v>0</v>
      </c>
      <c r="AV433" s="284">
        <f t="shared" si="10"/>
        <v>0</v>
      </c>
      <c r="AW433" s="414">
        <f t="shared" si="8"/>
        <v>0</v>
      </c>
      <c r="AX433" s="290">
        <f>IFERROR(IF(AND($F433="OPEN",$AH433&gt;0),$AH433*_SoP*$AW433,IF(AND($F433="CLOSED",$AH433&gt;0),$AH433*_SoL*$AW433,0)),0)</f>
        <v>0</v>
      </c>
      <c r="AY433" s="290">
        <f>IFERROR(IF($AH433&lt;0,$AH433*_SoL,0),0)</f>
        <v>0</v>
      </c>
      <c r="AZ433" s="415">
        <f t="shared" si="11"/>
        <v>0</v>
      </c>
      <c r="BA433" s="415">
        <f t="shared" si="12"/>
        <v>0</v>
      </c>
      <c r="BB433" s="415">
        <f t="shared" si="13"/>
        <v>0</v>
      </c>
      <c r="BC433" s="416">
        <f t="shared" si="14"/>
        <v>0</v>
      </c>
      <c r="BD433" s="417">
        <f t="shared" si="15"/>
        <v>0</v>
      </c>
      <c r="BE433" s="418">
        <f t="shared" si="16"/>
        <v>0</v>
      </c>
      <c r="BF433" s="419">
        <f t="shared" si="17"/>
        <v>0</v>
      </c>
    </row>
    <row r="434" ht="19.5" customHeight="1">
      <c r="A434" s="185"/>
      <c r="B434" s="230">
        <f t="shared" si="18"/>
        <v>423</v>
      </c>
      <c r="C434" s="185"/>
      <c r="D434" s="391" t="str">
        <f t="array" ref="D434">INDEX(_Rge_Projectdata_3rd,$B434,MATCH("Project-ID",_Rge_Headline_Projectdata,0))</f>
        <v/>
      </c>
      <c r="E434" s="392" t="str">
        <f t="array" ref="E434">IF(INDEX(_Rge_Data_3rd_CY,$B434,E$1)=0,"",TEXT(INDEX(_Rge_Data_3rd_CY,$B434,E$1),"JJJJMMTT"))</f>
        <v/>
      </c>
      <c r="F434" s="404" t="str">
        <f t="array" ref="F434">INDEX(_Rge_Data_3rd_CY,$B434,F$1)</f>
        <v>Open</v>
      </c>
      <c r="G434" s="393">
        <f t="array" ref="G434">IFERROR(MATCH(INDEX(_Rge_Data_3rd_CY,$B434,G$1),_Rge_Projectstatus,0),"")</f>
        <v>1</v>
      </c>
      <c r="H434" s="405" t="str">
        <f t="array" ref="H434">INDEX(_Rge_Data_3rd_CY,$B434,H$1)</f>
        <v/>
      </c>
      <c r="I434" s="406" t="str">
        <f t="array" ref="I434">INDEX(_Rge_Data_3rd_CY,$B434,I$1)</f>
        <v/>
      </c>
      <c r="J434" s="406" t="str">
        <f t="array" ref="J434">INDEX(_Rge_Data_3rd_CY,$B434,J$1)</f>
        <v/>
      </c>
      <c r="K434" s="406" t="str">
        <f t="array" ref="K434">INDEX(_Rge_Data_3rd_CY,$B434,K$1)</f>
        <v/>
      </c>
      <c r="L434" s="407">
        <f t="array" ref="L434">INDEX(_Rge_Data_3rd_CY,$B434,L$1)</f>
        <v>0</v>
      </c>
      <c r="M434" s="407">
        <f t="array" ref="M434">INDEX(_Rge_Data_3rd_CY,$B434,M$1)</f>
        <v>0</v>
      </c>
      <c r="N434" s="407">
        <f t="array" ref="N434">INDEX(_Rge_Data_3rd_CY,$B434,N$1)</f>
        <v>0</v>
      </c>
      <c r="O434" s="407">
        <f t="array" ref="O434">INDEX(_Rge_Data_3rd_CY,$B434,O$1)</f>
        <v>0</v>
      </c>
      <c r="P434" s="407">
        <f t="array" ref="P434">INDEX(_Rge_Data_3rd_CY,$B434,P$1)</f>
        <v>0</v>
      </c>
      <c r="Q434" s="407" t="str">
        <f t="array" ref="Q434">INDEX(_Rge_Data_3rd_CY,$B434,Q$1)</f>
        <v/>
      </c>
      <c r="R434" s="407">
        <f t="array" ref="R434">INDEX(_Rge_Data_3rd_CY,$B434,R$1)</f>
        <v>0</v>
      </c>
      <c r="S434" s="407">
        <f t="array" ref="S434">INDEX(_Rge_Data_3rd_CY,$B434,S$1)</f>
        <v>0</v>
      </c>
      <c r="T434" s="407">
        <f t="shared" si="5"/>
        <v>0</v>
      </c>
      <c r="U434" s="408">
        <f t="shared" si="6"/>
        <v>0</v>
      </c>
      <c r="V434" s="409" t="str">
        <f t="array" ref="V434">INDEX(_Rge_Data_3rd_CY,$B434,V$1)</f>
        <v/>
      </c>
      <c r="W434" s="410" t="str">
        <f t="array" ref="W434">INDEX(_Rge_Data_3rd_CY,$B434,W$1)</f>
        <v/>
      </c>
      <c r="X434" s="410" t="str">
        <f t="array" ref="X434">INDEX(_Rge_Data_3rd_CY,$B434,X$1)</f>
        <v/>
      </c>
      <c r="Y434" s="410" t="str">
        <f t="array" ref="Y434">INDEX(_Rge_Data_3rd_CY,$B434,Y$1)</f>
        <v/>
      </c>
      <c r="Z434" s="410">
        <f t="array" ref="Z434">INDEX(_Rge_Data_3rd_CY,$B434,Z$1)</f>
        <v>0</v>
      </c>
      <c r="AA434" s="410">
        <f t="array" ref="AA434">INDEX(_Rge_Data_3rd_CY,$B434,AA$1)</f>
        <v>0</v>
      </c>
      <c r="AB434" s="410">
        <f t="array" ref="AB434">INDEX(_Rge_Data_3rd_CY,$B434,AB$1)</f>
        <v>0</v>
      </c>
      <c r="AC434" s="410">
        <f t="array" ref="AC434">INDEX(_Rge_Data_3rd_CY,$B434,AC$1)</f>
        <v>0</v>
      </c>
      <c r="AD434" s="410">
        <f t="array" ref="AD434">INDEX(_Rge_Data_3rd_CY,$B434,AD$1)</f>
        <v>0</v>
      </c>
      <c r="AE434" s="410" t="str">
        <f t="array" ref="AE434">INDEX(_Rge_Data_3rd_CY,$B434,AE$1)</f>
        <v/>
      </c>
      <c r="AF434" s="410">
        <f t="array" ref="AF434">INDEX(_Rge_Data_3rd_CY,$B434,AF$1)</f>
        <v>0</v>
      </c>
      <c r="AG434" s="410">
        <f t="array" ref="AG434">INDEX(_Rge_Data_3rd_CY,$B434,AG$1)</f>
        <v>0</v>
      </c>
      <c r="AH434" s="410">
        <f t="shared" si="7"/>
        <v>0</v>
      </c>
      <c r="AI434" s="411" t="str">
        <f t="shared" si="9"/>
        <v/>
      </c>
      <c r="AJ434" s="412" t="str">
        <f t="array" ref="AJ434">INDEX(_Rge_Data_3rd_CY,$B434,AJ$1)</f>
        <v/>
      </c>
      <c r="AK434" s="413" t="str">
        <f t="array" ref="AK434">INDEX(_Rge_Data_3rd_CY,$B434,AK$1)</f>
        <v/>
      </c>
      <c r="AL434" s="413" t="str">
        <f t="array" ref="AL434">INDEX(_Rge_Data_3rd_CY,$B434,AL$1)</f>
        <v/>
      </c>
      <c r="AM434" s="413" t="str">
        <f t="array" ref="AM434">INDEX(_Rge_Data_3rd_CY,$B434,AM$1)</f>
        <v/>
      </c>
      <c r="AN434" s="413">
        <f t="array" ref="AN434">INDEX(_Rge_Data_3rd_CY,$B434,AN$1)</f>
        <v>0</v>
      </c>
      <c r="AO434" s="413">
        <f t="array" ref="AO434">INDEX(_Rge_Data_3rd_CY,$B434,AO$1)</f>
        <v>0</v>
      </c>
      <c r="AP434" s="413">
        <f t="array" ref="AP434">INDEX(_Rge_Data_3rd_CY,$B434,AP$1)</f>
        <v>0</v>
      </c>
      <c r="AQ434" s="413">
        <f t="array" ref="AQ434">INDEX(_Rge_Data_3rd_CY,$B434,AQ$1)</f>
        <v>0</v>
      </c>
      <c r="AR434" s="413">
        <f t="array" ref="AR434">INDEX(_Rge_Data_3rd_CY,$B434,AR$1)</f>
        <v>0</v>
      </c>
      <c r="AS434" s="413" t="str">
        <f t="array" ref="AS434">INDEX(_Rge_Data_3rd_CY,$B434,AS$1)</f>
        <v/>
      </c>
      <c r="AT434" s="413">
        <f t="array" ref="AT434">INDEX(_Rge_Data_3rd_CY,$B434,AT$1)</f>
        <v>0</v>
      </c>
      <c r="AU434" s="413">
        <f t="array" ref="AU434">INDEX(_Rge_Data_3rd_CY,$B434,AU$1)</f>
        <v>0</v>
      </c>
      <c r="AV434" s="284">
        <f t="shared" si="10"/>
        <v>0</v>
      </c>
      <c r="AW434" s="414">
        <f t="shared" si="8"/>
        <v>0</v>
      </c>
      <c r="AX434" s="290">
        <f>IFERROR(IF(AND($F434="OPEN",$AH434&gt;0),$AH434*_SoP*$AW434,IF(AND($F434="CLOSED",$AH434&gt;0),$AH434*_SoL*$AW434,0)),0)</f>
        <v>0</v>
      </c>
      <c r="AY434" s="290">
        <f>IFERROR(IF($AH434&lt;0,$AH434*_SoL,0),0)</f>
        <v>0</v>
      </c>
      <c r="AZ434" s="415">
        <f t="shared" si="11"/>
        <v>0</v>
      </c>
      <c r="BA434" s="415">
        <f t="shared" si="12"/>
        <v>0</v>
      </c>
      <c r="BB434" s="415">
        <f t="shared" si="13"/>
        <v>0</v>
      </c>
      <c r="BC434" s="416">
        <f t="shared" si="14"/>
        <v>0</v>
      </c>
      <c r="BD434" s="417">
        <f t="shared" si="15"/>
        <v>0</v>
      </c>
      <c r="BE434" s="418">
        <f t="shared" si="16"/>
        <v>0</v>
      </c>
      <c r="BF434" s="419">
        <f t="shared" si="17"/>
        <v>0</v>
      </c>
    </row>
    <row r="435" ht="19.5" customHeight="1">
      <c r="A435" s="185"/>
      <c r="B435" s="230">
        <f t="shared" si="18"/>
        <v>424</v>
      </c>
      <c r="C435" s="185"/>
      <c r="D435" s="391" t="str">
        <f t="array" ref="D435">INDEX(_Rge_Projectdata_3rd,$B435,MATCH("Project-ID",_Rge_Headline_Projectdata,0))</f>
        <v/>
      </c>
      <c r="E435" s="392" t="str">
        <f t="array" ref="E435">IF(INDEX(_Rge_Data_3rd_CY,$B435,E$1)=0,"",TEXT(INDEX(_Rge_Data_3rd_CY,$B435,E$1),"JJJJMMTT"))</f>
        <v/>
      </c>
      <c r="F435" s="404" t="str">
        <f t="array" ref="F435">INDEX(_Rge_Data_3rd_CY,$B435,F$1)</f>
        <v>Open</v>
      </c>
      <c r="G435" s="393">
        <f t="array" ref="G435">IFERROR(MATCH(INDEX(_Rge_Data_3rd_CY,$B435,G$1),_Rge_Projectstatus,0),"")</f>
        <v>1</v>
      </c>
      <c r="H435" s="405" t="str">
        <f t="array" ref="H435">INDEX(_Rge_Data_3rd_CY,$B435,H$1)</f>
        <v/>
      </c>
      <c r="I435" s="406" t="str">
        <f t="array" ref="I435">INDEX(_Rge_Data_3rd_CY,$B435,I$1)</f>
        <v/>
      </c>
      <c r="J435" s="406" t="str">
        <f t="array" ref="J435">INDEX(_Rge_Data_3rd_CY,$B435,J$1)</f>
        <v/>
      </c>
      <c r="K435" s="406" t="str">
        <f t="array" ref="K435">INDEX(_Rge_Data_3rd_CY,$B435,K$1)</f>
        <v/>
      </c>
      <c r="L435" s="407">
        <f t="array" ref="L435">INDEX(_Rge_Data_3rd_CY,$B435,L$1)</f>
        <v>0</v>
      </c>
      <c r="M435" s="407">
        <f t="array" ref="M435">INDEX(_Rge_Data_3rd_CY,$B435,M$1)</f>
        <v>0</v>
      </c>
      <c r="N435" s="407">
        <f t="array" ref="N435">INDEX(_Rge_Data_3rd_CY,$B435,N$1)</f>
        <v>0</v>
      </c>
      <c r="O435" s="407">
        <f t="array" ref="O435">INDEX(_Rge_Data_3rd_CY,$B435,O$1)</f>
        <v>0</v>
      </c>
      <c r="P435" s="407">
        <f t="array" ref="P435">INDEX(_Rge_Data_3rd_CY,$B435,P$1)</f>
        <v>0</v>
      </c>
      <c r="Q435" s="407" t="str">
        <f t="array" ref="Q435">INDEX(_Rge_Data_3rd_CY,$B435,Q$1)</f>
        <v/>
      </c>
      <c r="R435" s="407">
        <f t="array" ref="R435">INDEX(_Rge_Data_3rd_CY,$B435,R$1)</f>
        <v>0</v>
      </c>
      <c r="S435" s="407">
        <f t="array" ref="S435">INDEX(_Rge_Data_3rd_CY,$B435,S$1)</f>
        <v>0</v>
      </c>
      <c r="T435" s="407">
        <f t="shared" si="5"/>
        <v>0</v>
      </c>
      <c r="U435" s="408">
        <f t="shared" si="6"/>
        <v>0</v>
      </c>
      <c r="V435" s="409" t="str">
        <f t="array" ref="V435">INDEX(_Rge_Data_3rd_CY,$B435,V$1)</f>
        <v/>
      </c>
      <c r="W435" s="410" t="str">
        <f t="array" ref="W435">INDEX(_Rge_Data_3rd_CY,$B435,W$1)</f>
        <v/>
      </c>
      <c r="X435" s="410" t="str">
        <f t="array" ref="X435">INDEX(_Rge_Data_3rd_CY,$B435,X$1)</f>
        <v/>
      </c>
      <c r="Y435" s="410" t="str">
        <f t="array" ref="Y435">INDEX(_Rge_Data_3rd_CY,$B435,Y$1)</f>
        <v/>
      </c>
      <c r="Z435" s="410">
        <f t="array" ref="Z435">INDEX(_Rge_Data_3rd_CY,$B435,Z$1)</f>
        <v>0</v>
      </c>
      <c r="AA435" s="410">
        <f t="array" ref="AA435">INDEX(_Rge_Data_3rd_CY,$B435,AA$1)</f>
        <v>0</v>
      </c>
      <c r="AB435" s="410">
        <f t="array" ref="AB435">INDEX(_Rge_Data_3rd_CY,$B435,AB$1)</f>
        <v>0</v>
      </c>
      <c r="AC435" s="410">
        <f t="array" ref="AC435">INDEX(_Rge_Data_3rd_CY,$B435,AC$1)</f>
        <v>0</v>
      </c>
      <c r="AD435" s="410">
        <f t="array" ref="AD435">INDEX(_Rge_Data_3rd_CY,$B435,AD$1)</f>
        <v>0</v>
      </c>
      <c r="AE435" s="410" t="str">
        <f t="array" ref="AE435">INDEX(_Rge_Data_3rd_CY,$B435,AE$1)</f>
        <v/>
      </c>
      <c r="AF435" s="410">
        <f t="array" ref="AF435">INDEX(_Rge_Data_3rd_CY,$B435,AF$1)</f>
        <v>0</v>
      </c>
      <c r="AG435" s="410">
        <f t="array" ref="AG435">INDEX(_Rge_Data_3rd_CY,$B435,AG$1)</f>
        <v>0</v>
      </c>
      <c r="AH435" s="410">
        <f t="shared" si="7"/>
        <v>0</v>
      </c>
      <c r="AI435" s="411" t="str">
        <f t="shared" si="9"/>
        <v/>
      </c>
      <c r="AJ435" s="412" t="str">
        <f t="array" ref="AJ435">INDEX(_Rge_Data_3rd_CY,$B435,AJ$1)</f>
        <v/>
      </c>
      <c r="AK435" s="413" t="str">
        <f t="array" ref="AK435">INDEX(_Rge_Data_3rd_CY,$B435,AK$1)</f>
        <v/>
      </c>
      <c r="AL435" s="413" t="str">
        <f t="array" ref="AL435">INDEX(_Rge_Data_3rd_CY,$B435,AL$1)</f>
        <v/>
      </c>
      <c r="AM435" s="413" t="str">
        <f t="array" ref="AM435">INDEX(_Rge_Data_3rd_CY,$B435,AM$1)</f>
        <v/>
      </c>
      <c r="AN435" s="413">
        <f t="array" ref="AN435">INDEX(_Rge_Data_3rd_CY,$B435,AN$1)</f>
        <v>0</v>
      </c>
      <c r="AO435" s="413">
        <f t="array" ref="AO435">INDEX(_Rge_Data_3rd_CY,$B435,AO$1)</f>
        <v>0</v>
      </c>
      <c r="AP435" s="413">
        <f t="array" ref="AP435">INDEX(_Rge_Data_3rd_CY,$B435,AP$1)</f>
        <v>0</v>
      </c>
      <c r="AQ435" s="413">
        <f t="array" ref="AQ435">INDEX(_Rge_Data_3rd_CY,$B435,AQ$1)</f>
        <v>0</v>
      </c>
      <c r="AR435" s="413">
        <f t="array" ref="AR435">INDEX(_Rge_Data_3rd_CY,$B435,AR$1)</f>
        <v>0</v>
      </c>
      <c r="AS435" s="413" t="str">
        <f t="array" ref="AS435">INDEX(_Rge_Data_3rd_CY,$B435,AS$1)</f>
        <v/>
      </c>
      <c r="AT435" s="413">
        <f t="array" ref="AT435">INDEX(_Rge_Data_3rd_CY,$B435,AT$1)</f>
        <v>0</v>
      </c>
      <c r="AU435" s="413">
        <f t="array" ref="AU435">INDEX(_Rge_Data_3rd_CY,$B435,AU$1)</f>
        <v>0</v>
      </c>
      <c r="AV435" s="284">
        <f t="shared" si="10"/>
        <v>0</v>
      </c>
      <c r="AW435" s="414">
        <f t="shared" si="8"/>
        <v>0</v>
      </c>
      <c r="AX435" s="290">
        <f>IFERROR(IF(AND($F435="OPEN",$AH435&gt;0),$AH435*_SoP*$AW435,IF(AND($F435="CLOSED",$AH435&gt;0),$AH435*_SoL*$AW435,0)),0)</f>
        <v>0</v>
      </c>
      <c r="AY435" s="290">
        <f>IFERROR(IF($AH435&lt;0,$AH435*_SoL,0),0)</f>
        <v>0</v>
      </c>
      <c r="AZ435" s="415">
        <f t="shared" si="11"/>
        <v>0</v>
      </c>
      <c r="BA435" s="415">
        <f t="shared" si="12"/>
        <v>0</v>
      </c>
      <c r="BB435" s="415">
        <f t="shared" si="13"/>
        <v>0</v>
      </c>
      <c r="BC435" s="416">
        <f t="shared" si="14"/>
        <v>0</v>
      </c>
      <c r="BD435" s="417">
        <f t="shared" si="15"/>
        <v>0</v>
      </c>
      <c r="BE435" s="418">
        <f t="shared" si="16"/>
        <v>0</v>
      </c>
      <c r="BF435" s="419">
        <f t="shared" si="17"/>
        <v>0</v>
      </c>
    </row>
    <row r="436" ht="19.5" customHeight="1">
      <c r="A436" s="185"/>
      <c r="B436" s="230">
        <f t="shared" si="18"/>
        <v>425</v>
      </c>
      <c r="C436" s="185"/>
      <c r="D436" s="391" t="str">
        <f t="array" ref="D436">INDEX(_Rge_Projectdata_3rd,$B436,MATCH("Project-ID",_Rge_Headline_Projectdata,0))</f>
        <v/>
      </c>
      <c r="E436" s="392" t="str">
        <f t="array" ref="E436">IF(INDEX(_Rge_Data_3rd_CY,$B436,E$1)=0,"",TEXT(INDEX(_Rge_Data_3rd_CY,$B436,E$1),"JJJJMMTT"))</f>
        <v/>
      </c>
      <c r="F436" s="404" t="str">
        <f t="array" ref="F436">INDEX(_Rge_Data_3rd_CY,$B436,F$1)</f>
        <v>Open</v>
      </c>
      <c r="G436" s="393">
        <f t="array" ref="G436">IFERROR(MATCH(INDEX(_Rge_Data_3rd_CY,$B436,G$1),_Rge_Projectstatus,0),"")</f>
        <v>1</v>
      </c>
      <c r="H436" s="405" t="str">
        <f t="array" ref="H436">INDEX(_Rge_Data_3rd_CY,$B436,H$1)</f>
        <v/>
      </c>
      <c r="I436" s="406" t="str">
        <f t="array" ref="I436">INDEX(_Rge_Data_3rd_CY,$B436,I$1)</f>
        <v/>
      </c>
      <c r="J436" s="406" t="str">
        <f t="array" ref="J436">INDEX(_Rge_Data_3rd_CY,$B436,J$1)</f>
        <v/>
      </c>
      <c r="K436" s="406" t="str">
        <f t="array" ref="K436">INDEX(_Rge_Data_3rd_CY,$B436,K$1)</f>
        <v/>
      </c>
      <c r="L436" s="407">
        <f t="array" ref="L436">INDEX(_Rge_Data_3rd_CY,$B436,L$1)</f>
        <v>0</v>
      </c>
      <c r="M436" s="407">
        <f t="array" ref="M436">INDEX(_Rge_Data_3rd_CY,$B436,M$1)</f>
        <v>0</v>
      </c>
      <c r="N436" s="407">
        <f t="array" ref="N436">INDEX(_Rge_Data_3rd_CY,$B436,N$1)</f>
        <v>0</v>
      </c>
      <c r="O436" s="407">
        <f t="array" ref="O436">INDEX(_Rge_Data_3rd_CY,$B436,O$1)</f>
        <v>0</v>
      </c>
      <c r="P436" s="407">
        <f t="array" ref="P436">INDEX(_Rge_Data_3rd_CY,$B436,P$1)</f>
        <v>0</v>
      </c>
      <c r="Q436" s="407" t="str">
        <f t="array" ref="Q436">INDEX(_Rge_Data_3rd_CY,$B436,Q$1)</f>
        <v/>
      </c>
      <c r="R436" s="407">
        <f t="array" ref="R436">INDEX(_Rge_Data_3rd_CY,$B436,R$1)</f>
        <v>0</v>
      </c>
      <c r="S436" s="407">
        <f t="array" ref="S436">INDEX(_Rge_Data_3rd_CY,$B436,S$1)</f>
        <v>0</v>
      </c>
      <c r="T436" s="407">
        <f t="shared" si="5"/>
        <v>0</v>
      </c>
      <c r="U436" s="408">
        <f t="shared" si="6"/>
        <v>0</v>
      </c>
      <c r="V436" s="409" t="str">
        <f t="array" ref="V436">INDEX(_Rge_Data_3rd_CY,$B436,V$1)</f>
        <v/>
      </c>
      <c r="W436" s="410" t="str">
        <f t="array" ref="W436">INDEX(_Rge_Data_3rd_CY,$B436,W$1)</f>
        <v/>
      </c>
      <c r="X436" s="410" t="str">
        <f t="array" ref="X436">INDEX(_Rge_Data_3rd_CY,$B436,X$1)</f>
        <v/>
      </c>
      <c r="Y436" s="410" t="str">
        <f t="array" ref="Y436">INDEX(_Rge_Data_3rd_CY,$B436,Y$1)</f>
        <v/>
      </c>
      <c r="Z436" s="410">
        <f t="array" ref="Z436">INDEX(_Rge_Data_3rd_CY,$B436,Z$1)</f>
        <v>0</v>
      </c>
      <c r="AA436" s="410">
        <f t="array" ref="AA436">INDEX(_Rge_Data_3rd_CY,$B436,AA$1)</f>
        <v>0</v>
      </c>
      <c r="AB436" s="410">
        <f t="array" ref="AB436">INDEX(_Rge_Data_3rd_CY,$B436,AB$1)</f>
        <v>0</v>
      </c>
      <c r="AC436" s="410">
        <f t="array" ref="AC436">INDEX(_Rge_Data_3rd_CY,$B436,AC$1)</f>
        <v>0</v>
      </c>
      <c r="AD436" s="410">
        <f t="array" ref="AD436">INDEX(_Rge_Data_3rd_CY,$B436,AD$1)</f>
        <v>0</v>
      </c>
      <c r="AE436" s="410" t="str">
        <f t="array" ref="AE436">INDEX(_Rge_Data_3rd_CY,$B436,AE$1)</f>
        <v/>
      </c>
      <c r="AF436" s="410">
        <f t="array" ref="AF436">INDEX(_Rge_Data_3rd_CY,$B436,AF$1)</f>
        <v>0</v>
      </c>
      <c r="AG436" s="410">
        <f t="array" ref="AG436">INDEX(_Rge_Data_3rd_CY,$B436,AG$1)</f>
        <v>0</v>
      </c>
      <c r="AH436" s="410">
        <f t="shared" si="7"/>
        <v>0</v>
      </c>
      <c r="AI436" s="411" t="str">
        <f t="shared" si="9"/>
        <v/>
      </c>
      <c r="AJ436" s="412" t="str">
        <f t="array" ref="AJ436">INDEX(_Rge_Data_3rd_CY,$B436,AJ$1)</f>
        <v/>
      </c>
      <c r="AK436" s="413" t="str">
        <f t="array" ref="AK436">INDEX(_Rge_Data_3rd_CY,$B436,AK$1)</f>
        <v/>
      </c>
      <c r="AL436" s="413" t="str">
        <f t="array" ref="AL436">INDEX(_Rge_Data_3rd_CY,$B436,AL$1)</f>
        <v/>
      </c>
      <c r="AM436" s="413" t="str">
        <f t="array" ref="AM436">INDEX(_Rge_Data_3rd_CY,$B436,AM$1)</f>
        <v/>
      </c>
      <c r="AN436" s="413">
        <f t="array" ref="AN436">INDEX(_Rge_Data_3rd_CY,$B436,AN$1)</f>
        <v>0</v>
      </c>
      <c r="AO436" s="413">
        <f t="array" ref="AO436">INDEX(_Rge_Data_3rd_CY,$B436,AO$1)</f>
        <v>0</v>
      </c>
      <c r="AP436" s="413">
        <f t="array" ref="AP436">INDEX(_Rge_Data_3rd_CY,$B436,AP$1)</f>
        <v>0</v>
      </c>
      <c r="AQ436" s="413">
        <f t="array" ref="AQ436">INDEX(_Rge_Data_3rd_CY,$B436,AQ$1)</f>
        <v>0</v>
      </c>
      <c r="AR436" s="413">
        <f t="array" ref="AR436">INDEX(_Rge_Data_3rd_CY,$B436,AR$1)</f>
        <v>0</v>
      </c>
      <c r="AS436" s="413" t="str">
        <f t="array" ref="AS436">INDEX(_Rge_Data_3rd_CY,$B436,AS$1)</f>
        <v/>
      </c>
      <c r="AT436" s="413">
        <f t="array" ref="AT436">INDEX(_Rge_Data_3rd_CY,$B436,AT$1)</f>
        <v>0</v>
      </c>
      <c r="AU436" s="413">
        <f t="array" ref="AU436">INDEX(_Rge_Data_3rd_CY,$B436,AU$1)</f>
        <v>0</v>
      </c>
      <c r="AV436" s="284">
        <f t="shared" si="10"/>
        <v>0</v>
      </c>
      <c r="AW436" s="414">
        <f t="shared" si="8"/>
        <v>0</v>
      </c>
      <c r="AX436" s="290">
        <f>IFERROR(IF(AND($F436="OPEN",$AH436&gt;0),$AH436*_SoP*$AW436,IF(AND($F436="CLOSED",$AH436&gt;0),$AH436*_SoL*$AW436,0)),0)</f>
        <v>0</v>
      </c>
      <c r="AY436" s="290">
        <f>IFERROR(IF($AH436&lt;0,$AH436*_SoL,0),0)</f>
        <v>0</v>
      </c>
      <c r="AZ436" s="415">
        <f t="shared" si="11"/>
        <v>0</v>
      </c>
      <c r="BA436" s="415">
        <f t="shared" si="12"/>
        <v>0</v>
      </c>
      <c r="BB436" s="415">
        <f t="shared" si="13"/>
        <v>0</v>
      </c>
      <c r="BC436" s="416">
        <f t="shared" si="14"/>
        <v>0</v>
      </c>
      <c r="BD436" s="417">
        <f t="shared" si="15"/>
        <v>0</v>
      </c>
      <c r="BE436" s="418">
        <f t="shared" si="16"/>
        <v>0</v>
      </c>
      <c r="BF436" s="419">
        <f t="shared" si="17"/>
        <v>0</v>
      </c>
    </row>
    <row r="437" ht="19.5" customHeight="1">
      <c r="A437" s="185"/>
      <c r="B437" s="230">
        <f t="shared" si="18"/>
        <v>426</v>
      </c>
      <c r="C437" s="185"/>
      <c r="D437" s="391" t="str">
        <f t="array" ref="D437">INDEX(_Rge_Projectdata_3rd,$B437,MATCH("Project-ID",_Rge_Headline_Projectdata,0))</f>
        <v/>
      </c>
      <c r="E437" s="392" t="str">
        <f t="array" ref="E437">IF(INDEX(_Rge_Data_3rd_CY,$B437,E$1)=0,"",TEXT(INDEX(_Rge_Data_3rd_CY,$B437,E$1),"JJJJMMTT"))</f>
        <v/>
      </c>
      <c r="F437" s="404" t="str">
        <f t="array" ref="F437">INDEX(_Rge_Data_3rd_CY,$B437,F$1)</f>
        <v>Open</v>
      </c>
      <c r="G437" s="393">
        <f t="array" ref="G437">IFERROR(MATCH(INDEX(_Rge_Data_3rd_CY,$B437,G$1),_Rge_Projectstatus,0),"")</f>
        <v>1</v>
      </c>
      <c r="H437" s="405" t="str">
        <f t="array" ref="H437">INDEX(_Rge_Data_3rd_CY,$B437,H$1)</f>
        <v/>
      </c>
      <c r="I437" s="406" t="str">
        <f t="array" ref="I437">INDEX(_Rge_Data_3rd_CY,$B437,I$1)</f>
        <v/>
      </c>
      <c r="J437" s="406" t="str">
        <f t="array" ref="J437">INDEX(_Rge_Data_3rd_CY,$B437,J$1)</f>
        <v/>
      </c>
      <c r="K437" s="406" t="str">
        <f t="array" ref="K437">INDEX(_Rge_Data_3rd_CY,$B437,K$1)</f>
        <v/>
      </c>
      <c r="L437" s="407">
        <f t="array" ref="L437">INDEX(_Rge_Data_3rd_CY,$B437,L$1)</f>
        <v>0</v>
      </c>
      <c r="M437" s="407">
        <f t="array" ref="M437">INDEX(_Rge_Data_3rd_CY,$B437,M$1)</f>
        <v>0</v>
      </c>
      <c r="N437" s="407">
        <f t="array" ref="N437">INDEX(_Rge_Data_3rd_CY,$B437,N$1)</f>
        <v>0</v>
      </c>
      <c r="O437" s="407">
        <f t="array" ref="O437">INDEX(_Rge_Data_3rd_CY,$B437,O$1)</f>
        <v>0</v>
      </c>
      <c r="P437" s="407">
        <f t="array" ref="P437">INDEX(_Rge_Data_3rd_CY,$B437,P$1)</f>
        <v>0</v>
      </c>
      <c r="Q437" s="407" t="str">
        <f t="array" ref="Q437">INDEX(_Rge_Data_3rd_CY,$B437,Q$1)</f>
        <v/>
      </c>
      <c r="R437" s="407">
        <f t="array" ref="R437">INDEX(_Rge_Data_3rd_CY,$B437,R$1)</f>
        <v>0</v>
      </c>
      <c r="S437" s="407">
        <f t="array" ref="S437">INDEX(_Rge_Data_3rd_CY,$B437,S$1)</f>
        <v>0</v>
      </c>
      <c r="T437" s="407">
        <f t="shared" si="5"/>
        <v>0</v>
      </c>
      <c r="U437" s="408">
        <f t="shared" si="6"/>
        <v>0</v>
      </c>
      <c r="V437" s="409" t="str">
        <f t="array" ref="V437">INDEX(_Rge_Data_3rd_CY,$B437,V$1)</f>
        <v/>
      </c>
      <c r="W437" s="410" t="str">
        <f t="array" ref="W437">INDEX(_Rge_Data_3rd_CY,$B437,W$1)</f>
        <v/>
      </c>
      <c r="X437" s="410" t="str">
        <f t="array" ref="X437">INDEX(_Rge_Data_3rd_CY,$B437,X$1)</f>
        <v/>
      </c>
      <c r="Y437" s="410" t="str">
        <f t="array" ref="Y437">INDEX(_Rge_Data_3rd_CY,$B437,Y$1)</f>
        <v/>
      </c>
      <c r="Z437" s="410">
        <f t="array" ref="Z437">INDEX(_Rge_Data_3rd_CY,$B437,Z$1)</f>
        <v>0</v>
      </c>
      <c r="AA437" s="410">
        <f t="array" ref="AA437">INDEX(_Rge_Data_3rd_CY,$B437,AA$1)</f>
        <v>0</v>
      </c>
      <c r="AB437" s="410">
        <f t="array" ref="AB437">INDEX(_Rge_Data_3rd_CY,$B437,AB$1)</f>
        <v>0</v>
      </c>
      <c r="AC437" s="410">
        <f t="array" ref="AC437">INDEX(_Rge_Data_3rd_CY,$B437,AC$1)</f>
        <v>0</v>
      </c>
      <c r="AD437" s="410">
        <f t="array" ref="AD437">INDEX(_Rge_Data_3rd_CY,$B437,AD$1)</f>
        <v>0</v>
      </c>
      <c r="AE437" s="410" t="str">
        <f t="array" ref="AE437">INDEX(_Rge_Data_3rd_CY,$B437,AE$1)</f>
        <v/>
      </c>
      <c r="AF437" s="410">
        <f t="array" ref="AF437">INDEX(_Rge_Data_3rd_CY,$B437,AF$1)</f>
        <v>0</v>
      </c>
      <c r="AG437" s="410">
        <f t="array" ref="AG437">INDEX(_Rge_Data_3rd_CY,$B437,AG$1)</f>
        <v>0</v>
      </c>
      <c r="AH437" s="410">
        <f t="shared" si="7"/>
        <v>0</v>
      </c>
      <c r="AI437" s="411" t="str">
        <f t="shared" si="9"/>
        <v/>
      </c>
      <c r="AJ437" s="412" t="str">
        <f t="array" ref="AJ437">INDEX(_Rge_Data_3rd_CY,$B437,AJ$1)</f>
        <v/>
      </c>
      <c r="AK437" s="413" t="str">
        <f t="array" ref="AK437">INDEX(_Rge_Data_3rd_CY,$B437,AK$1)</f>
        <v/>
      </c>
      <c r="AL437" s="413" t="str">
        <f t="array" ref="AL437">INDEX(_Rge_Data_3rd_CY,$B437,AL$1)</f>
        <v/>
      </c>
      <c r="AM437" s="413" t="str">
        <f t="array" ref="AM437">INDEX(_Rge_Data_3rd_CY,$B437,AM$1)</f>
        <v/>
      </c>
      <c r="AN437" s="413">
        <f t="array" ref="AN437">INDEX(_Rge_Data_3rd_CY,$B437,AN$1)</f>
        <v>0</v>
      </c>
      <c r="AO437" s="413">
        <f t="array" ref="AO437">INDEX(_Rge_Data_3rd_CY,$B437,AO$1)</f>
        <v>0</v>
      </c>
      <c r="AP437" s="413">
        <f t="array" ref="AP437">INDEX(_Rge_Data_3rd_CY,$B437,AP$1)</f>
        <v>0</v>
      </c>
      <c r="AQ437" s="413">
        <f t="array" ref="AQ437">INDEX(_Rge_Data_3rd_CY,$B437,AQ$1)</f>
        <v>0</v>
      </c>
      <c r="AR437" s="413">
        <f t="array" ref="AR437">INDEX(_Rge_Data_3rd_CY,$B437,AR$1)</f>
        <v>0</v>
      </c>
      <c r="AS437" s="413" t="str">
        <f t="array" ref="AS437">INDEX(_Rge_Data_3rd_CY,$B437,AS$1)</f>
        <v/>
      </c>
      <c r="AT437" s="413">
        <f t="array" ref="AT437">INDEX(_Rge_Data_3rd_CY,$B437,AT$1)</f>
        <v>0</v>
      </c>
      <c r="AU437" s="413">
        <f t="array" ref="AU437">INDEX(_Rge_Data_3rd_CY,$B437,AU$1)</f>
        <v>0</v>
      </c>
      <c r="AV437" s="284">
        <f t="shared" si="10"/>
        <v>0</v>
      </c>
      <c r="AW437" s="414">
        <f t="shared" si="8"/>
        <v>0</v>
      </c>
      <c r="AX437" s="290">
        <f>IFERROR(IF(AND($F437="OPEN",$AH437&gt;0),$AH437*_SoP*$AW437,IF(AND($F437="CLOSED",$AH437&gt;0),$AH437*_SoL*$AW437,0)),0)</f>
        <v>0</v>
      </c>
      <c r="AY437" s="290">
        <f>IFERROR(IF($AH437&lt;0,$AH437*_SoL,0),0)</f>
        <v>0</v>
      </c>
      <c r="AZ437" s="415">
        <f t="shared" si="11"/>
        <v>0</v>
      </c>
      <c r="BA437" s="415">
        <f t="shared" si="12"/>
        <v>0</v>
      </c>
      <c r="BB437" s="415">
        <f t="shared" si="13"/>
        <v>0</v>
      </c>
      <c r="BC437" s="416">
        <f t="shared" si="14"/>
        <v>0</v>
      </c>
      <c r="BD437" s="417">
        <f t="shared" si="15"/>
        <v>0</v>
      </c>
      <c r="BE437" s="418">
        <f t="shared" si="16"/>
        <v>0</v>
      </c>
      <c r="BF437" s="419">
        <f t="shared" si="17"/>
        <v>0</v>
      </c>
    </row>
    <row r="438" ht="19.5" customHeight="1">
      <c r="A438" s="185"/>
      <c r="B438" s="230">
        <f t="shared" si="18"/>
        <v>427</v>
      </c>
      <c r="C438" s="185"/>
      <c r="D438" s="391" t="str">
        <f t="array" ref="D438">INDEX(_Rge_Projectdata_3rd,$B438,MATCH("Project-ID",_Rge_Headline_Projectdata,0))</f>
        <v/>
      </c>
      <c r="E438" s="392" t="str">
        <f t="array" ref="E438">IF(INDEX(_Rge_Data_3rd_CY,$B438,E$1)=0,"",TEXT(INDEX(_Rge_Data_3rd_CY,$B438,E$1),"JJJJMMTT"))</f>
        <v/>
      </c>
      <c r="F438" s="404" t="str">
        <f t="array" ref="F438">INDEX(_Rge_Data_3rd_CY,$B438,F$1)</f>
        <v>Open</v>
      </c>
      <c r="G438" s="393">
        <f t="array" ref="G438">IFERROR(MATCH(INDEX(_Rge_Data_3rd_CY,$B438,G$1),_Rge_Projectstatus,0),"")</f>
        <v>1</v>
      </c>
      <c r="H438" s="405" t="str">
        <f t="array" ref="H438">INDEX(_Rge_Data_3rd_CY,$B438,H$1)</f>
        <v/>
      </c>
      <c r="I438" s="406" t="str">
        <f t="array" ref="I438">INDEX(_Rge_Data_3rd_CY,$B438,I$1)</f>
        <v/>
      </c>
      <c r="J438" s="406" t="str">
        <f t="array" ref="J438">INDEX(_Rge_Data_3rd_CY,$B438,J$1)</f>
        <v/>
      </c>
      <c r="K438" s="406" t="str">
        <f t="array" ref="K438">INDEX(_Rge_Data_3rd_CY,$B438,K$1)</f>
        <v/>
      </c>
      <c r="L438" s="407">
        <f t="array" ref="L438">INDEX(_Rge_Data_3rd_CY,$B438,L$1)</f>
        <v>0</v>
      </c>
      <c r="M438" s="407">
        <f t="array" ref="M438">INDEX(_Rge_Data_3rd_CY,$B438,M$1)</f>
        <v>0</v>
      </c>
      <c r="N438" s="407">
        <f t="array" ref="N438">INDEX(_Rge_Data_3rd_CY,$B438,N$1)</f>
        <v>0</v>
      </c>
      <c r="O438" s="407">
        <f t="array" ref="O438">INDEX(_Rge_Data_3rd_CY,$B438,O$1)</f>
        <v>0</v>
      </c>
      <c r="P438" s="407">
        <f t="array" ref="P438">INDEX(_Rge_Data_3rd_CY,$B438,P$1)</f>
        <v>0</v>
      </c>
      <c r="Q438" s="407" t="str">
        <f t="array" ref="Q438">INDEX(_Rge_Data_3rd_CY,$B438,Q$1)</f>
        <v/>
      </c>
      <c r="R438" s="407">
        <f t="array" ref="R438">INDEX(_Rge_Data_3rd_CY,$B438,R$1)</f>
        <v>0</v>
      </c>
      <c r="S438" s="407">
        <f t="array" ref="S438">INDEX(_Rge_Data_3rd_CY,$B438,S$1)</f>
        <v>0</v>
      </c>
      <c r="T438" s="407">
        <f t="shared" si="5"/>
        <v>0</v>
      </c>
      <c r="U438" s="408">
        <f t="shared" si="6"/>
        <v>0</v>
      </c>
      <c r="V438" s="409" t="str">
        <f t="array" ref="V438">INDEX(_Rge_Data_3rd_CY,$B438,V$1)</f>
        <v/>
      </c>
      <c r="W438" s="410" t="str">
        <f t="array" ref="W438">INDEX(_Rge_Data_3rd_CY,$B438,W$1)</f>
        <v/>
      </c>
      <c r="X438" s="410" t="str">
        <f t="array" ref="X438">INDEX(_Rge_Data_3rd_CY,$B438,X$1)</f>
        <v/>
      </c>
      <c r="Y438" s="410" t="str">
        <f t="array" ref="Y438">INDEX(_Rge_Data_3rd_CY,$B438,Y$1)</f>
        <v/>
      </c>
      <c r="Z438" s="410">
        <f t="array" ref="Z438">INDEX(_Rge_Data_3rd_CY,$B438,Z$1)</f>
        <v>0</v>
      </c>
      <c r="AA438" s="410">
        <f t="array" ref="AA438">INDEX(_Rge_Data_3rd_CY,$B438,AA$1)</f>
        <v>0</v>
      </c>
      <c r="AB438" s="410">
        <f t="array" ref="AB438">INDEX(_Rge_Data_3rd_CY,$B438,AB$1)</f>
        <v>0</v>
      </c>
      <c r="AC438" s="410">
        <f t="array" ref="AC438">INDEX(_Rge_Data_3rd_CY,$B438,AC$1)</f>
        <v>0</v>
      </c>
      <c r="AD438" s="410">
        <f t="array" ref="AD438">INDEX(_Rge_Data_3rd_CY,$B438,AD$1)</f>
        <v>0</v>
      </c>
      <c r="AE438" s="410" t="str">
        <f t="array" ref="AE438">INDEX(_Rge_Data_3rd_CY,$B438,AE$1)</f>
        <v/>
      </c>
      <c r="AF438" s="410">
        <f t="array" ref="AF438">INDEX(_Rge_Data_3rd_CY,$B438,AF$1)</f>
        <v>0</v>
      </c>
      <c r="AG438" s="410">
        <f t="array" ref="AG438">INDEX(_Rge_Data_3rd_CY,$B438,AG$1)</f>
        <v>0</v>
      </c>
      <c r="AH438" s="410">
        <f t="shared" si="7"/>
        <v>0</v>
      </c>
      <c r="AI438" s="411" t="str">
        <f t="shared" si="9"/>
        <v/>
      </c>
      <c r="AJ438" s="412" t="str">
        <f t="array" ref="AJ438">INDEX(_Rge_Data_3rd_CY,$B438,AJ$1)</f>
        <v/>
      </c>
      <c r="AK438" s="413" t="str">
        <f t="array" ref="AK438">INDEX(_Rge_Data_3rd_CY,$B438,AK$1)</f>
        <v/>
      </c>
      <c r="AL438" s="413" t="str">
        <f t="array" ref="AL438">INDEX(_Rge_Data_3rd_CY,$B438,AL$1)</f>
        <v/>
      </c>
      <c r="AM438" s="413" t="str">
        <f t="array" ref="AM438">INDEX(_Rge_Data_3rd_CY,$B438,AM$1)</f>
        <v/>
      </c>
      <c r="AN438" s="413">
        <f t="array" ref="AN438">INDEX(_Rge_Data_3rd_CY,$B438,AN$1)</f>
        <v>0</v>
      </c>
      <c r="AO438" s="413">
        <f t="array" ref="AO438">INDEX(_Rge_Data_3rd_CY,$B438,AO$1)</f>
        <v>0</v>
      </c>
      <c r="AP438" s="413">
        <f t="array" ref="AP438">INDEX(_Rge_Data_3rd_CY,$B438,AP$1)</f>
        <v>0</v>
      </c>
      <c r="AQ438" s="413">
        <f t="array" ref="AQ438">INDEX(_Rge_Data_3rd_CY,$B438,AQ$1)</f>
        <v>0</v>
      </c>
      <c r="AR438" s="413">
        <f t="array" ref="AR438">INDEX(_Rge_Data_3rd_CY,$B438,AR$1)</f>
        <v>0</v>
      </c>
      <c r="AS438" s="413" t="str">
        <f t="array" ref="AS438">INDEX(_Rge_Data_3rd_CY,$B438,AS$1)</f>
        <v/>
      </c>
      <c r="AT438" s="413">
        <f t="array" ref="AT438">INDEX(_Rge_Data_3rd_CY,$B438,AT$1)</f>
        <v>0</v>
      </c>
      <c r="AU438" s="413">
        <f t="array" ref="AU438">INDEX(_Rge_Data_3rd_CY,$B438,AU$1)</f>
        <v>0</v>
      </c>
      <c r="AV438" s="284">
        <f t="shared" si="10"/>
        <v>0</v>
      </c>
      <c r="AW438" s="414">
        <f t="shared" si="8"/>
        <v>0</v>
      </c>
      <c r="AX438" s="290">
        <f>IFERROR(IF(AND($F438="OPEN",$AH438&gt;0),$AH438*_SoP*$AW438,IF(AND($F438="CLOSED",$AH438&gt;0),$AH438*_SoL*$AW438,0)),0)</f>
        <v>0</v>
      </c>
      <c r="AY438" s="290">
        <f>IFERROR(IF($AH438&lt;0,$AH438*_SoL,0),0)</f>
        <v>0</v>
      </c>
      <c r="AZ438" s="415">
        <f t="shared" si="11"/>
        <v>0</v>
      </c>
      <c r="BA438" s="415">
        <f t="shared" si="12"/>
        <v>0</v>
      </c>
      <c r="BB438" s="415">
        <f t="shared" si="13"/>
        <v>0</v>
      </c>
      <c r="BC438" s="416">
        <f t="shared" si="14"/>
        <v>0</v>
      </c>
      <c r="BD438" s="417">
        <f t="shared" si="15"/>
        <v>0</v>
      </c>
      <c r="BE438" s="418">
        <f t="shared" si="16"/>
        <v>0</v>
      </c>
      <c r="BF438" s="419">
        <f t="shared" si="17"/>
        <v>0</v>
      </c>
    </row>
    <row r="439" ht="19.5" customHeight="1">
      <c r="A439" s="185"/>
      <c r="B439" s="230">
        <f t="shared" si="18"/>
        <v>428</v>
      </c>
      <c r="C439" s="185"/>
      <c r="D439" s="391" t="str">
        <f t="array" ref="D439">INDEX(_Rge_Projectdata_3rd,$B439,MATCH("Project-ID",_Rge_Headline_Projectdata,0))</f>
        <v/>
      </c>
      <c r="E439" s="392" t="str">
        <f t="array" ref="E439">IF(INDEX(_Rge_Data_3rd_CY,$B439,E$1)=0,"",TEXT(INDEX(_Rge_Data_3rd_CY,$B439,E$1),"JJJJMMTT"))</f>
        <v/>
      </c>
      <c r="F439" s="404" t="str">
        <f t="array" ref="F439">INDEX(_Rge_Data_3rd_CY,$B439,F$1)</f>
        <v>Open</v>
      </c>
      <c r="G439" s="393">
        <f t="array" ref="G439">IFERROR(MATCH(INDEX(_Rge_Data_3rd_CY,$B439,G$1),_Rge_Projectstatus,0),"")</f>
        <v>1</v>
      </c>
      <c r="H439" s="405" t="str">
        <f t="array" ref="H439">INDEX(_Rge_Data_3rd_CY,$B439,H$1)</f>
        <v/>
      </c>
      <c r="I439" s="406" t="str">
        <f t="array" ref="I439">INDEX(_Rge_Data_3rd_CY,$B439,I$1)</f>
        <v/>
      </c>
      <c r="J439" s="406" t="str">
        <f t="array" ref="J439">INDEX(_Rge_Data_3rd_CY,$B439,J$1)</f>
        <v/>
      </c>
      <c r="K439" s="406" t="str">
        <f t="array" ref="K439">INDEX(_Rge_Data_3rd_CY,$B439,K$1)</f>
        <v/>
      </c>
      <c r="L439" s="407">
        <f t="array" ref="L439">INDEX(_Rge_Data_3rd_CY,$B439,L$1)</f>
        <v>0</v>
      </c>
      <c r="M439" s="407">
        <f t="array" ref="M439">INDEX(_Rge_Data_3rd_CY,$B439,M$1)</f>
        <v>0</v>
      </c>
      <c r="N439" s="407">
        <f t="array" ref="N439">INDEX(_Rge_Data_3rd_CY,$B439,N$1)</f>
        <v>0</v>
      </c>
      <c r="O439" s="407">
        <f t="array" ref="O439">INDEX(_Rge_Data_3rd_CY,$B439,O$1)</f>
        <v>0</v>
      </c>
      <c r="P439" s="407">
        <f t="array" ref="P439">INDEX(_Rge_Data_3rd_CY,$B439,P$1)</f>
        <v>0</v>
      </c>
      <c r="Q439" s="407" t="str">
        <f t="array" ref="Q439">INDEX(_Rge_Data_3rd_CY,$B439,Q$1)</f>
        <v/>
      </c>
      <c r="R439" s="407">
        <f t="array" ref="R439">INDEX(_Rge_Data_3rd_CY,$B439,R$1)</f>
        <v>0</v>
      </c>
      <c r="S439" s="407">
        <f t="array" ref="S439">INDEX(_Rge_Data_3rd_CY,$B439,S$1)</f>
        <v>0</v>
      </c>
      <c r="T439" s="407">
        <f t="shared" si="5"/>
        <v>0</v>
      </c>
      <c r="U439" s="408">
        <f t="shared" si="6"/>
        <v>0</v>
      </c>
      <c r="V439" s="409" t="str">
        <f t="array" ref="V439">INDEX(_Rge_Data_3rd_CY,$B439,V$1)</f>
        <v/>
      </c>
      <c r="W439" s="410" t="str">
        <f t="array" ref="W439">INDEX(_Rge_Data_3rd_CY,$B439,W$1)</f>
        <v/>
      </c>
      <c r="X439" s="410" t="str">
        <f t="array" ref="X439">INDEX(_Rge_Data_3rd_CY,$B439,X$1)</f>
        <v/>
      </c>
      <c r="Y439" s="410" t="str">
        <f t="array" ref="Y439">INDEX(_Rge_Data_3rd_CY,$B439,Y$1)</f>
        <v/>
      </c>
      <c r="Z439" s="410">
        <f t="array" ref="Z439">INDEX(_Rge_Data_3rd_CY,$B439,Z$1)</f>
        <v>0</v>
      </c>
      <c r="AA439" s="410">
        <f t="array" ref="AA439">INDEX(_Rge_Data_3rd_CY,$B439,AA$1)</f>
        <v>0</v>
      </c>
      <c r="AB439" s="410">
        <f t="array" ref="AB439">INDEX(_Rge_Data_3rd_CY,$B439,AB$1)</f>
        <v>0</v>
      </c>
      <c r="AC439" s="410">
        <f t="array" ref="AC439">INDEX(_Rge_Data_3rd_CY,$B439,AC$1)</f>
        <v>0</v>
      </c>
      <c r="AD439" s="410">
        <f t="array" ref="AD439">INDEX(_Rge_Data_3rd_CY,$B439,AD$1)</f>
        <v>0</v>
      </c>
      <c r="AE439" s="410" t="str">
        <f t="array" ref="AE439">INDEX(_Rge_Data_3rd_CY,$B439,AE$1)</f>
        <v/>
      </c>
      <c r="AF439" s="410">
        <f t="array" ref="AF439">INDEX(_Rge_Data_3rd_CY,$B439,AF$1)</f>
        <v>0</v>
      </c>
      <c r="AG439" s="410">
        <f t="array" ref="AG439">INDEX(_Rge_Data_3rd_CY,$B439,AG$1)</f>
        <v>0</v>
      </c>
      <c r="AH439" s="410">
        <f t="shared" si="7"/>
        <v>0</v>
      </c>
      <c r="AI439" s="411" t="str">
        <f t="shared" si="9"/>
        <v/>
      </c>
      <c r="AJ439" s="412" t="str">
        <f t="array" ref="AJ439">INDEX(_Rge_Data_3rd_CY,$B439,AJ$1)</f>
        <v/>
      </c>
      <c r="AK439" s="413" t="str">
        <f t="array" ref="AK439">INDEX(_Rge_Data_3rd_CY,$B439,AK$1)</f>
        <v/>
      </c>
      <c r="AL439" s="413" t="str">
        <f t="array" ref="AL439">INDEX(_Rge_Data_3rd_CY,$B439,AL$1)</f>
        <v/>
      </c>
      <c r="AM439" s="413" t="str">
        <f t="array" ref="AM439">INDEX(_Rge_Data_3rd_CY,$B439,AM$1)</f>
        <v/>
      </c>
      <c r="AN439" s="413">
        <f t="array" ref="AN439">INDEX(_Rge_Data_3rd_CY,$B439,AN$1)</f>
        <v>0</v>
      </c>
      <c r="AO439" s="413">
        <f t="array" ref="AO439">INDEX(_Rge_Data_3rd_CY,$B439,AO$1)</f>
        <v>0</v>
      </c>
      <c r="AP439" s="413">
        <f t="array" ref="AP439">INDEX(_Rge_Data_3rd_CY,$B439,AP$1)</f>
        <v>0</v>
      </c>
      <c r="AQ439" s="413">
        <f t="array" ref="AQ439">INDEX(_Rge_Data_3rd_CY,$B439,AQ$1)</f>
        <v>0</v>
      </c>
      <c r="AR439" s="413">
        <f t="array" ref="AR439">INDEX(_Rge_Data_3rd_CY,$B439,AR$1)</f>
        <v>0</v>
      </c>
      <c r="AS439" s="413" t="str">
        <f t="array" ref="AS439">INDEX(_Rge_Data_3rd_CY,$B439,AS$1)</f>
        <v/>
      </c>
      <c r="AT439" s="413">
        <f t="array" ref="AT439">INDEX(_Rge_Data_3rd_CY,$B439,AT$1)</f>
        <v>0</v>
      </c>
      <c r="AU439" s="413">
        <f t="array" ref="AU439">INDEX(_Rge_Data_3rd_CY,$B439,AU$1)</f>
        <v>0</v>
      </c>
      <c r="AV439" s="284">
        <f t="shared" si="10"/>
        <v>0</v>
      </c>
      <c r="AW439" s="414">
        <f t="shared" si="8"/>
        <v>0</v>
      </c>
      <c r="AX439" s="290">
        <f>IFERROR(IF(AND($F439="OPEN",$AH439&gt;0),$AH439*_SoP*$AW439,IF(AND($F439="CLOSED",$AH439&gt;0),$AH439*_SoL*$AW439,0)),0)</f>
        <v>0</v>
      </c>
      <c r="AY439" s="290">
        <f>IFERROR(IF($AH439&lt;0,$AH439*_SoL,0),0)</f>
        <v>0</v>
      </c>
      <c r="AZ439" s="415">
        <f t="shared" si="11"/>
        <v>0</v>
      </c>
      <c r="BA439" s="415">
        <f t="shared" si="12"/>
        <v>0</v>
      </c>
      <c r="BB439" s="415">
        <f t="shared" si="13"/>
        <v>0</v>
      </c>
      <c r="BC439" s="416">
        <f t="shared" si="14"/>
        <v>0</v>
      </c>
      <c r="BD439" s="417">
        <f t="shared" si="15"/>
        <v>0</v>
      </c>
      <c r="BE439" s="418">
        <f t="shared" si="16"/>
        <v>0</v>
      </c>
      <c r="BF439" s="419">
        <f t="shared" si="17"/>
        <v>0</v>
      </c>
    </row>
    <row r="440" ht="19.5" customHeight="1">
      <c r="A440" s="185"/>
      <c r="B440" s="230">
        <f t="shared" si="18"/>
        <v>429</v>
      </c>
      <c r="C440" s="185"/>
      <c r="D440" s="391" t="str">
        <f t="array" ref="D440">INDEX(_Rge_Projectdata_3rd,$B440,MATCH("Project-ID",_Rge_Headline_Projectdata,0))</f>
        <v/>
      </c>
      <c r="E440" s="392" t="str">
        <f t="array" ref="E440">IF(INDEX(_Rge_Data_3rd_CY,$B440,E$1)=0,"",TEXT(INDEX(_Rge_Data_3rd_CY,$B440,E$1),"JJJJMMTT"))</f>
        <v/>
      </c>
      <c r="F440" s="404" t="str">
        <f t="array" ref="F440">INDEX(_Rge_Data_3rd_CY,$B440,F$1)</f>
        <v>Open</v>
      </c>
      <c r="G440" s="393">
        <f t="array" ref="G440">IFERROR(MATCH(INDEX(_Rge_Data_3rd_CY,$B440,G$1),_Rge_Projectstatus,0),"")</f>
        <v>1</v>
      </c>
      <c r="H440" s="405" t="str">
        <f t="array" ref="H440">INDEX(_Rge_Data_3rd_CY,$B440,H$1)</f>
        <v/>
      </c>
      <c r="I440" s="406" t="str">
        <f t="array" ref="I440">INDEX(_Rge_Data_3rd_CY,$B440,I$1)</f>
        <v/>
      </c>
      <c r="J440" s="406" t="str">
        <f t="array" ref="J440">INDEX(_Rge_Data_3rd_CY,$B440,J$1)</f>
        <v/>
      </c>
      <c r="K440" s="406" t="str">
        <f t="array" ref="K440">INDEX(_Rge_Data_3rd_CY,$B440,K$1)</f>
        <v/>
      </c>
      <c r="L440" s="407">
        <f t="array" ref="L440">INDEX(_Rge_Data_3rd_CY,$B440,L$1)</f>
        <v>0</v>
      </c>
      <c r="M440" s="407">
        <f t="array" ref="M440">INDEX(_Rge_Data_3rd_CY,$B440,M$1)</f>
        <v>0</v>
      </c>
      <c r="N440" s="407">
        <f t="array" ref="N440">INDEX(_Rge_Data_3rd_CY,$B440,N$1)</f>
        <v>0</v>
      </c>
      <c r="O440" s="407">
        <f t="array" ref="O440">INDEX(_Rge_Data_3rd_CY,$B440,O$1)</f>
        <v>0</v>
      </c>
      <c r="P440" s="407">
        <f t="array" ref="P440">INDEX(_Rge_Data_3rd_CY,$B440,P$1)</f>
        <v>0</v>
      </c>
      <c r="Q440" s="407" t="str">
        <f t="array" ref="Q440">INDEX(_Rge_Data_3rd_CY,$B440,Q$1)</f>
        <v/>
      </c>
      <c r="R440" s="407">
        <f t="array" ref="R440">INDEX(_Rge_Data_3rd_CY,$B440,R$1)</f>
        <v>0</v>
      </c>
      <c r="S440" s="407">
        <f t="array" ref="S440">INDEX(_Rge_Data_3rd_CY,$B440,S$1)</f>
        <v>0</v>
      </c>
      <c r="T440" s="407">
        <f t="shared" si="5"/>
        <v>0</v>
      </c>
      <c r="U440" s="408">
        <f t="shared" si="6"/>
        <v>0</v>
      </c>
      <c r="V440" s="409" t="str">
        <f t="array" ref="V440">INDEX(_Rge_Data_3rd_CY,$B440,V$1)</f>
        <v/>
      </c>
      <c r="W440" s="410" t="str">
        <f t="array" ref="W440">INDEX(_Rge_Data_3rd_CY,$B440,W$1)</f>
        <v/>
      </c>
      <c r="X440" s="410" t="str">
        <f t="array" ref="X440">INDEX(_Rge_Data_3rd_CY,$B440,X$1)</f>
        <v/>
      </c>
      <c r="Y440" s="410" t="str">
        <f t="array" ref="Y440">INDEX(_Rge_Data_3rd_CY,$B440,Y$1)</f>
        <v/>
      </c>
      <c r="Z440" s="410">
        <f t="array" ref="Z440">INDEX(_Rge_Data_3rd_CY,$B440,Z$1)</f>
        <v>0</v>
      </c>
      <c r="AA440" s="410">
        <f t="array" ref="AA440">INDEX(_Rge_Data_3rd_CY,$B440,AA$1)</f>
        <v>0</v>
      </c>
      <c r="AB440" s="410">
        <f t="array" ref="AB440">INDEX(_Rge_Data_3rd_CY,$B440,AB$1)</f>
        <v>0</v>
      </c>
      <c r="AC440" s="410">
        <f t="array" ref="AC440">INDEX(_Rge_Data_3rd_CY,$B440,AC$1)</f>
        <v>0</v>
      </c>
      <c r="AD440" s="410">
        <f t="array" ref="AD440">INDEX(_Rge_Data_3rd_CY,$B440,AD$1)</f>
        <v>0</v>
      </c>
      <c r="AE440" s="410" t="str">
        <f t="array" ref="AE440">INDEX(_Rge_Data_3rd_CY,$B440,AE$1)</f>
        <v/>
      </c>
      <c r="AF440" s="410">
        <f t="array" ref="AF440">INDEX(_Rge_Data_3rd_CY,$B440,AF$1)</f>
        <v>0</v>
      </c>
      <c r="AG440" s="410">
        <f t="array" ref="AG440">INDEX(_Rge_Data_3rd_CY,$B440,AG$1)</f>
        <v>0</v>
      </c>
      <c r="AH440" s="410">
        <f t="shared" si="7"/>
        <v>0</v>
      </c>
      <c r="AI440" s="411" t="str">
        <f t="shared" si="9"/>
        <v/>
      </c>
      <c r="AJ440" s="412" t="str">
        <f t="array" ref="AJ440">INDEX(_Rge_Data_3rd_CY,$B440,AJ$1)</f>
        <v/>
      </c>
      <c r="AK440" s="413" t="str">
        <f t="array" ref="AK440">INDEX(_Rge_Data_3rd_CY,$B440,AK$1)</f>
        <v/>
      </c>
      <c r="AL440" s="413" t="str">
        <f t="array" ref="AL440">INDEX(_Rge_Data_3rd_CY,$B440,AL$1)</f>
        <v/>
      </c>
      <c r="AM440" s="413" t="str">
        <f t="array" ref="AM440">INDEX(_Rge_Data_3rd_CY,$B440,AM$1)</f>
        <v/>
      </c>
      <c r="AN440" s="413">
        <f t="array" ref="AN440">INDEX(_Rge_Data_3rd_CY,$B440,AN$1)</f>
        <v>0</v>
      </c>
      <c r="AO440" s="413">
        <f t="array" ref="AO440">INDEX(_Rge_Data_3rd_CY,$B440,AO$1)</f>
        <v>0</v>
      </c>
      <c r="AP440" s="413">
        <f t="array" ref="AP440">INDEX(_Rge_Data_3rd_CY,$B440,AP$1)</f>
        <v>0</v>
      </c>
      <c r="AQ440" s="413">
        <f t="array" ref="AQ440">INDEX(_Rge_Data_3rd_CY,$B440,AQ$1)</f>
        <v>0</v>
      </c>
      <c r="AR440" s="413">
        <f t="array" ref="AR440">INDEX(_Rge_Data_3rd_CY,$B440,AR$1)</f>
        <v>0</v>
      </c>
      <c r="AS440" s="413" t="str">
        <f t="array" ref="AS440">INDEX(_Rge_Data_3rd_CY,$B440,AS$1)</f>
        <v/>
      </c>
      <c r="AT440" s="413">
        <f t="array" ref="AT440">INDEX(_Rge_Data_3rd_CY,$B440,AT$1)</f>
        <v>0</v>
      </c>
      <c r="AU440" s="413">
        <f t="array" ref="AU440">INDEX(_Rge_Data_3rd_CY,$B440,AU$1)</f>
        <v>0</v>
      </c>
      <c r="AV440" s="284">
        <f t="shared" si="10"/>
        <v>0</v>
      </c>
      <c r="AW440" s="414">
        <f t="shared" si="8"/>
        <v>0</v>
      </c>
      <c r="AX440" s="290">
        <f>IFERROR(IF(AND($F440="OPEN",$AH440&gt;0),$AH440*_SoP*$AW440,IF(AND($F440="CLOSED",$AH440&gt;0),$AH440*_SoL*$AW440,0)),0)</f>
        <v>0</v>
      </c>
      <c r="AY440" s="290">
        <f>IFERROR(IF($AH440&lt;0,$AH440*_SoL,0),0)</f>
        <v>0</v>
      </c>
      <c r="AZ440" s="415">
        <f t="shared" si="11"/>
        <v>0</v>
      </c>
      <c r="BA440" s="415">
        <f t="shared" si="12"/>
        <v>0</v>
      </c>
      <c r="BB440" s="415">
        <f t="shared" si="13"/>
        <v>0</v>
      </c>
      <c r="BC440" s="416">
        <f t="shared" si="14"/>
        <v>0</v>
      </c>
      <c r="BD440" s="417">
        <f t="shared" si="15"/>
        <v>0</v>
      </c>
      <c r="BE440" s="418">
        <f t="shared" si="16"/>
        <v>0</v>
      </c>
      <c r="BF440" s="419">
        <f t="shared" si="17"/>
        <v>0</v>
      </c>
    </row>
    <row r="441" ht="19.5" customHeight="1">
      <c r="A441" s="185"/>
      <c r="B441" s="230">
        <f t="shared" si="18"/>
        <v>430</v>
      </c>
      <c r="C441" s="185"/>
      <c r="D441" s="391" t="str">
        <f t="array" ref="D441">INDEX(_Rge_Projectdata_3rd,$B441,MATCH("Project-ID",_Rge_Headline_Projectdata,0))</f>
        <v/>
      </c>
      <c r="E441" s="392" t="str">
        <f t="array" ref="E441">IF(INDEX(_Rge_Data_3rd_CY,$B441,E$1)=0,"",TEXT(INDEX(_Rge_Data_3rd_CY,$B441,E$1),"JJJJMMTT"))</f>
        <v/>
      </c>
      <c r="F441" s="404" t="str">
        <f t="array" ref="F441">INDEX(_Rge_Data_3rd_CY,$B441,F$1)</f>
        <v>Open</v>
      </c>
      <c r="G441" s="393">
        <f t="array" ref="G441">IFERROR(MATCH(INDEX(_Rge_Data_3rd_CY,$B441,G$1),_Rge_Projectstatus,0),"")</f>
        <v>1</v>
      </c>
      <c r="H441" s="405" t="str">
        <f t="array" ref="H441">INDEX(_Rge_Data_3rd_CY,$B441,H$1)</f>
        <v/>
      </c>
      <c r="I441" s="406" t="str">
        <f t="array" ref="I441">INDEX(_Rge_Data_3rd_CY,$B441,I$1)</f>
        <v/>
      </c>
      <c r="J441" s="406" t="str">
        <f t="array" ref="J441">INDEX(_Rge_Data_3rd_CY,$B441,J$1)</f>
        <v/>
      </c>
      <c r="K441" s="406" t="str">
        <f t="array" ref="K441">INDEX(_Rge_Data_3rd_CY,$B441,K$1)</f>
        <v/>
      </c>
      <c r="L441" s="407">
        <f t="array" ref="L441">INDEX(_Rge_Data_3rd_CY,$B441,L$1)</f>
        <v>0</v>
      </c>
      <c r="M441" s="407">
        <f t="array" ref="M441">INDEX(_Rge_Data_3rd_CY,$B441,M$1)</f>
        <v>0</v>
      </c>
      <c r="N441" s="407">
        <f t="array" ref="N441">INDEX(_Rge_Data_3rd_CY,$B441,N$1)</f>
        <v>0</v>
      </c>
      <c r="O441" s="407">
        <f t="array" ref="O441">INDEX(_Rge_Data_3rd_CY,$B441,O$1)</f>
        <v>0</v>
      </c>
      <c r="P441" s="407">
        <f t="array" ref="P441">INDEX(_Rge_Data_3rd_CY,$B441,P$1)</f>
        <v>0</v>
      </c>
      <c r="Q441" s="407" t="str">
        <f t="array" ref="Q441">INDEX(_Rge_Data_3rd_CY,$B441,Q$1)</f>
        <v/>
      </c>
      <c r="R441" s="407">
        <f t="array" ref="R441">INDEX(_Rge_Data_3rd_CY,$B441,R$1)</f>
        <v>0</v>
      </c>
      <c r="S441" s="407">
        <f t="array" ref="S441">INDEX(_Rge_Data_3rd_CY,$B441,S$1)</f>
        <v>0</v>
      </c>
      <c r="T441" s="407">
        <f t="shared" si="5"/>
        <v>0</v>
      </c>
      <c r="U441" s="408">
        <f t="shared" si="6"/>
        <v>0</v>
      </c>
      <c r="V441" s="409" t="str">
        <f t="array" ref="V441">INDEX(_Rge_Data_3rd_CY,$B441,V$1)</f>
        <v/>
      </c>
      <c r="W441" s="410" t="str">
        <f t="array" ref="W441">INDEX(_Rge_Data_3rd_CY,$B441,W$1)</f>
        <v/>
      </c>
      <c r="X441" s="410" t="str">
        <f t="array" ref="X441">INDEX(_Rge_Data_3rd_CY,$B441,X$1)</f>
        <v/>
      </c>
      <c r="Y441" s="410" t="str">
        <f t="array" ref="Y441">INDEX(_Rge_Data_3rd_CY,$B441,Y$1)</f>
        <v/>
      </c>
      <c r="Z441" s="410">
        <f t="array" ref="Z441">INDEX(_Rge_Data_3rd_CY,$B441,Z$1)</f>
        <v>0</v>
      </c>
      <c r="AA441" s="410">
        <f t="array" ref="AA441">INDEX(_Rge_Data_3rd_CY,$B441,AA$1)</f>
        <v>0</v>
      </c>
      <c r="AB441" s="410">
        <f t="array" ref="AB441">INDEX(_Rge_Data_3rd_CY,$B441,AB$1)</f>
        <v>0</v>
      </c>
      <c r="AC441" s="410">
        <f t="array" ref="AC441">INDEX(_Rge_Data_3rd_CY,$B441,AC$1)</f>
        <v>0</v>
      </c>
      <c r="AD441" s="410">
        <f t="array" ref="AD441">INDEX(_Rge_Data_3rd_CY,$B441,AD$1)</f>
        <v>0</v>
      </c>
      <c r="AE441" s="410" t="str">
        <f t="array" ref="AE441">INDEX(_Rge_Data_3rd_CY,$B441,AE$1)</f>
        <v/>
      </c>
      <c r="AF441" s="410">
        <f t="array" ref="AF441">INDEX(_Rge_Data_3rd_CY,$B441,AF$1)</f>
        <v>0</v>
      </c>
      <c r="AG441" s="410">
        <f t="array" ref="AG441">INDEX(_Rge_Data_3rd_CY,$B441,AG$1)</f>
        <v>0</v>
      </c>
      <c r="AH441" s="410">
        <f t="shared" si="7"/>
        <v>0</v>
      </c>
      <c r="AI441" s="411" t="str">
        <f t="shared" si="9"/>
        <v/>
      </c>
      <c r="AJ441" s="412" t="str">
        <f t="array" ref="AJ441">INDEX(_Rge_Data_3rd_CY,$B441,AJ$1)</f>
        <v/>
      </c>
      <c r="AK441" s="413" t="str">
        <f t="array" ref="AK441">INDEX(_Rge_Data_3rd_CY,$B441,AK$1)</f>
        <v/>
      </c>
      <c r="AL441" s="413" t="str">
        <f t="array" ref="AL441">INDEX(_Rge_Data_3rd_CY,$B441,AL$1)</f>
        <v/>
      </c>
      <c r="AM441" s="413" t="str">
        <f t="array" ref="AM441">INDEX(_Rge_Data_3rd_CY,$B441,AM$1)</f>
        <v/>
      </c>
      <c r="AN441" s="413">
        <f t="array" ref="AN441">INDEX(_Rge_Data_3rd_CY,$B441,AN$1)</f>
        <v>0</v>
      </c>
      <c r="AO441" s="413">
        <f t="array" ref="AO441">INDEX(_Rge_Data_3rd_CY,$B441,AO$1)</f>
        <v>0</v>
      </c>
      <c r="AP441" s="413">
        <f t="array" ref="AP441">INDEX(_Rge_Data_3rd_CY,$B441,AP$1)</f>
        <v>0</v>
      </c>
      <c r="AQ441" s="413">
        <f t="array" ref="AQ441">INDEX(_Rge_Data_3rd_CY,$B441,AQ$1)</f>
        <v>0</v>
      </c>
      <c r="AR441" s="413">
        <f t="array" ref="AR441">INDEX(_Rge_Data_3rd_CY,$B441,AR$1)</f>
        <v>0</v>
      </c>
      <c r="AS441" s="413" t="str">
        <f t="array" ref="AS441">INDEX(_Rge_Data_3rd_CY,$B441,AS$1)</f>
        <v/>
      </c>
      <c r="AT441" s="413">
        <f t="array" ref="AT441">INDEX(_Rge_Data_3rd_CY,$B441,AT$1)</f>
        <v>0</v>
      </c>
      <c r="AU441" s="413">
        <f t="array" ref="AU441">INDEX(_Rge_Data_3rd_CY,$B441,AU$1)</f>
        <v>0</v>
      </c>
      <c r="AV441" s="284">
        <f t="shared" si="10"/>
        <v>0</v>
      </c>
      <c r="AW441" s="414">
        <f t="shared" si="8"/>
        <v>0</v>
      </c>
      <c r="AX441" s="290">
        <f>IFERROR(IF(AND($F441="OPEN",$AH441&gt;0),$AH441*_SoP*$AW441,IF(AND($F441="CLOSED",$AH441&gt;0),$AH441*_SoL*$AW441,0)),0)</f>
        <v>0</v>
      </c>
      <c r="AY441" s="290">
        <f>IFERROR(IF($AH441&lt;0,$AH441*_SoL,0),0)</f>
        <v>0</v>
      </c>
      <c r="AZ441" s="415">
        <f t="shared" si="11"/>
        <v>0</v>
      </c>
      <c r="BA441" s="415">
        <f t="shared" si="12"/>
        <v>0</v>
      </c>
      <c r="BB441" s="415">
        <f t="shared" si="13"/>
        <v>0</v>
      </c>
      <c r="BC441" s="416">
        <f t="shared" si="14"/>
        <v>0</v>
      </c>
      <c r="BD441" s="417">
        <f t="shared" si="15"/>
        <v>0</v>
      </c>
      <c r="BE441" s="418">
        <f t="shared" si="16"/>
        <v>0</v>
      </c>
      <c r="BF441" s="419">
        <f t="shared" si="17"/>
        <v>0</v>
      </c>
    </row>
    <row r="442" ht="19.5" customHeight="1">
      <c r="A442" s="185"/>
      <c r="B442" s="230">
        <f t="shared" si="18"/>
        <v>431</v>
      </c>
      <c r="C442" s="185"/>
      <c r="D442" s="391" t="str">
        <f t="array" ref="D442">INDEX(_Rge_Projectdata_3rd,$B442,MATCH("Project-ID",_Rge_Headline_Projectdata,0))</f>
        <v/>
      </c>
      <c r="E442" s="392" t="str">
        <f t="array" ref="E442">IF(INDEX(_Rge_Data_3rd_CY,$B442,E$1)=0,"",TEXT(INDEX(_Rge_Data_3rd_CY,$B442,E$1),"JJJJMMTT"))</f>
        <v/>
      </c>
      <c r="F442" s="404" t="str">
        <f t="array" ref="F442">INDEX(_Rge_Data_3rd_CY,$B442,F$1)</f>
        <v>Open</v>
      </c>
      <c r="G442" s="393">
        <f t="array" ref="G442">IFERROR(MATCH(INDEX(_Rge_Data_3rd_CY,$B442,G$1),_Rge_Projectstatus,0),"")</f>
        <v>1</v>
      </c>
      <c r="H442" s="405" t="str">
        <f t="array" ref="H442">INDEX(_Rge_Data_3rd_CY,$B442,H$1)</f>
        <v/>
      </c>
      <c r="I442" s="406" t="str">
        <f t="array" ref="I442">INDEX(_Rge_Data_3rd_CY,$B442,I$1)</f>
        <v/>
      </c>
      <c r="J442" s="406" t="str">
        <f t="array" ref="J442">INDEX(_Rge_Data_3rd_CY,$B442,J$1)</f>
        <v/>
      </c>
      <c r="K442" s="406" t="str">
        <f t="array" ref="K442">INDEX(_Rge_Data_3rd_CY,$B442,K$1)</f>
        <v/>
      </c>
      <c r="L442" s="407">
        <f t="array" ref="L442">INDEX(_Rge_Data_3rd_CY,$B442,L$1)</f>
        <v>0</v>
      </c>
      <c r="M442" s="407">
        <f t="array" ref="M442">INDEX(_Rge_Data_3rd_CY,$B442,M$1)</f>
        <v>0</v>
      </c>
      <c r="N442" s="407">
        <f t="array" ref="N442">INDEX(_Rge_Data_3rd_CY,$B442,N$1)</f>
        <v>0</v>
      </c>
      <c r="O442" s="407">
        <f t="array" ref="O442">INDEX(_Rge_Data_3rd_CY,$B442,O$1)</f>
        <v>0</v>
      </c>
      <c r="P442" s="407">
        <f t="array" ref="P442">INDEX(_Rge_Data_3rd_CY,$B442,P$1)</f>
        <v>0</v>
      </c>
      <c r="Q442" s="407" t="str">
        <f t="array" ref="Q442">INDEX(_Rge_Data_3rd_CY,$B442,Q$1)</f>
        <v/>
      </c>
      <c r="R442" s="407">
        <f t="array" ref="R442">INDEX(_Rge_Data_3rd_CY,$B442,R$1)</f>
        <v>0</v>
      </c>
      <c r="S442" s="407">
        <f t="array" ref="S442">INDEX(_Rge_Data_3rd_CY,$B442,S$1)</f>
        <v>0</v>
      </c>
      <c r="T442" s="407">
        <f t="shared" si="5"/>
        <v>0</v>
      </c>
      <c r="U442" s="408">
        <f t="shared" si="6"/>
        <v>0</v>
      </c>
      <c r="V442" s="409" t="str">
        <f t="array" ref="V442">INDEX(_Rge_Data_3rd_CY,$B442,V$1)</f>
        <v/>
      </c>
      <c r="W442" s="410" t="str">
        <f t="array" ref="W442">INDEX(_Rge_Data_3rd_CY,$B442,W$1)</f>
        <v/>
      </c>
      <c r="X442" s="410" t="str">
        <f t="array" ref="X442">INDEX(_Rge_Data_3rd_CY,$B442,X$1)</f>
        <v/>
      </c>
      <c r="Y442" s="410" t="str">
        <f t="array" ref="Y442">INDEX(_Rge_Data_3rd_CY,$B442,Y$1)</f>
        <v/>
      </c>
      <c r="Z442" s="410">
        <f t="array" ref="Z442">INDEX(_Rge_Data_3rd_CY,$B442,Z$1)</f>
        <v>0</v>
      </c>
      <c r="AA442" s="410">
        <f t="array" ref="AA442">INDEX(_Rge_Data_3rd_CY,$B442,AA$1)</f>
        <v>0</v>
      </c>
      <c r="AB442" s="410">
        <f t="array" ref="AB442">INDEX(_Rge_Data_3rd_CY,$B442,AB$1)</f>
        <v>0</v>
      </c>
      <c r="AC442" s="410">
        <f t="array" ref="AC442">INDEX(_Rge_Data_3rd_CY,$B442,AC$1)</f>
        <v>0</v>
      </c>
      <c r="AD442" s="410">
        <f t="array" ref="AD442">INDEX(_Rge_Data_3rd_CY,$B442,AD$1)</f>
        <v>0</v>
      </c>
      <c r="AE442" s="410" t="str">
        <f t="array" ref="AE442">INDEX(_Rge_Data_3rd_CY,$B442,AE$1)</f>
        <v/>
      </c>
      <c r="AF442" s="410">
        <f t="array" ref="AF442">INDEX(_Rge_Data_3rd_CY,$B442,AF$1)</f>
        <v>0</v>
      </c>
      <c r="AG442" s="410">
        <f t="array" ref="AG442">INDEX(_Rge_Data_3rd_CY,$B442,AG$1)</f>
        <v>0</v>
      </c>
      <c r="AH442" s="410">
        <f t="shared" si="7"/>
        <v>0</v>
      </c>
      <c r="AI442" s="411" t="str">
        <f t="shared" si="9"/>
        <v/>
      </c>
      <c r="AJ442" s="412" t="str">
        <f t="array" ref="AJ442">INDEX(_Rge_Data_3rd_CY,$B442,AJ$1)</f>
        <v/>
      </c>
      <c r="AK442" s="413" t="str">
        <f t="array" ref="AK442">INDEX(_Rge_Data_3rd_CY,$B442,AK$1)</f>
        <v/>
      </c>
      <c r="AL442" s="413" t="str">
        <f t="array" ref="AL442">INDEX(_Rge_Data_3rd_CY,$B442,AL$1)</f>
        <v/>
      </c>
      <c r="AM442" s="413" t="str">
        <f t="array" ref="AM442">INDEX(_Rge_Data_3rd_CY,$B442,AM$1)</f>
        <v/>
      </c>
      <c r="AN442" s="413">
        <f t="array" ref="AN442">INDEX(_Rge_Data_3rd_CY,$B442,AN$1)</f>
        <v>0</v>
      </c>
      <c r="AO442" s="413">
        <f t="array" ref="AO442">INDEX(_Rge_Data_3rd_CY,$B442,AO$1)</f>
        <v>0</v>
      </c>
      <c r="AP442" s="413">
        <f t="array" ref="AP442">INDEX(_Rge_Data_3rd_CY,$B442,AP$1)</f>
        <v>0</v>
      </c>
      <c r="AQ442" s="413">
        <f t="array" ref="AQ442">INDEX(_Rge_Data_3rd_CY,$B442,AQ$1)</f>
        <v>0</v>
      </c>
      <c r="AR442" s="413">
        <f t="array" ref="AR442">INDEX(_Rge_Data_3rd_CY,$B442,AR$1)</f>
        <v>0</v>
      </c>
      <c r="AS442" s="413" t="str">
        <f t="array" ref="AS442">INDEX(_Rge_Data_3rd_CY,$B442,AS$1)</f>
        <v/>
      </c>
      <c r="AT442" s="413">
        <f t="array" ref="AT442">INDEX(_Rge_Data_3rd_CY,$B442,AT$1)</f>
        <v>0</v>
      </c>
      <c r="AU442" s="413">
        <f t="array" ref="AU442">INDEX(_Rge_Data_3rd_CY,$B442,AU$1)</f>
        <v>0</v>
      </c>
      <c r="AV442" s="284">
        <f t="shared" si="10"/>
        <v>0</v>
      </c>
      <c r="AW442" s="414">
        <f t="shared" si="8"/>
        <v>0</v>
      </c>
      <c r="AX442" s="290">
        <f>IFERROR(IF(AND($F442="OPEN",$AH442&gt;0),$AH442*_SoP*$AW442,IF(AND($F442="CLOSED",$AH442&gt;0),$AH442*_SoL*$AW442,0)),0)</f>
        <v>0</v>
      </c>
      <c r="AY442" s="290">
        <f>IFERROR(IF($AH442&lt;0,$AH442*_SoL,0),0)</f>
        <v>0</v>
      </c>
      <c r="AZ442" s="415">
        <f t="shared" si="11"/>
        <v>0</v>
      </c>
      <c r="BA442" s="415">
        <f t="shared" si="12"/>
        <v>0</v>
      </c>
      <c r="BB442" s="415">
        <f t="shared" si="13"/>
        <v>0</v>
      </c>
      <c r="BC442" s="416">
        <f t="shared" si="14"/>
        <v>0</v>
      </c>
      <c r="BD442" s="417">
        <f t="shared" si="15"/>
        <v>0</v>
      </c>
      <c r="BE442" s="418">
        <f t="shared" si="16"/>
        <v>0</v>
      </c>
      <c r="BF442" s="419">
        <f t="shared" si="17"/>
        <v>0</v>
      </c>
    </row>
    <row r="443" ht="19.5" customHeight="1">
      <c r="A443" s="185"/>
      <c r="B443" s="230">
        <f t="shared" si="18"/>
        <v>432</v>
      </c>
      <c r="C443" s="185"/>
      <c r="D443" s="391" t="str">
        <f t="array" ref="D443">INDEX(_Rge_Projectdata_3rd,$B443,MATCH("Project-ID",_Rge_Headline_Projectdata,0))</f>
        <v/>
      </c>
      <c r="E443" s="392" t="str">
        <f t="array" ref="E443">IF(INDEX(_Rge_Data_3rd_CY,$B443,E$1)=0,"",TEXT(INDEX(_Rge_Data_3rd_CY,$B443,E$1),"JJJJMMTT"))</f>
        <v/>
      </c>
      <c r="F443" s="404" t="str">
        <f t="array" ref="F443">INDEX(_Rge_Data_3rd_CY,$B443,F$1)</f>
        <v>Open</v>
      </c>
      <c r="G443" s="393">
        <f t="array" ref="G443">IFERROR(MATCH(INDEX(_Rge_Data_3rd_CY,$B443,G$1),_Rge_Projectstatus,0),"")</f>
        <v>1</v>
      </c>
      <c r="H443" s="405" t="str">
        <f t="array" ref="H443">INDEX(_Rge_Data_3rd_CY,$B443,H$1)</f>
        <v/>
      </c>
      <c r="I443" s="406" t="str">
        <f t="array" ref="I443">INDEX(_Rge_Data_3rd_CY,$B443,I$1)</f>
        <v/>
      </c>
      <c r="J443" s="406" t="str">
        <f t="array" ref="J443">INDEX(_Rge_Data_3rd_CY,$B443,J$1)</f>
        <v/>
      </c>
      <c r="K443" s="406" t="str">
        <f t="array" ref="K443">INDEX(_Rge_Data_3rd_CY,$B443,K$1)</f>
        <v/>
      </c>
      <c r="L443" s="407">
        <f t="array" ref="L443">INDEX(_Rge_Data_3rd_CY,$B443,L$1)</f>
        <v>0</v>
      </c>
      <c r="M443" s="407">
        <f t="array" ref="M443">INDEX(_Rge_Data_3rd_CY,$B443,M$1)</f>
        <v>0</v>
      </c>
      <c r="N443" s="407">
        <f t="array" ref="N443">INDEX(_Rge_Data_3rd_CY,$B443,N$1)</f>
        <v>0</v>
      </c>
      <c r="O443" s="407">
        <f t="array" ref="O443">INDEX(_Rge_Data_3rd_CY,$B443,O$1)</f>
        <v>0</v>
      </c>
      <c r="P443" s="407">
        <f t="array" ref="P443">INDEX(_Rge_Data_3rd_CY,$B443,P$1)</f>
        <v>0</v>
      </c>
      <c r="Q443" s="407" t="str">
        <f t="array" ref="Q443">INDEX(_Rge_Data_3rd_CY,$B443,Q$1)</f>
        <v/>
      </c>
      <c r="R443" s="407">
        <f t="array" ref="R443">INDEX(_Rge_Data_3rd_CY,$B443,R$1)</f>
        <v>0</v>
      </c>
      <c r="S443" s="407">
        <f t="array" ref="S443">INDEX(_Rge_Data_3rd_CY,$B443,S$1)</f>
        <v>0</v>
      </c>
      <c r="T443" s="407">
        <f t="shared" si="5"/>
        <v>0</v>
      </c>
      <c r="U443" s="408">
        <f t="shared" si="6"/>
        <v>0</v>
      </c>
      <c r="V443" s="409" t="str">
        <f t="array" ref="V443">INDEX(_Rge_Data_3rd_CY,$B443,V$1)</f>
        <v/>
      </c>
      <c r="W443" s="410" t="str">
        <f t="array" ref="W443">INDEX(_Rge_Data_3rd_CY,$B443,W$1)</f>
        <v/>
      </c>
      <c r="X443" s="410" t="str">
        <f t="array" ref="X443">INDEX(_Rge_Data_3rd_CY,$B443,X$1)</f>
        <v/>
      </c>
      <c r="Y443" s="410" t="str">
        <f t="array" ref="Y443">INDEX(_Rge_Data_3rd_CY,$B443,Y$1)</f>
        <v/>
      </c>
      <c r="Z443" s="410">
        <f t="array" ref="Z443">INDEX(_Rge_Data_3rd_CY,$B443,Z$1)</f>
        <v>0</v>
      </c>
      <c r="AA443" s="410">
        <f t="array" ref="AA443">INDEX(_Rge_Data_3rd_CY,$B443,AA$1)</f>
        <v>0</v>
      </c>
      <c r="AB443" s="410">
        <f t="array" ref="AB443">INDEX(_Rge_Data_3rd_CY,$B443,AB$1)</f>
        <v>0</v>
      </c>
      <c r="AC443" s="410">
        <f t="array" ref="AC443">INDEX(_Rge_Data_3rd_CY,$B443,AC$1)</f>
        <v>0</v>
      </c>
      <c r="AD443" s="410">
        <f t="array" ref="AD443">INDEX(_Rge_Data_3rd_CY,$B443,AD$1)</f>
        <v>0</v>
      </c>
      <c r="AE443" s="410" t="str">
        <f t="array" ref="AE443">INDEX(_Rge_Data_3rd_CY,$B443,AE$1)</f>
        <v/>
      </c>
      <c r="AF443" s="410">
        <f t="array" ref="AF443">INDEX(_Rge_Data_3rd_CY,$B443,AF$1)</f>
        <v>0</v>
      </c>
      <c r="AG443" s="410">
        <f t="array" ref="AG443">INDEX(_Rge_Data_3rd_CY,$B443,AG$1)</f>
        <v>0</v>
      </c>
      <c r="AH443" s="410">
        <f t="shared" si="7"/>
        <v>0</v>
      </c>
      <c r="AI443" s="411" t="str">
        <f t="shared" si="9"/>
        <v/>
      </c>
      <c r="AJ443" s="412" t="str">
        <f t="array" ref="AJ443">INDEX(_Rge_Data_3rd_CY,$B443,AJ$1)</f>
        <v/>
      </c>
      <c r="AK443" s="413" t="str">
        <f t="array" ref="AK443">INDEX(_Rge_Data_3rd_CY,$B443,AK$1)</f>
        <v/>
      </c>
      <c r="AL443" s="413" t="str">
        <f t="array" ref="AL443">INDEX(_Rge_Data_3rd_CY,$B443,AL$1)</f>
        <v/>
      </c>
      <c r="AM443" s="413" t="str">
        <f t="array" ref="AM443">INDEX(_Rge_Data_3rd_CY,$B443,AM$1)</f>
        <v/>
      </c>
      <c r="AN443" s="413">
        <f t="array" ref="AN443">INDEX(_Rge_Data_3rd_CY,$B443,AN$1)</f>
        <v>0</v>
      </c>
      <c r="AO443" s="413">
        <f t="array" ref="AO443">INDEX(_Rge_Data_3rd_CY,$B443,AO$1)</f>
        <v>0</v>
      </c>
      <c r="AP443" s="413">
        <f t="array" ref="AP443">INDEX(_Rge_Data_3rd_CY,$B443,AP$1)</f>
        <v>0</v>
      </c>
      <c r="AQ443" s="413">
        <f t="array" ref="AQ443">INDEX(_Rge_Data_3rd_CY,$B443,AQ$1)</f>
        <v>0</v>
      </c>
      <c r="AR443" s="413">
        <f t="array" ref="AR443">INDEX(_Rge_Data_3rd_CY,$B443,AR$1)</f>
        <v>0</v>
      </c>
      <c r="AS443" s="413" t="str">
        <f t="array" ref="AS443">INDEX(_Rge_Data_3rd_CY,$B443,AS$1)</f>
        <v/>
      </c>
      <c r="AT443" s="413">
        <f t="array" ref="AT443">INDEX(_Rge_Data_3rd_CY,$B443,AT$1)</f>
        <v>0</v>
      </c>
      <c r="AU443" s="413">
        <f t="array" ref="AU443">INDEX(_Rge_Data_3rd_CY,$B443,AU$1)</f>
        <v>0</v>
      </c>
      <c r="AV443" s="284">
        <f t="shared" si="10"/>
        <v>0</v>
      </c>
      <c r="AW443" s="414">
        <f t="shared" si="8"/>
        <v>0</v>
      </c>
      <c r="AX443" s="290">
        <f>IFERROR(IF(AND($F443="OPEN",$AH443&gt;0),$AH443*_SoP*$AW443,IF(AND($F443="CLOSED",$AH443&gt;0),$AH443*_SoL*$AW443,0)),0)</f>
        <v>0</v>
      </c>
      <c r="AY443" s="290">
        <f>IFERROR(IF($AH443&lt;0,$AH443*_SoL,0),0)</f>
        <v>0</v>
      </c>
      <c r="AZ443" s="415">
        <f t="shared" si="11"/>
        <v>0</v>
      </c>
      <c r="BA443" s="415">
        <f t="shared" si="12"/>
        <v>0</v>
      </c>
      <c r="BB443" s="415">
        <f t="shared" si="13"/>
        <v>0</v>
      </c>
      <c r="BC443" s="416">
        <f t="shared" si="14"/>
        <v>0</v>
      </c>
      <c r="BD443" s="417">
        <f t="shared" si="15"/>
        <v>0</v>
      </c>
      <c r="BE443" s="418">
        <f t="shared" si="16"/>
        <v>0</v>
      </c>
      <c r="BF443" s="419">
        <f t="shared" si="17"/>
        <v>0</v>
      </c>
    </row>
    <row r="444" ht="19.5" customHeight="1">
      <c r="A444" s="185"/>
      <c r="B444" s="230">
        <f t="shared" si="18"/>
        <v>433</v>
      </c>
      <c r="C444" s="185"/>
      <c r="D444" s="391" t="str">
        <f t="array" ref="D444">INDEX(_Rge_Projectdata_3rd,$B444,MATCH("Project-ID",_Rge_Headline_Projectdata,0))</f>
        <v/>
      </c>
      <c r="E444" s="392" t="str">
        <f t="array" ref="E444">IF(INDEX(_Rge_Data_3rd_CY,$B444,E$1)=0,"",TEXT(INDEX(_Rge_Data_3rd_CY,$B444,E$1),"JJJJMMTT"))</f>
        <v/>
      </c>
      <c r="F444" s="404" t="str">
        <f t="array" ref="F444">INDEX(_Rge_Data_3rd_CY,$B444,F$1)</f>
        <v>Open</v>
      </c>
      <c r="G444" s="393">
        <f t="array" ref="G444">IFERROR(MATCH(INDEX(_Rge_Data_3rd_CY,$B444,G$1),_Rge_Projectstatus,0),"")</f>
        <v>1</v>
      </c>
      <c r="H444" s="405" t="str">
        <f t="array" ref="H444">INDEX(_Rge_Data_3rd_CY,$B444,H$1)</f>
        <v/>
      </c>
      <c r="I444" s="406" t="str">
        <f t="array" ref="I444">INDEX(_Rge_Data_3rd_CY,$B444,I$1)</f>
        <v/>
      </c>
      <c r="J444" s="406" t="str">
        <f t="array" ref="J444">INDEX(_Rge_Data_3rd_CY,$B444,J$1)</f>
        <v/>
      </c>
      <c r="K444" s="406" t="str">
        <f t="array" ref="K444">INDEX(_Rge_Data_3rd_CY,$B444,K$1)</f>
        <v/>
      </c>
      <c r="L444" s="407">
        <f t="array" ref="L444">INDEX(_Rge_Data_3rd_CY,$B444,L$1)</f>
        <v>0</v>
      </c>
      <c r="M444" s="407">
        <f t="array" ref="M444">INDEX(_Rge_Data_3rd_CY,$B444,M$1)</f>
        <v>0</v>
      </c>
      <c r="N444" s="407">
        <f t="array" ref="N444">INDEX(_Rge_Data_3rd_CY,$B444,N$1)</f>
        <v>0</v>
      </c>
      <c r="O444" s="407">
        <f t="array" ref="O444">INDEX(_Rge_Data_3rd_CY,$B444,O$1)</f>
        <v>0</v>
      </c>
      <c r="P444" s="407">
        <f t="array" ref="P444">INDEX(_Rge_Data_3rd_CY,$B444,P$1)</f>
        <v>0</v>
      </c>
      <c r="Q444" s="407" t="str">
        <f t="array" ref="Q444">INDEX(_Rge_Data_3rd_CY,$B444,Q$1)</f>
        <v/>
      </c>
      <c r="R444" s="407">
        <f t="array" ref="R444">INDEX(_Rge_Data_3rd_CY,$B444,R$1)</f>
        <v>0</v>
      </c>
      <c r="S444" s="407">
        <f t="array" ref="S444">INDEX(_Rge_Data_3rd_CY,$B444,S$1)</f>
        <v>0</v>
      </c>
      <c r="T444" s="407">
        <f t="shared" si="5"/>
        <v>0</v>
      </c>
      <c r="U444" s="408">
        <f t="shared" si="6"/>
        <v>0</v>
      </c>
      <c r="V444" s="409" t="str">
        <f t="array" ref="V444">INDEX(_Rge_Data_3rd_CY,$B444,V$1)</f>
        <v/>
      </c>
      <c r="W444" s="410" t="str">
        <f t="array" ref="W444">INDEX(_Rge_Data_3rd_CY,$B444,W$1)</f>
        <v/>
      </c>
      <c r="X444" s="410" t="str">
        <f t="array" ref="X444">INDEX(_Rge_Data_3rd_CY,$B444,X$1)</f>
        <v/>
      </c>
      <c r="Y444" s="410" t="str">
        <f t="array" ref="Y444">INDEX(_Rge_Data_3rd_CY,$B444,Y$1)</f>
        <v/>
      </c>
      <c r="Z444" s="410">
        <f t="array" ref="Z444">INDEX(_Rge_Data_3rd_CY,$B444,Z$1)</f>
        <v>0</v>
      </c>
      <c r="AA444" s="410">
        <f t="array" ref="AA444">INDEX(_Rge_Data_3rd_CY,$B444,AA$1)</f>
        <v>0</v>
      </c>
      <c r="AB444" s="410">
        <f t="array" ref="AB444">INDEX(_Rge_Data_3rd_CY,$B444,AB$1)</f>
        <v>0</v>
      </c>
      <c r="AC444" s="410">
        <f t="array" ref="AC444">INDEX(_Rge_Data_3rd_CY,$B444,AC$1)</f>
        <v>0</v>
      </c>
      <c r="AD444" s="410">
        <f t="array" ref="AD444">INDEX(_Rge_Data_3rd_CY,$B444,AD$1)</f>
        <v>0</v>
      </c>
      <c r="AE444" s="410" t="str">
        <f t="array" ref="AE444">INDEX(_Rge_Data_3rd_CY,$B444,AE$1)</f>
        <v/>
      </c>
      <c r="AF444" s="410">
        <f t="array" ref="AF444">INDEX(_Rge_Data_3rd_CY,$B444,AF$1)</f>
        <v>0</v>
      </c>
      <c r="AG444" s="410">
        <f t="array" ref="AG444">INDEX(_Rge_Data_3rd_CY,$B444,AG$1)</f>
        <v>0</v>
      </c>
      <c r="AH444" s="410">
        <f t="shared" si="7"/>
        <v>0</v>
      </c>
      <c r="AI444" s="411" t="str">
        <f t="shared" si="9"/>
        <v/>
      </c>
      <c r="AJ444" s="412" t="str">
        <f t="array" ref="AJ444">INDEX(_Rge_Data_3rd_CY,$B444,AJ$1)</f>
        <v/>
      </c>
      <c r="AK444" s="413" t="str">
        <f t="array" ref="AK444">INDEX(_Rge_Data_3rd_CY,$B444,AK$1)</f>
        <v/>
      </c>
      <c r="AL444" s="413" t="str">
        <f t="array" ref="AL444">INDEX(_Rge_Data_3rd_CY,$B444,AL$1)</f>
        <v/>
      </c>
      <c r="AM444" s="413" t="str">
        <f t="array" ref="AM444">INDEX(_Rge_Data_3rd_CY,$B444,AM$1)</f>
        <v/>
      </c>
      <c r="AN444" s="413">
        <f t="array" ref="AN444">INDEX(_Rge_Data_3rd_CY,$B444,AN$1)</f>
        <v>0</v>
      </c>
      <c r="AO444" s="413">
        <f t="array" ref="AO444">INDEX(_Rge_Data_3rd_CY,$B444,AO$1)</f>
        <v>0</v>
      </c>
      <c r="AP444" s="413">
        <f t="array" ref="AP444">INDEX(_Rge_Data_3rd_CY,$B444,AP$1)</f>
        <v>0</v>
      </c>
      <c r="AQ444" s="413">
        <f t="array" ref="AQ444">INDEX(_Rge_Data_3rd_CY,$B444,AQ$1)</f>
        <v>0</v>
      </c>
      <c r="AR444" s="413">
        <f t="array" ref="AR444">INDEX(_Rge_Data_3rd_CY,$B444,AR$1)</f>
        <v>0</v>
      </c>
      <c r="AS444" s="413" t="str">
        <f t="array" ref="AS444">INDEX(_Rge_Data_3rd_CY,$B444,AS$1)</f>
        <v/>
      </c>
      <c r="AT444" s="413">
        <f t="array" ref="AT444">INDEX(_Rge_Data_3rd_CY,$B444,AT$1)</f>
        <v>0</v>
      </c>
      <c r="AU444" s="413">
        <f t="array" ref="AU444">INDEX(_Rge_Data_3rd_CY,$B444,AU$1)</f>
        <v>0</v>
      </c>
      <c r="AV444" s="284">
        <f t="shared" si="10"/>
        <v>0</v>
      </c>
      <c r="AW444" s="414">
        <f t="shared" si="8"/>
        <v>0</v>
      </c>
      <c r="AX444" s="290">
        <f>IFERROR(IF(AND($F444="OPEN",$AH444&gt;0),$AH444*_SoP*$AW444,IF(AND($F444="CLOSED",$AH444&gt;0),$AH444*_SoL*$AW444,0)),0)</f>
        <v>0</v>
      </c>
      <c r="AY444" s="290">
        <f>IFERROR(IF($AH444&lt;0,$AH444*_SoL,0),0)</f>
        <v>0</v>
      </c>
      <c r="AZ444" s="415">
        <f t="shared" si="11"/>
        <v>0</v>
      </c>
      <c r="BA444" s="415">
        <f t="shared" si="12"/>
        <v>0</v>
      </c>
      <c r="BB444" s="415">
        <f t="shared" si="13"/>
        <v>0</v>
      </c>
      <c r="BC444" s="416">
        <f t="shared" si="14"/>
        <v>0</v>
      </c>
      <c r="BD444" s="417">
        <f t="shared" si="15"/>
        <v>0</v>
      </c>
      <c r="BE444" s="418">
        <f t="shared" si="16"/>
        <v>0</v>
      </c>
      <c r="BF444" s="419">
        <f t="shared" si="17"/>
        <v>0</v>
      </c>
    </row>
    <row r="445" ht="19.5" customHeight="1">
      <c r="A445" s="185"/>
      <c r="B445" s="230">
        <f t="shared" si="18"/>
        <v>434</v>
      </c>
      <c r="C445" s="185"/>
      <c r="D445" s="391" t="str">
        <f t="array" ref="D445">INDEX(_Rge_Projectdata_3rd,$B445,MATCH("Project-ID",_Rge_Headline_Projectdata,0))</f>
        <v/>
      </c>
      <c r="E445" s="392" t="str">
        <f t="array" ref="E445">IF(INDEX(_Rge_Data_3rd_CY,$B445,E$1)=0,"",TEXT(INDEX(_Rge_Data_3rd_CY,$B445,E$1),"JJJJMMTT"))</f>
        <v/>
      </c>
      <c r="F445" s="404" t="str">
        <f t="array" ref="F445">INDEX(_Rge_Data_3rd_CY,$B445,F$1)</f>
        <v>Open</v>
      </c>
      <c r="G445" s="393">
        <f t="array" ref="G445">IFERROR(MATCH(INDEX(_Rge_Data_3rd_CY,$B445,G$1),_Rge_Projectstatus,0),"")</f>
        <v>1</v>
      </c>
      <c r="H445" s="405" t="str">
        <f t="array" ref="H445">INDEX(_Rge_Data_3rd_CY,$B445,H$1)</f>
        <v/>
      </c>
      <c r="I445" s="406" t="str">
        <f t="array" ref="I445">INDEX(_Rge_Data_3rd_CY,$B445,I$1)</f>
        <v/>
      </c>
      <c r="J445" s="406" t="str">
        <f t="array" ref="J445">INDEX(_Rge_Data_3rd_CY,$B445,J$1)</f>
        <v/>
      </c>
      <c r="K445" s="406" t="str">
        <f t="array" ref="K445">INDEX(_Rge_Data_3rd_CY,$B445,K$1)</f>
        <v/>
      </c>
      <c r="L445" s="407">
        <f t="array" ref="L445">INDEX(_Rge_Data_3rd_CY,$B445,L$1)</f>
        <v>0</v>
      </c>
      <c r="M445" s="407">
        <f t="array" ref="M445">INDEX(_Rge_Data_3rd_CY,$B445,M$1)</f>
        <v>0</v>
      </c>
      <c r="N445" s="407">
        <f t="array" ref="N445">INDEX(_Rge_Data_3rd_CY,$B445,N$1)</f>
        <v>0</v>
      </c>
      <c r="O445" s="407">
        <f t="array" ref="O445">INDEX(_Rge_Data_3rd_CY,$B445,O$1)</f>
        <v>0</v>
      </c>
      <c r="P445" s="407">
        <f t="array" ref="P445">INDEX(_Rge_Data_3rd_CY,$B445,P$1)</f>
        <v>0</v>
      </c>
      <c r="Q445" s="407" t="str">
        <f t="array" ref="Q445">INDEX(_Rge_Data_3rd_CY,$B445,Q$1)</f>
        <v/>
      </c>
      <c r="R445" s="407">
        <f t="array" ref="R445">INDEX(_Rge_Data_3rd_CY,$B445,R$1)</f>
        <v>0</v>
      </c>
      <c r="S445" s="407">
        <f t="array" ref="S445">INDEX(_Rge_Data_3rd_CY,$B445,S$1)</f>
        <v>0</v>
      </c>
      <c r="T445" s="407">
        <f t="shared" si="5"/>
        <v>0</v>
      </c>
      <c r="U445" s="408">
        <f t="shared" si="6"/>
        <v>0</v>
      </c>
      <c r="V445" s="409" t="str">
        <f t="array" ref="V445">INDEX(_Rge_Data_3rd_CY,$B445,V$1)</f>
        <v/>
      </c>
      <c r="W445" s="410" t="str">
        <f t="array" ref="W445">INDEX(_Rge_Data_3rd_CY,$B445,W$1)</f>
        <v/>
      </c>
      <c r="X445" s="410" t="str">
        <f t="array" ref="X445">INDEX(_Rge_Data_3rd_CY,$B445,X$1)</f>
        <v/>
      </c>
      <c r="Y445" s="410" t="str">
        <f t="array" ref="Y445">INDEX(_Rge_Data_3rd_CY,$B445,Y$1)</f>
        <v/>
      </c>
      <c r="Z445" s="410">
        <f t="array" ref="Z445">INDEX(_Rge_Data_3rd_CY,$B445,Z$1)</f>
        <v>0</v>
      </c>
      <c r="AA445" s="410">
        <f t="array" ref="AA445">INDEX(_Rge_Data_3rd_CY,$B445,AA$1)</f>
        <v>0</v>
      </c>
      <c r="AB445" s="410">
        <f t="array" ref="AB445">INDEX(_Rge_Data_3rd_CY,$B445,AB$1)</f>
        <v>0</v>
      </c>
      <c r="AC445" s="410">
        <f t="array" ref="AC445">INDEX(_Rge_Data_3rd_CY,$B445,AC$1)</f>
        <v>0</v>
      </c>
      <c r="AD445" s="410">
        <f t="array" ref="AD445">INDEX(_Rge_Data_3rd_CY,$B445,AD$1)</f>
        <v>0</v>
      </c>
      <c r="AE445" s="410" t="str">
        <f t="array" ref="AE445">INDEX(_Rge_Data_3rd_CY,$B445,AE$1)</f>
        <v/>
      </c>
      <c r="AF445" s="410">
        <f t="array" ref="AF445">INDEX(_Rge_Data_3rd_CY,$B445,AF$1)</f>
        <v>0</v>
      </c>
      <c r="AG445" s="410">
        <f t="array" ref="AG445">INDEX(_Rge_Data_3rd_CY,$B445,AG$1)</f>
        <v>0</v>
      </c>
      <c r="AH445" s="410">
        <f t="shared" si="7"/>
        <v>0</v>
      </c>
      <c r="AI445" s="411" t="str">
        <f t="shared" si="9"/>
        <v/>
      </c>
      <c r="AJ445" s="412" t="str">
        <f t="array" ref="AJ445">INDEX(_Rge_Data_3rd_CY,$B445,AJ$1)</f>
        <v/>
      </c>
      <c r="AK445" s="413" t="str">
        <f t="array" ref="AK445">INDEX(_Rge_Data_3rd_CY,$B445,AK$1)</f>
        <v/>
      </c>
      <c r="AL445" s="413" t="str">
        <f t="array" ref="AL445">INDEX(_Rge_Data_3rd_CY,$B445,AL$1)</f>
        <v/>
      </c>
      <c r="AM445" s="413" t="str">
        <f t="array" ref="AM445">INDEX(_Rge_Data_3rd_CY,$B445,AM$1)</f>
        <v/>
      </c>
      <c r="AN445" s="413">
        <f t="array" ref="AN445">INDEX(_Rge_Data_3rd_CY,$B445,AN$1)</f>
        <v>0</v>
      </c>
      <c r="AO445" s="413">
        <f t="array" ref="AO445">INDEX(_Rge_Data_3rd_CY,$B445,AO$1)</f>
        <v>0</v>
      </c>
      <c r="AP445" s="413">
        <f t="array" ref="AP445">INDEX(_Rge_Data_3rd_CY,$B445,AP$1)</f>
        <v>0</v>
      </c>
      <c r="AQ445" s="413">
        <f t="array" ref="AQ445">INDEX(_Rge_Data_3rd_CY,$B445,AQ$1)</f>
        <v>0</v>
      </c>
      <c r="AR445" s="413">
        <f t="array" ref="AR445">INDEX(_Rge_Data_3rd_CY,$B445,AR$1)</f>
        <v>0</v>
      </c>
      <c r="AS445" s="413" t="str">
        <f t="array" ref="AS445">INDEX(_Rge_Data_3rd_CY,$B445,AS$1)</f>
        <v/>
      </c>
      <c r="AT445" s="413">
        <f t="array" ref="AT445">INDEX(_Rge_Data_3rd_CY,$B445,AT$1)</f>
        <v>0</v>
      </c>
      <c r="AU445" s="413">
        <f t="array" ref="AU445">INDEX(_Rge_Data_3rd_CY,$B445,AU$1)</f>
        <v>0</v>
      </c>
      <c r="AV445" s="284">
        <f t="shared" si="10"/>
        <v>0</v>
      </c>
      <c r="AW445" s="414">
        <f t="shared" si="8"/>
        <v>0</v>
      </c>
      <c r="AX445" s="290">
        <f>IFERROR(IF(AND($F445="OPEN",$AH445&gt;0),$AH445*_SoP*$AW445,IF(AND($F445="CLOSED",$AH445&gt;0),$AH445*_SoL*$AW445,0)),0)</f>
        <v>0</v>
      </c>
      <c r="AY445" s="290">
        <f>IFERROR(IF($AH445&lt;0,$AH445*_SoL,0),0)</f>
        <v>0</v>
      </c>
      <c r="AZ445" s="415">
        <f t="shared" si="11"/>
        <v>0</v>
      </c>
      <c r="BA445" s="415">
        <f t="shared" si="12"/>
        <v>0</v>
      </c>
      <c r="BB445" s="415">
        <f t="shared" si="13"/>
        <v>0</v>
      </c>
      <c r="BC445" s="416">
        <f t="shared" si="14"/>
        <v>0</v>
      </c>
      <c r="BD445" s="417">
        <f t="shared" si="15"/>
        <v>0</v>
      </c>
      <c r="BE445" s="418">
        <f t="shared" si="16"/>
        <v>0</v>
      </c>
      <c r="BF445" s="419">
        <f t="shared" si="17"/>
        <v>0</v>
      </c>
    </row>
    <row r="446" ht="19.5" customHeight="1">
      <c r="A446" s="185"/>
      <c r="B446" s="230">
        <f t="shared" si="18"/>
        <v>435</v>
      </c>
      <c r="C446" s="185"/>
      <c r="D446" s="391" t="str">
        <f t="array" ref="D446">INDEX(_Rge_Projectdata_3rd,$B446,MATCH("Project-ID",_Rge_Headline_Projectdata,0))</f>
        <v/>
      </c>
      <c r="E446" s="392" t="str">
        <f t="array" ref="E446">IF(INDEX(_Rge_Data_3rd_CY,$B446,E$1)=0,"",TEXT(INDEX(_Rge_Data_3rd_CY,$B446,E$1),"JJJJMMTT"))</f>
        <v/>
      </c>
      <c r="F446" s="404" t="str">
        <f t="array" ref="F446">INDEX(_Rge_Data_3rd_CY,$B446,F$1)</f>
        <v>Open</v>
      </c>
      <c r="G446" s="393">
        <f t="array" ref="G446">IFERROR(MATCH(INDEX(_Rge_Data_3rd_CY,$B446,G$1),_Rge_Projectstatus,0),"")</f>
        <v>1</v>
      </c>
      <c r="H446" s="405" t="str">
        <f t="array" ref="H446">INDEX(_Rge_Data_3rd_CY,$B446,H$1)</f>
        <v/>
      </c>
      <c r="I446" s="406" t="str">
        <f t="array" ref="I446">INDEX(_Rge_Data_3rd_CY,$B446,I$1)</f>
        <v/>
      </c>
      <c r="J446" s="406" t="str">
        <f t="array" ref="J446">INDEX(_Rge_Data_3rd_CY,$B446,J$1)</f>
        <v/>
      </c>
      <c r="K446" s="406" t="str">
        <f t="array" ref="K446">INDEX(_Rge_Data_3rd_CY,$B446,K$1)</f>
        <v/>
      </c>
      <c r="L446" s="407">
        <f t="array" ref="L446">INDEX(_Rge_Data_3rd_CY,$B446,L$1)</f>
        <v>0</v>
      </c>
      <c r="M446" s="407">
        <f t="array" ref="M446">INDEX(_Rge_Data_3rd_CY,$B446,M$1)</f>
        <v>0</v>
      </c>
      <c r="N446" s="407">
        <f t="array" ref="N446">INDEX(_Rge_Data_3rd_CY,$B446,N$1)</f>
        <v>0</v>
      </c>
      <c r="O446" s="407">
        <f t="array" ref="O446">INDEX(_Rge_Data_3rd_CY,$B446,O$1)</f>
        <v>0</v>
      </c>
      <c r="P446" s="407">
        <f t="array" ref="P446">INDEX(_Rge_Data_3rd_CY,$B446,P$1)</f>
        <v>0</v>
      </c>
      <c r="Q446" s="407" t="str">
        <f t="array" ref="Q446">INDEX(_Rge_Data_3rd_CY,$B446,Q$1)</f>
        <v/>
      </c>
      <c r="R446" s="407">
        <f t="array" ref="R446">INDEX(_Rge_Data_3rd_CY,$B446,R$1)</f>
        <v>0</v>
      </c>
      <c r="S446" s="407">
        <f t="array" ref="S446">INDEX(_Rge_Data_3rd_CY,$B446,S$1)</f>
        <v>0</v>
      </c>
      <c r="T446" s="407">
        <f t="shared" si="5"/>
        <v>0</v>
      </c>
      <c r="U446" s="408">
        <f t="shared" si="6"/>
        <v>0</v>
      </c>
      <c r="V446" s="409" t="str">
        <f t="array" ref="V446">INDEX(_Rge_Data_3rd_CY,$B446,V$1)</f>
        <v/>
      </c>
      <c r="W446" s="410" t="str">
        <f t="array" ref="W446">INDEX(_Rge_Data_3rd_CY,$B446,W$1)</f>
        <v/>
      </c>
      <c r="X446" s="410" t="str">
        <f t="array" ref="X446">INDEX(_Rge_Data_3rd_CY,$B446,X$1)</f>
        <v/>
      </c>
      <c r="Y446" s="410" t="str">
        <f t="array" ref="Y446">INDEX(_Rge_Data_3rd_CY,$B446,Y$1)</f>
        <v/>
      </c>
      <c r="Z446" s="410">
        <f t="array" ref="Z446">INDEX(_Rge_Data_3rd_CY,$B446,Z$1)</f>
        <v>0</v>
      </c>
      <c r="AA446" s="410">
        <f t="array" ref="AA446">INDEX(_Rge_Data_3rd_CY,$B446,AA$1)</f>
        <v>0</v>
      </c>
      <c r="AB446" s="410">
        <f t="array" ref="AB446">INDEX(_Rge_Data_3rd_CY,$B446,AB$1)</f>
        <v>0</v>
      </c>
      <c r="AC446" s="410">
        <f t="array" ref="AC446">INDEX(_Rge_Data_3rd_CY,$B446,AC$1)</f>
        <v>0</v>
      </c>
      <c r="AD446" s="410">
        <f t="array" ref="AD446">INDEX(_Rge_Data_3rd_CY,$B446,AD$1)</f>
        <v>0</v>
      </c>
      <c r="AE446" s="410" t="str">
        <f t="array" ref="AE446">INDEX(_Rge_Data_3rd_CY,$B446,AE$1)</f>
        <v/>
      </c>
      <c r="AF446" s="410">
        <f t="array" ref="AF446">INDEX(_Rge_Data_3rd_CY,$B446,AF$1)</f>
        <v>0</v>
      </c>
      <c r="AG446" s="410">
        <f t="array" ref="AG446">INDEX(_Rge_Data_3rd_CY,$B446,AG$1)</f>
        <v>0</v>
      </c>
      <c r="AH446" s="410">
        <f t="shared" si="7"/>
        <v>0</v>
      </c>
      <c r="AI446" s="411" t="str">
        <f t="shared" si="9"/>
        <v/>
      </c>
      <c r="AJ446" s="412" t="str">
        <f t="array" ref="AJ446">INDEX(_Rge_Data_3rd_CY,$B446,AJ$1)</f>
        <v/>
      </c>
      <c r="AK446" s="413" t="str">
        <f t="array" ref="AK446">INDEX(_Rge_Data_3rd_CY,$B446,AK$1)</f>
        <v/>
      </c>
      <c r="AL446" s="413" t="str">
        <f t="array" ref="AL446">INDEX(_Rge_Data_3rd_CY,$B446,AL$1)</f>
        <v/>
      </c>
      <c r="AM446" s="413" t="str">
        <f t="array" ref="AM446">INDEX(_Rge_Data_3rd_CY,$B446,AM$1)</f>
        <v/>
      </c>
      <c r="AN446" s="413">
        <f t="array" ref="AN446">INDEX(_Rge_Data_3rd_CY,$B446,AN$1)</f>
        <v>0</v>
      </c>
      <c r="AO446" s="413">
        <f t="array" ref="AO446">INDEX(_Rge_Data_3rd_CY,$B446,AO$1)</f>
        <v>0</v>
      </c>
      <c r="AP446" s="413">
        <f t="array" ref="AP446">INDEX(_Rge_Data_3rd_CY,$B446,AP$1)</f>
        <v>0</v>
      </c>
      <c r="AQ446" s="413">
        <f t="array" ref="AQ446">INDEX(_Rge_Data_3rd_CY,$B446,AQ$1)</f>
        <v>0</v>
      </c>
      <c r="AR446" s="413">
        <f t="array" ref="AR446">INDEX(_Rge_Data_3rd_CY,$B446,AR$1)</f>
        <v>0</v>
      </c>
      <c r="AS446" s="413" t="str">
        <f t="array" ref="AS446">INDEX(_Rge_Data_3rd_CY,$B446,AS$1)</f>
        <v/>
      </c>
      <c r="AT446" s="413">
        <f t="array" ref="AT446">INDEX(_Rge_Data_3rd_CY,$B446,AT$1)</f>
        <v>0</v>
      </c>
      <c r="AU446" s="413">
        <f t="array" ref="AU446">INDEX(_Rge_Data_3rd_CY,$B446,AU$1)</f>
        <v>0</v>
      </c>
      <c r="AV446" s="284">
        <f t="shared" si="10"/>
        <v>0</v>
      </c>
      <c r="AW446" s="414">
        <f t="shared" si="8"/>
        <v>0</v>
      </c>
      <c r="AX446" s="290">
        <f>IFERROR(IF(AND($F446="OPEN",$AH446&gt;0),$AH446*_SoP*$AW446,IF(AND($F446="CLOSED",$AH446&gt;0),$AH446*_SoL*$AW446,0)),0)</f>
        <v>0</v>
      </c>
      <c r="AY446" s="290">
        <f>IFERROR(IF($AH446&lt;0,$AH446*_SoL,0),0)</f>
        <v>0</v>
      </c>
      <c r="AZ446" s="415">
        <f t="shared" si="11"/>
        <v>0</v>
      </c>
      <c r="BA446" s="415">
        <f t="shared" si="12"/>
        <v>0</v>
      </c>
      <c r="BB446" s="415">
        <f t="shared" si="13"/>
        <v>0</v>
      </c>
      <c r="BC446" s="416">
        <f t="shared" si="14"/>
        <v>0</v>
      </c>
      <c r="BD446" s="417">
        <f t="shared" si="15"/>
        <v>0</v>
      </c>
      <c r="BE446" s="418">
        <f t="shared" si="16"/>
        <v>0</v>
      </c>
      <c r="BF446" s="419">
        <f t="shared" si="17"/>
        <v>0</v>
      </c>
    </row>
    <row r="447" ht="19.5" customHeight="1">
      <c r="A447" s="185"/>
      <c r="B447" s="230">
        <f t="shared" si="18"/>
        <v>436</v>
      </c>
      <c r="C447" s="185"/>
      <c r="D447" s="391" t="str">
        <f t="array" ref="D447">INDEX(_Rge_Projectdata_3rd,$B447,MATCH("Project-ID",_Rge_Headline_Projectdata,0))</f>
        <v/>
      </c>
      <c r="E447" s="392" t="str">
        <f t="array" ref="E447">IF(INDEX(_Rge_Data_3rd_CY,$B447,E$1)=0,"",TEXT(INDEX(_Rge_Data_3rd_CY,$B447,E$1),"JJJJMMTT"))</f>
        <v/>
      </c>
      <c r="F447" s="404" t="str">
        <f t="array" ref="F447">INDEX(_Rge_Data_3rd_CY,$B447,F$1)</f>
        <v>Open</v>
      </c>
      <c r="G447" s="393">
        <f t="array" ref="G447">IFERROR(MATCH(INDEX(_Rge_Data_3rd_CY,$B447,G$1),_Rge_Projectstatus,0),"")</f>
        <v>1</v>
      </c>
      <c r="H447" s="405" t="str">
        <f t="array" ref="H447">INDEX(_Rge_Data_3rd_CY,$B447,H$1)</f>
        <v/>
      </c>
      <c r="I447" s="406" t="str">
        <f t="array" ref="I447">INDEX(_Rge_Data_3rd_CY,$B447,I$1)</f>
        <v/>
      </c>
      <c r="J447" s="406" t="str">
        <f t="array" ref="J447">INDEX(_Rge_Data_3rd_CY,$B447,J$1)</f>
        <v/>
      </c>
      <c r="K447" s="406" t="str">
        <f t="array" ref="K447">INDEX(_Rge_Data_3rd_CY,$B447,K$1)</f>
        <v/>
      </c>
      <c r="L447" s="407">
        <f t="array" ref="L447">INDEX(_Rge_Data_3rd_CY,$B447,L$1)</f>
        <v>0</v>
      </c>
      <c r="M447" s="407">
        <f t="array" ref="M447">INDEX(_Rge_Data_3rd_CY,$B447,M$1)</f>
        <v>0</v>
      </c>
      <c r="N447" s="407">
        <f t="array" ref="N447">INDEX(_Rge_Data_3rd_CY,$B447,N$1)</f>
        <v>0</v>
      </c>
      <c r="O447" s="407">
        <f t="array" ref="O447">INDEX(_Rge_Data_3rd_CY,$B447,O$1)</f>
        <v>0</v>
      </c>
      <c r="P447" s="407">
        <f t="array" ref="P447">INDEX(_Rge_Data_3rd_CY,$B447,P$1)</f>
        <v>0</v>
      </c>
      <c r="Q447" s="407" t="str">
        <f t="array" ref="Q447">INDEX(_Rge_Data_3rd_CY,$B447,Q$1)</f>
        <v/>
      </c>
      <c r="R447" s="407">
        <f t="array" ref="R447">INDEX(_Rge_Data_3rd_CY,$B447,R$1)</f>
        <v>0</v>
      </c>
      <c r="S447" s="407">
        <f t="array" ref="S447">INDEX(_Rge_Data_3rd_CY,$B447,S$1)</f>
        <v>0</v>
      </c>
      <c r="T447" s="407">
        <f t="shared" si="5"/>
        <v>0</v>
      </c>
      <c r="U447" s="408">
        <f t="shared" si="6"/>
        <v>0</v>
      </c>
      <c r="V447" s="409" t="str">
        <f t="array" ref="V447">INDEX(_Rge_Data_3rd_CY,$B447,V$1)</f>
        <v/>
      </c>
      <c r="W447" s="410" t="str">
        <f t="array" ref="W447">INDEX(_Rge_Data_3rd_CY,$B447,W$1)</f>
        <v/>
      </c>
      <c r="X447" s="410" t="str">
        <f t="array" ref="X447">INDEX(_Rge_Data_3rd_CY,$B447,X$1)</f>
        <v/>
      </c>
      <c r="Y447" s="410" t="str">
        <f t="array" ref="Y447">INDEX(_Rge_Data_3rd_CY,$B447,Y$1)</f>
        <v/>
      </c>
      <c r="Z447" s="410">
        <f t="array" ref="Z447">INDEX(_Rge_Data_3rd_CY,$B447,Z$1)</f>
        <v>0</v>
      </c>
      <c r="AA447" s="410">
        <f t="array" ref="AA447">INDEX(_Rge_Data_3rd_CY,$B447,AA$1)</f>
        <v>0</v>
      </c>
      <c r="AB447" s="410">
        <f t="array" ref="AB447">INDEX(_Rge_Data_3rd_CY,$B447,AB$1)</f>
        <v>0</v>
      </c>
      <c r="AC447" s="410">
        <f t="array" ref="AC447">INDEX(_Rge_Data_3rd_CY,$B447,AC$1)</f>
        <v>0</v>
      </c>
      <c r="AD447" s="410">
        <f t="array" ref="AD447">INDEX(_Rge_Data_3rd_CY,$B447,AD$1)</f>
        <v>0</v>
      </c>
      <c r="AE447" s="410" t="str">
        <f t="array" ref="AE447">INDEX(_Rge_Data_3rd_CY,$B447,AE$1)</f>
        <v/>
      </c>
      <c r="AF447" s="410">
        <f t="array" ref="AF447">INDEX(_Rge_Data_3rd_CY,$B447,AF$1)</f>
        <v>0</v>
      </c>
      <c r="AG447" s="410">
        <f t="array" ref="AG447">INDEX(_Rge_Data_3rd_CY,$B447,AG$1)</f>
        <v>0</v>
      </c>
      <c r="AH447" s="410">
        <f t="shared" si="7"/>
        <v>0</v>
      </c>
      <c r="AI447" s="411" t="str">
        <f t="shared" si="9"/>
        <v/>
      </c>
      <c r="AJ447" s="412" t="str">
        <f t="array" ref="AJ447">INDEX(_Rge_Data_3rd_CY,$B447,AJ$1)</f>
        <v/>
      </c>
      <c r="AK447" s="413" t="str">
        <f t="array" ref="AK447">INDEX(_Rge_Data_3rd_CY,$B447,AK$1)</f>
        <v/>
      </c>
      <c r="AL447" s="413" t="str">
        <f t="array" ref="AL447">INDEX(_Rge_Data_3rd_CY,$B447,AL$1)</f>
        <v/>
      </c>
      <c r="AM447" s="413" t="str">
        <f t="array" ref="AM447">INDEX(_Rge_Data_3rd_CY,$B447,AM$1)</f>
        <v/>
      </c>
      <c r="AN447" s="413">
        <f t="array" ref="AN447">INDEX(_Rge_Data_3rd_CY,$B447,AN$1)</f>
        <v>0</v>
      </c>
      <c r="AO447" s="413">
        <f t="array" ref="AO447">INDEX(_Rge_Data_3rd_CY,$B447,AO$1)</f>
        <v>0</v>
      </c>
      <c r="AP447" s="413">
        <f t="array" ref="AP447">INDEX(_Rge_Data_3rd_CY,$B447,AP$1)</f>
        <v>0</v>
      </c>
      <c r="AQ447" s="413">
        <f t="array" ref="AQ447">INDEX(_Rge_Data_3rd_CY,$B447,AQ$1)</f>
        <v>0</v>
      </c>
      <c r="AR447" s="413">
        <f t="array" ref="AR447">INDEX(_Rge_Data_3rd_CY,$B447,AR$1)</f>
        <v>0</v>
      </c>
      <c r="AS447" s="413" t="str">
        <f t="array" ref="AS447">INDEX(_Rge_Data_3rd_CY,$B447,AS$1)</f>
        <v/>
      </c>
      <c r="AT447" s="413">
        <f t="array" ref="AT447">INDEX(_Rge_Data_3rd_CY,$B447,AT$1)</f>
        <v>0</v>
      </c>
      <c r="AU447" s="413">
        <f t="array" ref="AU447">INDEX(_Rge_Data_3rd_CY,$B447,AU$1)</f>
        <v>0</v>
      </c>
      <c r="AV447" s="284">
        <f t="shared" si="10"/>
        <v>0</v>
      </c>
      <c r="AW447" s="414">
        <f t="shared" si="8"/>
        <v>0</v>
      </c>
      <c r="AX447" s="290">
        <f>IFERROR(IF(AND($F447="OPEN",$AH447&gt;0),$AH447*_SoP*$AW447,IF(AND($F447="CLOSED",$AH447&gt;0),$AH447*_SoL*$AW447,0)),0)</f>
        <v>0</v>
      </c>
      <c r="AY447" s="290">
        <f>IFERROR(IF($AH447&lt;0,$AH447*_SoL,0),0)</f>
        <v>0</v>
      </c>
      <c r="AZ447" s="415">
        <f t="shared" si="11"/>
        <v>0</v>
      </c>
      <c r="BA447" s="415">
        <f t="shared" si="12"/>
        <v>0</v>
      </c>
      <c r="BB447" s="415">
        <f t="shared" si="13"/>
        <v>0</v>
      </c>
      <c r="BC447" s="416">
        <f t="shared" si="14"/>
        <v>0</v>
      </c>
      <c r="BD447" s="417">
        <f t="shared" si="15"/>
        <v>0</v>
      </c>
      <c r="BE447" s="418">
        <f t="shared" si="16"/>
        <v>0</v>
      </c>
      <c r="BF447" s="419">
        <f t="shared" si="17"/>
        <v>0</v>
      </c>
    </row>
    <row r="448" ht="19.5" customHeight="1">
      <c r="A448" s="185"/>
      <c r="B448" s="230">
        <f t="shared" si="18"/>
        <v>437</v>
      </c>
      <c r="C448" s="185"/>
      <c r="D448" s="391" t="str">
        <f t="array" ref="D448">INDEX(_Rge_Projectdata_3rd,$B448,MATCH("Project-ID",_Rge_Headline_Projectdata,0))</f>
        <v/>
      </c>
      <c r="E448" s="392" t="str">
        <f t="array" ref="E448">IF(INDEX(_Rge_Data_3rd_CY,$B448,E$1)=0,"",TEXT(INDEX(_Rge_Data_3rd_CY,$B448,E$1),"JJJJMMTT"))</f>
        <v/>
      </c>
      <c r="F448" s="404" t="str">
        <f t="array" ref="F448">INDEX(_Rge_Data_3rd_CY,$B448,F$1)</f>
        <v>Open</v>
      </c>
      <c r="G448" s="393">
        <f t="array" ref="G448">IFERROR(MATCH(INDEX(_Rge_Data_3rd_CY,$B448,G$1),_Rge_Projectstatus,0),"")</f>
        <v>1</v>
      </c>
      <c r="H448" s="405" t="str">
        <f t="array" ref="H448">INDEX(_Rge_Data_3rd_CY,$B448,H$1)</f>
        <v/>
      </c>
      <c r="I448" s="406" t="str">
        <f t="array" ref="I448">INDEX(_Rge_Data_3rd_CY,$B448,I$1)</f>
        <v/>
      </c>
      <c r="J448" s="406" t="str">
        <f t="array" ref="J448">INDEX(_Rge_Data_3rd_CY,$B448,J$1)</f>
        <v/>
      </c>
      <c r="K448" s="406" t="str">
        <f t="array" ref="K448">INDEX(_Rge_Data_3rd_CY,$B448,K$1)</f>
        <v/>
      </c>
      <c r="L448" s="407">
        <f t="array" ref="L448">INDEX(_Rge_Data_3rd_CY,$B448,L$1)</f>
        <v>0</v>
      </c>
      <c r="M448" s="407">
        <f t="array" ref="M448">INDEX(_Rge_Data_3rd_CY,$B448,M$1)</f>
        <v>0</v>
      </c>
      <c r="N448" s="407">
        <f t="array" ref="N448">INDEX(_Rge_Data_3rd_CY,$B448,N$1)</f>
        <v>0</v>
      </c>
      <c r="O448" s="407">
        <f t="array" ref="O448">INDEX(_Rge_Data_3rd_CY,$B448,O$1)</f>
        <v>0</v>
      </c>
      <c r="P448" s="407">
        <f t="array" ref="P448">INDEX(_Rge_Data_3rd_CY,$B448,P$1)</f>
        <v>0</v>
      </c>
      <c r="Q448" s="407" t="str">
        <f t="array" ref="Q448">INDEX(_Rge_Data_3rd_CY,$B448,Q$1)</f>
        <v/>
      </c>
      <c r="R448" s="407">
        <f t="array" ref="R448">INDEX(_Rge_Data_3rd_CY,$B448,R$1)</f>
        <v>0</v>
      </c>
      <c r="S448" s="407">
        <f t="array" ref="S448">INDEX(_Rge_Data_3rd_CY,$B448,S$1)</f>
        <v>0</v>
      </c>
      <c r="T448" s="407">
        <f t="shared" si="5"/>
        <v>0</v>
      </c>
      <c r="U448" s="408">
        <f t="shared" si="6"/>
        <v>0</v>
      </c>
      <c r="V448" s="409" t="str">
        <f t="array" ref="V448">INDEX(_Rge_Data_3rd_CY,$B448,V$1)</f>
        <v/>
      </c>
      <c r="W448" s="410" t="str">
        <f t="array" ref="W448">INDEX(_Rge_Data_3rd_CY,$B448,W$1)</f>
        <v/>
      </c>
      <c r="X448" s="410" t="str">
        <f t="array" ref="X448">INDEX(_Rge_Data_3rd_CY,$B448,X$1)</f>
        <v/>
      </c>
      <c r="Y448" s="410" t="str">
        <f t="array" ref="Y448">INDEX(_Rge_Data_3rd_CY,$B448,Y$1)</f>
        <v/>
      </c>
      <c r="Z448" s="410">
        <f t="array" ref="Z448">INDEX(_Rge_Data_3rd_CY,$B448,Z$1)</f>
        <v>0</v>
      </c>
      <c r="AA448" s="410">
        <f t="array" ref="AA448">INDEX(_Rge_Data_3rd_CY,$B448,AA$1)</f>
        <v>0</v>
      </c>
      <c r="AB448" s="410">
        <f t="array" ref="AB448">INDEX(_Rge_Data_3rd_CY,$B448,AB$1)</f>
        <v>0</v>
      </c>
      <c r="AC448" s="410">
        <f t="array" ref="AC448">INDEX(_Rge_Data_3rd_CY,$B448,AC$1)</f>
        <v>0</v>
      </c>
      <c r="AD448" s="410">
        <f t="array" ref="AD448">INDEX(_Rge_Data_3rd_CY,$B448,AD$1)</f>
        <v>0</v>
      </c>
      <c r="AE448" s="410" t="str">
        <f t="array" ref="AE448">INDEX(_Rge_Data_3rd_CY,$B448,AE$1)</f>
        <v/>
      </c>
      <c r="AF448" s="410">
        <f t="array" ref="AF448">INDEX(_Rge_Data_3rd_CY,$B448,AF$1)</f>
        <v>0</v>
      </c>
      <c r="AG448" s="410">
        <f t="array" ref="AG448">INDEX(_Rge_Data_3rd_CY,$B448,AG$1)</f>
        <v>0</v>
      </c>
      <c r="AH448" s="410">
        <f t="shared" si="7"/>
        <v>0</v>
      </c>
      <c r="AI448" s="411" t="str">
        <f t="shared" si="9"/>
        <v/>
      </c>
      <c r="AJ448" s="412" t="str">
        <f t="array" ref="AJ448">INDEX(_Rge_Data_3rd_CY,$B448,AJ$1)</f>
        <v/>
      </c>
      <c r="AK448" s="413" t="str">
        <f t="array" ref="AK448">INDEX(_Rge_Data_3rd_CY,$B448,AK$1)</f>
        <v/>
      </c>
      <c r="AL448" s="413" t="str">
        <f t="array" ref="AL448">INDEX(_Rge_Data_3rd_CY,$B448,AL$1)</f>
        <v/>
      </c>
      <c r="AM448" s="413" t="str">
        <f t="array" ref="AM448">INDEX(_Rge_Data_3rd_CY,$B448,AM$1)</f>
        <v/>
      </c>
      <c r="AN448" s="413">
        <f t="array" ref="AN448">INDEX(_Rge_Data_3rd_CY,$B448,AN$1)</f>
        <v>0</v>
      </c>
      <c r="AO448" s="413">
        <f t="array" ref="AO448">INDEX(_Rge_Data_3rd_CY,$B448,AO$1)</f>
        <v>0</v>
      </c>
      <c r="AP448" s="413">
        <f t="array" ref="AP448">INDEX(_Rge_Data_3rd_CY,$B448,AP$1)</f>
        <v>0</v>
      </c>
      <c r="AQ448" s="413">
        <f t="array" ref="AQ448">INDEX(_Rge_Data_3rd_CY,$B448,AQ$1)</f>
        <v>0</v>
      </c>
      <c r="AR448" s="413">
        <f t="array" ref="AR448">INDEX(_Rge_Data_3rd_CY,$B448,AR$1)</f>
        <v>0</v>
      </c>
      <c r="AS448" s="413" t="str">
        <f t="array" ref="AS448">INDEX(_Rge_Data_3rd_CY,$B448,AS$1)</f>
        <v/>
      </c>
      <c r="AT448" s="413">
        <f t="array" ref="AT448">INDEX(_Rge_Data_3rd_CY,$B448,AT$1)</f>
        <v>0</v>
      </c>
      <c r="AU448" s="413">
        <f t="array" ref="AU448">INDEX(_Rge_Data_3rd_CY,$B448,AU$1)</f>
        <v>0</v>
      </c>
      <c r="AV448" s="284">
        <f t="shared" si="10"/>
        <v>0</v>
      </c>
      <c r="AW448" s="414">
        <f t="shared" si="8"/>
        <v>0</v>
      </c>
      <c r="AX448" s="290">
        <f>IFERROR(IF(AND($F448="OPEN",$AH448&gt;0),$AH448*_SoP*$AW448,IF(AND($F448="CLOSED",$AH448&gt;0),$AH448*_SoL*$AW448,0)),0)</f>
        <v>0</v>
      </c>
      <c r="AY448" s="290">
        <f>IFERROR(IF($AH448&lt;0,$AH448*_SoL,0),0)</f>
        <v>0</v>
      </c>
      <c r="AZ448" s="415">
        <f t="shared" si="11"/>
        <v>0</v>
      </c>
      <c r="BA448" s="415">
        <f t="shared" si="12"/>
        <v>0</v>
      </c>
      <c r="BB448" s="415">
        <f t="shared" si="13"/>
        <v>0</v>
      </c>
      <c r="BC448" s="416">
        <f t="shared" si="14"/>
        <v>0</v>
      </c>
      <c r="BD448" s="417">
        <f t="shared" si="15"/>
        <v>0</v>
      </c>
      <c r="BE448" s="418">
        <f t="shared" si="16"/>
        <v>0</v>
      </c>
      <c r="BF448" s="419">
        <f t="shared" si="17"/>
        <v>0</v>
      </c>
    </row>
    <row r="449" ht="19.5" customHeight="1">
      <c r="A449" s="185"/>
      <c r="B449" s="230">
        <f t="shared" si="18"/>
        <v>438</v>
      </c>
      <c r="C449" s="185"/>
      <c r="D449" s="391" t="str">
        <f t="array" ref="D449">INDEX(_Rge_Projectdata_3rd,$B449,MATCH("Project-ID",_Rge_Headline_Projectdata,0))</f>
        <v/>
      </c>
      <c r="E449" s="392" t="str">
        <f t="array" ref="E449">IF(INDEX(_Rge_Data_3rd_CY,$B449,E$1)=0,"",TEXT(INDEX(_Rge_Data_3rd_CY,$B449,E$1),"JJJJMMTT"))</f>
        <v/>
      </c>
      <c r="F449" s="404" t="str">
        <f t="array" ref="F449">INDEX(_Rge_Data_3rd_CY,$B449,F$1)</f>
        <v>Open</v>
      </c>
      <c r="G449" s="393">
        <f t="array" ref="G449">IFERROR(MATCH(INDEX(_Rge_Data_3rd_CY,$B449,G$1),_Rge_Projectstatus,0),"")</f>
        <v>1</v>
      </c>
      <c r="H449" s="405" t="str">
        <f t="array" ref="H449">INDEX(_Rge_Data_3rd_CY,$B449,H$1)</f>
        <v/>
      </c>
      <c r="I449" s="406" t="str">
        <f t="array" ref="I449">INDEX(_Rge_Data_3rd_CY,$B449,I$1)</f>
        <v/>
      </c>
      <c r="J449" s="406" t="str">
        <f t="array" ref="J449">INDEX(_Rge_Data_3rd_CY,$B449,J$1)</f>
        <v/>
      </c>
      <c r="K449" s="406" t="str">
        <f t="array" ref="K449">INDEX(_Rge_Data_3rd_CY,$B449,K$1)</f>
        <v/>
      </c>
      <c r="L449" s="407">
        <f t="array" ref="L449">INDEX(_Rge_Data_3rd_CY,$B449,L$1)</f>
        <v>0</v>
      </c>
      <c r="M449" s="407">
        <f t="array" ref="M449">INDEX(_Rge_Data_3rd_CY,$B449,M$1)</f>
        <v>0</v>
      </c>
      <c r="N449" s="407">
        <f t="array" ref="N449">INDEX(_Rge_Data_3rd_CY,$B449,N$1)</f>
        <v>0</v>
      </c>
      <c r="O449" s="407">
        <f t="array" ref="O449">INDEX(_Rge_Data_3rd_CY,$B449,O$1)</f>
        <v>0</v>
      </c>
      <c r="P449" s="407">
        <f t="array" ref="P449">INDEX(_Rge_Data_3rd_CY,$B449,P$1)</f>
        <v>0</v>
      </c>
      <c r="Q449" s="407" t="str">
        <f t="array" ref="Q449">INDEX(_Rge_Data_3rd_CY,$B449,Q$1)</f>
        <v/>
      </c>
      <c r="R449" s="407">
        <f t="array" ref="R449">INDEX(_Rge_Data_3rd_CY,$B449,R$1)</f>
        <v>0</v>
      </c>
      <c r="S449" s="407">
        <f t="array" ref="S449">INDEX(_Rge_Data_3rd_CY,$B449,S$1)</f>
        <v>0</v>
      </c>
      <c r="T449" s="407">
        <f t="shared" si="5"/>
        <v>0</v>
      </c>
      <c r="U449" s="408">
        <f t="shared" si="6"/>
        <v>0</v>
      </c>
      <c r="V449" s="409" t="str">
        <f t="array" ref="V449">INDEX(_Rge_Data_3rd_CY,$B449,V$1)</f>
        <v/>
      </c>
      <c r="W449" s="410" t="str">
        <f t="array" ref="W449">INDEX(_Rge_Data_3rd_CY,$B449,W$1)</f>
        <v/>
      </c>
      <c r="X449" s="410" t="str">
        <f t="array" ref="X449">INDEX(_Rge_Data_3rd_CY,$B449,X$1)</f>
        <v/>
      </c>
      <c r="Y449" s="410" t="str">
        <f t="array" ref="Y449">INDEX(_Rge_Data_3rd_CY,$B449,Y$1)</f>
        <v/>
      </c>
      <c r="Z449" s="410">
        <f t="array" ref="Z449">INDEX(_Rge_Data_3rd_CY,$B449,Z$1)</f>
        <v>0</v>
      </c>
      <c r="AA449" s="410">
        <f t="array" ref="AA449">INDEX(_Rge_Data_3rd_CY,$B449,AA$1)</f>
        <v>0</v>
      </c>
      <c r="AB449" s="410">
        <f t="array" ref="AB449">INDEX(_Rge_Data_3rd_CY,$B449,AB$1)</f>
        <v>0</v>
      </c>
      <c r="AC449" s="410">
        <f t="array" ref="AC449">INDEX(_Rge_Data_3rd_CY,$B449,AC$1)</f>
        <v>0</v>
      </c>
      <c r="AD449" s="410">
        <f t="array" ref="AD449">INDEX(_Rge_Data_3rd_CY,$B449,AD$1)</f>
        <v>0</v>
      </c>
      <c r="AE449" s="410" t="str">
        <f t="array" ref="AE449">INDEX(_Rge_Data_3rd_CY,$B449,AE$1)</f>
        <v/>
      </c>
      <c r="AF449" s="410">
        <f t="array" ref="AF449">INDEX(_Rge_Data_3rd_CY,$B449,AF$1)</f>
        <v>0</v>
      </c>
      <c r="AG449" s="410">
        <f t="array" ref="AG449">INDEX(_Rge_Data_3rd_CY,$B449,AG$1)</f>
        <v>0</v>
      </c>
      <c r="AH449" s="410">
        <f t="shared" si="7"/>
        <v>0</v>
      </c>
      <c r="AI449" s="411" t="str">
        <f t="shared" si="9"/>
        <v/>
      </c>
      <c r="AJ449" s="412" t="str">
        <f t="array" ref="AJ449">INDEX(_Rge_Data_3rd_CY,$B449,AJ$1)</f>
        <v/>
      </c>
      <c r="AK449" s="413" t="str">
        <f t="array" ref="AK449">INDEX(_Rge_Data_3rd_CY,$B449,AK$1)</f>
        <v/>
      </c>
      <c r="AL449" s="413" t="str">
        <f t="array" ref="AL449">INDEX(_Rge_Data_3rd_CY,$B449,AL$1)</f>
        <v/>
      </c>
      <c r="AM449" s="413" t="str">
        <f t="array" ref="AM449">INDEX(_Rge_Data_3rd_CY,$B449,AM$1)</f>
        <v/>
      </c>
      <c r="AN449" s="413">
        <f t="array" ref="AN449">INDEX(_Rge_Data_3rd_CY,$B449,AN$1)</f>
        <v>0</v>
      </c>
      <c r="AO449" s="413">
        <f t="array" ref="AO449">INDEX(_Rge_Data_3rd_CY,$B449,AO$1)</f>
        <v>0</v>
      </c>
      <c r="AP449" s="413">
        <f t="array" ref="AP449">INDEX(_Rge_Data_3rd_CY,$B449,AP$1)</f>
        <v>0</v>
      </c>
      <c r="AQ449" s="413">
        <f t="array" ref="AQ449">INDEX(_Rge_Data_3rd_CY,$B449,AQ$1)</f>
        <v>0</v>
      </c>
      <c r="AR449" s="413">
        <f t="array" ref="AR449">INDEX(_Rge_Data_3rd_CY,$B449,AR$1)</f>
        <v>0</v>
      </c>
      <c r="AS449" s="413" t="str">
        <f t="array" ref="AS449">INDEX(_Rge_Data_3rd_CY,$B449,AS$1)</f>
        <v/>
      </c>
      <c r="AT449" s="413">
        <f t="array" ref="AT449">INDEX(_Rge_Data_3rd_CY,$B449,AT$1)</f>
        <v>0</v>
      </c>
      <c r="AU449" s="413">
        <f t="array" ref="AU449">INDEX(_Rge_Data_3rd_CY,$B449,AU$1)</f>
        <v>0</v>
      </c>
      <c r="AV449" s="284">
        <f t="shared" si="10"/>
        <v>0</v>
      </c>
      <c r="AW449" s="414">
        <f t="shared" si="8"/>
        <v>0</v>
      </c>
      <c r="AX449" s="290">
        <f>IFERROR(IF(AND($F449="OPEN",$AH449&gt;0),$AH449*_SoP*$AW449,IF(AND($F449="CLOSED",$AH449&gt;0),$AH449*_SoL*$AW449,0)),0)</f>
        <v>0</v>
      </c>
      <c r="AY449" s="290">
        <f>IFERROR(IF($AH449&lt;0,$AH449*_SoL,0),0)</f>
        <v>0</v>
      </c>
      <c r="AZ449" s="415">
        <f t="shared" si="11"/>
        <v>0</v>
      </c>
      <c r="BA449" s="415">
        <f t="shared" si="12"/>
        <v>0</v>
      </c>
      <c r="BB449" s="415">
        <f t="shared" si="13"/>
        <v>0</v>
      </c>
      <c r="BC449" s="416">
        <f t="shared" si="14"/>
        <v>0</v>
      </c>
      <c r="BD449" s="417">
        <f t="shared" si="15"/>
        <v>0</v>
      </c>
      <c r="BE449" s="418">
        <f t="shared" si="16"/>
        <v>0</v>
      </c>
      <c r="BF449" s="419">
        <f t="shared" si="17"/>
        <v>0</v>
      </c>
    </row>
    <row r="450" ht="19.5" customHeight="1">
      <c r="A450" s="185"/>
      <c r="B450" s="230">
        <f t="shared" si="18"/>
        <v>439</v>
      </c>
      <c r="C450" s="185"/>
      <c r="D450" s="391" t="str">
        <f t="array" ref="D450">INDEX(_Rge_Projectdata_3rd,$B450,MATCH("Project-ID",_Rge_Headline_Projectdata,0))</f>
        <v/>
      </c>
      <c r="E450" s="392" t="str">
        <f t="array" ref="E450">IF(INDEX(_Rge_Data_3rd_CY,$B450,E$1)=0,"",TEXT(INDEX(_Rge_Data_3rd_CY,$B450,E$1),"JJJJMMTT"))</f>
        <v/>
      </c>
      <c r="F450" s="404" t="str">
        <f t="array" ref="F450">INDEX(_Rge_Data_3rd_CY,$B450,F$1)</f>
        <v>Open</v>
      </c>
      <c r="G450" s="393">
        <f t="array" ref="G450">IFERROR(MATCH(INDEX(_Rge_Data_3rd_CY,$B450,G$1),_Rge_Projectstatus,0),"")</f>
        <v>1</v>
      </c>
      <c r="H450" s="405" t="str">
        <f t="array" ref="H450">INDEX(_Rge_Data_3rd_CY,$B450,H$1)</f>
        <v/>
      </c>
      <c r="I450" s="406" t="str">
        <f t="array" ref="I450">INDEX(_Rge_Data_3rd_CY,$B450,I$1)</f>
        <v/>
      </c>
      <c r="J450" s="406" t="str">
        <f t="array" ref="J450">INDEX(_Rge_Data_3rd_CY,$B450,J$1)</f>
        <v/>
      </c>
      <c r="K450" s="406" t="str">
        <f t="array" ref="K450">INDEX(_Rge_Data_3rd_CY,$B450,K$1)</f>
        <v/>
      </c>
      <c r="L450" s="407">
        <f t="array" ref="L450">INDEX(_Rge_Data_3rd_CY,$B450,L$1)</f>
        <v>0</v>
      </c>
      <c r="M450" s="407">
        <f t="array" ref="M450">INDEX(_Rge_Data_3rd_CY,$B450,M$1)</f>
        <v>0</v>
      </c>
      <c r="N450" s="407">
        <f t="array" ref="N450">INDEX(_Rge_Data_3rd_CY,$B450,N$1)</f>
        <v>0</v>
      </c>
      <c r="O450" s="407">
        <f t="array" ref="O450">INDEX(_Rge_Data_3rd_CY,$B450,O$1)</f>
        <v>0</v>
      </c>
      <c r="P450" s="407">
        <f t="array" ref="P450">INDEX(_Rge_Data_3rd_CY,$B450,P$1)</f>
        <v>0</v>
      </c>
      <c r="Q450" s="407" t="str">
        <f t="array" ref="Q450">INDEX(_Rge_Data_3rd_CY,$B450,Q$1)</f>
        <v/>
      </c>
      <c r="R450" s="407">
        <f t="array" ref="R450">INDEX(_Rge_Data_3rd_CY,$B450,R$1)</f>
        <v>0</v>
      </c>
      <c r="S450" s="407">
        <f t="array" ref="S450">INDEX(_Rge_Data_3rd_CY,$B450,S$1)</f>
        <v>0</v>
      </c>
      <c r="T450" s="407">
        <f t="shared" si="5"/>
        <v>0</v>
      </c>
      <c r="U450" s="408">
        <f t="shared" si="6"/>
        <v>0</v>
      </c>
      <c r="V450" s="409" t="str">
        <f t="array" ref="V450">INDEX(_Rge_Data_3rd_CY,$B450,V$1)</f>
        <v/>
      </c>
      <c r="W450" s="410" t="str">
        <f t="array" ref="W450">INDEX(_Rge_Data_3rd_CY,$B450,W$1)</f>
        <v/>
      </c>
      <c r="X450" s="410" t="str">
        <f t="array" ref="X450">INDEX(_Rge_Data_3rd_CY,$B450,X$1)</f>
        <v/>
      </c>
      <c r="Y450" s="410" t="str">
        <f t="array" ref="Y450">INDEX(_Rge_Data_3rd_CY,$B450,Y$1)</f>
        <v/>
      </c>
      <c r="Z450" s="410">
        <f t="array" ref="Z450">INDEX(_Rge_Data_3rd_CY,$B450,Z$1)</f>
        <v>0</v>
      </c>
      <c r="AA450" s="410">
        <f t="array" ref="AA450">INDEX(_Rge_Data_3rd_CY,$B450,AA$1)</f>
        <v>0</v>
      </c>
      <c r="AB450" s="410">
        <f t="array" ref="AB450">INDEX(_Rge_Data_3rd_CY,$B450,AB$1)</f>
        <v>0</v>
      </c>
      <c r="AC450" s="410">
        <f t="array" ref="AC450">INDEX(_Rge_Data_3rd_CY,$B450,AC$1)</f>
        <v>0</v>
      </c>
      <c r="AD450" s="410">
        <f t="array" ref="AD450">INDEX(_Rge_Data_3rd_CY,$B450,AD$1)</f>
        <v>0</v>
      </c>
      <c r="AE450" s="410" t="str">
        <f t="array" ref="AE450">INDEX(_Rge_Data_3rd_CY,$B450,AE$1)</f>
        <v/>
      </c>
      <c r="AF450" s="410">
        <f t="array" ref="AF450">INDEX(_Rge_Data_3rd_CY,$B450,AF$1)</f>
        <v>0</v>
      </c>
      <c r="AG450" s="410">
        <f t="array" ref="AG450">INDEX(_Rge_Data_3rd_CY,$B450,AG$1)</f>
        <v>0</v>
      </c>
      <c r="AH450" s="410">
        <f t="shared" si="7"/>
        <v>0</v>
      </c>
      <c r="AI450" s="411" t="str">
        <f t="shared" si="9"/>
        <v/>
      </c>
      <c r="AJ450" s="412" t="str">
        <f t="array" ref="AJ450">INDEX(_Rge_Data_3rd_CY,$B450,AJ$1)</f>
        <v/>
      </c>
      <c r="AK450" s="413" t="str">
        <f t="array" ref="AK450">INDEX(_Rge_Data_3rd_CY,$B450,AK$1)</f>
        <v/>
      </c>
      <c r="AL450" s="413" t="str">
        <f t="array" ref="AL450">INDEX(_Rge_Data_3rd_CY,$B450,AL$1)</f>
        <v/>
      </c>
      <c r="AM450" s="413" t="str">
        <f t="array" ref="AM450">INDEX(_Rge_Data_3rd_CY,$B450,AM$1)</f>
        <v/>
      </c>
      <c r="AN450" s="413">
        <f t="array" ref="AN450">INDEX(_Rge_Data_3rd_CY,$B450,AN$1)</f>
        <v>0</v>
      </c>
      <c r="AO450" s="413">
        <f t="array" ref="AO450">INDEX(_Rge_Data_3rd_CY,$B450,AO$1)</f>
        <v>0</v>
      </c>
      <c r="AP450" s="413">
        <f t="array" ref="AP450">INDEX(_Rge_Data_3rd_CY,$B450,AP$1)</f>
        <v>0</v>
      </c>
      <c r="AQ450" s="413">
        <f t="array" ref="AQ450">INDEX(_Rge_Data_3rd_CY,$B450,AQ$1)</f>
        <v>0</v>
      </c>
      <c r="AR450" s="413">
        <f t="array" ref="AR450">INDEX(_Rge_Data_3rd_CY,$B450,AR$1)</f>
        <v>0</v>
      </c>
      <c r="AS450" s="413" t="str">
        <f t="array" ref="AS450">INDEX(_Rge_Data_3rd_CY,$B450,AS$1)</f>
        <v/>
      </c>
      <c r="AT450" s="413">
        <f t="array" ref="AT450">INDEX(_Rge_Data_3rd_CY,$B450,AT$1)</f>
        <v>0</v>
      </c>
      <c r="AU450" s="413">
        <f t="array" ref="AU450">INDEX(_Rge_Data_3rd_CY,$B450,AU$1)</f>
        <v>0</v>
      </c>
      <c r="AV450" s="284">
        <f t="shared" si="10"/>
        <v>0</v>
      </c>
      <c r="AW450" s="414">
        <f t="shared" si="8"/>
        <v>0</v>
      </c>
      <c r="AX450" s="290">
        <f>IFERROR(IF(AND($F450="OPEN",$AH450&gt;0),$AH450*_SoP*$AW450,IF(AND($F450="CLOSED",$AH450&gt;0),$AH450*_SoL*$AW450,0)),0)</f>
        <v>0</v>
      </c>
      <c r="AY450" s="290">
        <f>IFERROR(IF($AH450&lt;0,$AH450*_SoL,0),0)</f>
        <v>0</v>
      </c>
      <c r="AZ450" s="415">
        <f t="shared" si="11"/>
        <v>0</v>
      </c>
      <c r="BA450" s="415">
        <f t="shared" si="12"/>
        <v>0</v>
      </c>
      <c r="BB450" s="415">
        <f t="shared" si="13"/>
        <v>0</v>
      </c>
      <c r="BC450" s="416">
        <f t="shared" si="14"/>
        <v>0</v>
      </c>
      <c r="BD450" s="417">
        <f t="shared" si="15"/>
        <v>0</v>
      </c>
      <c r="BE450" s="418">
        <f t="shared" si="16"/>
        <v>0</v>
      </c>
      <c r="BF450" s="419">
        <f t="shared" si="17"/>
        <v>0</v>
      </c>
    </row>
    <row r="451" ht="19.5" customHeight="1">
      <c r="A451" s="185"/>
      <c r="B451" s="230">
        <f t="shared" si="18"/>
        <v>440</v>
      </c>
      <c r="C451" s="185"/>
      <c r="D451" s="391" t="str">
        <f t="array" ref="D451">INDEX(_Rge_Projectdata_3rd,$B451,MATCH("Project-ID",_Rge_Headline_Projectdata,0))</f>
        <v/>
      </c>
      <c r="E451" s="392" t="str">
        <f t="array" ref="E451">IF(INDEX(_Rge_Data_3rd_CY,$B451,E$1)=0,"",TEXT(INDEX(_Rge_Data_3rd_CY,$B451,E$1),"JJJJMMTT"))</f>
        <v/>
      </c>
      <c r="F451" s="404" t="str">
        <f t="array" ref="F451">INDEX(_Rge_Data_3rd_CY,$B451,F$1)</f>
        <v>Open</v>
      </c>
      <c r="G451" s="393">
        <f t="array" ref="G451">IFERROR(MATCH(INDEX(_Rge_Data_3rd_CY,$B451,G$1),_Rge_Projectstatus,0),"")</f>
        <v>1</v>
      </c>
      <c r="H451" s="405" t="str">
        <f t="array" ref="H451">INDEX(_Rge_Data_3rd_CY,$B451,H$1)</f>
        <v/>
      </c>
      <c r="I451" s="406" t="str">
        <f t="array" ref="I451">INDEX(_Rge_Data_3rd_CY,$B451,I$1)</f>
        <v/>
      </c>
      <c r="J451" s="406" t="str">
        <f t="array" ref="J451">INDEX(_Rge_Data_3rd_CY,$B451,J$1)</f>
        <v/>
      </c>
      <c r="K451" s="406" t="str">
        <f t="array" ref="K451">INDEX(_Rge_Data_3rd_CY,$B451,K$1)</f>
        <v/>
      </c>
      <c r="L451" s="407">
        <f t="array" ref="L451">INDEX(_Rge_Data_3rd_CY,$B451,L$1)</f>
        <v>0</v>
      </c>
      <c r="M451" s="407">
        <f t="array" ref="M451">INDEX(_Rge_Data_3rd_CY,$B451,M$1)</f>
        <v>0</v>
      </c>
      <c r="N451" s="407">
        <f t="array" ref="N451">INDEX(_Rge_Data_3rd_CY,$B451,N$1)</f>
        <v>0</v>
      </c>
      <c r="O451" s="407">
        <f t="array" ref="O451">INDEX(_Rge_Data_3rd_CY,$B451,O$1)</f>
        <v>0</v>
      </c>
      <c r="P451" s="407">
        <f t="array" ref="P451">INDEX(_Rge_Data_3rd_CY,$B451,P$1)</f>
        <v>0</v>
      </c>
      <c r="Q451" s="407" t="str">
        <f t="array" ref="Q451">INDEX(_Rge_Data_3rd_CY,$B451,Q$1)</f>
        <v/>
      </c>
      <c r="R451" s="407">
        <f t="array" ref="R451">INDEX(_Rge_Data_3rd_CY,$B451,R$1)</f>
        <v>0</v>
      </c>
      <c r="S451" s="407">
        <f t="array" ref="S451">INDEX(_Rge_Data_3rd_CY,$B451,S$1)</f>
        <v>0</v>
      </c>
      <c r="T451" s="407">
        <f t="shared" si="5"/>
        <v>0</v>
      </c>
      <c r="U451" s="408">
        <f t="shared" si="6"/>
        <v>0</v>
      </c>
      <c r="V451" s="409" t="str">
        <f t="array" ref="V451">INDEX(_Rge_Data_3rd_CY,$B451,V$1)</f>
        <v/>
      </c>
      <c r="W451" s="410" t="str">
        <f t="array" ref="W451">INDEX(_Rge_Data_3rd_CY,$B451,W$1)</f>
        <v/>
      </c>
      <c r="X451" s="410" t="str">
        <f t="array" ref="X451">INDEX(_Rge_Data_3rd_CY,$B451,X$1)</f>
        <v/>
      </c>
      <c r="Y451" s="410" t="str">
        <f t="array" ref="Y451">INDEX(_Rge_Data_3rd_CY,$B451,Y$1)</f>
        <v/>
      </c>
      <c r="Z451" s="410">
        <f t="array" ref="Z451">INDEX(_Rge_Data_3rd_CY,$B451,Z$1)</f>
        <v>0</v>
      </c>
      <c r="AA451" s="410">
        <f t="array" ref="AA451">INDEX(_Rge_Data_3rd_CY,$B451,AA$1)</f>
        <v>0</v>
      </c>
      <c r="AB451" s="410">
        <f t="array" ref="AB451">INDEX(_Rge_Data_3rd_CY,$B451,AB$1)</f>
        <v>0</v>
      </c>
      <c r="AC451" s="410">
        <f t="array" ref="AC451">INDEX(_Rge_Data_3rd_CY,$B451,AC$1)</f>
        <v>0</v>
      </c>
      <c r="AD451" s="410">
        <f t="array" ref="AD451">INDEX(_Rge_Data_3rd_CY,$B451,AD$1)</f>
        <v>0</v>
      </c>
      <c r="AE451" s="410" t="str">
        <f t="array" ref="AE451">INDEX(_Rge_Data_3rd_CY,$B451,AE$1)</f>
        <v/>
      </c>
      <c r="AF451" s="410">
        <f t="array" ref="AF451">INDEX(_Rge_Data_3rd_CY,$B451,AF$1)</f>
        <v>0</v>
      </c>
      <c r="AG451" s="410">
        <f t="array" ref="AG451">INDEX(_Rge_Data_3rd_CY,$B451,AG$1)</f>
        <v>0</v>
      </c>
      <c r="AH451" s="410">
        <f t="shared" si="7"/>
        <v>0</v>
      </c>
      <c r="AI451" s="411" t="str">
        <f t="shared" si="9"/>
        <v/>
      </c>
      <c r="AJ451" s="412" t="str">
        <f t="array" ref="AJ451">INDEX(_Rge_Data_3rd_CY,$B451,AJ$1)</f>
        <v/>
      </c>
      <c r="AK451" s="413" t="str">
        <f t="array" ref="AK451">INDEX(_Rge_Data_3rd_CY,$B451,AK$1)</f>
        <v/>
      </c>
      <c r="AL451" s="413" t="str">
        <f t="array" ref="AL451">INDEX(_Rge_Data_3rd_CY,$B451,AL$1)</f>
        <v/>
      </c>
      <c r="AM451" s="413" t="str">
        <f t="array" ref="AM451">INDEX(_Rge_Data_3rd_CY,$B451,AM$1)</f>
        <v/>
      </c>
      <c r="AN451" s="413">
        <f t="array" ref="AN451">INDEX(_Rge_Data_3rd_CY,$B451,AN$1)</f>
        <v>0</v>
      </c>
      <c r="AO451" s="413">
        <f t="array" ref="AO451">INDEX(_Rge_Data_3rd_CY,$B451,AO$1)</f>
        <v>0</v>
      </c>
      <c r="AP451" s="413">
        <f t="array" ref="AP451">INDEX(_Rge_Data_3rd_CY,$B451,AP$1)</f>
        <v>0</v>
      </c>
      <c r="AQ451" s="413">
        <f t="array" ref="AQ451">INDEX(_Rge_Data_3rd_CY,$B451,AQ$1)</f>
        <v>0</v>
      </c>
      <c r="AR451" s="413">
        <f t="array" ref="AR451">INDEX(_Rge_Data_3rd_CY,$B451,AR$1)</f>
        <v>0</v>
      </c>
      <c r="AS451" s="413" t="str">
        <f t="array" ref="AS451">INDEX(_Rge_Data_3rd_CY,$B451,AS$1)</f>
        <v/>
      </c>
      <c r="AT451" s="413">
        <f t="array" ref="AT451">INDEX(_Rge_Data_3rd_CY,$B451,AT$1)</f>
        <v>0</v>
      </c>
      <c r="AU451" s="413">
        <f t="array" ref="AU451">INDEX(_Rge_Data_3rd_CY,$B451,AU$1)</f>
        <v>0</v>
      </c>
      <c r="AV451" s="284">
        <f t="shared" si="10"/>
        <v>0</v>
      </c>
      <c r="AW451" s="414">
        <f t="shared" si="8"/>
        <v>0</v>
      </c>
      <c r="AX451" s="290">
        <f>IFERROR(IF(AND($F451="OPEN",$AH451&gt;0),$AH451*_SoP*$AW451,IF(AND($F451="CLOSED",$AH451&gt;0),$AH451*_SoL*$AW451,0)),0)</f>
        <v>0</v>
      </c>
      <c r="AY451" s="290">
        <f>IFERROR(IF($AH451&lt;0,$AH451*_SoL,0),0)</f>
        <v>0</v>
      </c>
      <c r="AZ451" s="415">
        <f t="shared" si="11"/>
        <v>0</v>
      </c>
      <c r="BA451" s="415">
        <f t="shared" si="12"/>
        <v>0</v>
      </c>
      <c r="BB451" s="415">
        <f t="shared" si="13"/>
        <v>0</v>
      </c>
      <c r="BC451" s="416">
        <f t="shared" si="14"/>
        <v>0</v>
      </c>
      <c r="BD451" s="417">
        <f t="shared" si="15"/>
        <v>0</v>
      </c>
      <c r="BE451" s="418">
        <f t="shared" si="16"/>
        <v>0</v>
      </c>
      <c r="BF451" s="419">
        <f t="shared" si="17"/>
        <v>0</v>
      </c>
    </row>
    <row r="452" ht="19.5" customHeight="1">
      <c r="A452" s="185"/>
      <c r="B452" s="230">
        <f t="shared" si="18"/>
        <v>441</v>
      </c>
      <c r="C452" s="185"/>
      <c r="D452" s="391" t="str">
        <f t="array" ref="D452">INDEX(_Rge_Projectdata_3rd,$B452,MATCH("Project-ID",_Rge_Headline_Projectdata,0))</f>
        <v/>
      </c>
      <c r="E452" s="392" t="str">
        <f t="array" ref="E452">IF(INDEX(_Rge_Data_3rd_CY,$B452,E$1)=0,"",TEXT(INDEX(_Rge_Data_3rd_CY,$B452,E$1),"JJJJMMTT"))</f>
        <v/>
      </c>
      <c r="F452" s="404" t="str">
        <f t="array" ref="F452">INDEX(_Rge_Data_3rd_CY,$B452,F$1)</f>
        <v>Open</v>
      </c>
      <c r="G452" s="393">
        <f t="array" ref="G452">IFERROR(MATCH(INDEX(_Rge_Data_3rd_CY,$B452,G$1),_Rge_Projectstatus,0),"")</f>
        <v>1</v>
      </c>
      <c r="H452" s="405" t="str">
        <f t="array" ref="H452">INDEX(_Rge_Data_3rd_CY,$B452,H$1)</f>
        <v/>
      </c>
      <c r="I452" s="406" t="str">
        <f t="array" ref="I452">INDEX(_Rge_Data_3rd_CY,$B452,I$1)</f>
        <v/>
      </c>
      <c r="J452" s="406" t="str">
        <f t="array" ref="J452">INDEX(_Rge_Data_3rd_CY,$B452,J$1)</f>
        <v/>
      </c>
      <c r="K452" s="406" t="str">
        <f t="array" ref="K452">INDEX(_Rge_Data_3rd_CY,$B452,K$1)</f>
        <v/>
      </c>
      <c r="L452" s="407">
        <f t="array" ref="L452">INDEX(_Rge_Data_3rd_CY,$B452,L$1)</f>
        <v>0</v>
      </c>
      <c r="M452" s="407">
        <f t="array" ref="M452">INDEX(_Rge_Data_3rd_CY,$B452,M$1)</f>
        <v>0</v>
      </c>
      <c r="N452" s="407">
        <f t="array" ref="N452">INDEX(_Rge_Data_3rd_CY,$B452,N$1)</f>
        <v>0</v>
      </c>
      <c r="O452" s="407">
        <f t="array" ref="O452">INDEX(_Rge_Data_3rd_CY,$B452,O$1)</f>
        <v>0</v>
      </c>
      <c r="P452" s="407">
        <f t="array" ref="P452">INDEX(_Rge_Data_3rd_CY,$B452,P$1)</f>
        <v>0</v>
      </c>
      <c r="Q452" s="407" t="str">
        <f t="array" ref="Q452">INDEX(_Rge_Data_3rd_CY,$B452,Q$1)</f>
        <v/>
      </c>
      <c r="R452" s="407">
        <f t="array" ref="R452">INDEX(_Rge_Data_3rd_CY,$B452,R$1)</f>
        <v>0</v>
      </c>
      <c r="S452" s="407">
        <f t="array" ref="S452">INDEX(_Rge_Data_3rd_CY,$B452,S$1)</f>
        <v>0</v>
      </c>
      <c r="T452" s="407">
        <f t="shared" si="5"/>
        <v>0</v>
      </c>
      <c r="U452" s="408">
        <f t="shared" si="6"/>
        <v>0</v>
      </c>
      <c r="V452" s="409" t="str">
        <f t="array" ref="V452">INDEX(_Rge_Data_3rd_CY,$B452,V$1)</f>
        <v/>
      </c>
      <c r="W452" s="410" t="str">
        <f t="array" ref="W452">INDEX(_Rge_Data_3rd_CY,$B452,W$1)</f>
        <v/>
      </c>
      <c r="X452" s="410" t="str">
        <f t="array" ref="X452">INDEX(_Rge_Data_3rd_CY,$B452,X$1)</f>
        <v/>
      </c>
      <c r="Y452" s="410" t="str">
        <f t="array" ref="Y452">INDEX(_Rge_Data_3rd_CY,$B452,Y$1)</f>
        <v/>
      </c>
      <c r="Z452" s="410">
        <f t="array" ref="Z452">INDEX(_Rge_Data_3rd_CY,$B452,Z$1)</f>
        <v>0</v>
      </c>
      <c r="AA452" s="410">
        <f t="array" ref="AA452">INDEX(_Rge_Data_3rd_CY,$B452,AA$1)</f>
        <v>0</v>
      </c>
      <c r="AB452" s="410">
        <f t="array" ref="AB452">INDEX(_Rge_Data_3rd_CY,$B452,AB$1)</f>
        <v>0</v>
      </c>
      <c r="AC452" s="410">
        <f t="array" ref="AC452">INDEX(_Rge_Data_3rd_CY,$B452,AC$1)</f>
        <v>0</v>
      </c>
      <c r="AD452" s="410">
        <f t="array" ref="AD452">INDEX(_Rge_Data_3rd_CY,$B452,AD$1)</f>
        <v>0</v>
      </c>
      <c r="AE452" s="410" t="str">
        <f t="array" ref="AE452">INDEX(_Rge_Data_3rd_CY,$B452,AE$1)</f>
        <v/>
      </c>
      <c r="AF452" s="410">
        <f t="array" ref="AF452">INDEX(_Rge_Data_3rd_CY,$B452,AF$1)</f>
        <v>0</v>
      </c>
      <c r="AG452" s="410">
        <f t="array" ref="AG452">INDEX(_Rge_Data_3rd_CY,$B452,AG$1)</f>
        <v>0</v>
      </c>
      <c r="AH452" s="410">
        <f t="shared" si="7"/>
        <v>0</v>
      </c>
      <c r="AI452" s="411" t="str">
        <f t="shared" si="9"/>
        <v/>
      </c>
      <c r="AJ452" s="412" t="str">
        <f t="array" ref="AJ452">INDEX(_Rge_Data_3rd_CY,$B452,AJ$1)</f>
        <v/>
      </c>
      <c r="AK452" s="413" t="str">
        <f t="array" ref="AK452">INDEX(_Rge_Data_3rd_CY,$B452,AK$1)</f>
        <v/>
      </c>
      <c r="AL452" s="413" t="str">
        <f t="array" ref="AL452">INDEX(_Rge_Data_3rd_CY,$B452,AL$1)</f>
        <v/>
      </c>
      <c r="AM452" s="413" t="str">
        <f t="array" ref="AM452">INDEX(_Rge_Data_3rd_CY,$B452,AM$1)</f>
        <v/>
      </c>
      <c r="AN452" s="413">
        <f t="array" ref="AN452">INDEX(_Rge_Data_3rd_CY,$B452,AN$1)</f>
        <v>0</v>
      </c>
      <c r="AO452" s="413">
        <f t="array" ref="AO452">INDEX(_Rge_Data_3rd_CY,$B452,AO$1)</f>
        <v>0</v>
      </c>
      <c r="AP452" s="413">
        <f t="array" ref="AP452">INDEX(_Rge_Data_3rd_CY,$B452,AP$1)</f>
        <v>0</v>
      </c>
      <c r="AQ452" s="413">
        <f t="array" ref="AQ452">INDEX(_Rge_Data_3rd_CY,$B452,AQ$1)</f>
        <v>0</v>
      </c>
      <c r="AR452" s="413">
        <f t="array" ref="AR452">INDEX(_Rge_Data_3rd_CY,$B452,AR$1)</f>
        <v>0</v>
      </c>
      <c r="AS452" s="413" t="str">
        <f t="array" ref="AS452">INDEX(_Rge_Data_3rd_CY,$B452,AS$1)</f>
        <v/>
      </c>
      <c r="AT452" s="413">
        <f t="array" ref="AT452">INDEX(_Rge_Data_3rd_CY,$B452,AT$1)</f>
        <v>0</v>
      </c>
      <c r="AU452" s="413">
        <f t="array" ref="AU452">INDEX(_Rge_Data_3rd_CY,$B452,AU$1)</f>
        <v>0</v>
      </c>
      <c r="AV452" s="284">
        <f t="shared" si="10"/>
        <v>0</v>
      </c>
      <c r="AW452" s="414">
        <f t="shared" si="8"/>
        <v>0</v>
      </c>
      <c r="AX452" s="290">
        <f>IFERROR(IF(AND($F452="OPEN",$AH452&gt;0),$AH452*_SoP*$AW452,IF(AND($F452="CLOSED",$AH452&gt;0),$AH452*_SoL*$AW452,0)),0)</f>
        <v>0</v>
      </c>
      <c r="AY452" s="290">
        <f>IFERROR(IF($AH452&lt;0,$AH452*_SoL,0),0)</f>
        <v>0</v>
      </c>
      <c r="AZ452" s="415">
        <f t="shared" si="11"/>
        <v>0</v>
      </c>
      <c r="BA452" s="415">
        <f t="shared" si="12"/>
        <v>0</v>
      </c>
      <c r="BB452" s="415">
        <f t="shared" si="13"/>
        <v>0</v>
      </c>
      <c r="BC452" s="416">
        <f t="shared" si="14"/>
        <v>0</v>
      </c>
      <c r="BD452" s="417">
        <f t="shared" si="15"/>
        <v>0</v>
      </c>
      <c r="BE452" s="418">
        <f t="shared" si="16"/>
        <v>0</v>
      </c>
      <c r="BF452" s="419">
        <f t="shared" si="17"/>
        <v>0</v>
      </c>
    </row>
    <row r="453" ht="19.5" customHeight="1">
      <c r="A453" s="185"/>
      <c r="B453" s="230">
        <f t="shared" si="18"/>
        <v>442</v>
      </c>
      <c r="C453" s="185"/>
      <c r="D453" s="391" t="str">
        <f t="array" ref="D453">INDEX(_Rge_Projectdata_3rd,$B453,MATCH("Project-ID",_Rge_Headline_Projectdata,0))</f>
        <v/>
      </c>
      <c r="E453" s="392" t="str">
        <f t="array" ref="E453">IF(INDEX(_Rge_Data_3rd_CY,$B453,E$1)=0,"",TEXT(INDEX(_Rge_Data_3rd_CY,$B453,E$1),"JJJJMMTT"))</f>
        <v/>
      </c>
      <c r="F453" s="404" t="str">
        <f t="array" ref="F453">INDEX(_Rge_Data_3rd_CY,$B453,F$1)</f>
        <v>Open</v>
      </c>
      <c r="G453" s="393">
        <f t="array" ref="G453">IFERROR(MATCH(INDEX(_Rge_Data_3rd_CY,$B453,G$1),_Rge_Projectstatus,0),"")</f>
        <v>1</v>
      </c>
      <c r="H453" s="405" t="str">
        <f t="array" ref="H453">INDEX(_Rge_Data_3rd_CY,$B453,H$1)</f>
        <v/>
      </c>
      <c r="I453" s="406" t="str">
        <f t="array" ref="I453">INDEX(_Rge_Data_3rd_CY,$B453,I$1)</f>
        <v/>
      </c>
      <c r="J453" s="406" t="str">
        <f t="array" ref="J453">INDEX(_Rge_Data_3rd_CY,$B453,J$1)</f>
        <v/>
      </c>
      <c r="K453" s="406" t="str">
        <f t="array" ref="K453">INDEX(_Rge_Data_3rd_CY,$B453,K$1)</f>
        <v/>
      </c>
      <c r="L453" s="407">
        <f t="array" ref="L453">INDEX(_Rge_Data_3rd_CY,$B453,L$1)</f>
        <v>0</v>
      </c>
      <c r="M453" s="407">
        <f t="array" ref="M453">INDEX(_Rge_Data_3rd_CY,$B453,M$1)</f>
        <v>0</v>
      </c>
      <c r="N453" s="407">
        <f t="array" ref="N453">INDEX(_Rge_Data_3rd_CY,$B453,N$1)</f>
        <v>0</v>
      </c>
      <c r="O453" s="407">
        <f t="array" ref="O453">INDEX(_Rge_Data_3rd_CY,$B453,O$1)</f>
        <v>0</v>
      </c>
      <c r="P453" s="407">
        <f t="array" ref="P453">INDEX(_Rge_Data_3rd_CY,$B453,P$1)</f>
        <v>0</v>
      </c>
      <c r="Q453" s="407" t="str">
        <f t="array" ref="Q453">INDEX(_Rge_Data_3rd_CY,$B453,Q$1)</f>
        <v/>
      </c>
      <c r="R453" s="407">
        <f t="array" ref="R453">INDEX(_Rge_Data_3rd_CY,$B453,R$1)</f>
        <v>0</v>
      </c>
      <c r="S453" s="407">
        <f t="array" ref="S453">INDEX(_Rge_Data_3rd_CY,$B453,S$1)</f>
        <v>0</v>
      </c>
      <c r="T453" s="407">
        <f t="shared" si="5"/>
        <v>0</v>
      </c>
      <c r="U453" s="408">
        <f t="shared" si="6"/>
        <v>0</v>
      </c>
      <c r="V453" s="409" t="str">
        <f t="array" ref="V453">INDEX(_Rge_Data_3rd_CY,$B453,V$1)</f>
        <v/>
      </c>
      <c r="W453" s="410" t="str">
        <f t="array" ref="W453">INDEX(_Rge_Data_3rd_CY,$B453,W$1)</f>
        <v/>
      </c>
      <c r="X453" s="410" t="str">
        <f t="array" ref="X453">INDEX(_Rge_Data_3rd_CY,$B453,X$1)</f>
        <v/>
      </c>
      <c r="Y453" s="410" t="str">
        <f t="array" ref="Y453">INDEX(_Rge_Data_3rd_CY,$B453,Y$1)</f>
        <v/>
      </c>
      <c r="Z453" s="410">
        <f t="array" ref="Z453">INDEX(_Rge_Data_3rd_CY,$B453,Z$1)</f>
        <v>0</v>
      </c>
      <c r="AA453" s="410">
        <f t="array" ref="AA453">INDEX(_Rge_Data_3rd_CY,$B453,AA$1)</f>
        <v>0</v>
      </c>
      <c r="AB453" s="410">
        <f t="array" ref="AB453">INDEX(_Rge_Data_3rd_CY,$B453,AB$1)</f>
        <v>0</v>
      </c>
      <c r="AC453" s="410">
        <f t="array" ref="AC453">INDEX(_Rge_Data_3rd_CY,$B453,AC$1)</f>
        <v>0</v>
      </c>
      <c r="AD453" s="410">
        <f t="array" ref="AD453">INDEX(_Rge_Data_3rd_CY,$B453,AD$1)</f>
        <v>0</v>
      </c>
      <c r="AE453" s="410" t="str">
        <f t="array" ref="AE453">INDEX(_Rge_Data_3rd_CY,$B453,AE$1)</f>
        <v/>
      </c>
      <c r="AF453" s="410">
        <f t="array" ref="AF453">INDEX(_Rge_Data_3rd_CY,$B453,AF$1)</f>
        <v>0</v>
      </c>
      <c r="AG453" s="410">
        <f t="array" ref="AG453">INDEX(_Rge_Data_3rd_CY,$B453,AG$1)</f>
        <v>0</v>
      </c>
      <c r="AH453" s="410">
        <f t="shared" si="7"/>
        <v>0</v>
      </c>
      <c r="AI453" s="411" t="str">
        <f t="shared" si="9"/>
        <v/>
      </c>
      <c r="AJ453" s="412" t="str">
        <f t="array" ref="AJ453">INDEX(_Rge_Data_3rd_CY,$B453,AJ$1)</f>
        <v/>
      </c>
      <c r="AK453" s="413" t="str">
        <f t="array" ref="AK453">INDEX(_Rge_Data_3rd_CY,$B453,AK$1)</f>
        <v/>
      </c>
      <c r="AL453" s="413" t="str">
        <f t="array" ref="AL453">INDEX(_Rge_Data_3rd_CY,$B453,AL$1)</f>
        <v/>
      </c>
      <c r="AM453" s="413" t="str">
        <f t="array" ref="AM453">INDEX(_Rge_Data_3rd_CY,$B453,AM$1)</f>
        <v/>
      </c>
      <c r="AN453" s="413">
        <f t="array" ref="AN453">INDEX(_Rge_Data_3rd_CY,$B453,AN$1)</f>
        <v>0</v>
      </c>
      <c r="AO453" s="413">
        <f t="array" ref="AO453">INDEX(_Rge_Data_3rd_CY,$B453,AO$1)</f>
        <v>0</v>
      </c>
      <c r="AP453" s="413">
        <f t="array" ref="AP453">INDEX(_Rge_Data_3rd_CY,$B453,AP$1)</f>
        <v>0</v>
      </c>
      <c r="AQ453" s="413">
        <f t="array" ref="AQ453">INDEX(_Rge_Data_3rd_CY,$B453,AQ$1)</f>
        <v>0</v>
      </c>
      <c r="AR453" s="413">
        <f t="array" ref="AR453">INDEX(_Rge_Data_3rd_CY,$B453,AR$1)</f>
        <v>0</v>
      </c>
      <c r="AS453" s="413" t="str">
        <f t="array" ref="AS453">INDEX(_Rge_Data_3rd_CY,$B453,AS$1)</f>
        <v/>
      </c>
      <c r="AT453" s="413">
        <f t="array" ref="AT453">INDEX(_Rge_Data_3rd_CY,$B453,AT$1)</f>
        <v>0</v>
      </c>
      <c r="AU453" s="413">
        <f t="array" ref="AU453">INDEX(_Rge_Data_3rd_CY,$B453,AU$1)</f>
        <v>0</v>
      </c>
      <c r="AV453" s="284">
        <f t="shared" si="10"/>
        <v>0</v>
      </c>
      <c r="AW453" s="414">
        <f t="shared" si="8"/>
        <v>0</v>
      </c>
      <c r="AX453" s="290">
        <f>IFERROR(IF(AND($F453="OPEN",$AH453&gt;0),$AH453*_SoP*$AW453,IF(AND($F453="CLOSED",$AH453&gt;0),$AH453*_SoL*$AW453,0)),0)</f>
        <v>0</v>
      </c>
      <c r="AY453" s="290">
        <f>IFERROR(IF($AH453&lt;0,$AH453*_SoL,0),0)</f>
        <v>0</v>
      </c>
      <c r="AZ453" s="415">
        <f t="shared" si="11"/>
        <v>0</v>
      </c>
      <c r="BA453" s="415">
        <f t="shared" si="12"/>
        <v>0</v>
      </c>
      <c r="BB453" s="415">
        <f t="shared" si="13"/>
        <v>0</v>
      </c>
      <c r="BC453" s="416">
        <f t="shared" si="14"/>
        <v>0</v>
      </c>
      <c r="BD453" s="417">
        <f t="shared" si="15"/>
        <v>0</v>
      </c>
      <c r="BE453" s="418">
        <f t="shared" si="16"/>
        <v>0</v>
      </c>
      <c r="BF453" s="419">
        <f t="shared" si="17"/>
        <v>0</v>
      </c>
    </row>
    <row r="454" ht="19.5" customHeight="1">
      <c r="A454" s="185"/>
      <c r="B454" s="230">
        <f t="shared" si="18"/>
        <v>443</v>
      </c>
      <c r="C454" s="185"/>
      <c r="D454" s="391" t="str">
        <f t="array" ref="D454">INDEX(_Rge_Projectdata_3rd,$B454,MATCH("Project-ID",_Rge_Headline_Projectdata,0))</f>
        <v/>
      </c>
      <c r="E454" s="392" t="str">
        <f t="array" ref="E454">IF(INDEX(_Rge_Data_3rd_CY,$B454,E$1)=0,"",TEXT(INDEX(_Rge_Data_3rd_CY,$B454,E$1),"JJJJMMTT"))</f>
        <v/>
      </c>
      <c r="F454" s="404" t="str">
        <f t="array" ref="F454">INDEX(_Rge_Data_3rd_CY,$B454,F$1)</f>
        <v>Open</v>
      </c>
      <c r="G454" s="393">
        <f t="array" ref="G454">IFERROR(MATCH(INDEX(_Rge_Data_3rd_CY,$B454,G$1),_Rge_Projectstatus,0),"")</f>
        <v>1</v>
      </c>
      <c r="H454" s="405" t="str">
        <f t="array" ref="H454">INDEX(_Rge_Data_3rd_CY,$B454,H$1)</f>
        <v/>
      </c>
      <c r="I454" s="406" t="str">
        <f t="array" ref="I454">INDEX(_Rge_Data_3rd_CY,$B454,I$1)</f>
        <v/>
      </c>
      <c r="J454" s="406" t="str">
        <f t="array" ref="J454">INDEX(_Rge_Data_3rd_CY,$B454,J$1)</f>
        <v/>
      </c>
      <c r="K454" s="406" t="str">
        <f t="array" ref="K454">INDEX(_Rge_Data_3rd_CY,$B454,K$1)</f>
        <v/>
      </c>
      <c r="L454" s="407">
        <f t="array" ref="L454">INDEX(_Rge_Data_3rd_CY,$B454,L$1)</f>
        <v>0</v>
      </c>
      <c r="M454" s="407">
        <f t="array" ref="M454">INDEX(_Rge_Data_3rd_CY,$B454,M$1)</f>
        <v>0</v>
      </c>
      <c r="N454" s="407">
        <f t="array" ref="N454">INDEX(_Rge_Data_3rd_CY,$B454,N$1)</f>
        <v>0</v>
      </c>
      <c r="O454" s="407">
        <f t="array" ref="O454">INDEX(_Rge_Data_3rd_CY,$B454,O$1)</f>
        <v>0</v>
      </c>
      <c r="P454" s="407">
        <f t="array" ref="P454">INDEX(_Rge_Data_3rd_CY,$B454,P$1)</f>
        <v>0</v>
      </c>
      <c r="Q454" s="407" t="str">
        <f t="array" ref="Q454">INDEX(_Rge_Data_3rd_CY,$B454,Q$1)</f>
        <v/>
      </c>
      <c r="R454" s="407">
        <f t="array" ref="R454">INDEX(_Rge_Data_3rd_CY,$B454,R$1)</f>
        <v>0</v>
      </c>
      <c r="S454" s="407">
        <f t="array" ref="S454">INDEX(_Rge_Data_3rd_CY,$B454,S$1)</f>
        <v>0</v>
      </c>
      <c r="T454" s="407">
        <f t="shared" si="5"/>
        <v>0</v>
      </c>
      <c r="U454" s="408">
        <f t="shared" si="6"/>
        <v>0</v>
      </c>
      <c r="V454" s="409" t="str">
        <f t="array" ref="V454">INDEX(_Rge_Data_3rd_CY,$B454,V$1)</f>
        <v/>
      </c>
      <c r="W454" s="410" t="str">
        <f t="array" ref="W454">INDEX(_Rge_Data_3rd_CY,$B454,W$1)</f>
        <v/>
      </c>
      <c r="X454" s="410" t="str">
        <f t="array" ref="X454">INDEX(_Rge_Data_3rd_CY,$B454,X$1)</f>
        <v/>
      </c>
      <c r="Y454" s="410" t="str">
        <f t="array" ref="Y454">INDEX(_Rge_Data_3rd_CY,$B454,Y$1)</f>
        <v/>
      </c>
      <c r="Z454" s="410">
        <f t="array" ref="Z454">INDEX(_Rge_Data_3rd_CY,$B454,Z$1)</f>
        <v>0</v>
      </c>
      <c r="AA454" s="410">
        <f t="array" ref="AA454">INDEX(_Rge_Data_3rd_CY,$B454,AA$1)</f>
        <v>0</v>
      </c>
      <c r="AB454" s="410">
        <f t="array" ref="AB454">INDEX(_Rge_Data_3rd_CY,$B454,AB$1)</f>
        <v>0</v>
      </c>
      <c r="AC454" s="410">
        <f t="array" ref="AC454">INDEX(_Rge_Data_3rd_CY,$B454,AC$1)</f>
        <v>0</v>
      </c>
      <c r="AD454" s="410">
        <f t="array" ref="AD454">INDEX(_Rge_Data_3rd_CY,$B454,AD$1)</f>
        <v>0</v>
      </c>
      <c r="AE454" s="410" t="str">
        <f t="array" ref="AE454">INDEX(_Rge_Data_3rd_CY,$B454,AE$1)</f>
        <v/>
      </c>
      <c r="AF454" s="410">
        <f t="array" ref="AF454">INDEX(_Rge_Data_3rd_CY,$B454,AF$1)</f>
        <v>0</v>
      </c>
      <c r="AG454" s="410">
        <f t="array" ref="AG454">INDEX(_Rge_Data_3rd_CY,$B454,AG$1)</f>
        <v>0</v>
      </c>
      <c r="AH454" s="410">
        <f t="shared" si="7"/>
        <v>0</v>
      </c>
      <c r="AI454" s="411" t="str">
        <f t="shared" si="9"/>
        <v/>
      </c>
      <c r="AJ454" s="412" t="str">
        <f t="array" ref="AJ454">INDEX(_Rge_Data_3rd_CY,$B454,AJ$1)</f>
        <v/>
      </c>
      <c r="AK454" s="413" t="str">
        <f t="array" ref="AK454">INDEX(_Rge_Data_3rd_CY,$B454,AK$1)</f>
        <v/>
      </c>
      <c r="AL454" s="413" t="str">
        <f t="array" ref="AL454">INDEX(_Rge_Data_3rd_CY,$B454,AL$1)</f>
        <v/>
      </c>
      <c r="AM454" s="413" t="str">
        <f t="array" ref="AM454">INDEX(_Rge_Data_3rd_CY,$B454,AM$1)</f>
        <v/>
      </c>
      <c r="AN454" s="413">
        <f t="array" ref="AN454">INDEX(_Rge_Data_3rd_CY,$B454,AN$1)</f>
        <v>0</v>
      </c>
      <c r="AO454" s="413">
        <f t="array" ref="AO454">INDEX(_Rge_Data_3rd_CY,$B454,AO$1)</f>
        <v>0</v>
      </c>
      <c r="AP454" s="413">
        <f t="array" ref="AP454">INDEX(_Rge_Data_3rd_CY,$B454,AP$1)</f>
        <v>0</v>
      </c>
      <c r="AQ454" s="413">
        <f t="array" ref="AQ454">INDEX(_Rge_Data_3rd_CY,$B454,AQ$1)</f>
        <v>0</v>
      </c>
      <c r="AR454" s="413">
        <f t="array" ref="AR454">INDEX(_Rge_Data_3rd_CY,$B454,AR$1)</f>
        <v>0</v>
      </c>
      <c r="AS454" s="413" t="str">
        <f t="array" ref="AS454">INDEX(_Rge_Data_3rd_CY,$B454,AS$1)</f>
        <v/>
      </c>
      <c r="AT454" s="413">
        <f t="array" ref="AT454">INDEX(_Rge_Data_3rd_CY,$B454,AT$1)</f>
        <v>0</v>
      </c>
      <c r="AU454" s="413">
        <f t="array" ref="AU454">INDEX(_Rge_Data_3rd_CY,$B454,AU$1)</f>
        <v>0</v>
      </c>
      <c r="AV454" s="284">
        <f t="shared" si="10"/>
        <v>0</v>
      </c>
      <c r="AW454" s="414">
        <f t="shared" si="8"/>
        <v>0</v>
      </c>
      <c r="AX454" s="290">
        <f>IFERROR(IF(AND($F454="OPEN",$AH454&gt;0),$AH454*_SoP*$AW454,IF(AND($F454="CLOSED",$AH454&gt;0),$AH454*_SoL*$AW454,0)),0)</f>
        <v>0</v>
      </c>
      <c r="AY454" s="290">
        <f>IFERROR(IF($AH454&lt;0,$AH454*_SoL,0),0)</f>
        <v>0</v>
      </c>
      <c r="AZ454" s="415">
        <f t="shared" si="11"/>
        <v>0</v>
      </c>
      <c r="BA454" s="415">
        <f t="shared" si="12"/>
        <v>0</v>
      </c>
      <c r="BB454" s="415">
        <f t="shared" si="13"/>
        <v>0</v>
      </c>
      <c r="BC454" s="416">
        <f t="shared" si="14"/>
        <v>0</v>
      </c>
      <c r="BD454" s="417">
        <f t="shared" si="15"/>
        <v>0</v>
      </c>
      <c r="BE454" s="418">
        <f t="shared" si="16"/>
        <v>0</v>
      </c>
      <c r="BF454" s="419">
        <f t="shared" si="17"/>
        <v>0</v>
      </c>
    </row>
    <row r="455" ht="19.5" customHeight="1">
      <c r="A455" s="185"/>
      <c r="B455" s="230">
        <f t="shared" si="18"/>
        <v>444</v>
      </c>
      <c r="C455" s="185"/>
      <c r="D455" s="391" t="str">
        <f t="array" ref="D455">INDEX(_Rge_Projectdata_3rd,$B455,MATCH("Project-ID",_Rge_Headline_Projectdata,0))</f>
        <v/>
      </c>
      <c r="E455" s="392" t="str">
        <f t="array" ref="E455">IF(INDEX(_Rge_Data_3rd_CY,$B455,E$1)=0,"",TEXT(INDEX(_Rge_Data_3rd_CY,$B455,E$1),"JJJJMMTT"))</f>
        <v/>
      </c>
      <c r="F455" s="404" t="str">
        <f t="array" ref="F455">INDEX(_Rge_Data_3rd_CY,$B455,F$1)</f>
        <v>Open</v>
      </c>
      <c r="G455" s="393">
        <f t="array" ref="G455">IFERROR(MATCH(INDEX(_Rge_Data_3rd_CY,$B455,G$1),_Rge_Projectstatus,0),"")</f>
        <v>1</v>
      </c>
      <c r="H455" s="405" t="str">
        <f t="array" ref="H455">INDEX(_Rge_Data_3rd_CY,$B455,H$1)</f>
        <v/>
      </c>
      <c r="I455" s="406" t="str">
        <f t="array" ref="I455">INDEX(_Rge_Data_3rd_CY,$B455,I$1)</f>
        <v/>
      </c>
      <c r="J455" s="406" t="str">
        <f t="array" ref="J455">INDEX(_Rge_Data_3rd_CY,$B455,J$1)</f>
        <v/>
      </c>
      <c r="K455" s="406" t="str">
        <f t="array" ref="K455">INDEX(_Rge_Data_3rd_CY,$B455,K$1)</f>
        <v/>
      </c>
      <c r="L455" s="407">
        <f t="array" ref="L455">INDEX(_Rge_Data_3rd_CY,$B455,L$1)</f>
        <v>0</v>
      </c>
      <c r="M455" s="407">
        <f t="array" ref="M455">INDEX(_Rge_Data_3rd_CY,$B455,M$1)</f>
        <v>0</v>
      </c>
      <c r="N455" s="407">
        <f t="array" ref="N455">INDEX(_Rge_Data_3rd_CY,$B455,N$1)</f>
        <v>0</v>
      </c>
      <c r="O455" s="407">
        <f t="array" ref="O455">INDEX(_Rge_Data_3rd_CY,$B455,O$1)</f>
        <v>0</v>
      </c>
      <c r="P455" s="407">
        <f t="array" ref="P455">INDEX(_Rge_Data_3rd_CY,$B455,P$1)</f>
        <v>0</v>
      </c>
      <c r="Q455" s="407" t="str">
        <f t="array" ref="Q455">INDEX(_Rge_Data_3rd_CY,$B455,Q$1)</f>
        <v/>
      </c>
      <c r="R455" s="407">
        <f t="array" ref="R455">INDEX(_Rge_Data_3rd_CY,$B455,R$1)</f>
        <v>0</v>
      </c>
      <c r="S455" s="407">
        <f t="array" ref="S455">INDEX(_Rge_Data_3rd_CY,$B455,S$1)</f>
        <v>0</v>
      </c>
      <c r="T455" s="407">
        <f t="shared" si="5"/>
        <v>0</v>
      </c>
      <c r="U455" s="408">
        <f t="shared" si="6"/>
        <v>0</v>
      </c>
      <c r="V455" s="409" t="str">
        <f t="array" ref="V455">INDEX(_Rge_Data_3rd_CY,$B455,V$1)</f>
        <v/>
      </c>
      <c r="W455" s="410" t="str">
        <f t="array" ref="W455">INDEX(_Rge_Data_3rd_CY,$B455,W$1)</f>
        <v/>
      </c>
      <c r="X455" s="410" t="str">
        <f t="array" ref="X455">INDEX(_Rge_Data_3rd_CY,$B455,X$1)</f>
        <v/>
      </c>
      <c r="Y455" s="410" t="str">
        <f t="array" ref="Y455">INDEX(_Rge_Data_3rd_CY,$B455,Y$1)</f>
        <v/>
      </c>
      <c r="Z455" s="410">
        <f t="array" ref="Z455">INDEX(_Rge_Data_3rd_CY,$B455,Z$1)</f>
        <v>0</v>
      </c>
      <c r="AA455" s="410">
        <f t="array" ref="AA455">INDEX(_Rge_Data_3rd_CY,$B455,AA$1)</f>
        <v>0</v>
      </c>
      <c r="AB455" s="410">
        <f t="array" ref="AB455">INDEX(_Rge_Data_3rd_CY,$B455,AB$1)</f>
        <v>0</v>
      </c>
      <c r="AC455" s="410">
        <f t="array" ref="AC455">INDEX(_Rge_Data_3rd_CY,$B455,AC$1)</f>
        <v>0</v>
      </c>
      <c r="AD455" s="410">
        <f t="array" ref="AD455">INDEX(_Rge_Data_3rd_CY,$B455,AD$1)</f>
        <v>0</v>
      </c>
      <c r="AE455" s="410" t="str">
        <f t="array" ref="AE455">INDEX(_Rge_Data_3rd_CY,$B455,AE$1)</f>
        <v/>
      </c>
      <c r="AF455" s="410">
        <f t="array" ref="AF455">INDEX(_Rge_Data_3rd_CY,$B455,AF$1)</f>
        <v>0</v>
      </c>
      <c r="AG455" s="410">
        <f t="array" ref="AG455">INDEX(_Rge_Data_3rd_CY,$B455,AG$1)</f>
        <v>0</v>
      </c>
      <c r="AH455" s="410">
        <f t="shared" si="7"/>
        <v>0</v>
      </c>
      <c r="AI455" s="411" t="str">
        <f t="shared" si="9"/>
        <v/>
      </c>
      <c r="AJ455" s="412" t="str">
        <f t="array" ref="AJ455">INDEX(_Rge_Data_3rd_CY,$B455,AJ$1)</f>
        <v/>
      </c>
      <c r="AK455" s="413" t="str">
        <f t="array" ref="AK455">INDEX(_Rge_Data_3rd_CY,$B455,AK$1)</f>
        <v/>
      </c>
      <c r="AL455" s="413" t="str">
        <f t="array" ref="AL455">INDEX(_Rge_Data_3rd_CY,$B455,AL$1)</f>
        <v/>
      </c>
      <c r="AM455" s="413" t="str">
        <f t="array" ref="AM455">INDEX(_Rge_Data_3rd_CY,$B455,AM$1)</f>
        <v/>
      </c>
      <c r="AN455" s="413">
        <f t="array" ref="AN455">INDEX(_Rge_Data_3rd_CY,$B455,AN$1)</f>
        <v>0</v>
      </c>
      <c r="AO455" s="413">
        <f t="array" ref="AO455">INDEX(_Rge_Data_3rd_CY,$B455,AO$1)</f>
        <v>0</v>
      </c>
      <c r="AP455" s="413">
        <f t="array" ref="AP455">INDEX(_Rge_Data_3rd_CY,$B455,AP$1)</f>
        <v>0</v>
      </c>
      <c r="AQ455" s="413">
        <f t="array" ref="AQ455">INDEX(_Rge_Data_3rd_CY,$B455,AQ$1)</f>
        <v>0</v>
      </c>
      <c r="AR455" s="413">
        <f t="array" ref="AR455">INDEX(_Rge_Data_3rd_CY,$B455,AR$1)</f>
        <v>0</v>
      </c>
      <c r="AS455" s="413" t="str">
        <f t="array" ref="AS455">INDEX(_Rge_Data_3rd_CY,$B455,AS$1)</f>
        <v/>
      </c>
      <c r="AT455" s="413">
        <f t="array" ref="AT455">INDEX(_Rge_Data_3rd_CY,$B455,AT$1)</f>
        <v>0</v>
      </c>
      <c r="AU455" s="413">
        <f t="array" ref="AU455">INDEX(_Rge_Data_3rd_CY,$B455,AU$1)</f>
        <v>0</v>
      </c>
      <c r="AV455" s="284">
        <f t="shared" si="10"/>
        <v>0</v>
      </c>
      <c r="AW455" s="414">
        <f t="shared" si="8"/>
        <v>0</v>
      </c>
      <c r="AX455" s="290">
        <f>IFERROR(IF(AND($F455="OPEN",$AH455&gt;0),$AH455*_SoP*$AW455,IF(AND($F455="CLOSED",$AH455&gt;0),$AH455*_SoL*$AW455,0)),0)</f>
        <v>0</v>
      </c>
      <c r="AY455" s="290">
        <f>IFERROR(IF($AH455&lt;0,$AH455*_SoL,0),0)</f>
        <v>0</v>
      </c>
      <c r="AZ455" s="415">
        <f t="shared" si="11"/>
        <v>0</v>
      </c>
      <c r="BA455" s="415">
        <f t="shared" si="12"/>
        <v>0</v>
      </c>
      <c r="BB455" s="415">
        <f t="shared" si="13"/>
        <v>0</v>
      </c>
      <c r="BC455" s="416">
        <f t="shared" si="14"/>
        <v>0</v>
      </c>
      <c r="BD455" s="417">
        <f t="shared" si="15"/>
        <v>0</v>
      </c>
      <c r="BE455" s="418">
        <f t="shared" si="16"/>
        <v>0</v>
      </c>
      <c r="BF455" s="419">
        <f t="shared" si="17"/>
        <v>0</v>
      </c>
    </row>
    <row r="456" ht="19.5" customHeight="1">
      <c r="A456" s="185"/>
      <c r="B456" s="230">
        <f t="shared" si="18"/>
        <v>445</v>
      </c>
      <c r="C456" s="185"/>
      <c r="D456" s="391" t="str">
        <f t="array" ref="D456">INDEX(_Rge_Projectdata_3rd,$B456,MATCH("Project-ID",_Rge_Headline_Projectdata,0))</f>
        <v/>
      </c>
      <c r="E456" s="392" t="str">
        <f t="array" ref="E456">IF(INDEX(_Rge_Data_3rd_CY,$B456,E$1)=0,"",TEXT(INDEX(_Rge_Data_3rd_CY,$B456,E$1),"JJJJMMTT"))</f>
        <v/>
      </c>
      <c r="F456" s="404" t="str">
        <f t="array" ref="F456">INDEX(_Rge_Data_3rd_CY,$B456,F$1)</f>
        <v>Open</v>
      </c>
      <c r="G456" s="393">
        <f t="array" ref="G456">IFERROR(MATCH(INDEX(_Rge_Data_3rd_CY,$B456,G$1),_Rge_Projectstatus,0),"")</f>
        <v>1</v>
      </c>
      <c r="H456" s="405" t="str">
        <f t="array" ref="H456">INDEX(_Rge_Data_3rd_CY,$B456,H$1)</f>
        <v/>
      </c>
      <c r="I456" s="406" t="str">
        <f t="array" ref="I456">INDEX(_Rge_Data_3rd_CY,$B456,I$1)</f>
        <v/>
      </c>
      <c r="J456" s="406" t="str">
        <f t="array" ref="J456">INDEX(_Rge_Data_3rd_CY,$B456,J$1)</f>
        <v/>
      </c>
      <c r="K456" s="406" t="str">
        <f t="array" ref="K456">INDEX(_Rge_Data_3rd_CY,$B456,K$1)</f>
        <v/>
      </c>
      <c r="L456" s="407">
        <f t="array" ref="L456">INDEX(_Rge_Data_3rd_CY,$B456,L$1)</f>
        <v>0</v>
      </c>
      <c r="M456" s="407">
        <f t="array" ref="M456">INDEX(_Rge_Data_3rd_CY,$B456,M$1)</f>
        <v>0</v>
      </c>
      <c r="N456" s="407">
        <f t="array" ref="N456">INDEX(_Rge_Data_3rd_CY,$B456,N$1)</f>
        <v>0</v>
      </c>
      <c r="O456" s="407">
        <f t="array" ref="O456">INDEX(_Rge_Data_3rd_CY,$B456,O$1)</f>
        <v>0</v>
      </c>
      <c r="P456" s="407">
        <f t="array" ref="P456">INDEX(_Rge_Data_3rd_CY,$B456,P$1)</f>
        <v>0</v>
      </c>
      <c r="Q456" s="407" t="str">
        <f t="array" ref="Q456">INDEX(_Rge_Data_3rd_CY,$B456,Q$1)</f>
        <v/>
      </c>
      <c r="R456" s="407">
        <f t="array" ref="R456">INDEX(_Rge_Data_3rd_CY,$B456,R$1)</f>
        <v>0</v>
      </c>
      <c r="S456" s="407">
        <f t="array" ref="S456">INDEX(_Rge_Data_3rd_CY,$B456,S$1)</f>
        <v>0</v>
      </c>
      <c r="T456" s="407">
        <f t="shared" si="5"/>
        <v>0</v>
      </c>
      <c r="U456" s="408">
        <f t="shared" si="6"/>
        <v>0</v>
      </c>
      <c r="V456" s="409" t="str">
        <f t="array" ref="V456">INDEX(_Rge_Data_3rd_CY,$B456,V$1)</f>
        <v/>
      </c>
      <c r="W456" s="410" t="str">
        <f t="array" ref="W456">INDEX(_Rge_Data_3rd_CY,$B456,W$1)</f>
        <v/>
      </c>
      <c r="X456" s="410" t="str">
        <f t="array" ref="X456">INDEX(_Rge_Data_3rd_CY,$B456,X$1)</f>
        <v/>
      </c>
      <c r="Y456" s="410" t="str">
        <f t="array" ref="Y456">INDEX(_Rge_Data_3rd_CY,$B456,Y$1)</f>
        <v/>
      </c>
      <c r="Z456" s="410">
        <f t="array" ref="Z456">INDEX(_Rge_Data_3rd_CY,$B456,Z$1)</f>
        <v>0</v>
      </c>
      <c r="AA456" s="410">
        <f t="array" ref="AA456">INDEX(_Rge_Data_3rd_CY,$B456,AA$1)</f>
        <v>0</v>
      </c>
      <c r="AB456" s="410">
        <f t="array" ref="AB456">INDEX(_Rge_Data_3rd_CY,$B456,AB$1)</f>
        <v>0</v>
      </c>
      <c r="AC456" s="410">
        <f t="array" ref="AC456">INDEX(_Rge_Data_3rd_CY,$B456,AC$1)</f>
        <v>0</v>
      </c>
      <c r="AD456" s="410">
        <f t="array" ref="AD456">INDEX(_Rge_Data_3rd_CY,$B456,AD$1)</f>
        <v>0</v>
      </c>
      <c r="AE456" s="410" t="str">
        <f t="array" ref="AE456">INDEX(_Rge_Data_3rd_CY,$B456,AE$1)</f>
        <v/>
      </c>
      <c r="AF456" s="410">
        <f t="array" ref="AF456">INDEX(_Rge_Data_3rd_CY,$B456,AF$1)</f>
        <v>0</v>
      </c>
      <c r="AG456" s="410">
        <f t="array" ref="AG456">INDEX(_Rge_Data_3rd_CY,$B456,AG$1)</f>
        <v>0</v>
      </c>
      <c r="AH456" s="410">
        <f t="shared" si="7"/>
        <v>0</v>
      </c>
      <c r="AI456" s="411" t="str">
        <f t="shared" si="9"/>
        <v/>
      </c>
      <c r="AJ456" s="412" t="str">
        <f t="array" ref="AJ456">INDEX(_Rge_Data_3rd_CY,$B456,AJ$1)</f>
        <v/>
      </c>
      <c r="AK456" s="413" t="str">
        <f t="array" ref="AK456">INDEX(_Rge_Data_3rd_CY,$B456,AK$1)</f>
        <v/>
      </c>
      <c r="AL456" s="413" t="str">
        <f t="array" ref="AL456">INDEX(_Rge_Data_3rd_CY,$B456,AL$1)</f>
        <v/>
      </c>
      <c r="AM456" s="413" t="str">
        <f t="array" ref="AM456">INDEX(_Rge_Data_3rd_CY,$B456,AM$1)</f>
        <v/>
      </c>
      <c r="AN456" s="413">
        <f t="array" ref="AN456">INDEX(_Rge_Data_3rd_CY,$B456,AN$1)</f>
        <v>0</v>
      </c>
      <c r="AO456" s="413">
        <f t="array" ref="AO456">INDEX(_Rge_Data_3rd_CY,$B456,AO$1)</f>
        <v>0</v>
      </c>
      <c r="AP456" s="413">
        <f t="array" ref="AP456">INDEX(_Rge_Data_3rd_CY,$B456,AP$1)</f>
        <v>0</v>
      </c>
      <c r="AQ456" s="413">
        <f t="array" ref="AQ456">INDEX(_Rge_Data_3rd_CY,$B456,AQ$1)</f>
        <v>0</v>
      </c>
      <c r="AR456" s="413">
        <f t="array" ref="AR456">INDEX(_Rge_Data_3rd_CY,$B456,AR$1)</f>
        <v>0</v>
      </c>
      <c r="AS456" s="413" t="str">
        <f t="array" ref="AS456">INDEX(_Rge_Data_3rd_CY,$B456,AS$1)</f>
        <v/>
      </c>
      <c r="AT456" s="413">
        <f t="array" ref="AT456">INDEX(_Rge_Data_3rd_CY,$B456,AT$1)</f>
        <v>0</v>
      </c>
      <c r="AU456" s="413">
        <f t="array" ref="AU456">INDEX(_Rge_Data_3rd_CY,$B456,AU$1)</f>
        <v>0</v>
      </c>
      <c r="AV456" s="284">
        <f t="shared" si="10"/>
        <v>0</v>
      </c>
      <c r="AW456" s="414">
        <f t="shared" si="8"/>
        <v>0</v>
      </c>
      <c r="AX456" s="290">
        <f>IFERROR(IF(AND($F456="OPEN",$AH456&gt;0),$AH456*_SoP*$AW456,IF(AND($F456="CLOSED",$AH456&gt;0),$AH456*_SoL*$AW456,0)),0)</f>
        <v>0</v>
      </c>
      <c r="AY456" s="290">
        <f>IFERROR(IF($AH456&lt;0,$AH456*_SoL,0),0)</f>
        <v>0</v>
      </c>
      <c r="AZ456" s="415">
        <f t="shared" si="11"/>
        <v>0</v>
      </c>
      <c r="BA456" s="415">
        <f t="shared" si="12"/>
        <v>0</v>
      </c>
      <c r="BB456" s="415">
        <f t="shared" si="13"/>
        <v>0</v>
      </c>
      <c r="BC456" s="416">
        <f t="shared" si="14"/>
        <v>0</v>
      </c>
      <c r="BD456" s="417">
        <f t="shared" si="15"/>
        <v>0</v>
      </c>
      <c r="BE456" s="418">
        <f t="shared" si="16"/>
        <v>0</v>
      </c>
      <c r="BF456" s="419">
        <f t="shared" si="17"/>
        <v>0</v>
      </c>
    </row>
    <row r="457" ht="19.5" customHeight="1">
      <c r="A457" s="185"/>
      <c r="B457" s="230">
        <f t="shared" si="18"/>
        <v>446</v>
      </c>
      <c r="C457" s="185"/>
      <c r="D457" s="391" t="str">
        <f t="array" ref="D457">INDEX(_Rge_Projectdata_3rd,$B457,MATCH("Project-ID",_Rge_Headline_Projectdata,0))</f>
        <v/>
      </c>
      <c r="E457" s="392" t="str">
        <f t="array" ref="E457">IF(INDEX(_Rge_Data_3rd_CY,$B457,E$1)=0,"",TEXT(INDEX(_Rge_Data_3rd_CY,$B457,E$1),"JJJJMMTT"))</f>
        <v/>
      </c>
      <c r="F457" s="404" t="str">
        <f t="array" ref="F457">INDEX(_Rge_Data_3rd_CY,$B457,F$1)</f>
        <v>Open</v>
      </c>
      <c r="G457" s="393">
        <f t="array" ref="G457">IFERROR(MATCH(INDEX(_Rge_Data_3rd_CY,$B457,G$1),_Rge_Projectstatus,0),"")</f>
        <v>1</v>
      </c>
      <c r="H457" s="405" t="str">
        <f t="array" ref="H457">INDEX(_Rge_Data_3rd_CY,$B457,H$1)</f>
        <v/>
      </c>
      <c r="I457" s="406" t="str">
        <f t="array" ref="I457">INDEX(_Rge_Data_3rd_CY,$B457,I$1)</f>
        <v/>
      </c>
      <c r="J457" s="406" t="str">
        <f t="array" ref="J457">INDEX(_Rge_Data_3rd_CY,$B457,J$1)</f>
        <v/>
      </c>
      <c r="K457" s="406" t="str">
        <f t="array" ref="K457">INDEX(_Rge_Data_3rd_CY,$B457,K$1)</f>
        <v/>
      </c>
      <c r="L457" s="407">
        <f t="array" ref="L457">INDEX(_Rge_Data_3rd_CY,$B457,L$1)</f>
        <v>0</v>
      </c>
      <c r="M457" s="407">
        <f t="array" ref="M457">INDEX(_Rge_Data_3rd_CY,$B457,M$1)</f>
        <v>0</v>
      </c>
      <c r="N457" s="407">
        <f t="array" ref="N457">INDEX(_Rge_Data_3rd_CY,$B457,N$1)</f>
        <v>0</v>
      </c>
      <c r="O457" s="407">
        <f t="array" ref="O457">INDEX(_Rge_Data_3rd_CY,$B457,O$1)</f>
        <v>0</v>
      </c>
      <c r="P457" s="407">
        <f t="array" ref="P457">INDEX(_Rge_Data_3rd_CY,$B457,P$1)</f>
        <v>0</v>
      </c>
      <c r="Q457" s="407" t="str">
        <f t="array" ref="Q457">INDEX(_Rge_Data_3rd_CY,$B457,Q$1)</f>
        <v/>
      </c>
      <c r="R457" s="407">
        <f t="array" ref="R457">INDEX(_Rge_Data_3rd_CY,$B457,R$1)</f>
        <v>0</v>
      </c>
      <c r="S457" s="407">
        <f t="array" ref="S457">INDEX(_Rge_Data_3rd_CY,$B457,S$1)</f>
        <v>0</v>
      </c>
      <c r="T457" s="407">
        <f t="shared" si="5"/>
        <v>0</v>
      </c>
      <c r="U457" s="408">
        <f t="shared" si="6"/>
        <v>0</v>
      </c>
      <c r="V457" s="409" t="str">
        <f t="array" ref="V457">INDEX(_Rge_Data_3rd_CY,$B457,V$1)</f>
        <v/>
      </c>
      <c r="W457" s="410" t="str">
        <f t="array" ref="W457">INDEX(_Rge_Data_3rd_CY,$B457,W$1)</f>
        <v/>
      </c>
      <c r="X457" s="410" t="str">
        <f t="array" ref="X457">INDEX(_Rge_Data_3rd_CY,$B457,X$1)</f>
        <v/>
      </c>
      <c r="Y457" s="410" t="str">
        <f t="array" ref="Y457">INDEX(_Rge_Data_3rd_CY,$B457,Y$1)</f>
        <v/>
      </c>
      <c r="Z457" s="410">
        <f t="array" ref="Z457">INDEX(_Rge_Data_3rd_CY,$B457,Z$1)</f>
        <v>0</v>
      </c>
      <c r="AA457" s="410">
        <f t="array" ref="AA457">INDEX(_Rge_Data_3rd_CY,$B457,AA$1)</f>
        <v>0</v>
      </c>
      <c r="AB457" s="410">
        <f t="array" ref="AB457">INDEX(_Rge_Data_3rd_CY,$B457,AB$1)</f>
        <v>0</v>
      </c>
      <c r="AC457" s="410">
        <f t="array" ref="AC457">INDEX(_Rge_Data_3rd_CY,$B457,AC$1)</f>
        <v>0</v>
      </c>
      <c r="AD457" s="410">
        <f t="array" ref="AD457">INDEX(_Rge_Data_3rd_CY,$B457,AD$1)</f>
        <v>0</v>
      </c>
      <c r="AE457" s="410" t="str">
        <f t="array" ref="AE457">INDEX(_Rge_Data_3rd_CY,$B457,AE$1)</f>
        <v/>
      </c>
      <c r="AF457" s="410">
        <f t="array" ref="AF457">INDEX(_Rge_Data_3rd_CY,$B457,AF$1)</f>
        <v>0</v>
      </c>
      <c r="AG457" s="410">
        <f t="array" ref="AG457">INDEX(_Rge_Data_3rd_CY,$B457,AG$1)</f>
        <v>0</v>
      </c>
      <c r="AH457" s="410">
        <f t="shared" si="7"/>
        <v>0</v>
      </c>
      <c r="AI457" s="411" t="str">
        <f t="shared" si="9"/>
        <v/>
      </c>
      <c r="AJ457" s="412" t="str">
        <f t="array" ref="AJ457">INDEX(_Rge_Data_3rd_CY,$B457,AJ$1)</f>
        <v/>
      </c>
      <c r="AK457" s="413" t="str">
        <f t="array" ref="AK457">INDEX(_Rge_Data_3rd_CY,$B457,AK$1)</f>
        <v/>
      </c>
      <c r="AL457" s="413" t="str">
        <f t="array" ref="AL457">INDEX(_Rge_Data_3rd_CY,$B457,AL$1)</f>
        <v/>
      </c>
      <c r="AM457" s="413" t="str">
        <f t="array" ref="AM457">INDEX(_Rge_Data_3rd_CY,$B457,AM$1)</f>
        <v/>
      </c>
      <c r="AN457" s="413">
        <f t="array" ref="AN457">INDEX(_Rge_Data_3rd_CY,$B457,AN$1)</f>
        <v>0</v>
      </c>
      <c r="AO457" s="413">
        <f t="array" ref="AO457">INDEX(_Rge_Data_3rd_CY,$B457,AO$1)</f>
        <v>0</v>
      </c>
      <c r="AP457" s="413">
        <f t="array" ref="AP457">INDEX(_Rge_Data_3rd_CY,$B457,AP$1)</f>
        <v>0</v>
      </c>
      <c r="AQ457" s="413">
        <f t="array" ref="AQ457">INDEX(_Rge_Data_3rd_CY,$B457,AQ$1)</f>
        <v>0</v>
      </c>
      <c r="AR457" s="413">
        <f t="array" ref="AR457">INDEX(_Rge_Data_3rd_CY,$B457,AR$1)</f>
        <v>0</v>
      </c>
      <c r="AS457" s="413" t="str">
        <f t="array" ref="AS457">INDEX(_Rge_Data_3rd_CY,$B457,AS$1)</f>
        <v/>
      </c>
      <c r="AT457" s="413">
        <f t="array" ref="AT457">INDEX(_Rge_Data_3rd_CY,$B457,AT$1)</f>
        <v>0</v>
      </c>
      <c r="AU457" s="413">
        <f t="array" ref="AU457">INDEX(_Rge_Data_3rd_CY,$B457,AU$1)</f>
        <v>0</v>
      </c>
      <c r="AV457" s="284">
        <f t="shared" si="10"/>
        <v>0</v>
      </c>
      <c r="AW457" s="414">
        <f t="shared" si="8"/>
        <v>0</v>
      </c>
      <c r="AX457" s="290">
        <f>IFERROR(IF(AND($F457="OPEN",$AH457&gt;0),$AH457*_SoP*$AW457,IF(AND($F457="CLOSED",$AH457&gt;0),$AH457*_SoL*$AW457,0)),0)</f>
        <v>0</v>
      </c>
      <c r="AY457" s="290">
        <f>IFERROR(IF($AH457&lt;0,$AH457*_SoL,0),0)</f>
        <v>0</v>
      </c>
      <c r="AZ457" s="415">
        <f t="shared" si="11"/>
        <v>0</v>
      </c>
      <c r="BA457" s="415">
        <f t="shared" si="12"/>
        <v>0</v>
      </c>
      <c r="BB457" s="415">
        <f t="shared" si="13"/>
        <v>0</v>
      </c>
      <c r="BC457" s="416">
        <f t="shared" si="14"/>
        <v>0</v>
      </c>
      <c r="BD457" s="417">
        <f t="shared" si="15"/>
        <v>0</v>
      </c>
      <c r="BE457" s="418">
        <f t="shared" si="16"/>
        <v>0</v>
      </c>
      <c r="BF457" s="419">
        <f t="shared" si="17"/>
        <v>0</v>
      </c>
    </row>
    <row r="458" ht="19.5" customHeight="1">
      <c r="A458" s="185"/>
      <c r="B458" s="230">
        <f t="shared" si="18"/>
        <v>447</v>
      </c>
      <c r="C458" s="185"/>
      <c r="D458" s="391" t="str">
        <f t="array" ref="D458">INDEX(_Rge_Projectdata_3rd,$B458,MATCH("Project-ID",_Rge_Headline_Projectdata,0))</f>
        <v/>
      </c>
      <c r="E458" s="392" t="str">
        <f t="array" ref="E458">IF(INDEX(_Rge_Data_3rd_CY,$B458,E$1)=0,"",TEXT(INDEX(_Rge_Data_3rd_CY,$B458,E$1),"JJJJMMTT"))</f>
        <v/>
      </c>
      <c r="F458" s="404" t="str">
        <f t="array" ref="F458">INDEX(_Rge_Data_3rd_CY,$B458,F$1)</f>
        <v>Open</v>
      </c>
      <c r="G458" s="393">
        <f t="array" ref="G458">IFERROR(MATCH(INDEX(_Rge_Data_3rd_CY,$B458,G$1),_Rge_Projectstatus,0),"")</f>
        <v>1</v>
      </c>
      <c r="H458" s="405" t="str">
        <f t="array" ref="H458">INDEX(_Rge_Data_3rd_CY,$B458,H$1)</f>
        <v/>
      </c>
      <c r="I458" s="406" t="str">
        <f t="array" ref="I458">INDEX(_Rge_Data_3rd_CY,$B458,I$1)</f>
        <v/>
      </c>
      <c r="J458" s="406" t="str">
        <f t="array" ref="J458">INDEX(_Rge_Data_3rd_CY,$B458,J$1)</f>
        <v/>
      </c>
      <c r="K458" s="406" t="str">
        <f t="array" ref="K458">INDEX(_Rge_Data_3rd_CY,$B458,K$1)</f>
        <v/>
      </c>
      <c r="L458" s="407">
        <f t="array" ref="L458">INDEX(_Rge_Data_3rd_CY,$B458,L$1)</f>
        <v>0</v>
      </c>
      <c r="M458" s="407">
        <f t="array" ref="M458">INDEX(_Rge_Data_3rd_CY,$B458,M$1)</f>
        <v>0</v>
      </c>
      <c r="N458" s="407">
        <f t="array" ref="N458">INDEX(_Rge_Data_3rd_CY,$B458,N$1)</f>
        <v>0</v>
      </c>
      <c r="O458" s="407">
        <f t="array" ref="O458">INDEX(_Rge_Data_3rd_CY,$B458,O$1)</f>
        <v>0</v>
      </c>
      <c r="P458" s="407">
        <f t="array" ref="P458">INDEX(_Rge_Data_3rd_CY,$B458,P$1)</f>
        <v>0</v>
      </c>
      <c r="Q458" s="407" t="str">
        <f t="array" ref="Q458">INDEX(_Rge_Data_3rd_CY,$B458,Q$1)</f>
        <v/>
      </c>
      <c r="R458" s="407">
        <f t="array" ref="R458">INDEX(_Rge_Data_3rd_CY,$B458,R$1)</f>
        <v>0</v>
      </c>
      <c r="S458" s="407">
        <f t="array" ref="S458">INDEX(_Rge_Data_3rd_CY,$B458,S$1)</f>
        <v>0</v>
      </c>
      <c r="T458" s="407">
        <f t="shared" si="5"/>
        <v>0</v>
      </c>
      <c r="U458" s="408">
        <f t="shared" si="6"/>
        <v>0</v>
      </c>
      <c r="V458" s="409" t="str">
        <f t="array" ref="V458">INDEX(_Rge_Data_3rd_CY,$B458,V$1)</f>
        <v/>
      </c>
      <c r="W458" s="410" t="str">
        <f t="array" ref="W458">INDEX(_Rge_Data_3rd_CY,$B458,W$1)</f>
        <v/>
      </c>
      <c r="X458" s="410" t="str">
        <f t="array" ref="X458">INDEX(_Rge_Data_3rd_CY,$B458,X$1)</f>
        <v/>
      </c>
      <c r="Y458" s="410" t="str">
        <f t="array" ref="Y458">INDEX(_Rge_Data_3rd_CY,$B458,Y$1)</f>
        <v/>
      </c>
      <c r="Z458" s="410">
        <f t="array" ref="Z458">INDEX(_Rge_Data_3rd_CY,$B458,Z$1)</f>
        <v>0</v>
      </c>
      <c r="AA458" s="410">
        <f t="array" ref="AA458">INDEX(_Rge_Data_3rd_CY,$B458,AA$1)</f>
        <v>0</v>
      </c>
      <c r="AB458" s="410">
        <f t="array" ref="AB458">INDEX(_Rge_Data_3rd_CY,$B458,AB$1)</f>
        <v>0</v>
      </c>
      <c r="AC458" s="410">
        <f t="array" ref="AC458">INDEX(_Rge_Data_3rd_CY,$B458,AC$1)</f>
        <v>0</v>
      </c>
      <c r="AD458" s="410">
        <f t="array" ref="AD458">INDEX(_Rge_Data_3rd_CY,$B458,AD$1)</f>
        <v>0</v>
      </c>
      <c r="AE458" s="410" t="str">
        <f t="array" ref="AE458">INDEX(_Rge_Data_3rd_CY,$B458,AE$1)</f>
        <v/>
      </c>
      <c r="AF458" s="410">
        <f t="array" ref="AF458">INDEX(_Rge_Data_3rd_CY,$B458,AF$1)</f>
        <v>0</v>
      </c>
      <c r="AG458" s="410">
        <f t="array" ref="AG458">INDEX(_Rge_Data_3rd_CY,$B458,AG$1)</f>
        <v>0</v>
      </c>
      <c r="AH458" s="410">
        <f t="shared" si="7"/>
        <v>0</v>
      </c>
      <c r="AI458" s="411" t="str">
        <f t="shared" si="9"/>
        <v/>
      </c>
      <c r="AJ458" s="412" t="str">
        <f t="array" ref="AJ458">INDEX(_Rge_Data_3rd_CY,$B458,AJ$1)</f>
        <v/>
      </c>
      <c r="AK458" s="413" t="str">
        <f t="array" ref="AK458">INDEX(_Rge_Data_3rd_CY,$B458,AK$1)</f>
        <v/>
      </c>
      <c r="AL458" s="413" t="str">
        <f t="array" ref="AL458">INDEX(_Rge_Data_3rd_CY,$B458,AL$1)</f>
        <v/>
      </c>
      <c r="AM458" s="413" t="str">
        <f t="array" ref="AM458">INDEX(_Rge_Data_3rd_CY,$B458,AM$1)</f>
        <v/>
      </c>
      <c r="AN458" s="413">
        <f t="array" ref="AN458">INDEX(_Rge_Data_3rd_CY,$B458,AN$1)</f>
        <v>0</v>
      </c>
      <c r="AO458" s="413">
        <f t="array" ref="AO458">INDEX(_Rge_Data_3rd_CY,$B458,AO$1)</f>
        <v>0</v>
      </c>
      <c r="AP458" s="413">
        <f t="array" ref="AP458">INDEX(_Rge_Data_3rd_CY,$B458,AP$1)</f>
        <v>0</v>
      </c>
      <c r="AQ458" s="413">
        <f t="array" ref="AQ458">INDEX(_Rge_Data_3rd_CY,$B458,AQ$1)</f>
        <v>0</v>
      </c>
      <c r="AR458" s="413">
        <f t="array" ref="AR458">INDEX(_Rge_Data_3rd_CY,$B458,AR$1)</f>
        <v>0</v>
      </c>
      <c r="AS458" s="413" t="str">
        <f t="array" ref="AS458">INDEX(_Rge_Data_3rd_CY,$B458,AS$1)</f>
        <v/>
      </c>
      <c r="AT458" s="413">
        <f t="array" ref="AT458">INDEX(_Rge_Data_3rd_CY,$B458,AT$1)</f>
        <v>0</v>
      </c>
      <c r="AU458" s="413">
        <f t="array" ref="AU458">INDEX(_Rge_Data_3rd_CY,$B458,AU$1)</f>
        <v>0</v>
      </c>
      <c r="AV458" s="284">
        <f t="shared" si="10"/>
        <v>0</v>
      </c>
      <c r="AW458" s="414">
        <f t="shared" si="8"/>
        <v>0</v>
      </c>
      <c r="AX458" s="290">
        <f>IFERROR(IF(AND($F458="OPEN",$AH458&gt;0),$AH458*_SoP*$AW458,IF(AND($F458="CLOSED",$AH458&gt;0),$AH458*_SoL*$AW458,0)),0)</f>
        <v>0</v>
      </c>
      <c r="AY458" s="290">
        <f>IFERROR(IF($AH458&lt;0,$AH458*_SoL,0),0)</f>
        <v>0</v>
      </c>
      <c r="AZ458" s="415">
        <f t="shared" si="11"/>
        <v>0</v>
      </c>
      <c r="BA458" s="415">
        <f t="shared" si="12"/>
        <v>0</v>
      </c>
      <c r="BB458" s="415">
        <f t="shared" si="13"/>
        <v>0</v>
      </c>
      <c r="BC458" s="416">
        <f t="shared" si="14"/>
        <v>0</v>
      </c>
      <c r="BD458" s="417">
        <f t="shared" si="15"/>
        <v>0</v>
      </c>
      <c r="BE458" s="418">
        <f t="shared" si="16"/>
        <v>0</v>
      </c>
      <c r="BF458" s="419">
        <f t="shared" si="17"/>
        <v>0</v>
      </c>
    </row>
    <row r="459" ht="19.5" customHeight="1">
      <c r="A459" s="185"/>
      <c r="B459" s="230">
        <f t="shared" si="18"/>
        <v>448</v>
      </c>
      <c r="C459" s="185"/>
      <c r="D459" s="391" t="str">
        <f t="array" ref="D459">INDEX(_Rge_Projectdata_3rd,$B459,MATCH("Project-ID",_Rge_Headline_Projectdata,0))</f>
        <v/>
      </c>
      <c r="E459" s="392" t="str">
        <f t="array" ref="E459">IF(INDEX(_Rge_Data_3rd_CY,$B459,E$1)=0,"",TEXT(INDEX(_Rge_Data_3rd_CY,$B459,E$1),"JJJJMMTT"))</f>
        <v/>
      </c>
      <c r="F459" s="404" t="str">
        <f t="array" ref="F459">INDEX(_Rge_Data_3rd_CY,$B459,F$1)</f>
        <v>Open</v>
      </c>
      <c r="G459" s="393">
        <f t="array" ref="G459">IFERROR(MATCH(INDEX(_Rge_Data_3rd_CY,$B459,G$1),_Rge_Projectstatus,0),"")</f>
        <v>1</v>
      </c>
      <c r="H459" s="405" t="str">
        <f t="array" ref="H459">INDEX(_Rge_Data_3rd_CY,$B459,H$1)</f>
        <v/>
      </c>
      <c r="I459" s="406" t="str">
        <f t="array" ref="I459">INDEX(_Rge_Data_3rd_CY,$B459,I$1)</f>
        <v/>
      </c>
      <c r="J459" s="406" t="str">
        <f t="array" ref="J459">INDEX(_Rge_Data_3rd_CY,$B459,J$1)</f>
        <v/>
      </c>
      <c r="K459" s="406" t="str">
        <f t="array" ref="K459">INDEX(_Rge_Data_3rd_CY,$B459,K$1)</f>
        <v/>
      </c>
      <c r="L459" s="407">
        <f t="array" ref="L459">INDEX(_Rge_Data_3rd_CY,$B459,L$1)</f>
        <v>0</v>
      </c>
      <c r="M459" s="407">
        <f t="array" ref="M459">INDEX(_Rge_Data_3rd_CY,$B459,M$1)</f>
        <v>0</v>
      </c>
      <c r="N459" s="407">
        <f t="array" ref="N459">INDEX(_Rge_Data_3rd_CY,$B459,N$1)</f>
        <v>0</v>
      </c>
      <c r="O459" s="407">
        <f t="array" ref="O459">INDEX(_Rge_Data_3rd_CY,$B459,O$1)</f>
        <v>0</v>
      </c>
      <c r="P459" s="407">
        <f t="array" ref="P459">INDEX(_Rge_Data_3rd_CY,$B459,P$1)</f>
        <v>0</v>
      </c>
      <c r="Q459" s="407" t="str">
        <f t="array" ref="Q459">INDEX(_Rge_Data_3rd_CY,$B459,Q$1)</f>
        <v/>
      </c>
      <c r="R459" s="407">
        <f t="array" ref="R459">INDEX(_Rge_Data_3rd_CY,$B459,R$1)</f>
        <v>0</v>
      </c>
      <c r="S459" s="407">
        <f t="array" ref="S459">INDEX(_Rge_Data_3rd_CY,$B459,S$1)</f>
        <v>0</v>
      </c>
      <c r="T459" s="407">
        <f t="shared" si="5"/>
        <v>0</v>
      </c>
      <c r="U459" s="408">
        <f t="shared" si="6"/>
        <v>0</v>
      </c>
      <c r="V459" s="409" t="str">
        <f t="array" ref="V459">INDEX(_Rge_Data_3rd_CY,$B459,V$1)</f>
        <v/>
      </c>
      <c r="W459" s="410" t="str">
        <f t="array" ref="W459">INDEX(_Rge_Data_3rd_CY,$B459,W$1)</f>
        <v/>
      </c>
      <c r="X459" s="410" t="str">
        <f t="array" ref="X459">INDEX(_Rge_Data_3rd_CY,$B459,X$1)</f>
        <v/>
      </c>
      <c r="Y459" s="410" t="str">
        <f t="array" ref="Y459">INDEX(_Rge_Data_3rd_CY,$B459,Y$1)</f>
        <v/>
      </c>
      <c r="Z459" s="410">
        <f t="array" ref="Z459">INDEX(_Rge_Data_3rd_CY,$B459,Z$1)</f>
        <v>0</v>
      </c>
      <c r="AA459" s="410">
        <f t="array" ref="AA459">INDEX(_Rge_Data_3rd_CY,$B459,AA$1)</f>
        <v>0</v>
      </c>
      <c r="AB459" s="410">
        <f t="array" ref="AB459">INDEX(_Rge_Data_3rd_CY,$B459,AB$1)</f>
        <v>0</v>
      </c>
      <c r="AC459" s="410">
        <f t="array" ref="AC459">INDEX(_Rge_Data_3rd_CY,$B459,AC$1)</f>
        <v>0</v>
      </c>
      <c r="AD459" s="410">
        <f t="array" ref="AD459">INDEX(_Rge_Data_3rd_CY,$B459,AD$1)</f>
        <v>0</v>
      </c>
      <c r="AE459" s="410" t="str">
        <f t="array" ref="AE459">INDEX(_Rge_Data_3rd_CY,$B459,AE$1)</f>
        <v/>
      </c>
      <c r="AF459" s="410">
        <f t="array" ref="AF459">INDEX(_Rge_Data_3rd_CY,$B459,AF$1)</f>
        <v>0</v>
      </c>
      <c r="AG459" s="410">
        <f t="array" ref="AG459">INDEX(_Rge_Data_3rd_CY,$B459,AG$1)</f>
        <v>0</v>
      </c>
      <c r="AH459" s="410">
        <f t="shared" si="7"/>
        <v>0</v>
      </c>
      <c r="AI459" s="411" t="str">
        <f t="shared" si="9"/>
        <v/>
      </c>
      <c r="AJ459" s="412" t="str">
        <f t="array" ref="AJ459">INDEX(_Rge_Data_3rd_CY,$B459,AJ$1)</f>
        <v/>
      </c>
      <c r="AK459" s="413" t="str">
        <f t="array" ref="AK459">INDEX(_Rge_Data_3rd_CY,$B459,AK$1)</f>
        <v/>
      </c>
      <c r="AL459" s="413" t="str">
        <f t="array" ref="AL459">INDEX(_Rge_Data_3rd_CY,$B459,AL$1)</f>
        <v/>
      </c>
      <c r="AM459" s="413" t="str">
        <f t="array" ref="AM459">INDEX(_Rge_Data_3rd_CY,$B459,AM$1)</f>
        <v/>
      </c>
      <c r="AN459" s="413">
        <f t="array" ref="AN459">INDEX(_Rge_Data_3rd_CY,$B459,AN$1)</f>
        <v>0</v>
      </c>
      <c r="AO459" s="413">
        <f t="array" ref="AO459">INDEX(_Rge_Data_3rd_CY,$B459,AO$1)</f>
        <v>0</v>
      </c>
      <c r="AP459" s="413">
        <f t="array" ref="AP459">INDEX(_Rge_Data_3rd_CY,$B459,AP$1)</f>
        <v>0</v>
      </c>
      <c r="AQ459" s="413">
        <f t="array" ref="AQ459">INDEX(_Rge_Data_3rd_CY,$B459,AQ$1)</f>
        <v>0</v>
      </c>
      <c r="AR459" s="413">
        <f t="array" ref="AR459">INDEX(_Rge_Data_3rd_CY,$B459,AR$1)</f>
        <v>0</v>
      </c>
      <c r="AS459" s="413" t="str">
        <f t="array" ref="AS459">INDEX(_Rge_Data_3rd_CY,$B459,AS$1)</f>
        <v/>
      </c>
      <c r="AT459" s="413">
        <f t="array" ref="AT459">INDEX(_Rge_Data_3rd_CY,$B459,AT$1)</f>
        <v>0</v>
      </c>
      <c r="AU459" s="413">
        <f t="array" ref="AU459">INDEX(_Rge_Data_3rd_CY,$B459,AU$1)</f>
        <v>0</v>
      </c>
      <c r="AV459" s="284">
        <f t="shared" si="10"/>
        <v>0</v>
      </c>
      <c r="AW459" s="414">
        <f t="shared" si="8"/>
        <v>0</v>
      </c>
      <c r="AX459" s="290">
        <f>IFERROR(IF(AND($F459="OPEN",$AH459&gt;0),$AH459*_SoP*$AW459,IF(AND($F459="CLOSED",$AH459&gt;0),$AH459*_SoL*$AW459,0)),0)</f>
        <v>0</v>
      </c>
      <c r="AY459" s="290">
        <f>IFERROR(IF($AH459&lt;0,$AH459*_SoL,0),0)</f>
        <v>0</v>
      </c>
      <c r="AZ459" s="415">
        <f t="shared" si="11"/>
        <v>0</v>
      </c>
      <c r="BA459" s="415">
        <f t="shared" si="12"/>
        <v>0</v>
      </c>
      <c r="BB459" s="415">
        <f t="shared" si="13"/>
        <v>0</v>
      </c>
      <c r="BC459" s="416">
        <f t="shared" si="14"/>
        <v>0</v>
      </c>
      <c r="BD459" s="417">
        <f t="shared" si="15"/>
        <v>0</v>
      </c>
      <c r="BE459" s="418">
        <f t="shared" si="16"/>
        <v>0</v>
      </c>
      <c r="BF459" s="419">
        <f t="shared" si="17"/>
        <v>0</v>
      </c>
    </row>
    <row r="460" ht="19.5" customHeight="1">
      <c r="A460" s="185"/>
      <c r="B460" s="230">
        <f t="shared" si="18"/>
        <v>449</v>
      </c>
      <c r="C460" s="185"/>
      <c r="D460" s="391" t="str">
        <f t="array" ref="D460">INDEX(_Rge_Projectdata_3rd,$B460,MATCH("Project-ID",_Rge_Headline_Projectdata,0))</f>
        <v/>
      </c>
      <c r="E460" s="392" t="str">
        <f t="array" ref="E460">IF(INDEX(_Rge_Data_3rd_CY,$B460,E$1)=0,"",TEXT(INDEX(_Rge_Data_3rd_CY,$B460,E$1),"JJJJMMTT"))</f>
        <v/>
      </c>
      <c r="F460" s="404" t="str">
        <f t="array" ref="F460">INDEX(_Rge_Data_3rd_CY,$B460,F$1)</f>
        <v>Open</v>
      </c>
      <c r="G460" s="393">
        <f t="array" ref="G460">IFERROR(MATCH(INDEX(_Rge_Data_3rd_CY,$B460,G$1),_Rge_Projectstatus,0),"")</f>
        <v>1</v>
      </c>
      <c r="H460" s="405" t="str">
        <f t="array" ref="H460">INDEX(_Rge_Data_3rd_CY,$B460,H$1)</f>
        <v/>
      </c>
      <c r="I460" s="406" t="str">
        <f t="array" ref="I460">INDEX(_Rge_Data_3rd_CY,$B460,I$1)</f>
        <v/>
      </c>
      <c r="J460" s="406" t="str">
        <f t="array" ref="J460">INDEX(_Rge_Data_3rd_CY,$B460,J$1)</f>
        <v/>
      </c>
      <c r="K460" s="406" t="str">
        <f t="array" ref="K460">INDEX(_Rge_Data_3rd_CY,$B460,K$1)</f>
        <v/>
      </c>
      <c r="L460" s="407">
        <f t="array" ref="L460">INDEX(_Rge_Data_3rd_CY,$B460,L$1)</f>
        <v>0</v>
      </c>
      <c r="M460" s="407">
        <f t="array" ref="M460">INDEX(_Rge_Data_3rd_CY,$B460,M$1)</f>
        <v>0</v>
      </c>
      <c r="N460" s="407">
        <f t="array" ref="N460">INDEX(_Rge_Data_3rd_CY,$B460,N$1)</f>
        <v>0</v>
      </c>
      <c r="O460" s="407">
        <f t="array" ref="O460">INDEX(_Rge_Data_3rd_CY,$B460,O$1)</f>
        <v>0</v>
      </c>
      <c r="P460" s="407">
        <f t="array" ref="P460">INDEX(_Rge_Data_3rd_CY,$B460,P$1)</f>
        <v>0</v>
      </c>
      <c r="Q460" s="407" t="str">
        <f t="array" ref="Q460">INDEX(_Rge_Data_3rd_CY,$B460,Q$1)</f>
        <v/>
      </c>
      <c r="R460" s="407">
        <f t="array" ref="R460">INDEX(_Rge_Data_3rd_CY,$B460,R$1)</f>
        <v>0</v>
      </c>
      <c r="S460" s="407">
        <f t="array" ref="S460">INDEX(_Rge_Data_3rd_CY,$B460,S$1)</f>
        <v>0</v>
      </c>
      <c r="T460" s="407">
        <f t="shared" si="5"/>
        <v>0</v>
      </c>
      <c r="U460" s="408">
        <f t="shared" si="6"/>
        <v>0</v>
      </c>
      <c r="V460" s="409" t="str">
        <f t="array" ref="V460">INDEX(_Rge_Data_3rd_CY,$B460,V$1)</f>
        <v/>
      </c>
      <c r="W460" s="410" t="str">
        <f t="array" ref="W460">INDEX(_Rge_Data_3rd_CY,$B460,W$1)</f>
        <v/>
      </c>
      <c r="X460" s="410" t="str">
        <f t="array" ref="X460">INDEX(_Rge_Data_3rd_CY,$B460,X$1)</f>
        <v/>
      </c>
      <c r="Y460" s="410" t="str">
        <f t="array" ref="Y460">INDEX(_Rge_Data_3rd_CY,$B460,Y$1)</f>
        <v/>
      </c>
      <c r="Z460" s="410">
        <f t="array" ref="Z460">INDEX(_Rge_Data_3rd_CY,$B460,Z$1)</f>
        <v>0</v>
      </c>
      <c r="AA460" s="410">
        <f t="array" ref="AA460">INDEX(_Rge_Data_3rd_CY,$B460,AA$1)</f>
        <v>0</v>
      </c>
      <c r="AB460" s="410">
        <f t="array" ref="AB460">INDEX(_Rge_Data_3rd_CY,$B460,AB$1)</f>
        <v>0</v>
      </c>
      <c r="AC460" s="410">
        <f t="array" ref="AC460">INDEX(_Rge_Data_3rd_CY,$B460,AC$1)</f>
        <v>0</v>
      </c>
      <c r="AD460" s="410">
        <f t="array" ref="AD460">INDEX(_Rge_Data_3rd_CY,$B460,AD$1)</f>
        <v>0</v>
      </c>
      <c r="AE460" s="410" t="str">
        <f t="array" ref="AE460">INDEX(_Rge_Data_3rd_CY,$B460,AE$1)</f>
        <v/>
      </c>
      <c r="AF460" s="410">
        <f t="array" ref="AF460">INDEX(_Rge_Data_3rd_CY,$B460,AF$1)</f>
        <v>0</v>
      </c>
      <c r="AG460" s="410">
        <f t="array" ref="AG460">INDEX(_Rge_Data_3rd_CY,$B460,AG$1)</f>
        <v>0</v>
      </c>
      <c r="AH460" s="410">
        <f t="shared" si="7"/>
        <v>0</v>
      </c>
      <c r="AI460" s="411" t="str">
        <f t="shared" si="9"/>
        <v/>
      </c>
      <c r="AJ460" s="412" t="str">
        <f t="array" ref="AJ460">INDEX(_Rge_Data_3rd_CY,$B460,AJ$1)</f>
        <v/>
      </c>
      <c r="AK460" s="413" t="str">
        <f t="array" ref="AK460">INDEX(_Rge_Data_3rd_CY,$B460,AK$1)</f>
        <v/>
      </c>
      <c r="AL460" s="413" t="str">
        <f t="array" ref="AL460">INDEX(_Rge_Data_3rd_CY,$B460,AL$1)</f>
        <v/>
      </c>
      <c r="AM460" s="413" t="str">
        <f t="array" ref="AM460">INDEX(_Rge_Data_3rd_CY,$B460,AM$1)</f>
        <v/>
      </c>
      <c r="AN460" s="413">
        <f t="array" ref="AN460">INDEX(_Rge_Data_3rd_CY,$B460,AN$1)</f>
        <v>0</v>
      </c>
      <c r="AO460" s="413">
        <f t="array" ref="AO460">INDEX(_Rge_Data_3rd_CY,$B460,AO$1)</f>
        <v>0</v>
      </c>
      <c r="AP460" s="413">
        <f t="array" ref="AP460">INDEX(_Rge_Data_3rd_CY,$B460,AP$1)</f>
        <v>0</v>
      </c>
      <c r="AQ460" s="413">
        <f t="array" ref="AQ460">INDEX(_Rge_Data_3rd_CY,$B460,AQ$1)</f>
        <v>0</v>
      </c>
      <c r="AR460" s="413">
        <f t="array" ref="AR460">INDEX(_Rge_Data_3rd_CY,$B460,AR$1)</f>
        <v>0</v>
      </c>
      <c r="AS460" s="413" t="str">
        <f t="array" ref="AS460">INDEX(_Rge_Data_3rd_CY,$B460,AS$1)</f>
        <v/>
      </c>
      <c r="AT460" s="413">
        <f t="array" ref="AT460">INDEX(_Rge_Data_3rd_CY,$B460,AT$1)</f>
        <v>0</v>
      </c>
      <c r="AU460" s="413">
        <f t="array" ref="AU460">INDEX(_Rge_Data_3rd_CY,$B460,AU$1)</f>
        <v>0</v>
      </c>
      <c r="AV460" s="284">
        <f t="shared" si="10"/>
        <v>0</v>
      </c>
      <c r="AW460" s="414">
        <f t="shared" si="8"/>
        <v>0</v>
      </c>
      <c r="AX460" s="290">
        <f>IFERROR(IF(AND($F460="OPEN",$AH460&gt;0),$AH460*_SoP*$AW460,IF(AND($F460="CLOSED",$AH460&gt;0),$AH460*_SoL*$AW460,0)),0)</f>
        <v>0</v>
      </c>
      <c r="AY460" s="290">
        <f>IFERROR(IF($AH460&lt;0,$AH460*_SoL,0),0)</f>
        <v>0</v>
      </c>
      <c r="AZ460" s="415">
        <f t="shared" si="11"/>
        <v>0</v>
      </c>
      <c r="BA460" s="415">
        <f t="shared" si="12"/>
        <v>0</v>
      </c>
      <c r="BB460" s="415">
        <f t="shared" si="13"/>
        <v>0</v>
      </c>
      <c r="BC460" s="416">
        <f t="shared" si="14"/>
        <v>0</v>
      </c>
      <c r="BD460" s="417">
        <f t="shared" si="15"/>
        <v>0</v>
      </c>
      <c r="BE460" s="418">
        <f t="shared" si="16"/>
        <v>0</v>
      </c>
      <c r="BF460" s="419">
        <f t="shared" si="17"/>
        <v>0</v>
      </c>
    </row>
    <row r="461" ht="19.5" customHeight="1">
      <c r="A461" s="185"/>
      <c r="B461" s="230">
        <f t="shared" si="18"/>
        <v>450</v>
      </c>
      <c r="C461" s="185"/>
      <c r="D461" s="391" t="str">
        <f t="array" ref="D461">INDEX(_Rge_Projectdata_3rd,$B461,MATCH("Project-ID",_Rge_Headline_Projectdata,0))</f>
        <v/>
      </c>
      <c r="E461" s="392" t="str">
        <f t="array" ref="E461">IF(INDEX(_Rge_Data_3rd_CY,$B461,E$1)=0,"",TEXT(INDEX(_Rge_Data_3rd_CY,$B461,E$1),"JJJJMMTT"))</f>
        <v/>
      </c>
      <c r="F461" s="404" t="str">
        <f t="array" ref="F461">INDEX(_Rge_Data_3rd_CY,$B461,F$1)</f>
        <v>Open</v>
      </c>
      <c r="G461" s="393">
        <f t="array" ref="G461">IFERROR(MATCH(INDEX(_Rge_Data_3rd_CY,$B461,G$1),_Rge_Projectstatus,0),"")</f>
        <v>1</v>
      </c>
      <c r="H461" s="405" t="str">
        <f t="array" ref="H461">INDEX(_Rge_Data_3rd_CY,$B461,H$1)</f>
        <v/>
      </c>
      <c r="I461" s="406" t="str">
        <f t="array" ref="I461">INDEX(_Rge_Data_3rd_CY,$B461,I$1)</f>
        <v/>
      </c>
      <c r="J461" s="406" t="str">
        <f t="array" ref="J461">INDEX(_Rge_Data_3rd_CY,$B461,J$1)</f>
        <v/>
      </c>
      <c r="K461" s="406" t="str">
        <f t="array" ref="K461">INDEX(_Rge_Data_3rd_CY,$B461,K$1)</f>
        <v/>
      </c>
      <c r="L461" s="407">
        <f t="array" ref="L461">INDEX(_Rge_Data_3rd_CY,$B461,L$1)</f>
        <v>0</v>
      </c>
      <c r="M461" s="407">
        <f t="array" ref="M461">INDEX(_Rge_Data_3rd_CY,$B461,M$1)</f>
        <v>0</v>
      </c>
      <c r="N461" s="407">
        <f t="array" ref="N461">INDEX(_Rge_Data_3rd_CY,$B461,N$1)</f>
        <v>0</v>
      </c>
      <c r="O461" s="407">
        <f t="array" ref="O461">INDEX(_Rge_Data_3rd_CY,$B461,O$1)</f>
        <v>0</v>
      </c>
      <c r="P461" s="407">
        <f t="array" ref="P461">INDEX(_Rge_Data_3rd_CY,$B461,P$1)</f>
        <v>0</v>
      </c>
      <c r="Q461" s="407" t="str">
        <f t="array" ref="Q461">INDEX(_Rge_Data_3rd_CY,$B461,Q$1)</f>
        <v/>
      </c>
      <c r="R461" s="407">
        <f t="array" ref="R461">INDEX(_Rge_Data_3rd_CY,$B461,R$1)</f>
        <v>0</v>
      </c>
      <c r="S461" s="407">
        <f t="array" ref="S461">INDEX(_Rge_Data_3rd_CY,$B461,S$1)</f>
        <v>0</v>
      </c>
      <c r="T461" s="407">
        <f t="shared" si="5"/>
        <v>0</v>
      </c>
      <c r="U461" s="408">
        <f t="shared" si="6"/>
        <v>0</v>
      </c>
      <c r="V461" s="409" t="str">
        <f t="array" ref="V461">INDEX(_Rge_Data_3rd_CY,$B461,V$1)</f>
        <v/>
      </c>
      <c r="W461" s="410" t="str">
        <f t="array" ref="W461">INDEX(_Rge_Data_3rd_CY,$B461,W$1)</f>
        <v/>
      </c>
      <c r="X461" s="410" t="str">
        <f t="array" ref="X461">INDEX(_Rge_Data_3rd_CY,$B461,X$1)</f>
        <v/>
      </c>
      <c r="Y461" s="410" t="str">
        <f t="array" ref="Y461">INDEX(_Rge_Data_3rd_CY,$B461,Y$1)</f>
        <v/>
      </c>
      <c r="Z461" s="410">
        <f t="array" ref="Z461">INDEX(_Rge_Data_3rd_CY,$B461,Z$1)</f>
        <v>0</v>
      </c>
      <c r="AA461" s="410">
        <f t="array" ref="AA461">INDEX(_Rge_Data_3rd_CY,$B461,AA$1)</f>
        <v>0</v>
      </c>
      <c r="AB461" s="410">
        <f t="array" ref="AB461">INDEX(_Rge_Data_3rd_CY,$B461,AB$1)</f>
        <v>0</v>
      </c>
      <c r="AC461" s="410">
        <f t="array" ref="AC461">INDEX(_Rge_Data_3rd_CY,$B461,AC$1)</f>
        <v>0</v>
      </c>
      <c r="AD461" s="410">
        <f t="array" ref="AD461">INDEX(_Rge_Data_3rd_CY,$B461,AD$1)</f>
        <v>0</v>
      </c>
      <c r="AE461" s="410" t="str">
        <f t="array" ref="AE461">INDEX(_Rge_Data_3rd_CY,$B461,AE$1)</f>
        <v/>
      </c>
      <c r="AF461" s="410">
        <f t="array" ref="AF461">INDEX(_Rge_Data_3rd_CY,$B461,AF$1)</f>
        <v>0</v>
      </c>
      <c r="AG461" s="410">
        <f t="array" ref="AG461">INDEX(_Rge_Data_3rd_CY,$B461,AG$1)</f>
        <v>0</v>
      </c>
      <c r="AH461" s="410">
        <f t="shared" si="7"/>
        <v>0</v>
      </c>
      <c r="AI461" s="411" t="str">
        <f t="shared" si="9"/>
        <v/>
      </c>
      <c r="AJ461" s="412" t="str">
        <f t="array" ref="AJ461">INDEX(_Rge_Data_3rd_CY,$B461,AJ$1)</f>
        <v/>
      </c>
      <c r="AK461" s="413" t="str">
        <f t="array" ref="AK461">INDEX(_Rge_Data_3rd_CY,$B461,AK$1)</f>
        <v/>
      </c>
      <c r="AL461" s="413" t="str">
        <f t="array" ref="AL461">INDEX(_Rge_Data_3rd_CY,$B461,AL$1)</f>
        <v/>
      </c>
      <c r="AM461" s="413" t="str">
        <f t="array" ref="AM461">INDEX(_Rge_Data_3rd_CY,$B461,AM$1)</f>
        <v/>
      </c>
      <c r="AN461" s="413">
        <f t="array" ref="AN461">INDEX(_Rge_Data_3rd_CY,$B461,AN$1)</f>
        <v>0</v>
      </c>
      <c r="AO461" s="413">
        <f t="array" ref="AO461">INDEX(_Rge_Data_3rd_CY,$B461,AO$1)</f>
        <v>0</v>
      </c>
      <c r="AP461" s="413">
        <f t="array" ref="AP461">INDEX(_Rge_Data_3rd_CY,$B461,AP$1)</f>
        <v>0</v>
      </c>
      <c r="AQ461" s="413">
        <f t="array" ref="AQ461">INDEX(_Rge_Data_3rd_CY,$B461,AQ$1)</f>
        <v>0</v>
      </c>
      <c r="AR461" s="413">
        <f t="array" ref="AR461">INDEX(_Rge_Data_3rd_CY,$B461,AR$1)</f>
        <v>0</v>
      </c>
      <c r="AS461" s="413" t="str">
        <f t="array" ref="AS461">INDEX(_Rge_Data_3rd_CY,$B461,AS$1)</f>
        <v/>
      </c>
      <c r="AT461" s="413">
        <f t="array" ref="AT461">INDEX(_Rge_Data_3rd_CY,$B461,AT$1)</f>
        <v>0</v>
      </c>
      <c r="AU461" s="413">
        <f t="array" ref="AU461">INDEX(_Rge_Data_3rd_CY,$B461,AU$1)</f>
        <v>0</v>
      </c>
      <c r="AV461" s="284">
        <f t="shared" si="10"/>
        <v>0</v>
      </c>
      <c r="AW461" s="414">
        <f t="shared" si="8"/>
        <v>0</v>
      </c>
      <c r="AX461" s="290">
        <f>IFERROR(IF(AND($F461="OPEN",$AH461&gt;0),$AH461*_SoP*$AW461,IF(AND($F461="CLOSED",$AH461&gt;0),$AH461*_SoL*$AW461,0)),0)</f>
        <v>0</v>
      </c>
      <c r="AY461" s="290">
        <f>IFERROR(IF($AH461&lt;0,$AH461*_SoL,0),0)</f>
        <v>0</v>
      </c>
      <c r="AZ461" s="415">
        <f t="shared" si="11"/>
        <v>0</v>
      </c>
      <c r="BA461" s="415">
        <f t="shared" si="12"/>
        <v>0</v>
      </c>
      <c r="BB461" s="415">
        <f t="shared" si="13"/>
        <v>0</v>
      </c>
      <c r="BC461" s="416">
        <f t="shared" si="14"/>
        <v>0</v>
      </c>
      <c r="BD461" s="417">
        <f t="shared" si="15"/>
        <v>0</v>
      </c>
      <c r="BE461" s="418">
        <f t="shared" si="16"/>
        <v>0</v>
      </c>
      <c r="BF461" s="419">
        <f t="shared" si="17"/>
        <v>0</v>
      </c>
    </row>
    <row r="462" ht="19.5" customHeight="1">
      <c r="A462" s="185"/>
      <c r="B462" s="230">
        <f t="shared" si="18"/>
        <v>451</v>
      </c>
      <c r="C462" s="185"/>
      <c r="D462" s="391" t="str">
        <f t="array" ref="D462">INDEX(_Rge_Projectdata_3rd,$B462,MATCH("Project-ID",_Rge_Headline_Projectdata,0))</f>
        <v/>
      </c>
      <c r="E462" s="392" t="str">
        <f t="array" ref="E462">IF(INDEX(_Rge_Data_3rd_CY,$B462,E$1)=0,"",TEXT(INDEX(_Rge_Data_3rd_CY,$B462,E$1),"JJJJMMTT"))</f>
        <v/>
      </c>
      <c r="F462" s="404" t="str">
        <f t="array" ref="F462">INDEX(_Rge_Data_3rd_CY,$B462,F$1)</f>
        <v>Open</v>
      </c>
      <c r="G462" s="393">
        <f t="array" ref="G462">IFERROR(MATCH(INDEX(_Rge_Data_3rd_CY,$B462,G$1),_Rge_Projectstatus,0),"")</f>
        <v>1</v>
      </c>
      <c r="H462" s="405" t="str">
        <f t="array" ref="H462">INDEX(_Rge_Data_3rd_CY,$B462,H$1)</f>
        <v/>
      </c>
      <c r="I462" s="406" t="str">
        <f t="array" ref="I462">INDEX(_Rge_Data_3rd_CY,$B462,I$1)</f>
        <v/>
      </c>
      <c r="J462" s="406" t="str">
        <f t="array" ref="J462">INDEX(_Rge_Data_3rd_CY,$B462,J$1)</f>
        <v/>
      </c>
      <c r="K462" s="406" t="str">
        <f t="array" ref="K462">INDEX(_Rge_Data_3rd_CY,$B462,K$1)</f>
        <v/>
      </c>
      <c r="L462" s="407">
        <f t="array" ref="L462">INDEX(_Rge_Data_3rd_CY,$B462,L$1)</f>
        <v>0</v>
      </c>
      <c r="M462" s="407">
        <f t="array" ref="M462">INDEX(_Rge_Data_3rd_CY,$B462,M$1)</f>
        <v>0</v>
      </c>
      <c r="N462" s="407">
        <f t="array" ref="N462">INDEX(_Rge_Data_3rd_CY,$B462,N$1)</f>
        <v>0</v>
      </c>
      <c r="O462" s="407">
        <f t="array" ref="O462">INDEX(_Rge_Data_3rd_CY,$B462,O$1)</f>
        <v>0</v>
      </c>
      <c r="P462" s="407">
        <f t="array" ref="P462">INDEX(_Rge_Data_3rd_CY,$B462,P$1)</f>
        <v>0</v>
      </c>
      <c r="Q462" s="407" t="str">
        <f t="array" ref="Q462">INDEX(_Rge_Data_3rd_CY,$B462,Q$1)</f>
        <v/>
      </c>
      <c r="R462" s="407">
        <f t="array" ref="R462">INDEX(_Rge_Data_3rd_CY,$B462,R$1)</f>
        <v>0</v>
      </c>
      <c r="S462" s="407">
        <f t="array" ref="S462">INDEX(_Rge_Data_3rd_CY,$B462,S$1)</f>
        <v>0</v>
      </c>
      <c r="T462" s="407">
        <f t="shared" si="5"/>
        <v>0</v>
      </c>
      <c r="U462" s="408">
        <f t="shared" si="6"/>
        <v>0</v>
      </c>
      <c r="V462" s="409" t="str">
        <f t="array" ref="V462">INDEX(_Rge_Data_3rd_CY,$B462,V$1)</f>
        <v/>
      </c>
      <c r="W462" s="410" t="str">
        <f t="array" ref="W462">INDEX(_Rge_Data_3rd_CY,$B462,W$1)</f>
        <v/>
      </c>
      <c r="X462" s="410" t="str">
        <f t="array" ref="X462">INDEX(_Rge_Data_3rd_CY,$B462,X$1)</f>
        <v/>
      </c>
      <c r="Y462" s="410" t="str">
        <f t="array" ref="Y462">INDEX(_Rge_Data_3rd_CY,$B462,Y$1)</f>
        <v/>
      </c>
      <c r="Z462" s="410">
        <f t="array" ref="Z462">INDEX(_Rge_Data_3rd_CY,$B462,Z$1)</f>
        <v>0</v>
      </c>
      <c r="AA462" s="410">
        <f t="array" ref="AA462">INDEX(_Rge_Data_3rd_CY,$B462,AA$1)</f>
        <v>0</v>
      </c>
      <c r="AB462" s="410">
        <f t="array" ref="AB462">INDEX(_Rge_Data_3rd_CY,$B462,AB$1)</f>
        <v>0</v>
      </c>
      <c r="AC462" s="410">
        <f t="array" ref="AC462">INDEX(_Rge_Data_3rd_CY,$B462,AC$1)</f>
        <v>0</v>
      </c>
      <c r="AD462" s="410">
        <f t="array" ref="AD462">INDEX(_Rge_Data_3rd_CY,$B462,AD$1)</f>
        <v>0</v>
      </c>
      <c r="AE462" s="410" t="str">
        <f t="array" ref="AE462">INDEX(_Rge_Data_3rd_CY,$B462,AE$1)</f>
        <v/>
      </c>
      <c r="AF462" s="410">
        <f t="array" ref="AF462">INDEX(_Rge_Data_3rd_CY,$B462,AF$1)</f>
        <v>0</v>
      </c>
      <c r="AG462" s="410">
        <f t="array" ref="AG462">INDEX(_Rge_Data_3rd_CY,$B462,AG$1)</f>
        <v>0</v>
      </c>
      <c r="AH462" s="410">
        <f t="shared" si="7"/>
        <v>0</v>
      </c>
      <c r="AI462" s="411" t="str">
        <f t="shared" si="9"/>
        <v/>
      </c>
      <c r="AJ462" s="412" t="str">
        <f t="array" ref="AJ462">INDEX(_Rge_Data_3rd_CY,$B462,AJ$1)</f>
        <v/>
      </c>
      <c r="AK462" s="413" t="str">
        <f t="array" ref="AK462">INDEX(_Rge_Data_3rd_CY,$B462,AK$1)</f>
        <v/>
      </c>
      <c r="AL462" s="413" t="str">
        <f t="array" ref="AL462">INDEX(_Rge_Data_3rd_CY,$B462,AL$1)</f>
        <v/>
      </c>
      <c r="AM462" s="413" t="str">
        <f t="array" ref="AM462">INDEX(_Rge_Data_3rd_CY,$B462,AM$1)</f>
        <v/>
      </c>
      <c r="AN462" s="413">
        <f t="array" ref="AN462">INDEX(_Rge_Data_3rd_CY,$B462,AN$1)</f>
        <v>0</v>
      </c>
      <c r="AO462" s="413">
        <f t="array" ref="AO462">INDEX(_Rge_Data_3rd_CY,$B462,AO$1)</f>
        <v>0</v>
      </c>
      <c r="AP462" s="413">
        <f t="array" ref="AP462">INDEX(_Rge_Data_3rd_CY,$B462,AP$1)</f>
        <v>0</v>
      </c>
      <c r="AQ462" s="413">
        <f t="array" ref="AQ462">INDEX(_Rge_Data_3rd_CY,$B462,AQ$1)</f>
        <v>0</v>
      </c>
      <c r="AR462" s="413">
        <f t="array" ref="AR462">INDEX(_Rge_Data_3rd_CY,$B462,AR$1)</f>
        <v>0</v>
      </c>
      <c r="AS462" s="413" t="str">
        <f t="array" ref="AS462">INDEX(_Rge_Data_3rd_CY,$B462,AS$1)</f>
        <v/>
      </c>
      <c r="AT462" s="413">
        <f t="array" ref="AT462">INDEX(_Rge_Data_3rd_CY,$B462,AT$1)</f>
        <v>0</v>
      </c>
      <c r="AU462" s="413">
        <f t="array" ref="AU462">INDEX(_Rge_Data_3rd_CY,$B462,AU$1)</f>
        <v>0</v>
      </c>
      <c r="AV462" s="284">
        <f t="shared" si="10"/>
        <v>0</v>
      </c>
      <c r="AW462" s="414">
        <f t="shared" si="8"/>
        <v>0</v>
      </c>
      <c r="AX462" s="290">
        <f>IFERROR(IF(AND($F462="OPEN",$AH462&gt;0),$AH462*_SoP*$AW462,IF(AND($F462="CLOSED",$AH462&gt;0),$AH462*_SoL*$AW462,0)),0)</f>
        <v>0</v>
      </c>
      <c r="AY462" s="290">
        <f>IFERROR(IF($AH462&lt;0,$AH462*_SoL,0),0)</f>
        <v>0</v>
      </c>
      <c r="AZ462" s="415">
        <f t="shared" si="11"/>
        <v>0</v>
      </c>
      <c r="BA462" s="415">
        <f t="shared" si="12"/>
        <v>0</v>
      </c>
      <c r="BB462" s="415">
        <f t="shared" si="13"/>
        <v>0</v>
      </c>
      <c r="BC462" s="416">
        <f t="shared" si="14"/>
        <v>0</v>
      </c>
      <c r="BD462" s="417">
        <f t="shared" si="15"/>
        <v>0</v>
      </c>
      <c r="BE462" s="418">
        <f t="shared" si="16"/>
        <v>0</v>
      </c>
      <c r="BF462" s="419">
        <f t="shared" si="17"/>
        <v>0</v>
      </c>
    </row>
    <row r="463" ht="19.5" customHeight="1">
      <c r="A463" s="185"/>
      <c r="B463" s="230">
        <f t="shared" si="18"/>
        <v>452</v>
      </c>
      <c r="C463" s="185"/>
      <c r="D463" s="391" t="str">
        <f t="array" ref="D463">INDEX(_Rge_Projectdata_3rd,$B463,MATCH("Project-ID",_Rge_Headline_Projectdata,0))</f>
        <v/>
      </c>
      <c r="E463" s="392" t="str">
        <f t="array" ref="E463">IF(INDEX(_Rge_Data_3rd_CY,$B463,E$1)=0,"",TEXT(INDEX(_Rge_Data_3rd_CY,$B463,E$1),"JJJJMMTT"))</f>
        <v/>
      </c>
      <c r="F463" s="404" t="str">
        <f t="array" ref="F463">INDEX(_Rge_Data_3rd_CY,$B463,F$1)</f>
        <v>Open</v>
      </c>
      <c r="G463" s="393">
        <f t="array" ref="G463">IFERROR(MATCH(INDEX(_Rge_Data_3rd_CY,$B463,G$1),_Rge_Projectstatus,0),"")</f>
        <v>1</v>
      </c>
      <c r="H463" s="405" t="str">
        <f t="array" ref="H463">INDEX(_Rge_Data_3rd_CY,$B463,H$1)</f>
        <v/>
      </c>
      <c r="I463" s="406" t="str">
        <f t="array" ref="I463">INDEX(_Rge_Data_3rd_CY,$B463,I$1)</f>
        <v/>
      </c>
      <c r="J463" s="406" t="str">
        <f t="array" ref="J463">INDEX(_Rge_Data_3rd_CY,$B463,J$1)</f>
        <v/>
      </c>
      <c r="K463" s="406" t="str">
        <f t="array" ref="K463">INDEX(_Rge_Data_3rd_CY,$B463,K$1)</f>
        <v/>
      </c>
      <c r="L463" s="407">
        <f t="array" ref="L463">INDEX(_Rge_Data_3rd_CY,$B463,L$1)</f>
        <v>0</v>
      </c>
      <c r="M463" s="407">
        <f t="array" ref="M463">INDEX(_Rge_Data_3rd_CY,$B463,M$1)</f>
        <v>0</v>
      </c>
      <c r="N463" s="407">
        <f t="array" ref="N463">INDEX(_Rge_Data_3rd_CY,$B463,N$1)</f>
        <v>0</v>
      </c>
      <c r="O463" s="407">
        <f t="array" ref="O463">INDEX(_Rge_Data_3rd_CY,$B463,O$1)</f>
        <v>0</v>
      </c>
      <c r="P463" s="407">
        <f t="array" ref="P463">INDEX(_Rge_Data_3rd_CY,$B463,P$1)</f>
        <v>0</v>
      </c>
      <c r="Q463" s="407" t="str">
        <f t="array" ref="Q463">INDEX(_Rge_Data_3rd_CY,$B463,Q$1)</f>
        <v/>
      </c>
      <c r="R463" s="407">
        <f t="array" ref="R463">INDEX(_Rge_Data_3rd_CY,$B463,R$1)</f>
        <v>0</v>
      </c>
      <c r="S463" s="407">
        <f t="array" ref="S463">INDEX(_Rge_Data_3rd_CY,$B463,S$1)</f>
        <v>0</v>
      </c>
      <c r="T463" s="407">
        <f t="shared" si="5"/>
        <v>0</v>
      </c>
      <c r="U463" s="408">
        <f t="shared" si="6"/>
        <v>0</v>
      </c>
      <c r="V463" s="409" t="str">
        <f t="array" ref="V463">INDEX(_Rge_Data_3rd_CY,$B463,V$1)</f>
        <v/>
      </c>
      <c r="W463" s="410" t="str">
        <f t="array" ref="W463">INDEX(_Rge_Data_3rd_CY,$B463,W$1)</f>
        <v/>
      </c>
      <c r="X463" s="410" t="str">
        <f t="array" ref="X463">INDEX(_Rge_Data_3rd_CY,$B463,X$1)</f>
        <v/>
      </c>
      <c r="Y463" s="410" t="str">
        <f t="array" ref="Y463">INDEX(_Rge_Data_3rd_CY,$B463,Y$1)</f>
        <v/>
      </c>
      <c r="Z463" s="410">
        <f t="array" ref="Z463">INDEX(_Rge_Data_3rd_CY,$B463,Z$1)</f>
        <v>0</v>
      </c>
      <c r="AA463" s="410">
        <f t="array" ref="AA463">INDEX(_Rge_Data_3rd_CY,$B463,AA$1)</f>
        <v>0</v>
      </c>
      <c r="AB463" s="410">
        <f t="array" ref="AB463">INDEX(_Rge_Data_3rd_CY,$B463,AB$1)</f>
        <v>0</v>
      </c>
      <c r="AC463" s="410">
        <f t="array" ref="AC463">INDEX(_Rge_Data_3rd_CY,$B463,AC$1)</f>
        <v>0</v>
      </c>
      <c r="AD463" s="410">
        <f t="array" ref="AD463">INDEX(_Rge_Data_3rd_CY,$B463,AD$1)</f>
        <v>0</v>
      </c>
      <c r="AE463" s="410" t="str">
        <f t="array" ref="AE463">INDEX(_Rge_Data_3rd_CY,$B463,AE$1)</f>
        <v/>
      </c>
      <c r="AF463" s="410">
        <f t="array" ref="AF463">INDEX(_Rge_Data_3rd_CY,$B463,AF$1)</f>
        <v>0</v>
      </c>
      <c r="AG463" s="410">
        <f t="array" ref="AG463">INDEX(_Rge_Data_3rd_CY,$B463,AG$1)</f>
        <v>0</v>
      </c>
      <c r="AH463" s="410">
        <f t="shared" si="7"/>
        <v>0</v>
      </c>
      <c r="AI463" s="411" t="str">
        <f t="shared" si="9"/>
        <v/>
      </c>
      <c r="AJ463" s="412" t="str">
        <f t="array" ref="AJ463">INDEX(_Rge_Data_3rd_CY,$B463,AJ$1)</f>
        <v/>
      </c>
      <c r="AK463" s="413" t="str">
        <f t="array" ref="AK463">INDEX(_Rge_Data_3rd_CY,$B463,AK$1)</f>
        <v/>
      </c>
      <c r="AL463" s="413" t="str">
        <f t="array" ref="AL463">INDEX(_Rge_Data_3rd_CY,$B463,AL$1)</f>
        <v/>
      </c>
      <c r="AM463" s="413" t="str">
        <f t="array" ref="AM463">INDEX(_Rge_Data_3rd_CY,$B463,AM$1)</f>
        <v/>
      </c>
      <c r="AN463" s="413">
        <f t="array" ref="AN463">INDEX(_Rge_Data_3rd_CY,$B463,AN$1)</f>
        <v>0</v>
      </c>
      <c r="AO463" s="413">
        <f t="array" ref="AO463">INDEX(_Rge_Data_3rd_CY,$B463,AO$1)</f>
        <v>0</v>
      </c>
      <c r="AP463" s="413">
        <f t="array" ref="AP463">INDEX(_Rge_Data_3rd_CY,$B463,AP$1)</f>
        <v>0</v>
      </c>
      <c r="AQ463" s="413">
        <f t="array" ref="AQ463">INDEX(_Rge_Data_3rd_CY,$B463,AQ$1)</f>
        <v>0</v>
      </c>
      <c r="AR463" s="413">
        <f t="array" ref="AR463">INDEX(_Rge_Data_3rd_CY,$B463,AR$1)</f>
        <v>0</v>
      </c>
      <c r="AS463" s="413" t="str">
        <f t="array" ref="AS463">INDEX(_Rge_Data_3rd_CY,$B463,AS$1)</f>
        <v/>
      </c>
      <c r="AT463" s="413">
        <f t="array" ref="AT463">INDEX(_Rge_Data_3rd_CY,$B463,AT$1)</f>
        <v>0</v>
      </c>
      <c r="AU463" s="413">
        <f t="array" ref="AU463">INDEX(_Rge_Data_3rd_CY,$B463,AU$1)</f>
        <v>0</v>
      </c>
      <c r="AV463" s="284">
        <f t="shared" si="10"/>
        <v>0</v>
      </c>
      <c r="AW463" s="414">
        <f t="shared" si="8"/>
        <v>0</v>
      </c>
      <c r="AX463" s="290">
        <f>IFERROR(IF(AND($F463="OPEN",$AH463&gt;0),$AH463*_SoP*$AW463,IF(AND($F463="CLOSED",$AH463&gt;0),$AH463*_SoL*$AW463,0)),0)</f>
        <v>0</v>
      </c>
      <c r="AY463" s="290">
        <f>IFERROR(IF($AH463&lt;0,$AH463*_SoL,0),0)</f>
        <v>0</v>
      </c>
      <c r="AZ463" s="415">
        <f t="shared" si="11"/>
        <v>0</v>
      </c>
      <c r="BA463" s="415">
        <f t="shared" si="12"/>
        <v>0</v>
      </c>
      <c r="BB463" s="415">
        <f t="shared" si="13"/>
        <v>0</v>
      </c>
      <c r="BC463" s="416">
        <f t="shared" si="14"/>
        <v>0</v>
      </c>
      <c r="BD463" s="417">
        <f t="shared" si="15"/>
        <v>0</v>
      </c>
      <c r="BE463" s="418">
        <f t="shared" si="16"/>
        <v>0</v>
      </c>
      <c r="BF463" s="419">
        <f t="shared" si="17"/>
        <v>0</v>
      </c>
    </row>
    <row r="464" ht="19.5" customHeight="1">
      <c r="A464" s="185"/>
      <c r="B464" s="230">
        <f t="shared" si="18"/>
        <v>453</v>
      </c>
      <c r="C464" s="185"/>
      <c r="D464" s="391" t="str">
        <f t="array" ref="D464">INDEX(_Rge_Projectdata_3rd,$B464,MATCH("Project-ID",_Rge_Headline_Projectdata,0))</f>
        <v/>
      </c>
      <c r="E464" s="392" t="str">
        <f t="array" ref="E464">IF(INDEX(_Rge_Data_3rd_CY,$B464,E$1)=0,"",TEXT(INDEX(_Rge_Data_3rd_CY,$B464,E$1),"JJJJMMTT"))</f>
        <v/>
      </c>
      <c r="F464" s="404" t="str">
        <f t="array" ref="F464">INDEX(_Rge_Data_3rd_CY,$B464,F$1)</f>
        <v>Open</v>
      </c>
      <c r="G464" s="393">
        <f t="array" ref="G464">IFERROR(MATCH(INDEX(_Rge_Data_3rd_CY,$B464,G$1),_Rge_Projectstatus,0),"")</f>
        <v>1</v>
      </c>
      <c r="H464" s="405" t="str">
        <f t="array" ref="H464">INDEX(_Rge_Data_3rd_CY,$B464,H$1)</f>
        <v/>
      </c>
      <c r="I464" s="406" t="str">
        <f t="array" ref="I464">INDEX(_Rge_Data_3rd_CY,$B464,I$1)</f>
        <v/>
      </c>
      <c r="J464" s="406" t="str">
        <f t="array" ref="J464">INDEX(_Rge_Data_3rd_CY,$B464,J$1)</f>
        <v/>
      </c>
      <c r="K464" s="406" t="str">
        <f t="array" ref="K464">INDEX(_Rge_Data_3rd_CY,$B464,K$1)</f>
        <v/>
      </c>
      <c r="L464" s="407">
        <f t="array" ref="L464">INDEX(_Rge_Data_3rd_CY,$B464,L$1)</f>
        <v>0</v>
      </c>
      <c r="M464" s="407">
        <f t="array" ref="M464">INDEX(_Rge_Data_3rd_CY,$B464,M$1)</f>
        <v>0</v>
      </c>
      <c r="N464" s="407">
        <f t="array" ref="N464">INDEX(_Rge_Data_3rd_CY,$B464,N$1)</f>
        <v>0</v>
      </c>
      <c r="O464" s="407">
        <f t="array" ref="O464">INDEX(_Rge_Data_3rd_CY,$B464,O$1)</f>
        <v>0</v>
      </c>
      <c r="P464" s="407">
        <f t="array" ref="P464">INDEX(_Rge_Data_3rd_CY,$B464,P$1)</f>
        <v>0</v>
      </c>
      <c r="Q464" s="407" t="str">
        <f t="array" ref="Q464">INDEX(_Rge_Data_3rd_CY,$B464,Q$1)</f>
        <v/>
      </c>
      <c r="R464" s="407">
        <f t="array" ref="R464">INDEX(_Rge_Data_3rd_CY,$B464,R$1)</f>
        <v>0</v>
      </c>
      <c r="S464" s="407">
        <f t="array" ref="S464">INDEX(_Rge_Data_3rd_CY,$B464,S$1)</f>
        <v>0</v>
      </c>
      <c r="T464" s="407">
        <f t="shared" si="5"/>
        <v>0</v>
      </c>
      <c r="U464" s="408">
        <f t="shared" si="6"/>
        <v>0</v>
      </c>
      <c r="V464" s="409" t="str">
        <f t="array" ref="V464">INDEX(_Rge_Data_3rd_CY,$B464,V$1)</f>
        <v/>
      </c>
      <c r="W464" s="410" t="str">
        <f t="array" ref="W464">INDEX(_Rge_Data_3rd_CY,$B464,W$1)</f>
        <v/>
      </c>
      <c r="X464" s="410" t="str">
        <f t="array" ref="X464">INDEX(_Rge_Data_3rd_CY,$B464,X$1)</f>
        <v/>
      </c>
      <c r="Y464" s="410" t="str">
        <f t="array" ref="Y464">INDEX(_Rge_Data_3rd_CY,$B464,Y$1)</f>
        <v/>
      </c>
      <c r="Z464" s="410">
        <f t="array" ref="Z464">INDEX(_Rge_Data_3rd_CY,$B464,Z$1)</f>
        <v>0</v>
      </c>
      <c r="AA464" s="410">
        <f t="array" ref="AA464">INDEX(_Rge_Data_3rd_CY,$B464,AA$1)</f>
        <v>0</v>
      </c>
      <c r="AB464" s="410">
        <f t="array" ref="AB464">INDEX(_Rge_Data_3rd_CY,$B464,AB$1)</f>
        <v>0</v>
      </c>
      <c r="AC464" s="410">
        <f t="array" ref="AC464">INDEX(_Rge_Data_3rd_CY,$B464,AC$1)</f>
        <v>0</v>
      </c>
      <c r="AD464" s="410">
        <f t="array" ref="AD464">INDEX(_Rge_Data_3rd_CY,$B464,AD$1)</f>
        <v>0</v>
      </c>
      <c r="AE464" s="410" t="str">
        <f t="array" ref="AE464">INDEX(_Rge_Data_3rd_CY,$B464,AE$1)</f>
        <v/>
      </c>
      <c r="AF464" s="410">
        <f t="array" ref="AF464">INDEX(_Rge_Data_3rd_CY,$B464,AF$1)</f>
        <v>0</v>
      </c>
      <c r="AG464" s="410">
        <f t="array" ref="AG464">INDEX(_Rge_Data_3rd_CY,$B464,AG$1)</f>
        <v>0</v>
      </c>
      <c r="AH464" s="410">
        <f t="shared" si="7"/>
        <v>0</v>
      </c>
      <c r="AI464" s="411" t="str">
        <f t="shared" si="9"/>
        <v/>
      </c>
      <c r="AJ464" s="412" t="str">
        <f t="array" ref="AJ464">INDEX(_Rge_Data_3rd_CY,$B464,AJ$1)</f>
        <v/>
      </c>
      <c r="AK464" s="413" t="str">
        <f t="array" ref="AK464">INDEX(_Rge_Data_3rd_CY,$B464,AK$1)</f>
        <v/>
      </c>
      <c r="AL464" s="413" t="str">
        <f t="array" ref="AL464">INDEX(_Rge_Data_3rd_CY,$B464,AL$1)</f>
        <v/>
      </c>
      <c r="AM464" s="413" t="str">
        <f t="array" ref="AM464">INDEX(_Rge_Data_3rd_CY,$B464,AM$1)</f>
        <v/>
      </c>
      <c r="AN464" s="413">
        <f t="array" ref="AN464">INDEX(_Rge_Data_3rd_CY,$B464,AN$1)</f>
        <v>0</v>
      </c>
      <c r="AO464" s="413">
        <f t="array" ref="AO464">INDEX(_Rge_Data_3rd_CY,$B464,AO$1)</f>
        <v>0</v>
      </c>
      <c r="AP464" s="413">
        <f t="array" ref="AP464">INDEX(_Rge_Data_3rd_CY,$B464,AP$1)</f>
        <v>0</v>
      </c>
      <c r="AQ464" s="413">
        <f t="array" ref="AQ464">INDEX(_Rge_Data_3rd_CY,$B464,AQ$1)</f>
        <v>0</v>
      </c>
      <c r="AR464" s="413">
        <f t="array" ref="AR464">INDEX(_Rge_Data_3rd_CY,$B464,AR$1)</f>
        <v>0</v>
      </c>
      <c r="AS464" s="413" t="str">
        <f t="array" ref="AS464">INDEX(_Rge_Data_3rd_CY,$B464,AS$1)</f>
        <v/>
      </c>
      <c r="AT464" s="413">
        <f t="array" ref="AT464">INDEX(_Rge_Data_3rd_CY,$B464,AT$1)</f>
        <v>0</v>
      </c>
      <c r="AU464" s="413">
        <f t="array" ref="AU464">INDEX(_Rge_Data_3rd_CY,$B464,AU$1)</f>
        <v>0</v>
      </c>
      <c r="AV464" s="284">
        <f t="shared" si="10"/>
        <v>0</v>
      </c>
      <c r="AW464" s="414">
        <f t="shared" si="8"/>
        <v>0</v>
      </c>
      <c r="AX464" s="290">
        <f>IFERROR(IF(AND($F464="OPEN",$AH464&gt;0),$AH464*_SoP*$AW464,IF(AND($F464="CLOSED",$AH464&gt;0),$AH464*_SoL*$AW464,0)),0)</f>
        <v>0</v>
      </c>
      <c r="AY464" s="290">
        <f>IFERROR(IF($AH464&lt;0,$AH464*_SoL,0),0)</f>
        <v>0</v>
      </c>
      <c r="AZ464" s="415">
        <f t="shared" si="11"/>
        <v>0</v>
      </c>
      <c r="BA464" s="415">
        <f t="shared" si="12"/>
        <v>0</v>
      </c>
      <c r="BB464" s="415">
        <f t="shared" si="13"/>
        <v>0</v>
      </c>
      <c r="BC464" s="416">
        <f t="shared" si="14"/>
        <v>0</v>
      </c>
      <c r="BD464" s="417">
        <f t="shared" si="15"/>
        <v>0</v>
      </c>
      <c r="BE464" s="418">
        <f t="shared" si="16"/>
        <v>0</v>
      </c>
      <c r="BF464" s="419">
        <f t="shared" si="17"/>
        <v>0</v>
      </c>
    </row>
    <row r="465" ht="19.5" customHeight="1">
      <c r="A465" s="185"/>
      <c r="B465" s="230">
        <f t="shared" si="18"/>
        <v>454</v>
      </c>
      <c r="C465" s="185"/>
      <c r="D465" s="391" t="str">
        <f t="array" ref="D465">INDEX(_Rge_Projectdata_3rd,$B465,MATCH("Project-ID",_Rge_Headline_Projectdata,0))</f>
        <v/>
      </c>
      <c r="E465" s="392" t="str">
        <f t="array" ref="E465">IF(INDEX(_Rge_Data_3rd_CY,$B465,E$1)=0,"",TEXT(INDEX(_Rge_Data_3rd_CY,$B465,E$1),"JJJJMMTT"))</f>
        <v/>
      </c>
      <c r="F465" s="404" t="str">
        <f t="array" ref="F465">INDEX(_Rge_Data_3rd_CY,$B465,F$1)</f>
        <v>Open</v>
      </c>
      <c r="G465" s="393">
        <f t="array" ref="G465">IFERROR(MATCH(INDEX(_Rge_Data_3rd_CY,$B465,G$1),_Rge_Projectstatus,0),"")</f>
        <v>1</v>
      </c>
      <c r="H465" s="405" t="str">
        <f t="array" ref="H465">INDEX(_Rge_Data_3rd_CY,$B465,H$1)</f>
        <v/>
      </c>
      <c r="I465" s="406" t="str">
        <f t="array" ref="I465">INDEX(_Rge_Data_3rd_CY,$B465,I$1)</f>
        <v/>
      </c>
      <c r="J465" s="406" t="str">
        <f t="array" ref="J465">INDEX(_Rge_Data_3rd_CY,$B465,J$1)</f>
        <v/>
      </c>
      <c r="K465" s="406" t="str">
        <f t="array" ref="K465">INDEX(_Rge_Data_3rd_CY,$B465,K$1)</f>
        <v/>
      </c>
      <c r="L465" s="407">
        <f t="array" ref="L465">INDEX(_Rge_Data_3rd_CY,$B465,L$1)</f>
        <v>0</v>
      </c>
      <c r="M465" s="407">
        <f t="array" ref="M465">INDEX(_Rge_Data_3rd_CY,$B465,M$1)</f>
        <v>0</v>
      </c>
      <c r="N465" s="407">
        <f t="array" ref="N465">INDEX(_Rge_Data_3rd_CY,$B465,N$1)</f>
        <v>0</v>
      </c>
      <c r="O465" s="407">
        <f t="array" ref="O465">INDEX(_Rge_Data_3rd_CY,$B465,O$1)</f>
        <v>0</v>
      </c>
      <c r="P465" s="407">
        <f t="array" ref="P465">INDEX(_Rge_Data_3rd_CY,$B465,P$1)</f>
        <v>0</v>
      </c>
      <c r="Q465" s="407" t="str">
        <f t="array" ref="Q465">INDEX(_Rge_Data_3rd_CY,$B465,Q$1)</f>
        <v/>
      </c>
      <c r="R465" s="407">
        <f t="array" ref="R465">INDEX(_Rge_Data_3rd_CY,$B465,R$1)</f>
        <v>0</v>
      </c>
      <c r="S465" s="407">
        <f t="array" ref="S465">INDEX(_Rge_Data_3rd_CY,$B465,S$1)</f>
        <v>0</v>
      </c>
      <c r="T465" s="407">
        <f t="shared" si="5"/>
        <v>0</v>
      </c>
      <c r="U465" s="408">
        <f t="shared" si="6"/>
        <v>0</v>
      </c>
      <c r="V465" s="409" t="str">
        <f t="array" ref="V465">INDEX(_Rge_Data_3rd_CY,$B465,V$1)</f>
        <v/>
      </c>
      <c r="W465" s="410" t="str">
        <f t="array" ref="W465">INDEX(_Rge_Data_3rd_CY,$B465,W$1)</f>
        <v/>
      </c>
      <c r="X465" s="410" t="str">
        <f t="array" ref="X465">INDEX(_Rge_Data_3rd_CY,$B465,X$1)</f>
        <v/>
      </c>
      <c r="Y465" s="410" t="str">
        <f t="array" ref="Y465">INDEX(_Rge_Data_3rd_CY,$B465,Y$1)</f>
        <v/>
      </c>
      <c r="Z465" s="410">
        <f t="array" ref="Z465">INDEX(_Rge_Data_3rd_CY,$B465,Z$1)</f>
        <v>0</v>
      </c>
      <c r="AA465" s="410">
        <f t="array" ref="AA465">INDEX(_Rge_Data_3rd_CY,$B465,AA$1)</f>
        <v>0</v>
      </c>
      <c r="AB465" s="410">
        <f t="array" ref="AB465">INDEX(_Rge_Data_3rd_CY,$B465,AB$1)</f>
        <v>0</v>
      </c>
      <c r="AC465" s="410">
        <f t="array" ref="AC465">INDEX(_Rge_Data_3rd_CY,$B465,AC$1)</f>
        <v>0</v>
      </c>
      <c r="AD465" s="410">
        <f t="array" ref="AD465">INDEX(_Rge_Data_3rd_CY,$B465,AD$1)</f>
        <v>0</v>
      </c>
      <c r="AE465" s="410" t="str">
        <f t="array" ref="AE465">INDEX(_Rge_Data_3rd_CY,$B465,AE$1)</f>
        <v/>
      </c>
      <c r="AF465" s="410">
        <f t="array" ref="AF465">INDEX(_Rge_Data_3rd_CY,$B465,AF$1)</f>
        <v>0</v>
      </c>
      <c r="AG465" s="410">
        <f t="array" ref="AG465">INDEX(_Rge_Data_3rd_CY,$B465,AG$1)</f>
        <v>0</v>
      </c>
      <c r="AH465" s="410">
        <f t="shared" si="7"/>
        <v>0</v>
      </c>
      <c r="AI465" s="411" t="str">
        <f t="shared" si="9"/>
        <v/>
      </c>
      <c r="AJ465" s="412" t="str">
        <f t="array" ref="AJ465">INDEX(_Rge_Data_3rd_CY,$B465,AJ$1)</f>
        <v/>
      </c>
      <c r="AK465" s="413" t="str">
        <f t="array" ref="AK465">INDEX(_Rge_Data_3rd_CY,$B465,AK$1)</f>
        <v/>
      </c>
      <c r="AL465" s="413" t="str">
        <f t="array" ref="AL465">INDEX(_Rge_Data_3rd_CY,$B465,AL$1)</f>
        <v/>
      </c>
      <c r="AM465" s="413" t="str">
        <f t="array" ref="AM465">INDEX(_Rge_Data_3rd_CY,$B465,AM$1)</f>
        <v/>
      </c>
      <c r="AN465" s="413">
        <f t="array" ref="AN465">INDEX(_Rge_Data_3rd_CY,$B465,AN$1)</f>
        <v>0</v>
      </c>
      <c r="AO465" s="413">
        <f t="array" ref="AO465">INDEX(_Rge_Data_3rd_CY,$B465,AO$1)</f>
        <v>0</v>
      </c>
      <c r="AP465" s="413">
        <f t="array" ref="AP465">INDEX(_Rge_Data_3rd_CY,$B465,AP$1)</f>
        <v>0</v>
      </c>
      <c r="AQ465" s="413">
        <f t="array" ref="AQ465">INDEX(_Rge_Data_3rd_CY,$B465,AQ$1)</f>
        <v>0</v>
      </c>
      <c r="AR465" s="413">
        <f t="array" ref="AR465">INDEX(_Rge_Data_3rd_CY,$B465,AR$1)</f>
        <v>0</v>
      </c>
      <c r="AS465" s="413" t="str">
        <f t="array" ref="AS465">INDEX(_Rge_Data_3rd_CY,$B465,AS$1)</f>
        <v/>
      </c>
      <c r="AT465" s="413">
        <f t="array" ref="AT465">INDEX(_Rge_Data_3rd_CY,$B465,AT$1)</f>
        <v>0</v>
      </c>
      <c r="AU465" s="413">
        <f t="array" ref="AU465">INDEX(_Rge_Data_3rd_CY,$B465,AU$1)</f>
        <v>0</v>
      </c>
      <c r="AV465" s="284">
        <f t="shared" si="10"/>
        <v>0</v>
      </c>
      <c r="AW465" s="414">
        <f t="shared" si="8"/>
        <v>0</v>
      </c>
      <c r="AX465" s="290">
        <f>IFERROR(IF(AND($F465="OPEN",$AH465&gt;0),$AH465*_SoP*$AW465,IF(AND($F465="CLOSED",$AH465&gt;0),$AH465*_SoL*$AW465,0)),0)</f>
        <v>0</v>
      </c>
      <c r="AY465" s="290">
        <f>IFERROR(IF($AH465&lt;0,$AH465*_SoL,0),0)</f>
        <v>0</v>
      </c>
      <c r="AZ465" s="415">
        <f t="shared" si="11"/>
        <v>0</v>
      </c>
      <c r="BA465" s="415">
        <f t="shared" si="12"/>
        <v>0</v>
      </c>
      <c r="BB465" s="415">
        <f t="shared" si="13"/>
        <v>0</v>
      </c>
      <c r="BC465" s="416">
        <f t="shared" si="14"/>
        <v>0</v>
      </c>
      <c r="BD465" s="417">
        <f t="shared" si="15"/>
        <v>0</v>
      </c>
      <c r="BE465" s="418">
        <f t="shared" si="16"/>
        <v>0</v>
      </c>
      <c r="BF465" s="419">
        <f t="shared" si="17"/>
        <v>0</v>
      </c>
    </row>
    <row r="466" ht="19.5" customHeight="1">
      <c r="A466" s="185"/>
      <c r="B466" s="230">
        <f t="shared" si="18"/>
        <v>455</v>
      </c>
      <c r="C466" s="185"/>
      <c r="D466" s="391" t="str">
        <f t="array" ref="D466">INDEX(_Rge_Projectdata_3rd,$B466,MATCH("Project-ID",_Rge_Headline_Projectdata,0))</f>
        <v/>
      </c>
      <c r="E466" s="392" t="str">
        <f t="array" ref="E466">IF(INDEX(_Rge_Data_3rd_CY,$B466,E$1)=0,"",TEXT(INDEX(_Rge_Data_3rd_CY,$B466,E$1),"JJJJMMTT"))</f>
        <v/>
      </c>
      <c r="F466" s="404" t="str">
        <f t="array" ref="F466">INDEX(_Rge_Data_3rd_CY,$B466,F$1)</f>
        <v>Open</v>
      </c>
      <c r="G466" s="393">
        <f t="array" ref="G466">IFERROR(MATCH(INDEX(_Rge_Data_3rd_CY,$B466,G$1),_Rge_Projectstatus,0),"")</f>
        <v>1</v>
      </c>
      <c r="H466" s="405" t="str">
        <f t="array" ref="H466">INDEX(_Rge_Data_3rd_CY,$B466,H$1)</f>
        <v/>
      </c>
      <c r="I466" s="406" t="str">
        <f t="array" ref="I466">INDEX(_Rge_Data_3rd_CY,$B466,I$1)</f>
        <v/>
      </c>
      <c r="J466" s="406" t="str">
        <f t="array" ref="J466">INDEX(_Rge_Data_3rd_CY,$B466,J$1)</f>
        <v/>
      </c>
      <c r="K466" s="406" t="str">
        <f t="array" ref="K466">INDEX(_Rge_Data_3rd_CY,$B466,K$1)</f>
        <v/>
      </c>
      <c r="L466" s="407">
        <f t="array" ref="L466">INDEX(_Rge_Data_3rd_CY,$B466,L$1)</f>
        <v>0</v>
      </c>
      <c r="M466" s="407">
        <f t="array" ref="M466">INDEX(_Rge_Data_3rd_CY,$B466,M$1)</f>
        <v>0</v>
      </c>
      <c r="N466" s="407">
        <f t="array" ref="N466">INDEX(_Rge_Data_3rd_CY,$B466,N$1)</f>
        <v>0</v>
      </c>
      <c r="O466" s="407">
        <f t="array" ref="O466">INDEX(_Rge_Data_3rd_CY,$B466,O$1)</f>
        <v>0</v>
      </c>
      <c r="P466" s="407">
        <f t="array" ref="P466">INDEX(_Rge_Data_3rd_CY,$B466,P$1)</f>
        <v>0</v>
      </c>
      <c r="Q466" s="407" t="str">
        <f t="array" ref="Q466">INDEX(_Rge_Data_3rd_CY,$B466,Q$1)</f>
        <v/>
      </c>
      <c r="R466" s="407">
        <f t="array" ref="R466">INDEX(_Rge_Data_3rd_CY,$B466,R$1)</f>
        <v>0</v>
      </c>
      <c r="S466" s="407">
        <f t="array" ref="S466">INDEX(_Rge_Data_3rd_CY,$B466,S$1)</f>
        <v>0</v>
      </c>
      <c r="T466" s="407">
        <f t="shared" si="5"/>
        <v>0</v>
      </c>
      <c r="U466" s="408">
        <f t="shared" si="6"/>
        <v>0</v>
      </c>
      <c r="V466" s="409" t="str">
        <f t="array" ref="V466">INDEX(_Rge_Data_3rd_CY,$B466,V$1)</f>
        <v/>
      </c>
      <c r="W466" s="410" t="str">
        <f t="array" ref="W466">INDEX(_Rge_Data_3rd_CY,$B466,W$1)</f>
        <v/>
      </c>
      <c r="X466" s="410" t="str">
        <f t="array" ref="X466">INDEX(_Rge_Data_3rd_CY,$B466,X$1)</f>
        <v/>
      </c>
      <c r="Y466" s="410" t="str">
        <f t="array" ref="Y466">INDEX(_Rge_Data_3rd_CY,$B466,Y$1)</f>
        <v/>
      </c>
      <c r="Z466" s="410">
        <f t="array" ref="Z466">INDEX(_Rge_Data_3rd_CY,$B466,Z$1)</f>
        <v>0</v>
      </c>
      <c r="AA466" s="410">
        <f t="array" ref="AA466">INDEX(_Rge_Data_3rd_CY,$B466,AA$1)</f>
        <v>0</v>
      </c>
      <c r="AB466" s="410">
        <f t="array" ref="AB466">INDEX(_Rge_Data_3rd_CY,$B466,AB$1)</f>
        <v>0</v>
      </c>
      <c r="AC466" s="410">
        <f t="array" ref="AC466">INDEX(_Rge_Data_3rd_CY,$B466,AC$1)</f>
        <v>0</v>
      </c>
      <c r="AD466" s="410">
        <f t="array" ref="AD466">INDEX(_Rge_Data_3rd_CY,$B466,AD$1)</f>
        <v>0</v>
      </c>
      <c r="AE466" s="410" t="str">
        <f t="array" ref="AE466">INDEX(_Rge_Data_3rd_CY,$B466,AE$1)</f>
        <v/>
      </c>
      <c r="AF466" s="410">
        <f t="array" ref="AF466">INDEX(_Rge_Data_3rd_CY,$B466,AF$1)</f>
        <v>0</v>
      </c>
      <c r="AG466" s="410">
        <f t="array" ref="AG466">INDEX(_Rge_Data_3rd_CY,$B466,AG$1)</f>
        <v>0</v>
      </c>
      <c r="AH466" s="410">
        <f t="shared" si="7"/>
        <v>0</v>
      </c>
      <c r="AI466" s="411" t="str">
        <f t="shared" si="9"/>
        <v/>
      </c>
      <c r="AJ466" s="412" t="str">
        <f t="array" ref="AJ466">INDEX(_Rge_Data_3rd_CY,$B466,AJ$1)</f>
        <v/>
      </c>
      <c r="AK466" s="413" t="str">
        <f t="array" ref="AK466">INDEX(_Rge_Data_3rd_CY,$B466,AK$1)</f>
        <v/>
      </c>
      <c r="AL466" s="413" t="str">
        <f t="array" ref="AL466">INDEX(_Rge_Data_3rd_CY,$B466,AL$1)</f>
        <v/>
      </c>
      <c r="AM466" s="413" t="str">
        <f t="array" ref="AM466">INDEX(_Rge_Data_3rd_CY,$B466,AM$1)</f>
        <v/>
      </c>
      <c r="AN466" s="413">
        <f t="array" ref="AN466">INDEX(_Rge_Data_3rd_CY,$B466,AN$1)</f>
        <v>0</v>
      </c>
      <c r="AO466" s="413">
        <f t="array" ref="AO466">INDEX(_Rge_Data_3rd_CY,$B466,AO$1)</f>
        <v>0</v>
      </c>
      <c r="AP466" s="413">
        <f t="array" ref="AP466">INDEX(_Rge_Data_3rd_CY,$B466,AP$1)</f>
        <v>0</v>
      </c>
      <c r="AQ466" s="413">
        <f t="array" ref="AQ466">INDEX(_Rge_Data_3rd_CY,$B466,AQ$1)</f>
        <v>0</v>
      </c>
      <c r="AR466" s="413">
        <f t="array" ref="AR466">INDEX(_Rge_Data_3rd_CY,$B466,AR$1)</f>
        <v>0</v>
      </c>
      <c r="AS466" s="413" t="str">
        <f t="array" ref="AS466">INDEX(_Rge_Data_3rd_CY,$B466,AS$1)</f>
        <v/>
      </c>
      <c r="AT466" s="413">
        <f t="array" ref="AT466">INDEX(_Rge_Data_3rd_CY,$B466,AT$1)</f>
        <v>0</v>
      </c>
      <c r="AU466" s="413">
        <f t="array" ref="AU466">INDEX(_Rge_Data_3rd_CY,$B466,AU$1)</f>
        <v>0</v>
      </c>
      <c r="AV466" s="284">
        <f t="shared" si="10"/>
        <v>0</v>
      </c>
      <c r="AW466" s="414">
        <f t="shared" si="8"/>
        <v>0</v>
      </c>
      <c r="AX466" s="290">
        <f>IFERROR(IF(AND($F466="OPEN",$AH466&gt;0),$AH466*_SoP*$AW466,IF(AND($F466="CLOSED",$AH466&gt;0),$AH466*_SoL*$AW466,0)),0)</f>
        <v>0</v>
      </c>
      <c r="AY466" s="290">
        <f>IFERROR(IF($AH466&lt;0,$AH466*_SoL,0),0)</f>
        <v>0</v>
      </c>
      <c r="AZ466" s="415">
        <f t="shared" si="11"/>
        <v>0</v>
      </c>
      <c r="BA466" s="415">
        <f t="shared" si="12"/>
        <v>0</v>
      </c>
      <c r="BB466" s="415">
        <f t="shared" si="13"/>
        <v>0</v>
      </c>
      <c r="BC466" s="416">
        <f t="shared" si="14"/>
        <v>0</v>
      </c>
      <c r="BD466" s="417">
        <f t="shared" si="15"/>
        <v>0</v>
      </c>
      <c r="BE466" s="418">
        <f t="shared" si="16"/>
        <v>0</v>
      </c>
      <c r="BF466" s="419">
        <f t="shared" si="17"/>
        <v>0</v>
      </c>
    </row>
    <row r="467" ht="19.5" customHeight="1">
      <c r="A467" s="185"/>
      <c r="B467" s="230">
        <f t="shared" si="18"/>
        <v>456</v>
      </c>
      <c r="C467" s="185"/>
      <c r="D467" s="391" t="str">
        <f t="array" ref="D467">INDEX(_Rge_Projectdata_3rd,$B467,MATCH("Project-ID",_Rge_Headline_Projectdata,0))</f>
        <v/>
      </c>
      <c r="E467" s="392" t="str">
        <f t="array" ref="E467">IF(INDEX(_Rge_Data_3rd_CY,$B467,E$1)=0,"",TEXT(INDEX(_Rge_Data_3rd_CY,$B467,E$1),"JJJJMMTT"))</f>
        <v/>
      </c>
      <c r="F467" s="404" t="str">
        <f t="array" ref="F467">INDEX(_Rge_Data_3rd_CY,$B467,F$1)</f>
        <v>Open</v>
      </c>
      <c r="G467" s="393">
        <f t="array" ref="G467">IFERROR(MATCH(INDEX(_Rge_Data_3rd_CY,$B467,G$1),_Rge_Projectstatus,0),"")</f>
        <v>1</v>
      </c>
      <c r="H467" s="405" t="str">
        <f t="array" ref="H467">INDEX(_Rge_Data_3rd_CY,$B467,H$1)</f>
        <v/>
      </c>
      <c r="I467" s="406" t="str">
        <f t="array" ref="I467">INDEX(_Rge_Data_3rd_CY,$B467,I$1)</f>
        <v/>
      </c>
      <c r="J467" s="406" t="str">
        <f t="array" ref="J467">INDEX(_Rge_Data_3rd_CY,$B467,J$1)</f>
        <v/>
      </c>
      <c r="K467" s="406" t="str">
        <f t="array" ref="K467">INDEX(_Rge_Data_3rd_CY,$B467,K$1)</f>
        <v/>
      </c>
      <c r="L467" s="407">
        <f t="array" ref="L467">INDEX(_Rge_Data_3rd_CY,$B467,L$1)</f>
        <v>0</v>
      </c>
      <c r="M467" s="407">
        <f t="array" ref="M467">INDEX(_Rge_Data_3rd_CY,$B467,M$1)</f>
        <v>0</v>
      </c>
      <c r="N467" s="407">
        <f t="array" ref="N467">INDEX(_Rge_Data_3rd_CY,$B467,N$1)</f>
        <v>0</v>
      </c>
      <c r="O467" s="407">
        <f t="array" ref="O467">INDEX(_Rge_Data_3rd_CY,$B467,O$1)</f>
        <v>0</v>
      </c>
      <c r="P467" s="407">
        <f t="array" ref="P467">INDEX(_Rge_Data_3rd_CY,$B467,P$1)</f>
        <v>0</v>
      </c>
      <c r="Q467" s="407" t="str">
        <f t="array" ref="Q467">INDEX(_Rge_Data_3rd_CY,$B467,Q$1)</f>
        <v/>
      </c>
      <c r="R467" s="407">
        <f t="array" ref="R467">INDEX(_Rge_Data_3rd_CY,$B467,R$1)</f>
        <v>0</v>
      </c>
      <c r="S467" s="407">
        <f t="array" ref="S467">INDEX(_Rge_Data_3rd_CY,$B467,S$1)</f>
        <v>0</v>
      </c>
      <c r="T467" s="407">
        <f t="shared" si="5"/>
        <v>0</v>
      </c>
      <c r="U467" s="408">
        <f t="shared" si="6"/>
        <v>0</v>
      </c>
      <c r="V467" s="409" t="str">
        <f t="array" ref="V467">INDEX(_Rge_Data_3rd_CY,$B467,V$1)</f>
        <v/>
      </c>
      <c r="W467" s="410" t="str">
        <f t="array" ref="W467">INDEX(_Rge_Data_3rd_CY,$B467,W$1)</f>
        <v/>
      </c>
      <c r="X467" s="410" t="str">
        <f t="array" ref="X467">INDEX(_Rge_Data_3rd_CY,$B467,X$1)</f>
        <v/>
      </c>
      <c r="Y467" s="410" t="str">
        <f t="array" ref="Y467">INDEX(_Rge_Data_3rd_CY,$B467,Y$1)</f>
        <v/>
      </c>
      <c r="Z467" s="410">
        <f t="array" ref="Z467">INDEX(_Rge_Data_3rd_CY,$B467,Z$1)</f>
        <v>0</v>
      </c>
      <c r="AA467" s="410">
        <f t="array" ref="AA467">INDEX(_Rge_Data_3rd_CY,$B467,AA$1)</f>
        <v>0</v>
      </c>
      <c r="AB467" s="410">
        <f t="array" ref="AB467">INDEX(_Rge_Data_3rd_CY,$B467,AB$1)</f>
        <v>0</v>
      </c>
      <c r="AC467" s="410">
        <f t="array" ref="AC467">INDEX(_Rge_Data_3rd_CY,$B467,AC$1)</f>
        <v>0</v>
      </c>
      <c r="AD467" s="410">
        <f t="array" ref="AD467">INDEX(_Rge_Data_3rd_CY,$B467,AD$1)</f>
        <v>0</v>
      </c>
      <c r="AE467" s="410" t="str">
        <f t="array" ref="AE467">INDEX(_Rge_Data_3rd_CY,$B467,AE$1)</f>
        <v/>
      </c>
      <c r="AF467" s="410">
        <f t="array" ref="AF467">INDEX(_Rge_Data_3rd_CY,$B467,AF$1)</f>
        <v>0</v>
      </c>
      <c r="AG467" s="410">
        <f t="array" ref="AG467">INDEX(_Rge_Data_3rd_CY,$B467,AG$1)</f>
        <v>0</v>
      </c>
      <c r="AH467" s="410">
        <f t="shared" si="7"/>
        <v>0</v>
      </c>
      <c r="AI467" s="411" t="str">
        <f t="shared" si="9"/>
        <v/>
      </c>
      <c r="AJ467" s="412" t="str">
        <f t="array" ref="AJ467">INDEX(_Rge_Data_3rd_CY,$B467,AJ$1)</f>
        <v/>
      </c>
      <c r="AK467" s="413" t="str">
        <f t="array" ref="AK467">INDEX(_Rge_Data_3rd_CY,$B467,AK$1)</f>
        <v/>
      </c>
      <c r="AL467" s="413" t="str">
        <f t="array" ref="AL467">INDEX(_Rge_Data_3rd_CY,$B467,AL$1)</f>
        <v/>
      </c>
      <c r="AM467" s="413" t="str">
        <f t="array" ref="AM467">INDEX(_Rge_Data_3rd_CY,$B467,AM$1)</f>
        <v/>
      </c>
      <c r="AN467" s="413">
        <f t="array" ref="AN467">INDEX(_Rge_Data_3rd_CY,$B467,AN$1)</f>
        <v>0</v>
      </c>
      <c r="AO467" s="413">
        <f t="array" ref="AO467">INDEX(_Rge_Data_3rd_CY,$B467,AO$1)</f>
        <v>0</v>
      </c>
      <c r="AP467" s="413">
        <f t="array" ref="AP467">INDEX(_Rge_Data_3rd_CY,$B467,AP$1)</f>
        <v>0</v>
      </c>
      <c r="AQ467" s="413">
        <f t="array" ref="AQ467">INDEX(_Rge_Data_3rd_CY,$B467,AQ$1)</f>
        <v>0</v>
      </c>
      <c r="AR467" s="413">
        <f t="array" ref="AR467">INDEX(_Rge_Data_3rd_CY,$B467,AR$1)</f>
        <v>0</v>
      </c>
      <c r="AS467" s="413" t="str">
        <f t="array" ref="AS467">INDEX(_Rge_Data_3rd_CY,$B467,AS$1)</f>
        <v/>
      </c>
      <c r="AT467" s="413">
        <f t="array" ref="AT467">INDEX(_Rge_Data_3rd_CY,$B467,AT$1)</f>
        <v>0</v>
      </c>
      <c r="AU467" s="413">
        <f t="array" ref="AU467">INDEX(_Rge_Data_3rd_CY,$B467,AU$1)</f>
        <v>0</v>
      </c>
      <c r="AV467" s="284">
        <f t="shared" si="10"/>
        <v>0</v>
      </c>
      <c r="AW467" s="414">
        <f t="shared" si="8"/>
        <v>0</v>
      </c>
      <c r="AX467" s="290">
        <f>IFERROR(IF(AND($F467="OPEN",$AH467&gt;0),$AH467*_SoP*$AW467,IF(AND($F467="CLOSED",$AH467&gt;0),$AH467*_SoL*$AW467,0)),0)</f>
        <v>0</v>
      </c>
      <c r="AY467" s="290">
        <f>IFERROR(IF($AH467&lt;0,$AH467*_SoL,0),0)</f>
        <v>0</v>
      </c>
      <c r="AZ467" s="415">
        <f t="shared" si="11"/>
        <v>0</v>
      </c>
      <c r="BA467" s="415">
        <f t="shared" si="12"/>
        <v>0</v>
      </c>
      <c r="BB467" s="415">
        <f t="shared" si="13"/>
        <v>0</v>
      </c>
      <c r="BC467" s="416">
        <f t="shared" si="14"/>
        <v>0</v>
      </c>
      <c r="BD467" s="417">
        <f t="shared" si="15"/>
        <v>0</v>
      </c>
      <c r="BE467" s="418">
        <f t="shared" si="16"/>
        <v>0</v>
      </c>
      <c r="BF467" s="419">
        <f t="shared" si="17"/>
        <v>0</v>
      </c>
    </row>
    <row r="468" ht="19.5" customHeight="1">
      <c r="A468" s="185"/>
      <c r="B468" s="230">
        <f t="shared" si="18"/>
        <v>457</v>
      </c>
      <c r="C468" s="185"/>
      <c r="D468" s="391" t="str">
        <f t="array" ref="D468">INDEX(_Rge_Projectdata_3rd,$B468,MATCH("Project-ID",_Rge_Headline_Projectdata,0))</f>
        <v/>
      </c>
      <c r="E468" s="392" t="str">
        <f t="array" ref="E468">IF(INDEX(_Rge_Data_3rd_CY,$B468,E$1)=0,"",TEXT(INDEX(_Rge_Data_3rd_CY,$B468,E$1),"JJJJMMTT"))</f>
        <v/>
      </c>
      <c r="F468" s="404" t="str">
        <f t="array" ref="F468">INDEX(_Rge_Data_3rd_CY,$B468,F$1)</f>
        <v>Open</v>
      </c>
      <c r="G468" s="393">
        <f t="array" ref="G468">IFERROR(MATCH(INDEX(_Rge_Data_3rd_CY,$B468,G$1),_Rge_Projectstatus,0),"")</f>
        <v>1</v>
      </c>
      <c r="H468" s="405" t="str">
        <f t="array" ref="H468">INDEX(_Rge_Data_3rd_CY,$B468,H$1)</f>
        <v/>
      </c>
      <c r="I468" s="406" t="str">
        <f t="array" ref="I468">INDEX(_Rge_Data_3rd_CY,$B468,I$1)</f>
        <v/>
      </c>
      <c r="J468" s="406" t="str">
        <f t="array" ref="J468">INDEX(_Rge_Data_3rd_CY,$B468,J$1)</f>
        <v/>
      </c>
      <c r="K468" s="406" t="str">
        <f t="array" ref="K468">INDEX(_Rge_Data_3rd_CY,$B468,K$1)</f>
        <v/>
      </c>
      <c r="L468" s="407">
        <f t="array" ref="L468">INDEX(_Rge_Data_3rd_CY,$B468,L$1)</f>
        <v>0</v>
      </c>
      <c r="M468" s="407">
        <f t="array" ref="M468">INDEX(_Rge_Data_3rd_CY,$B468,M$1)</f>
        <v>0</v>
      </c>
      <c r="N468" s="407">
        <f t="array" ref="N468">INDEX(_Rge_Data_3rd_CY,$B468,N$1)</f>
        <v>0</v>
      </c>
      <c r="O468" s="407">
        <f t="array" ref="O468">INDEX(_Rge_Data_3rd_CY,$B468,O$1)</f>
        <v>0</v>
      </c>
      <c r="P468" s="407">
        <f t="array" ref="P468">INDEX(_Rge_Data_3rd_CY,$B468,P$1)</f>
        <v>0</v>
      </c>
      <c r="Q468" s="407" t="str">
        <f t="array" ref="Q468">INDEX(_Rge_Data_3rd_CY,$B468,Q$1)</f>
        <v/>
      </c>
      <c r="R468" s="407">
        <f t="array" ref="R468">INDEX(_Rge_Data_3rd_CY,$B468,R$1)</f>
        <v>0</v>
      </c>
      <c r="S468" s="407">
        <f t="array" ref="S468">INDEX(_Rge_Data_3rd_CY,$B468,S$1)</f>
        <v>0</v>
      </c>
      <c r="T468" s="407">
        <f t="shared" si="5"/>
        <v>0</v>
      </c>
      <c r="U468" s="408">
        <f t="shared" si="6"/>
        <v>0</v>
      </c>
      <c r="V468" s="409" t="str">
        <f t="array" ref="V468">INDEX(_Rge_Data_3rd_CY,$B468,V$1)</f>
        <v/>
      </c>
      <c r="W468" s="410" t="str">
        <f t="array" ref="W468">INDEX(_Rge_Data_3rd_CY,$B468,W$1)</f>
        <v/>
      </c>
      <c r="X468" s="410" t="str">
        <f t="array" ref="X468">INDEX(_Rge_Data_3rd_CY,$B468,X$1)</f>
        <v/>
      </c>
      <c r="Y468" s="410" t="str">
        <f t="array" ref="Y468">INDEX(_Rge_Data_3rd_CY,$B468,Y$1)</f>
        <v/>
      </c>
      <c r="Z468" s="410">
        <f t="array" ref="Z468">INDEX(_Rge_Data_3rd_CY,$B468,Z$1)</f>
        <v>0</v>
      </c>
      <c r="AA468" s="410">
        <f t="array" ref="AA468">INDEX(_Rge_Data_3rd_CY,$B468,AA$1)</f>
        <v>0</v>
      </c>
      <c r="AB468" s="410">
        <f t="array" ref="AB468">INDEX(_Rge_Data_3rd_CY,$B468,AB$1)</f>
        <v>0</v>
      </c>
      <c r="AC468" s="410">
        <f t="array" ref="AC468">INDEX(_Rge_Data_3rd_CY,$B468,AC$1)</f>
        <v>0</v>
      </c>
      <c r="AD468" s="410">
        <f t="array" ref="AD468">INDEX(_Rge_Data_3rd_CY,$B468,AD$1)</f>
        <v>0</v>
      </c>
      <c r="AE468" s="410" t="str">
        <f t="array" ref="AE468">INDEX(_Rge_Data_3rd_CY,$B468,AE$1)</f>
        <v/>
      </c>
      <c r="AF468" s="410">
        <f t="array" ref="AF468">INDEX(_Rge_Data_3rd_CY,$B468,AF$1)</f>
        <v>0</v>
      </c>
      <c r="AG468" s="410">
        <f t="array" ref="AG468">INDEX(_Rge_Data_3rd_CY,$B468,AG$1)</f>
        <v>0</v>
      </c>
      <c r="AH468" s="410">
        <f t="shared" si="7"/>
        <v>0</v>
      </c>
      <c r="AI468" s="411" t="str">
        <f t="shared" si="9"/>
        <v/>
      </c>
      <c r="AJ468" s="412" t="str">
        <f t="array" ref="AJ468">INDEX(_Rge_Data_3rd_CY,$B468,AJ$1)</f>
        <v/>
      </c>
      <c r="AK468" s="413" t="str">
        <f t="array" ref="AK468">INDEX(_Rge_Data_3rd_CY,$B468,AK$1)</f>
        <v/>
      </c>
      <c r="AL468" s="413" t="str">
        <f t="array" ref="AL468">INDEX(_Rge_Data_3rd_CY,$B468,AL$1)</f>
        <v/>
      </c>
      <c r="AM468" s="413" t="str">
        <f t="array" ref="AM468">INDEX(_Rge_Data_3rd_CY,$B468,AM$1)</f>
        <v/>
      </c>
      <c r="AN468" s="413">
        <f t="array" ref="AN468">INDEX(_Rge_Data_3rd_CY,$B468,AN$1)</f>
        <v>0</v>
      </c>
      <c r="AO468" s="413">
        <f t="array" ref="AO468">INDEX(_Rge_Data_3rd_CY,$B468,AO$1)</f>
        <v>0</v>
      </c>
      <c r="AP468" s="413">
        <f t="array" ref="AP468">INDEX(_Rge_Data_3rd_CY,$B468,AP$1)</f>
        <v>0</v>
      </c>
      <c r="AQ468" s="413">
        <f t="array" ref="AQ468">INDEX(_Rge_Data_3rd_CY,$B468,AQ$1)</f>
        <v>0</v>
      </c>
      <c r="AR468" s="413">
        <f t="array" ref="AR468">INDEX(_Rge_Data_3rd_CY,$B468,AR$1)</f>
        <v>0</v>
      </c>
      <c r="AS468" s="413" t="str">
        <f t="array" ref="AS468">INDEX(_Rge_Data_3rd_CY,$B468,AS$1)</f>
        <v/>
      </c>
      <c r="AT468" s="413">
        <f t="array" ref="AT468">INDEX(_Rge_Data_3rd_CY,$B468,AT$1)</f>
        <v>0</v>
      </c>
      <c r="AU468" s="413">
        <f t="array" ref="AU468">INDEX(_Rge_Data_3rd_CY,$B468,AU$1)</f>
        <v>0</v>
      </c>
      <c r="AV468" s="284">
        <f t="shared" si="10"/>
        <v>0</v>
      </c>
      <c r="AW468" s="414">
        <f t="shared" si="8"/>
        <v>0</v>
      </c>
      <c r="AX468" s="290">
        <f>IFERROR(IF(AND($F468="OPEN",$AH468&gt;0),$AH468*_SoP*$AW468,IF(AND($F468="CLOSED",$AH468&gt;0),$AH468*_SoL*$AW468,0)),0)</f>
        <v>0</v>
      </c>
      <c r="AY468" s="290">
        <f>IFERROR(IF($AH468&lt;0,$AH468*_SoL,0),0)</f>
        <v>0</v>
      </c>
      <c r="AZ468" s="415">
        <f t="shared" si="11"/>
        <v>0</v>
      </c>
      <c r="BA468" s="415">
        <f t="shared" si="12"/>
        <v>0</v>
      </c>
      <c r="BB468" s="415">
        <f t="shared" si="13"/>
        <v>0</v>
      </c>
      <c r="BC468" s="416">
        <f t="shared" si="14"/>
        <v>0</v>
      </c>
      <c r="BD468" s="417">
        <f t="shared" si="15"/>
        <v>0</v>
      </c>
      <c r="BE468" s="418">
        <f t="shared" si="16"/>
        <v>0</v>
      </c>
      <c r="BF468" s="419">
        <f t="shared" si="17"/>
        <v>0</v>
      </c>
    </row>
    <row r="469" ht="19.5" customHeight="1">
      <c r="A469" s="185"/>
      <c r="B469" s="230">
        <f t="shared" si="18"/>
        <v>458</v>
      </c>
      <c r="C469" s="185"/>
      <c r="D469" s="391" t="str">
        <f t="array" ref="D469">INDEX(_Rge_Projectdata_3rd,$B469,MATCH("Project-ID",_Rge_Headline_Projectdata,0))</f>
        <v/>
      </c>
      <c r="E469" s="392" t="str">
        <f t="array" ref="E469">IF(INDEX(_Rge_Data_3rd_CY,$B469,E$1)=0,"",TEXT(INDEX(_Rge_Data_3rd_CY,$B469,E$1),"JJJJMMTT"))</f>
        <v/>
      </c>
      <c r="F469" s="404" t="str">
        <f t="array" ref="F469">INDEX(_Rge_Data_3rd_CY,$B469,F$1)</f>
        <v>Open</v>
      </c>
      <c r="G469" s="393">
        <f t="array" ref="G469">IFERROR(MATCH(INDEX(_Rge_Data_3rd_CY,$B469,G$1),_Rge_Projectstatus,0),"")</f>
        <v>1</v>
      </c>
      <c r="H469" s="405" t="str">
        <f t="array" ref="H469">INDEX(_Rge_Data_3rd_CY,$B469,H$1)</f>
        <v/>
      </c>
      <c r="I469" s="406" t="str">
        <f t="array" ref="I469">INDEX(_Rge_Data_3rd_CY,$B469,I$1)</f>
        <v/>
      </c>
      <c r="J469" s="406" t="str">
        <f t="array" ref="J469">INDEX(_Rge_Data_3rd_CY,$B469,J$1)</f>
        <v/>
      </c>
      <c r="K469" s="406" t="str">
        <f t="array" ref="K469">INDEX(_Rge_Data_3rd_CY,$B469,K$1)</f>
        <v/>
      </c>
      <c r="L469" s="407">
        <f t="array" ref="L469">INDEX(_Rge_Data_3rd_CY,$B469,L$1)</f>
        <v>0</v>
      </c>
      <c r="M469" s="407">
        <f t="array" ref="M469">INDEX(_Rge_Data_3rd_CY,$B469,M$1)</f>
        <v>0</v>
      </c>
      <c r="N469" s="407">
        <f t="array" ref="N469">INDEX(_Rge_Data_3rd_CY,$B469,N$1)</f>
        <v>0</v>
      </c>
      <c r="O469" s="407">
        <f t="array" ref="O469">INDEX(_Rge_Data_3rd_CY,$B469,O$1)</f>
        <v>0</v>
      </c>
      <c r="P469" s="407">
        <f t="array" ref="P469">INDEX(_Rge_Data_3rd_CY,$B469,P$1)</f>
        <v>0</v>
      </c>
      <c r="Q469" s="407" t="str">
        <f t="array" ref="Q469">INDEX(_Rge_Data_3rd_CY,$B469,Q$1)</f>
        <v/>
      </c>
      <c r="R469" s="407">
        <f t="array" ref="R469">INDEX(_Rge_Data_3rd_CY,$B469,R$1)</f>
        <v>0</v>
      </c>
      <c r="S469" s="407">
        <f t="array" ref="S469">INDEX(_Rge_Data_3rd_CY,$B469,S$1)</f>
        <v>0</v>
      </c>
      <c r="T469" s="407">
        <f t="shared" si="5"/>
        <v>0</v>
      </c>
      <c r="U469" s="408">
        <f t="shared" si="6"/>
        <v>0</v>
      </c>
      <c r="V469" s="409" t="str">
        <f t="array" ref="V469">INDEX(_Rge_Data_3rd_CY,$B469,V$1)</f>
        <v/>
      </c>
      <c r="W469" s="410" t="str">
        <f t="array" ref="W469">INDEX(_Rge_Data_3rd_CY,$B469,W$1)</f>
        <v/>
      </c>
      <c r="X469" s="410" t="str">
        <f t="array" ref="X469">INDEX(_Rge_Data_3rd_CY,$B469,X$1)</f>
        <v/>
      </c>
      <c r="Y469" s="410" t="str">
        <f t="array" ref="Y469">INDEX(_Rge_Data_3rd_CY,$B469,Y$1)</f>
        <v/>
      </c>
      <c r="Z469" s="410">
        <f t="array" ref="Z469">INDEX(_Rge_Data_3rd_CY,$B469,Z$1)</f>
        <v>0</v>
      </c>
      <c r="AA469" s="410">
        <f t="array" ref="AA469">INDEX(_Rge_Data_3rd_CY,$B469,AA$1)</f>
        <v>0</v>
      </c>
      <c r="AB469" s="410">
        <f t="array" ref="AB469">INDEX(_Rge_Data_3rd_CY,$B469,AB$1)</f>
        <v>0</v>
      </c>
      <c r="AC469" s="410">
        <f t="array" ref="AC469">INDEX(_Rge_Data_3rd_CY,$B469,AC$1)</f>
        <v>0</v>
      </c>
      <c r="AD469" s="410">
        <f t="array" ref="AD469">INDEX(_Rge_Data_3rd_CY,$B469,AD$1)</f>
        <v>0</v>
      </c>
      <c r="AE469" s="410" t="str">
        <f t="array" ref="AE469">INDEX(_Rge_Data_3rd_CY,$B469,AE$1)</f>
        <v/>
      </c>
      <c r="AF469" s="410">
        <f t="array" ref="AF469">INDEX(_Rge_Data_3rd_CY,$B469,AF$1)</f>
        <v>0</v>
      </c>
      <c r="AG469" s="410">
        <f t="array" ref="AG469">INDEX(_Rge_Data_3rd_CY,$B469,AG$1)</f>
        <v>0</v>
      </c>
      <c r="AH469" s="410">
        <f t="shared" si="7"/>
        <v>0</v>
      </c>
      <c r="AI469" s="411" t="str">
        <f t="shared" si="9"/>
        <v/>
      </c>
      <c r="AJ469" s="412" t="str">
        <f t="array" ref="AJ469">INDEX(_Rge_Data_3rd_CY,$B469,AJ$1)</f>
        <v/>
      </c>
      <c r="AK469" s="413" t="str">
        <f t="array" ref="AK469">INDEX(_Rge_Data_3rd_CY,$B469,AK$1)</f>
        <v/>
      </c>
      <c r="AL469" s="413" t="str">
        <f t="array" ref="AL469">INDEX(_Rge_Data_3rd_CY,$B469,AL$1)</f>
        <v/>
      </c>
      <c r="AM469" s="413" t="str">
        <f t="array" ref="AM469">INDEX(_Rge_Data_3rd_CY,$B469,AM$1)</f>
        <v/>
      </c>
      <c r="AN469" s="413">
        <f t="array" ref="AN469">INDEX(_Rge_Data_3rd_CY,$B469,AN$1)</f>
        <v>0</v>
      </c>
      <c r="AO469" s="413">
        <f t="array" ref="AO469">INDEX(_Rge_Data_3rd_CY,$B469,AO$1)</f>
        <v>0</v>
      </c>
      <c r="AP469" s="413">
        <f t="array" ref="AP469">INDEX(_Rge_Data_3rd_CY,$B469,AP$1)</f>
        <v>0</v>
      </c>
      <c r="AQ469" s="413">
        <f t="array" ref="AQ469">INDEX(_Rge_Data_3rd_CY,$B469,AQ$1)</f>
        <v>0</v>
      </c>
      <c r="AR469" s="413">
        <f t="array" ref="AR469">INDEX(_Rge_Data_3rd_CY,$B469,AR$1)</f>
        <v>0</v>
      </c>
      <c r="AS469" s="413" t="str">
        <f t="array" ref="AS469">INDEX(_Rge_Data_3rd_CY,$B469,AS$1)</f>
        <v/>
      </c>
      <c r="AT469" s="413">
        <f t="array" ref="AT469">INDEX(_Rge_Data_3rd_CY,$B469,AT$1)</f>
        <v>0</v>
      </c>
      <c r="AU469" s="413">
        <f t="array" ref="AU469">INDEX(_Rge_Data_3rd_CY,$B469,AU$1)</f>
        <v>0</v>
      </c>
      <c r="AV469" s="284">
        <f t="shared" si="10"/>
        <v>0</v>
      </c>
      <c r="AW469" s="414">
        <f t="shared" si="8"/>
        <v>0</v>
      </c>
      <c r="AX469" s="290">
        <f>IFERROR(IF(AND($F469="OPEN",$AH469&gt;0),$AH469*_SoP*$AW469,IF(AND($F469="CLOSED",$AH469&gt;0),$AH469*_SoL*$AW469,0)),0)</f>
        <v>0</v>
      </c>
      <c r="AY469" s="290">
        <f>IFERROR(IF($AH469&lt;0,$AH469*_SoL,0),0)</f>
        <v>0</v>
      </c>
      <c r="AZ469" s="415">
        <f t="shared" si="11"/>
        <v>0</v>
      </c>
      <c r="BA469" s="415">
        <f t="shared" si="12"/>
        <v>0</v>
      </c>
      <c r="BB469" s="415">
        <f t="shared" si="13"/>
        <v>0</v>
      </c>
      <c r="BC469" s="416">
        <f t="shared" si="14"/>
        <v>0</v>
      </c>
      <c r="BD469" s="417">
        <f t="shared" si="15"/>
        <v>0</v>
      </c>
      <c r="BE469" s="418">
        <f t="shared" si="16"/>
        <v>0</v>
      </c>
      <c r="BF469" s="419">
        <f t="shared" si="17"/>
        <v>0</v>
      </c>
    </row>
    <row r="470" ht="19.5" customHeight="1">
      <c r="A470" s="185"/>
      <c r="B470" s="230">
        <f t="shared" si="18"/>
        <v>459</v>
      </c>
      <c r="C470" s="185"/>
      <c r="D470" s="391" t="str">
        <f t="array" ref="D470">INDEX(_Rge_Projectdata_3rd,$B470,MATCH("Project-ID",_Rge_Headline_Projectdata,0))</f>
        <v/>
      </c>
      <c r="E470" s="392" t="str">
        <f t="array" ref="E470">IF(INDEX(_Rge_Data_3rd_CY,$B470,E$1)=0,"",TEXT(INDEX(_Rge_Data_3rd_CY,$B470,E$1),"JJJJMMTT"))</f>
        <v/>
      </c>
      <c r="F470" s="404" t="str">
        <f t="array" ref="F470">INDEX(_Rge_Data_3rd_CY,$B470,F$1)</f>
        <v>Open</v>
      </c>
      <c r="G470" s="393">
        <f t="array" ref="G470">IFERROR(MATCH(INDEX(_Rge_Data_3rd_CY,$B470,G$1),_Rge_Projectstatus,0),"")</f>
        <v>1</v>
      </c>
      <c r="H470" s="405" t="str">
        <f t="array" ref="H470">INDEX(_Rge_Data_3rd_CY,$B470,H$1)</f>
        <v/>
      </c>
      <c r="I470" s="406" t="str">
        <f t="array" ref="I470">INDEX(_Rge_Data_3rd_CY,$B470,I$1)</f>
        <v/>
      </c>
      <c r="J470" s="406" t="str">
        <f t="array" ref="J470">INDEX(_Rge_Data_3rd_CY,$B470,J$1)</f>
        <v/>
      </c>
      <c r="K470" s="406" t="str">
        <f t="array" ref="K470">INDEX(_Rge_Data_3rd_CY,$B470,K$1)</f>
        <v/>
      </c>
      <c r="L470" s="407">
        <f t="array" ref="L470">INDEX(_Rge_Data_3rd_CY,$B470,L$1)</f>
        <v>0</v>
      </c>
      <c r="M470" s="407">
        <f t="array" ref="M470">INDEX(_Rge_Data_3rd_CY,$B470,M$1)</f>
        <v>0</v>
      </c>
      <c r="N470" s="407">
        <f t="array" ref="N470">INDEX(_Rge_Data_3rd_CY,$B470,N$1)</f>
        <v>0</v>
      </c>
      <c r="O470" s="407">
        <f t="array" ref="O470">INDEX(_Rge_Data_3rd_CY,$B470,O$1)</f>
        <v>0</v>
      </c>
      <c r="P470" s="407">
        <f t="array" ref="P470">INDEX(_Rge_Data_3rd_CY,$B470,P$1)</f>
        <v>0</v>
      </c>
      <c r="Q470" s="407" t="str">
        <f t="array" ref="Q470">INDEX(_Rge_Data_3rd_CY,$B470,Q$1)</f>
        <v/>
      </c>
      <c r="R470" s="407">
        <f t="array" ref="R470">INDEX(_Rge_Data_3rd_CY,$B470,R$1)</f>
        <v>0</v>
      </c>
      <c r="S470" s="407">
        <f t="array" ref="S470">INDEX(_Rge_Data_3rd_CY,$B470,S$1)</f>
        <v>0</v>
      </c>
      <c r="T470" s="407">
        <f t="shared" si="5"/>
        <v>0</v>
      </c>
      <c r="U470" s="408">
        <f t="shared" si="6"/>
        <v>0</v>
      </c>
      <c r="V470" s="409" t="str">
        <f t="array" ref="V470">INDEX(_Rge_Data_3rd_CY,$B470,V$1)</f>
        <v/>
      </c>
      <c r="W470" s="410" t="str">
        <f t="array" ref="W470">INDEX(_Rge_Data_3rd_CY,$B470,W$1)</f>
        <v/>
      </c>
      <c r="X470" s="410" t="str">
        <f t="array" ref="X470">INDEX(_Rge_Data_3rd_CY,$B470,X$1)</f>
        <v/>
      </c>
      <c r="Y470" s="410" t="str">
        <f t="array" ref="Y470">INDEX(_Rge_Data_3rd_CY,$B470,Y$1)</f>
        <v/>
      </c>
      <c r="Z470" s="410">
        <f t="array" ref="Z470">INDEX(_Rge_Data_3rd_CY,$B470,Z$1)</f>
        <v>0</v>
      </c>
      <c r="AA470" s="410">
        <f t="array" ref="AA470">INDEX(_Rge_Data_3rd_CY,$B470,AA$1)</f>
        <v>0</v>
      </c>
      <c r="AB470" s="410">
        <f t="array" ref="AB470">INDEX(_Rge_Data_3rd_CY,$B470,AB$1)</f>
        <v>0</v>
      </c>
      <c r="AC470" s="410">
        <f t="array" ref="AC470">INDEX(_Rge_Data_3rd_CY,$B470,AC$1)</f>
        <v>0</v>
      </c>
      <c r="AD470" s="410">
        <f t="array" ref="AD470">INDEX(_Rge_Data_3rd_CY,$B470,AD$1)</f>
        <v>0</v>
      </c>
      <c r="AE470" s="410" t="str">
        <f t="array" ref="AE470">INDEX(_Rge_Data_3rd_CY,$B470,AE$1)</f>
        <v/>
      </c>
      <c r="AF470" s="410">
        <f t="array" ref="AF470">INDEX(_Rge_Data_3rd_CY,$B470,AF$1)</f>
        <v>0</v>
      </c>
      <c r="AG470" s="410">
        <f t="array" ref="AG470">INDEX(_Rge_Data_3rd_CY,$B470,AG$1)</f>
        <v>0</v>
      </c>
      <c r="AH470" s="410">
        <f t="shared" si="7"/>
        <v>0</v>
      </c>
      <c r="AI470" s="411" t="str">
        <f t="shared" si="9"/>
        <v/>
      </c>
      <c r="AJ470" s="412" t="str">
        <f t="array" ref="AJ470">INDEX(_Rge_Data_3rd_CY,$B470,AJ$1)</f>
        <v/>
      </c>
      <c r="AK470" s="413" t="str">
        <f t="array" ref="AK470">INDEX(_Rge_Data_3rd_CY,$B470,AK$1)</f>
        <v/>
      </c>
      <c r="AL470" s="413" t="str">
        <f t="array" ref="AL470">INDEX(_Rge_Data_3rd_CY,$B470,AL$1)</f>
        <v/>
      </c>
      <c r="AM470" s="413" t="str">
        <f t="array" ref="AM470">INDEX(_Rge_Data_3rd_CY,$B470,AM$1)</f>
        <v/>
      </c>
      <c r="AN470" s="413">
        <f t="array" ref="AN470">INDEX(_Rge_Data_3rd_CY,$B470,AN$1)</f>
        <v>0</v>
      </c>
      <c r="AO470" s="413">
        <f t="array" ref="AO470">INDEX(_Rge_Data_3rd_CY,$B470,AO$1)</f>
        <v>0</v>
      </c>
      <c r="AP470" s="413">
        <f t="array" ref="AP470">INDEX(_Rge_Data_3rd_CY,$B470,AP$1)</f>
        <v>0</v>
      </c>
      <c r="AQ470" s="413">
        <f t="array" ref="AQ470">INDEX(_Rge_Data_3rd_CY,$B470,AQ$1)</f>
        <v>0</v>
      </c>
      <c r="AR470" s="413">
        <f t="array" ref="AR470">INDEX(_Rge_Data_3rd_CY,$B470,AR$1)</f>
        <v>0</v>
      </c>
      <c r="AS470" s="413" t="str">
        <f t="array" ref="AS470">INDEX(_Rge_Data_3rd_CY,$B470,AS$1)</f>
        <v/>
      </c>
      <c r="AT470" s="413">
        <f t="array" ref="AT470">INDEX(_Rge_Data_3rd_CY,$B470,AT$1)</f>
        <v>0</v>
      </c>
      <c r="AU470" s="413">
        <f t="array" ref="AU470">INDEX(_Rge_Data_3rd_CY,$B470,AU$1)</f>
        <v>0</v>
      </c>
      <c r="AV470" s="284">
        <f t="shared" si="10"/>
        <v>0</v>
      </c>
      <c r="AW470" s="414">
        <f t="shared" si="8"/>
        <v>0</v>
      </c>
      <c r="AX470" s="290">
        <f>IFERROR(IF(AND($F470="OPEN",$AH470&gt;0),$AH470*_SoP*$AW470,IF(AND($F470="CLOSED",$AH470&gt;0),$AH470*_SoL*$AW470,0)),0)</f>
        <v>0</v>
      </c>
      <c r="AY470" s="290">
        <f>IFERROR(IF($AH470&lt;0,$AH470*_SoL,0),0)</f>
        <v>0</v>
      </c>
      <c r="AZ470" s="415">
        <f t="shared" si="11"/>
        <v>0</v>
      </c>
      <c r="BA470" s="415">
        <f t="shared" si="12"/>
        <v>0</v>
      </c>
      <c r="BB470" s="415">
        <f t="shared" si="13"/>
        <v>0</v>
      </c>
      <c r="BC470" s="416">
        <f t="shared" si="14"/>
        <v>0</v>
      </c>
      <c r="BD470" s="417">
        <f t="shared" si="15"/>
        <v>0</v>
      </c>
      <c r="BE470" s="418">
        <f t="shared" si="16"/>
        <v>0</v>
      </c>
      <c r="BF470" s="419">
        <f t="shared" si="17"/>
        <v>0</v>
      </c>
    </row>
    <row r="471" ht="19.5" customHeight="1">
      <c r="A471" s="185"/>
      <c r="B471" s="230">
        <f t="shared" si="18"/>
        <v>460</v>
      </c>
      <c r="C471" s="185"/>
      <c r="D471" s="391" t="str">
        <f t="array" ref="D471">INDEX(_Rge_Projectdata_3rd,$B471,MATCH("Project-ID",_Rge_Headline_Projectdata,0))</f>
        <v/>
      </c>
      <c r="E471" s="392" t="str">
        <f t="array" ref="E471">IF(INDEX(_Rge_Data_3rd_CY,$B471,E$1)=0,"",TEXT(INDEX(_Rge_Data_3rd_CY,$B471,E$1),"JJJJMMTT"))</f>
        <v/>
      </c>
      <c r="F471" s="404" t="str">
        <f t="array" ref="F471">INDEX(_Rge_Data_3rd_CY,$B471,F$1)</f>
        <v>Open</v>
      </c>
      <c r="G471" s="393">
        <f t="array" ref="G471">IFERROR(MATCH(INDEX(_Rge_Data_3rd_CY,$B471,G$1),_Rge_Projectstatus,0),"")</f>
        <v>1</v>
      </c>
      <c r="H471" s="405" t="str">
        <f t="array" ref="H471">INDEX(_Rge_Data_3rd_CY,$B471,H$1)</f>
        <v/>
      </c>
      <c r="I471" s="406" t="str">
        <f t="array" ref="I471">INDEX(_Rge_Data_3rd_CY,$B471,I$1)</f>
        <v/>
      </c>
      <c r="J471" s="406" t="str">
        <f t="array" ref="J471">INDEX(_Rge_Data_3rd_CY,$B471,J$1)</f>
        <v/>
      </c>
      <c r="K471" s="406" t="str">
        <f t="array" ref="K471">INDEX(_Rge_Data_3rd_CY,$B471,K$1)</f>
        <v/>
      </c>
      <c r="L471" s="407">
        <f t="array" ref="L471">INDEX(_Rge_Data_3rd_CY,$B471,L$1)</f>
        <v>0</v>
      </c>
      <c r="M471" s="407">
        <f t="array" ref="M471">INDEX(_Rge_Data_3rd_CY,$B471,M$1)</f>
        <v>0</v>
      </c>
      <c r="N471" s="407">
        <f t="array" ref="N471">INDEX(_Rge_Data_3rd_CY,$B471,N$1)</f>
        <v>0</v>
      </c>
      <c r="O471" s="407">
        <f t="array" ref="O471">INDEX(_Rge_Data_3rd_CY,$B471,O$1)</f>
        <v>0</v>
      </c>
      <c r="P471" s="407">
        <f t="array" ref="P471">INDEX(_Rge_Data_3rd_CY,$B471,P$1)</f>
        <v>0</v>
      </c>
      <c r="Q471" s="407" t="str">
        <f t="array" ref="Q471">INDEX(_Rge_Data_3rd_CY,$B471,Q$1)</f>
        <v/>
      </c>
      <c r="R471" s="407">
        <f t="array" ref="R471">INDEX(_Rge_Data_3rd_CY,$B471,R$1)</f>
        <v>0</v>
      </c>
      <c r="S471" s="407">
        <f t="array" ref="S471">INDEX(_Rge_Data_3rd_CY,$B471,S$1)</f>
        <v>0</v>
      </c>
      <c r="T471" s="407">
        <f t="shared" si="5"/>
        <v>0</v>
      </c>
      <c r="U471" s="408">
        <f t="shared" si="6"/>
        <v>0</v>
      </c>
      <c r="V471" s="409" t="str">
        <f t="array" ref="V471">INDEX(_Rge_Data_3rd_CY,$B471,V$1)</f>
        <v/>
      </c>
      <c r="W471" s="410" t="str">
        <f t="array" ref="W471">INDEX(_Rge_Data_3rd_CY,$B471,W$1)</f>
        <v/>
      </c>
      <c r="X471" s="410" t="str">
        <f t="array" ref="X471">INDEX(_Rge_Data_3rd_CY,$B471,X$1)</f>
        <v/>
      </c>
      <c r="Y471" s="410" t="str">
        <f t="array" ref="Y471">INDEX(_Rge_Data_3rd_CY,$B471,Y$1)</f>
        <v/>
      </c>
      <c r="Z471" s="410">
        <f t="array" ref="Z471">INDEX(_Rge_Data_3rd_CY,$B471,Z$1)</f>
        <v>0</v>
      </c>
      <c r="AA471" s="410">
        <f t="array" ref="AA471">INDEX(_Rge_Data_3rd_CY,$B471,AA$1)</f>
        <v>0</v>
      </c>
      <c r="AB471" s="410">
        <f t="array" ref="AB471">INDEX(_Rge_Data_3rd_CY,$B471,AB$1)</f>
        <v>0</v>
      </c>
      <c r="AC471" s="410">
        <f t="array" ref="AC471">INDEX(_Rge_Data_3rd_CY,$B471,AC$1)</f>
        <v>0</v>
      </c>
      <c r="AD471" s="410">
        <f t="array" ref="AD471">INDEX(_Rge_Data_3rd_CY,$B471,AD$1)</f>
        <v>0</v>
      </c>
      <c r="AE471" s="410" t="str">
        <f t="array" ref="AE471">INDEX(_Rge_Data_3rd_CY,$B471,AE$1)</f>
        <v/>
      </c>
      <c r="AF471" s="410">
        <f t="array" ref="AF471">INDEX(_Rge_Data_3rd_CY,$B471,AF$1)</f>
        <v>0</v>
      </c>
      <c r="AG471" s="410">
        <f t="array" ref="AG471">INDEX(_Rge_Data_3rd_CY,$B471,AG$1)</f>
        <v>0</v>
      </c>
      <c r="AH471" s="410">
        <f t="shared" si="7"/>
        <v>0</v>
      </c>
      <c r="AI471" s="411" t="str">
        <f t="shared" si="9"/>
        <v/>
      </c>
      <c r="AJ471" s="412" t="str">
        <f t="array" ref="AJ471">INDEX(_Rge_Data_3rd_CY,$B471,AJ$1)</f>
        <v/>
      </c>
      <c r="AK471" s="413" t="str">
        <f t="array" ref="AK471">INDEX(_Rge_Data_3rd_CY,$B471,AK$1)</f>
        <v/>
      </c>
      <c r="AL471" s="413" t="str">
        <f t="array" ref="AL471">INDEX(_Rge_Data_3rd_CY,$B471,AL$1)</f>
        <v/>
      </c>
      <c r="AM471" s="413" t="str">
        <f t="array" ref="AM471">INDEX(_Rge_Data_3rd_CY,$B471,AM$1)</f>
        <v/>
      </c>
      <c r="AN471" s="413">
        <f t="array" ref="AN471">INDEX(_Rge_Data_3rd_CY,$B471,AN$1)</f>
        <v>0</v>
      </c>
      <c r="AO471" s="413">
        <f t="array" ref="AO471">INDEX(_Rge_Data_3rd_CY,$B471,AO$1)</f>
        <v>0</v>
      </c>
      <c r="AP471" s="413">
        <f t="array" ref="AP471">INDEX(_Rge_Data_3rd_CY,$B471,AP$1)</f>
        <v>0</v>
      </c>
      <c r="AQ471" s="413">
        <f t="array" ref="AQ471">INDEX(_Rge_Data_3rd_CY,$B471,AQ$1)</f>
        <v>0</v>
      </c>
      <c r="AR471" s="413">
        <f t="array" ref="AR471">INDEX(_Rge_Data_3rd_CY,$B471,AR$1)</f>
        <v>0</v>
      </c>
      <c r="AS471" s="413" t="str">
        <f t="array" ref="AS471">INDEX(_Rge_Data_3rd_CY,$B471,AS$1)</f>
        <v/>
      </c>
      <c r="AT471" s="413">
        <f t="array" ref="AT471">INDEX(_Rge_Data_3rd_CY,$B471,AT$1)</f>
        <v>0</v>
      </c>
      <c r="AU471" s="413">
        <f t="array" ref="AU471">INDEX(_Rge_Data_3rd_CY,$B471,AU$1)</f>
        <v>0</v>
      </c>
      <c r="AV471" s="284">
        <f t="shared" si="10"/>
        <v>0</v>
      </c>
      <c r="AW471" s="414">
        <f t="shared" si="8"/>
        <v>0</v>
      </c>
      <c r="AX471" s="290">
        <f>IFERROR(IF(AND($F471="OPEN",$AH471&gt;0),$AH471*_SoP*$AW471,IF(AND($F471="CLOSED",$AH471&gt;0),$AH471*_SoL*$AW471,0)),0)</f>
        <v>0</v>
      </c>
      <c r="AY471" s="290">
        <f>IFERROR(IF($AH471&lt;0,$AH471*_SoL,0),0)</f>
        <v>0</v>
      </c>
      <c r="AZ471" s="415">
        <f t="shared" si="11"/>
        <v>0</v>
      </c>
      <c r="BA471" s="415">
        <f t="shared" si="12"/>
        <v>0</v>
      </c>
      <c r="BB471" s="415">
        <f t="shared" si="13"/>
        <v>0</v>
      </c>
      <c r="BC471" s="416">
        <f t="shared" si="14"/>
        <v>0</v>
      </c>
      <c r="BD471" s="417">
        <f t="shared" si="15"/>
        <v>0</v>
      </c>
      <c r="BE471" s="418">
        <f t="shared" si="16"/>
        <v>0</v>
      </c>
      <c r="BF471" s="419">
        <f t="shared" si="17"/>
        <v>0</v>
      </c>
    </row>
    <row r="472" ht="19.5" customHeight="1">
      <c r="A472" s="185"/>
      <c r="B472" s="230">
        <f t="shared" si="18"/>
        <v>461</v>
      </c>
      <c r="C472" s="185"/>
      <c r="D472" s="391" t="str">
        <f t="array" ref="D472">INDEX(_Rge_Projectdata_3rd,$B472,MATCH("Project-ID",_Rge_Headline_Projectdata,0))</f>
        <v/>
      </c>
      <c r="E472" s="392" t="str">
        <f t="array" ref="E472">IF(INDEX(_Rge_Data_3rd_CY,$B472,E$1)=0,"",TEXT(INDEX(_Rge_Data_3rd_CY,$B472,E$1),"JJJJMMTT"))</f>
        <v/>
      </c>
      <c r="F472" s="404" t="str">
        <f t="array" ref="F472">INDEX(_Rge_Data_3rd_CY,$B472,F$1)</f>
        <v>Open</v>
      </c>
      <c r="G472" s="393">
        <f t="array" ref="G472">IFERROR(MATCH(INDEX(_Rge_Data_3rd_CY,$B472,G$1),_Rge_Projectstatus,0),"")</f>
        <v>1</v>
      </c>
      <c r="H472" s="405" t="str">
        <f t="array" ref="H472">INDEX(_Rge_Data_3rd_CY,$B472,H$1)</f>
        <v/>
      </c>
      <c r="I472" s="406" t="str">
        <f t="array" ref="I472">INDEX(_Rge_Data_3rd_CY,$B472,I$1)</f>
        <v/>
      </c>
      <c r="J472" s="406" t="str">
        <f t="array" ref="J472">INDEX(_Rge_Data_3rd_CY,$B472,J$1)</f>
        <v/>
      </c>
      <c r="K472" s="406" t="str">
        <f t="array" ref="K472">INDEX(_Rge_Data_3rd_CY,$B472,K$1)</f>
        <v/>
      </c>
      <c r="L472" s="407">
        <f t="array" ref="L472">INDEX(_Rge_Data_3rd_CY,$B472,L$1)</f>
        <v>0</v>
      </c>
      <c r="M472" s="407">
        <f t="array" ref="M472">INDEX(_Rge_Data_3rd_CY,$B472,M$1)</f>
        <v>0</v>
      </c>
      <c r="N472" s="407">
        <f t="array" ref="N472">INDEX(_Rge_Data_3rd_CY,$B472,N$1)</f>
        <v>0</v>
      </c>
      <c r="O472" s="407">
        <f t="array" ref="O472">INDEX(_Rge_Data_3rd_CY,$B472,O$1)</f>
        <v>0</v>
      </c>
      <c r="P472" s="407">
        <f t="array" ref="P472">INDEX(_Rge_Data_3rd_CY,$B472,P$1)</f>
        <v>0</v>
      </c>
      <c r="Q472" s="407" t="str">
        <f t="array" ref="Q472">INDEX(_Rge_Data_3rd_CY,$B472,Q$1)</f>
        <v/>
      </c>
      <c r="R472" s="407">
        <f t="array" ref="R472">INDEX(_Rge_Data_3rd_CY,$B472,R$1)</f>
        <v>0</v>
      </c>
      <c r="S472" s="407">
        <f t="array" ref="S472">INDEX(_Rge_Data_3rd_CY,$B472,S$1)</f>
        <v>0</v>
      </c>
      <c r="T472" s="407">
        <f t="shared" si="5"/>
        <v>0</v>
      </c>
      <c r="U472" s="408">
        <f t="shared" si="6"/>
        <v>0</v>
      </c>
      <c r="V472" s="409" t="str">
        <f t="array" ref="V472">INDEX(_Rge_Data_3rd_CY,$B472,V$1)</f>
        <v/>
      </c>
      <c r="W472" s="410" t="str">
        <f t="array" ref="W472">INDEX(_Rge_Data_3rd_CY,$B472,W$1)</f>
        <v/>
      </c>
      <c r="X472" s="410" t="str">
        <f t="array" ref="X472">INDEX(_Rge_Data_3rd_CY,$B472,X$1)</f>
        <v/>
      </c>
      <c r="Y472" s="410" t="str">
        <f t="array" ref="Y472">INDEX(_Rge_Data_3rd_CY,$B472,Y$1)</f>
        <v/>
      </c>
      <c r="Z472" s="410">
        <f t="array" ref="Z472">INDEX(_Rge_Data_3rd_CY,$B472,Z$1)</f>
        <v>0</v>
      </c>
      <c r="AA472" s="410">
        <f t="array" ref="AA472">INDEX(_Rge_Data_3rd_CY,$B472,AA$1)</f>
        <v>0</v>
      </c>
      <c r="AB472" s="410">
        <f t="array" ref="AB472">INDEX(_Rge_Data_3rd_CY,$B472,AB$1)</f>
        <v>0</v>
      </c>
      <c r="AC472" s="410">
        <f t="array" ref="AC472">INDEX(_Rge_Data_3rd_CY,$B472,AC$1)</f>
        <v>0</v>
      </c>
      <c r="AD472" s="410">
        <f t="array" ref="AD472">INDEX(_Rge_Data_3rd_CY,$B472,AD$1)</f>
        <v>0</v>
      </c>
      <c r="AE472" s="410" t="str">
        <f t="array" ref="AE472">INDEX(_Rge_Data_3rd_CY,$B472,AE$1)</f>
        <v/>
      </c>
      <c r="AF472" s="410">
        <f t="array" ref="AF472">INDEX(_Rge_Data_3rd_CY,$B472,AF$1)</f>
        <v>0</v>
      </c>
      <c r="AG472" s="410">
        <f t="array" ref="AG472">INDEX(_Rge_Data_3rd_CY,$B472,AG$1)</f>
        <v>0</v>
      </c>
      <c r="AH472" s="410">
        <f t="shared" si="7"/>
        <v>0</v>
      </c>
      <c r="AI472" s="411" t="str">
        <f t="shared" si="9"/>
        <v/>
      </c>
      <c r="AJ472" s="412" t="str">
        <f t="array" ref="AJ472">INDEX(_Rge_Data_3rd_CY,$B472,AJ$1)</f>
        <v/>
      </c>
      <c r="AK472" s="413" t="str">
        <f t="array" ref="AK472">INDEX(_Rge_Data_3rd_CY,$B472,AK$1)</f>
        <v/>
      </c>
      <c r="AL472" s="413" t="str">
        <f t="array" ref="AL472">INDEX(_Rge_Data_3rd_CY,$B472,AL$1)</f>
        <v/>
      </c>
      <c r="AM472" s="413" t="str">
        <f t="array" ref="AM472">INDEX(_Rge_Data_3rd_CY,$B472,AM$1)</f>
        <v/>
      </c>
      <c r="AN472" s="413">
        <f t="array" ref="AN472">INDEX(_Rge_Data_3rd_CY,$B472,AN$1)</f>
        <v>0</v>
      </c>
      <c r="AO472" s="413">
        <f t="array" ref="AO472">INDEX(_Rge_Data_3rd_CY,$B472,AO$1)</f>
        <v>0</v>
      </c>
      <c r="AP472" s="413">
        <f t="array" ref="AP472">INDEX(_Rge_Data_3rd_CY,$B472,AP$1)</f>
        <v>0</v>
      </c>
      <c r="AQ472" s="413">
        <f t="array" ref="AQ472">INDEX(_Rge_Data_3rd_CY,$B472,AQ$1)</f>
        <v>0</v>
      </c>
      <c r="AR472" s="413">
        <f t="array" ref="AR472">INDEX(_Rge_Data_3rd_CY,$B472,AR$1)</f>
        <v>0</v>
      </c>
      <c r="AS472" s="413" t="str">
        <f t="array" ref="AS472">INDEX(_Rge_Data_3rd_CY,$B472,AS$1)</f>
        <v/>
      </c>
      <c r="AT472" s="413">
        <f t="array" ref="AT472">INDEX(_Rge_Data_3rd_CY,$B472,AT$1)</f>
        <v>0</v>
      </c>
      <c r="AU472" s="413">
        <f t="array" ref="AU472">INDEX(_Rge_Data_3rd_CY,$B472,AU$1)</f>
        <v>0</v>
      </c>
      <c r="AV472" s="284">
        <f t="shared" si="10"/>
        <v>0</v>
      </c>
      <c r="AW472" s="414">
        <f t="shared" si="8"/>
        <v>0</v>
      </c>
      <c r="AX472" s="290">
        <f>IFERROR(IF(AND($F472="OPEN",$AH472&gt;0),$AH472*_SoP*$AW472,IF(AND($F472="CLOSED",$AH472&gt;0),$AH472*_SoL*$AW472,0)),0)</f>
        <v>0</v>
      </c>
      <c r="AY472" s="290">
        <f>IFERROR(IF($AH472&lt;0,$AH472*_SoL,0),0)</f>
        <v>0</v>
      </c>
      <c r="AZ472" s="415">
        <f t="shared" si="11"/>
        <v>0</v>
      </c>
      <c r="BA472" s="415">
        <f t="shared" si="12"/>
        <v>0</v>
      </c>
      <c r="BB472" s="415">
        <f t="shared" si="13"/>
        <v>0</v>
      </c>
      <c r="BC472" s="416">
        <f t="shared" si="14"/>
        <v>0</v>
      </c>
      <c r="BD472" s="417">
        <f t="shared" si="15"/>
        <v>0</v>
      </c>
      <c r="BE472" s="418">
        <f t="shared" si="16"/>
        <v>0</v>
      </c>
      <c r="BF472" s="419">
        <f t="shared" si="17"/>
        <v>0</v>
      </c>
    </row>
    <row r="473" ht="19.5" customHeight="1">
      <c r="A473" s="185"/>
      <c r="B473" s="230">
        <f t="shared" si="18"/>
        <v>462</v>
      </c>
      <c r="C473" s="185"/>
      <c r="D473" s="391" t="str">
        <f t="array" ref="D473">INDEX(_Rge_Projectdata_3rd,$B473,MATCH("Project-ID",_Rge_Headline_Projectdata,0))</f>
        <v/>
      </c>
      <c r="E473" s="392" t="str">
        <f t="array" ref="E473">IF(INDEX(_Rge_Data_3rd_CY,$B473,E$1)=0,"",TEXT(INDEX(_Rge_Data_3rd_CY,$B473,E$1),"JJJJMMTT"))</f>
        <v/>
      </c>
      <c r="F473" s="404" t="str">
        <f t="array" ref="F473">INDEX(_Rge_Data_3rd_CY,$B473,F$1)</f>
        <v>Open</v>
      </c>
      <c r="G473" s="393">
        <f t="array" ref="G473">IFERROR(MATCH(INDEX(_Rge_Data_3rd_CY,$B473,G$1),_Rge_Projectstatus,0),"")</f>
        <v>1</v>
      </c>
      <c r="H473" s="405" t="str">
        <f t="array" ref="H473">INDEX(_Rge_Data_3rd_CY,$B473,H$1)</f>
        <v/>
      </c>
      <c r="I473" s="406" t="str">
        <f t="array" ref="I473">INDEX(_Rge_Data_3rd_CY,$B473,I$1)</f>
        <v/>
      </c>
      <c r="J473" s="406" t="str">
        <f t="array" ref="J473">INDEX(_Rge_Data_3rd_CY,$B473,J$1)</f>
        <v/>
      </c>
      <c r="K473" s="406" t="str">
        <f t="array" ref="K473">INDEX(_Rge_Data_3rd_CY,$B473,K$1)</f>
        <v/>
      </c>
      <c r="L473" s="407">
        <f t="array" ref="L473">INDEX(_Rge_Data_3rd_CY,$B473,L$1)</f>
        <v>0</v>
      </c>
      <c r="M473" s="407">
        <f t="array" ref="M473">INDEX(_Rge_Data_3rd_CY,$B473,M$1)</f>
        <v>0</v>
      </c>
      <c r="N473" s="407">
        <f t="array" ref="N473">INDEX(_Rge_Data_3rd_CY,$B473,N$1)</f>
        <v>0</v>
      </c>
      <c r="O473" s="407">
        <f t="array" ref="O473">INDEX(_Rge_Data_3rd_CY,$B473,O$1)</f>
        <v>0</v>
      </c>
      <c r="P473" s="407">
        <f t="array" ref="P473">INDEX(_Rge_Data_3rd_CY,$B473,P$1)</f>
        <v>0</v>
      </c>
      <c r="Q473" s="407" t="str">
        <f t="array" ref="Q473">INDEX(_Rge_Data_3rd_CY,$B473,Q$1)</f>
        <v/>
      </c>
      <c r="R473" s="407">
        <f t="array" ref="R473">INDEX(_Rge_Data_3rd_CY,$B473,R$1)</f>
        <v>0</v>
      </c>
      <c r="S473" s="407">
        <f t="array" ref="S473">INDEX(_Rge_Data_3rd_CY,$B473,S$1)</f>
        <v>0</v>
      </c>
      <c r="T473" s="407">
        <f t="shared" si="5"/>
        <v>0</v>
      </c>
      <c r="U473" s="408">
        <f t="shared" si="6"/>
        <v>0</v>
      </c>
      <c r="V473" s="409" t="str">
        <f t="array" ref="V473">INDEX(_Rge_Data_3rd_CY,$B473,V$1)</f>
        <v/>
      </c>
      <c r="W473" s="410" t="str">
        <f t="array" ref="W473">INDEX(_Rge_Data_3rd_CY,$B473,W$1)</f>
        <v/>
      </c>
      <c r="X473" s="410" t="str">
        <f t="array" ref="X473">INDEX(_Rge_Data_3rd_CY,$B473,X$1)</f>
        <v/>
      </c>
      <c r="Y473" s="410" t="str">
        <f t="array" ref="Y473">INDEX(_Rge_Data_3rd_CY,$B473,Y$1)</f>
        <v/>
      </c>
      <c r="Z473" s="410">
        <f t="array" ref="Z473">INDEX(_Rge_Data_3rd_CY,$B473,Z$1)</f>
        <v>0</v>
      </c>
      <c r="AA473" s="410">
        <f t="array" ref="AA473">INDEX(_Rge_Data_3rd_CY,$B473,AA$1)</f>
        <v>0</v>
      </c>
      <c r="AB473" s="410">
        <f t="array" ref="AB473">INDEX(_Rge_Data_3rd_CY,$B473,AB$1)</f>
        <v>0</v>
      </c>
      <c r="AC473" s="410">
        <f t="array" ref="AC473">INDEX(_Rge_Data_3rd_CY,$B473,AC$1)</f>
        <v>0</v>
      </c>
      <c r="AD473" s="410">
        <f t="array" ref="AD473">INDEX(_Rge_Data_3rd_CY,$B473,AD$1)</f>
        <v>0</v>
      </c>
      <c r="AE473" s="410" t="str">
        <f t="array" ref="AE473">INDEX(_Rge_Data_3rd_CY,$B473,AE$1)</f>
        <v/>
      </c>
      <c r="AF473" s="410">
        <f t="array" ref="AF473">INDEX(_Rge_Data_3rd_CY,$B473,AF$1)</f>
        <v>0</v>
      </c>
      <c r="AG473" s="410">
        <f t="array" ref="AG473">INDEX(_Rge_Data_3rd_CY,$B473,AG$1)</f>
        <v>0</v>
      </c>
      <c r="AH473" s="410">
        <f t="shared" si="7"/>
        <v>0</v>
      </c>
      <c r="AI473" s="411" t="str">
        <f t="shared" si="9"/>
        <v/>
      </c>
      <c r="AJ473" s="412" t="str">
        <f t="array" ref="AJ473">INDEX(_Rge_Data_3rd_CY,$B473,AJ$1)</f>
        <v/>
      </c>
      <c r="AK473" s="413" t="str">
        <f t="array" ref="AK473">INDEX(_Rge_Data_3rd_CY,$B473,AK$1)</f>
        <v/>
      </c>
      <c r="AL473" s="413" t="str">
        <f t="array" ref="AL473">INDEX(_Rge_Data_3rd_CY,$B473,AL$1)</f>
        <v/>
      </c>
      <c r="AM473" s="413" t="str">
        <f t="array" ref="AM473">INDEX(_Rge_Data_3rd_CY,$B473,AM$1)</f>
        <v/>
      </c>
      <c r="AN473" s="413">
        <f t="array" ref="AN473">INDEX(_Rge_Data_3rd_CY,$B473,AN$1)</f>
        <v>0</v>
      </c>
      <c r="AO473" s="413">
        <f t="array" ref="AO473">INDEX(_Rge_Data_3rd_CY,$B473,AO$1)</f>
        <v>0</v>
      </c>
      <c r="AP473" s="413">
        <f t="array" ref="AP473">INDEX(_Rge_Data_3rd_CY,$B473,AP$1)</f>
        <v>0</v>
      </c>
      <c r="AQ473" s="413">
        <f t="array" ref="AQ473">INDEX(_Rge_Data_3rd_CY,$B473,AQ$1)</f>
        <v>0</v>
      </c>
      <c r="AR473" s="413">
        <f t="array" ref="AR473">INDEX(_Rge_Data_3rd_CY,$B473,AR$1)</f>
        <v>0</v>
      </c>
      <c r="AS473" s="413" t="str">
        <f t="array" ref="AS473">INDEX(_Rge_Data_3rd_CY,$B473,AS$1)</f>
        <v/>
      </c>
      <c r="AT473" s="413">
        <f t="array" ref="AT473">INDEX(_Rge_Data_3rd_CY,$B473,AT$1)</f>
        <v>0</v>
      </c>
      <c r="AU473" s="413">
        <f t="array" ref="AU473">INDEX(_Rge_Data_3rd_CY,$B473,AU$1)</f>
        <v>0</v>
      </c>
      <c r="AV473" s="284">
        <f t="shared" si="10"/>
        <v>0</v>
      </c>
      <c r="AW473" s="414">
        <f t="shared" si="8"/>
        <v>0</v>
      </c>
      <c r="AX473" s="290">
        <f>IFERROR(IF(AND($F473="OPEN",$AH473&gt;0),$AH473*_SoP*$AW473,IF(AND($F473="CLOSED",$AH473&gt;0),$AH473*_SoL*$AW473,0)),0)</f>
        <v>0</v>
      </c>
      <c r="AY473" s="290">
        <f>IFERROR(IF($AH473&lt;0,$AH473*_SoL,0),0)</f>
        <v>0</v>
      </c>
      <c r="AZ473" s="415">
        <f t="shared" si="11"/>
        <v>0</v>
      </c>
      <c r="BA473" s="415">
        <f t="shared" si="12"/>
        <v>0</v>
      </c>
      <c r="BB473" s="415">
        <f t="shared" si="13"/>
        <v>0</v>
      </c>
      <c r="BC473" s="416">
        <f t="shared" si="14"/>
        <v>0</v>
      </c>
      <c r="BD473" s="417">
        <f t="shared" si="15"/>
        <v>0</v>
      </c>
      <c r="BE473" s="418">
        <f t="shared" si="16"/>
        <v>0</v>
      </c>
      <c r="BF473" s="419">
        <f t="shared" si="17"/>
        <v>0</v>
      </c>
    </row>
    <row r="474" ht="19.5" customHeight="1">
      <c r="A474" s="185"/>
      <c r="B474" s="230">
        <f t="shared" si="18"/>
        <v>463</v>
      </c>
      <c r="C474" s="185"/>
      <c r="D474" s="391" t="str">
        <f t="array" ref="D474">INDEX(_Rge_Projectdata_3rd,$B474,MATCH("Project-ID",_Rge_Headline_Projectdata,0))</f>
        <v/>
      </c>
      <c r="E474" s="392" t="str">
        <f t="array" ref="E474">IF(INDEX(_Rge_Data_3rd_CY,$B474,E$1)=0,"",TEXT(INDEX(_Rge_Data_3rd_CY,$B474,E$1),"JJJJMMTT"))</f>
        <v/>
      </c>
      <c r="F474" s="404" t="str">
        <f t="array" ref="F474">INDEX(_Rge_Data_3rd_CY,$B474,F$1)</f>
        <v>Open</v>
      </c>
      <c r="G474" s="393">
        <f t="array" ref="G474">IFERROR(MATCH(INDEX(_Rge_Data_3rd_CY,$B474,G$1),_Rge_Projectstatus,0),"")</f>
        <v>1</v>
      </c>
      <c r="H474" s="405" t="str">
        <f t="array" ref="H474">INDEX(_Rge_Data_3rd_CY,$B474,H$1)</f>
        <v/>
      </c>
      <c r="I474" s="406" t="str">
        <f t="array" ref="I474">INDEX(_Rge_Data_3rd_CY,$B474,I$1)</f>
        <v/>
      </c>
      <c r="J474" s="406" t="str">
        <f t="array" ref="J474">INDEX(_Rge_Data_3rd_CY,$B474,J$1)</f>
        <v/>
      </c>
      <c r="K474" s="406" t="str">
        <f t="array" ref="K474">INDEX(_Rge_Data_3rd_CY,$B474,K$1)</f>
        <v/>
      </c>
      <c r="L474" s="407">
        <f t="array" ref="L474">INDEX(_Rge_Data_3rd_CY,$B474,L$1)</f>
        <v>0</v>
      </c>
      <c r="M474" s="407">
        <f t="array" ref="M474">INDEX(_Rge_Data_3rd_CY,$B474,M$1)</f>
        <v>0</v>
      </c>
      <c r="N474" s="407">
        <f t="array" ref="N474">INDEX(_Rge_Data_3rd_CY,$B474,N$1)</f>
        <v>0</v>
      </c>
      <c r="O474" s="407">
        <f t="array" ref="O474">INDEX(_Rge_Data_3rd_CY,$B474,O$1)</f>
        <v>0</v>
      </c>
      <c r="P474" s="407">
        <f t="array" ref="P474">INDEX(_Rge_Data_3rd_CY,$B474,P$1)</f>
        <v>0</v>
      </c>
      <c r="Q474" s="407" t="str">
        <f t="array" ref="Q474">INDEX(_Rge_Data_3rd_CY,$B474,Q$1)</f>
        <v/>
      </c>
      <c r="R474" s="407">
        <f t="array" ref="R474">INDEX(_Rge_Data_3rd_CY,$B474,R$1)</f>
        <v>0</v>
      </c>
      <c r="S474" s="407">
        <f t="array" ref="S474">INDEX(_Rge_Data_3rd_CY,$B474,S$1)</f>
        <v>0</v>
      </c>
      <c r="T474" s="407">
        <f t="shared" si="5"/>
        <v>0</v>
      </c>
      <c r="U474" s="408">
        <f t="shared" si="6"/>
        <v>0</v>
      </c>
      <c r="V474" s="409" t="str">
        <f t="array" ref="V474">INDEX(_Rge_Data_3rd_CY,$B474,V$1)</f>
        <v/>
      </c>
      <c r="W474" s="410" t="str">
        <f t="array" ref="W474">INDEX(_Rge_Data_3rd_CY,$B474,W$1)</f>
        <v/>
      </c>
      <c r="X474" s="410" t="str">
        <f t="array" ref="X474">INDEX(_Rge_Data_3rd_CY,$B474,X$1)</f>
        <v/>
      </c>
      <c r="Y474" s="410" t="str">
        <f t="array" ref="Y474">INDEX(_Rge_Data_3rd_CY,$B474,Y$1)</f>
        <v/>
      </c>
      <c r="Z474" s="410">
        <f t="array" ref="Z474">INDEX(_Rge_Data_3rd_CY,$B474,Z$1)</f>
        <v>0</v>
      </c>
      <c r="AA474" s="410">
        <f t="array" ref="AA474">INDEX(_Rge_Data_3rd_CY,$B474,AA$1)</f>
        <v>0</v>
      </c>
      <c r="AB474" s="410">
        <f t="array" ref="AB474">INDEX(_Rge_Data_3rd_CY,$B474,AB$1)</f>
        <v>0</v>
      </c>
      <c r="AC474" s="410">
        <f t="array" ref="AC474">INDEX(_Rge_Data_3rd_CY,$B474,AC$1)</f>
        <v>0</v>
      </c>
      <c r="AD474" s="410">
        <f t="array" ref="AD474">INDEX(_Rge_Data_3rd_CY,$B474,AD$1)</f>
        <v>0</v>
      </c>
      <c r="AE474" s="410" t="str">
        <f t="array" ref="AE474">INDEX(_Rge_Data_3rd_CY,$B474,AE$1)</f>
        <v/>
      </c>
      <c r="AF474" s="410">
        <f t="array" ref="AF474">INDEX(_Rge_Data_3rd_CY,$B474,AF$1)</f>
        <v>0</v>
      </c>
      <c r="AG474" s="410">
        <f t="array" ref="AG474">INDEX(_Rge_Data_3rd_CY,$B474,AG$1)</f>
        <v>0</v>
      </c>
      <c r="AH474" s="410">
        <f t="shared" si="7"/>
        <v>0</v>
      </c>
      <c r="AI474" s="411" t="str">
        <f t="shared" si="9"/>
        <v/>
      </c>
      <c r="AJ474" s="412" t="str">
        <f t="array" ref="AJ474">INDEX(_Rge_Data_3rd_CY,$B474,AJ$1)</f>
        <v/>
      </c>
      <c r="AK474" s="413" t="str">
        <f t="array" ref="AK474">INDEX(_Rge_Data_3rd_CY,$B474,AK$1)</f>
        <v/>
      </c>
      <c r="AL474" s="413" t="str">
        <f t="array" ref="AL474">INDEX(_Rge_Data_3rd_CY,$B474,AL$1)</f>
        <v/>
      </c>
      <c r="AM474" s="413" t="str">
        <f t="array" ref="AM474">INDEX(_Rge_Data_3rd_CY,$B474,AM$1)</f>
        <v/>
      </c>
      <c r="AN474" s="413">
        <f t="array" ref="AN474">INDEX(_Rge_Data_3rd_CY,$B474,AN$1)</f>
        <v>0</v>
      </c>
      <c r="AO474" s="413">
        <f t="array" ref="AO474">INDEX(_Rge_Data_3rd_CY,$B474,AO$1)</f>
        <v>0</v>
      </c>
      <c r="AP474" s="413">
        <f t="array" ref="AP474">INDEX(_Rge_Data_3rd_CY,$B474,AP$1)</f>
        <v>0</v>
      </c>
      <c r="AQ474" s="413">
        <f t="array" ref="AQ474">INDEX(_Rge_Data_3rd_CY,$B474,AQ$1)</f>
        <v>0</v>
      </c>
      <c r="AR474" s="413">
        <f t="array" ref="AR474">INDEX(_Rge_Data_3rd_CY,$B474,AR$1)</f>
        <v>0</v>
      </c>
      <c r="AS474" s="413" t="str">
        <f t="array" ref="AS474">INDEX(_Rge_Data_3rd_CY,$B474,AS$1)</f>
        <v/>
      </c>
      <c r="AT474" s="413">
        <f t="array" ref="AT474">INDEX(_Rge_Data_3rd_CY,$B474,AT$1)</f>
        <v>0</v>
      </c>
      <c r="AU474" s="413">
        <f t="array" ref="AU474">INDEX(_Rge_Data_3rd_CY,$B474,AU$1)</f>
        <v>0</v>
      </c>
      <c r="AV474" s="284">
        <f t="shared" si="10"/>
        <v>0</v>
      </c>
      <c r="AW474" s="414">
        <f t="shared" si="8"/>
        <v>0</v>
      </c>
      <c r="AX474" s="290">
        <f>IFERROR(IF(AND($F474="OPEN",$AH474&gt;0),$AH474*_SoP*$AW474,IF(AND($F474="CLOSED",$AH474&gt;0),$AH474*_SoL*$AW474,0)),0)</f>
        <v>0</v>
      </c>
      <c r="AY474" s="290">
        <f>IFERROR(IF($AH474&lt;0,$AH474*_SoL,0),0)</f>
        <v>0</v>
      </c>
      <c r="AZ474" s="415">
        <f t="shared" si="11"/>
        <v>0</v>
      </c>
      <c r="BA474" s="415">
        <f t="shared" si="12"/>
        <v>0</v>
      </c>
      <c r="BB474" s="415">
        <f t="shared" si="13"/>
        <v>0</v>
      </c>
      <c r="BC474" s="416">
        <f t="shared" si="14"/>
        <v>0</v>
      </c>
      <c r="BD474" s="417">
        <f t="shared" si="15"/>
        <v>0</v>
      </c>
      <c r="BE474" s="418">
        <f t="shared" si="16"/>
        <v>0</v>
      </c>
      <c r="BF474" s="419">
        <f t="shared" si="17"/>
        <v>0</v>
      </c>
    </row>
    <row r="475" ht="19.5" customHeight="1">
      <c r="A475" s="185"/>
      <c r="B475" s="230">
        <f t="shared" si="18"/>
        <v>464</v>
      </c>
      <c r="C475" s="185"/>
      <c r="D475" s="391" t="str">
        <f t="array" ref="D475">INDEX(_Rge_Projectdata_3rd,$B475,MATCH("Project-ID",_Rge_Headline_Projectdata,0))</f>
        <v/>
      </c>
      <c r="E475" s="392" t="str">
        <f t="array" ref="E475">IF(INDEX(_Rge_Data_3rd_CY,$B475,E$1)=0,"",TEXT(INDEX(_Rge_Data_3rd_CY,$B475,E$1),"JJJJMMTT"))</f>
        <v/>
      </c>
      <c r="F475" s="404" t="str">
        <f t="array" ref="F475">INDEX(_Rge_Data_3rd_CY,$B475,F$1)</f>
        <v>Open</v>
      </c>
      <c r="G475" s="393">
        <f t="array" ref="G475">IFERROR(MATCH(INDEX(_Rge_Data_3rd_CY,$B475,G$1),_Rge_Projectstatus,0),"")</f>
        <v>1</v>
      </c>
      <c r="H475" s="405" t="str">
        <f t="array" ref="H475">INDEX(_Rge_Data_3rd_CY,$B475,H$1)</f>
        <v/>
      </c>
      <c r="I475" s="406" t="str">
        <f t="array" ref="I475">INDEX(_Rge_Data_3rd_CY,$B475,I$1)</f>
        <v/>
      </c>
      <c r="J475" s="406" t="str">
        <f t="array" ref="J475">INDEX(_Rge_Data_3rd_CY,$B475,J$1)</f>
        <v/>
      </c>
      <c r="K475" s="406" t="str">
        <f t="array" ref="K475">INDEX(_Rge_Data_3rd_CY,$B475,K$1)</f>
        <v/>
      </c>
      <c r="L475" s="407">
        <f t="array" ref="L475">INDEX(_Rge_Data_3rd_CY,$B475,L$1)</f>
        <v>0</v>
      </c>
      <c r="M475" s="407">
        <f t="array" ref="M475">INDEX(_Rge_Data_3rd_CY,$B475,M$1)</f>
        <v>0</v>
      </c>
      <c r="N475" s="407">
        <f t="array" ref="N475">INDEX(_Rge_Data_3rd_CY,$B475,N$1)</f>
        <v>0</v>
      </c>
      <c r="O475" s="407">
        <f t="array" ref="O475">INDEX(_Rge_Data_3rd_CY,$B475,O$1)</f>
        <v>0</v>
      </c>
      <c r="P475" s="407">
        <f t="array" ref="P475">INDEX(_Rge_Data_3rd_CY,$B475,P$1)</f>
        <v>0</v>
      </c>
      <c r="Q475" s="407" t="str">
        <f t="array" ref="Q475">INDEX(_Rge_Data_3rd_CY,$B475,Q$1)</f>
        <v/>
      </c>
      <c r="R475" s="407">
        <f t="array" ref="R475">INDEX(_Rge_Data_3rd_CY,$B475,R$1)</f>
        <v>0</v>
      </c>
      <c r="S475" s="407">
        <f t="array" ref="S475">INDEX(_Rge_Data_3rd_CY,$B475,S$1)</f>
        <v>0</v>
      </c>
      <c r="T475" s="407">
        <f t="shared" si="5"/>
        <v>0</v>
      </c>
      <c r="U475" s="408">
        <f t="shared" si="6"/>
        <v>0</v>
      </c>
      <c r="V475" s="409" t="str">
        <f t="array" ref="V475">INDEX(_Rge_Data_3rd_CY,$B475,V$1)</f>
        <v/>
      </c>
      <c r="W475" s="410" t="str">
        <f t="array" ref="W475">INDEX(_Rge_Data_3rd_CY,$B475,W$1)</f>
        <v/>
      </c>
      <c r="X475" s="410" t="str">
        <f t="array" ref="X475">INDEX(_Rge_Data_3rd_CY,$B475,X$1)</f>
        <v/>
      </c>
      <c r="Y475" s="410" t="str">
        <f t="array" ref="Y475">INDEX(_Rge_Data_3rd_CY,$B475,Y$1)</f>
        <v/>
      </c>
      <c r="Z475" s="410">
        <f t="array" ref="Z475">INDEX(_Rge_Data_3rd_CY,$B475,Z$1)</f>
        <v>0</v>
      </c>
      <c r="AA475" s="410">
        <f t="array" ref="AA475">INDEX(_Rge_Data_3rd_CY,$B475,AA$1)</f>
        <v>0</v>
      </c>
      <c r="AB475" s="410">
        <f t="array" ref="AB475">INDEX(_Rge_Data_3rd_CY,$B475,AB$1)</f>
        <v>0</v>
      </c>
      <c r="AC475" s="410">
        <f t="array" ref="AC475">INDEX(_Rge_Data_3rd_CY,$B475,AC$1)</f>
        <v>0</v>
      </c>
      <c r="AD475" s="410">
        <f t="array" ref="AD475">INDEX(_Rge_Data_3rd_CY,$B475,AD$1)</f>
        <v>0</v>
      </c>
      <c r="AE475" s="410" t="str">
        <f t="array" ref="AE475">INDEX(_Rge_Data_3rd_CY,$B475,AE$1)</f>
        <v/>
      </c>
      <c r="AF475" s="410">
        <f t="array" ref="AF475">INDEX(_Rge_Data_3rd_CY,$B475,AF$1)</f>
        <v>0</v>
      </c>
      <c r="AG475" s="410">
        <f t="array" ref="AG475">INDEX(_Rge_Data_3rd_CY,$B475,AG$1)</f>
        <v>0</v>
      </c>
      <c r="AH475" s="410">
        <f t="shared" si="7"/>
        <v>0</v>
      </c>
      <c r="AI475" s="411" t="str">
        <f t="shared" si="9"/>
        <v/>
      </c>
      <c r="AJ475" s="412" t="str">
        <f t="array" ref="AJ475">INDEX(_Rge_Data_3rd_CY,$B475,AJ$1)</f>
        <v/>
      </c>
      <c r="AK475" s="413" t="str">
        <f t="array" ref="AK475">INDEX(_Rge_Data_3rd_CY,$B475,AK$1)</f>
        <v/>
      </c>
      <c r="AL475" s="413" t="str">
        <f t="array" ref="AL475">INDEX(_Rge_Data_3rd_CY,$B475,AL$1)</f>
        <v/>
      </c>
      <c r="AM475" s="413" t="str">
        <f t="array" ref="AM475">INDEX(_Rge_Data_3rd_CY,$B475,AM$1)</f>
        <v/>
      </c>
      <c r="AN475" s="413">
        <f t="array" ref="AN475">INDEX(_Rge_Data_3rd_CY,$B475,AN$1)</f>
        <v>0</v>
      </c>
      <c r="AO475" s="413">
        <f t="array" ref="AO475">INDEX(_Rge_Data_3rd_CY,$B475,AO$1)</f>
        <v>0</v>
      </c>
      <c r="AP475" s="413">
        <f t="array" ref="AP475">INDEX(_Rge_Data_3rd_CY,$B475,AP$1)</f>
        <v>0</v>
      </c>
      <c r="AQ475" s="413">
        <f t="array" ref="AQ475">INDEX(_Rge_Data_3rd_CY,$B475,AQ$1)</f>
        <v>0</v>
      </c>
      <c r="AR475" s="413">
        <f t="array" ref="AR475">INDEX(_Rge_Data_3rd_CY,$B475,AR$1)</f>
        <v>0</v>
      </c>
      <c r="AS475" s="413" t="str">
        <f t="array" ref="AS475">INDEX(_Rge_Data_3rd_CY,$B475,AS$1)</f>
        <v/>
      </c>
      <c r="AT475" s="413">
        <f t="array" ref="AT475">INDEX(_Rge_Data_3rd_CY,$B475,AT$1)</f>
        <v>0</v>
      </c>
      <c r="AU475" s="413">
        <f t="array" ref="AU475">INDEX(_Rge_Data_3rd_CY,$B475,AU$1)</f>
        <v>0</v>
      </c>
      <c r="AV475" s="284">
        <f t="shared" si="10"/>
        <v>0</v>
      </c>
      <c r="AW475" s="414">
        <f t="shared" si="8"/>
        <v>0</v>
      </c>
      <c r="AX475" s="290">
        <f>IFERROR(IF(AND($F475="OPEN",$AH475&gt;0),$AH475*_SoP*$AW475,IF(AND($F475="CLOSED",$AH475&gt;0),$AH475*_SoL*$AW475,0)),0)</f>
        <v>0</v>
      </c>
      <c r="AY475" s="290">
        <f>IFERROR(IF($AH475&lt;0,$AH475*_SoL,0),0)</f>
        <v>0</v>
      </c>
      <c r="AZ475" s="415">
        <f t="shared" si="11"/>
        <v>0</v>
      </c>
      <c r="BA475" s="415">
        <f t="shared" si="12"/>
        <v>0</v>
      </c>
      <c r="BB475" s="415">
        <f t="shared" si="13"/>
        <v>0</v>
      </c>
      <c r="BC475" s="416">
        <f t="shared" si="14"/>
        <v>0</v>
      </c>
      <c r="BD475" s="417">
        <f t="shared" si="15"/>
        <v>0</v>
      </c>
      <c r="BE475" s="418">
        <f t="shared" si="16"/>
        <v>0</v>
      </c>
      <c r="BF475" s="419">
        <f t="shared" si="17"/>
        <v>0</v>
      </c>
    </row>
    <row r="476" ht="19.5" customHeight="1">
      <c r="A476" s="185"/>
      <c r="B476" s="230">
        <f t="shared" si="18"/>
        <v>465</v>
      </c>
      <c r="C476" s="185"/>
      <c r="D476" s="391" t="str">
        <f t="array" ref="D476">INDEX(_Rge_Projectdata_3rd,$B476,MATCH("Project-ID",_Rge_Headline_Projectdata,0))</f>
        <v/>
      </c>
      <c r="E476" s="392" t="str">
        <f t="array" ref="E476">IF(INDEX(_Rge_Data_3rd_CY,$B476,E$1)=0,"",TEXT(INDEX(_Rge_Data_3rd_CY,$B476,E$1),"JJJJMMTT"))</f>
        <v/>
      </c>
      <c r="F476" s="404" t="str">
        <f t="array" ref="F476">INDEX(_Rge_Data_3rd_CY,$B476,F$1)</f>
        <v>Open</v>
      </c>
      <c r="G476" s="393">
        <f t="array" ref="G476">IFERROR(MATCH(INDEX(_Rge_Data_3rd_CY,$B476,G$1),_Rge_Projectstatus,0),"")</f>
        <v>1</v>
      </c>
      <c r="H476" s="405" t="str">
        <f t="array" ref="H476">INDEX(_Rge_Data_3rd_CY,$B476,H$1)</f>
        <v/>
      </c>
      <c r="I476" s="406" t="str">
        <f t="array" ref="I476">INDEX(_Rge_Data_3rd_CY,$B476,I$1)</f>
        <v/>
      </c>
      <c r="J476" s="406" t="str">
        <f t="array" ref="J476">INDEX(_Rge_Data_3rd_CY,$B476,J$1)</f>
        <v/>
      </c>
      <c r="K476" s="406" t="str">
        <f t="array" ref="K476">INDEX(_Rge_Data_3rd_CY,$B476,K$1)</f>
        <v/>
      </c>
      <c r="L476" s="407">
        <f t="array" ref="L476">INDEX(_Rge_Data_3rd_CY,$B476,L$1)</f>
        <v>0</v>
      </c>
      <c r="M476" s="407">
        <f t="array" ref="M476">INDEX(_Rge_Data_3rd_CY,$B476,M$1)</f>
        <v>0</v>
      </c>
      <c r="N476" s="407">
        <f t="array" ref="N476">INDEX(_Rge_Data_3rd_CY,$B476,N$1)</f>
        <v>0</v>
      </c>
      <c r="O476" s="407">
        <f t="array" ref="O476">INDEX(_Rge_Data_3rd_CY,$B476,O$1)</f>
        <v>0</v>
      </c>
      <c r="P476" s="407">
        <f t="array" ref="P476">INDEX(_Rge_Data_3rd_CY,$B476,P$1)</f>
        <v>0</v>
      </c>
      <c r="Q476" s="407" t="str">
        <f t="array" ref="Q476">INDEX(_Rge_Data_3rd_CY,$B476,Q$1)</f>
        <v/>
      </c>
      <c r="R476" s="407">
        <f t="array" ref="R476">INDEX(_Rge_Data_3rd_CY,$B476,R$1)</f>
        <v>0</v>
      </c>
      <c r="S476" s="407">
        <f t="array" ref="S476">INDEX(_Rge_Data_3rd_CY,$B476,S$1)</f>
        <v>0</v>
      </c>
      <c r="T476" s="407">
        <f t="shared" si="5"/>
        <v>0</v>
      </c>
      <c r="U476" s="408">
        <f t="shared" si="6"/>
        <v>0</v>
      </c>
      <c r="V476" s="409" t="str">
        <f t="array" ref="V476">INDEX(_Rge_Data_3rd_CY,$B476,V$1)</f>
        <v/>
      </c>
      <c r="W476" s="410" t="str">
        <f t="array" ref="W476">INDEX(_Rge_Data_3rd_CY,$B476,W$1)</f>
        <v/>
      </c>
      <c r="X476" s="410" t="str">
        <f t="array" ref="X476">INDEX(_Rge_Data_3rd_CY,$B476,X$1)</f>
        <v/>
      </c>
      <c r="Y476" s="410" t="str">
        <f t="array" ref="Y476">INDEX(_Rge_Data_3rd_CY,$B476,Y$1)</f>
        <v/>
      </c>
      <c r="Z476" s="410">
        <f t="array" ref="Z476">INDEX(_Rge_Data_3rd_CY,$B476,Z$1)</f>
        <v>0</v>
      </c>
      <c r="AA476" s="410">
        <f t="array" ref="AA476">INDEX(_Rge_Data_3rd_CY,$B476,AA$1)</f>
        <v>0</v>
      </c>
      <c r="AB476" s="410">
        <f t="array" ref="AB476">INDEX(_Rge_Data_3rd_CY,$B476,AB$1)</f>
        <v>0</v>
      </c>
      <c r="AC476" s="410">
        <f t="array" ref="AC476">INDEX(_Rge_Data_3rd_CY,$B476,AC$1)</f>
        <v>0</v>
      </c>
      <c r="AD476" s="410">
        <f t="array" ref="AD476">INDEX(_Rge_Data_3rd_CY,$B476,AD$1)</f>
        <v>0</v>
      </c>
      <c r="AE476" s="410" t="str">
        <f t="array" ref="AE476">INDEX(_Rge_Data_3rd_CY,$B476,AE$1)</f>
        <v/>
      </c>
      <c r="AF476" s="410">
        <f t="array" ref="AF476">INDEX(_Rge_Data_3rd_CY,$B476,AF$1)</f>
        <v>0</v>
      </c>
      <c r="AG476" s="410">
        <f t="array" ref="AG476">INDEX(_Rge_Data_3rd_CY,$B476,AG$1)</f>
        <v>0</v>
      </c>
      <c r="AH476" s="410">
        <f t="shared" si="7"/>
        <v>0</v>
      </c>
      <c r="AI476" s="411" t="str">
        <f t="shared" si="9"/>
        <v/>
      </c>
      <c r="AJ476" s="412" t="str">
        <f t="array" ref="AJ476">INDEX(_Rge_Data_3rd_CY,$B476,AJ$1)</f>
        <v/>
      </c>
      <c r="AK476" s="413" t="str">
        <f t="array" ref="AK476">INDEX(_Rge_Data_3rd_CY,$B476,AK$1)</f>
        <v/>
      </c>
      <c r="AL476" s="413" t="str">
        <f t="array" ref="AL476">INDEX(_Rge_Data_3rd_CY,$B476,AL$1)</f>
        <v/>
      </c>
      <c r="AM476" s="413" t="str">
        <f t="array" ref="AM476">INDEX(_Rge_Data_3rd_CY,$B476,AM$1)</f>
        <v/>
      </c>
      <c r="AN476" s="413">
        <f t="array" ref="AN476">INDEX(_Rge_Data_3rd_CY,$B476,AN$1)</f>
        <v>0</v>
      </c>
      <c r="AO476" s="413">
        <f t="array" ref="AO476">INDEX(_Rge_Data_3rd_CY,$B476,AO$1)</f>
        <v>0</v>
      </c>
      <c r="AP476" s="413">
        <f t="array" ref="AP476">INDEX(_Rge_Data_3rd_CY,$B476,AP$1)</f>
        <v>0</v>
      </c>
      <c r="AQ476" s="413">
        <f t="array" ref="AQ476">INDEX(_Rge_Data_3rd_CY,$B476,AQ$1)</f>
        <v>0</v>
      </c>
      <c r="AR476" s="413">
        <f t="array" ref="AR476">INDEX(_Rge_Data_3rd_CY,$B476,AR$1)</f>
        <v>0</v>
      </c>
      <c r="AS476" s="413" t="str">
        <f t="array" ref="AS476">INDEX(_Rge_Data_3rd_CY,$B476,AS$1)</f>
        <v/>
      </c>
      <c r="AT476" s="413">
        <f t="array" ref="AT476">INDEX(_Rge_Data_3rd_CY,$B476,AT$1)</f>
        <v>0</v>
      </c>
      <c r="AU476" s="413">
        <f t="array" ref="AU476">INDEX(_Rge_Data_3rd_CY,$B476,AU$1)</f>
        <v>0</v>
      </c>
      <c r="AV476" s="284">
        <f t="shared" si="10"/>
        <v>0</v>
      </c>
      <c r="AW476" s="414">
        <f t="shared" si="8"/>
        <v>0</v>
      </c>
      <c r="AX476" s="290">
        <f>IFERROR(IF(AND($F476="OPEN",$AH476&gt;0),$AH476*_SoP*$AW476,IF(AND($F476="CLOSED",$AH476&gt;0),$AH476*_SoL*$AW476,0)),0)</f>
        <v>0</v>
      </c>
      <c r="AY476" s="290">
        <f>IFERROR(IF($AH476&lt;0,$AH476*_SoL,0),0)</f>
        <v>0</v>
      </c>
      <c r="AZ476" s="415">
        <f t="shared" si="11"/>
        <v>0</v>
      </c>
      <c r="BA476" s="415">
        <f t="shared" si="12"/>
        <v>0</v>
      </c>
      <c r="BB476" s="415">
        <f t="shared" si="13"/>
        <v>0</v>
      </c>
      <c r="BC476" s="416">
        <f t="shared" si="14"/>
        <v>0</v>
      </c>
      <c r="BD476" s="417">
        <f t="shared" si="15"/>
        <v>0</v>
      </c>
      <c r="BE476" s="418">
        <f t="shared" si="16"/>
        <v>0</v>
      </c>
      <c r="BF476" s="419">
        <f t="shared" si="17"/>
        <v>0</v>
      </c>
    </row>
    <row r="477" ht="19.5" customHeight="1">
      <c r="A477" s="185"/>
      <c r="B477" s="230">
        <f t="shared" si="18"/>
        <v>466</v>
      </c>
      <c r="C477" s="185"/>
      <c r="D477" s="391" t="str">
        <f t="array" ref="D477">INDEX(_Rge_Projectdata_3rd,$B477,MATCH("Project-ID",_Rge_Headline_Projectdata,0))</f>
        <v/>
      </c>
      <c r="E477" s="392" t="str">
        <f t="array" ref="E477">IF(INDEX(_Rge_Data_3rd_CY,$B477,E$1)=0,"",TEXT(INDEX(_Rge_Data_3rd_CY,$B477,E$1),"JJJJMMTT"))</f>
        <v/>
      </c>
      <c r="F477" s="404" t="str">
        <f t="array" ref="F477">INDEX(_Rge_Data_3rd_CY,$B477,F$1)</f>
        <v>Open</v>
      </c>
      <c r="G477" s="393">
        <f t="array" ref="G477">IFERROR(MATCH(INDEX(_Rge_Data_3rd_CY,$B477,G$1),_Rge_Projectstatus,0),"")</f>
        <v>1</v>
      </c>
      <c r="H477" s="405" t="str">
        <f t="array" ref="H477">INDEX(_Rge_Data_3rd_CY,$B477,H$1)</f>
        <v/>
      </c>
      <c r="I477" s="406" t="str">
        <f t="array" ref="I477">INDEX(_Rge_Data_3rd_CY,$B477,I$1)</f>
        <v/>
      </c>
      <c r="J477" s="406" t="str">
        <f t="array" ref="J477">INDEX(_Rge_Data_3rd_CY,$B477,J$1)</f>
        <v/>
      </c>
      <c r="K477" s="406" t="str">
        <f t="array" ref="K477">INDEX(_Rge_Data_3rd_CY,$B477,K$1)</f>
        <v/>
      </c>
      <c r="L477" s="407">
        <f t="array" ref="L477">INDEX(_Rge_Data_3rd_CY,$B477,L$1)</f>
        <v>0</v>
      </c>
      <c r="M477" s="407">
        <f t="array" ref="M477">INDEX(_Rge_Data_3rd_CY,$B477,M$1)</f>
        <v>0</v>
      </c>
      <c r="N477" s="407">
        <f t="array" ref="N477">INDEX(_Rge_Data_3rd_CY,$B477,N$1)</f>
        <v>0</v>
      </c>
      <c r="O477" s="407">
        <f t="array" ref="O477">INDEX(_Rge_Data_3rd_CY,$B477,O$1)</f>
        <v>0</v>
      </c>
      <c r="P477" s="407">
        <f t="array" ref="P477">INDEX(_Rge_Data_3rd_CY,$B477,P$1)</f>
        <v>0</v>
      </c>
      <c r="Q477" s="407" t="str">
        <f t="array" ref="Q477">INDEX(_Rge_Data_3rd_CY,$B477,Q$1)</f>
        <v/>
      </c>
      <c r="R477" s="407">
        <f t="array" ref="R477">INDEX(_Rge_Data_3rd_CY,$B477,R$1)</f>
        <v>0</v>
      </c>
      <c r="S477" s="407">
        <f t="array" ref="S477">INDEX(_Rge_Data_3rd_CY,$B477,S$1)</f>
        <v>0</v>
      </c>
      <c r="T477" s="407">
        <f t="shared" si="5"/>
        <v>0</v>
      </c>
      <c r="U477" s="408">
        <f t="shared" si="6"/>
        <v>0</v>
      </c>
      <c r="V477" s="409" t="str">
        <f t="array" ref="V477">INDEX(_Rge_Data_3rd_CY,$B477,V$1)</f>
        <v/>
      </c>
      <c r="W477" s="410" t="str">
        <f t="array" ref="W477">INDEX(_Rge_Data_3rd_CY,$B477,W$1)</f>
        <v/>
      </c>
      <c r="X477" s="410" t="str">
        <f t="array" ref="X477">INDEX(_Rge_Data_3rd_CY,$B477,X$1)</f>
        <v/>
      </c>
      <c r="Y477" s="410" t="str">
        <f t="array" ref="Y477">INDEX(_Rge_Data_3rd_CY,$B477,Y$1)</f>
        <v/>
      </c>
      <c r="Z477" s="410">
        <f t="array" ref="Z477">INDEX(_Rge_Data_3rd_CY,$B477,Z$1)</f>
        <v>0</v>
      </c>
      <c r="AA477" s="410">
        <f t="array" ref="AA477">INDEX(_Rge_Data_3rd_CY,$B477,AA$1)</f>
        <v>0</v>
      </c>
      <c r="AB477" s="410">
        <f t="array" ref="AB477">INDEX(_Rge_Data_3rd_CY,$B477,AB$1)</f>
        <v>0</v>
      </c>
      <c r="AC477" s="410">
        <f t="array" ref="AC477">INDEX(_Rge_Data_3rd_CY,$B477,AC$1)</f>
        <v>0</v>
      </c>
      <c r="AD477" s="410">
        <f t="array" ref="AD477">INDEX(_Rge_Data_3rd_CY,$B477,AD$1)</f>
        <v>0</v>
      </c>
      <c r="AE477" s="410" t="str">
        <f t="array" ref="AE477">INDEX(_Rge_Data_3rd_CY,$B477,AE$1)</f>
        <v/>
      </c>
      <c r="AF477" s="410">
        <f t="array" ref="AF477">INDEX(_Rge_Data_3rd_CY,$B477,AF$1)</f>
        <v>0</v>
      </c>
      <c r="AG477" s="410">
        <f t="array" ref="AG477">INDEX(_Rge_Data_3rd_CY,$B477,AG$1)</f>
        <v>0</v>
      </c>
      <c r="AH477" s="410">
        <f t="shared" si="7"/>
        <v>0</v>
      </c>
      <c r="AI477" s="411" t="str">
        <f t="shared" si="9"/>
        <v/>
      </c>
      <c r="AJ477" s="412" t="str">
        <f t="array" ref="AJ477">INDEX(_Rge_Data_3rd_CY,$B477,AJ$1)</f>
        <v/>
      </c>
      <c r="AK477" s="413" t="str">
        <f t="array" ref="AK477">INDEX(_Rge_Data_3rd_CY,$B477,AK$1)</f>
        <v/>
      </c>
      <c r="AL477" s="413" t="str">
        <f t="array" ref="AL477">INDEX(_Rge_Data_3rd_CY,$B477,AL$1)</f>
        <v/>
      </c>
      <c r="AM477" s="413" t="str">
        <f t="array" ref="AM477">INDEX(_Rge_Data_3rd_CY,$B477,AM$1)</f>
        <v/>
      </c>
      <c r="AN477" s="413">
        <f t="array" ref="AN477">INDEX(_Rge_Data_3rd_CY,$B477,AN$1)</f>
        <v>0</v>
      </c>
      <c r="AO477" s="413">
        <f t="array" ref="AO477">INDEX(_Rge_Data_3rd_CY,$B477,AO$1)</f>
        <v>0</v>
      </c>
      <c r="AP477" s="413">
        <f t="array" ref="AP477">INDEX(_Rge_Data_3rd_CY,$B477,AP$1)</f>
        <v>0</v>
      </c>
      <c r="AQ477" s="413">
        <f t="array" ref="AQ477">INDEX(_Rge_Data_3rd_CY,$B477,AQ$1)</f>
        <v>0</v>
      </c>
      <c r="AR477" s="413">
        <f t="array" ref="AR477">INDEX(_Rge_Data_3rd_CY,$B477,AR$1)</f>
        <v>0</v>
      </c>
      <c r="AS477" s="413" t="str">
        <f t="array" ref="AS477">INDEX(_Rge_Data_3rd_CY,$B477,AS$1)</f>
        <v/>
      </c>
      <c r="AT477" s="413">
        <f t="array" ref="AT477">INDEX(_Rge_Data_3rd_CY,$B477,AT$1)</f>
        <v>0</v>
      </c>
      <c r="AU477" s="413">
        <f t="array" ref="AU477">INDEX(_Rge_Data_3rd_CY,$B477,AU$1)</f>
        <v>0</v>
      </c>
      <c r="AV477" s="284">
        <f t="shared" si="10"/>
        <v>0</v>
      </c>
      <c r="AW477" s="414">
        <f t="shared" si="8"/>
        <v>0</v>
      </c>
      <c r="AX477" s="290">
        <f>IFERROR(IF(AND($F477="OPEN",$AH477&gt;0),$AH477*_SoP*$AW477,IF(AND($F477="CLOSED",$AH477&gt;0),$AH477*_SoL*$AW477,0)),0)</f>
        <v>0</v>
      </c>
      <c r="AY477" s="290">
        <f>IFERROR(IF($AH477&lt;0,$AH477*_SoL,0),0)</f>
        <v>0</v>
      </c>
      <c r="AZ477" s="415">
        <f t="shared" si="11"/>
        <v>0</v>
      </c>
      <c r="BA477" s="415">
        <f t="shared" si="12"/>
        <v>0</v>
      </c>
      <c r="BB477" s="415">
        <f t="shared" si="13"/>
        <v>0</v>
      </c>
      <c r="BC477" s="416">
        <f t="shared" si="14"/>
        <v>0</v>
      </c>
      <c r="BD477" s="417">
        <f t="shared" si="15"/>
        <v>0</v>
      </c>
      <c r="BE477" s="418">
        <f t="shared" si="16"/>
        <v>0</v>
      </c>
      <c r="BF477" s="419">
        <f t="shared" si="17"/>
        <v>0</v>
      </c>
    </row>
    <row r="478" ht="19.5" customHeight="1">
      <c r="A478" s="185"/>
      <c r="B478" s="230">
        <f t="shared" si="18"/>
        <v>467</v>
      </c>
      <c r="C478" s="185"/>
      <c r="D478" s="391" t="str">
        <f t="array" ref="D478">INDEX(_Rge_Projectdata_3rd,$B478,MATCH("Project-ID",_Rge_Headline_Projectdata,0))</f>
        <v/>
      </c>
      <c r="E478" s="392" t="str">
        <f t="array" ref="E478">IF(INDEX(_Rge_Data_3rd_CY,$B478,E$1)=0,"",TEXT(INDEX(_Rge_Data_3rd_CY,$B478,E$1),"JJJJMMTT"))</f>
        <v/>
      </c>
      <c r="F478" s="404" t="str">
        <f t="array" ref="F478">INDEX(_Rge_Data_3rd_CY,$B478,F$1)</f>
        <v>Open</v>
      </c>
      <c r="G478" s="393">
        <f t="array" ref="G478">IFERROR(MATCH(INDEX(_Rge_Data_3rd_CY,$B478,G$1),_Rge_Projectstatus,0),"")</f>
        <v>1</v>
      </c>
      <c r="H478" s="405" t="str">
        <f t="array" ref="H478">INDEX(_Rge_Data_3rd_CY,$B478,H$1)</f>
        <v/>
      </c>
      <c r="I478" s="406" t="str">
        <f t="array" ref="I478">INDEX(_Rge_Data_3rd_CY,$B478,I$1)</f>
        <v/>
      </c>
      <c r="J478" s="406" t="str">
        <f t="array" ref="J478">INDEX(_Rge_Data_3rd_CY,$B478,J$1)</f>
        <v/>
      </c>
      <c r="K478" s="406" t="str">
        <f t="array" ref="K478">INDEX(_Rge_Data_3rd_CY,$B478,K$1)</f>
        <v/>
      </c>
      <c r="L478" s="407">
        <f t="array" ref="L478">INDEX(_Rge_Data_3rd_CY,$B478,L$1)</f>
        <v>0</v>
      </c>
      <c r="M478" s="407">
        <f t="array" ref="M478">INDEX(_Rge_Data_3rd_CY,$B478,M$1)</f>
        <v>0</v>
      </c>
      <c r="N478" s="407">
        <f t="array" ref="N478">INDEX(_Rge_Data_3rd_CY,$B478,N$1)</f>
        <v>0</v>
      </c>
      <c r="O478" s="407">
        <f t="array" ref="O478">INDEX(_Rge_Data_3rd_CY,$B478,O$1)</f>
        <v>0</v>
      </c>
      <c r="P478" s="407">
        <f t="array" ref="P478">INDEX(_Rge_Data_3rd_CY,$B478,P$1)</f>
        <v>0</v>
      </c>
      <c r="Q478" s="407" t="str">
        <f t="array" ref="Q478">INDEX(_Rge_Data_3rd_CY,$B478,Q$1)</f>
        <v/>
      </c>
      <c r="R478" s="407">
        <f t="array" ref="R478">INDEX(_Rge_Data_3rd_CY,$B478,R$1)</f>
        <v>0</v>
      </c>
      <c r="S478" s="407">
        <f t="array" ref="S478">INDEX(_Rge_Data_3rd_CY,$B478,S$1)</f>
        <v>0</v>
      </c>
      <c r="T478" s="407">
        <f t="shared" si="5"/>
        <v>0</v>
      </c>
      <c r="U478" s="408">
        <f t="shared" si="6"/>
        <v>0</v>
      </c>
      <c r="V478" s="409" t="str">
        <f t="array" ref="V478">INDEX(_Rge_Data_3rd_CY,$B478,V$1)</f>
        <v/>
      </c>
      <c r="W478" s="410" t="str">
        <f t="array" ref="W478">INDEX(_Rge_Data_3rd_CY,$B478,W$1)</f>
        <v/>
      </c>
      <c r="X478" s="410" t="str">
        <f t="array" ref="X478">INDEX(_Rge_Data_3rd_CY,$B478,X$1)</f>
        <v/>
      </c>
      <c r="Y478" s="410" t="str">
        <f t="array" ref="Y478">INDEX(_Rge_Data_3rd_CY,$B478,Y$1)</f>
        <v/>
      </c>
      <c r="Z478" s="410">
        <f t="array" ref="Z478">INDEX(_Rge_Data_3rd_CY,$B478,Z$1)</f>
        <v>0</v>
      </c>
      <c r="AA478" s="410">
        <f t="array" ref="AA478">INDEX(_Rge_Data_3rd_CY,$B478,AA$1)</f>
        <v>0</v>
      </c>
      <c r="AB478" s="410">
        <f t="array" ref="AB478">INDEX(_Rge_Data_3rd_CY,$B478,AB$1)</f>
        <v>0</v>
      </c>
      <c r="AC478" s="410">
        <f t="array" ref="AC478">INDEX(_Rge_Data_3rd_CY,$B478,AC$1)</f>
        <v>0</v>
      </c>
      <c r="AD478" s="410">
        <f t="array" ref="AD478">INDEX(_Rge_Data_3rd_CY,$B478,AD$1)</f>
        <v>0</v>
      </c>
      <c r="AE478" s="410" t="str">
        <f t="array" ref="AE478">INDEX(_Rge_Data_3rd_CY,$B478,AE$1)</f>
        <v/>
      </c>
      <c r="AF478" s="410">
        <f t="array" ref="AF478">INDEX(_Rge_Data_3rd_CY,$B478,AF$1)</f>
        <v>0</v>
      </c>
      <c r="AG478" s="410">
        <f t="array" ref="AG478">INDEX(_Rge_Data_3rd_CY,$B478,AG$1)</f>
        <v>0</v>
      </c>
      <c r="AH478" s="410">
        <f t="shared" si="7"/>
        <v>0</v>
      </c>
      <c r="AI478" s="411" t="str">
        <f t="shared" si="9"/>
        <v/>
      </c>
      <c r="AJ478" s="412" t="str">
        <f t="array" ref="AJ478">INDEX(_Rge_Data_3rd_CY,$B478,AJ$1)</f>
        <v/>
      </c>
      <c r="AK478" s="413" t="str">
        <f t="array" ref="AK478">INDEX(_Rge_Data_3rd_CY,$B478,AK$1)</f>
        <v/>
      </c>
      <c r="AL478" s="413" t="str">
        <f t="array" ref="AL478">INDEX(_Rge_Data_3rd_CY,$B478,AL$1)</f>
        <v/>
      </c>
      <c r="AM478" s="413" t="str">
        <f t="array" ref="AM478">INDEX(_Rge_Data_3rd_CY,$B478,AM$1)</f>
        <v/>
      </c>
      <c r="AN478" s="413">
        <f t="array" ref="AN478">INDEX(_Rge_Data_3rd_CY,$B478,AN$1)</f>
        <v>0</v>
      </c>
      <c r="AO478" s="413">
        <f t="array" ref="AO478">INDEX(_Rge_Data_3rd_CY,$B478,AO$1)</f>
        <v>0</v>
      </c>
      <c r="AP478" s="413">
        <f t="array" ref="AP478">INDEX(_Rge_Data_3rd_CY,$B478,AP$1)</f>
        <v>0</v>
      </c>
      <c r="AQ478" s="413">
        <f t="array" ref="AQ478">INDEX(_Rge_Data_3rd_CY,$B478,AQ$1)</f>
        <v>0</v>
      </c>
      <c r="AR478" s="413">
        <f t="array" ref="AR478">INDEX(_Rge_Data_3rd_CY,$B478,AR$1)</f>
        <v>0</v>
      </c>
      <c r="AS478" s="413" t="str">
        <f t="array" ref="AS478">INDEX(_Rge_Data_3rd_CY,$B478,AS$1)</f>
        <v/>
      </c>
      <c r="AT478" s="413">
        <f t="array" ref="AT478">INDEX(_Rge_Data_3rd_CY,$B478,AT$1)</f>
        <v>0</v>
      </c>
      <c r="AU478" s="413">
        <f t="array" ref="AU478">INDEX(_Rge_Data_3rd_CY,$B478,AU$1)</f>
        <v>0</v>
      </c>
      <c r="AV478" s="284">
        <f t="shared" si="10"/>
        <v>0</v>
      </c>
      <c r="AW478" s="414">
        <f t="shared" si="8"/>
        <v>0</v>
      </c>
      <c r="AX478" s="290">
        <f>IFERROR(IF(AND($F478="OPEN",$AH478&gt;0),$AH478*_SoP*$AW478,IF(AND($F478="CLOSED",$AH478&gt;0),$AH478*_SoL*$AW478,0)),0)</f>
        <v>0</v>
      </c>
      <c r="AY478" s="290">
        <f>IFERROR(IF($AH478&lt;0,$AH478*_SoL,0),0)</f>
        <v>0</v>
      </c>
      <c r="AZ478" s="415">
        <f t="shared" si="11"/>
        <v>0</v>
      </c>
      <c r="BA478" s="415">
        <f t="shared" si="12"/>
        <v>0</v>
      </c>
      <c r="BB478" s="415">
        <f t="shared" si="13"/>
        <v>0</v>
      </c>
      <c r="BC478" s="416">
        <f t="shared" si="14"/>
        <v>0</v>
      </c>
      <c r="BD478" s="417">
        <f t="shared" si="15"/>
        <v>0</v>
      </c>
      <c r="BE478" s="418">
        <f t="shared" si="16"/>
        <v>0</v>
      </c>
      <c r="BF478" s="419">
        <f t="shared" si="17"/>
        <v>0</v>
      </c>
    </row>
    <row r="479" ht="19.5" customHeight="1">
      <c r="A479" s="185"/>
      <c r="B479" s="230">
        <f t="shared" si="18"/>
        <v>468</v>
      </c>
      <c r="C479" s="185"/>
      <c r="D479" s="391" t="str">
        <f t="array" ref="D479">INDEX(_Rge_Projectdata_3rd,$B479,MATCH("Project-ID",_Rge_Headline_Projectdata,0))</f>
        <v/>
      </c>
      <c r="E479" s="392" t="str">
        <f t="array" ref="E479">IF(INDEX(_Rge_Data_3rd_CY,$B479,E$1)=0,"",TEXT(INDEX(_Rge_Data_3rd_CY,$B479,E$1),"JJJJMMTT"))</f>
        <v/>
      </c>
      <c r="F479" s="404" t="str">
        <f t="array" ref="F479">INDEX(_Rge_Data_3rd_CY,$B479,F$1)</f>
        <v>Open</v>
      </c>
      <c r="G479" s="393">
        <f t="array" ref="G479">IFERROR(MATCH(INDEX(_Rge_Data_3rd_CY,$B479,G$1),_Rge_Projectstatus,0),"")</f>
        <v>1</v>
      </c>
      <c r="H479" s="405" t="str">
        <f t="array" ref="H479">INDEX(_Rge_Data_3rd_CY,$B479,H$1)</f>
        <v/>
      </c>
      <c r="I479" s="406" t="str">
        <f t="array" ref="I479">INDEX(_Rge_Data_3rd_CY,$B479,I$1)</f>
        <v/>
      </c>
      <c r="J479" s="406" t="str">
        <f t="array" ref="J479">INDEX(_Rge_Data_3rd_CY,$B479,J$1)</f>
        <v/>
      </c>
      <c r="K479" s="406" t="str">
        <f t="array" ref="K479">INDEX(_Rge_Data_3rd_CY,$B479,K$1)</f>
        <v/>
      </c>
      <c r="L479" s="407">
        <f t="array" ref="L479">INDEX(_Rge_Data_3rd_CY,$B479,L$1)</f>
        <v>0</v>
      </c>
      <c r="M479" s="407">
        <f t="array" ref="M479">INDEX(_Rge_Data_3rd_CY,$B479,M$1)</f>
        <v>0</v>
      </c>
      <c r="N479" s="407">
        <f t="array" ref="N479">INDEX(_Rge_Data_3rd_CY,$B479,N$1)</f>
        <v>0</v>
      </c>
      <c r="O479" s="407">
        <f t="array" ref="O479">INDEX(_Rge_Data_3rd_CY,$B479,O$1)</f>
        <v>0</v>
      </c>
      <c r="P479" s="407">
        <f t="array" ref="P479">INDEX(_Rge_Data_3rd_CY,$B479,P$1)</f>
        <v>0</v>
      </c>
      <c r="Q479" s="407" t="str">
        <f t="array" ref="Q479">INDEX(_Rge_Data_3rd_CY,$B479,Q$1)</f>
        <v/>
      </c>
      <c r="R479" s="407">
        <f t="array" ref="R479">INDEX(_Rge_Data_3rd_CY,$B479,R$1)</f>
        <v>0</v>
      </c>
      <c r="S479" s="407">
        <f t="array" ref="S479">INDEX(_Rge_Data_3rd_CY,$B479,S$1)</f>
        <v>0</v>
      </c>
      <c r="T479" s="407">
        <f t="shared" si="5"/>
        <v>0</v>
      </c>
      <c r="U479" s="408">
        <f t="shared" si="6"/>
        <v>0</v>
      </c>
      <c r="V479" s="409" t="str">
        <f t="array" ref="V479">INDEX(_Rge_Data_3rd_CY,$B479,V$1)</f>
        <v/>
      </c>
      <c r="W479" s="410" t="str">
        <f t="array" ref="W479">INDEX(_Rge_Data_3rd_CY,$B479,W$1)</f>
        <v/>
      </c>
      <c r="X479" s="410" t="str">
        <f t="array" ref="X479">INDEX(_Rge_Data_3rd_CY,$B479,X$1)</f>
        <v/>
      </c>
      <c r="Y479" s="410" t="str">
        <f t="array" ref="Y479">INDEX(_Rge_Data_3rd_CY,$B479,Y$1)</f>
        <v/>
      </c>
      <c r="Z479" s="410">
        <f t="array" ref="Z479">INDEX(_Rge_Data_3rd_CY,$B479,Z$1)</f>
        <v>0</v>
      </c>
      <c r="AA479" s="410">
        <f t="array" ref="AA479">INDEX(_Rge_Data_3rd_CY,$B479,AA$1)</f>
        <v>0</v>
      </c>
      <c r="AB479" s="410">
        <f t="array" ref="AB479">INDEX(_Rge_Data_3rd_CY,$B479,AB$1)</f>
        <v>0</v>
      </c>
      <c r="AC479" s="410">
        <f t="array" ref="AC479">INDEX(_Rge_Data_3rd_CY,$B479,AC$1)</f>
        <v>0</v>
      </c>
      <c r="AD479" s="410">
        <f t="array" ref="AD479">INDEX(_Rge_Data_3rd_CY,$B479,AD$1)</f>
        <v>0</v>
      </c>
      <c r="AE479" s="410" t="str">
        <f t="array" ref="AE479">INDEX(_Rge_Data_3rd_CY,$B479,AE$1)</f>
        <v/>
      </c>
      <c r="AF479" s="410">
        <f t="array" ref="AF479">INDEX(_Rge_Data_3rd_CY,$B479,AF$1)</f>
        <v>0</v>
      </c>
      <c r="AG479" s="410">
        <f t="array" ref="AG479">INDEX(_Rge_Data_3rd_CY,$B479,AG$1)</f>
        <v>0</v>
      </c>
      <c r="AH479" s="410">
        <f t="shared" si="7"/>
        <v>0</v>
      </c>
      <c r="AI479" s="411" t="str">
        <f t="shared" si="9"/>
        <v/>
      </c>
      <c r="AJ479" s="412" t="str">
        <f t="array" ref="AJ479">INDEX(_Rge_Data_3rd_CY,$B479,AJ$1)</f>
        <v/>
      </c>
      <c r="AK479" s="413" t="str">
        <f t="array" ref="AK479">INDEX(_Rge_Data_3rd_CY,$B479,AK$1)</f>
        <v/>
      </c>
      <c r="AL479" s="413" t="str">
        <f t="array" ref="AL479">INDEX(_Rge_Data_3rd_CY,$B479,AL$1)</f>
        <v/>
      </c>
      <c r="AM479" s="413" t="str">
        <f t="array" ref="AM479">INDEX(_Rge_Data_3rd_CY,$B479,AM$1)</f>
        <v/>
      </c>
      <c r="AN479" s="413">
        <f t="array" ref="AN479">INDEX(_Rge_Data_3rd_CY,$B479,AN$1)</f>
        <v>0</v>
      </c>
      <c r="AO479" s="413">
        <f t="array" ref="AO479">INDEX(_Rge_Data_3rd_CY,$B479,AO$1)</f>
        <v>0</v>
      </c>
      <c r="AP479" s="413">
        <f t="array" ref="AP479">INDEX(_Rge_Data_3rd_CY,$B479,AP$1)</f>
        <v>0</v>
      </c>
      <c r="AQ479" s="413">
        <f t="array" ref="AQ479">INDEX(_Rge_Data_3rd_CY,$B479,AQ$1)</f>
        <v>0</v>
      </c>
      <c r="AR479" s="413">
        <f t="array" ref="AR479">INDEX(_Rge_Data_3rd_CY,$B479,AR$1)</f>
        <v>0</v>
      </c>
      <c r="AS479" s="413" t="str">
        <f t="array" ref="AS479">INDEX(_Rge_Data_3rd_CY,$B479,AS$1)</f>
        <v/>
      </c>
      <c r="AT479" s="413">
        <f t="array" ref="AT479">INDEX(_Rge_Data_3rd_CY,$B479,AT$1)</f>
        <v>0</v>
      </c>
      <c r="AU479" s="413">
        <f t="array" ref="AU479">INDEX(_Rge_Data_3rd_CY,$B479,AU$1)</f>
        <v>0</v>
      </c>
      <c r="AV479" s="284">
        <f t="shared" si="10"/>
        <v>0</v>
      </c>
      <c r="AW479" s="414">
        <f t="shared" si="8"/>
        <v>0</v>
      </c>
      <c r="AX479" s="290">
        <f>IFERROR(IF(AND($F479="OPEN",$AH479&gt;0),$AH479*_SoP*$AW479,IF(AND($F479="CLOSED",$AH479&gt;0),$AH479*_SoL*$AW479,0)),0)</f>
        <v>0</v>
      </c>
      <c r="AY479" s="290">
        <f>IFERROR(IF($AH479&lt;0,$AH479*_SoL,0),0)</f>
        <v>0</v>
      </c>
      <c r="AZ479" s="415">
        <f t="shared" si="11"/>
        <v>0</v>
      </c>
      <c r="BA479" s="415">
        <f t="shared" si="12"/>
        <v>0</v>
      </c>
      <c r="BB479" s="415">
        <f t="shared" si="13"/>
        <v>0</v>
      </c>
      <c r="BC479" s="416">
        <f t="shared" si="14"/>
        <v>0</v>
      </c>
      <c r="BD479" s="417">
        <f t="shared" si="15"/>
        <v>0</v>
      </c>
      <c r="BE479" s="418">
        <f t="shared" si="16"/>
        <v>0</v>
      </c>
      <c r="BF479" s="419">
        <f t="shared" si="17"/>
        <v>0</v>
      </c>
    </row>
    <row r="480" ht="19.5" customHeight="1">
      <c r="A480" s="185"/>
      <c r="B480" s="230">
        <f t="shared" si="18"/>
        <v>469</v>
      </c>
      <c r="C480" s="185"/>
      <c r="D480" s="391" t="str">
        <f t="array" ref="D480">INDEX(_Rge_Projectdata_3rd,$B480,MATCH("Project-ID",_Rge_Headline_Projectdata,0))</f>
        <v/>
      </c>
      <c r="E480" s="392" t="str">
        <f t="array" ref="E480">IF(INDEX(_Rge_Data_3rd_CY,$B480,E$1)=0,"",TEXT(INDEX(_Rge_Data_3rd_CY,$B480,E$1),"JJJJMMTT"))</f>
        <v/>
      </c>
      <c r="F480" s="404" t="str">
        <f t="array" ref="F480">INDEX(_Rge_Data_3rd_CY,$B480,F$1)</f>
        <v>Open</v>
      </c>
      <c r="G480" s="393">
        <f t="array" ref="G480">IFERROR(MATCH(INDEX(_Rge_Data_3rd_CY,$B480,G$1),_Rge_Projectstatus,0),"")</f>
        <v>1</v>
      </c>
      <c r="H480" s="405" t="str">
        <f t="array" ref="H480">INDEX(_Rge_Data_3rd_CY,$B480,H$1)</f>
        <v/>
      </c>
      <c r="I480" s="406" t="str">
        <f t="array" ref="I480">INDEX(_Rge_Data_3rd_CY,$B480,I$1)</f>
        <v/>
      </c>
      <c r="J480" s="406" t="str">
        <f t="array" ref="J480">INDEX(_Rge_Data_3rd_CY,$B480,J$1)</f>
        <v/>
      </c>
      <c r="K480" s="406" t="str">
        <f t="array" ref="K480">INDEX(_Rge_Data_3rd_CY,$B480,K$1)</f>
        <v/>
      </c>
      <c r="L480" s="407">
        <f t="array" ref="L480">INDEX(_Rge_Data_3rd_CY,$B480,L$1)</f>
        <v>0</v>
      </c>
      <c r="M480" s="407">
        <f t="array" ref="M480">INDEX(_Rge_Data_3rd_CY,$B480,M$1)</f>
        <v>0</v>
      </c>
      <c r="N480" s="407">
        <f t="array" ref="N480">INDEX(_Rge_Data_3rd_CY,$B480,N$1)</f>
        <v>0</v>
      </c>
      <c r="O480" s="407">
        <f t="array" ref="O480">INDEX(_Rge_Data_3rd_CY,$B480,O$1)</f>
        <v>0</v>
      </c>
      <c r="P480" s="407">
        <f t="array" ref="P480">INDEX(_Rge_Data_3rd_CY,$B480,P$1)</f>
        <v>0</v>
      </c>
      <c r="Q480" s="407" t="str">
        <f t="array" ref="Q480">INDEX(_Rge_Data_3rd_CY,$B480,Q$1)</f>
        <v/>
      </c>
      <c r="R480" s="407">
        <f t="array" ref="R480">INDEX(_Rge_Data_3rd_CY,$B480,R$1)</f>
        <v>0</v>
      </c>
      <c r="S480" s="407">
        <f t="array" ref="S480">INDEX(_Rge_Data_3rd_CY,$B480,S$1)</f>
        <v>0</v>
      </c>
      <c r="T480" s="407">
        <f t="shared" si="5"/>
        <v>0</v>
      </c>
      <c r="U480" s="408">
        <f t="shared" si="6"/>
        <v>0</v>
      </c>
      <c r="V480" s="409" t="str">
        <f t="array" ref="V480">INDEX(_Rge_Data_3rd_CY,$B480,V$1)</f>
        <v/>
      </c>
      <c r="W480" s="410" t="str">
        <f t="array" ref="W480">INDEX(_Rge_Data_3rd_CY,$B480,W$1)</f>
        <v/>
      </c>
      <c r="X480" s="410" t="str">
        <f t="array" ref="X480">INDEX(_Rge_Data_3rd_CY,$B480,X$1)</f>
        <v/>
      </c>
      <c r="Y480" s="410" t="str">
        <f t="array" ref="Y480">INDEX(_Rge_Data_3rd_CY,$B480,Y$1)</f>
        <v/>
      </c>
      <c r="Z480" s="410">
        <f t="array" ref="Z480">INDEX(_Rge_Data_3rd_CY,$B480,Z$1)</f>
        <v>0</v>
      </c>
      <c r="AA480" s="410">
        <f t="array" ref="AA480">INDEX(_Rge_Data_3rd_CY,$B480,AA$1)</f>
        <v>0</v>
      </c>
      <c r="AB480" s="410">
        <f t="array" ref="AB480">INDEX(_Rge_Data_3rd_CY,$B480,AB$1)</f>
        <v>0</v>
      </c>
      <c r="AC480" s="410">
        <f t="array" ref="AC480">INDEX(_Rge_Data_3rd_CY,$B480,AC$1)</f>
        <v>0</v>
      </c>
      <c r="AD480" s="410">
        <f t="array" ref="AD480">INDEX(_Rge_Data_3rd_CY,$B480,AD$1)</f>
        <v>0</v>
      </c>
      <c r="AE480" s="410" t="str">
        <f t="array" ref="AE480">INDEX(_Rge_Data_3rd_CY,$B480,AE$1)</f>
        <v/>
      </c>
      <c r="AF480" s="410">
        <f t="array" ref="AF480">INDEX(_Rge_Data_3rd_CY,$B480,AF$1)</f>
        <v>0</v>
      </c>
      <c r="AG480" s="410">
        <f t="array" ref="AG480">INDEX(_Rge_Data_3rd_CY,$B480,AG$1)</f>
        <v>0</v>
      </c>
      <c r="AH480" s="410">
        <f t="shared" si="7"/>
        <v>0</v>
      </c>
      <c r="AI480" s="411" t="str">
        <f t="shared" si="9"/>
        <v/>
      </c>
      <c r="AJ480" s="412" t="str">
        <f t="array" ref="AJ480">INDEX(_Rge_Data_3rd_CY,$B480,AJ$1)</f>
        <v/>
      </c>
      <c r="AK480" s="413" t="str">
        <f t="array" ref="AK480">INDEX(_Rge_Data_3rd_CY,$B480,AK$1)</f>
        <v/>
      </c>
      <c r="AL480" s="413" t="str">
        <f t="array" ref="AL480">INDEX(_Rge_Data_3rd_CY,$B480,AL$1)</f>
        <v/>
      </c>
      <c r="AM480" s="413" t="str">
        <f t="array" ref="AM480">INDEX(_Rge_Data_3rd_CY,$B480,AM$1)</f>
        <v/>
      </c>
      <c r="AN480" s="413">
        <f t="array" ref="AN480">INDEX(_Rge_Data_3rd_CY,$B480,AN$1)</f>
        <v>0</v>
      </c>
      <c r="AO480" s="413">
        <f t="array" ref="AO480">INDEX(_Rge_Data_3rd_CY,$B480,AO$1)</f>
        <v>0</v>
      </c>
      <c r="AP480" s="413">
        <f t="array" ref="AP480">INDEX(_Rge_Data_3rd_CY,$B480,AP$1)</f>
        <v>0</v>
      </c>
      <c r="AQ480" s="413">
        <f t="array" ref="AQ480">INDEX(_Rge_Data_3rd_CY,$B480,AQ$1)</f>
        <v>0</v>
      </c>
      <c r="AR480" s="413">
        <f t="array" ref="AR480">INDEX(_Rge_Data_3rd_CY,$B480,AR$1)</f>
        <v>0</v>
      </c>
      <c r="AS480" s="413" t="str">
        <f t="array" ref="AS480">INDEX(_Rge_Data_3rd_CY,$B480,AS$1)</f>
        <v/>
      </c>
      <c r="AT480" s="413">
        <f t="array" ref="AT480">INDEX(_Rge_Data_3rd_CY,$B480,AT$1)</f>
        <v>0</v>
      </c>
      <c r="AU480" s="413">
        <f t="array" ref="AU480">INDEX(_Rge_Data_3rd_CY,$B480,AU$1)</f>
        <v>0</v>
      </c>
      <c r="AV480" s="284">
        <f t="shared" si="10"/>
        <v>0</v>
      </c>
      <c r="AW480" s="414">
        <f t="shared" si="8"/>
        <v>0</v>
      </c>
      <c r="AX480" s="290">
        <f>IFERROR(IF(AND($F480="OPEN",$AH480&gt;0),$AH480*_SoP*$AW480,IF(AND($F480="CLOSED",$AH480&gt;0),$AH480*_SoL*$AW480,0)),0)</f>
        <v>0</v>
      </c>
      <c r="AY480" s="290">
        <f>IFERROR(IF($AH480&lt;0,$AH480*_SoL,0),0)</f>
        <v>0</v>
      </c>
      <c r="AZ480" s="415">
        <f t="shared" si="11"/>
        <v>0</v>
      </c>
      <c r="BA480" s="415">
        <f t="shared" si="12"/>
        <v>0</v>
      </c>
      <c r="BB480" s="415">
        <f t="shared" si="13"/>
        <v>0</v>
      </c>
      <c r="BC480" s="416">
        <f t="shared" si="14"/>
        <v>0</v>
      </c>
      <c r="BD480" s="417">
        <f t="shared" si="15"/>
        <v>0</v>
      </c>
      <c r="BE480" s="418">
        <f t="shared" si="16"/>
        <v>0</v>
      </c>
      <c r="BF480" s="419">
        <f t="shared" si="17"/>
        <v>0</v>
      </c>
    </row>
    <row r="481" ht="19.5" customHeight="1">
      <c r="A481" s="185"/>
      <c r="B481" s="230">
        <f t="shared" si="18"/>
        <v>470</v>
      </c>
      <c r="C481" s="185"/>
      <c r="D481" s="391" t="str">
        <f t="array" ref="D481">INDEX(_Rge_Projectdata_3rd,$B481,MATCH("Project-ID",_Rge_Headline_Projectdata,0))</f>
        <v/>
      </c>
      <c r="E481" s="392" t="str">
        <f t="array" ref="E481">IF(INDEX(_Rge_Data_3rd_CY,$B481,E$1)=0,"",TEXT(INDEX(_Rge_Data_3rd_CY,$B481,E$1),"JJJJMMTT"))</f>
        <v/>
      </c>
      <c r="F481" s="404" t="str">
        <f t="array" ref="F481">INDEX(_Rge_Data_3rd_CY,$B481,F$1)</f>
        <v>Open</v>
      </c>
      <c r="G481" s="393">
        <f t="array" ref="G481">IFERROR(MATCH(INDEX(_Rge_Data_3rd_CY,$B481,G$1),_Rge_Projectstatus,0),"")</f>
        <v>1</v>
      </c>
      <c r="H481" s="405" t="str">
        <f t="array" ref="H481">INDEX(_Rge_Data_3rd_CY,$B481,H$1)</f>
        <v/>
      </c>
      <c r="I481" s="406" t="str">
        <f t="array" ref="I481">INDEX(_Rge_Data_3rd_CY,$B481,I$1)</f>
        <v/>
      </c>
      <c r="J481" s="406" t="str">
        <f t="array" ref="J481">INDEX(_Rge_Data_3rd_CY,$B481,J$1)</f>
        <v/>
      </c>
      <c r="K481" s="406" t="str">
        <f t="array" ref="K481">INDEX(_Rge_Data_3rd_CY,$B481,K$1)</f>
        <v/>
      </c>
      <c r="L481" s="407">
        <f t="array" ref="L481">INDEX(_Rge_Data_3rd_CY,$B481,L$1)</f>
        <v>0</v>
      </c>
      <c r="M481" s="407">
        <f t="array" ref="M481">INDEX(_Rge_Data_3rd_CY,$B481,M$1)</f>
        <v>0</v>
      </c>
      <c r="N481" s="407">
        <f t="array" ref="N481">INDEX(_Rge_Data_3rd_CY,$B481,N$1)</f>
        <v>0</v>
      </c>
      <c r="O481" s="407">
        <f t="array" ref="O481">INDEX(_Rge_Data_3rd_CY,$B481,O$1)</f>
        <v>0</v>
      </c>
      <c r="P481" s="407">
        <f t="array" ref="P481">INDEX(_Rge_Data_3rd_CY,$B481,P$1)</f>
        <v>0</v>
      </c>
      <c r="Q481" s="407" t="str">
        <f t="array" ref="Q481">INDEX(_Rge_Data_3rd_CY,$B481,Q$1)</f>
        <v/>
      </c>
      <c r="R481" s="407">
        <f t="array" ref="R481">INDEX(_Rge_Data_3rd_CY,$B481,R$1)</f>
        <v>0</v>
      </c>
      <c r="S481" s="407">
        <f t="array" ref="S481">INDEX(_Rge_Data_3rd_CY,$B481,S$1)</f>
        <v>0</v>
      </c>
      <c r="T481" s="407">
        <f t="shared" si="5"/>
        <v>0</v>
      </c>
      <c r="U481" s="408">
        <f t="shared" si="6"/>
        <v>0</v>
      </c>
      <c r="V481" s="409" t="str">
        <f t="array" ref="V481">INDEX(_Rge_Data_3rd_CY,$B481,V$1)</f>
        <v/>
      </c>
      <c r="W481" s="410" t="str">
        <f t="array" ref="W481">INDEX(_Rge_Data_3rd_CY,$B481,W$1)</f>
        <v/>
      </c>
      <c r="X481" s="410" t="str">
        <f t="array" ref="X481">INDEX(_Rge_Data_3rd_CY,$B481,X$1)</f>
        <v/>
      </c>
      <c r="Y481" s="410" t="str">
        <f t="array" ref="Y481">INDEX(_Rge_Data_3rd_CY,$B481,Y$1)</f>
        <v/>
      </c>
      <c r="Z481" s="410">
        <f t="array" ref="Z481">INDEX(_Rge_Data_3rd_CY,$B481,Z$1)</f>
        <v>0</v>
      </c>
      <c r="AA481" s="410">
        <f t="array" ref="AA481">INDEX(_Rge_Data_3rd_CY,$B481,AA$1)</f>
        <v>0</v>
      </c>
      <c r="AB481" s="410">
        <f t="array" ref="AB481">INDEX(_Rge_Data_3rd_CY,$B481,AB$1)</f>
        <v>0</v>
      </c>
      <c r="AC481" s="410">
        <f t="array" ref="AC481">INDEX(_Rge_Data_3rd_CY,$B481,AC$1)</f>
        <v>0</v>
      </c>
      <c r="AD481" s="410">
        <f t="array" ref="AD481">INDEX(_Rge_Data_3rd_CY,$B481,AD$1)</f>
        <v>0</v>
      </c>
      <c r="AE481" s="410" t="str">
        <f t="array" ref="AE481">INDEX(_Rge_Data_3rd_CY,$B481,AE$1)</f>
        <v/>
      </c>
      <c r="AF481" s="410">
        <f t="array" ref="AF481">INDEX(_Rge_Data_3rd_CY,$B481,AF$1)</f>
        <v>0</v>
      </c>
      <c r="AG481" s="410">
        <f t="array" ref="AG481">INDEX(_Rge_Data_3rd_CY,$B481,AG$1)</f>
        <v>0</v>
      </c>
      <c r="AH481" s="410">
        <f t="shared" si="7"/>
        <v>0</v>
      </c>
      <c r="AI481" s="411" t="str">
        <f t="shared" si="9"/>
        <v/>
      </c>
      <c r="AJ481" s="412" t="str">
        <f t="array" ref="AJ481">INDEX(_Rge_Data_3rd_CY,$B481,AJ$1)</f>
        <v/>
      </c>
      <c r="AK481" s="413" t="str">
        <f t="array" ref="AK481">INDEX(_Rge_Data_3rd_CY,$B481,AK$1)</f>
        <v/>
      </c>
      <c r="AL481" s="413" t="str">
        <f t="array" ref="AL481">INDEX(_Rge_Data_3rd_CY,$B481,AL$1)</f>
        <v/>
      </c>
      <c r="AM481" s="413" t="str">
        <f t="array" ref="AM481">INDEX(_Rge_Data_3rd_CY,$B481,AM$1)</f>
        <v/>
      </c>
      <c r="AN481" s="413">
        <f t="array" ref="AN481">INDEX(_Rge_Data_3rd_CY,$B481,AN$1)</f>
        <v>0</v>
      </c>
      <c r="AO481" s="413">
        <f t="array" ref="AO481">INDEX(_Rge_Data_3rd_CY,$B481,AO$1)</f>
        <v>0</v>
      </c>
      <c r="AP481" s="413">
        <f t="array" ref="AP481">INDEX(_Rge_Data_3rd_CY,$B481,AP$1)</f>
        <v>0</v>
      </c>
      <c r="AQ481" s="413">
        <f t="array" ref="AQ481">INDEX(_Rge_Data_3rd_CY,$B481,AQ$1)</f>
        <v>0</v>
      </c>
      <c r="AR481" s="413">
        <f t="array" ref="AR481">INDEX(_Rge_Data_3rd_CY,$B481,AR$1)</f>
        <v>0</v>
      </c>
      <c r="AS481" s="413" t="str">
        <f t="array" ref="AS481">INDEX(_Rge_Data_3rd_CY,$B481,AS$1)</f>
        <v/>
      </c>
      <c r="AT481" s="413">
        <f t="array" ref="AT481">INDEX(_Rge_Data_3rd_CY,$B481,AT$1)</f>
        <v>0</v>
      </c>
      <c r="AU481" s="413">
        <f t="array" ref="AU481">INDEX(_Rge_Data_3rd_CY,$B481,AU$1)</f>
        <v>0</v>
      </c>
      <c r="AV481" s="284">
        <f t="shared" si="10"/>
        <v>0</v>
      </c>
      <c r="AW481" s="414">
        <f t="shared" si="8"/>
        <v>0</v>
      </c>
      <c r="AX481" s="290">
        <f>IFERROR(IF(AND($F481="OPEN",$AH481&gt;0),$AH481*_SoP*$AW481,IF(AND($F481="CLOSED",$AH481&gt;0),$AH481*_SoL*$AW481,0)),0)</f>
        <v>0</v>
      </c>
      <c r="AY481" s="290">
        <f>IFERROR(IF($AH481&lt;0,$AH481*_SoL,0),0)</f>
        <v>0</v>
      </c>
      <c r="AZ481" s="415">
        <f t="shared" si="11"/>
        <v>0</v>
      </c>
      <c r="BA481" s="415">
        <f t="shared" si="12"/>
        <v>0</v>
      </c>
      <c r="BB481" s="415">
        <f t="shared" si="13"/>
        <v>0</v>
      </c>
      <c r="BC481" s="416">
        <f t="shared" si="14"/>
        <v>0</v>
      </c>
      <c r="BD481" s="417">
        <f t="shared" si="15"/>
        <v>0</v>
      </c>
      <c r="BE481" s="418">
        <f t="shared" si="16"/>
        <v>0</v>
      </c>
      <c r="BF481" s="419">
        <f t="shared" si="17"/>
        <v>0</v>
      </c>
    </row>
    <row r="482" ht="19.5" customHeight="1">
      <c r="A482" s="185"/>
      <c r="B482" s="230">
        <f t="shared" si="18"/>
        <v>471</v>
      </c>
      <c r="C482" s="185"/>
      <c r="D482" s="391" t="str">
        <f t="array" ref="D482">INDEX(_Rge_Projectdata_3rd,$B482,MATCH("Project-ID",_Rge_Headline_Projectdata,0))</f>
        <v/>
      </c>
      <c r="E482" s="392" t="str">
        <f t="array" ref="E482">IF(INDEX(_Rge_Data_3rd_CY,$B482,E$1)=0,"",TEXT(INDEX(_Rge_Data_3rd_CY,$B482,E$1),"JJJJMMTT"))</f>
        <v/>
      </c>
      <c r="F482" s="404" t="str">
        <f t="array" ref="F482">INDEX(_Rge_Data_3rd_CY,$B482,F$1)</f>
        <v>Open</v>
      </c>
      <c r="G482" s="393">
        <f t="array" ref="G482">IFERROR(MATCH(INDEX(_Rge_Data_3rd_CY,$B482,G$1),_Rge_Projectstatus,0),"")</f>
        <v>1</v>
      </c>
      <c r="H482" s="405" t="str">
        <f t="array" ref="H482">INDEX(_Rge_Data_3rd_CY,$B482,H$1)</f>
        <v/>
      </c>
      <c r="I482" s="406" t="str">
        <f t="array" ref="I482">INDEX(_Rge_Data_3rd_CY,$B482,I$1)</f>
        <v/>
      </c>
      <c r="J482" s="406" t="str">
        <f t="array" ref="J482">INDEX(_Rge_Data_3rd_CY,$B482,J$1)</f>
        <v/>
      </c>
      <c r="K482" s="406" t="str">
        <f t="array" ref="K482">INDEX(_Rge_Data_3rd_CY,$B482,K$1)</f>
        <v/>
      </c>
      <c r="L482" s="407">
        <f t="array" ref="L482">INDEX(_Rge_Data_3rd_CY,$B482,L$1)</f>
        <v>0</v>
      </c>
      <c r="M482" s="407">
        <f t="array" ref="M482">INDEX(_Rge_Data_3rd_CY,$B482,M$1)</f>
        <v>0</v>
      </c>
      <c r="N482" s="407">
        <f t="array" ref="N482">INDEX(_Rge_Data_3rd_CY,$B482,N$1)</f>
        <v>0</v>
      </c>
      <c r="O482" s="407">
        <f t="array" ref="O482">INDEX(_Rge_Data_3rd_CY,$B482,O$1)</f>
        <v>0</v>
      </c>
      <c r="P482" s="407">
        <f t="array" ref="P482">INDEX(_Rge_Data_3rd_CY,$B482,P$1)</f>
        <v>0</v>
      </c>
      <c r="Q482" s="407" t="str">
        <f t="array" ref="Q482">INDEX(_Rge_Data_3rd_CY,$B482,Q$1)</f>
        <v/>
      </c>
      <c r="R482" s="407">
        <f t="array" ref="R482">INDEX(_Rge_Data_3rd_CY,$B482,R$1)</f>
        <v>0</v>
      </c>
      <c r="S482" s="407">
        <f t="array" ref="S482">INDEX(_Rge_Data_3rd_CY,$B482,S$1)</f>
        <v>0</v>
      </c>
      <c r="T482" s="407">
        <f t="shared" si="5"/>
        <v>0</v>
      </c>
      <c r="U482" s="408">
        <f t="shared" si="6"/>
        <v>0</v>
      </c>
      <c r="V482" s="409" t="str">
        <f t="array" ref="V482">INDEX(_Rge_Data_3rd_CY,$B482,V$1)</f>
        <v/>
      </c>
      <c r="W482" s="410" t="str">
        <f t="array" ref="W482">INDEX(_Rge_Data_3rd_CY,$B482,W$1)</f>
        <v/>
      </c>
      <c r="X482" s="410" t="str">
        <f t="array" ref="X482">INDEX(_Rge_Data_3rd_CY,$B482,X$1)</f>
        <v/>
      </c>
      <c r="Y482" s="410" t="str">
        <f t="array" ref="Y482">INDEX(_Rge_Data_3rd_CY,$B482,Y$1)</f>
        <v/>
      </c>
      <c r="Z482" s="410">
        <f t="array" ref="Z482">INDEX(_Rge_Data_3rd_CY,$B482,Z$1)</f>
        <v>0</v>
      </c>
      <c r="AA482" s="410">
        <f t="array" ref="AA482">INDEX(_Rge_Data_3rd_CY,$B482,AA$1)</f>
        <v>0</v>
      </c>
      <c r="AB482" s="410">
        <f t="array" ref="AB482">INDEX(_Rge_Data_3rd_CY,$B482,AB$1)</f>
        <v>0</v>
      </c>
      <c r="AC482" s="410">
        <f t="array" ref="AC482">INDEX(_Rge_Data_3rd_CY,$B482,AC$1)</f>
        <v>0</v>
      </c>
      <c r="AD482" s="410">
        <f t="array" ref="AD482">INDEX(_Rge_Data_3rd_CY,$B482,AD$1)</f>
        <v>0</v>
      </c>
      <c r="AE482" s="410" t="str">
        <f t="array" ref="AE482">INDEX(_Rge_Data_3rd_CY,$B482,AE$1)</f>
        <v/>
      </c>
      <c r="AF482" s="410">
        <f t="array" ref="AF482">INDEX(_Rge_Data_3rd_CY,$B482,AF$1)</f>
        <v>0</v>
      </c>
      <c r="AG482" s="410">
        <f t="array" ref="AG482">INDEX(_Rge_Data_3rd_CY,$B482,AG$1)</f>
        <v>0</v>
      </c>
      <c r="AH482" s="410">
        <f t="shared" si="7"/>
        <v>0</v>
      </c>
      <c r="AI482" s="411" t="str">
        <f t="shared" si="9"/>
        <v/>
      </c>
      <c r="AJ482" s="412" t="str">
        <f t="array" ref="AJ482">INDEX(_Rge_Data_3rd_CY,$B482,AJ$1)</f>
        <v/>
      </c>
      <c r="AK482" s="413" t="str">
        <f t="array" ref="AK482">INDEX(_Rge_Data_3rd_CY,$B482,AK$1)</f>
        <v/>
      </c>
      <c r="AL482" s="413" t="str">
        <f t="array" ref="AL482">INDEX(_Rge_Data_3rd_CY,$B482,AL$1)</f>
        <v/>
      </c>
      <c r="AM482" s="413" t="str">
        <f t="array" ref="AM482">INDEX(_Rge_Data_3rd_CY,$B482,AM$1)</f>
        <v/>
      </c>
      <c r="AN482" s="413">
        <f t="array" ref="AN482">INDEX(_Rge_Data_3rd_CY,$B482,AN$1)</f>
        <v>0</v>
      </c>
      <c r="AO482" s="413">
        <f t="array" ref="AO482">INDEX(_Rge_Data_3rd_CY,$B482,AO$1)</f>
        <v>0</v>
      </c>
      <c r="AP482" s="413">
        <f t="array" ref="AP482">INDEX(_Rge_Data_3rd_CY,$B482,AP$1)</f>
        <v>0</v>
      </c>
      <c r="AQ482" s="413">
        <f t="array" ref="AQ482">INDEX(_Rge_Data_3rd_CY,$B482,AQ$1)</f>
        <v>0</v>
      </c>
      <c r="AR482" s="413">
        <f t="array" ref="AR482">INDEX(_Rge_Data_3rd_CY,$B482,AR$1)</f>
        <v>0</v>
      </c>
      <c r="AS482" s="413" t="str">
        <f t="array" ref="AS482">INDEX(_Rge_Data_3rd_CY,$B482,AS$1)</f>
        <v/>
      </c>
      <c r="AT482" s="413">
        <f t="array" ref="AT482">INDEX(_Rge_Data_3rd_CY,$B482,AT$1)</f>
        <v>0</v>
      </c>
      <c r="AU482" s="413">
        <f t="array" ref="AU482">INDEX(_Rge_Data_3rd_CY,$B482,AU$1)</f>
        <v>0</v>
      </c>
      <c r="AV482" s="284">
        <f t="shared" si="10"/>
        <v>0</v>
      </c>
      <c r="AW482" s="414">
        <f t="shared" si="8"/>
        <v>0</v>
      </c>
      <c r="AX482" s="290">
        <f>IFERROR(IF(AND($F482="OPEN",$AH482&gt;0),$AH482*_SoP*$AW482,IF(AND($F482="CLOSED",$AH482&gt;0),$AH482*_SoL*$AW482,0)),0)</f>
        <v>0</v>
      </c>
      <c r="AY482" s="290">
        <f>IFERROR(IF($AH482&lt;0,$AH482*_SoL,0),0)</f>
        <v>0</v>
      </c>
      <c r="AZ482" s="415">
        <f t="shared" si="11"/>
        <v>0</v>
      </c>
      <c r="BA482" s="415">
        <f t="shared" si="12"/>
        <v>0</v>
      </c>
      <c r="BB482" s="415">
        <f t="shared" si="13"/>
        <v>0</v>
      </c>
      <c r="BC482" s="416">
        <f t="shared" si="14"/>
        <v>0</v>
      </c>
      <c r="BD482" s="417">
        <f t="shared" si="15"/>
        <v>0</v>
      </c>
      <c r="BE482" s="418">
        <f t="shared" si="16"/>
        <v>0</v>
      </c>
      <c r="BF482" s="419">
        <f t="shared" si="17"/>
        <v>0</v>
      </c>
    </row>
    <row r="483" ht="19.5" customHeight="1">
      <c r="A483" s="185"/>
      <c r="B483" s="230">
        <f t="shared" si="18"/>
        <v>472</v>
      </c>
      <c r="C483" s="185"/>
      <c r="D483" s="391" t="str">
        <f t="array" ref="D483">INDEX(_Rge_Projectdata_3rd,$B483,MATCH("Project-ID",_Rge_Headline_Projectdata,0))</f>
        <v/>
      </c>
      <c r="E483" s="392" t="str">
        <f t="array" ref="E483">IF(INDEX(_Rge_Data_3rd_CY,$B483,E$1)=0,"",TEXT(INDEX(_Rge_Data_3rd_CY,$B483,E$1),"JJJJMMTT"))</f>
        <v/>
      </c>
      <c r="F483" s="404" t="str">
        <f t="array" ref="F483">INDEX(_Rge_Data_3rd_CY,$B483,F$1)</f>
        <v>Open</v>
      </c>
      <c r="G483" s="393">
        <f t="array" ref="G483">IFERROR(MATCH(INDEX(_Rge_Data_3rd_CY,$B483,G$1),_Rge_Projectstatus,0),"")</f>
        <v>1</v>
      </c>
      <c r="H483" s="405" t="str">
        <f t="array" ref="H483">INDEX(_Rge_Data_3rd_CY,$B483,H$1)</f>
        <v/>
      </c>
      <c r="I483" s="406" t="str">
        <f t="array" ref="I483">INDEX(_Rge_Data_3rd_CY,$B483,I$1)</f>
        <v/>
      </c>
      <c r="J483" s="406" t="str">
        <f t="array" ref="J483">INDEX(_Rge_Data_3rd_CY,$B483,J$1)</f>
        <v/>
      </c>
      <c r="K483" s="406" t="str">
        <f t="array" ref="K483">INDEX(_Rge_Data_3rd_CY,$B483,K$1)</f>
        <v/>
      </c>
      <c r="L483" s="407">
        <f t="array" ref="L483">INDEX(_Rge_Data_3rd_CY,$B483,L$1)</f>
        <v>0</v>
      </c>
      <c r="M483" s="407">
        <f t="array" ref="M483">INDEX(_Rge_Data_3rd_CY,$B483,M$1)</f>
        <v>0</v>
      </c>
      <c r="N483" s="407">
        <f t="array" ref="N483">INDEX(_Rge_Data_3rd_CY,$B483,N$1)</f>
        <v>0</v>
      </c>
      <c r="O483" s="407">
        <f t="array" ref="O483">INDEX(_Rge_Data_3rd_CY,$B483,O$1)</f>
        <v>0</v>
      </c>
      <c r="P483" s="407">
        <f t="array" ref="P483">INDEX(_Rge_Data_3rd_CY,$B483,P$1)</f>
        <v>0</v>
      </c>
      <c r="Q483" s="407" t="str">
        <f t="array" ref="Q483">INDEX(_Rge_Data_3rd_CY,$B483,Q$1)</f>
        <v/>
      </c>
      <c r="R483" s="407">
        <f t="array" ref="R483">INDEX(_Rge_Data_3rd_CY,$B483,R$1)</f>
        <v>0</v>
      </c>
      <c r="S483" s="407">
        <f t="array" ref="S483">INDEX(_Rge_Data_3rd_CY,$B483,S$1)</f>
        <v>0</v>
      </c>
      <c r="T483" s="407">
        <f t="shared" si="5"/>
        <v>0</v>
      </c>
      <c r="U483" s="408">
        <f t="shared" si="6"/>
        <v>0</v>
      </c>
      <c r="V483" s="409" t="str">
        <f t="array" ref="V483">INDEX(_Rge_Data_3rd_CY,$B483,V$1)</f>
        <v/>
      </c>
      <c r="W483" s="410" t="str">
        <f t="array" ref="W483">INDEX(_Rge_Data_3rd_CY,$B483,W$1)</f>
        <v/>
      </c>
      <c r="X483" s="410" t="str">
        <f t="array" ref="X483">INDEX(_Rge_Data_3rd_CY,$B483,X$1)</f>
        <v/>
      </c>
      <c r="Y483" s="410" t="str">
        <f t="array" ref="Y483">INDEX(_Rge_Data_3rd_CY,$B483,Y$1)</f>
        <v/>
      </c>
      <c r="Z483" s="410">
        <f t="array" ref="Z483">INDEX(_Rge_Data_3rd_CY,$B483,Z$1)</f>
        <v>0</v>
      </c>
      <c r="AA483" s="410">
        <f t="array" ref="AA483">INDEX(_Rge_Data_3rd_CY,$B483,AA$1)</f>
        <v>0</v>
      </c>
      <c r="AB483" s="410">
        <f t="array" ref="AB483">INDEX(_Rge_Data_3rd_CY,$B483,AB$1)</f>
        <v>0</v>
      </c>
      <c r="AC483" s="410">
        <f t="array" ref="AC483">INDEX(_Rge_Data_3rd_CY,$B483,AC$1)</f>
        <v>0</v>
      </c>
      <c r="AD483" s="410">
        <f t="array" ref="AD483">INDEX(_Rge_Data_3rd_CY,$B483,AD$1)</f>
        <v>0</v>
      </c>
      <c r="AE483" s="410" t="str">
        <f t="array" ref="AE483">INDEX(_Rge_Data_3rd_CY,$B483,AE$1)</f>
        <v/>
      </c>
      <c r="AF483" s="410">
        <f t="array" ref="AF483">INDEX(_Rge_Data_3rd_CY,$B483,AF$1)</f>
        <v>0</v>
      </c>
      <c r="AG483" s="410">
        <f t="array" ref="AG483">INDEX(_Rge_Data_3rd_CY,$B483,AG$1)</f>
        <v>0</v>
      </c>
      <c r="AH483" s="410">
        <f t="shared" si="7"/>
        <v>0</v>
      </c>
      <c r="AI483" s="411" t="str">
        <f t="shared" si="9"/>
        <v/>
      </c>
      <c r="AJ483" s="412" t="str">
        <f t="array" ref="AJ483">INDEX(_Rge_Data_3rd_CY,$B483,AJ$1)</f>
        <v/>
      </c>
      <c r="AK483" s="413" t="str">
        <f t="array" ref="AK483">INDEX(_Rge_Data_3rd_CY,$B483,AK$1)</f>
        <v/>
      </c>
      <c r="AL483" s="413" t="str">
        <f t="array" ref="AL483">INDEX(_Rge_Data_3rd_CY,$B483,AL$1)</f>
        <v/>
      </c>
      <c r="AM483" s="413" t="str">
        <f t="array" ref="AM483">INDEX(_Rge_Data_3rd_CY,$B483,AM$1)</f>
        <v/>
      </c>
      <c r="AN483" s="413">
        <f t="array" ref="AN483">INDEX(_Rge_Data_3rd_CY,$B483,AN$1)</f>
        <v>0</v>
      </c>
      <c r="AO483" s="413">
        <f t="array" ref="AO483">INDEX(_Rge_Data_3rd_CY,$B483,AO$1)</f>
        <v>0</v>
      </c>
      <c r="AP483" s="413">
        <f t="array" ref="AP483">INDEX(_Rge_Data_3rd_CY,$B483,AP$1)</f>
        <v>0</v>
      </c>
      <c r="AQ483" s="413">
        <f t="array" ref="AQ483">INDEX(_Rge_Data_3rd_CY,$B483,AQ$1)</f>
        <v>0</v>
      </c>
      <c r="AR483" s="413">
        <f t="array" ref="AR483">INDEX(_Rge_Data_3rd_CY,$B483,AR$1)</f>
        <v>0</v>
      </c>
      <c r="AS483" s="413" t="str">
        <f t="array" ref="AS483">INDEX(_Rge_Data_3rd_CY,$B483,AS$1)</f>
        <v/>
      </c>
      <c r="AT483" s="413">
        <f t="array" ref="AT483">INDEX(_Rge_Data_3rd_CY,$B483,AT$1)</f>
        <v>0</v>
      </c>
      <c r="AU483" s="413">
        <f t="array" ref="AU483">INDEX(_Rge_Data_3rd_CY,$B483,AU$1)</f>
        <v>0</v>
      </c>
      <c r="AV483" s="284">
        <f t="shared" si="10"/>
        <v>0</v>
      </c>
      <c r="AW483" s="414">
        <f t="shared" si="8"/>
        <v>0</v>
      </c>
      <c r="AX483" s="290">
        <f>IFERROR(IF(AND($F483="OPEN",$AH483&gt;0),$AH483*_SoP*$AW483,IF(AND($F483="CLOSED",$AH483&gt;0),$AH483*_SoL*$AW483,0)),0)</f>
        <v>0</v>
      </c>
      <c r="AY483" s="290">
        <f>IFERROR(IF($AH483&lt;0,$AH483*_SoL,0),0)</f>
        <v>0</v>
      </c>
      <c r="AZ483" s="415">
        <f t="shared" si="11"/>
        <v>0</v>
      </c>
      <c r="BA483" s="415">
        <f t="shared" si="12"/>
        <v>0</v>
      </c>
      <c r="BB483" s="415">
        <f t="shared" si="13"/>
        <v>0</v>
      </c>
      <c r="BC483" s="416">
        <f t="shared" si="14"/>
        <v>0</v>
      </c>
      <c r="BD483" s="417">
        <f t="shared" si="15"/>
        <v>0</v>
      </c>
      <c r="BE483" s="418">
        <f t="shared" si="16"/>
        <v>0</v>
      </c>
      <c r="BF483" s="419">
        <f t="shared" si="17"/>
        <v>0</v>
      </c>
    </row>
    <row r="484" ht="19.5" customHeight="1">
      <c r="A484" s="185"/>
      <c r="B484" s="230">
        <f t="shared" si="18"/>
        <v>473</v>
      </c>
      <c r="C484" s="185"/>
      <c r="D484" s="391" t="str">
        <f t="array" ref="D484">INDEX(_Rge_Projectdata_3rd,$B484,MATCH("Project-ID",_Rge_Headline_Projectdata,0))</f>
        <v/>
      </c>
      <c r="E484" s="392" t="str">
        <f t="array" ref="E484">IF(INDEX(_Rge_Data_3rd_CY,$B484,E$1)=0,"",TEXT(INDEX(_Rge_Data_3rd_CY,$B484,E$1),"JJJJMMTT"))</f>
        <v/>
      </c>
      <c r="F484" s="404" t="str">
        <f t="array" ref="F484">INDEX(_Rge_Data_3rd_CY,$B484,F$1)</f>
        <v>Open</v>
      </c>
      <c r="G484" s="393">
        <f t="array" ref="G484">IFERROR(MATCH(INDEX(_Rge_Data_3rd_CY,$B484,G$1),_Rge_Projectstatus,0),"")</f>
        <v>1</v>
      </c>
      <c r="H484" s="405" t="str">
        <f t="array" ref="H484">INDEX(_Rge_Data_3rd_CY,$B484,H$1)</f>
        <v/>
      </c>
      <c r="I484" s="406" t="str">
        <f t="array" ref="I484">INDEX(_Rge_Data_3rd_CY,$B484,I$1)</f>
        <v/>
      </c>
      <c r="J484" s="406" t="str">
        <f t="array" ref="J484">INDEX(_Rge_Data_3rd_CY,$B484,J$1)</f>
        <v/>
      </c>
      <c r="K484" s="406" t="str">
        <f t="array" ref="K484">INDEX(_Rge_Data_3rd_CY,$B484,K$1)</f>
        <v/>
      </c>
      <c r="L484" s="407">
        <f t="array" ref="L484">INDEX(_Rge_Data_3rd_CY,$B484,L$1)</f>
        <v>0</v>
      </c>
      <c r="M484" s="407">
        <f t="array" ref="M484">INDEX(_Rge_Data_3rd_CY,$B484,M$1)</f>
        <v>0</v>
      </c>
      <c r="N484" s="407">
        <f t="array" ref="N484">INDEX(_Rge_Data_3rd_CY,$B484,N$1)</f>
        <v>0</v>
      </c>
      <c r="O484" s="407">
        <f t="array" ref="O484">INDEX(_Rge_Data_3rd_CY,$B484,O$1)</f>
        <v>0</v>
      </c>
      <c r="P484" s="407">
        <f t="array" ref="P484">INDEX(_Rge_Data_3rd_CY,$B484,P$1)</f>
        <v>0</v>
      </c>
      <c r="Q484" s="407" t="str">
        <f t="array" ref="Q484">INDEX(_Rge_Data_3rd_CY,$B484,Q$1)</f>
        <v/>
      </c>
      <c r="R484" s="407">
        <f t="array" ref="R484">INDEX(_Rge_Data_3rd_CY,$B484,R$1)</f>
        <v>0</v>
      </c>
      <c r="S484" s="407">
        <f t="array" ref="S484">INDEX(_Rge_Data_3rd_CY,$B484,S$1)</f>
        <v>0</v>
      </c>
      <c r="T484" s="407">
        <f t="shared" si="5"/>
        <v>0</v>
      </c>
      <c r="U484" s="408">
        <f t="shared" si="6"/>
        <v>0</v>
      </c>
      <c r="V484" s="409" t="str">
        <f t="array" ref="V484">INDEX(_Rge_Data_3rd_CY,$B484,V$1)</f>
        <v/>
      </c>
      <c r="W484" s="410" t="str">
        <f t="array" ref="W484">INDEX(_Rge_Data_3rd_CY,$B484,W$1)</f>
        <v/>
      </c>
      <c r="X484" s="410" t="str">
        <f t="array" ref="X484">INDEX(_Rge_Data_3rd_CY,$B484,X$1)</f>
        <v/>
      </c>
      <c r="Y484" s="410" t="str">
        <f t="array" ref="Y484">INDEX(_Rge_Data_3rd_CY,$B484,Y$1)</f>
        <v/>
      </c>
      <c r="Z484" s="410">
        <f t="array" ref="Z484">INDEX(_Rge_Data_3rd_CY,$B484,Z$1)</f>
        <v>0</v>
      </c>
      <c r="AA484" s="410">
        <f t="array" ref="AA484">INDEX(_Rge_Data_3rd_CY,$B484,AA$1)</f>
        <v>0</v>
      </c>
      <c r="AB484" s="410">
        <f t="array" ref="AB484">INDEX(_Rge_Data_3rd_CY,$B484,AB$1)</f>
        <v>0</v>
      </c>
      <c r="AC484" s="410">
        <f t="array" ref="AC484">INDEX(_Rge_Data_3rd_CY,$B484,AC$1)</f>
        <v>0</v>
      </c>
      <c r="AD484" s="410">
        <f t="array" ref="AD484">INDEX(_Rge_Data_3rd_CY,$B484,AD$1)</f>
        <v>0</v>
      </c>
      <c r="AE484" s="410" t="str">
        <f t="array" ref="AE484">INDEX(_Rge_Data_3rd_CY,$B484,AE$1)</f>
        <v/>
      </c>
      <c r="AF484" s="410">
        <f t="array" ref="AF484">INDEX(_Rge_Data_3rd_CY,$B484,AF$1)</f>
        <v>0</v>
      </c>
      <c r="AG484" s="410">
        <f t="array" ref="AG484">INDEX(_Rge_Data_3rd_CY,$B484,AG$1)</f>
        <v>0</v>
      </c>
      <c r="AH484" s="410">
        <f t="shared" si="7"/>
        <v>0</v>
      </c>
      <c r="AI484" s="411" t="str">
        <f t="shared" si="9"/>
        <v/>
      </c>
      <c r="AJ484" s="412" t="str">
        <f t="array" ref="AJ484">INDEX(_Rge_Data_3rd_CY,$B484,AJ$1)</f>
        <v/>
      </c>
      <c r="AK484" s="413" t="str">
        <f t="array" ref="AK484">INDEX(_Rge_Data_3rd_CY,$B484,AK$1)</f>
        <v/>
      </c>
      <c r="AL484" s="413" t="str">
        <f t="array" ref="AL484">INDEX(_Rge_Data_3rd_CY,$B484,AL$1)</f>
        <v/>
      </c>
      <c r="AM484" s="413" t="str">
        <f t="array" ref="AM484">INDEX(_Rge_Data_3rd_CY,$B484,AM$1)</f>
        <v/>
      </c>
      <c r="AN484" s="413">
        <f t="array" ref="AN484">INDEX(_Rge_Data_3rd_CY,$B484,AN$1)</f>
        <v>0</v>
      </c>
      <c r="AO484" s="413">
        <f t="array" ref="AO484">INDEX(_Rge_Data_3rd_CY,$B484,AO$1)</f>
        <v>0</v>
      </c>
      <c r="AP484" s="413">
        <f t="array" ref="AP484">INDEX(_Rge_Data_3rd_CY,$B484,AP$1)</f>
        <v>0</v>
      </c>
      <c r="AQ484" s="413">
        <f t="array" ref="AQ484">INDEX(_Rge_Data_3rd_CY,$B484,AQ$1)</f>
        <v>0</v>
      </c>
      <c r="AR484" s="413">
        <f t="array" ref="AR484">INDEX(_Rge_Data_3rd_CY,$B484,AR$1)</f>
        <v>0</v>
      </c>
      <c r="AS484" s="413" t="str">
        <f t="array" ref="AS484">INDEX(_Rge_Data_3rd_CY,$B484,AS$1)</f>
        <v/>
      </c>
      <c r="AT484" s="413">
        <f t="array" ref="AT484">INDEX(_Rge_Data_3rd_CY,$B484,AT$1)</f>
        <v>0</v>
      </c>
      <c r="AU484" s="413">
        <f t="array" ref="AU484">INDEX(_Rge_Data_3rd_CY,$B484,AU$1)</f>
        <v>0</v>
      </c>
      <c r="AV484" s="284">
        <f t="shared" si="10"/>
        <v>0</v>
      </c>
      <c r="AW484" s="414">
        <f t="shared" si="8"/>
        <v>0</v>
      </c>
      <c r="AX484" s="290">
        <f>IFERROR(IF(AND($F484="OPEN",$AH484&gt;0),$AH484*_SoP*$AW484,IF(AND($F484="CLOSED",$AH484&gt;0),$AH484*_SoL*$AW484,0)),0)</f>
        <v>0</v>
      </c>
      <c r="AY484" s="290">
        <f>IFERROR(IF($AH484&lt;0,$AH484*_SoL,0),0)</f>
        <v>0</v>
      </c>
      <c r="AZ484" s="415">
        <f t="shared" si="11"/>
        <v>0</v>
      </c>
      <c r="BA484" s="415">
        <f t="shared" si="12"/>
        <v>0</v>
      </c>
      <c r="BB484" s="415">
        <f t="shared" si="13"/>
        <v>0</v>
      </c>
      <c r="BC484" s="416">
        <f t="shared" si="14"/>
        <v>0</v>
      </c>
      <c r="BD484" s="417">
        <f t="shared" si="15"/>
        <v>0</v>
      </c>
      <c r="BE484" s="418">
        <f t="shared" si="16"/>
        <v>0</v>
      </c>
      <c r="BF484" s="419">
        <f t="shared" si="17"/>
        <v>0</v>
      </c>
    </row>
    <row r="485" ht="19.5" customHeight="1">
      <c r="A485" s="185"/>
      <c r="B485" s="230">
        <f t="shared" si="18"/>
        <v>474</v>
      </c>
      <c r="C485" s="185"/>
      <c r="D485" s="391" t="str">
        <f t="array" ref="D485">INDEX(_Rge_Projectdata_3rd,$B485,MATCH("Project-ID",_Rge_Headline_Projectdata,0))</f>
        <v/>
      </c>
      <c r="E485" s="392" t="str">
        <f t="array" ref="E485">IF(INDEX(_Rge_Data_3rd_CY,$B485,E$1)=0,"",TEXT(INDEX(_Rge_Data_3rd_CY,$B485,E$1),"JJJJMMTT"))</f>
        <v/>
      </c>
      <c r="F485" s="404" t="str">
        <f t="array" ref="F485">INDEX(_Rge_Data_3rd_CY,$B485,F$1)</f>
        <v>Open</v>
      </c>
      <c r="G485" s="393">
        <f t="array" ref="G485">IFERROR(MATCH(INDEX(_Rge_Data_3rd_CY,$B485,G$1),_Rge_Projectstatus,0),"")</f>
        <v>1</v>
      </c>
      <c r="H485" s="405" t="str">
        <f t="array" ref="H485">INDEX(_Rge_Data_3rd_CY,$B485,H$1)</f>
        <v/>
      </c>
      <c r="I485" s="406" t="str">
        <f t="array" ref="I485">INDEX(_Rge_Data_3rd_CY,$B485,I$1)</f>
        <v/>
      </c>
      <c r="J485" s="406" t="str">
        <f t="array" ref="J485">INDEX(_Rge_Data_3rd_CY,$B485,J$1)</f>
        <v/>
      </c>
      <c r="K485" s="406" t="str">
        <f t="array" ref="K485">INDEX(_Rge_Data_3rd_CY,$B485,K$1)</f>
        <v/>
      </c>
      <c r="L485" s="407">
        <f t="array" ref="L485">INDEX(_Rge_Data_3rd_CY,$B485,L$1)</f>
        <v>0</v>
      </c>
      <c r="M485" s="407">
        <f t="array" ref="M485">INDEX(_Rge_Data_3rd_CY,$B485,M$1)</f>
        <v>0</v>
      </c>
      <c r="N485" s="407">
        <f t="array" ref="N485">INDEX(_Rge_Data_3rd_CY,$B485,N$1)</f>
        <v>0</v>
      </c>
      <c r="O485" s="407">
        <f t="array" ref="O485">INDEX(_Rge_Data_3rd_CY,$B485,O$1)</f>
        <v>0</v>
      </c>
      <c r="P485" s="407">
        <f t="array" ref="P485">INDEX(_Rge_Data_3rd_CY,$B485,P$1)</f>
        <v>0</v>
      </c>
      <c r="Q485" s="407" t="str">
        <f t="array" ref="Q485">INDEX(_Rge_Data_3rd_CY,$B485,Q$1)</f>
        <v/>
      </c>
      <c r="R485" s="407">
        <f t="array" ref="R485">INDEX(_Rge_Data_3rd_CY,$B485,R$1)</f>
        <v>0</v>
      </c>
      <c r="S485" s="407">
        <f t="array" ref="S485">INDEX(_Rge_Data_3rd_CY,$B485,S$1)</f>
        <v>0</v>
      </c>
      <c r="T485" s="407">
        <f t="shared" si="5"/>
        <v>0</v>
      </c>
      <c r="U485" s="408">
        <f t="shared" si="6"/>
        <v>0</v>
      </c>
      <c r="V485" s="409" t="str">
        <f t="array" ref="V485">INDEX(_Rge_Data_3rd_CY,$B485,V$1)</f>
        <v/>
      </c>
      <c r="W485" s="410" t="str">
        <f t="array" ref="W485">INDEX(_Rge_Data_3rd_CY,$B485,W$1)</f>
        <v/>
      </c>
      <c r="X485" s="410" t="str">
        <f t="array" ref="X485">INDEX(_Rge_Data_3rd_CY,$B485,X$1)</f>
        <v/>
      </c>
      <c r="Y485" s="410" t="str">
        <f t="array" ref="Y485">INDEX(_Rge_Data_3rd_CY,$B485,Y$1)</f>
        <v/>
      </c>
      <c r="Z485" s="410">
        <f t="array" ref="Z485">INDEX(_Rge_Data_3rd_CY,$B485,Z$1)</f>
        <v>0</v>
      </c>
      <c r="AA485" s="410">
        <f t="array" ref="AA485">INDEX(_Rge_Data_3rd_CY,$B485,AA$1)</f>
        <v>0</v>
      </c>
      <c r="AB485" s="410">
        <f t="array" ref="AB485">INDEX(_Rge_Data_3rd_CY,$B485,AB$1)</f>
        <v>0</v>
      </c>
      <c r="AC485" s="410">
        <f t="array" ref="AC485">INDEX(_Rge_Data_3rd_CY,$B485,AC$1)</f>
        <v>0</v>
      </c>
      <c r="AD485" s="410">
        <f t="array" ref="AD485">INDEX(_Rge_Data_3rd_CY,$B485,AD$1)</f>
        <v>0</v>
      </c>
      <c r="AE485" s="410" t="str">
        <f t="array" ref="AE485">INDEX(_Rge_Data_3rd_CY,$B485,AE$1)</f>
        <v/>
      </c>
      <c r="AF485" s="410">
        <f t="array" ref="AF485">INDEX(_Rge_Data_3rd_CY,$B485,AF$1)</f>
        <v>0</v>
      </c>
      <c r="AG485" s="410">
        <f t="array" ref="AG485">INDEX(_Rge_Data_3rd_CY,$B485,AG$1)</f>
        <v>0</v>
      </c>
      <c r="AH485" s="410">
        <f t="shared" si="7"/>
        <v>0</v>
      </c>
      <c r="AI485" s="411" t="str">
        <f t="shared" si="9"/>
        <v/>
      </c>
      <c r="AJ485" s="412" t="str">
        <f t="array" ref="AJ485">INDEX(_Rge_Data_3rd_CY,$B485,AJ$1)</f>
        <v/>
      </c>
      <c r="AK485" s="413" t="str">
        <f t="array" ref="AK485">INDEX(_Rge_Data_3rd_CY,$B485,AK$1)</f>
        <v/>
      </c>
      <c r="AL485" s="413" t="str">
        <f t="array" ref="AL485">INDEX(_Rge_Data_3rd_CY,$B485,AL$1)</f>
        <v/>
      </c>
      <c r="AM485" s="413" t="str">
        <f t="array" ref="AM485">INDEX(_Rge_Data_3rd_CY,$B485,AM$1)</f>
        <v/>
      </c>
      <c r="AN485" s="413">
        <f t="array" ref="AN485">INDEX(_Rge_Data_3rd_CY,$B485,AN$1)</f>
        <v>0</v>
      </c>
      <c r="AO485" s="413">
        <f t="array" ref="AO485">INDEX(_Rge_Data_3rd_CY,$B485,AO$1)</f>
        <v>0</v>
      </c>
      <c r="AP485" s="413">
        <f t="array" ref="AP485">INDEX(_Rge_Data_3rd_CY,$B485,AP$1)</f>
        <v>0</v>
      </c>
      <c r="AQ485" s="413">
        <f t="array" ref="AQ485">INDEX(_Rge_Data_3rd_CY,$B485,AQ$1)</f>
        <v>0</v>
      </c>
      <c r="AR485" s="413">
        <f t="array" ref="AR485">INDEX(_Rge_Data_3rd_CY,$B485,AR$1)</f>
        <v>0</v>
      </c>
      <c r="AS485" s="413" t="str">
        <f t="array" ref="AS485">INDEX(_Rge_Data_3rd_CY,$B485,AS$1)</f>
        <v/>
      </c>
      <c r="AT485" s="413">
        <f t="array" ref="AT485">INDEX(_Rge_Data_3rd_CY,$B485,AT$1)</f>
        <v>0</v>
      </c>
      <c r="AU485" s="413">
        <f t="array" ref="AU485">INDEX(_Rge_Data_3rd_CY,$B485,AU$1)</f>
        <v>0</v>
      </c>
      <c r="AV485" s="284">
        <f t="shared" si="10"/>
        <v>0</v>
      </c>
      <c r="AW485" s="414">
        <f t="shared" si="8"/>
        <v>0</v>
      </c>
      <c r="AX485" s="290">
        <f>IFERROR(IF(AND($F485="OPEN",$AH485&gt;0),$AH485*_SoP*$AW485,IF(AND($F485="CLOSED",$AH485&gt;0),$AH485*_SoL*$AW485,0)),0)</f>
        <v>0</v>
      </c>
      <c r="AY485" s="290">
        <f>IFERROR(IF($AH485&lt;0,$AH485*_SoL,0),0)</f>
        <v>0</v>
      </c>
      <c r="AZ485" s="415">
        <f t="shared" si="11"/>
        <v>0</v>
      </c>
      <c r="BA485" s="415">
        <f t="shared" si="12"/>
        <v>0</v>
      </c>
      <c r="BB485" s="415">
        <f t="shared" si="13"/>
        <v>0</v>
      </c>
      <c r="BC485" s="416">
        <f t="shared" si="14"/>
        <v>0</v>
      </c>
      <c r="BD485" s="417">
        <f t="shared" si="15"/>
        <v>0</v>
      </c>
      <c r="BE485" s="418">
        <f t="shared" si="16"/>
        <v>0</v>
      </c>
      <c r="BF485" s="419">
        <f t="shared" si="17"/>
        <v>0</v>
      </c>
    </row>
    <row r="486" ht="19.5" customHeight="1">
      <c r="A486" s="185"/>
      <c r="B486" s="230">
        <f t="shared" si="18"/>
        <v>475</v>
      </c>
      <c r="C486" s="185"/>
      <c r="D486" s="391" t="str">
        <f t="array" ref="D486">INDEX(_Rge_Projectdata_3rd,$B486,MATCH("Project-ID",_Rge_Headline_Projectdata,0))</f>
        <v/>
      </c>
      <c r="E486" s="392" t="str">
        <f t="array" ref="E486">IF(INDEX(_Rge_Data_3rd_CY,$B486,E$1)=0,"",TEXT(INDEX(_Rge_Data_3rd_CY,$B486,E$1),"JJJJMMTT"))</f>
        <v/>
      </c>
      <c r="F486" s="404" t="str">
        <f t="array" ref="F486">INDEX(_Rge_Data_3rd_CY,$B486,F$1)</f>
        <v>Open</v>
      </c>
      <c r="G486" s="393">
        <f t="array" ref="G486">IFERROR(MATCH(INDEX(_Rge_Data_3rd_CY,$B486,G$1),_Rge_Projectstatus,0),"")</f>
        <v>1</v>
      </c>
      <c r="H486" s="405" t="str">
        <f t="array" ref="H486">INDEX(_Rge_Data_3rd_CY,$B486,H$1)</f>
        <v/>
      </c>
      <c r="I486" s="406" t="str">
        <f t="array" ref="I486">INDEX(_Rge_Data_3rd_CY,$B486,I$1)</f>
        <v/>
      </c>
      <c r="J486" s="406" t="str">
        <f t="array" ref="J486">INDEX(_Rge_Data_3rd_CY,$B486,J$1)</f>
        <v/>
      </c>
      <c r="K486" s="406" t="str">
        <f t="array" ref="K486">INDEX(_Rge_Data_3rd_CY,$B486,K$1)</f>
        <v/>
      </c>
      <c r="L486" s="407">
        <f t="array" ref="L486">INDEX(_Rge_Data_3rd_CY,$B486,L$1)</f>
        <v>0</v>
      </c>
      <c r="M486" s="407">
        <f t="array" ref="M486">INDEX(_Rge_Data_3rd_CY,$B486,M$1)</f>
        <v>0</v>
      </c>
      <c r="N486" s="407">
        <f t="array" ref="N486">INDEX(_Rge_Data_3rd_CY,$B486,N$1)</f>
        <v>0</v>
      </c>
      <c r="O486" s="407">
        <f t="array" ref="O486">INDEX(_Rge_Data_3rd_CY,$B486,O$1)</f>
        <v>0</v>
      </c>
      <c r="P486" s="407">
        <f t="array" ref="P486">INDEX(_Rge_Data_3rd_CY,$B486,P$1)</f>
        <v>0</v>
      </c>
      <c r="Q486" s="407" t="str">
        <f t="array" ref="Q486">INDEX(_Rge_Data_3rd_CY,$B486,Q$1)</f>
        <v/>
      </c>
      <c r="R486" s="407">
        <f t="array" ref="R486">INDEX(_Rge_Data_3rd_CY,$B486,R$1)</f>
        <v>0</v>
      </c>
      <c r="S486" s="407">
        <f t="array" ref="S486">INDEX(_Rge_Data_3rd_CY,$B486,S$1)</f>
        <v>0</v>
      </c>
      <c r="T486" s="407">
        <f t="shared" si="5"/>
        <v>0</v>
      </c>
      <c r="U486" s="408">
        <f t="shared" si="6"/>
        <v>0</v>
      </c>
      <c r="V486" s="409" t="str">
        <f t="array" ref="V486">INDEX(_Rge_Data_3rd_CY,$B486,V$1)</f>
        <v/>
      </c>
      <c r="W486" s="410" t="str">
        <f t="array" ref="W486">INDEX(_Rge_Data_3rd_CY,$B486,W$1)</f>
        <v/>
      </c>
      <c r="X486" s="410" t="str">
        <f t="array" ref="X486">INDEX(_Rge_Data_3rd_CY,$B486,X$1)</f>
        <v/>
      </c>
      <c r="Y486" s="410" t="str">
        <f t="array" ref="Y486">INDEX(_Rge_Data_3rd_CY,$B486,Y$1)</f>
        <v/>
      </c>
      <c r="Z486" s="410">
        <f t="array" ref="Z486">INDEX(_Rge_Data_3rd_CY,$B486,Z$1)</f>
        <v>0</v>
      </c>
      <c r="AA486" s="410">
        <f t="array" ref="AA486">INDEX(_Rge_Data_3rd_CY,$B486,AA$1)</f>
        <v>0</v>
      </c>
      <c r="AB486" s="410">
        <f t="array" ref="AB486">INDEX(_Rge_Data_3rd_CY,$B486,AB$1)</f>
        <v>0</v>
      </c>
      <c r="AC486" s="410">
        <f t="array" ref="AC486">INDEX(_Rge_Data_3rd_CY,$B486,AC$1)</f>
        <v>0</v>
      </c>
      <c r="AD486" s="410">
        <f t="array" ref="AD486">INDEX(_Rge_Data_3rd_CY,$B486,AD$1)</f>
        <v>0</v>
      </c>
      <c r="AE486" s="410" t="str">
        <f t="array" ref="AE486">INDEX(_Rge_Data_3rd_CY,$B486,AE$1)</f>
        <v/>
      </c>
      <c r="AF486" s="410">
        <f t="array" ref="AF486">INDEX(_Rge_Data_3rd_CY,$B486,AF$1)</f>
        <v>0</v>
      </c>
      <c r="AG486" s="410">
        <f t="array" ref="AG486">INDEX(_Rge_Data_3rd_CY,$B486,AG$1)</f>
        <v>0</v>
      </c>
      <c r="AH486" s="410">
        <f t="shared" si="7"/>
        <v>0</v>
      </c>
      <c r="AI486" s="411" t="str">
        <f t="shared" si="9"/>
        <v/>
      </c>
      <c r="AJ486" s="412" t="str">
        <f t="array" ref="AJ486">INDEX(_Rge_Data_3rd_CY,$B486,AJ$1)</f>
        <v/>
      </c>
      <c r="AK486" s="413" t="str">
        <f t="array" ref="AK486">INDEX(_Rge_Data_3rd_CY,$B486,AK$1)</f>
        <v/>
      </c>
      <c r="AL486" s="413" t="str">
        <f t="array" ref="AL486">INDEX(_Rge_Data_3rd_CY,$B486,AL$1)</f>
        <v/>
      </c>
      <c r="AM486" s="413" t="str">
        <f t="array" ref="AM486">INDEX(_Rge_Data_3rd_CY,$B486,AM$1)</f>
        <v/>
      </c>
      <c r="AN486" s="413">
        <f t="array" ref="AN486">INDEX(_Rge_Data_3rd_CY,$B486,AN$1)</f>
        <v>0</v>
      </c>
      <c r="AO486" s="413">
        <f t="array" ref="AO486">INDEX(_Rge_Data_3rd_CY,$B486,AO$1)</f>
        <v>0</v>
      </c>
      <c r="AP486" s="413">
        <f t="array" ref="AP486">INDEX(_Rge_Data_3rd_CY,$B486,AP$1)</f>
        <v>0</v>
      </c>
      <c r="AQ486" s="413">
        <f t="array" ref="AQ486">INDEX(_Rge_Data_3rd_CY,$B486,AQ$1)</f>
        <v>0</v>
      </c>
      <c r="AR486" s="413">
        <f t="array" ref="AR486">INDEX(_Rge_Data_3rd_CY,$B486,AR$1)</f>
        <v>0</v>
      </c>
      <c r="AS486" s="413" t="str">
        <f t="array" ref="AS486">INDEX(_Rge_Data_3rd_CY,$B486,AS$1)</f>
        <v/>
      </c>
      <c r="AT486" s="413">
        <f t="array" ref="AT486">INDEX(_Rge_Data_3rd_CY,$B486,AT$1)</f>
        <v>0</v>
      </c>
      <c r="AU486" s="413">
        <f t="array" ref="AU486">INDEX(_Rge_Data_3rd_CY,$B486,AU$1)</f>
        <v>0</v>
      </c>
      <c r="AV486" s="284">
        <f t="shared" si="10"/>
        <v>0</v>
      </c>
      <c r="AW486" s="414">
        <f t="shared" si="8"/>
        <v>0</v>
      </c>
      <c r="AX486" s="290">
        <f>IFERROR(IF(AND($F486="OPEN",$AH486&gt;0),$AH486*_SoP*$AW486,IF(AND($F486="CLOSED",$AH486&gt;0),$AH486*_SoL*$AW486,0)),0)</f>
        <v>0</v>
      </c>
      <c r="AY486" s="290">
        <f>IFERROR(IF($AH486&lt;0,$AH486*_SoL,0),0)</f>
        <v>0</v>
      </c>
      <c r="AZ486" s="415">
        <f t="shared" si="11"/>
        <v>0</v>
      </c>
      <c r="BA486" s="415">
        <f t="shared" si="12"/>
        <v>0</v>
      </c>
      <c r="BB486" s="415">
        <f t="shared" si="13"/>
        <v>0</v>
      </c>
      <c r="BC486" s="416">
        <f t="shared" si="14"/>
        <v>0</v>
      </c>
      <c r="BD486" s="417">
        <f t="shared" si="15"/>
        <v>0</v>
      </c>
      <c r="BE486" s="418">
        <f t="shared" si="16"/>
        <v>0</v>
      </c>
      <c r="BF486" s="419">
        <f t="shared" si="17"/>
        <v>0</v>
      </c>
    </row>
    <row r="487" ht="19.5" customHeight="1">
      <c r="A487" s="185"/>
      <c r="B487" s="230">
        <f t="shared" si="18"/>
        <v>476</v>
      </c>
      <c r="C487" s="185"/>
      <c r="D487" s="391" t="str">
        <f t="array" ref="D487">INDEX(_Rge_Projectdata_3rd,$B487,MATCH("Project-ID",_Rge_Headline_Projectdata,0))</f>
        <v/>
      </c>
      <c r="E487" s="392" t="str">
        <f t="array" ref="E487">IF(INDEX(_Rge_Data_3rd_CY,$B487,E$1)=0,"",TEXT(INDEX(_Rge_Data_3rd_CY,$B487,E$1),"JJJJMMTT"))</f>
        <v/>
      </c>
      <c r="F487" s="404" t="str">
        <f t="array" ref="F487">INDEX(_Rge_Data_3rd_CY,$B487,F$1)</f>
        <v>Open</v>
      </c>
      <c r="G487" s="393">
        <f t="array" ref="G487">IFERROR(MATCH(INDEX(_Rge_Data_3rd_CY,$B487,G$1),_Rge_Projectstatus,0),"")</f>
        <v>1</v>
      </c>
      <c r="H487" s="405" t="str">
        <f t="array" ref="H487">INDEX(_Rge_Data_3rd_CY,$B487,H$1)</f>
        <v/>
      </c>
      <c r="I487" s="406" t="str">
        <f t="array" ref="I487">INDEX(_Rge_Data_3rd_CY,$B487,I$1)</f>
        <v/>
      </c>
      <c r="J487" s="406" t="str">
        <f t="array" ref="J487">INDEX(_Rge_Data_3rd_CY,$B487,J$1)</f>
        <v/>
      </c>
      <c r="K487" s="406" t="str">
        <f t="array" ref="K487">INDEX(_Rge_Data_3rd_CY,$B487,K$1)</f>
        <v/>
      </c>
      <c r="L487" s="407">
        <f t="array" ref="L487">INDEX(_Rge_Data_3rd_CY,$B487,L$1)</f>
        <v>0</v>
      </c>
      <c r="M487" s="407">
        <f t="array" ref="M487">INDEX(_Rge_Data_3rd_CY,$B487,M$1)</f>
        <v>0</v>
      </c>
      <c r="N487" s="407">
        <f t="array" ref="N487">INDEX(_Rge_Data_3rd_CY,$B487,N$1)</f>
        <v>0</v>
      </c>
      <c r="O487" s="407">
        <f t="array" ref="O487">INDEX(_Rge_Data_3rd_CY,$B487,O$1)</f>
        <v>0</v>
      </c>
      <c r="P487" s="407">
        <f t="array" ref="P487">INDEX(_Rge_Data_3rd_CY,$B487,P$1)</f>
        <v>0</v>
      </c>
      <c r="Q487" s="407" t="str">
        <f t="array" ref="Q487">INDEX(_Rge_Data_3rd_CY,$B487,Q$1)</f>
        <v/>
      </c>
      <c r="R487" s="407">
        <f t="array" ref="R487">INDEX(_Rge_Data_3rd_CY,$B487,R$1)</f>
        <v>0</v>
      </c>
      <c r="S487" s="407">
        <f t="array" ref="S487">INDEX(_Rge_Data_3rd_CY,$B487,S$1)</f>
        <v>0</v>
      </c>
      <c r="T487" s="407">
        <f t="shared" si="5"/>
        <v>0</v>
      </c>
      <c r="U487" s="408">
        <f t="shared" si="6"/>
        <v>0</v>
      </c>
      <c r="V487" s="409" t="str">
        <f t="array" ref="V487">INDEX(_Rge_Data_3rd_CY,$B487,V$1)</f>
        <v/>
      </c>
      <c r="W487" s="410" t="str">
        <f t="array" ref="W487">INDEX(_Rge_Data_3rd_CY,$B487,W$1)</f>
        <v/>
      </c>
      <c r="X487" s="410" t="str">
        <f t="array" ref="X487">INDEX(_Rge_Data_3rd_CY,$B487,X$1)</f>
        <v/>
      </c>
      <c r="Y487" s="410" t="str">
        <f t="array" ref="Y487">INDEX(_Rge_Data_3rd_CY,$B487,Y$1)</f>
        <v/>
      </c>
      <c r="Z487" s="410">
        <f t="array" ref="Z487">INDEX(_Rge_Data_3rd_CY,$B487,Z$1)</f>
        <v>0</v>
      </c>
      <c r="AA487" s="410">
        <f t="array" ref="AA487">INDEX(_Rge_Data_3rd_CY,$B487,AA$1)</f>
        <v>0</v>
      </c>
      <c r="AB487" s="410">
        <f t="array" ref="AB487">INDEX(_Rge_Data_3rd_CY,$B487,AB$1)</f>
        <v>0</v>
      </c>
      <c r="AC487" s="410">
        <f t="array" ref="AC487">INDEX(_Rge_Data_3rd_CY,$B487,AC$1)</f>
        <v>0</v>
      </c>
      <c r="AD487" s="410">
        <f t="array" ref="AD487">INDEX(_Rge_Data_3rd_CY,$B487,AD$1)</f>
        <v>0</v>
      </c>
      <c r="AE487" s="410" t="str">
        <f t="array" ref="AE487">INDEX(_Rge_Data_3rd_CY,$B487,AE$1)</f>
        <v/>
      </c>
      <c r="AF487" s="410">
        <f t="array" ref="AF487">INDEX(_Rge_Data_3rd_CY,$B487,AF$1)</f>
        <v>0</v>
      </c>
      <c r="AG487" s="410">
        <f t="array" ref="AG487">INDEX(_Rge_Data_3rd_CY,$B487,AG$1)</f>
        <v>0</v>
      </c>
      <c r="AH487" s="410">
        <f t="shared" si="7"/>
        <v>0</v>
      </c>
      <c r="AI487" s="411" t="str">
        <f t="shared" si="9"/>
        <v/>
      </c>
      <c r="AJ487" s="412" t="str">
        <f t="array" ref="AJ487">INDEX(_Rge_Data_3rd_CY,$B487,AJ$1)</f>
        <v/>
      </c>
      <c r="AK487" s="413" t="str">
        <f t="array" ref="AK487">INDEX(_Rge_Data_3rd_CY,$B487,AK$1)</f>
        <v/>
      </c>
      <c r="AL487" s="413" t="str">
        <f t="array" ref="AL487">INDEX(_Rge_Data_3rd_CY,$B487,AL$1)</f>
        <v/>
      </c>
      <c r="AM487" s="413" t="str">
        <f t="array" ref="AM487">INDEX(_Rge_Data_3rd_CY,$B487,AM$1)</f>
        <v/>
      </c>
      <c r="AN487" s="413">
        <f t="array" ref="AN487">INDEX(_Rge_Data_3rd_CY,$B487,AN$1)</f>
        <v>0</v>
      </c>
      <c r="AO487" s="413">
        <f t="array" ref="AO487">INDEX(_Rge_Data_3rd_CY,$B487,AO$1)</f>
        <v>0</v>
      </c>
      <c r="AP487" s="413">
        <f t="array" ref="AP487">INDEX(_Rge_Data_3rd_CY,$B487,AP$1)</f>
        <v>0</v>
      </c>
      <c r="AQ487" s="413">
        <f t="array" ref="AQ487">INDEX(_Rge_Data_3rd_CY,$B487,AQ$1)</f>
        <v>0</v>
      </c>
      <c r="AR487" s="413">
        <f t="array" ref="AR487">INDEX(_Rge_Data_3rd_CY,$B487,AR$1)</f>
        <v>0</v>
      </c>
      <c r="AS487" s="413" t="str">
        <f t="array" ref="AS487">INDEX(_Rge_Data_3rd_CY,$B487,AS$1)</f>
        <v/>
      </c>
      <c r="AT487" s="413">
        <f t="array" ref="AT487">INDEX(_Rge_Data_3rd_CY,$B487,AT$1)</f>
        <v>0</v>
      </c>
      <c r="AU487" s="413">
        <f t="array" ref="AU487">INDEX(_Rge_Data_3rd_CY,$B487,AU$1)</f>
        <v>0</v>
      </c>
      <c r="AV487" s="284">
        <f t="shared" si="10"/>
        <v>0</v>
      </c>
      <c r="AW487" s="414">
        <f t="shared" si="8"/>
        <v>0</v>
      </c>
      <c r="AX487" s="290">
        <f>IFERROR(IF(AND($F487="OPEN",$AH487&gt;0),$AH487*_SoP*$AW487,IF(AND($F487="CLOSED",$AH487&gt;0),$AH487*_SoL*$AW487,0)),0)</f>
        <v>0</v>
      </c>
      <c r="AY487" s="290">
        <f>IFERROR(IF($AH487&lt;0,$AH487*_SoL,0),0)</f>
        <v>0</v>
      </c>
      <c r="AZ487" s="415">
        <f t="shared" si="11"/>
        <v>0</v>
      </c>
      <c r="BA487" s="415">
        <f t="shared" si="12"/>
        <v>0</v>
      </c>
      <c r="BB487" s="415">
        <f t="shared" si="13"/>
        <v>0</v>
      </c>
      <c r="BC487" s="416">
        <f t="shared" si="14"/>
        <v>0</v>
      </c>
      <c r="BD487" s="417">
        <f t="shared" si="15"/>
        <v>0</v>
      </c>
      <c r="BE487" s="418">
        <f t="shared" si="16"/>
        <v>0</v>
      </c>
      <c r="BF487" s="419">
        <f t="shared" si="17"/>
        <v>0</v>
      </c>
    </row>
    <row r="488" ht="19.5" customHeight="1">
      <c r="A488" s="185"/>
      <c r="B488" s="230">
        <f t="shared" si="18"/>
        <v>477</v>
      </c>
      <c r="C488" s="185"/>
      <c r="D488" s="391" t="str">
        <f t="array" ref="D488">INDEX(_Rge_Projectdata_3rd,$B488,MATCH("Project-ID",_Rge_Headline_Projectdata,0))</f>
        <v/>
      </c>
      <c r="E488" s="392" t="str">
        <f t="array" ref="E488">IF(INDEX(_Rge_Data_3rd_CY,$B488,E$1)=0,"",TEXT(INDEX(_Rge_Data_3rd_CY,$B488,E$1),"JJJJMMTT"))</f>
        <v/>
      </c>
      <c r="F488" s="404" t="str">
        <f t="array" ref="F488">INDEX(_Rge_Data_3rd_CY,$B488,F$1)</f>
        <v>Open</v>
      </c>
      <c r="G488" s="393">
        <f t="array" ref="G488">IFERROR(MATCH(INDEX(_Rge_Data_3rd_CY,$B488,G$1),_Rge_Projectstatus,0),"")</f>
        <v>1</v>
      </c>
      <c r="H488" s="405" t="str">
        <f t="array" ref="H488">INDEX(_Rge_Data_3rd_CY,$B488,H$1)</f>
        <v/>
      </c>
      <c r="I488" s="406" t="str">
        <f t="array" ref="I488">INDEX(_Rge_Data_3rd_CY,$B488,I$1)</f>
        <v/>
      </c>
      <c r="J488" s="406" t="str">
        <f t="array" ref="J488">INDEX(_Rge_Data_3rd_CY,$B488,J$1)</f>
        <v/>
      </c>
      <c r="K488" s="406" t="str">
        <f t="array" ref="K488">INDEX(_Rge_Data_3rd_CY,$B488,K$1)</f>
        <v/>
      </c>
      <c r="L488" s="407">
        <f t="array" ref="L488">INDEX(_Rge_Data_3rd_CY,$B488,L$1)</f>
        <v>0</v>
      </c>
      <c r="M488" s="407">
        <f t="array" ref="M488">INDEX(_Rge_Data_3rd_CY,$B488,M$1)</f>
        <v>0</v>
      </c>
      <c r="N488" s="407">
        <f t="array" ref="N488">INDEX(_Rge_Data_3rd_CY,$B488,N$1)</f>
        <v>0</v>
      </c>
      <c r="O488" s="407">
        <f t="array" ref="O488">INDEX(_Rge_Data_3rd_CY,$B488,O$1)</f>
        <v>0</v>
      </c>
      <c r="P488" s="407">
        <f t="array" ref="P488">INDEX(_Rge_Data_3rd_CY,$B488,P$1)</f>
        <v>0</v>
      </c>
      <c r="Q488" s="407" t="str">
        <f t="array" ref="Q488">INDEX(_Rge_Data_3rd_CY,$B488,Q$1)</f>
        <v/>
      </c>
      <c r="R488" s="407">
        <f t="array" ref="R488">INDEX(_Rge_Data_3rd_CY,$B488,R$1)</f>
        <v>0</v>
      </c>
      <c r="S488" s="407">
        <f t="array" ref="S488">INDEX(_Rge_Data_3rd_CY,$B488,S$1)</f>
        <v>0</v>
      </c>
      <c r="T488" s="407">
        <f t="shared" si="5"/>
        <v>0</v>
      </c>
      <c r="U488" s="408">
        <f t="shared" si="6"/>
        <v>0</v>
      </c>
      <c r="V488" s="409" t="str">
        <f t="array" ref="V488">INDEX(_Rge_Data_3rd_CY,$B488,V$1)</f>
        <v/>
      </c>
      <c r="W488" s="410" t="str">
        <f t="array" ref="W488">INDEX(_Rge_Data_3rd_CY,$B488,W$1)</f>
        <v/>
      </c>
      <c r="X488" s="410" t="str">
        <f t="array" ref="X488">INDEX(_Rge_Data_3rd_CY,$B488,X$1)</f>
        <v/>
      </c>
      <c r="Y488" s="410" t="str">
        <f t="array" ref="Y488">INDEX(_Rge_Data_3rd_CY,$B488,Y$1)</f>
        <v/>
      </c>
      <c r="Z488" s="410">
        <f t="array" ref="Z488">INDEX(_Rge_Data_3rd_CY,$B488,Z$1)</f>
        <v>0</v>
      </c>
      <c r="AA488" s="410">
        <f t="array" ref="AA488">INDEX(_Rge_Data_3rd_CY,$B488,AA$1)</f>
        <v>0</v>
      </c>
      <c r="AB488" s="410">
        <f t="array" ref="AB488">INDEX(_Rge_Data_3rd_CY,$B488,AB$1)</f>
        <v>0</v>
      </c>
      <c r="AC488" s="410">
        <f t="array" ref="AC488">INDEX(_Rge_Data_3rd_CY,$B488,AC$1)</f>
        <v>0</v>
      </c>
      <c r="AD488" s="410">
        <f t="array" ref="AD488">INDEX(_Rge_Data_3rd_CY,$B488,AD$1)</f>
        <v>0</v>
      </c>
      <c r="AE488" s="410" t="str">
        <f t="array" ref="AE488">INDEX(_Rge_Data_3rd_CY,$B488,AE$1)</f>
        <v/>
      </c>
      <c r="AF488" s="410">
        <f t="array" ref="AF488">INDEX(_Rge_Data_3rd_CY,$B488,AF$1)</f>
        <v>0</v>
      </c>
      <c r="AG488" s="410">
        <f t="array" ref="AG488">INDEX(_Rge_Data_3rd_CY,$B488,AG$1)</f>
        <v>0</v>
      </c>
      <c r="AH488" s="410">
        <f t="shared" si="7"/>
        <v>0</v>
      </c>
      <c r="AI488" s="411" t="str">
        <f t="shared" si="9"/>
        <v/>
      </c>
      <c r="AJ488" s="412" t="str">
        <f t="array" ref="AJ488">INDEX(_Rge_Data_3rd_CY,$B488,AJ$1)</f>
        <v/>
      </c>
      <c r="AK488" s="413" t="str">
        <f t="array" ref="AK488">INDEX(_Rge_Data_3rd_CY,$B488,AK$1)</f>
        <v/>
      </c>
      <c r="AL488" s="413" t="str">
        <f t="array" ref="AL488">INDEX(_Rge_Data_3rd_CY,$B488,AL$1)</f>
        <v/>
      </c>
      <c r="AM488" s="413" t="str">
        <f t="array" ref="AM488">INDEX(_Rge_Data_3rd_CY,$B488,AM$1)</f>
        <v/>
      </c>
      <c r="AN488" s="413">
        <f t="array" ref="AN488">INDEX(_Rge_Data_3rd_CY,$B488,AN$1)</f>
        <v>0</v>
      </c>
      <c r="AO488" s="413">
        <f t="array" ref="AO488">INDEX(_Rge_Data_3rd_CY,$B488,AO$1)</f>
        <v>0</v>
      </c>
      <c r="AP488" s="413">
        <f t="array" ref="AP488">INDEX(_Rge_Data_3rd_CY,$B488,AP$1)</f>
        <v>0</v>
      </c>
      <c r="AQ488" s="413">
        <f t="array" ref="AQ488">INDEX(_Rge_Data_3rd_CY,$B488,AQ$1)</f>
        <v>0</v>
      </c>
      <c r="AR488" s="413">
        <f t="array" ref="AR488">INDEX(_Rge_Data_3rd_CY,$B488,AR$1)</f>
        <v>0</v>
      </c>
      <c r="AS488" s="413" t="str">
        <f t="array" ref="AS488">INDEX(_Rge_Data_3rd_CY,$B488,AS$1)</f>
        <v/>
      </c>
      <c r="AT488" s="413">
        <f t="array" ref="AT488">INDEX(_Rge_Data_3rd_CY,$B488,AT$1)</f>
        <v>0</v>
      </c>
      <c r="AU488" s="413">
        <f t="array" ref="AU488">INDEX(_Rge_Data_3rd_CY,$B488,AU$1)</f>
        <v>0</v>
      </c>
      <c r="AV488" s="284">
        <f t="shared" si="10"/>
        <v>0</v>
      </c>
      <c r="AW488" s="414">
        <f t="shared" si="8"/>
        <v>0</v>
      </c>
      <c r="AX488" s="290">
        <f>IFERROR(IF(AND($F488="OPEN",$AH488&gt;0),$AH488*_SoP*$AW488,IF(AND($F488="CLOSED",$AH488&gt;0),$AH488*_SoL*$AW488,0)),0)</f>
        <v>0</v>
      </c>
      <c r="AY488" s="290">
        <f>IFERROR(IF($AH488&lt;0,$AH488*_SoL,0),0)</f>
        <v>0</v>
      </c>
      <c r="AZ488" s="415">
        <f t="shared" si="11"/>
        <v>0</v>
      </c>
      <c r="BA488" s="415">
        <f t="shared" si="12"/>
        <v>0</v>
      </c>
      <c r="BB488" s="415">
        <f t="shared" si="13"/>
        <v>0</v>
      </c>
      <c r="BC488" s="416">
        <f t="shared" si="14"/>
        <v>0</v>
      </c>
      <c r="BD488" s="417">
        <f t="shared" si="15"/>
        <v>0</v>
      </c>
      <c r="BE488" s="418">
        <f t="shared" si="16"/>
        <v>0</v>
      </c>
      <c r="BF488" s="419">
        <f t="shared" si="17"/>
        <v>0</v>
      </c>
    </row>
    <row r="489" ht="19.5" customHeight="1">
      <c r="A489" s="185"/>
      <c r="B489" s="230">
        <f t="shared" si="18"/>
        <v>478</v>
      </c>
      <c r="C489" s="185"/>
      <c r="D489" s="391" t="str">
        <f t="array" ref="D489">INDEX(_Rge_Projectdata_3rd,$B489,MATCH("Project-ID",_Rge_Headline_Projectdata,0))</f>
        <v/>
      </c>
      <c r="E489" s="392" t="str">
        <f t="array" ref="E489">IF(INDEX(_Rge_Data_3rd_CY,$B489,E$1)=0,"",TEXT(INDEX(_Rge_Data_3rd_CY,$B489,E$1),"JJJJMMTT"))</f>
        <v/>
      </c>
      <c r="F489" s="404" t="str">
        <f t="array" ref="F489">INDEX(_Rge_Data_3rd_CY,$B489,F$1)</f>
        <v>Open</v>
      </c>
      <c r="G489" s="393">
        <f t="array" ref="G489">IFERROR(MATCH(INDEX(_Rge_Data_3rd_CY,$B489,G$1),_Rge_Projectstatus,0),"")</f>
        <v>1</v>
      </c>
      <c r="H489" s="405" t="str">
        <f t="array" ref="H489">INDEX(_Rge_Data_3rd_CY,$B489,H$1)</f>
        <v/>
      </c>
      <c r="I489" s="406" t="str">
        <f t="array" ref="I489">INDEX(_Rge_Data_3rd_CY,$B489,I$1)</f>
        <v/>
      </c>
      <c r="J489" s="406" t="str">
        <f t="array" ref="J489">INDEX(_Rge_Data_3rd_CY,$B489,J$1)</f>
        <v/>
      </c>
      <c r="K489" s="406" t="str">
        <f t="array" ref="K489">INDEX(_Rge_Data_3rd_CY,$B489,K$1)</f>
        <v/>
      </c>
      <c r="L489" s="407">
        <f t="array" ref="L489">INDEX(_Rge_Data_3rd_CY,$B489,L$1)</f>
        <v>0</v>
      </c>
      <c r="M489" s="407">
        <f t="array" ref="M489">INDEX(_Rge_Data_3rd_CY,$B489,M$1)</f>
        <v>0</v>
      </c>
      <c r="N489" s="407">
        <f t="array" ref="N489">INDEX(_Rge_Data_3rd_CY,$B489,N$1)</f>
        <v>0</v>
      </c>
      <c r="O489" s="407">
        <f t="array" ref="O489">INDEX(_Rge_Data_3rd_CY,$B489,O$1)</f>
        <v>0</v>
      </c>
      <c r="P489" s="407">
        <f t="array" ref="P489">INDEX(_Rge_Data_3rd_CY,$B489,P$1)</f>
        <v>0</v>
      </c>
      <c r="Q489" s="407" t="str">
        <f t="array" ref="Q489">INDEX(_Rge_Data_3rd_CY,$B489,Q$1)</f>
        <v/>
      </c>
      <c r="R489" s="407">
        <f t="array" ref="R489">INDEX(_Rge_Data_3rd_CY,$B489,R$1)</f>
        <v>0</v>
      </c>
      <c r="S489" s="407">
        <f t="array" ref="S489">INDEX(_Rge_Data_3rd_CY,$B489,S$1)</f>
        <v>0</v>
      </c>
      <c r="T489" s="407">
        <f t="shared" si="5"/>
        <v>0</v>
      </c>
      <c r="U489" s="408">
        <f t="shared" si="6"/>
        <v>0</v>
      </c>
      <c r="V489" s="409" t="str">
        <f t="array" ref="V489">INDEX(_Rge_Data_3rd_CY,$B489,V$1)</f>
        <v/>
      </c>
      <c r="W489" s="410" t="str">
        <f t="array" ref="W489">INDEX(_Rge_Data_3rd_CY,$B489,W$1)</f>
        <v/>
      </c>
      <c r="X489" s="410" t="str">
        <f t="array" ref="X489">INDEX(_Rge_Data_3rd_CY,$B489,X$1)</f>
        <v/>
      </c>
      <c r="Y489" s="410" t="str">
        <f t="array" ref="Y489">INDEX(_Rge_Data_3rd_CY,$B489,Y$1)</f>
        <v/>
      </c>
      <c r="Z489" s="410">
        <f t="array" ref="Z489">INDEX(_Rge_Data_3rd_CY,$B489,Z$1)</f>
        <v>0</v>
      </c>
      <c r="AA489" s="410">
        <f t="array" ref="AA489">INDEX(_Rge_Data_3rd_CY,$B489,AA$1)</f>
        <v>0</v>
      </c>
      <c r="AB489" s="410">
        <f t="array" ref="AB489">INDEX(_Rge_Data_3rd_CY,$B489,AB$1)</f>
        <v>0</v>
      </c>
      <c r="AC489" s="410">
        <f t="array" ref="AC489">INDEX(_Rge_Data_3rd_CY,$B489,AC$1)</f>
        <v>0</v>
      </c>
      <c r="AD489" s="410">
        <f t="array" ref="AD489">INDEX(_Rge_Data_3rd_CY,$B489,AD$1)</f>
        <v>0</v>
      </c>
      <c r="AE489" s="410" t="str">
        <f t="array" ref="AE489">INDEX(_Rge_Data_3rd_CY,$B489,AE$1)</f>
        <v/>
      </c>
      <c r="AF489" s="410">
        <f t="array" ref="AF489">INDEX(_Rge_Data_3rd_CY,$B489,AF$1)</f>
        <v>0</v>
      </c>
      <c r="AG489" s="410">
        <f t="array" ref="AG489">INDEX(_Rge_Data_3rd_CY,$B489,AG$1)</f>
        <v>0</v>
      </c>
      <c r="AH489" s="410">
        <f t="shared" si="7"/>
        <v>0</v>
      </c>
      <c r="AI489" s="411" t="str">
        <f t="shared" si="9"/>
        <v/>
      </c>
      <c r="AJ489" s="412" t="str">
        <f t="array" ref="AJ489">INDEX(_Rge_Data_3rd_CY,$B489,AJ$1)</f>
        <v/>
      </c>
      <c r="AK489" s="413" t="str">
        <f t="array" ref="AK489">INDEX(_Rge_Data_3rd_CY,$B489,AK$1)</f>
        <v/>
      </c>
      <c r="AL489" s="413" t="str">
        <f t="array" ref="AL489">INDEX(_Rge_Data_3rd_CY,$B489,AL$1)</f>
        <v/>
      </c>
      <c r="AM489" s="413" t="str">
        <f t="array" ref="AM489">INDEX(_Rge_Data_3rd_CY,$B489,AM$1)</f>
        <v/>
      </c>
      <c r="AN489" s="413">
        <f t="array" ref="AN489">INDEX(_Rge_Data_3rd_CY,$B489,AN$1)</f>
        <v>0</v>
      </c>
      <c r="AO489" s="413">
        <f t="array" ref="AO489">INDEX(_Rge_Data_3rd_CY,$B489,AO$1)</f>
        <v>0</v>
      </c>
      <c r="AP489" s="413">
        <f t="array" ref="AP489">INDEX(_Rge_Data_3rd_CY,$B489,AP$1)</f>
        <v>0</v>
      </c>
      <c r="AQ489" s="413">
        <f t="array" ref="AQ489">INDEX(_Rge_Data_3rd_CY,$B489,AQ$1)</f>
        <v>0</v>
      </c>
      <c r="AR489" s="413">
        <f t="array" ref="AR489">INDEX(_Rge_Data_3rd_CY,$B489,AR$1)</f>
        <v>0</v>
      </c>
      <c r="AS489" s="413" t="str">
        <f t="array" ref="AS489">INDEX(_Rge_Data_3rd_CY,$B489,AS$1)</f>
        <v/>
      </c>
      <c r="AT489" s="413">
        <f t="array" ref="AT489">INDEX(_Rge_Data_3rd_CY,$B489,AT$1)</f>
        <v>0</v>
      </c>
      <c r="AU489" s="413">
        <f t="array" ref="AU489">INDEX(_Rge_Data_3rd_CY,$B489,AU$1)</f>
        <v>0</v>
      </c>
      <c r="AV489" s="284">
        <f t="shared" si="10"/>
        <v>0</v>
      </c>
      <c r="AW489" s="414">
        <f t="shared" si="8"/>
        <v>0</v>
      </c>
      <c r="AX489" s="290">
        <f>IFERROR(IF(AND($F489="OPEN",$AH489&gt;0),$AH489*_SoP*$AW489,IF(AND($F489="CLOSED",$AH489&gt;0),$AH489*_SoL*$AW489,0)),0)</f>
        <v>0</v>
      </c>
      <c r="AY489" s="290">
        <f>IFERROR(IF($AH489&lt;0,$AH489*_SoL,0),0)</f>
        <v>0</v>
      </c>
      <c r="AZ489" s="415">
        <f t="shared" si="11"/>
        <v>0</v>
      </c>
      <c r="BA489" s="415">
        <f t="shared" si="12"/>
        <v>0</v>
      </c>
      <c r="BB489" s="415">
        <f t="shared" si="13"/>
        <v>0</v>
      </c>
      <c r="BC489" s="416">
        <f t="shared" si="14"/>
        <v>0</v>
      </c>
      <c r="BD489" s="417">
        <f t="shared" si="15"/>
        <v>0</v>
      </c>
      <c r="BE489" s="418">
        <f t="shared" si="16"/>
        <v>0</v>
      </c>
      <c r="BF489" s="419">
        <f t="shared" si="17"/>
        <v>0</v>
      </c>
    </row>
    <row r="490" ht="19.5" customHeight="1">
      <c r="A490" s="185"/>
      <c r="B490" s="230">
        <f t="shared" si="18"/>
        <v>479</v>
      </c>
      <c r="C490" s="185"/>
      <c r="D490" s="391" t="str">
        <f t="array" ref="D490">INDEX(_Rge_Projectdata_3rd,$B490,MATCH("Project-ID",_Rge_Headline_Projectdata,0))</f>
        <v/>
      </c>
      <c r="E490" s="392" t="str">
        <f t="array" ref="E490">IF(INDEX(_Rge_Data_3rd_CY,$B490,E$1)=0,"",TEXT(INDEX(_Rge_Data_3rd_CY,$B490,E$1),"JJJJMMTT"))</f>
        <v/>
      </c>
      <c r="F490" s="404" t="str">
        <f t="array" ref="F490">INDEX(_Rge_Data_3rd_CY,$B490,F$1)</f>
        <v>Open</v>
      </c>
      <c r="G490" s="393">
        <f t="array" ref="G490">IFERROR(MATCH(INDEX(_Rge_Data_3rd_CY,$B490,G$1),_Rge_Projectstatus,0),"")</f>
        <v>1</v>
      </c>
      <c r="H490" s="405" t="str">
        <f t="array" ref="H490">INDEX(_Rge_Data_3rd_CY,$B490,H$1)</f>
        <v/>
      </c>
      <c r="I490" s="406" t="str">
        <f t="array" ref="I490">INDEX(_Rge_Data_3rd_CY,$B490,I$1)</f>
        <v/>
      </c>
      <c r="J490" s="406" t="str">
        <f t="array" ref="J490">INDEX(_Rge_Data_3rd_CY,$B490,J$1)</f>
        <v/>
      </c>
      <c r="K490" s="406" t="str">
        <f t="array" ref="K490">INDEX(_Rge_Data_3rd_CY,$B490,K$1)</f>
        <v/>
      </c>
      <c r="L490" s="407">
        <f t="array" ref="L490">INDEX(_Rge_Data_3rd_CY,$B490,L$1)</f>
        <v>0</v>
      </c>
      <c r="M490" s="407">
        <f t="array" ref="M490">INDEX(_Rge_Data_3rd_CY,$B490,M$1)</f>
        <v>0</v>
      </c>
      <c r="N490" s="407">
        <f t="array" ref="N490">INDEX(_Rge_Data_3rd_CY,$B490,N$1)</f>
        <v>0</v>
      </c>
      <c r="O490" s="407">
        <f t="array" ref="O490">INDEX(_Rge_Data_3rd_CY,$B490,O$1)</f>
        <v>0</v>
      </c>
      <c r="P490" s="407">
        <f t="array" ref="P490">INDEX(_Rge_Data_3rd_CY,$B490,P$1)</f>
        <v>0</v>
      </c>
      <c r="Q490" s="407" t="str">
        <f t="array" ref="Q490">INDEX(_Rge_Data_3rd_CY,$B490,Q$1)</f>
        <v/>
      </c>
      <c r="R490" s="407">
        <f t="array" ref="R490">INDEX(_Rge_Data_3rd_CY,$B490,R$1)</f>
        <v>0</v>
      </c>
      <c r="S490" s="407">
        <f t="array" ref="S490">INDEX(_Rge_Data_3rd_CY,$B490,S$1)</f>
        <v>0</v>
      </c>
      <c r="T490" s="407">
        <f t="shared" si="5"/>
        <v>0</v>
      </c>
      <c r="U490" s="408">
        <f t="shared" si="6"/>
        <v>0</v>
      </c>
      <c r="V490" s="409" t="str">
        <f t="array" ref="V490">INDEX(_Rge_Data_3rd_CY,$B490,V$1)</f>
        <v/>
      </c>
      <c r="W490" s="410" t="str">
        <f t="array" ref="W490">INDEX(_Rge_Data_3rd_CY,$B490,W$1)</f>
        <v/>
      </c>
      <c r="X490" s="410" t="str">
        <f t="array" ref="X490">INDEX(_Rge_Data_3rd_CY,$B490,X$1)</f>
        <v/>
      </c>
      <c r="Y490" s="410" t="str">
        <f t="array" ref="Y490">INDEX(_Rge_Data_3rd_CY,$B490,Y$1)</f>
        <v/>
      </c>
      <c r="Z490" s="410">
        <f t="array" ref="Z490">INDEX(_Rge_Data_3rd_CY,$B490,Z$1)</f>
        <v>0</v>
      </c>
      <c r="AA490" s="410">
        <f t="array" ref="AA490">INDEX(_Rge_Data_3rd_CY,$B490,AA$1)</f>
        <v>0</v>
      </c>
      <c r="AB490" s="410">
        <f t="array" ref="AB490">INDEX(_Rge_Data_3rd_CY,$B490,AB$1)</f>
        <v>0</v>
      </c>
      <c r="AC490" s="410">
        <f t="array" ref="AC490">INDEX(_Rge_Data_3rd_CY,$B490,AC$1)</f>
        <v>0</v>
      </c>
      <c r="AD490" s="410">
        <f t="array" ref="AD490">INDEX(_Rge_Data_3rd_CY,$B490,AD$1)</f>
        <v>0</v>
      </c>
      <c r="AE490" s="410" t="str">
        <f t="array" ref="AE490">INDEX(_Rge_Data_3rd_CY,$B490,AE$1)</f>
        <v/>
      </c>
      <c r="AF490" s="410">
        <f t="array" ref="AF490">INDEX(_Rge_Data_3rd_CY,$B490,AF$1)</f>
        <v>0</v>
      </c>
      <c r="AG490" s="410">
        <f t="array" ref="AG490">INDEX(_Rge_Data_3rd_CY,$B490,AG$1)</f>
        <v>0</v>
      </c>
      <c r="AH490" s="410">
        <f t="shared" si="7"/>
        <v>0</v>
      </c>
      <c r="AI490" s="411" t="str">
        <f t="shared" si="9"/>
        <v/>
      </c>
      <c r="AJ490" s="412" t="str">
        <f t="array" ref="AJ490">INDEX(_Rge_Data_3rd_CY,$B490,AJ$1)</f>
        <v/>
      </c>
      <c r="AK490" s="413" t="str">
        <f t="array" ref="AK490">INDEX(_Rge_Data_3rd_CY,$B490,AK$1)</f>
        <v/>
      </c>
      <c r="AL490" s="413" t="str">
        <f t="array" ref="AL490">INDEX(_Rge_Data_3rd_CY,$B490,AL$1)</f>
        <v/>
      </c>
      <c r="AM490" s="413" t="str">
        <f t="array" ref="AM490">INDEX(_Rge_Data_3rd_CY,$B490,AM$1)</f>
        <v/>
      </c>
      <c r="AN490" s="413">
        <f t="array" ref="AN490">INDEX(_Rge_Data_3rd_CY,$B490,AN$1)</f>
        <v>0</v>
      </c>
      <c r="AO490" s="413">
        <f t="array" ref="AO490">INDEX(_Rge_Data_3rd_CY,$B490,AO$1)</f>
        <v>0</v>
      </c>
      <c r="AP490" s="413">
        <f t="array" ref="AP490">INDEX(_Rge_Data_3rd_CY,$B490,AP$1)</f>
        <v>0</v>
      </c>
      <c r="AQ490" s="413">
        <f t="array" ref="AQ490">INDEX(_Rge_Data_3rd_CY,$B490,AQ$1)</f>
        <v>0</v>
      </c>
      <c r="AR490" s="413">
        <f t="array" ref="AR490">INDEX(_Rge_Data_3rd_CY,$B490,AR$1)</f>
        <v>0</v>
      </c>
      <c r="AS490" s="413" t="str">
        <f t="array" ref="AS490">INDEX(_Rge_Data_3rd_CY,$B490,AS$1)</f>
        <v/>
      </c>
      <c r="AT490" s="413">
        <f t="array" ref="AT490">INDEX(_Rge_Data_3rd_CY,$B490,AT$1)</f>
        <v>0</v>
      </c>
      <c r="AU490" s="413">
        <f t="array" ref="AU490">INDEX(_Rge_Data_3rd_CY,$B490,AU$1)</f>
        <v>0</v>
      </c>
      <c r="AV490" s="284">
        <f t="shared" si="10"/>
        <v>0</v>
      </c>
      <c r="AW490" s="414">
        <f t="shared" si="8"/>
        <v>0</v>
      </c>
      <c r="AX490" s="290">
        <f>IFERROR(IF(AND($F490="OPEN",$AH490&gt;0),$AH490*_SoP*$AW490,IF(AND($F490="CLOSED",$AH490&gt;0),$AH490*_SoL*$AW490,0)),0)</f>
        <v>0</v>
      </c>
      <c r="AY490" s="290">
        <f>IFERROR(IF($AH490&lt;0,$AH490*_SoL,0),0)</f>
        <v>0</v>
      </c>
      <c r="AZ490" s="415">
        <f t="shared" si="11"/>
        <v>0</v>
      </c>
      <c r="BA490" s="415">
        <f t="shared" si="12"/>
        <v>0</v>
      </c>
      <c r="BB490" s="415">
        <f t="shared" si="13"/>
        <v>0</v>
      </c>
      <c r="BC490" s="416">
        <f t="shared" si="14"/>
        <v>0</v>
      </c>
      <c r="BD490" s="417">
        <f t="shared" si="15"/>
        <v>0</v>
      </c>
      <c r="BE490" s="418">
        <f t="shared" si="16"/>
        <v>0</v>
      </c>
      <c r="BF490" s="419">
        <f t="shared" si="17"/>
        <v>0</v>
      </c>
    </row>
    <row r="491" ht="19.5" customHeight="1">
      <c r="A491" s="185"/>
      <c r="B491" s="230">
        <f t="shared" si="18"/>
        <v>480</v>
      </c>
      <c r="C491" s="185"/>
      <c r="D491" s="391" t="str">
        <f t="array" ref="D491">INDEX(_Rge_Projectdata_3rd,$B491,MATCH("Project-ID",_Rge_Headline_Projectdata,0))</f>
        <v/>
      </c>
      <c r="E491" s="392" t="str">
        <f t="array" ref="E491">IF(INDEX(_Rge_Data_3rd_CY,$B491,E$1)=0,"",TEXT(INDEX(_Rge_Data_3rd_CY,$B491,E$1),"JJJJMMTT"))</f>
        <v/>
      </c>
      <c r="F491" s="404" t="str">
        <f t="array" ref="F491">INDEX(_Rge_Data_3rd_CY,$B491,F$1)</f>
        <v>Open</v>
      </c>
      <c r="G491" s="393">
        <f t="array" ref="G491">IFERROR(MATCH(INDEX(_Rge_Data_3rd_CY,$B491,G$1),_Rge_Projectstatus,0),"")</f>
        <v>1</v>
      </c>
      <c r="H491" s="405" t="str">
        <f t="array" ref="H491">INDEX(_Rge_Data_3rd_CY,$B491,H$1)</f>
        <v/>
      </c>
      <c r="I491" s="406" t="str">
        <f t="array" ref="I491">INDEX(_Rge_Data_3rd_CY,$B491,I$1)</f>
        <v/>
      </c>
      <c r="J491" s="406" t="str">
        <f t="array" ref="J491">INDEX(_Rge_Data_3rd_CY,$B491,J$1)</f>
        <v/>
      </c>
      <c r="K491" s="406" t="str">
        <f t="array" ref="K491">INDEX(_Rge_Data_3rd_CY,$B491,K$1)</f>
        <v/>
      </c>
      <c r="L491" s="407">
        <f t="array" ref="L491">INDEX(_Rge_Data_3rd_CY,$B491,L$1)</f>
        <v>0</v>
      </c>
      <c r="M491" s="407">
        <f t="array" ref="M491">INDEX(_Rge_Data_3rd_CY,$B491,M$1)</f>
        <v>0</v>
      </c>
      <c r="N491" s="407">
        <f t="array" ref="N491">INDEX(_Rge_Data_3rd_CY,$B491,N$1)</f>
        <v>0</v>
      </c>
      <c r="O491" s="407">
        <f t="array" ref="O491">INDEX(_Rge_Data_3rd_CY,$B491,O$1)</f>
        <v>0</v>
      </c>
      <c r="P491" s="407">
        <f t="array" ref="P491">INDEX(_Rge_Data_3rd_CY,$B491,P$1)</f>
        <v>0</v>
      </c>
      <c r="Q491" s="407" t="str">
        <f t="array" ref="Q491">INDEX(_Rge_Data_3rd_CY,$B491,Q$1)</f>
        <v/>
      </c>
      <c r="R491" s="407">
        <f t="array" ref="R491">INDEX(_Rge_Data_3rd_CY,$B491,R$1)</f>
        <v>0</v>
      </c>
      <c r="S491" s="407">
        <f t="array" ref="S491">INDEX(_Rge_Data_3rd_CY,$B491,S$1)</f>
        <v>0</v>
      </c>
      <c r="T491" s="407">
        <f t="shared" si="5"/>
        <v>0</v>
      </c>
      <c r="U491" s="408">
        <f t="shared" si="6"/>
        <v>0</v>
      </c>
      <c r="V491" s="409" t="str">
        <f t="array" ref="V491">INDEX(_Rge_Data_3rd_CY,$B491,V$1)</f>
        <v/>
      </c>
      <c r="W491" s="410" t="str">
        <f t="array" ref="W491">INDEX(_Rge_Data_3rd_CY,$B491,W$1)</f>
        <v/>
      </c>
      <c r="X491" s="410" t="str">
        <f t="array" ref="X491">INDEX(_Rge_Data_3rd_CY,$B491,X$1)</f>
        <v/>
      </c>
      <c r="Y491" s="410" t="str">
        <f t="array" ref="Y491">INDEX(_Rge_Data_3rd_CY,$B491,Y$1)</f>
        <v/>
      </c>
      <c r="Z491" s="410">
        <f t="array" ref="Z491">INDEX(_Rge_Data_3rd_CY,$B491,Z$1)</f>
        <v>0</v>
      </c>
      <c r="AA491" s="410">
        <f t="array" ref="AA491">INDEX(_Rge_Data_3rd_CY,$B491,AA$1)</f>
        <v>0</v>
      </c>
      <c r="AB491" s="410">
        <f t="array" ref="AB491">INDEX(_Rge_Data_3rd_CY,$B491,AB$1)</f>
        <v>0</v>
      </c>
      <c r="AC491" s="410">
        <f t="array" ref="AC491">INDEX(_Rge_Data_3rd_CY,$B491,AC$1)</f>
        <v>0</v>
      </c>
      <c r="AD491" s="410">
        <f t="array" ref="AD491">INDEX(_Rge_Data_3rd_CY,$B491,AD$1)</f>
        <v>0</v>
      </c>
      <c r="AE491" s="410" t="str">
        <f t="array" ref="AE491">INDEX(_Rge_Data_3rd_CY,$B491,AE$1)</f>
        <v/>
      </c>
      <c r="AF491" s="410">
        <f t="array" ref="AF491">INDEX(_Rge_Data_3rd_CY,$B491,AF$1)</f>
        <v>0</v>
      </c>
      <c r="AG491" s="410">
        <f t="array" ref="AG491">INDEX(_Rge_Data_3rd_CY,$B491,AG$1)</f>
        <v>0</v>
      </c>
      <c r="AH491" s="410">
        <f t="shared" si="7"/>
        <v>0</v>
      </c>
      <c r="AI491" s="411" t="str">
        <f t="shared" si="9"/>
        <v/>
      </c>
      <c r="AJ491" s="412" t="str">
        <f t="array" ref="AJ491">INDEX(_Rge_Data_3rd_CY,$B491,AJ$1)</f>
        <v/>
      </c>
      <c r="AK491" s="413" t="str">
        <f t="array" ref="AK491">INDEX(_Rge_Data_3rd_CY,$B491,AK$1)</f>
        <v/>
      </c>
      <c r="AL491" s="413" t="str">
        <f t="array" ref="AL491">INDEX(_Rge_Data_3rd_CY,$B491,AL$1)</f>
        <v/>
      </c>
      <c r="AM491" s="413" t="str">
        <f t="array" ref="AM491">INDEX(_Rge_Data_3rd_CY,$B491,AM$1)</f>
        <v/>
      </c>
      <c r="AN491" s="413">
        <f t="array" ref="AN491">INDEX(_Rge_Data_3rd_CY,$B491,AN$1)</f>
        <v>0</v>
      </c>
      <c r="AO491" s="413">
        <f t="array" ref="AO491">INDEX(_Rge_Data_3rd_CY,$B491,AO$1)</f>
        <v>0</v>
      </c>
      <c r="AP491" s="413">
        <f t="array" ref="AP491">INDEX(_Rge_Data_3rd_CY,$B491,AP$1)</f>
        <v>0</v>
      </c>
      <c r="AQ491" s="413">
        <f t="array" ref="AQ491">INDEX(_Rge_Data_3rd_CY,$B491,AQ$1)</f>
        <v>0</v>
      </c>
      <c r="AR491" s="413">
        <f t="array" ref="AR491">INDEX(_Rge_Data_3rd_CY,$B491,AR$1)</f>
        <v>0</v>
      </c>
      <c r="AS491" s="413" t="str">
        <f t="array" ref="AS491">INDEX(_Rge_Data_3rd_CY,$B491,AS$1)</f>
        <v/>
      </c>
      <c r="AT491" s="413">
        <f t="array" ref="AT491">INDEX(_Rge_Data_3rd_CY,$B491,AT$1)</f>
        <v>0</v>
      </c>
      <c r="AU491" s="413">
        <f t="array" ref="AU491">INDEX(_Rge_Data_3rd_CY,$B491,AU$1)</f>
        <v>0</v>
      </c>
      <c r="AV491" s="284">
        <f t="shared" si="10"/>
        <v>0</v>
      </c>
      <c r="AW491" s="414">
        <f t="shared" si="8"/>
        <v>0</v>
      </c>
      <c r="AX491" s="290">
        <f>IFERROR(IF(AND($F491="OPEN",$AH491&gt;0),$AH491*_SoP*$AW491,IF(AND($F491="CLOSED",$AH491&gt;0),$AH491*_SoL*$AW491,0)),0)</f>
        <v>0</v>
      </c>
      <c r="AY491" s="290">
        <f>IFERROR(IF($AH491&lt;0,$AH491*_SoL,0),0)</f>
        <v>0</v>
      </c>
      <c r="AZ491" s="415">
        <f t="shared" si="11"/>
        <v>0</v>
      </c>
      <c r="BA491" s="415">
        <f t="shared" si="12"/>
        <v>0</v>
      </c>
      <c r="BB491" s="415">
        <f t="shared" si="13"/>
        <v>0</v>
      </c>
      <c r="BC491" s="416">
        <f t="shared" si="14"/>
        <v>0</v>
      </c>
      <c r="BD491" s="417">
        <f t="shared" si="15"/>
        <v>0</v>
      </c>
      <c r="BE491" s="418">
        <f t="shared" si="16"/>
        <v>0</v>
      </c>
      <c r="BF491" s="419">
        <f t="shared" si="17"/>
        <v>0</v>
      </c>
    </row>
    <row r="492" ht="19.5" customHeight="1">
      <c r="A492" s="185"/>
      <c r="B492" s="230">
        <f t="shared" si="18"/>
        <v>481</v>
      </c>
      <c r="C492" s="185"/>
      <c r="D492" s="391" t="str">
        <f t="array" ref="D492">INDEX(_Rge_Projectdata_3rd,$B492,MATCH("Project-ID",_Rge_Headline_Projectdata,0))</f>
        <v/>
      </c>
      <c r="E492" s="392" t="str">
        <f t="array" ref="E492">IF(INDEX(_Rge_Data_3rd_CY,$B492,E$1)=0,"",TEXT(INDEX(_Rge_Data_3rd_CY,$B492,E$1),"JJJJMMTT"))</f>
        <v/>
      </c>
      <c r="F492" s="404" t="str">
        <f t="array" ref="F492">INDEX(_Rge_Data_3rd_CY,$B492,F$1)</f>
        <v>Open</v>
      </c>
      <c r="G492" s="393">
        <f t="array" ref="G492">IFERROR(MATCH(INDEX(_Rge_Data_3rd_CY,$B492,G$1),_Rge_Projectstatus,0),"")</f>
        <v>1</v>
      </c>
      <c r="H492" s="405" t="str">
        <f t="array" ref="H492">INDEX(_Rge_Data_3rd_CY,$B492,H$1)</f>
        <v/>
      </c>
      <c r="I492" s="406" t="str">
        <f t="array" ref="I492">INDEX(_Rge_Data_3rd_CY,$B492,I$1)</f>
        <v/>
      </c>
      <c r="J492" s="406" t="str">
        <f t="array" ref="J492">INDEX(_Rge_Data_3rd_CY,$B492,J$1)</f>
        <v/>
      </c>
      <c r="K492" s="406" t="str">
        <f t="array" ref="K492">INDEX(_Rge_Data_3rd_CY,$B492,K$1)</f>
        <v/>
      </c>
      <c r="L492" s="407">
        <f t="array" ref="L492">INDEX(_Rge_Data_3rd_CY,$B492,L$1)</f>
        <v>0</v>
      </c>
      <c r="M492" s="407">
        <f t="array" ref="M492">INDEX(_Rge_Data_3rd_CY,$B492,M$1)</f>
        <v>0</v>
      </c>
      <c r="N492" s="407">
        <f t="array" ref="N492">INDEX(_Rge_Data_3rd_CY,$B492,N$1)</f>
        <v>0</v>
      </c>
      <c r="O492" s="407">
        <f t="array" ref="O492">INDEX(_Rge_Data_3rd_CY,$B492,O$1)</f>
        <v>0</v>
      </c>
      <c r="P492" s="407">
        <f t="array" ref="P492">INDEX(_Rge_Data_3rd_CY,$B492,P$1)</f>
        <v>0</v>
      </c>
      <c r="Q492" s="407" t="str">
        <f t="array" ref="Q492">INDEX(_Rge_Data_3rd_CY,$B492,Q$1)</f>
        <v/>
      </c>
      <c r="R492" s="407">
        <f t="array" ref="R492">INDEX(_Rge_Data_3rd_CY,$B492,R$1)</f>
        <v>0</v>
      </c>
      <c r="S492" s="407">
        <f t="array" ref="S492">INDEX(_Rge_Data_3rd_CY,$B492,S$1)</f>
        <v>0</v>
      </c>
      <c r="T492" s="407">
        <f t="shared" si="5"/>
        <v>0</v>
      </c>
      <c r="U492" s="408">
        <f t="shared" si="6"/>
        <v>0</v>
      </c>
      <c r="V492" s="409" t="str">
        <f t="array" ref="V492">INDEX(_Rge_Data_3rd_CY,$B492,V$1)</f>
        <v/>
      </c>
      <c r="W492" s="410" t="str">
        <f t="array" ref="W492">INDEX(_Rge_Data_3rd_CY,$B492,W$1)</f>
        <v/>
      </c>
      <c r="X492" s="410" t="str">
        <f t="array" ref="X492">INDEX(_Rge_Data_3rd_CY,$B492,X$1)</f>
        <v/>
      </c>
      <c r="Y492" s="410" t="str">
        <f t="array" ref="Y492">INDEX(_Rge_Data_3rd_CY,$B492,Y$1)</f>
        <v/>
      </c>
      <c r="Z492" s="410">
        <f t="array" ref="Z492">INDEX(_Rge_Data_3rd_CY,$B492,Z$1)</f>
        <v>0</v>
      </c>
      <c r="AA492" s="410">
        <f t="array" ref="AA492">INDEX(_Rge_Data_3rd_CY,$B492,AA$1)</f>
        <v>0</v>
      </c>
      <c r="AB492" s="410">
        <f t="array" ref="AB492">INDEX(_Rge_Data_3rd_CY,$B492,AB$1)</f>
        <v>0</v>
      </c>
      <c r="AC492" s="410">
        <f t="array" ref="AC492">INDEX(_Rge_Data_3rd_CY,$B492,AC$1)</f>
        <v>0</v>
      </c>
      <c r="AD492" s="410">
        <f t="array" ref="AD492">INDEX(_Rge_Data_3rd_CY,$B492,AD$1)</f>
        <v>0</v>
      </c>
      <c r="AE492" s="410" t="str">
        <f t="array" ref="AE492">INDEX(_Rge_Data_3rd_CY,$B492,AE$1)</f>
        <v/>
      </c>
      <c r="AF492" s="410">
        <f t="array" ref="AF492">INDEX(_Rge_Data_3rd_CY,$B492,AF$1)</f>
        <v>0</v>
      </c>
      <c r="AG492" s="410">
        <f t="array" ref="AG492">INDEX(_Rge_Data_3rd_CY,$B492,AG$1)</f>
        <v>0</v>
      </c>
      <c r="AH492" s="410">
        <f t="shared" si="7"/>
        <v>0</v>
      </c>
      <c r="AI492" s="411" t="str">
        <f t="shared" si="9"/>
        <v/>
      </c>
      <c r="AJ492" s="412" t="str">
        <f t="array" ref="AJ492">INDEX(_Rge_Data_3rd_CY,$B492,AJ$1)</f>
        <v/>
      </c>
      <c r="AK492" s="413" t="str">
        <f t="array" ref="AK492">INDEX(_Rge_Data_3rd_CY,$B492,AK$1)</f>
        <v/>
      </c>
      <c r="AL492" s="413" t="str">
        <f t="array" ref="AL492">INDEX(_Rge_Data_3rd_CY,$B492,AL$1)</f>
        <v/>
      </c>
      <c r="AM492" s="413" t="str">
        <f t="array" ref="AM492">INDEX(_Rge_Data_3rd_CY,$B492,AM$1)</f>
        <v/>
      </c>
      <c r="AN492" s="413">
        <f t="array" ref="AN492">INDEX(_Rge_Data_3rd_CY,$B492,AN$1)</f>
        <v>0</v>
      </c>
      <c r="AO492" s="413">
        <f t="array" ref="AO492">INDEX(_Rge_Data_3rd_CY,$B492,AO$1)</f>
        <v>0</v>
      </c>
      <c r="AP492" s="413">
        <f t="array" ref="AP492">INDEX(_Rge_Data_3rd_CY,$B492,AP$1)</f>
        <v>0</v>
      </c>
      <c r="AQ492" s="413">
        <f t="array" ref="AQ492">INDEX(_Rge_Data_3rd_CY,$B492,AQ$1)</f>
        <v>0</v>
      </c>
      <c r="AR492" s="413">
        <f t="array" ref="AR492">INDEX(_Rge_Data_3rd_CY,$B492,AR$1)</f>
        <v>0</v>
      </c>
      <c r="AS492" s="413" t="str">
        <f t="array" ref="AS492">INDEX(_Rge_Data_3rd_CY,$B492,AS$1)</f>
        <v/>
      </c>
      <c r="AT492" s="413">
        <f t="array" ref="AT492">INDEX(_Rge_Data_3rd_CY,$B492,AT$1)</f>
        <v>0</v>
      </c>
      <c r="AU492" s="413">
        <f t="array" ref="AU492">INDEX(_Rge_Data_3rd_CY,$B492,AU$1)</f>
        <v>0</v>
      </c>
      <c r="AV492" s="284">
        <f t="shared" si="10"/>
        <v>0</v>
      </c>
      <c r="AW492" s="414">
        <f t="shared" si="8"/>
        <v>0</v>
      </c>
      <c r="AX492" s="290">
        <f>IFERROR(IF(AND($F492="OPEN",$AH492&gt;0),$AH492*_SoP*$AW492,IF(AND($F492="CLOSED",$AH492&gt;0),$AH492*_SoL*$AW492,0)),0)</f>
        <v>0</v>
      </c>
      <c r="AY492" s="290">
        <f>IFERROR(IF($AH492&lt;0,$AH492*_SoL,0),0)</f>
        <v>0</v>
      </c>
      <c r="AZ492" s="415">
        <f t="shared" si="11"/>
        <v>0</v>
      </c>
      <c r="BA492" s="415">
        <f t="shared" si="12"/>
        <v>0</v>
      </c>
      <c r="BB492" s="415">
        <f t="shared" si="13"/>
        <v>0</v>
      </c>
      <c r="BC492" s="416">
        <f t="shared" si="14"/>
        <v>0</v>
      </c>
      <c r="BD492" s="417">
        <f t="shared" si="15"/>
        <v>0</v>
      </c>
      <c r="BE492" s="418">
        <f t="shared" si="16"/>
        <v>0</v>
      </c>
      <c r="BF492" s="419">
        <f t="shared" si="17"/>
        <v>0</v>
      </c>
    </row>
    <row r="493" ht="19.5" customHeight="1">
      <c r="A493" s="185"/>
      <c r="B493" s="230">
        <f t="shared" si="18"/>
        <v>482</v>
      </c>
      <c r="C493" s="185"/>
      <c r="D493" s="391" t="str">
        <f t="array" ref="D493">INDEX(_Rge_Projectdata_3rd,$B493,MATCH("Project-ID",_Rge_Headline_Projectdata,0))</f>
        <v/>
      </c>
      <c r="E493" s="392" t="str">
        <f t="array" ref="E493">IF(INDEX(_Rge_Data_3rd_CY,$B493,E$1)=0,"",TEXT(INDEX(_Rge_Data_3rd_CY,$B493,E$1),"JJJJMMTT"))</f>
        <v/>
      </c>
      <c r="F493" s="404" t="str">
        <f t="array" ref="F493">INDEX(_Rge_Data_3rd_CY,$B493,F$1)</f>
        <v>Open</v>
      </c>
      <c r="G493" s="393">
        <f t="array" ref="G493">IFERROR(MATCH(INDEX(_Rge_Data_3rd_CY,$B493,G$1),_Rge_Projectstatus,0),"")</f>
        <v>1</v>
      </c>
      <c r="H493" s="405" t="str">
        <f t="array" ref="H493">INDEX(_Rge_Data_3rd_CY,$B493,H$1)</f>
        <v/>
      </c>
      <c r="I493" s="406" t="str">
        <f t="array" ref="I493">INDEX(_Rge_Data_3rd_CY,$B493,I$1)</f>
        <v/>
      </c>
      <c r="J493" s="406" t="str">
        <f t="array" ref="J493">INDEX(_Rge_Data_3rd_CY,$B493,J$1)</f>
        <v/>
      </c>
      <c r="K493" s="406" t="str">
        <f t="array" ref="K493">INDEX(_Rge_Data_3rd_CY,$B493,K$1)</f>
        <v/>
      </c>
      <c r="L493" s="407">
        <f t="array" ref="L493">INDEX(_Rge_Data_3rd_CY,$B493,L$1)</f>
        <v>0</v>
      </c>
      <c r="M493" s="407">
        <f t="array" ref="M493">INDEX(_Rge_Data_3rd_CY,$B493,M$1)</f>
        <v>0</v>
      </c>
      <c r="N493" s="407">
        <f t="array" ref="N493">INDEX(_Rge_Data_3rd_CY,$B493,N$1)</f>
        <v>0</v>
      </c>
      <c r="O493" s="407">
        <f t="array" ref="O493">INDEX(_Rge_Data_3rd_CY,$B493,O$1)</f>
        <v>0</v>
      </c>
      <c r="P493" s="407">
        <f t="array" ref="P493">INDEX(_Rge_Data_3rd_CY,$B493,P$1)</f>
        <v>0</v>
      </c>
      <c r="Q493" s="407" t="str">
        <f t="array" ref="Q493">INDEX(_Rge_Data_3rd_CY,$B493,Q$1)</f>
        <v/>
      </c>
      <c r="R493" s="407">
        <f t="array" ref="R493">INDEX(_Rge_Data_3rd_CY,$B493,R$1)</f>
        <v>0</v>
      </c>
      <c r="S493" s="407">
        <f t="array" ref="S493">INDEX(_Rge_Data_3rd_CY,$B493,S$1)</f>
        <v>0</v>
      </c>
      <c r="T493" s="407">
        <f t="shared" si="5"/>
        <v>0</v>
      </c>
      <c r="U493" s="408">
        <f t="shared" si="6"/>
        <v>0</v>
      </c>
      <c r="V493" s="409" t="str">
        <f t="array" ref="V493">INDEX(_Rge_Data_3rd_CY,$B493,V$1)</f>
        <v/>
      </c>
      <c r="W493" s="410" t="str">
        <f t="array" ref="W493">INDEX(_Rge_Data_3rd_CY,$B493,W$1)</f>
        <v/>
      </c>
      <c r="X493" s="410" t="str">
        <f t="array" ref="X493">INDEX(_Rge_Data_3rd_CY,$B493,X$1)</f>
        <v/>
      </c>
      <c r="Y493" s="410" t="str">
        <f t="array" ref="Y493">INDEX(_Rge_Data_3rd_CY,$B493,Y$1)</f>
        <v/>
      </c>
      <c r="Z493" s="410">
        <f t="array" ref="Z493">INDEX(_Rge_Data_3rd_CY,$B493,Z$1)</f>
        <v>0</v>
      </c>
      <c r="AA493" s="410">
        <f t="array" ref="AA493">INDEX(_Rge_Data_3rd_CY,$B493,AA$1)</f>
        <v>0</v>
      </c>
      <c r="AB493" s="410">
        <f t="array" ref="AB493">INDEX(_Rge_Data_3rd_CY,$B493,AB$1)</f>
        <v>0</v>
      </c>
      <c r="AC493" s="410">
        <f t="array" ref="AC493">INDEX(_Rge_Data_3rd_CY,$B493,AC$1)</f>
        <v>0</v>
      </c>
      <c r="AD493" s="410">
        <f t="array" ref="AD493">INDEX(_Rge_Data_3rd_CY,$B493,AD$1)</f>
        <v>0</v>
      </c>
      <c r="AE493" s="410" t="str">
        <f t="array" ref="AE493">INDEX(_Rge_Data_3rd_CY,$B493,AE$1)</f>
        <v/>
      </c>
      <c r="AF493" s="410">
        <f t="array" ref="AF493">INDEX(_Rge_Data_3rd_CY,$B493,AF$1)</f>
        <v>0</v>
      </c>
      <c r="AG493" s="410">
        <f t="array" ref="AG493">INDEX(_Rge_Data_3rd_CY,$B493,AG$1)</f>
        <v>0</v>
      </c>
      <c r="AH493" s="410">
        <f t="shared" si="7"/>
        <v>0</v>
      </c>
      <c r="AI493" s="411" t="str">
        <f t="shared" si="9"/>
        <v/>
      </c>
      <c r="AJ493" s="412" t="str">
        <f t="array" ref="AJ493">INDEX(_Rge_Data_3rd_CY,$B493,AJ$1)</f>
        <v/>
      </c>
      <c r="AK493" s="413" t="str">
        <f t="array" ref="AK493">INDEX(_Rge_Data_3rd_CY,$B493,AK$1)</f>
        <v/>
      </c>
      <c r="AL493" s="413" t="str">
        <f t="array" ref="AL493">INDEX(_Rge_Data_3rd_CY,$B493,AL$1)</f>
        <v/>
      </c>
      <c r="AM493" s="413" t="str">
        <f t="array" ref="AM493">INDEX(_Rge_Data_3rd_CY,$B493,AM$1)</f>
        <v/>
      </c>
      <c r="AN493" s="413">
        <f t="array" ref="AN493">INDEX(_Rge_Data_3rd_CY,$B493,AN$1)</f>
        <v>0</v>
      </c>
      <c r="AO493" s="413">
        <f t="array" ref="AO493">INDEX(_Rge_Data_3rd_CY,$B493,AO$1)</f>
        <v>0</v>
      </c>
      <c r="AP493" s="413">
        <f t="array" ref="AP493">INDEX(_Rge_Data_3rd_CY,$B493,AP$1)</f>
        <v>0</v>
      </c>
      <c r="AQ493" s="413">
        <f t="array" ref="AQ493">INDEX(_Rge_Data_3rd_CY,$B493,AQ$1)</f>
        <v>0</v>
      </c>
      <c r="AR493" s="413">
        <f t="array" ref="AR493">INDEX(_Rge_Data_3rd_CY,$B493,AR$1)</f>
        <v>0</v>
      </c>
      <c r="AS493" s="413" t="str">
        <f t="array" ref="AS493">INDEX(_Rge_Data_3rd_CY,$B493,AS$1)</f>
        <v/>
      </c>
      <c r="AT493" s="413">
        <f t="array" ref="AT493">INDEX(_Rge_Data_3rd_CY,$B493,AT$1)</f>
        <v>0</v>
      </c>
      <c r="AU493" s="413">
        <f t="array" ref="AU493">INDEX(_Rge_Data_3rd_CY,$B493,AU$1)</f>
        <v>0</v>
      </c>
      <c r="AV493" s="284">
        <f t="shared" si="10"/>
        <v>0</v>
      </c>
      <c r="AW493" s="414">
        <f t="shared" si="8"/>
        <v>0</v>
      </c>
      <c r="AX493" s="290">
        <f>IFERROR(IF(AND($F493="OPEN",$AH493&gt;0),$AH493*_SoP*$AW493,IF(AND($F493="CLOSED",$AH493&gt;0),$AH493*_SoL*$AW493,0)),0)</f>
        <v>0</v>
      </c>
      <c r="AY493" s="290">
        <f>IFERROR(IF($AH493&lt;0,$AH493*_SoL,0),0)</f>
        <v>0</v>
      </c>
      <c r="AZ493" s="415">
        <f t="shared" si="11"/>
        <v>0</v>
      </c>
      <c r="BA493" s="415">
        <f t="shared" si="12"/>
        <v>0</v>
      </c>
      <c r="BB493" s="415">
        <f t="shared" si="13"/>
        <v>0</v>
      </c>
      <c r="BC493" s="416">
        <f t="shared" si="14"/>
        <v>0</v>
      </c>
      <c r="BD493" s="417">
        <f t="shared" si="15"/>
        <v>0</v>
      </c>
      <c r="BE493" s="418">
        <f t="shared" si="16"/>
        <v>0</v>
      </c>
      <c r="BF493" s="419">
        <f t="shared" si="17"/>
        <v>0</v>
      </c>
    </row>
    <row r="494" ht="19.5" customHeight="1">
      <c r="A494" s="185"/>
      <c r="B494" s="230">
        <f t="shared" si="18"/>
        <v>483</v>
      </c>
      <c r="C494" s="185"/>
      <c r="D494" s="391" t="str">
        <f t="array" ref="D494">INDEX(_Rge_Projectdata_3rd,$B494,MATCH("Project-ID",_Rge_Headline_Projectdata,0))</f>
        <v/>
      </c>
      <c r="E494" s="392" t="str">
        <f t="array" ref="E494">IF(INDEX(_Rge_Data_3rd_CY,$B494,E$1)=0,"",TEXT(INDEX(_Rge_Data_3rd_CY,$B494,E$1),"JJJJMMTT"))</f>
        <v/>
      </c>
      <c r="F494" s="404" t="str">
        <f t="array" ref="F494">INDEX(_Rge_Data_3rd_CY,$B494,F$1)</f>
        <v>Open</v>
      </c>
      <c r="G494" s="393">
        <f t="array" ref="G494">IFERROR(MATCH(INDEX(_Rge_Data_3rd_CY,$B494,G$1),_Rge_Projectstatus,0),"")</f>
        <v>1</v>
      </c>
      <c r="H494" s="405" t="str">
        <f t="array" ref="H494">INDEX(_Rge_Data_3rd_CY,$B494,H$1)</f>
        <v/>
      </c>
      <c r="I494" s="406" t="str">
        <f t="array" ref="I494">INDEX(_Rge_Data_3rd_CY,$B494,I$1)</f>
        <v/>
      </c>
      <c r="J494" s="406" t="str">
        <f t="array" ref="J494">INDEX(_Rge_Data_3rd_CY,$B494,J$1)</f>
        <v/>
      </c>
      <c r="K494" s="406" t="str">
        <f t="array" ref="K494">INDEX(_Rge_Data_3rd_CY,$B494,K$1)</f>
        <v/>
      </c>
      <c r="L494" s="407">
        <f t="array" ref="L494">INDEX(_Rge_Data_3rd_CY,$B494,L$1)</f>
        <v>0</v>
      </c>
      <c r="M494" s="407">
        <f t="array" ref="M494">INDEX(_Rge_Data_3rd_CY,$B494,M$1)</f>
        <v>0</v>
      </c>
      <c r="N494" s="407">
        <f t="array" ref="N494">INDEX(_Rge_Data_3rd_CY,$B494,N$1)</f>
        <v>0</v>
      </c>
      <c r="O494" s="407">
        <f t="array" ref="O494">INDEX(_Rge_Data_3rd_CY,$B494,O$1)</f>
        <v>0</v>
      </c>
      <c r="P494" s="407">
        <f t="array" ref="P494">INDEX(_Rge_Data_3rd_CY,$B494,P$1)</f>
        <v>0</v>
      </c>
      <c r="Q494" s="407" t="str">
        <f t="array" ref="Q494">INDEX(_Rge_Data_3rd_CY,$B494,Q$1)</f>
        <v/>
      </c>
      <c r="R494" s="407">
        <f t="array" ref="R494">INDEX(_Rge_Data_3rd_CY,$B494,R$1)</f>
        <v>0</v>
      </c>
      <c r="S494" s="407">
        <f t="array" ref="S494">INDEX(_Rge_Data_3rd_CY,$B494,S$1)</f>
        <v>0</v>
      </c>
      <c r="T494" s="407">
        <f t="shared" si="5"/>
        <v>0</v>
      </c>
      <c r="U494" s="408">
        <f t="shared" si="6"/>
        <v>0</v>
      </c>
      <c r="V494" s="409" t="str">
        <f t="array" ref="V494">INDEX(_Rge_Data_3rd_CY,$B494,V$1)</f>
        <v/>
      </c>
      <c r="W494" s="410" t="str">
        <f t="array" ref="W494">INDEX(_Rge_Data_3rd_CY,$B494,W$1)</f>
        <v/>
      </c>
      <c r="X494" s="410" t="str">
        <f t="array" ref="X494">INDEX(_Rge_Data_3rd_CY,$B494,X$1)</f>
        <v/>
      </c>
      <c r="Y494" s="410" t="str">
        <f t="array" ref="Y494">INDEX(_Rge_Data_3rd_CY,$B494,Y$1)</f>
        <v/>
      </c>
      <c r="Z494" s="410">
        <f t="array" ref="Z494">INDEX(_Rge_Data_3rd_CY,$B494,Z$1)</f>
        <v>0</v>
      </c>
      <c r="AA494" s="410">
        <f t="array" ref="AA494">INDEX(_Rge_Data_3rd_CY,$B494,AA$1)</f>
        <v>0</v>
      </c>
      <c r="AB494" s="410">
        <f t="array" ref="AB494">INDEX(_Rge_Data_3rd_CY,$B494,AB$1)</f>
        <v>0</v>
      </c>
      <c r="AC494" s="410">
        <f t="array" ref="AC494">INDEX(_Rge_Data_3rd_CY,$B494,AC$1)</f>
        <v>0</v>
      </c>
      <c r="AD494" s="410">
        <f t="array" ref="AD494">INDEX(_Rge_Data_3rd_CY,$B494,AD$1)</f>
        <v>0</v>
      </c>
      <c r="AE494" s="410" t="str">
        <f t="array" ref="AE494">INDEX(_Rge_Data_3rd_CY,$B494,AE$1)</f>
        <v/>
      </c>
      <c r="AF494" s="410">
        <f t="array" ref="AF494">INDEX(_Rge_Data_3rd_CY,$B494,AF$1)</f>
        <v>0</v>
      </c>
      <c r="AG494" s="410">
        <f t="array" ref="AG494">INDEX(_Rge_Data_3rd_CY,$B494,AG$1)</f>
        <v>0</v>
      </c>
      <c r="AH494" s="410">
        <f t="shared" si="7"/>
        <v>0</v>
      </c>
      <c r="AI494" s="411" t="str">
        <f t="shared" si="9"/>
        <v/>
      </c>
      <c r="AJ494" s="412" t="str">
        <f t="array" ref="AJ494">INDEX(_Rge_Data_3rd_CY,$B494,AJ$1)</f>
        <v/>
      </c>
      <c r="AK494" s="413" t="str">
        <f t="array" ref="AK494">INDEX(_Rge_Data_3rd_CY,$B494,AK$1)</f>
        <v/>
      </c>
      <c r="AL494" s="413" t="str">
        <f t="array" ref="AL494">INDEX(_Rge_Data_3rd_CY,$B494,AL$1)</f>
        <v/>
      </c>
      <c r="AM494" s="413" t="str">
        <f t="array" ref="AM494">INDEX(_Rge_Data_3rd_CY,$B494,AM$1)</f>
        <v/>
      </c>
      <c r="AN494" s="413">
        <f t="array" ref="AN494">INDEX(_Rge_Data_3rd_CY,$B494,AN$1)</f>
        <v>0</v>
      </c>
      <c r="AO494" s="413">
        <f t="array" ref="AO494">INDEX(_Rge_Data_3rd_CY,$B494,AO$1)</f>
        <v>0</v>
      </c>
      <c r="AP494" s="413">
        <f t="array" ref="AP494">INDEX(_Rge_Data_3rd_CY,$B494,AP$1)</f>
        <v>0</v>
      </c>
      <c r="AQ494" s="413">
        <f t="array" ref="AQ494">INDEX(_Rge_Data_3rd_CY,$B494,AQ$1)</f>
        <v>0</v>
      </c>
      <c r="AR494" s="413">
        <f t="array" ref="AR494">INDEX(_Rge_Data_3rd_CY,$B494,AR$1)</f>
        <v>0</v>
      </c>
      <c r="AS494" s="413" t="str">
        <f t="array" ref="AS494">INDEX(_Rge_Data_3rd_CY,$B494,AS$1)</f>
        <v/>
      </c>
      <c r="AT494" s="413">
        <f t="array" ref="AT494">INDEX(_Rge_Data_3rd_CY,$B494,AT$1)</f>
        <v>0</v>
      </c>
      <c r="AU494" s="413">
        <f t="array" ref="AU494">INDEX(_Rge_Data_3rd_CY,$B494,AU$1)</f>
        <v>0</v>
      </c>
      <c r="AV494" s="284">
        <f t="shared" si="10"/>
        <v>0</v>
      </c>
      <c r="AW494" s="414">
        <f t="shared" si="8"/>
        <v>0</v>
      </c>
      <c r="AX494" s="290">
        <f>IFERROR(IF(AND($F494="OPEN",$AH494&gt;0),$AH494*_SoP*$AW494,IF(AND($F494="CLOSED",$AH494&gt;0),$AH494*_SoL*$AW494,0)),0)</f>
        <v>0</v>
      </c>
      <c r="AY494" s="290">
        <f>IFERROR(IF($AH494&lt;0,$AH494*_SoL,0),0)</f>
        <v>0</v>
      </c>
      <c r="AZ494" s="415">
        <f t="shared" si="11"/>
        <v>0</v>
      </c>
      <c r="BA494" s="415">
        <f t="shared" si="12"/>
        <v>0</v>
      </c>
      <c r="BB494" s="415">
        <f t="shared" si="13"/>
        <v>0</v>
      </c>
      <c r="BC494" s="416">
        <f t="shared" si="14"/>
        <v>0</v>
      </c>
      <c r="BD494" s="417">
        <f t="shared" si="15"/>
        <v>0</v>
      </c>
      <c r="BE494" s="418">
        <f t="shared" si="16"/>
        <v>0</v>
      </c>
      <c r="BF494" s="419">
        <f t="shared" si="17"/>
        <v>0</v>
      </c>
    </row>
    <row r="495" ht="19.5" customHeight="1">
      <c r="A495" s="185"/>
      <c r="B495" s="230">
        <f t="shared" si="18"/>
        <v>484</v>
      </c>
      <c r="C495" s="185"/>
      <c r="D495" s="391" t="str">
        <f t="array" ref="D495">INDEX(_Rge_Projectdata_3rd,$B495,MATCH("Project-ID",_Rge_Headline_Projectdata,0))</f>
        <v/>
      </c>
      <c r="E495" s="392" t="str">
        <f t="array" ref="E495">IF(INDEX(_Rge_Data_3rd_CY,$B495,E$1)=0,"",TEXT(INDEX(_Rge_Data_3rd_CY,$B495,E$1),"JJJJMMTT"))</f>
        <v/>
      </c>
      <c r="F495" s="404" t="str">
        <f t="array" ref="F495">INDEX(_Rge_Data_3rd_CY,$B495,F$1)</f>
        <v>Open</v>
      </c>
      <c r="G495" s="393">
        <f t="array" ref="G495">IFERROR(MATCH(INDEX(_Rge_Data_3rd_CY,$B495,G$1),_Rge_Projectstatus,0),"")</f>
        <v>1</v>
      </c>
      <c r="H495" s="405" t="str">
        <f t="array" ref="H495">INDEX(_Rge_Data_3rd_CY,$B495,H$1)</f>
        <v/>
      </c>
      <c r="I495" s="406" t="str">
        <f t="array" ref="I495">INDEX(_Rge_Data_3rd_CY,$B495,I$1)</f>
        <v/>
      </c>
      <c r="J495" s="406" t="str">
        <f t="array" ref="J495">INDEX(_Rge_Data_3rd_CY,$B495,J$1)</f>
        <v/>
      </c>
      <c r="K495" s="406" t="str">
        <f t="array" ref="K495">INDEX(_Rge_Data_3rd_CY,$B495,K$1)</f>
        <v/>
      </c>
      <c r="L495" s="407">
        <f t="array" ref="L495">INDEX(_Rge_Data_3rd_CY,$B495,L$1)</f>
        <v>0</v>
      </c>
      <c r="M495" s="407">
        <f t="array" ref="M495">INDEX(_Rge_Data_3rd_CY,$B495,M$1)</f>
        <v>0</v>
      </c>
      <c r="N495" s="407">
        <f t="array" ref="N495">INDEX(_Rge_Data_3rd_CY,$B495,N$1)</f>
        <v>0</v>
      </c>
      <c r="O495" s="407">
        <f t="array" ref="O495">INDEX(_Rge_Data_3rd_CY,$B495,O$1)</f>
        <v>0</v>
      </c>
      <c r="P495" s="407">
        <f t="array" ref="P495">INDEX(_Rge_Data_3rd_CY,$B495,P$1)</f>
        <v>0</v>
      </c>
      <c r="Q495" s="407" t="str">
        <f t="array" ref="Q495">INDEX(_Rge_Data_3rd_CY,$B495,Q$1)</f>
        <v/>
      </c>
      <c r="R495" s="407">
        <f t="array" ref="R495">INDEX(_Rge_Data_3rd_CY,$B495,R$1)</f>
        <v>0</v>
      </c>
      <c r="S495" s="407">
        <f t="array" ref="S495">INDEX(_Rge_Data_3rd_CY,$B495,S$1)</f>
        <v>0</v>
      </c>
      <c r="T495" s="407">
        <f t="shared" si="5"/>
        <v>0</v>
      </c>
      <c r="U495" s="408">
        <f t="shared" si="6"/>
        <v>0</v>
      </c>
      <c r="V495" s="409" t="str">
        <f t="array" ref="V495">INDEX(_Rge_Data_3rd_CY,$B495,V$1)</f>
        <v/>
      </c>
      <c r="W495" s="410" t="str">
        <f t="array" ref="W495">INDEX(_Rge_Data_3rd_CY,$B495,W$1)</f>
        <v/>
      </c>
      <c r="X495" s="410" t="str">
        <f t="array" ref="X495">INDEX(_Rge_Data_3rd_CY,$B495,X$1)</f>
        <v/>
      </c>
      <c r="Y495" s="410" t="str">
        <f t="array" ref="Y495">INDEX(_Rge_Data_3rd_CY,$B495,Y$1)</f>
        <v/>
      </c>
      <c r="Z495" s="410">
        <f t="array" ref="Z495">INDEX(_Rge_Data_3rd_CY,$B495,Z$1)</f>
        <v>0</v>
      </c>
      <c r="AA495" s="410">
        <f t="array" ref="AA495">INDEX(_Rge_Data_3rd_CY,$B495,AA$1)</f>
        <v>0</v>
      </c>
      <c r="AB495" s="410">
        <f t="array" ref="AB495">INDEX(_Rge_Data_3rd_CY,$B495,AB$1)</f>
        <v>0</v>
      </c>
      <c r="AC495" s="410">
        <f t="array" ref="AC495">INDEX(_Rge_Data_3rd_CY,$B495,AC$1)</f>
        <v>0</v>
      </c>
      <c r="AD495" s="410">
        <f t="array" ref="AD495">INDEX(_Rge_Data_3rd_CY,$B495,AD$1)</f>
        <v>0</v>
      </c>
      <c r="AE495" s="410" t="str">
        <f t="array" ref="AE495">INDEX(_Rge_Data_3rd_CY,$B495,AE$1)</f>
        <v/>
      </c>
      <c r="AF495" s="410">
        <f t="array" ref="AF495">INDEX(_Rge_Data_3rd_CY,$B495,AF$1)</f>
        <v>0</v>
      </c>
      <c r="AG495" s="410">
        <f t="array" ref="AG495">INDEX(_Rge_Data_3rd_CY,$B495,AG$1)</f>
        <v>0</v>
      </c>
      <c r="AH495" s="410">
        <f t="shared" si="7"/>
        <v>0</v>
      </c>
      <c r="AI495" s="411" t="str">
        <f t="shared" si="9"/>
        <v/>
      </c>
      <c r="AJ495" s="412" t="str">
        <f t="array" ref="AJ495">INDEX(_Rge_Data_3rd_CY,$B495,AJ$1)</f>
        <v/>
      </c>
      <c r="AK495" s="413" t="str">
        <f t="array" ref="AK495">INDEX(_Rge_Data_3rd_CY,$B495,AK$1)</f>
        <v/>
      </c>
      <c r="AL495" s="413" t="str">
        <f t="array" ref="AL495">INDEX(_Rge_Data_3rd_CY,$B495,AL$1)</f>
        <v/>
      </c>
      <c r="AM495" s="413" t="str">
        <f t="array" ref="AM495">INDEX(_Rge_Data_3rd_CY,$B495,AM$1)</f>
        <v/>
      </c>
      <c r="AN495" s="413">
        <f t="array" ref="AN495">INDEX(_Rge_Data_3rd_CY,$B495,AN$1)</f>
        <v>0</v>
      </c>
      <c r="AO495" s="413">
        <f t="array" ref="AO495">INDEX(_Rge_Data_3rd_CY,$B495,AO$1)</f>
        <v>0</v>
      </c>
      <c r="AP495" s="413">
        <f t="array" ref="AP495">INDEX(_Rge_Data_3rd_CY,$B495,AP$1)</f>
        <v>0</v>
      </c>
      <c r="AQ495" s="413">
        <f t="array" ref="AQ495">INDEX(_Rge_Data_3rd_CY,$B495,AQ$1)</f>
        <v>0</v>
      </c>
      <c r="AR495" s="413">
        <f t="array" ref="AR495">INDEX(_Rge_Data_3rd_CY,$B495,AR$1)</f>
        <v>0</v>
      </c>
      <c r="AS495" s="413" t="str">
        <f t="array" ref="AS495">INDEX(_Rge_Data_3rd_CY,$B495,AS$1)</f>
        <v/>
      </c>
      <c r="AT495" s="413">
        <f t="array" ref="AT495">INDEX(_Rge_Data_3rd_CY,$B495,AT$1)</f>
        <v>0</v>
      </c>
      <c r="AU495" s="413">
        <f t="array" ref="AU495">INDEX(_Rge_Data_3rd_CY,$B495,AU$1)</f>
        <v>0</v>
      </c>
      <c r="AV495" s="284">
        <f t="shared" si="10"/>
        <v>0</v>
      </c>
      <c r="AW495" s="414">
        <f t="shared" si="8"/>
        <v>0</v>
      </c>
      <c r="AX495" s="290">
        <f>IFERROR(IF(AND($F495="OPEN",$AH495&gt;0),$AH495*_SoP*$AW495,IF(AND($F495="CLOSED",$AH495&gt;0),$AH495*_SoL*$AW495,0)),0)</f>
        <v>0</v>
      </c>
      <c r="AY495" s="290">
        <f>IFERROR(IF($AH495&lt;0,$AH495*_SoL,0),0)</f>
        <v>0</v>
      </c>
      <c r="AZ495" s="415">
        <f t="shared" si="11"/>
        <v>0</v>
      </c>
      <c r="BA495" s="415">
        <f t="shared" si="12"/>
        <v>0</v>
      </c>
      <c r="BB495" s="415">
        <f t="shared" si="13"/>
        <v>0</v>
      </c>
      <c r="BC495" s="416">
        <f t="shared" si="14"/>
        <v>0</v>
      </c>
      <c r="BD495" s="417">
        <f t="shared" si="15"/>
        <v>0</v>
      </c>
      <c r="BE495" s="418">
        <f t="shared" si="16"/>
        <v>0</v>
      </c>
      <c r="BF495" s="419">
        <f t="shared" si="17"/>
        <v>0</v>
      </c>
    </row>
    <row r="496" ht="19.5" customHeight="1">
      <c r="A496" s="185"/>
      <c r="B496" s="230">
        <f t="shared" si="18"/>
        <v>485</v>
      </c>
      <c r="C496" s="185"/>
      <c r="D496" s="391" t="str">
        <f t="array" ref="D496">INDEX(_Rge_Projectdata_3rd,$B496,MATCH("Project-ID",_Rge_Headline_Projectdata,0))</f>
        <v/>
      </c>
      <c r="E496" s="392" t="str">
        <f t="array" ref="E496">IF(INDEX(_Rge_Data_3rd_CY,$B496,E$1)=0,"",TEXT(INDEX(_Rge_Data_3rd_CY,$B496,E$1),"JJJJMMTT"))</f>
        <v/>
      </c>
      <c r="F496" s="404" t="str">
        <f t="array" ref="F496">INDEX(_Rge_Data_3rd_CY,$B496,F$1)</f>
        <v>Open</v>
      </c>
      <c r="G496" s="393">
        <f t="array" ref="G496">IFERROR(MATCH(INDEX(_Rge_Data_3rd_CY,$B496,G$1),_Rge_Projectstatus,0),"")</f>
        <v>1</v>
      </c>
      <c r="H496" s="405" t="str">
        <f t="array" ref="H496">INDEX(_Rge_Data_3rd_CY,$B496,H$1)</f>
        <v/>
      </c>
      <c r="I496" s="406" t="str">
        <f t="array" ref="I496">INDEX(_Rge_Data_3rd_CY,$B496,I$1)</f>
        <v/>
      </c>
      <c r="J496" s="406" t="str">
        <f t="array" ref="J496">INDEX(_Rge_Data_3rd_CY,$B496,J$1)</f>
        <v/>
      </c>
      <c r="K496" s="406" t="str">
        <f t="array" ref="K496">INDEX(_Rge_Data_3rd_CY,$B496,K$1)</f>
        <v/>
      </c>
      <c r="L496" s="407">
        <f t="array" ref="L496">INDEX(_Rge_Data_3rd_CY,$B496,L$1)</f>
        <v>0</v>
      </c>
      <c r="M496" s="407">
        <f t="array" ref="M496">INDEX(_Rge_Data_3rd_CY,$B496,M$1)</f>
        <v>0</v>
      </c>
      <c r="N496" s="407">
        <f t="array" ref="N496">INDEX(_Rge_Data_3rd_CY,$B496,N$1)</f>
        <v>0</v>
      </c>
      <c r="O496" s="407">
        <f t="array" ref="O496">INDEX(_Rge_Data_3rd_CY,$B496,O$1)</f>
        <v>0</v>
      </c>
      <c r="P496" s="407">
        <f t="array" ref="P496">INDEX(_Rge_Data_3rd_CY,$B496,P$1)</f>
        <v>0</v>
      </c>
      <c r="Q496" s="407" t="str">
        <f t="array" ref="Q496">INDEX(_Rge_Data_3rd_CY,$B496,Q$1)</f>
        <v/>
      </c>
      <c r="R496" s="407">
        <f t="array" ref="R496">INDEX(_Rge_Data_3rd_CY,$B496,R$1)</f>
        <v>0</v>
      </c>
      <c r="S496" s="407">
        <f t="array" ref="S496">INDEX(_Rge_Data_3rd_CY,$B496,S$1)</f>
        <v>0</v>
      </c>
      <c r="T496" s="407">
        <f t="shared" si="5"/>
        <v>0</v>
      </c>
      <c r="U496" s="408">
        <f t="shared" si="6"/>
        <v>0</v>
      </c>
      <c r="V496" s="409" t="str">
        <f t="array" ref="V496">INDEX(_Rge_Data_3rd_CY,$B496,V$1)</f>
        <v/>
      </c>
      <c r="W496" s="410" t="str">
        <f t="array" ref="W496">INDEX(_Rge_Data_3rd_CY,$B496,W$1)</f>
        <v/>
      </c>
      <c r="X496" s="410" t="str">
        <f t="array" ref="X496">INDEX(_Rge_Data_3rd_CY,$B496,X$1)</f>
        <v/>
      </c>
      <c r="Y496" s="410" t="str">
        <f t="array" ref="Y496">INDEX(_Rge_Data_3rd_CY,$B496,Y$1)</f>
        <v/>
      </c>
      <c r="Z496" s="410">
        <f t="array" ref="Z496">INDEX(_Rge_Data_3rd_CY,$B496,Z$1)</f>
        <v>0</v>
      </c>
      <c r="AA496" s="410">
        <f t="array" ref="AA496">INDEX(_Rge_Data_3rd_CY,$B496,AA$1)</f>
        <v>0</v>
      </c>
      <c r="AB496" s="410">
        <f t="array" ref="AB496">INDEX(_Rge_Data_3rd_CY,$B496,AB$1)</f>
        <v>0</v>
      </c>
      <c r="AC496" s="410">
        <f t="array" ref="AC496">INDEX(_Rge_Data_3rd_CY,$B496,AC$1)</f>
        <v>0</v>
      </c>
      <c r="AD496" s="410">
        <f t="array" ref="AD496">INDEX(_Rge_Data_3rd_CY,$B496,AD$1)</f>
        <v>0</v>
      </c>
      <c r="AE496" s="410" t="str">
        <f t="array" ref="AE496">INDEX(_Rge_Data_3rd_CY,$B496,AE$1)</f>
        <v/>
      </c>
      <c r="AF496" s="410">
        <f t="array" ref="AF496">INDEX(_Rge_Data_3rd_CY,$B496,AF$1)</f>
        <v>0</v>
      </c>
      <c r="AG496" s="410">
        <f t="array" ref="AG496">INDEX(_Rge_Data_3rd_CY,$B496,AG$1)</f>
        <v>0</v>
      </c>
      <c r="AH496" s="410">
        <f t="shared" si="7"/>
        <v>0</v>
      </c>
      <c r="AI496" s="411" t="str">
        <f t="shared" si="9"/>
        <v/>
      </c>
      <c r="AJ496" s="412" t="str">
        <f t="array" ref="AJ496">INDEX(_Rge_Data_3rd_CY,$B496,AJ$1)</f>
        <v/>
      </c>
      <c r="AK496" s="413" t="str">
        <f t="array" ref="AK496">INDEX(_Rge_Data_3rd_CY,$B496,AK$1)</f>
        <v/>
      </c>
      <c r="AL496" s="413" t="str">
        <f t="array" ref="AL496">INDEX(_Rge_Data_3rd_CY,$B496,AL$1)</f>
        <v/>
      </c>
      <c r="AM496" s="413" t="str">
        <f t="array" ref="AM496">INDEX(_Rge_Data_3rd_CY,$B496,AM$1)</f>
        <v/>
      </c>
      <c r="AN496" s="413">
        <f t="array" ref="AN496">INDEX(_Rge_Data_3rd_CY,$B496,AN$1)</f>
        <v>0</v>
      </c>
      <c r="AO496" s="413">
        <f t="array" ref="AO496">INDEX(_Rge_Data_3rd_CY,$B496,AO$1)</f>
        <v>0</v>
      </c>
      <c r="AP496" s="413">
        <f t="array" ref="AP496">INDEX(_Rge_Data_3rd_CY,$B496,AP$1)</f>
        <v>0</v>
      </c>
      <c r="AQ496" s="413">
        <f t="array" ref="AQ496">INDEX(_Rge_Data_3rd_CY,$B496,AQ$1)</f>
        <v>0</v>
      </c>
      <c r="AR496" s="413">
        <f t="array" ref="AR496">INDEX(_Rge_Data_3rd_CY,$B496,AR$1)</f>
        <v>0</v>
      </c>
      <c r="AS496" s="413" t="str">
        <f t="array" ref="AS496">INDEX(_Rge_Data_3rd_CY,$B496,AS$1)</f>
        <v/>
      </c>
      <c r="AT496" s="413">
        <f t="array" ref="AT496">INDEX(_Rge_Data_3rd_CY,$B496,AT$1)</f>
        <v>0</v>
      </c>
      <c r="AU496" s="413">
        <f t="array" ref="AU496">INDEX(_Rge_Data_3rd_CY,$B496,AU$1)</f>
        <v>0</v>
      </c>
      <c r="AV496" s="284">
        <f t="shared" si="10"/>
        <v>0</v>
      </c>
      <c r="AW496" s="414">
        <f t="shared" si="8"/>
        <v>0</v>
      </c>
      <c r="AX496" s="290">
        <f>IFERROR(IF(AND($F496="OPEN",$AH496&gt;0),$AH496*_SoP*$AW496,IF(AND($F496="CLOSED",$AH496&gt;0),$AH496*_SoL*$AW496,0)),0)</f>
        <v>0</v>
      </c>
      <c r="AY496" s="290">
        <f>IFERROR(IF($AH496&lt;0,$AH496*_SoL,0),0)</f>
        <v>0</v>
      </c>
      <c r="AZ496" s="415">
        <f t="shared" si="11"/>
        <v>0</v>
      </c>
      <c r="BA496" s="415">
        <f t="shared" si="12"/>
        <v>0</v>
      </c>
      <c r="BB496" s="415">
        <f t="shared" si="13"/>
        <v>0</v>
      </c>
      <c r="BC496" s="416">
        <f t="shared" si="14"/>
        <v>0</v>
      </c>
      <c r="BD496" s="417">
        <f t="shared" si="15"/>
        <v>0</v>
      </c>
      <c r="BE496" s="418">
        <f t="shared" si="16"/>
        <v>0</v>
      </c>
      <c r="BF496" s="419">
        <f t="shared" si="17"/>
        <v>0</v>
      </c>
    </row>
    <row r="497" ht="19.5" customHeight="1">
      <c r="A497" s="185"/>
      <c r="B497" s="230">
        <f t="shared" si="18"/>
        <v>486</v>
      </c>
      <c r="C497" s="185"/>
      <c r="D497" s="391" t="str">
        <f t="array" ref="D497">INDEX(_Rge_Projectdata_3rd,$B497,MATCH("Project-ID",_Rge_Headline_Projectdata,0))</f>
        <v/>
      </c>
      <c r="E497" s="392" t="str">
        <f t="array" ref="E497">IF(INDEX(_Rge_Data_3rd_CY,$B497,E$1)=0,"",TEXT(INDEX(_Rge_Data_3rd_CY,$B497,E$1),"JJJJMMTT"))</f>
        <v/>
      </c>
      <c r="F497" s="404" t="str">
        <f t="array" ref="F497">INDEX(_Rge_Data_3rd_CY,$B497,F$1)</f>
        <v>Open</v>
      </c>
      <c r="G497" s="393">
        <f t="array" ref="G497">IFERROR(MATCH(INDEX(_Rge_Data_3rd_CY,$B497,G$1),_Rge_Projectstatus,0),"")</f>
        <v>1</v>
      </c>
      <c r="H497" s="405" t="str">
        <f t="array" ref="H497">INDEX(_Rge_Data_3rd_CY,$B497,H$1)</f>
        <v/>
      </c>
      <c r="I497" s="406" t="str">
        <f t="array" ref="I497">INDEX(_Rge_Data_3rd_CY,$B497,I$1)</f>
        <v/>
      </c>
      <c r="J497" s="406" t="str">
        <f t="array" ref="J497">INDEX(_Rge_Data_3rd_CY,$B497,J$1)</f>
        <v/>
      </c>
      <c r="K497" s="406" t="str">
        <f t="array" ref="K497">INDEX(_Rge_Data_3rd_CY,$B497,K$1)</f>
        <v/>
      </c>
      <c r="L497" s="407">
        <f t="array" ref="L497">INDEX(_Rge_Data_3rd_CY,$B497,L$1)</f>
        <v>0</v>
      </c>
      <c r="M497" s="407">
        <f t="array" ref="M497">INDEX(_Rge_Data_3rd_CY,$B497,M$1)</f>
        <v>0</v>
      </c>
      <c r="N497" s="407">
        <f t="array" ref="N497">INDEX(_Rge_Data_3rd_CY,$B497,N$1)</f>
        <v>0</v>
      </c>
      <c r="O497" s="407">
        <f t="array" ref="O497">INDEX(_Rge_Data_3rd_CY,$B497,O$1)</f>
        <v>0</v>
      </c>
      <c r="P497" s="407">
        <f t="array" ref="P497">INDEX(_Rge_Data_3rd_CY,$B497,P$1)</f>
        <v>0</v>
      </c>
      <c r="Q497" s="407" t="str">
        <f t="array" ref="Q497">INDEX(_Rge_Data_3rd_CY,$B497,Q$1)</f>
        <v/>
      </c>
      <c r="R497" s="407">
        <f t="array" ref="R497">INDEX(_Rge_Data_3rd_CY,$B497,R$1)</f>
        <v>0</v>
      </c>
      <c r="S497" s="407">
        <f t="array" ref="S497">INDEX(_Rge_Data_3rd_CY,$B497,S$1)</f>
        <v>0</v>
      </c>
      <c r="T497" s="407">
        <f t="shared" si="5"/>
        <v>0</v>
      </c>
      <c r="U497" s="408">
        <f t="shared" si="6"/>
        <v>0</v>
      </c>
      <c r="V497" s="409" t="str">
        <f t="array" ref="V497">INDEX(_Rge_Data_3rd_CY,$B497,V$1)</f>
        <v/>
      </c>
      <c r="W497" s="410" t="str">
        <f t="array" ref="W497">INDEX(_Rge_Data_3rd_CY,$B497,W$1)</f>
        <v/>
      </c>
      <c r="X497" s="410" t="str">
        <f t="array" ref="X497">INDEX(_Rge_Data_3rd_CY,$B497,X$1)</f>
        <v/>
      </c>
      <c r="Y497" s="410" t="str">
        <f t="array" ref="Y497">INDEX(_Rge_Data_3rd_CY,$B497,Y$1)</f>
        <v/>
      </c>
      <c r="Z497" s="410">
        <f t="array" ref="Z497">INDEX(_Rge_Data_3rd_CY,$B497,Z$1)</f>
        <v>0</v>
      </c>
      <c r="AA497" s="410">
        <f t="array" ref="AA497">INDEX(_Rge_Data_3rd_CY,$B497,AA$1)</f>
        <v>0</v>
      </c>
      <c r="AB497" s="410">
        <f t="array" ref="AB497">INDEX(_Rge_Data_3rd_CY,$B497,AB$1)</f>
        <v>0</v>
      </c>
      <c r="AC497" s="410">
        <f t="array" ref="AC497">INDEX(_Rge_Data_3rd_CY,$B497,AC$1)</f>
        <v>0</v>
      </c>
      <c r="AD497" s="410">
        <f t="array" ref="AD497">INDEX(_Rge_Data_3rd_CY,$B497,AD$1)</f>
        <v>0</v>
      </c>
      <c r="AE497" s="410" t="str">
        <f t="array" ref="AE497">INDEX(_Rge_Data_3rd_CY,$B497,AE$1)</f>
        <v/>
      </c>
      <c r="AF497" s="410">
        <f t="array" ref="AF497">INDEX(_Rge_Data_3rd_CY,$B497,AF$1)</f>
        <v>0</v>
      </c>
      <c r="AG497" s="410">
        <f t="array" ref="AG497">INDEX(_Rge_Data_3rd_CY,$B497,AG$1)</f>
        <v>0</v>
      </c>
      <c r="AH497" s="410">
        <f t="shared" si="7"/>
        <v>0</v>
      </c>
      <c r="AI497" s="411" t="str">
        <f t="shared" si="9"/>
        <v/>
      </c>
      <c r="AJ497" s="412" t="str">
        <f t="array" ref="AJ497">INDEX(_Rge_Data_3rd_CY,$B497,AJ$1)</f>
        <v/>
      </c>
      <c r="AK497" s="413" t="str">
        <f t="array" ref="AK497">INDEX(_Rge_Data_3rd_CY,$B497,AK$1)</f>
        <v/>
      </c>
      <c r="AL497" s="413" t="str">
        <f t="array" ref="AL497">INDEX(_Rge_Data_3rd_CY,$B497,AL$1)</f>
        <v/>
      </c>
      <c r="AM497" s="413" t="str">
        <f t="array" ref="AM497">INDEX(_Rge_Data_3rd_CY,$B497,AM$1)</f>
        <v/>
      </c>
      <c r="AN497" s="413">
        <f t="array" ref="AN497">INDEX(_Rge_Data_3rd_CY,$B497,AN$1)</f>
        <v>0</v>
      </c>
      <c r="AO497" s="413">
        <f t="array" ref="AO497">INDEX(_Rge_Data_3rd_CY,$B497,AO$1)</f>
        <v>0</v>
      </c>
      <c r="AP497" s="413">
        <f t="array" ref="AP497">INDEX(_Rge_Data_3rd_CY,$B497,AP$1)</f>
        <v>0</v>
      </c>
      <c r="AQ497" s="413">
        <f t="array" ref="AQ497">INDEX(_Rge_Data_3rd_CY,$B497,AQ$1)</f>
        <v>0</v>
      </c>
      <c r="AR497" s="413">
        <f t="array" ref="AR497">INDEX(_Rge_Data_3rd_CY,$B497,AR$1)</f>
        <v>0</v>
      </c>
      <c r="AS497" s="413" t="str">
        <f t="array" ref="AS497">INDEX(_Rge_Data_3rd_CY,$B497,AS$1)</f>
        <v/>
      </c>
      <c r="AT497" s="413">
        <f t="array" ref="AT497">INDEX(_Rge_Data_3rd_CY,$B497,AT$1)</f>
        <v>0</v>
      </c>
      <c r="AU497" s="413">
        <f t="array" ref="AU497">INDEX(_Rge_Data_3rd_CY,$B497,AU$1)</f>
        <v>0</v>
      </c>
      <c r="AV497" s="284">
        <f t="shared" si="10"/>
        <v>0</v>
      </c>
      <c r="AW497" s="414">
        <f t="shared" si="8"/>
        <v>0</v>
      </c>
      <c r="AX497" s="290">
        <f>IFERROR(IF(AND($F497="OPEN",$AH497&gt;0),$AH497*_SoP*$AW497,IF(AND($F497="CLOSED",$AH497&gt;0),$AH497*_SoL*$AW497,0)),0)</f>
        <v>0</v>
      </c>
      <c r="AY497" s="290">
        <f>IFERROR(IF($AH497&lt;0,$AH497*_SoL,0),0)</f>
        <v>0</v>
      </c>
      <c r="AZ497" s="415">
        <f t="shared" si="11"/>
        <v>0</v>
      </c>
      <c r="BA497" s="415">
        <f t="shared" si="12"/>
        <v>0</v>
      </c>
      <c r="BB497" s="415">
        <f t="shared" si="13"/>
        <v>0</v>
      </c>
      <c r="BC497" s="416">
        <f t="shared" si="14"/>
        <v>0</v>
      </c>
      <c r="BD497" s="417">
        <f t="shared" si="15"/>
        <v>0</v>
      </c>
      <c r="BE497" s="418">
        <f t="shared" si="16"/>
        <v>0</v>
      </c>
      <c r="BF497" s="419">
        <f t="shared" si="17"/>
        <v>0</v>
      </c>
    </row>
    <row r="498" ht="19.5" customHeight="1">
      <c r="A498" s="185"/>
      <c r="B498" s="230">
        <f t="shared" si="18"/>
        <v>487</v>
      </c>
      <c r="C498" s="185"/>
      <c r="D498" s="391" t="str">
        <f t="array" ref="D498">INDEX(_Rge_Projectdata_3rd,$B498,MATCH("Project-ID",_Rge_Headline_Projectdata,0))</f>
        <v/>
      </c>
      <c r="E498" s="392" t="str">
        <f t="array" ref="E498">IF(INDEX(_Rge_Data_3rd_CY,$B498,E$1)=0,"",TEXT(INDEX(_Rge_Data_3rd_CY,$B498,E$1),"JJJJMMTT"))</f>
        <v/>
      </c>
      <c r="F498" s="404" t="str">
        <f t="array" ref="F498">INDEX(_Rge_Data_3rd_CY,$B498,F$1)</f>
        <v>Open</v>
      </c>
      <c r="G498" s="393">
        <f t="array" ref="G498">IFERROR(MATCH(INDEX(_Rge_Data_3rd_CY,$B498,G$1),_Rge_Projectstatus,0),"")</f>
        <v>1</v>
      </c>
      <c r="H498" s="405" t="str">
        <f t="array" ref="H498">INDEX(_Rge_Data_3rd_CY,$B498,H$1)</f>
        <v/>
      </c>
      <c r="I498" s="406" t="str">
        <f t="array" ref="I498">INDEX(_Rge_Data_3rd_CY,$B498,I$1)</f>
        <v/>
      </c>
      <c r="J498" s="406" t="str">
        <f t="array" ref="J498">INDEX(_Rge_Data_3rd_CY,$B498,J$1)</f>
        <v/>
      </c>
      <c r="K498" s="406" t="str">
        <f t="array" ref="K498">INDEX(_Rge_Data_3rd_CY,$B498,K$1)</f>
        <v/>
      </c>
      <c r="L498" s="407">
        <f t="array" ref="L498">INDEX(_Rge_Data_3rd_CY,$B498,L$1)</f>
        <v>0</v>
      </c>
      <c r="M498" s="407">
        <f t="array" ref="M498">INDEX(_Rge_Data_3rd_CY,$B498,M$1)</f>
        <v>0</v>
      </c>
      <c r="N498" s="407">
        <f t="array" ref="N498">INDEX(_Rge_Data_3rd_CY,$B498,N$1)</f>
        <v>0</v>
      </c>
      <c r="O498" s="407">
        <f t="array" ref="O498">INDEX(_Rge_Data_3rd_CY,$B498,O$1)</f>
        <v>0</v>
      </c>
      <c r="P498" s="407">
        <f t="array" ref="P498">INDEX(_Rge_Data_3rd_CY,$B498,P$1)</f>
        <v>0</v>
      </c>
      <c r="Q498" s="407" t="str">
        <f t="array" ref="Q498">INDEX(_Rge_Data_3rd_CY,$B498,Q$1)</f>
        <v/>
      </c>
      <c r="R498" s="407">
        <f t="array" ref="R498">INDEX(_Rge_Data_3rd_CY,$B498,R$1)</f>
        <v>0</v>
      </c>
      <c r="S498" s="407">
        <f t="array" ref="S498">INDEX(_Rge_Data_3rd_CY,$B498,S$1)</f>
        <v>0</v>
      </c>
      <c r="T498" s="407">
        <f t="shared" si="5"/>
        <v>0</v>
      </c>
      <c r="U498" s="408">
        <f t="shared" si="6"/>
        <v>0</v>
      </c>
      <c r="V498" s="409" t="str">
        <f t="array" ref="V498">INDEX(_Rge_Data_3rd_CY,$B498,V$1)</f>
        <v/>
      </c>
      <c r="W498" s="410" t="str">
        <f t="array" ref="W498">INDEX(_Rge_Data_3rd_CY,$B498,W$1)</f>
        <v/>
      </c>
      <c r="X498" s="410" t="str">
        <f t="array" ref="X498">INDEX(_Rge_Data_3rd_CY,$B498,X$1)</f>
        <v/>
      </c>
      <c r="Y498" s="410" t="str">
        <f t="array" ref="Y498">INDEX(_Rge_Data_3rd_CY,$B498,Y$1)</f>
        <v/>
      </c>
      <c r="Z498" s="410">
        <f t="array" ref="Z498">INDEX(_Rge_Data_3rd_CY,$B498,Z$1)</f>
        <v>0</v>
      </c>
      <c r="AA498" s="410">
        <f t="array" ref="AA498">INDEX(_Rge_Data_3rd_CY,$B498,AA$1)</f>
        <v>0</v>
      </c>
      <c r="AB498" s="410">
        <f t="array" ref="AB498">INDEX(_Rge_Data_3rd_CY,$B498,AB$1)</f>
        <v>0</v>
      </c>
      <c r="AC498" s="410">
        <f t="array" ref="AC498">INDEX(_Rge_Data_3rd_CY,$B498,AC$1)</f>
        <v>0</v>
      </c>
      <c r="AD498" s="410">
        <f t="array" ref="AD498">INDEX(_Rge_Data_3rd_CY,$B498,AD$1)</f>
        <v>0</v>
      </c>
      <c r="AE498" s="410" t="str">
        <f t="array" ref="AE498">INDEX(_Rge_Data_3rd_CY,$B498,AE$1)</f>
        <v/>
      </c>
      <c r="AF498" s="410">
        <f t="array" ref="AF498">INDEX(_Rge_Data_3rd_CY,$B498,AF$1)</f>
        <v>0</v>
      </c>
      <c r="AG498" s="410">
        <f t="array" ref="AG498">INDEX(_Rge_Data_3rd_CY,$B498,AG$1)</f>
        <v>0</v>
      </c>
      <c r="AH498" s="410">
        <f t="shared" si="7"/>
        <v>0</v>
      </c>
      <c r="AI498" s="411" t="str">
        <f t="shared" si="9"/>
        <v/>
      </c>
      <c r="AJ498" s="412" t="str">
        <f t="array" ref="AJ498">INDEX(_Rge_Data_3rd_CY,$B498,AJ$1)</f>
        <v/>
      </c>
      <c r="AK498" s="413" t="str">
        <f t="array" ref="AK498">INDEX(_Rge_Data_3rd_CY,$B498,AK$1)</f>
        <v/>
      </c>
      <c r="AL498" s="413" t="str">
        <f t="array" ref="AL498">INDEX(_Rge_Data_3rd_CY,$B498,AL$1)</f>
        <v/>
      </c>
      <c r="AM498" s="413" t="str">
        <f t="array" ref="AM498">INDEX(_Rge_Data_3rd_CY,$B498,AM$1)</f>
        <v/>
      </c>
      <c r="AN498" s="413">
        <f t="array" ref="AN498">INDEX(_Rge_Data_3rd_CY,$B498,AN$1)</f>
        <v>0</v>
      </c>
      <c r="AO498" s="413">
        <f t="array" ref="AO498">INDEX(_Rge_Data_3rd_CY,$B498,AO$1)</f>
        <v>0</v>
      </c>
      <c r="AP498" s="413">
        <f t="array" ref="AP498">INDEX(_Rge_Data_3rd_CY,$B498,AP$1)</f>
        <v>0</v>
      </c>
      <c r="AQ498" s="413">
        <f t="array" ref="AQ498">INDEX(_Rge_Data_3rd_CY,$B498,AQ$1)</f>
        <v>0</v>
      </c>
      <c r="AR498" s="413">
        <f t="array" ref="AR498">INDEX(_Rge_Data_3rd_CY,$B498,AR$1)</f>
        <v>0</v>
      </c>
      <c r="AS498" s="413" t="str">
        <f t="array" ref="AS498">INDEX(_Rge_Data_3rd_CY,$B498,AS$1)</f>
        <v/>
      </c>
      <c r="AT498" s="413">
        <f t="array" ref="AT498">INDEX(_Rge_Data_3rd_CY,$B498,AT$1)</f>
        <v>0</v>
      </c>
      <c r="AU498" s="413">
        <f t="array" ref="AU498">INDEX(_Rge_Data_3rd_CY,$B498,AU$1)</f>
        <v>0</v>
      </c>
      <c r="AV498" s="284">
        <f t="shared" si="10"/>
        <v>0</v>
      </c>
      <c r="AW498" s="414">
        <f t="shared" si="8"/>
        <v>0</v>
      </c>
      <c r="AX498" s="290">
        <f>IFERROR(IF(AND($F498="OPEN",$AH498&gt;0),$AH498*_SoP*$AW498,IF(AND($F498="CLOSED",$AH498&gt;0),$AH498*_SoL*$AW498,0)),0)</f>
        <v>0</v>
      </c>
      <c r="AY498" s="290">
        <f>IFERROR(IF($AH498&lt;0,$AH498*_SoL,0),0)</f>
        <v>0</v>
      </c>
      <c r="AZ498" s="415">
        <f t="shared" si="11"/>
        <v>0</v>
      </c>
      <c r="BA498" s="415">
        <f t="shared" si="12"/>
        <v>0</v>
      </c>
      <c r="BB498" s="415">
        <f t="shared" si="13"/>
        <v>0</v>
      </c>
      <c r="BC498" s="416">
        <f t="shared" si="14"/>
        <v>0</v>
      </c>
      <c r="BD498" s="417">
        <f t="shared" si="15"/>
        <v>0</v>
      </c>
      <c r="BE498" s="418">
        <f t="shared" si="16"/>
        <v>0</v>
      </c>
      <c r="BF498" s="419">
        <f t="shared" si="17"/>
        <v>0</v>
      </c>
    </row>
    <row r="499" ht="19.5" customHeight="1">
      <c r="A499" s="185"/>
      <c r="B499" s="230">
        <f t="shared" si="18"/>
        <v>488</v>
      </c>
      <c r="C499" s="185"/>
      <c r="D499" s="391" t="str">
        <f t="array" ref="D499">INDEX(_Rge_Projectdata_3rd,$B499,MATCH("Project-ID",_Rge_Headline_Projectdata,0))</f>
        <v/>
      </c>
      <c r="E499" s="392" t="str">
        <f t="array" ref="E499">IF(INDEX(_Rge_Data_3rd_CY,$B499,E$1)=0,"",TEXT(INDEX(_Rge_Data_3rd_CY,$B499,E$1),"JJJJMMTT"))</f>
        <v/>
      </c>
      <c r="F499" s="404" t="str">
        <f t="array" ref="F499">INDEX(_Rge_Data_3rd_CY,$B499,F$1)</f>
        <v>Open</v>
      </c>
      <c r="G499" s="393">
        <f t="array" ref="G499">IFERROR(MATCH(INDEX(_Rge_Data_3rd_CY,$B499,G$1),_Rge_Projectstatus,0),"")</f>
        <v>1</v>
      </c>
      <c r="H499" s="405" t="str">
        <f t="array" ref="H499">INDEX(_Rge_Data_3rd_CY,$B499,H$1)</f>
        <v/>
      </c>
      <c r="I499" s="406" t="str">
        <f t="array" ref="I499">INDEX(_Rge_Data_3rd_CY,$B499,I$1)</f>
        <v/>
      </c>
      <c r="J499" s="406" t="str">
        <f t="array" ref="J499">INDEX(_Rge_Data_3rd_CY,$B499,J$1)</f>
        <v/>
      </c>
      <c r="K499" s="406" t="str">
        <f t="array" ref="K499">INDEX(_Rge_Data_3rd_CY,$B499,K$1)</f>
        <v/>
      </c>
      <c r="L499" s="407">
        <f t="array" ref="L499">INDEX(_Rge_Data_3rd_CY,$B499,L$1)</f>
        <v>0</v>
      </c>
      <c r="M499" s="407">
        <f t="array" ref="M499">INDEX(_Rge_Data_3rd_CY,$B499,M$1)</f>
        <v>0</v>
      </c>
      <c r="N499" s="407">
        <f t="array" ref="N499">INDEX(_Rge_Data_3rd_CY,$B499,N$1)</f>
        <v>0</v>
      </c>
      <c r="O499" s="407">
        <f t="array" ref="O499">INDEX(_Rge_Data_3rd_CY,$B499,O$1)</f>
        <v>0</v>
      </c>
      <c r="P499" s="407">
        <f t="array" ref="P499">INDEX(_Rge_Data_3rd_CY,$B499,P$1)</f>
        <v>0</v>
      </c>
      <c r="Q499" s="407" t="str">
        <f t="array" ref="Q499">INDEX(_Rge_Data_3rd_CY,$B499,Q$1)</f>
        <v/>
      </c>
      <c r="R499" s="407">
        <f t="array" ref="R499">INDEX(_Rge_Data_3rd_CY,$B499,R$1)</f>
        <v>0</v>
      </c>
      <c r="S499" s="407">
        <f t="array" ref="S499">INDEX(_Rge_Data_3rd_CY,$B499,S$1)</f>
        <v>0</v>
      </c>
      <c r="T499" s="407">
        <f t="shared" si="5"/>
        <v>0</v>
      </c>
      <c r="U499" s="408">
        <f t="shared" si="6"/>
        <v>0</v>
      </c>
      <c r="V499" s="409" t="str">
        <f t="array" ref="V499">INDEX(_Rge_Data_3rd_CY,$B499,V$1)</f>
        <v/>
      </c>
      <c r="W499" s="410" t="str">
        <f t="array" ref="W499">INDEX(_Rge_Data_3rd_CY,$B499,W$1)</f>
        <v/>
      </c>
      <c r="X499" s="410" t="str">
        <f t="array" ref="X499">INDEX(_Rge_Data_3rd_CY,$B499,X$1)</f>
        <v/>
      </c>
      <c r="Y499" s="410" t="str">
        <f t="array" ref="Y499">INDEX(_Rge_Data_3rd_CY,$B499,Y$1)</f>
        <v/>
      </c>
      <c r="Z499" s="410">
        <f t="array" ref="Z499">INDEX(_Rge_Data_3rd_CY,$B499,Z$1)</f>
        <v>0</v>
      </c>
      <c r="AA499" s="410">
        <f t="array" ref="AA499">INDEX(_Rge_Data_3rd_CY,$B499,AA$1)</f>
        <v>0</v>
      </c>
      <c r="AB499" s="410">
        <f t="array" ref="AB499">INDEX(_Rge_Data_3rd_CY,$B499,AB$1)</f>
        <v>0</v>
      </c>
      <c r="AC499" s="410">
        <f t="array" ref="AC499">INDEX(_Rge_Data_3rd_CY,$B499,AC$1)</f>
        <v>0</v>
      </c>
      <c r="AD499" s="410">
        <f t="array" ref="AD499">INDEX(_Rge_Data_3rd_CY,$B499,AD$1)</f>
        <v>0</v>
      </c>
      <c r="AE499" s="410" t="str">
        <f t="array" ref="AE499">INDEX(_Rge_Data_3rd_CY,$B499,AE$1)</f>
        <v/>
      </c>
      <c r="AF499" s="410">
        <f t="array" ref="AF499">INDEX(_Rge_Data_3rd_CY,$B499,AF$1)</f>
        <v>0</v>
      </c>
      <c r="AG499" s="410">
        <f t="array" ref="AG499">INDEX(_Rge_Data_3rd_CY,$B499,AG$1)</f>
        <v>0</v>
      </c>
      <c r="AH499" s="410">
        <f t="shared" si="7"/>
        <v>0</v>
      </c>
      <c r="AI499" s="411" t="str">
        <f t="shared" si="9"/>
        <v/>
      </c>
      <c r="AJ499" s="412" t="str">
        <f t="array" ref="AJ499">INDEX(_Rge_Data_3rd_CY,$B499,AJ$1)</f>
        <v/>
      </c>
      <c r="AK499" s="413" t="str">
        <f t="array" ref="AK499">INDEX(_Rge_Data_3rd_CY,$B499,AK$1)</f>
        <v/>
      </c>
      <c r="AL499" s="413" t="str">
        <f t="array" ref="AL499">INDEX(_Rge_Data_3rd_CY,$B499,AL$1)</f>
        <v/>
      </c>
      <c r="AM499" s="413" t="str">
        <f t="array" ref="AM499">INDEX(_Rge_Data_3rd_CY,$B499,AM$1)</f>
        <v/>
      </c>
      <c r="AN499" s="413">
        <f t="array" ref="AN499">INDEX(_Rge_Data_3rd_CY,$B499,AN$1)</f>
        <v>0</v>
      </c>
      <c r="AO499" s="413">
        <f t="array" ref="AO499">INDEX(_Rge_Data_3rd_CY,$B499,AO$1)</f>
        <v>0</v>
      </c>
      <c r="AP499" s="413">
        <f t="array" ref="AP499">INDEX(_Rge_Data_3rd_CY,$B499,AP$1)</f>
        <v>0</v>
      </c>
      <c r="AQ499" s="413">
        <f t="array" ref="AQ499">INDEX(_Rge_Data_3rd_CY,$B499,AQ$1)</f>
        <v>0</v>
      </c>
      <c r="AR499" s="413">
        <f t="array" ref="AR499">INDEX(_Rge_Data_3rd_CY,$B499,AR$1)</f>
        <v>0</v>
      </c>
      <c r="AS499" s="413" t="str">
        <f t="array" ref="AS499">INDEX(_Rge_Data_3rd_CY,$B499,AS$1)</f>
        <v/>
      </c>
      <c r="AT499" s="413">
        <f t="array" ref="AT499">INDEX(_Rge_Data_3rd_CY,$B499,AT$1)</f>
        <v>0</v>
      </c>
      <c r="AU499" s="413">
        <f t="array" ref="AU499">INDEX(_Rge_Data_3rd_CY,$B499,AU$1)</f>
        <v>0</v>
      </c>
      <c r="AV499" s="284">
        <f t="shared" si="10"/>
        <v>0</v>
      </c>
      <c r="AW499" s="414">
        <f t="shared" si="8"/>
        <v>0</v>
      </c>
      <c r="AX499" s="290">
        <f>IFERROR(IF(AND($F499="OPEN",$AH499&gt;0),$AH499*_SoP*$AW499,IF(AND($F499="CLOSED",$AH499&gt;0),$AH499*_SoL*$AW499,0)),0)</f>
        <v>0</v>
      </c>
      <c r="AY499" s="290">
        <f>IFERROR(IF($AH499&lt;0,$AH499*_SoL,0),0)</f>
        <v>0</v>
      </c>
      <c r="AZ499" s="415">
        <f t="shared" si="11"/>
        <v>0</v>
      </c>
      <c r="BA499" s="415">
        <f t="shared" si="12"/>
        <v>0</v>
      </c>
      <c r="BB499" s="415">
        <f t="shared" si="13"/>
        <v>0</v>
      </c>
      <c r="BC499" s="416">
        <f t="shared" si="14"/>
        <v>0</v>
      </c>
      <c r="BD499" s="417">
        <f t="shared" si="15"/>
        <v>0</v>
      </c>
      <c r="BE499" s="418">
        <f t="shared" si="16"/>
        <v>0</v>
      </c>
      <c r="BF499" s="419">
        <f t="shared" si="17"/>
        <v>0</v>
      </c>
    </row>
    <row r="500" ht="19.5" customHeight="1">
      <c r="A500" s="185"/>
      <c r="B500" s="230">
        <f t="shared" si="18"/>
        <v>489</v>
      </c>
      <c r="C500" s="185"/>
      <c r="D500" s="391" t="str">
        <f t="array" ref="D500">INDEX(_Rge_Projectdata_3rd,$B500,MATCH("Project-ID",_Rge_Headline_Projectdata,0))</f>
        <v/>
      </c>
      <c r="E500" s="392" t="str">
        <f t="array" ref="E500">IF(INDEX(_Rge_Data_3rd_CY,$B500,E$1)=0,"",TEXT(INDEX(_Rge_Data_3rd_CY,$B500,E$1),"JJJJMMTT"))</f>
        <v/>
      </c>
      <c r="F500" s="404" t="str">
        <f t="array" ref="F500">INDEX(_Rge_Data_3rd_CY,$B500,F$1)</f>
        <v>Open</v>
      </c>
      <c r="G500" s="393">
        <f t="array" ref="G500">IFERROR(MATCH(INDEX(_Rge_Data_3rd_CY,$B500,G$1),_Rge_Projectstatus,0),"")</f>
        <v>1</v>
      </c>
      <c r="H500" s="405" t="str">
        <f t="array" ref="H500">INDEX(_Rge_Data_3rd_CY,$B500,H$1)</f>
        <v/>
      </c>
      <c r="I500" s="406" t="str">
        <f t="array" ref="I500">INDEX(_Rge_Data_3rd_CY,$B500,I$1)</f>
        <v/>
      </c>
      <c r="J500" s="406" t="str">
        <f t="array" ref="J500">INDEX(_Rge_Data_3rd_CY,$B500,J$1)</f>
        <v/>
      </c>
      <c r="K500" s="406" t="str">
        <f t="array" ref="K500">INDEX(_Rge_Data_3rd_CY,$B500,K$1)</f>
        <v/>
      </c>
      <c r="L500" s="407">
        <f t="array" ref="L500">INDEX(_Rge_Data_3rd_CY,$B500,L$1)</f>
        <v>0</v>
      </c>
      <c r="M500" s="407">
        <f t="array" ref="M500">INDEX(_Rge_Data_3rd_CY,$B500,M$1)</f>
        <v>0</v>
      </c>
      <c r="N500" s="407">
        <f t="array" ref="N500">INDEX(_Rge_Data_3rd_CY,$B500,N$1)</f>
        <v>0</v>
      </c>
      <c r="O500" s="407">
        <f t="array" ref="O500">INDEX(_Rge_Data_3rd_CY,$B500,O$1)</f>
        <v>0</v>
      </c>
      <c r="P500" s="407">
        <f t="array" ref="P500">INDEX(_Rge_Data_3rd_CY,$B500,P$1)</f>
        <v>0</v>
      </c>
      <c r="Q500" s="407" t="str">
        <f t="array" ref="Q500">INDEX(_Rge_Data_3rd_CY,$B500,Q$1)</f>
        <v/>
      </c>
      <c r="R500" s="407">
        <f t="array" ref="R500">INDEX(_Rge_Data_3rd_CY,$B500,R$1)</f>
        <v>0</v>
      </c>
      <c r="S500" s="407">
        <f t="array" ref="S500">INDEX(_Rge_Data_3rd_CY,$B500,S$1)</f>
        <v>0</v>
      </c>
      <c r="T500" s="407">
        <f t="shared" si="5"/>
        <v>0</v>
      </c>
      <c r="U500" s="408">
        <f t="shared" si="6"/>
        <v>0</v>
      </c>
      <c r="V500" s="409" t="str">
        <f t="array" ref="V500">INDEX(_Rge_Data_3rd_CY,$B500,V$1)</f>
        <v/>
      </c>
      <c r="W500" s="410" t="str">
        <f t="array" ref="W500">INDEX(_Rge_Data_3rd_CY,$B500,W$1)</f>
        <v/>
      </c>
      <c r="X500" s="410" t="str">
        <f t="array" ref="X500">INDEX(_Rge_Data_3rd_CY,$B500,X$1)</f>
        <v/>
      </c>
      <c r="Y500" s="410" t="str">
        <f t="array" ref="Y500">INDEX(_Rge_Data_3rd_CY,$B500,Y$1)</f>
        <v/>
      </c>
      <c r="Z500" s="410">
        <f t="array" ref="Z500">INDEX(_Rge_Data_3rd_CY,$B500,Z$1)</f>
        <v>0</v>
      </c>
      <c r="AA500" s="410">
        <f t="array" ref="AA500">INDEX(_Rge_Data_3rd_CY,$B500,AA$1)</f>
        <v>0</v>
      </c>
      <c r="AB500" s="410">
        <f t="array" ref="AB500">INDEX(_Rge_Data_3rd_CY,$B500,AB$1)</f>
        <v>0</v>
      </c>
      <c r="AC500" s="410">
        <f t="array" ref="AC500">INDEX(_Rge_Data_3rd_CY,$B500,AC$1)</f>
        <v>0</v>
      </c>
      <c r="AD500" s="410">
        <f t="array" ref="AD500">INDEX(_Rge_Data_3rd_CY,$B500,AD$1)</f>
        <v>0</v>
      </c>
      <c r="AE500" s="410" t="str">
        <f t="array" ref="AE500">INDEX(_Rge_Data_3rd_CY,$B500,AE$1)</f>
        <v/>
      </c>
      <c r="AF500" s="410">
        <f t="array" ref="AF500">INDEX(_Rge_Data_3rd_CY,$B500,AF$1)</f>
        <v>0</v>
      </c>
      <c r="AG500" s="410">
        <f t="array" ref="AG500">INDEX(_Rge_Data_3rd_CY,$B500,AG$1)</f>
        <v>0</v>
      </c>
      <c r="AH500" s="410">
        <f t="shared" si="7"/>
        <v>0</v>
      </c>
      <c r="AI500" s="411" t="str">
        <f t="shared" si="9"/>
        <v/>
      </c>
      <c r="AJ500" s="412" t="str">
        <f t="array" ref="AJ500">INDEX(_Rge_Data_3rd_CY,$B500,AJ$1)</f>
        <v/>
      </c>
      <c r="AK500" s="413" t="str">
        <f t="array" ref="AK500">INDEX(_Rge_Data_3rd_CY,$B500,AK$1)</f>
        <v/>
      </c>
      <c r="AL500" s="413" t="str">
        <f t="array" ref="AL500">INDEX(_Rge_Data_3rd_CY,$B500,AL$1)</f>
        <v/>
      </c>
      <c r="AM500" s="413" t="str">
        <f t="array" ref="AM500">INDEX(_Rge_Data_3rd_CY,$B500,AM$1)</f>
        <v/>
      </c>
      <c r="AN500" s="413">
        <f t="array" ref="AN500">INDEX(_Rge_Data_3rd_CY,$B500,AN$1)</f>
        <v>0</v>
      </c>
      <c r="AO500" s="413">
        <f t="array" ref="AO500">INDEX(_Rge_Data_3rd_CY,$B500,AO$1)</f>
        <v>0</v>
      </c>
      <c r="AP500" s="413">
        <f t="array" ref="AP500">INDEX(_Rge_Data_3rd_CY,$B500,AP$1)</f>
        <v>0</v>
      </c>
      <c r="AQ500" s="413">
        <f t="array" ref="AQ500">INDEX(_Rge_Data_3rd_CY,$B500,AQ$1)</f>
        <v>0</v>
      </c>
      <c r="AR500" s="413">
        <f t="array" ref="AR500">INDEX(_Rge_Data_3rd_CY,$B500,AR$1)</f>
        <v>0</v>
      </c>
      <c r="AS500" s="413" t="str">
        <f t="array" ref="AS500">INDEX(_Rge_Data_3rd_CY,$B500,AS$1)</f>
        <v/>
      </c>
      <c r="AT500" s="413">
        <f t="array" ref="AT500">INDEX(_Rge_Data_3rd_CY,$B500,AT$1)</f>
        <v>0</v>
      </c>
      <c r="AU500" s="413">
        <f t="array" ref="AU500">INDEX(_Rge_Data_3rd_CY,$B500,AU$1)</f>
        <v>0</v>
      </c>
      <c r="AV500" s="284">
        <f t="shared" si="10"/>
        <v>0</v>
      </c>
      <c r="AW500" s="414">
        <f t="shared" si="8"/>
        <v>0</v>
      </c>
      <c r="AX500" s="290">
        <f>IFERROR(IF(AND($F500="OPEN",$AH500&gt;0),$AH500*_SoP*$AW500,IF(AND($F500="CLOSED",$AH500&gt;0),$AH500*_SoL*$AW500,0)),0)</f>
        <v>0</v>
      </c>
      <c r="AY500" s="290">
        <f>IFERROR(IF($AH500&lt;0,$AH500*_SoL,0),0)</f>
        <v>0</v>
      </c>
      <c r="AZ500" s="415">
        <f t="shared" si="11"/>
        <v>0</v>
      </c>
      <c r="BA500" s="415">
        <f t="shared" si="12"/>
        <v>0</v>
      </c>
      <c r="BB500" s="415">
        <f t="shared" si="13"/>
        <v>0</v>
      </c>
      <c r="BC500" s="416">
        <f t="shared" si="14"/>
        <v>0</v>
      </c>
      <c r="BD500" s="417">
        <f t="shared" si="15"/>
        <v>0</v>
      </c>
      <c r="BE500" s="418">
        <f t="shared" si="16"/>
        <v>0</v>
      </c>
      <c r="BF500" s="419">
        <f t="shared" si="17"/>
        <v>0</v>
      </c>
    </row>
    <row r="501" ht="19.5" customHeight="1">
      <c r="A501" s="185"/>
      <c r="B501" s="230">
        <f t="shared" si="18"/>
        <v>490</v>
      </c>
      <c r="C501" s="185"/>
      <c r="D501" s="391" t="str">
        <f t="array" ref="D501">INDEX(_Rge_Projectdata_3rd,$B501,MATCH("Project-ID",_Rge_Headline_Projectdata,0))</f>
        <v/>
      </c>
      <c r="E501" s="392" t="str">
        <f t="array" ref="E501">IF(INDEX(_Rge_Data_3rd_CY,$B501,E$1)=0,"",TEXT(INDEX(_Rge_Data_3rd_CY,$B501,E$1),"JJJJMMTT"))</f>
        <v/>
      </c>
      <c r="F501" s="404" t="str">
        <f t="array" ref="F501">INDEX(_Rge_Data_3rd_CY,$B501,F$1)</f>
        <v>Open</v>
      </c>
      <c r="G501" s="393">
        <f t="array" ref="G501">IFERROR(MATCH(INDEX(_Rge_Data_3rd_CY,$B501,G$1),_Rge_Projectstatus,0),"")</f>
        <v>1</v>
      </c>
      <c r="H501" s="405" t="str">
        <f t="array" ref="H501">INDEX(_Rge_Data_3rd_CY,$B501,H$1)</f>
        <v/>
      </c>
      <c r="I501" s="406" t="str">
        <f t="array" ref="I501">INDEX(_Rge_Data_3rd_CY,$B501,I$1)</f>
        <v/>
      </c>
      <c r="J501" s="406" t="str">
        <f t="array" ref="J501">INDEX(_Rge_Data_3rd_CY,$B501,J$1)</f>
        <v/>
      </c>
      <c r="K501" s="406" t="str">
        <f t="array" ref="K501">INDEX(_Rge_Data_3rd_CY,$B501,K$1)</f>
        <v/>
      </c>
      <c r="L501" s="407">
        <f t="array" ref="L501">INDEX(_Rge_Data_3rd_CY,$B501,L$1)</f>
        <v>0</v>
      </c>
      <c r="M501" s="407">
        <f t="array" ref="M501">INDEX(_Rge_Data_3rd_CY,$B501,M$1)</f>
        <v>0</v>
      </c>
      <c r="N501" s="407">
        <f t="array" ref="N501">INDEX(_Rge_Data_3rd_CY,$B501,N$1)</f>
        <v>0</v>
      </c>
      <c r="O501" s="407">
        <f t="array" ref="O501">INDEX(_Rge_Data_3rd_CY,$B501,O$1)</f>
        <v>0</v>
      </c>
      <c r="P501" s="407">
        <f t="array" ref="P501">INDEX(_Rge_Data_3rd_CY,$B501,P$1)</f>
        <v>0</v>
      </c>
      <c r="Q501" s="407" t="str">
        <f t="array" ref="Q501">INDEX(_Rge_Data_3rd_CY,$B501,Q$1)</f>
        <v/>
      </c>
      <c r="R501" s="407">
        <f t="array" ref="R501">INDEX(_Rge_Data_3rd_CY,$B501,R$1)</f>
        <v>0</v>
      </c>
      <c r="S501" s="407">
        <f t="array" ref="S501">INDEX(_Rge_Data_3rd_CY,$B501,S$1)</f>
        <v>0</v>
      </c>
      <c r="T501" s="407">
        <f t="shared" si="5"/>
        <v>0</v>
      </c>
      <c r="U501" s="408">
        <f t="shared" si="6"/>
        <v>0</v>
      </c>
      <c r="V501" s="409" t="str">
        <f t="array" ref="V501">INDEX(_Rge_Data_3rd_CY,$B501,V$1)</f>
        <v/>
      </c>
      <c r="W501" s="410" t="str">
        <f t="array" ref="W501">INDEX(_Rge_Data_3rd_CY,$B501,W$1)</f>
        <v/>
      </c>
      <c r="X501" s="410" t="str">
        <f t="array" ref="X501">INDEX(_Rge_Data_3rd_CY,$B501,X$1)</f>
        <v/>
      </c>
      <c r="Y501" s="410" t="str">
        <f t="array" ref="Y501">INDEX(_Rge_Data_3rd_CY,$B501,Y$1)</f>
        <v/>
      </c>
      <c r="Z501" s="410">
        <f t="array" ref="Z501">INDEX(_Rge_Data_3rd_CY,$B501,Z$1)</f>
        <v>0</v>
      </c>
      <c r="AA501" s="410">
        <f t="array" ref="AA501">INDEX(_Rge_Data_3rd_CY,$B501,AA$1)</f>
        <v>0</v>
      </c>
      <c r="AB501" s="410">
        <f t="array" ref="AB501">INDEX(_Rge_Data_3rd_CY,$B501,AB$1)</f>
        <v>0</v>
      </c>
      <c r="AC501" s="410">
        <f t="array" ref="AC501">INDEX(_Rge_Data_3rd_CY,$B501,AC$1)</f>
        <v>0</v>
      </c>
      <c r="AD501" s="410">
        <f t="array" ref="AD501">INDEX(_Rge_Data_3rd_CY,$B501,AD$1)</f>
        <v>0</v>
      </c>
      <c r="AE501" s="410" t="str">
        <f t="array" ref="AE501">INDEX(_Rge_Data_3rd_CY,$B501,AE$1)</f>
        <v/>
      </c>
      <c r="AF501" s="410">
        <f t="array" ref="AF501">INDEX(_Rge_Data_3rd_CY,$B501,AF$1)</f>
        <v>0</v>
      </c>
      <c r="AG501" s="410">
        <f t="array" ref="AG501">INDEX(_Rge_Data_3rd_CY,$B501,AG$1)</f>
        <v>0</v>
      </c>
      <c r="AH501" s="410">
        <f t="shared" si="7"/>
        <v>0</v>
      </c>
      <c r="AI501" s="411" t="str">
        <f t="shared" si="9"/>
        <v/>
      </c>
      <c r="AJ501" s="412" t="str">
        <f t="array" ref="AJ501">INDEX(_Rge_Data_3rd_CY,$B501,AJ$1)</f>
        <v/>
      </c>
      <c r="AK501" s="413" t="str">
        <f t="array" ref="AK501">INDEX(_Rge_Data_3rd_CY,$B501,AK$1)</f>
        <v/>
      </c>
      <c r="AL501" s="413" t="str">
        <f t="array" ref="AL501">INDEX(_Rge_Data_3rd_CY,$B501,AL$1)</f>
        <v/>
      </c>
      <c r="AM501" s="413" t="str">
        <f t="array" ref="AM501">INDEX(_Rge_Data_3rd_CY,$B501,AM$1)</f>
        <v/>
      </c>
      <c r="AN501" s="413">
        <f t="array" ref="AN501">INDEX(_Rge_Data_3rd_CY,$B501,AN$1)</f>
        <v>0</v>
      </c>
      <c r="AO501" s="413">
        <f t="array" ref="AO501">INDEX(_Rge_Data_3rd_CY,$B501,AO$1)</f>
        <v>0</v>
      </c>
      <c r="AP501" s="413">
        <f t="array" ref="AP501">INDEX(_Rge_Data_3rd_CY,$B501,AP$1)</f>
        <v>0</v>
      </c>
      <c r="AQ501" s="413">
        <f t="array" ref="AQ501">INDEX(_Rge_Data_3rd_CY,$B501,AQ$1)</f>
        <v>0</v>
      </c>
      <c r="AR501" s="413">
        <f t="array" ref="AR501">INDEX(_Rge_Data_3rd_CY,$B501,AR$1)</f>
        <v>0</v>
      </c>
      <c r="AS501" s="413" t="str">
        <f t="array" ref="AS501">INDEX(_Rge_Data_3rd_CY,$B501,AS$1)</f>
        <v/>
      </c>
      <c r="AT501" s="413">
        <f t="array" ref="AT501">INDEX(_Rge_Data_3rd_CY,$B501,AT$1)</f>
        <v>0</v>
      </c>
      <c r="AU501" s="413">
        <f t="array" ref="AU501">INDEX(_Rge_Data_3rd_CY,$B501,AU$1)</f>
        <v>0</v>
      </c>
      <c r="AV501" s="284">
        <f t="shared" si="10"/>
        <v>0</v>
      </c>
      <c r="AW501" s="414">
        <f t="shared" si="8"/>
        <v>0</v>
      </c>
      <c r="AX501" s="290">
        <f>IFERROR(IF(AND($F501="OPEN",$AH501&gt;0),$AH501*_SoP*$AW501,IF(AND($F501="CLOSED",$AH501&gt;0),$AH501*_SoL*$AW501,0)),0)</f>
        <v>0</v>
      </c>
      <c r="AY501" s="290">
        <f>IFERROR(IF($AH501&lt;0,$AH501*_SoL,0),0)</f>
        <v>0</v>
      </c>
      <c r="AZ501" s="415">
        <f t="shared" si="11"/>
        <v>0</v>
      </c>
      <c r="BA501" s="415">
        <f t="shared" si="12"/>
        <v>0</v>
      </c>
      <c r="BB501" s="415">
        <f t="shared" si="13"/>
        <v>0</v>
      </c>
      <c r="BC501" s="416">
        <f t="shared" si="14"/>
        <v>0</v>
      </c>
      <c r="BD501" s="417">
        <f t="shared" si="15"/>
        <v>0</v>
      </c>
      <c r="BE501" s="418">
        <f t="shared" si="16"/>
        <v>0</v>
      </c>
      <c r="BF501" s="419">
        <f t="shared" si="17"/>
        <v>0</v>
      </c>
    </row>
    <row r="502" ht="19.5" customHeight="1">
      <c r="A502" s="185"/>
      <c r="B502" s="230">
        <f t="shared" si="18"/>
        <v>491</v>
      </c>
      <c r="C502" s="185"/>
      <c r="D502" s="391" t="str">
        <f t="array" ref="D502">INDEX(_Rge_Projectdata_3rd,$B502,MATCH("Project-ID",_Rge_Headline_Projectdata,0))</f>
        <v/>
      </c>
      <c r="E502" s="392" t="str">
        <f t="array" ref="E502">IF(INDEX(_Rge_Data_3rd_CY,$B502,E$1)=0,"",TEXT(INDEX(_Rge_Data_3rd_CY,$B502,E$1),"JJJJMMTT"))</f>
        <v/>
      </c>
      <c r="F502" s="404" t="str">
        <f t="array" ref="F502">INDEX(_Rge_Data_3rd_CY,$B502,F$1)</f>
        <v>Open</v>
      </c>
      <c r="G502" s="393">
        <f t="array" ref="G502">IFERROR(MATCH(INDEX(_Rge_Data_3rd_CY,$B502,G$1),_Rge_Projectstatus,0),"")</f>
        <v>1</v>
      </c>
      <c r="H502" s="405" t="str">
        <f t="array" ref="H502">INDEX(_Rge_Data_3rd_CY,$B502,H$1)</f>
        <v/>
      </c>
      <c r="I502" s="406" t="str">
        <f t="array" ref="I502">INDEX(_Rge_Data_3rd_CY,$B502,I$1)</f>
        <v/>
      </c>
      <c r="J502" s="406" t="str">
        <f t="array" ref="J502">INDEX(_Rge_Data_3rd_CY,$B502,J$1)</f>
        <v/>
      </c>
      <c r="K502" s="406" t="str">
        <f t="array" ref="K502">INDEX(_Rge_Data_3rd_CY,$B502,K$1)</f>
        <v/>
      </c>
      <c r="L502" s="407">
        <f t="array" ref="L502">INDEX(_Rge_Data_3rd_CY,$B502,L$1)</f>
        <v>0</v>
      </c>
      <c r="M502" s="407">
        <f t="array" ref="M502">INDEX(_Rge_Data_3rd_CY,$B502,M$1)</f>
        <v>0</v>
      </c>
      <c r="N502" s="407">
        <f t="array" ref="N502">INDEX(_Rge_Data_3rd_CY,$B502,N$1)</f>
        <v>0</v>
      </c>
      <c r="O502" s="407">
        <f t="array" ref="O502">INDEX(_Rge_Data_3rd_CY,$B502,O$1)</f>
        <v>0</v>
      </c>
      <c r="P502" s="407">
        <f t="array" ref="P502">INDEX(_Rge_Data_3rd_CY,$B502,P$1)</f>
        <v>0</v>
      </c>
      <c r="Q502" s="407" t="str">
        <f t="array" ref="Q502">INDEX(_Rge_Data_3rd_CY,$B502,Q$1)</f>
        <v/>
      </c>
      <c r="R502" s="407">
        <f t="array" ref="R502">INDEX(_Rge_Data_3rd_CY,$B502,R$1)</f>
        <v>0</v>
      </c>
      <c r="S502" s="407">
        <f t="array" ref="S502">INDEX(_Rge_Data_3rd_CY,$B502,S$1)</f>
        <v>0</v>
      </c>
      <c r="T502" s="407">
        <f t="shared" si="5"/>
        <v>0</v>
      </c>
      <c r="U502" s="408">
        <f t="shared" si="6"/>
        <v>0</v>
      </c>
      <c r="V502" s="409" t="str">
        <f t="array" ref="V502">INDEX(_Rge_Data_3rd_CY,$B502,V$1)</f>
        <v/>
      </c>
      <c r="W502" s="410" t="str">
        <f t="array" ref="W502">INDEX(_Rge_Data_3rd_CY,$B502,W$1)</f>
        <v/>
      </c>
      <c r="X502" s="410" t="str">
        <f t="array" ref="X502">INDEX(_Rge_Data_3rd_CY,$B502,X$1)</f>
        <v/>
      </c>
      <c r="Y502" s="410" t="str">
        <f t="array" ref="Y502">INDEX(_Rge_Data_3rd_CY,$B502,Y$1)</f>
        <v/>
      </c>
      <c r="Z502" s="410">
        <f t="array" ref="Z502">INDEX(_Rge_Data_3rd_CY,$B502,Z$1)</f>
        <v>0</v>
      </c>
      <c r="AA502" s="410">
        <f t="array" ref="AA502">INDEX(_Rge_Data_3rd_CY,$B502,AA$1)</f>
        <v>0</v>
      </c>
      <c r="AB502" s="410">
        <f t="array" ref="AB502">INDEX(_Rge_Data_3rd_CY,$B502,AB$1)</f>
        <v>0</v>
      </c>
      <c r="AC502" s="410">
        <f t="array" ref="AC502">INDEX(_Rge_Data_3rd_CY,$B502,AC$1)</f>
        <v>0</v>
      </c>
      <c r="AD502" s="410">
        <f t="array" ref="AD502">INDEX(_Rge_Data_3rd_CY,$B502,AD$1)</f>
        <v>0</v>
      </c>
      <c r="AE502" s="410" t="str">
        <f t="array" ref="AE502">INDEX(_Rge_Data_3rd_CY,$B502,AE$1)</f>
        <v/>
      </c>
      <c r="AF502" s="410">
        <f t="array" ref="AF502">INDEX(_Rge_Data_3rd_CY,$B502,AF$1)</f>
        <v>0</v>
      </c>
      <c r="AG502" s="410">
        <f t="array" ref="AG502">INDEX(_Rge_Data_3rd_CY,$B502,AG$1)</f>
        <v>0</v>
      </c>
      <c r="AH502" s="410">
        <f t="shared" si="7"/>
        <v>0</v>
      </c>
      <c r="AI502" s="411" t="str">
        <f t="shared" si="9"/>
        <v/>
      </c>
      <c r="AJ502" s="412" t="str">
        <f t="array" ref="AJ502">INDEX(_Rge_Data_3rd_CY,$B502,AJ$1)</f>
        <v/>
      </c>
      <c r="AK502" s="413" t="str">
        <f t="array" ref="AK502">INDEX(_Rge_Data_3rd_CY,$B502,AK$1)</f>
        <v/>
      </c>
      <c r="AL502" s="413" t="str">
        <f t="array" ref="AL502">INDEX(_Rge_Data_3rd_CY,$B502,AL$1)</f>
        <v/>
      </c>
      <c r="AM502" s="413" t="str">
        <f t="array" ref="AM502">INDEX(_Rge_Data_3rd_CY,$B502,AM$1)</f>
        <v/>
      </c>
      <c r="AN502" s="413">
        <f t="array" ref="AN502">INDEX(_Rge_Data_3rd_CY,$B502,AN$1)</f>
        <v>0</v>
      </c>
      <c r="AO502" s="413">
        <f t="array" ref="AO502">INDEX(_Rge_Data_3rd_CY,$B502,AO$1)</f>
        <v>0</v>
      </c>
      <c r="AP502" s="413">
        <f t="array" ref="AP502">INDEX(_Rge_Data_3rd_CY,$B502,AP$1)</f>
        <v>0</v>
      </c>
      <c r="AQ502" s="413">
        <f t="array" ref="AQ502">INDEX(_Rge_Data_3rd_CY,$B502,AQ$1)</f>
        <v>0</v>
      </c>
      <c r="AR502" s="413">
        <f t="array" ref="AR502">INDEX(_Rge_Data_3rd_CY,$B502,AR$1)</f>
        <v>0</v>
      </c>
      <c r="AS502" s="413" t="str">
        <f t="array" ref="AS502">INDEX(_Rge_Data_3rd_CY,$B502,AS$1)</f>
        <v/>
      </c>
      <c r="AT502" s="413">
        <f t="array" ref="AT502">INDEX(_Rge_Data_3rd_CY,$B502,AT$1)</f>
        <v>0</v>
      </c>
      <c r="AU502" s="413">
        <f t="array" ref="AU502">INDEX(_Rge_Data_3rd_CY,$B502,AU$1)</f>
        <v>0</v>
      </c>
      <c r="AV502" s="284">
        <f t="shared" si="10"/>
        <v>0</v>
      </c>
      <c r="AW502" s="414">
        <f t="shared" si="8"/>
        <v>0</v>
      </c>
      <c r="AX502" s="290">
        <f>IFERROR(IF(AND($F502="OPEN",$AH502&gt;0),$AH502*_SoP*$AW502,IF(AND($F502="CLOSED",$AH502&gt;0),$AH502*_SoL*$AW502,0)),0)</f>
        <v>0</v>
      </c>
      <c r="AY502" s="290">
        <f>IFERROR(IF($AH502&lt;0,$AH502*_SoL,0),0)</f>
        <v>0</v>
      </c>
      <c r="AZ502" s="415">
        <f t="shared" si="11"/>
        <v>0</v>
      </c>
      <c r="BA502" s="415">
        <f t="shared" si="12"/>
        <v>0</v>
      </c>
      <c r="BB502" s="415">
        <f t="shared" si="13"/>
        <v>0</v>
      </c>
      <c r="BC502" s="416">
        <f t="shared" si="14"/>
        <v>0</v>
      </c>
      <c r="BD502" s="417">
        <f t="shared" si="15"/>
        <v>0</v>
      </c>
      <c r="BE502" s="418">
        <f t="shared" si="16"/>
        <v>0</v>
      </c>
      <c r="BF502" s="419">
        <f t="shared" si="17"/>
        <v>0</v>
      </c>
    </row>
    <row r="503" ht="19.5" customHeight="1">
      <c r="A503" s="185"/>
      <c r="B503" s="230">
        <f t="shared" si="18"/>
        <v>492</v>
      </c>
      <c r="C503" s="185"/>
      <c r="D503" s="391" t="str">
        <f t="array" ref="D503">INDEX(_Rge_Projectdata_3rd,$B503,MATCH("Project-ID",_Rge_Headline_Projectdata,0))</f>
        <v/>
      </c>
      <c r="E503" s="392" t="str">
        <f t="array" ref="E503">IF(INDEX(_Rge_Data_3rd_CY,$B503,E$1)=0,"",TEXT(INDEX(_Rge_Data_3rd_CY,$B503,E$1),"JJJJMMTT"))</f>
        <v/>
      </c>
      <c r="F503" s="404" t="str">
        <f t="array" ref="F503">INDEX(_Rge_Data_3rd_CY,$B503,F$1)</f>
        <v>Open</v>
      </c>
      <c r="G503" s="393">
        <f t="array" ref="G503">IFERROR(MATCH(INDEX(_Rge_Data_3rd_CY,$B503,G$1),_Rge_Projectstatus,0),"")</f>
        <v>1</v>
      </c>
      <c r="H503" s="405" t="str">
        <f t="array" ref="H503">INDEX(_Rge_Data_3rd_CY,$B503,H$1)</f>
        <v/>
      </c>
      <c r="I503" s="406" t="str">
        <f t="array" ref="I503">INDEX(_Rge_Data_3rd_CY,$B503,I$1)</f>
        <v/>
      </c>
      <c r="J503" s="406" t="str">
        <f t="array" ref="J503">INDEX(_Rge_Data_3rd_CY,$B503,J$1)</f>
        <v/>
      </c>
      <c r="K503" s="406" t="str">
        <f t="array" ref="K503">INDEX(_Rge_Data_3rd_CY,$B503,K$1)</f>
        <v/>
      </c>
      <c r="L503" s="407">
        <f t="array" ref="L503">INDEX(_Rge_Data_3rd_CY,$B503,L$1)</f>
        <v>0</v>
      </c>
      <c r="M503" s="407">
        <f t="array" ref="M503">INDEX(_Rge_Data_3rd_CY,$B503,M$1)</f>
        <v>0</v>
      </c>
      <c r="N503" s="407">
        <f t="array" ref="N503">INDEX(_Rge_Data_3rd_CY,$B503,N$1)</f>
        <v>0</v>
      </c>
      <c r="O503" s="407">
        <f t="array" ref="O503">INDEX(_Rge_Data_3rd_CY,$B503,O$1)</f>
        <v>0</v>
      </c>
      <c r="P503" s="407">
        <f t="array" ref="P503">INDEX(_Rge_Data_3rd_CY,$B503,P$1)</f>
        <v>0</v>
      </c>
      <c r="Q503" s="407" t="str">
        <f t="array" ref="Q503">INDEX(_Rge_Data_3rd_CY,$B503,Q$1)</f>
        <v/>
      </c>
      <c r="R503" s="407">
        <f t="array" ref="R503">INDEX(_Rge_Data_3rd_CY,$B503,R$1)</f>
        <v>0</v>
      </c>
      <c r="S503" s="407">
        <f t="array" ref="S503">INDEX(_Rge_Data_3rd_CY,$B503,S$1)</f>
        <v>0</v>
      </c>
      <c r="T503" s="407">
        <f t="shared" si="5"/>
        <v>0</v>
      </c>
      <c r="U503" s="408">
        <f t="shared" si="6"/>
        <v>0</v>
      </c>
      <c r="V503" s="409" t="str">
        <f t="array" ref="V503">INDEX(_Rge_Data_3rd_CY,$B503,V$1)</f>
        <v/>
      </c>
      <c r="W503" s="410" t="str">
        <f t="array" ref="W503">INDEX(_Rge_Data_3rd_CY,$B503,W$1)</f>
        <v/>
      </c>
      <c r="X503" s="410" t="str">
        <f t="array" ref="X503">INDEX(_Rge_Data_3rd_CY,$B503,X$1)</f>
        <v/>
      </c>
      <c r="Y503" s="410" t="str">
        <f t="array" ref="Y503">INDEX(_Rge_Data_3rd_CY,$B503,Y$1)</f>
        <v/>
      </c>
      <c r="Z503" s="410">
        <f t="array" ref="Z503">INDEX(_Rge_Data_3rd_CY,$B503,Z$1)</f>
        <v>0</v>
      </c>
      <c r="AA503" s="410">
        <f t="array" ref="AA503">INDEX(_Rge_Data_3rd_CY,$B503,AA$1)</f>
        <v>0</v>
      </c>
      <c r="AB503" s="410">
        <f t="array" ref="AB503">INDEX(_Rge_Data_3rd_CY,$B503,AB$1)</f>
        <v>0</v>
      </c>
      <c r="AC503" s="410">
        <f t="array" ref="AC503">INDEX(_Rge_Data_3rd_CY,$B503,AC$1)</f>
        <v>0</v>
      </c>
      <c r="AD503" s="410">
        <f t="array" ref="AD503">INDEX(_Rge_Data_3rd_CY,$B503,AD$1)</f>
        <v>0</v>
      </c>
      <c r="AE503" s="410" t="str">
        <f t="array" ref="AE503">INDEX(_Rge_Data_3rd_CY,$B503,AE$1)</f>
        <v/>
      </c>
      <c r="AF503" s="410">
        <f t="array" ref="AF503">INDEX(_Rge_Data_3rd_CY,$B503,AF$1)</f>
        <v>0</v>
      </c>
      <c r="AG503" s="410">
        <f t="array" ref="AG503">INDEX(_Rge_Data_3rd_CY,$B503,AG$1)</f>
        <v>0</v>
      </c>
      <c r="AH503" s="410">
        <f t="shared" si="7"/>
        <v>0</v>
      </c>
      <c r="AI503" s="411" t="str">
        <f t="shared" si="9"/>
        <v/>
      </c>
      <c r="AJ503" s="412" t="str">
        <f t="array" ref="AJ503">INDEX(_Rge_Data_3rd_CY,$B503,AJ$1)</f>
        <v/>
      </c>
      <c r="AK503" s="413" t="str">
        <f t="array" ref="AK503">INDEX(_Rge_Data_3rd_CY,$B503,AK$1)</f>
        <v/>
      </c>
      <c r="AL503" s="413" t="str">
        <f t="array" ref="AL503">INDEX(_Rge_Data_3rd_CY,$B503,AL$1)</f>
        <v/>
      </c>
      <c r="AM503" s="413" t="str">
        <f t="array" ref="AM503">INDEX(_Rge_Data_3rd_CY,$B503,AM$1)</f>
        <v/>
      </c>
      <c r="AN503" s="413">
        <f t="array" ref="AN503">INDEX(_Rge_Data_3rd_CY,$B503,AN$1)</f>
        <v>0</v>
      </c>
      <c r="AO503" s="413">
        <f t="array" ref="AO503">INDEX(_Rge_Data_3rd_CY,$B503,AO$1)</f>
        <v>0</v>
      </c>
      <c r="AP503" s="413">
        <f t="array" ref="AP503">INDEX(_Rge_Data_3rd_CY,$B503,AP$1)</f>
        <v>0</v>
      </c>
      <c r="AQ503" s="413">
        <f t="array" ref="AQ503">INDEX(_Rge_Data_3rd_CY,$B503,AQ$1)</f>
        <v>0</v>
      </c>
      <c r="AR503" s="413">
        <f t="array" ref="AR503">INDEX(_Rge_Data_3rd_CY,$B503,AR$1)</f>
        <v>0</v>
      </c>
      <c r="AS503" s="413" t="str">
        <f t="array" ref="AS503">INDEX(_Rge_Data_3rd_CY,$B503,AS$1)</f>
        <v/>
      </c>
      <c r="AT503" s="413">
        <f t="array" ref="AT503">INDEX(_Rge_Data_3rd_CY,$B503,AT$1)</f>
        <v>0</v>
      </c>
      <c r="AU503" s="413">
        <f t="array" ref="AU503">INDEX(_Rge_Data_3rd_CY,$B503,AU$1)</f>
        <v>0</v>
      </c>
      <c r="AV503" s="284">
        <f t="shared" si="10"/>
        <v>0</v>
      </c>
      <c r="AW503" s="414">
        <f t="shared" si="8"/>
        <v>0</v>
      </c>
      <c r="AX503" s="290">
        <f>IFERROR(IF(AND($F503="OPEN",$AH503&gt;0),$AH503*_SoP*$AW503,IF(AND($F503="CLOSED",$AH503&gt;0),$AH503*_SoL*$AW503,0)),0)</f>
        <v>0</v>
      </c>
      <c r="AY503" s="290">
        <f>IFERROR(IF($AH503&lt;0,$AH503*_SoL,0),0)</f>
        <v>0</v>
      </c>
      <c r="AZ503" s="415">
        <f t="shared" si="11"/>
        <v>0</v>
      </c>
      <c r="BA503" s="415">
        <f t="shared" si="12"/>
        <v>0</v>
      </c>
      <c r="BB503" s="415">
        <f t="shared" si="13"/>
        <v>0</v>
      </c>
      <c r="BC503" s="416">
        <f t="shared" si="14"/>
        <v>0</v>
      </c>
      <c r="BD503" s="417">
        <f t="shared" si="15"/>
        <v>0</v>
      </c>
      <c r="BE503" s="418">
        <f t="shared" si="16"/>
        <v>0</v>
      </c>
      <c r="BF503" s="419">
        <f t="shared" si="17"/>
        <v>0</v>
      </c>
    </row>
    <row r="504" ht="19.5" customHeight="1">
      <c r="A504" s="185"/>
      <c r="B504" s="230">
        <f t="shared" si="18"/>
        <v>493</v>
      </c>
      <c r="C504" s="185"/>
      <c r="D504" s="391" t="str">
        <f t="array" ref="D504">INDEX(_Rge_Projectdata_3rd,$B504,MATCH("Project-ID",_Rge_Headline_Projectdata,0))</f>
        <v/>
      </c>
      <c r="E504" s="392" t="str">
        <f t="array" ref="E504">IF(INDEX(_Rge_Data_3rd_CY,$B504,E$1)=0,"",TEXT(INDEX(_Rge_Data_3rd_CY,$B504,E$1),"JJJJMMTT"))</f>
        <v/>
      </c>
      <c r="F504" s="404" t="str">
        <f t="array" ref="F504">INDEX(_Rge_Data_3rd_CY,$B504,F$1)</f>
        <v>Open</v>
      </c>
      <c r="G504" s="393">
        <f t="array" ref="G504">IFERROR(MATCH(INDEX(_Rge_Data_3rd_CY,$B504,G$1),_Rge_Projectstatus,0),"")</f>
        <v>1</v>
      </c>
      <c r="H504" s="405" t="str">
        <f t="array" ref="H504">INDEX(_Rge_Data_3rd_CY,$B504,H$1)</f>
        <v/>
      </c>
      <c r="I504" s="406" t="str">
        <f t="array" ref="I504">INDEX(_Rge_Data_3rd_CY,$B504,I$1)</f>
        <v/>
      </c>
      <c r="J504" s="406" t="str">
        <f t="array" ref="J504">INDEX(_Rge_Data_3rd_CY,$B504,J$1)</f>
        <v/>
      </c>
      <c r="K504" s="406" t="str">
        <f t="array" ref="K504">INDEX(_Rge_Data_3rd_CY,$B504,K$1)</f>
        <v/>
      </c>
      <c r="L504" s="407">
        <f t="array" ref="L504">INDEX(_Rge_Data_3rd_CY,$B504,L$1)</f>
        <v>0</v>
      </c>
      <c r="M504" s="407">
        <f t="array" ref="M504">INDEX(_Rge_Data_3rd_CY,$B504,M$1)</f>
        <v>0</v>
      </c>
      <c r="N504" s="407">
        <f t="array" ref="N504">INDEX(_Rge_Data_3rd_CY,$B504,N$1)</f>
        <v>0</v>
      </c>
      <c r="O504" s="407">
        <f t="array" ref="O504">INDEX(_Rge_Data_3rd_CY,$B504,O$1)</f>
        <v>0</v>
      </c>
      <c r="P504" s="407">
        <f t="array" ref="P504">INDEX(_Rge_Data_3rd_CY,$B504,P$1)</f>
        <v>0</v>
      </c>
      <c r="Q504" s="407" t="str">
        <f t="array" ref="Q504">INDEX(_Rge_Data_3rd_CY,$B504,Q$1)</f>
        <v/>
      </c>
      <c r="R504" s="407">
        <f t="array" ref="R504">INDEX(_Rge_Data_3rd_CY,$B504,R$1)</f>
        <v>0</v>
      </c>
      <c r="S504" s="407">
        <f t="array" ref="S504">INDEX(_Rge_Data_3rd_CY,$B504,S$1)</f>
        <v>0</v>
      </c>
      <c r="T504" s="407">
        <f t="shared" si="5"/>
        <v>0</v>
      </c>
      <c r="U504" s="408">
        <f t="shared" si="6"/>
        <v>0</v>
      </c>
      <c r="V504" s="409" t="str">
        <f t="array" ref="V504">INDEX(_Rge_Data_3rd_CY,$B504,V$1)</f>
        <v/>
      </c>
      <c r="W504" s="410" t="str">
        <f t="array" ref="W504">INDEX(_Rge_Data_3rd_CY,$B504,W$1)</f>
        <v/>
      </c>
      <c r="X504" s="410" t="str">
        <f t="array" ref="X504">INDEX(_Rge_Data_3rd_CY,$B504,X$1)</f>
        <v/>
      </c>
      <c r="Y504" s="410" t="str">
        <f t="array" ref="Y504">INDEX(_Rge_Data_3rd_CY,$B504,Y$1)</f>
        <v/>
      </c>
      <c r="Z504" s="410">
        <f t="array" ref="Z504">INDEX(_Rge_Data_3rd_CY,$B504,Z$1)</f>
        <v>0</v>
      </c>
      <c r="AA504" s="410">
        <f t="array" ref="AA504">INDEX(_Rge_Data_3rd_CY,$B504,AA$1)</f>
        <v>0</v>
      </c>
      <c r="AB504" s="410">
        <f t="array" ref="AB504">INDEX(_Rge_Data_3rd_CY,$B504,AB$1)</f>
        <v>0</v>
      </c>
      <c r="AC504" s="410">
        <f t="array" ref="AC504">INDEX(_Rge_Data_3rd_CY,$B504,AC$1)</f>
        <v>0</v>
      </c>
      <c r="AD504" s="410">
        <f t="array" ref="AD504">INDEX(_Rge_Data_3rd_CY,$B504,AD$1)</f>
        <v>0</v>
      </c>
      <c r="AE504" s="410" t="str">
        <f t="array" ref="AE504">INDEX(_Rge_Data_3rd_CY,$B504,AE$1)</f>
        <v/>
      </c>
      <c r="AF504" s="410">
        <f t="array" ref="AF504">INDEX(_Rge_Data_3rd_CY,$B504,AF$1)</f>
        <v>0</v>
      </c>
      <c r="AG504" s="410">
        <f t="array" ref="AG504">INDEX(_Rge_Data_3rd_CY,$B504,AG$1)</f>
        <v>0</v>
      </c>
      <c r="AH504" s="410">
        <f t="shared" si="7"/>
        <v>0</v>
      </c>
      <c r="AI504" s="411" t="str">
        <f t="shared" si="9"/>
        <v/>
      </c>
      <c r="AJ504" s="412" t="str">
        <f t="array" ref="AJ504">INDEX(_Rge_Data_3rd_CY,$B504,AJ$1)</f>
        <v/>
      </c>
      <c r="AK504" s="413" t="str">
        <f t="array" ref="AK504">INDEX(_Rge_Data_3rd_CY,$B504,AK$1)</f>
        <v/>
      </c>
      <c r="AL504" s="413" t="str">
        <f t="array" ref="AL504">INDEX(_Rge_Data_3rd_CY,$B504,AL$1)</f>
        <v/>
      </c>
      <c r="AM504" s="413" t="str">
        <f t="array" ref="AM504">INDEX(_Rge_Data_3rd_CY,$B504,AM$1)</f>
        <v/>
      </c>
      <c r="AN504" s="413">
        <f t="array" ref="AN504">INDEX(_Rge_Data_3rd_CY,$B504,AN$1)</f>
        <v>0</v>
      </c>
      <c r="AO504" s="413">
        <f t="array" ref="AO504">INDEX(_Rge_Data_3rd_CY,$B504,AO$1)</f>
        <v>0</v>
      </c>
      <c r="AP504" s="413">
        <f t="array" ref="AP504">INDEX(_Rge_Data_3rd_CY,$B504,AP$1)</f>
        <v>0</v>
      </c>
      <c r="AQ504" s="413">
        <f t="array" ref="AQ504">INDEX(_Rge_Data_3rd_CY,$B504,AQ$1)</f>
        <v>0</v>
      </c>
      <c r="AR504" s="413">
        <f t="array" ref="AR504">INDEX(_Rge_Data_3rd_CY,$B504,AR$1)</f>
        <v>0</v>
      </c>
      <c r="AS504" s="413" t="str">
        <f t="array" ref="AS504">INDEX(_Rge_Data_3rd_CY,$B504,AS$1)</f>
        <v/>
      </c>
      <c r="AT504" s="413">
        <f t="array" ref="AT504">INDEX(_Rge_Data_3rd_CY,$B504,AT$1)</f>
        <v>0</v>
      </c>
      <c r="AU504" s="413">
        <f t="array" ref="AU504">INDEX(_Rge_Data_3rd_CY,$B504,AU$1)</f>
        <v>0</v>
      </c>
      <c r="AV504" s="284">
        <f t="shared" si="10"/>
        <v>0</v>
      </c>
      <c r="AW504" s="414">
        <f t="shared" si="8"/>
        <v>0</v>
      </c>
      <c r="AX504" s="290">
        <f>IFERROR(IF(AND($F504="OPEN",$AH504&gt;0),$AH504*_SoP*$AW504,IF(AND($F504="CLOSED",$AH504&gt;0),$AH504*_SoL*$AW504,0)),0)</f>
        <v>0</v>
      </c>
      <c r="AY504" s="290">
        <f>IFERROR(IF($AH504&lt;0,$AH504*_SoL,0),0)</f>
        <v>0</v>
      </c>
      <c r="AZ504" s="415">
        <f t="shared" si="11"/>
        <v>0</v>
      </c>
      <c r="BA504" s="415">
        <f t="shared" si="12"/>
        <v>0</v>
      </c>
      <c r="BB504" s="415">
        <f t="shared" si="13"/>
        <v>0</v>
      </c>
      <c r="BC504" s="416">
        <f t="shared" si="14"/>
        <v>0</v>
      </c>
      <c r="BD504" s="417">
        <f t="shared" si="15"/>
        <v>0</v>
      </c>
      <c r="BE504" s="418">
        <f t="shared" si="16"/>
        <v>0</v>
      </c>
      <c r="BF504" s="419">
        <f t="shared" si="17"/>
        <v>0</v>
      </c>
    </row>
    <row r="505" ht="19.5" customHeight="1">
      <c r="A505" s="185"/>
      <c r="B505" s="230">
        <f t="shared" si="18"/>
        <v>494</v>
      </c>
      <c r="C505" s="185"/>
      <c r="D505" s="391" t="str">
        <f t="array" ref="D505">INDEX(_Rge_Projectdata_3rd,$B505,MATCH("Project-ID",_Rge_Headline_Projectdata,0))</f>
        <v/>
      </c>
      <c r="E505" s="392" t="str">
        <f t="array" ref="E505">IF(INDEX(_Rge_Data_3rd_CY,$B505,E$1)=0,"",TEXT(INDEX(_Rge_Data_3rd_CY,$B505,E$1),"JJJJMMTT"))</f>
        <v/>
      </c>
      <c r="F505" s="404" t="str">
        <f t="array" ref="F505">INDEX(_Rge_Data_3rd_CY,$B505,F$1)</f>
        <v>Open</v>
      </c>
      <c r="G505" s="393">
        <f t="array" ref="G505">IFERROR(MATCH(INDEX(_Rge_Data_3rd_CY,$B505,G$1),_Rge_Projectstatus,0),"")</f>
        <v>1</v>
      </c>
      <c r="H505" s="405" t="str">
        <f t="array" ref="H505">INDEX(_Rge_Data_3rd_CY,$B505,H$1)</f>
        <v/>
      </c>
      <c r="I505" s="406" t="str">
        <f t="array" ref="I505">INDEX(_Rge_Data_3rd_CY,$B505,I$1)</f>
        <v/>
      </c>
      <c r="J505" s="406" t="str">
        <f t="array" ref="J505">INDEX(_Rge_Data_3rd_CY,$B505,J$1)</f>
        <v/>
      </c>
      <c r="K505" s="406" t="str">
        <f t="array" ref="K505">INDEX(_Rge_Data_3rd_CY,$B505,K$1)</f>
        <v/>
      </c>
      <c r="L505" s="407">
        <f t="array" ref="L505">INDEX(_Rge_Data_3rd_CY,$B505,L$1)</f>
        <v>0</v>
      </c>
      <c r="M505" s="407">
        <f t="array" ref="M505">INDEX(_Rge_Data_3rd_CY,$B505,M$1)</f>
        <v>0</v>
      </c>
      <c r="N505" s="407">
        <f t="array" ref="N505">INDEX(_Rge_Data_3rd_CY,$B505,N$1)</f>
        <v>0</v>
      </c>
      <c r="O505" s="407">
        <f t="array" ref="O505">INDEX(_Rge_Data_3rd_CY,$B505,O$1)</f>
        <v>0</v>
      </c>
      <c r="P505" s="407">
        <f t="array" ref="P505">INDEX(_Rge_Data_3rd_CY,$B505,P$1)</f>
        <v>0</v>
      </c>
      <c r="Q505" s="407" t="str">
        <f t="array" ref="Q505">INDEX(_Rge_Data_3rd_CY,$B505,Q$1)</f>
        <v/>
      </c>
      <c r="R505" s="407">
        <f t="array" ref="R505">INDEX(_Rge_Data_3rd_CY,$B505,R$1)</f>
        <v>0</v>
      </c>
      <c r="S505" s="407">
        <f t="array" ref="S505">INDEX(_Rge_Data_3rd_CY,$B505,S$1)</f>
        <v>0</v>
      </c>
      <c r="T505" s="407">
        <f t="shared" si="5"/>
        <v>0</v>
      </c>
      <c r="U505" s="408">
        <f t="shared" si="6"/>
        <v>0</v>
      </c>
      <c r="V505" s="409" t="str">
        <f t="array" ref="V505">INDEX(_Rge_Data_3rd_CY,$B505,V$1)</f>
        <v/>
      </c>
      <c r="W505" s="410" t="str">
        <f t="array" ref="W505">INDEX(_Rge_Data_3rd_CY,$B505,W$1)</f>
        <v/>
      </c>
      <c r="X505" s="410" t="str">
        <f t="array" ref="X505">INDEX(_Rge_Data_3rd_CY,$B505,X$1)</f>
        <v/>
      </c>
      <c r="Y505" s="410" t="str">
        <f t="array" ref="Y505">INDEX(_Rge_Data_3rd_CY,$B505,Y$1)</f>
        <v/>
      </c>
      <c r="Z505" s="410">
        <f t="array" ref="Z505">INDEX(_Rge_Data_3rd_CY,$B505,Z$1)</f>
        <v>0</v>
      </c>
      <c r="AA505" s="410">
        <f t="array" ref="AA505">INDEX(_Rge_Data_3rd_CY,$B505,AA$1)</f>
        <v>0</v>
      </c>
      <c r="AB505" s="410">
        <f t="array" ref="AB505">INDEX(_Rge_Data_3rd_CY,$B505,AB$1)</f>
        <v>0</v>
      </c>
      <c r="AC505" s="410">
        <f t="array" ref="AC505">INDEX(_Rge_Data_3rd_CY,$B505,AC$1)</f>
        <v>0</v>
      </c>
      <c r="AD505" s="410">
        <f t="array" ref="AD505">INDEX(_Rge_Data_3rd_CY,$B505,AD$1)</f>
        <v>0</v>
      </c>
      <c r="AE505" s="410" t="str">
        <f t="array" ref="AE505">INDEX(_Rge_Data_3rd_CY,$B505,AE$1)</f>
        <v/>
      </c>
      <c r="AF505" s="410">
        <f t="array" ref="AF505">INDEX(_Rge_Data_3rd_CY,$B505,AF$1)</f>
        <v>0</v>
      </c>
      <c r="AG505" s="410">
        <f t="array" ref="AG505">INDEX(_Rge_Data_3rd_CY,$B505,AG$1)</f>
        <v>0</v>
      </c>
      <c r="AH505" s="410">
        <f t="shared" si="7"/>
        <v>0</v>
      </c>
      <c r="AI505" s="411" t="str">
        <f t="shared" si="9"/>
        <v/>
      </c>
      <c r="AJ505" s="412" t="str">
        <f t="array" ref="AJ505">INDEX(_Rge_Data_3rd_CY,$B505,AJ$1)</f>
        <v/>
      </c>
      <c r="AK505" s="413" t="str">
        <f t="array" ref="AK505">INDEX(_Rge_Data_3rd_CY,$B505,AK$1)</f>
        <v/>
      </c>
      <c r="AL505" s="413" t="str">
        <f t="array" ref="AL505">INDEX(_Rge_Data_3rd_CY,$B505,AL$1)</f>
        <v/>
      </c>
      <c r="AM505" s="413" t="str">
        <f t="array" ref="AM505">INDEX(_Rge_Data_3rd_CY,$B505,AM$1)</f>
        <v/>
      </c>
      <c r="AN505" s="413">
        <f t="array" ref="AN505">INDEX(_Rge_Data_3rd_CY,$B505,AN$1)</f>
        <v>0</v>
      </c>
      <c r="AO505" s="413">
        <f t="array" ref="AO505">INDEX(_Rge_Data_3rd_CY,$B505,AO$1)</f>
        <v>0</v>
      </c>
      <c r="AP505" s="413">
        <f t="array" ref="AP505">INDEX(_Rge_Data_3rd_CY,$B505,AP$1)</f>
        <v>0</v>
      </c>
      <c r="AQ505" s="413">
        <f t="array" ref="AQ505">INDEX(_Rge_Data_3rd_CY,$B505,AQ$1)</f>
        <v>0</v>
      </c>
      <c r="AR505" s="413">
        <f t="array" ref="AR505">INDEX(_Rge_Data_3rd_CY,$B505,AR$1)</f>
        <v>0</v>
      </c>
      <c r="AS505" s="413" t="str">
        <f t="array" ref="AS505">INDEX(_Rge_Data_3rd_CY,$B505,AS$1)</f>
        <v/>
      </c>
      <c r="AT505" s="413">
        <f t="array" ref="AT505">INDEX(_Rge_Data_3rd_CY,$B505,AT$1)</f>
        <v>0</v>
      </c>
      <c r="AU505" s="413">
        <f t="array" ref="AU505">INDEX(_Rge_Data_3rd_CY,$B505,AU$1)</f>
        <v>0</v>
      </c>
      <c r="AV505" s="284">
        <f t="shared" si="10"/>
        <v>0</v>
      </c>
      <c r="AW505" s="414">
        <f t="shared" si="8"/>
        <v>0</v>
      </c>
      <c r="AX505" s="290">
        <f>IFERROR(IF(AND($F505="OPEN",$AH505&gt;0),$AH505*_SoP*$AW505,IF(AND($F505="CLOSED",$AH505&gt;0),$AH505*_SoL*$AW505,0)),0)</f>
        <v>0</v>
      </c>
      <c r="AY505" s="290">
        <f>IFERROR(IF($AH505&lt;0,$AH505*_SoL,0),0)</f>
        <v>0</v>
      </c>
      <c r="AZ505" s="415">
        <f t="shared" si="11"/>
        <v>0</v>
      </c>
      <c r="BA505" s="415">
        <f t="shared" si="12"/>
        <v>0</v>
      </c>
      <c r="BB505" s="415">
        <f t="shared" si="13"/>
        <v>0</v>
      </c>
      <c r="BC505" s="416">
        <f t="shared" si="14"/>
        <v>0</v>
      </c>
      <c r="BD505" s="417">
        <f t="shared" si="15"/>
        <v>0</v>
      </c>
      <c r="BE505" s="418">
        <f t="shared" si="16"/>
        <v>0</v>
      </c>
      <c r="BF505" s="419">
        <f t="shared" si="17"/>
        <v>0</v>
      </c>
    </row>
    <row r="506" ht="19.5" customHeight="1">
      <c r="A506" s="185"/>
      <c r="B506" s="230">
        <f t="shared" si="18"/>
        <v>495</v>
      </c>
      <c r="C506" s="185"/>
      <c r="D506" s="391" t="str">
        <f t="array" ref="D506">INDEX(_Rge_Projectdata_3rd,$B506,MATCH("Project-ID",_Rge_Headline_Projectdata,0))</f>
        <v/>
      </c>
      <c r="E506" s="392" t="str">
        <f t="array" ref="E506">IF(INDEX(_Rge_Data_3rd_CY,$B506,E$1)=0,"",TEXT(INDEX(_Rge_Data_3rd_CY,$B506,E$1),"JJJJMMTT"))</f>
        <v/>
      </c>
      <c r="F506" s="404" t="str">
        <f t="array" ref="F506">INDEX(_Rge_Data_3rd_CY,$B506,F$1)</f>
        <v>Open</v>
      </c>
      <c r="G506" s="393">
        <f t="array" ref="G506">IFERROR(MATCH(INDEX(_Rge_Data_3rd_CY,$B506,G$1),_Rge_Projectstatus,0),"")</f>
        <v>1</v>
      </c>
      <c r="H506" s="405" t="str">
        <f t="array" ref="H506">INDEX(_Rge_Data_3rd_CY,$B506,H$1)</f>
        <v/>
      </c>
      <c r="I506" s="406" t="str">
        <f t="array" ref="I506">INDEX(_Rge_Data_3rd_CY,$B506,I$1)</f>
        <v/>
      </c>
      <c r="J506" s="406" t="str">
        <f t="array" ref="J506">INDEX(_Rge_Data_3rd_CY,$B506,J$1)</f>
        <v/>
      </c>
      <c r="K506" s="406" t="str">
        <f t="array" ref="K506">INDEX(_Rge_Data_3rd_CY,$B506,K$1)</f>
        <v/>
      </c>
      <c r="L506" s="407">
        <f t="array" ref="L506">INDEX(_Rge_Data_3rd_CY,$B506,L$1)</f>
        <v>0</v>
      </c>
      <c r="M506" s="407">
        <f t="array" ref="M506">INDEX(_Rge_Data_3rd_CY,$B506,M$1)</f>
        <v>0</v>
      </c>
      <c r="N506" s="407">
        <f t="array" ref="N506">INDEX(_Rge_Data_3rd_CY,$B506,N$1)</f>
        <v>0</v>
      </c>
      <c r="O506" s="407">
        <f t="array" ref="O506">INDEX(_Rge_Data_3rd_CY,$B506,O$1)</f>
        <v>0</v>
      </c>
      <c r="P506" s="407">
        <f t="array" ref="P506">INDEX(_Rge_Data_3rd_CY,$B506,P$1)</f>
        <v>0</v>
      </c>
      <c r="Q506" s="407" t="str">
        <f t="array" ref="Q506">INDEX(_Rge_Data_3rd_CY,$B506,Q$1)</f>
        <v/>
      </c>
      <c r="R506" s="407">
        <f t="array" ref="R506">INDEX(_Rge_Data_3rd_CY,$B506,R$1)</f>
        <v>0</v>
      </c>
      <c r="S506" s="407">
        <f t="array" ref="S506">INDEX(_Rge_Data_3rd_CY,$B506,S$1)</f>
        <v>0</v>
      </c>
      <c r="T506" s="407">
        <f t="shared" si="5"/>
        <v>0</v>
      </c>
      <c r="U506" s="408">
        <f t="shared" si="6"/>
        <v>0</v>
      </c>
      <c r="V506" s="409" t="str">
        <f t="array" ref="V506">INDEX(_Rge_Data_3rd_CY,$B506,V$1)</f>
        <v/>
      </c>
      <c r="W506" s="410" t="str">
        <f t="array" ref="W506">INDEX(_Rge_Data_3rd_CY,$B506,W$1)</f>
        <v/>
      </c>
      <c r="X506" s="410" t="str">
        <f t="array" ref="X506">INDEX(_Rge_Data_3rd_CY,$B506,X$1)</f>
        <v/>
      </c>
      <c r="Y506" s="410" t="str">
        <f t="array" ref="Y506">INDEX(_Rge_Data_3rd_CY,$B506,Y$1)</f>
        <v/>
      </c>
      <c r="Z506" s="410">
        <f t="array" ref="Z506">INDEX(_Rge_Data_3rd_CY,$B506,Z$1)</f>
        <v>0</v>
      </c>
      <c r="AA506" s="410">
        <f t="array" ref="AA506">INDEX(_Rge_Data_3rd_CY,$B506,AA$1)</f>
        <v>0</v>
      </c>
      <c r="AB506" s="410">
        <f t="array" ref="AB506">INDEX(_Rge_Data_3rd_CY,$B506,AB$1)</f>
        <v>0</v>
      </c>
      <c r="AC506" s="410">
        <f t="array" ref="AC506">INDEX(_Rge_Data_3rd_CY,$B506,AC$1)</f>
        <v>0</v>
      </c>
      <c r="AD506" s="410">
        <f t="array" ref="AD506">INDEX(_Rge_Data_3rd_CY,$B506,AD$1)</f>
        <v>0</v>
      </c>
      <c r="AE506" s="410" t="str">
        <f t="array" ref="AE506">INDEX(_Rge_Data_3rd_CY,$B506,AE$1)</f>
        <v/>
      </c>
      <c r="AF506" s="410">
        <f t="array" ref="AF506">INDEX(_Rge_Data_3rd_CY,$B506,AF$1)</f>
        <v>0</v>
      </c>
      <c r="AG506" s="410">
        <f t="array" ref="AG506">INDEX(_Rge_Data_3rd_CY,$B506,AG$1)</f>
        <v>0</v>
      </c>
      <c r="AH506" s="410">
        <f t="shared" si="7"/>
        <v>0</v>
      </c>
      <c r="AI506" s="411" t="str">
        <f t="shared" si="9"/>
        <v/>
      </c>
      <c r="AJ506" s="412" t="str">
        <f t="array" ref="AJ506">INDEX(_Rge_Data_3rd_CY,$B506,AJ$1)</f>
        <v/>
      </c>
      <c r="AK506" s="413" t="str">
        <f t="array" ref="AK506">INDEX(_Rge_Data_3rd_CY,$B506,AK$1)</f>
        <v/>
      </c>
      <c r="AL506" s="413" t="str">
        <f t="array" ref="AL506">INDEX(_Rge_Data_3rd_CY,$B506,AL$1)</f>
        <v/>
      </c>
      <c r="AM506" s="413" t="str">
        <f t="array" ref="AM506">INDEX(_Rge_Data_3rd_CY,$B506,AM$1)</f>
        <v/>
      </c>
      <c r="AN506" s="413">
        <f t="array" ref="AN506">INDEX(_Rge_Data_3rd_CY,$B506,AN$1)</f>
        <v>0</v>
      </c>
      <c r="AO506" s="413">
        <f t="array" ref="AO506">INDEX(_Rge_Data_3rd_CY,$B506,AO$1)</f>
        <v>0</v>
      </c>
      <c r="AP506" s="413">
        <f t="array" ref="AP506">INDEX(_Rge_Data_3rd_CY,$B506,AP$1)</f>
        <v>0</v>
      </c>
      <c r="AQ506" s="413">
        <f t="array" ref="AQ506">INDEX(_Rge_Data_3rd_CY,$B506,AQ$1)</f>
        <v>0</v>
      </c>
      <c r="AR506" s="413">
        <f t="array" ref="AR506">INDEX(_Rge_Data_3rd_CY,$B506,AR$1)</f>
        <v>0</v>
      </c>
      <c r="AS506" s="413" t="str">
        <f t="array" ref="AS506">INDEX(_Rge_Data_3rd_CY,$B506,AS$1)</f>
        <v/>
      </c>
      <c r="AT506" s="413">
        <f t="array" ref="AT506">INDEX(_Rge_Data_3rd_CY,$B506,AT$1)</f>
        <v>0</v>
      </c>
      <c r="AU506" s="413">
        <f t="array" ref="AU506">INDEX(_Rge_Data_3rd_CY,$B506,AU$1)</f>
        <v>0</v>
      </c>
      <c r="AV506" s="284">
        <f t="shared" si="10"/>
        <v>0</v>
      </c>
      <c r="AW506" s="414">
        <f t="shared" si="8"/>
        <v>0</v>
      </c>
      <c r="AX506" s="290">
        <f>IFERROR(IF(AND($F506="OPEN",$AH506&gt;0),$AH506*_SoP*$AW506,IF(AND($F506="CLOSED",$AH506&gt;0),$AH506*_SoL*$AW506,0)),0)</f>
        <v>0</v>
      </c>
      <c r="AY506" s="290">
        <f>IFERROR(IF($AH506&lt;0,$AH506*_SoL,0),0)</f>
        <v>0</v>
      </c>
      <c r="AZ506" s="415">
        <f t="shared" si="11"/>
        <v>0</v>
      </c>
      <c r="BA506" s="415">
        <f t="shared" si="12"/>
        <v>0</v>
      </c>
      <c r="BB506" s="415">
        <f t="shared" si="13"/>
        <v>0</v>
      </c>
      <c r="BC506" s="416">
        <f t="shared" si="14"/>
        <v>0</v>
      </c>
      <c r="BD506" s="417">
        <f t="shared" si="15"/>
        <v>0</v>
      </c>
      <c r="BE506" s="418">
        <f t="shared" si="16"/>
        <v>0</v>
      </c>
      <c r="BF506" s="419">
        <f t="shared" si="17"/>
        <v>0</v>
      </c>
    </row>
    <row r="507" ht="19.5" customHeight="1">
      <c r="A507" s="185"/>
      <c r="B507" s="230">
        <f t="shared" si="18"/>
        <v>496</v>
      </c>
      <c r="C507" s="185"/>
      <c r="D507" s="391" t="str">
        <f t="array" ref="D507">INDEX(_Rge_Projectdata_3rd,$B507,MATCH("Project-ID",_Rge_Headline_Projectdata,0))</f>
        <v/>
      </c>
      <c r="E507" s="392" t="str">
        <f t="array" ref="E507">IF(INDEX(_Rge_Data_3rd_CY,$B507,E$1)=0,"",TEXT(INDEX(_Rge_Data_3rd_CY,$B507,E$1),"JJJJMMTT"))</f>
        <v/>
      </c>
      <c r="F507" s="404" t="str">
        <f t="array" ref="F507">INDEX(_Rge_Data_3rd_CY,$B507,F$1)</f>
        <v>Open</v>
      </c>
      <c r="G507" s="393">
        <f t="array" ref="G507">IFERROR(MATCH(INDEX(_Rge_Data_3rd_CY,$B507,G$1),_Rge_Projectstatus,0),"")</f>
        <v>1</v>
      </c>
      <c r="H507" s="405" t="str">
        <f t="array" ref="H507">INDEX(_Rge_Data_3rd_CY,$B507,H$1)</f>
        <v/>
      </c>
      <c r="I507" s="406" t="str">
        <f t="array" ref="I507">INDEX(_Rge_Data_3rd_CY,$B507,I$1)</f>
        <v/>
      </c>
      <c r="J507" s="406" t="str">
        <f t="array" ref="J507">INDEX(_Rge_Data_3rd_CY,$B507,J$1)</f>
        <v/>
      </c>
      <c r="K507" s="406" t="str">
        <f t="array" ref="K507">INDEX(_Rge_Data_3rd_CY,$B507,K$1)</f>
        <v/>
      </c>
      <c r="L507" s="407">
        <f t="array" ref="L507">INDEX(_Rge_Data_3rd_CY,$B507,L$1)</f>
        <v>0</v>
      </c>
      <c r="M507" s="407">
        <f t="array" ref="M507">INDEX(_Rge_Data_3rd_CY,$B507,M$1)</f>
        <v>0</v>
      </c>
      <c r="N507" s="407">
        <f t="array" ref="N507">INDEX(_Rge_Data_3rd_CY,$B507,N$1)</f>
        <v>0</v>
      </c>
      <c r="O507" s="407">
        <f t="array" ref="O507">INDEX(_Rge_Data_3rd_CY,$B507,O$1)</f>
        <v>0</v>
      </c>
      <c r="P507" s="407">
        <f t="array" ref="P507">INDEX(_Rge_Data_3rd_CY,$B507,P$1)</f>
        <v>0</v>
      </c>
      <c r="Q507" s="407" t="str">
        <f t="array" ref="Q507">INDEX(_Rge_Data_3rd_CY,$B507,Q$1)</f>
        <v/>
      </c>
      <c r="R507" s="407">
        <f t="array" ref="R507">INDEX(_Rge_Data_3rd_CY,$B507,R$1)</f>
        <v>0</v>
      </c>
      <c r="S507" s="407">
        <f t="array" ref="S507">INDEX(_Rge_Data_3rd_CY,$B507,S$1)</f>
        <v>0</v>
      </c>
      <c r="T507" s="407">
        <f t="shared" si="5"/>
        <v>0</v>
      </c>
      <c r="U507" s="408">
        <f t="shared" si="6"/>
        <v>0</v>
      </c>
      <c r="V507" s="409" t="str">
        <f t="array" ref="V507">INDEX(_Rge_Data_3rd_CY,$B507,V$1)</f>
        <v/>
      </c>
      <c r="W507" s="410" t="str">
        <f t="array" ref="W507">INDEX(_Rge_Data_3rd_CY,$B507,W$1)</f>
        <v/>
      </c>
      <c r="X507" s="410" t="str">
        <f t="array" ref="X507">INDEX(_Rge_Data_3rd_CY,$B507,X$1)</f>
        <v/>
      </c>
      <c r="Y507" s="410" t="str">
        <f t="array" ref="Y507">INDEX(_Rge_Data_3rd_CY,$B507,Y$1)</f>
        <v/>
      </c>
      <c r="Z507" s="410">
        <f t="array" ref="Z507">INDEX(_Rge_Data_3rd_CY,$B507,Z$1)</f>
        <v>0</v>
      </c>
      <c r="AA507" s="410">
        <f t="array" ref="AA507">INDEX(_Rge_Data_3rd_CY,$B507,AA$1)</f>
        <v>0</v>
      </c>
      <c r="AB507" s="410">
        <f t="array" ref="AB507">INDEX(_Rge_Data_3rd_CY,$B507,AB$1)</f>
        <v>0</v>
      </c>
      <c r="AC507" s="410">
        <f t="array" ref="AC507">INDEX(_Rge_Data_3rd_CY,$B507,AC$1)</f>
        <v>0</v>
      </c>
      <c r="AD507" s="410">
        <f t="array" ref="AD507">INDEX(_Rge_Data_3rd_CY,$B507,AD$1)</f>
        <v>0</v>
      </c>
      <c r="AE507" s="410" t="str">
        <f t="array" ref="AE507">INDEX(_Rge_Data_3rd_CY,$B507,AE$1)</f>
        <v/>
      </c>
      <c r="AF507" s="410">
        <f t="array" ref="AF507">INDEX(_Rge_Data_3rd_CY,$B507,AF$1)</f>
        <v>0</v>
      </c>
      <c r="AG507" s="410">
        <f t="array" ref="AG507">INDEX(_Rge_Data_3rd_CY,$B507,AG$1)</f>
        <v>0</v>
      </c>
      <c r="AH507" s="410">
        <f t="shared" si="7"/>
        <v>0</v>
      </c>
      <c r="AI507" s="411" t="str">
        <f t="shared" si="9"/>
        <v/>
      </c>
      <c r="AJ507" s="412" t="str">
        <f t="array" ref="AJ507">INDEX(_Rge_Data_3rd_CY,$B507,AJ$1)</f>
        <v/>
      </c>
      <c r="AK507" s="413" t="str">
        <f t="array" ref="AK507">INDEX(_Rge_Data_3rd_CY,$B507,AK$1)</f>
        <v/>
      </c>
      <c r="AL507" s="413" t="str">
        <f t="array" ref="AL507">INDEX(_Rge_Data_3rd_CY,$B507,AL$1)</f>
        <v/>
      </c>
      <c r="AM507" s="413" t="str">
        <f t="array" ref="AM507">INDEX(_Rge_Data_3rd_CY,$B507,AM$1)</f>
        <v/>
      </c>
      <c r="AN507" s="413">
        <f t="array" ref="AN507">INDEX(_Rge_Data_3rd_CY,$B507,AN$1)</f>
        <v>0</v>
      </c>
      <c r="AO507" s="413">
        <f t="array" ref="AO507">INDEX(_Rge_Data_3rd_CY,$B507,AO$1)</f>
        <v>0</v>
      </c>
      <c r="AP507" s="413">
        <f t="array" ref="AP507">INDEX(_Rge_Data_3rd_CY,$B507,AP$1)</f>
        <v>0</v>
      </c>
      <c r="AQ507" s="413">
        <f t="array" ref="AQ507">INDEX(_Rge_Data_3rd_CY,$B507,AQ$1)</f>
        <v>0</v>
      </c>
      <c r="AR507" s="413">
        <f t="array" ref="AR507">INDEX(_Rge_Data_3rd_CY,$B507,AR$1)</f>
        <v>0</v>
      </c>
      <c r="AS507" s="413" t="str">
        <f t="array" ref="AS507">INDEX(_Rge_Data_3rd_CY,$B507,AS$1)</f>
        <v/>
      </c>
      <c r="AT507" s="413">
        <f t="array" ref="AT507">INDEX(_Rge_Data_3rd_CY,$B507,AT$1)</f>
        <v>0</v>
      </c>
      <c r="AU507" s="413">
        <f t="array" ref="AU507">INDEX(_Rge_Data_3rd_CY,$B507,AU$1)</f>
        <v>0</v>
      </c>
      <c r="AV507" s="284">
        <f t="shared" si="10"/>
        <v>0</v>
      </c>
      <c r="AW507" s="414">
        <f t="shared" si="8"/>
        <v>0</v>
      </c>
      <c r="AX507" s="290">
        <f>IFERROR(IF(AND($F507="OPEN",$AH507&gt;0),$AH507*_SoP*$AW507,IF(AND($F507="CLOSED",$AH507&gt;0),$AH507*_SoL*$AW507,0)),0)</f>
        <v>0</v>
      </c>
      <c r="AY507" s="290">
        <f>IFERROR(IF($AH507&lt;0,$AH507*_SoL,0),0)</f>
        <v>0</v>
      </c>
      <c r="AZ507" s="415">
        <f t="shared" si="11"/>
        <v>0</v>
      </c>
      <c r="BA507" s="415">
        <f t="shared" si="12"/>
        <v>0</v>
      </c>
      <c r="BB507" s="415">
        <f t="shared" si="13"/>
        <v>0</v>
      </c>
      <c r="BC507" s="416">
        <f t="shared" si="14"/>
        <v>0</v>
      </c>
      <c r="BD507" s="417">
        <f t="shared" si="15"/>
        <v>0</v>
      </c>
      <c r="BE507" s="418">
        <f t="shared" si="16"/>
        <v>0</v>
      </c>
      <c r="BF507" s="419">
        <f t="shared" si="17"/>
        <v>0</v>
      </c>
    </row>
    <row r="508" ht="19.5" customHeight="1">
      <c r="A508" s="185"/>
      <c r="B508" s="230">
        <f t="shared" si="18"/>
        <v>497</v>
      </c>
      <c r="C508" s="185"/>
      <c r="D508" s="391" t="str">
        <f t="array" ref="D508">INDEX(_Rge_Projectdata_3rd,$B508,MATCH("Project-ID",_Rge_Headline_Projectdata,0))</f>
        <v/>
      </c>
      <c r="E508" s="392" t="str">
        <f t="array" ref="E508">IF(INDEX(_Rge_Data_3rd_CY,$B508,E$1)=0,"",TEXT(INDEX(_Rge_Data_3rd_CY,$B508,E$1),"JJJJMMTT"))</f>
        <v/>
      </c>
      <c r="F508" s="404" t="str">
        <f t="array" ref="F508">INDEX(_Rge_Data_3rd_CY,$B508,F$1)</f>
        <v>Open</v>
      </c>
      <c r="G508" s="393">
        <f t="array" ref="G508">IFERROR(MATCH(INDEX(_Rge_Data_3rd_CY,$B508,G$1),_Rge_Projectstatus,0),"")</f>
        <v>1</v>
      </c>
      <c r="H508" s="405" t="str">
        <f t="array" ref="H508">INDEX(_Rge_Data_3rd_CY,$B508,H$1)</f>
        <v/>
      </c>
      <c r="I508" s="406" t="str">
        <f t="array" ref="I508">INDEX(_Rge_Data_3rd_CY,$B508,I$1)</f>
        <v/>
      </c>
      <c r="J508" s="406" t="str">
        <f t="array" ref="J508">INDEX(_Rge_Data_3rd_CY,$B508,J$1)</f>
        <v/>
      </c>
      <c r="K508" s="406" t="str">
        <f t="array" ref="K508">INDEX(_Rge_Data_3rd_CY,$B508,K$1)</f>
        <v/>
      </c>
      <c r="L508" s="407">
        <f t="array" ref="L508">INDEX(_Rge_Data_3rd_CY,$B508,L$1)</f>
        <v>0</v>
      </c>
      <c r="M508" s="407">
        <f t="array" ref="M508">INDEX(_Rge_Data_3rd_CY,$B508,M$1)</f>
        <v>0</v>
      </c>
      <c r="N508" s="407">
        <f t="array" ref="N508">INDEX(_Rge_Data_3rd_CY,$B508,N$1)</f>
        <v>0</v>
      </c>
      <c r="O508" s="407">
        <f t="array" ref="O508">INDEX(_Rge_Data_3rd_CY,$B508,O$1)</f>
        <v>0</v>
      </c>
      <c r="P508" s="407">
        <f t="array" ref="P508">INDEX(_Rge_Data_3rd_CY,$B508,P$1)</f>
        <v>0</v>
      </c>
      <c r="Q508" s="407" t="str">
        <f t="array" ref="Q508">INDEX(_Rge_Data_3rd_CY,$B508,Q$1)</f>
        <v/>
      </c>
      <c r="R508" s="407">
        <f t="array" ref="R508">INDEX(_Rge_Data_3rd_CY,$B508,R$1)</f>
        <v>0</v>
      </c>
      <c r="S508" s="407">
        <f t="array" ref="S508">INDEX(_Rge_Data_3rd_CY,$B508,S$1)</f>
        <v>0</v>
      </c>
      <c r="T508" s="407">
        <f t="shared" si="5"/>
        <v>0</v>
      </c>
      <c r="U508" s="408">
        <f t="shared" si="6"/>
        <v>0</v>
      </c>
      <c r="V508" s="409" t="str">
        <f t="array" ref="V508">INDEX(_Rge_Data_3rd_CY,$B508,V$1)</f>
        <v/>
      </c>
      <c r="W508" s="410" t="str">
        <f t="array" ref="W508">INDEX(_Rge_Data_3rd_CY,$B508,W$1)</f>
        <v/>
      </c>
      <c r="X508" s="410" t="str">
        <f t="array" ref="X508">INDEX(_Rge_Data_3rd_CY,$B508,X$1)</f>
        <v/>
      </c>
      <c r="Y508" s="410" t="str">
        <f t="array" ref="Y508">INDEX(_Rge_Data_3rd_CY,$B508,Y$1)</f>
        <v/>
      </c>
      <c r="Z508" s="410">
        <f t="array" ref="Z508">INDEX(_Rge_Data_3rd_CY,$B508,Z$1)</f>
        <v>0</v>
      </c>
      <c r="AA508" s="410">
        <f t="array" ref="AA508">INDEX(_Rge_Data_3rd_CY,$B508,AA$1)</f>
        <v>0</v>
      </c>
      <c r="AB508" s="410">
        <f t="array" ref="AB508">INDEX(_Rge_Data_3rd_CY,$B508,AB$1)</f>
        <v>0</v>
      </c>
      <c r="AC508" s="410">
        <f t="array" ref="AC508">INDEX(_Rge_Data_3rd_CY,$B508,AC$1)</f>
        <v>0</v>
      </c>
      <c r="AD508" s="410">
        <f t="array" ref="AD508">INDEX(_Rge_Data_3rd_CY,$B508,AD$1)</f>
        <v>0</v>
      </c>
      <c r="AE508" s="410" t="str">
        <f t="array" ref="AE508">INDEX(_Rge_Data_3rd_CY,$B508,AE$1)</f>
        <v/>
      </c>
      <c r="AF508" s="410">
        <f t="array" ref="AF508">INDEX(_Rge_Data_3rd_CY,$B508,AF$1)</f>
        <v>0</v>
      </c>
      <c r="AG508" s="410">
        <f t="array" ref="AG508">INDEX(_Rge_Data_3rd_CY,$B508,AG$1)</f>
        <v>0</v>
      </c>
      <c r="AH508" s="410">
        <f t="shared" si="7"/>
        <v>0</v>
      </c>
      <c r="AI508" s="411" t="str">
        <f t="shared" si="9"/>
        <v/>
      </c>
      <c r="AJ508" s="412" t="str">
        <f t="array" ref="AJ508">INDEX(_Rge_Data_3rd_CY,$B508,AJ$1)</f>
        <v/>
      </c>
      <c r="AK508" s="413" t="str">
        <f t="array" ref="AK508">INDEX(_Rge_Data_3rd_CY,$B508,AK$1)</f>
        <v/>
      </c>
      <c r="AL508" s="413" t="str">
        <f t="array" ref="AL508">INDEX(_Rge_Data_3rd_CY,$B508,AL$1)</f>
        <v/>
      </c>
      <c r="AM508" s="413" t="str">
        <f t="array" ref="AM508">INDEX(_Rge_Data_3rd_CY,$B508,AM$1)</f>
        <v/>
      </c>
      <c r="AN508" s="413">
        <f t="array" ref="AN508">INDEX(_Rge_Data_3rd_CY,$B508,AN$1)</f>
        <v>0</v>
      </c>
      <c r="AO508" s="413">
        <f t="array" ref="AO508">INDEX(_Rge_Data_3rd_CY,$B508,AO$1)</f>
        <v>0</v>
      </c>
      <c r="AP508" s="413">
        <f t="array" ref="AP508">INDEX(_Rge_Data_3rd_CY,$B508,AP$1)</f>
        <v>0</v>
      </c>
      <c r="AQ508" s="413">
        <f t="array" ref="AQ508">INDEX(_Rge_Data_3rd_CY,$B508,AQ$1)</f>
        <v>0</v>
      </c>
      <c r="AR508" s="413">
        <f t="array" ref="AR508">INDEX(_Rge_Data_3rd_CY,$B508,AR$1)</f>
        <v>0</v>
      </c>
      <c r="AS508" s="413" t="str">
        <f t="array" ref="AS508">INDEX(_Rge_Data_3rd_CY,$B508,AS$1)</f>
        <v/>
      </c>
      <c r="AT508" s="413">
        <f t="array" ref="AT508">INDEX(_Rge_Data_3rd_CY,$B508,AT$1)</f>
        <v>0</v>
      </c>
      <c r="AU508" s="413">
        <f t="array" ref="AU508">INDEX(_Rge_Data_3rd_CY,$B508,AU$1)</f>
        <v>0</v>
      </c>
      <c r="AV508" s="284">
        <f t="shared" si="10"/>
        <v>0</v>
      </c>
      <c r="AW508" s="414">
        <f t="shared" si="8"/>
        <v>0</v>
      </c>
      <c r="AX508" s="290">
        <f>IFERROR(IF(AND($F508="OPEN",$AH508&gt;0),$AH508*_SoP*$AW508,IF(AND($F508="CLOSED",$AH508&gt;0),$AH508*_SoL*$AW508,0)),0)</f>
        <v>0</v>
      </c>
      <c r="AY508" s="290">
        <f>IFERROR(IF($AH508&lt;0,$AH508*_SoL,0),0)</f>
        <v>0</v>
      </c>
      <c r="AZ508" s="415">
        <f t="shared" si="11"/>
        <v>0</v>
      </c>
      <c r="BA508" s="415">
        <f t="shared" si="12"/>
        <v>0</v>
      </c>
      <c r="BB508" s="415">
        <f t="shared" si="13"/>
        <v>0</v>
      </c>
      <c r="BC508" s="416">
        <f t="shared" si="14"/>
        <v>0</v>
      </c>
      <c r="BD508" s="417">
        <f t="shared" si="15"/>
        <v>0</v>
      </c>
      <c r="BE508" s="418">
        <f t="shared" si="16"/>
        <v>0</v>
      </c>
      <c r="BF508" s="419">
        <f t="shared" si="17"/>
        <v>0</v>
      </c>
    </row>
    <row r="509" ht="19.5" customHeight="1">
      <c r="A509" s="185"/>
      <c r="B509" s="230">
        <f t="shared" si="18"/>
        <v>498</v>
      </c>
      <c r="C509" s="185"/>
      <c r="D509" s="391" t="str">
        <f t="array" ref="D509">INDEX(_Rge_Projectdata_3rd,$B509,MATCH("Project-ID",_Rge_Headline_Projectdata,0))</f>
        <v/>
      </c>
      <c r="E509" s="392" t="str">
        <f t="array" ref="E509">IF(INDEX(_Rge_Data_3rd_CY,$B509,E$1)=0,"",TEXT(INDEX(_Rge_Data_3rd_CY,$B509,E$1),"JJJJMMTT"))</f>
        <v/>
      </c>
      <c r="F509" s="404" t="str">
        <f t="array" ref="F509">INDEX(_Rge_Data_3rd_CY,$B509,F$1)</f>
        <v>Open</v>
      </c>
      <c r="G509" s="393">
        <f t="array" ref="G509">IFERROR(MATCH(INDEX(_Rge_Data_3rd_CY,$B509,G$1),_Rge_Projectstatus,0),"")</f>
        <v>1</v>
      </c>
      <c r="H509" s="405" t="str">
        <f t="array" ref="H509">INDEX(_Rge_Data_3rd_CY,$B509,H$1)</f>
        <v/>
      </c>
      <c r="I509" s="406" t="str">
        <f t="array" ref="I509">INDEX(_Rge_Data_3rd_CY,$B509,I$1)</f>
        <v/>
      </c>
      <c r="J509" s="406" t="str">
        <f t="array" ref="J509">INDEX(_Rge_Data_3rd_CY,$B509,J$1)</f>
        <v/>
      </c>
      <c r="K509" s="406" t="str">
        <f t="array" ref="K509">INDEX(_Rge_Data_3rd_CY,$B509,K$1)</f>
        <v/>
      </c>
      <c r="L509" s="407">
        <f t="array" ref="L509">INDEX(_Rge_Data_3rd_CY,$B509,L$1)</f>
        <v>0</v>
      </c>
      <c r="M509" s="407">
        <f t="array" ref="M509">INDEX(_Rge_Data_3rd_CY,$B509,M$1)</f>
        <v>0</v>
      </c>
      <c r="N509" s="407">
        <f t="array" ref="N509">INDEX(_Rge_Data_3rd_CY,$B509,N$1)</f>
        <v>0</v>
      </c>
      <c r="O509" s="407">
        <f t="array" ref="O509">INDEX(_Rge_Data_3rd_CY,$B509,O$1)</f>
        <v>0</v>
      </c>
      <c r="P509" s="407">
        <f t="array" ref="P509">INDEX(_Rge_Data_3rd_CY,$B509,P$1)</f>
        <v>0</v>
      </c>
      <c r="Q509" s="407" t="str">
        <f t="array" ref="Q509">INDEX(_Rge_Data_3rd_CY,$B509,Q$1)</f>
        <v/>
      </c>
      <c r="R509" s="407">
        <f t="array" ref="R509">INDEX(_Rge_Data_3rd_CY,$B509,R$1)</f>
        <v>0</v>
      </c>
      <c r="S509" s="407">
        <f t="array" ref="S509">INDEX(_Rge_Data_3rd_CY,$B509,S$1)</f>
        <v>0</v>
      </c>
      <c r="T509" s="407">
        <f t="shared" si="5"/>
        <v>0</v>
      </c>
      <c r="U509" s="408">
        <f t="shared" si="6"/>
        <v>0</v>
      </c>
      <c r="V509" s="409" t="str">
        <f t="array" ref="V509">INDEX(_Rge_Data_3rd_CY,$B509,V$1)</f>
        <v/>
      </c>
      <c r="W509" s="410" t="str">
        <f t="array" ref="W509">INDEX(_Rge_Data_3rd_CY,$B509,W$1)</f>
        <v/>
      </c>
      <c r="X509" s="410" t="str">
        <f t="array" ref="X509">INDEX(_Rge_Data_3rd_CY,$B509,X$1)</f>
        <v/>
      </c>
      <c r="Y509" s="410" t="str">
        <f t="array" ref="Y509">INDEX(_Rge_Data_3rd_CY,$B509,Y$1)</f>
        <v/>
      </c>
      <c r="Z509" s="410">
        <f t="array" ref="Z509">INDEX(_Rge_Data_3rd_CY,$B509,Z$1)</f>
        <v>0</v>
      </c>
      <c r="AA509" s="410">
        <f t="array" ref="AA509">INDEX(_Rge_Data_3rd_CY,$B509,AA$1)</f>
        <v>0</v>
      </c>
      <c r="AB509" s="410">
        <f t="array" ref="AB509">INDEX(_Rge_Data_3rd_CY,$B509,AB$1)</f>
        <v>0</v>
      </c>
      <c r="AC509" s="410">
        <f t="array" ref="AC509">INDEX(_Rge_Data_3rd_CY,$B509,AC$1)</f>
        <v>0</v>
      </c>
      <c r="AD509" s="410">
        <f t="array" ref="AD509">INDEX(_Rge_Data_3rd_CY,$B509,AD$1)</f>
        <v>0</v>
      </c>
      <c r="AE509" s="410" t="str">
        <f t="array" ref="AE509">INDEX(_Rge_Data_3rd_CY,$B509,AE$1)</f>
        <v/>
      </c>
      <c r="AF509" s="410">
        <f t="array" ref="AF509">INDEX(_Rge_Data_3rd_CY,$B509,AF$1)</f>
        <v>0</v>
      </c>
      <c r="AG509" s="410">
        <f t="array" ref="AG509">INDEX(_Rge_Data_3rd_CY,$B509,AG$1)</f>
        <v>0</v>
      </c>
      <c r="AH509" s="410">
        <f t="shared" si="7"/>
        <v>0</v>
      </c>
      <c r="AI509" s="411" t="str">
        <f t="shared" si="9"/>
        <v/>
      </c>
      <c r="AJ509" s="412" t="str">
        <f t="array" ref="AJ509">INDEX(_Rge_Data_3rd_CY,$B509,AJ$1)</f>
        <v/>
      </c>
      <c r="AK509" s="413" t="str">
        <f t="array" ref="AK509">INDEX(_Rge_Data_3rd_CY,$B509,AK$1)</f>
        <v/>
      </c>
      <c r="AL509" s="413" t="str">
        <f t="array" ref="AL509">INDEX(_Rge_Data_3rd_CY,$B509,AL$1)</f>
        <v/>
      </c>
      <c r="AM509" s="413" t="str">
        <f t="array" ref="AM509">INDEX(_Rge_Data_3rd_CY,$B509,AM$1)</f>
        <v/>
      </c>
      <c r="AN509" s="413">
        <f t="array" ref="AN509">INDEX(_Rge_Data_3rd_CY,$B509,AN$1)</f>
        <v>0</v>
      </c>
      <c r="AO509" s="413">
        <f t="array" ref="AO509">INDEX(_Rge_Data_3rd_CY,$B509,AO$1)</f>
        <v>0</v>
      </c>
      <c r="AP509" s="413">
        <f t="array" ref="AP509">INDEX(_Rge_Data_3rd_CY,$B509,AP$1)</f>
        <v>0</v>
      </c>
      <c r="AQ509" s="413">
        <f t="array" ref="AQ509">INDEX(_Rge_Data_3rd_CY,$B509,AQ$1)</f>
        <v>0</v>
      </c>
      <c r="AR509" s="413">
        <f t="array" ref="AR509">INDEX(_Rge_Data_3rd_CY,$B509,AR$1)</f>
        <v>0</v>
      </c>
      <c r="AS509" s="413" t="str">
        <f t="array" ref="AS509">INDEX(_Rge_Data_3rd_CY,$B509,AS$1)</f>
        <v/>
      </c>
      <c r="AT509" s="413">
        <f t="array" ref="AT509">INDEX(_Rge_Data_3rd_CY,$B509,AT$1)</f>
        <v>0</v>
      </c>
      <c r="AU509" s="413">
        <f t="array" ref="AU509">INDEX(_Rge_Data_3rd_CY,$B509,AU$1)</f>
        <v>0</v>
      </c>
      <c r="AV509" s="284">
        <f t="shared" si="10"/>
        <v>0</v>
      </c>
      <c r="AW509" s="414">
        <f t="shared" si="8"/>
        <v>0</v>
      </c>
      <c r="AX509" s="290">
        <f>IFERROR(IF(AND($F509="OPEN",$AH509&gt;0),$AH509*_SoP*$AW509,IF(AND($F509="CLOSED",$AH509&gt;0),$AH509*_SoL*$AW509,0)),0)</f>
        <v>0</v>
      </c>
      <c r="AY509" s="290">
        <f>IFERROR(IF($AH509&lt;0,$AH509*_SoL,0),0)</f>
        <v>0</v>
      </c>
      <c r="AZ509" s="415">
        <f t="shared" si="11"/>
        <v>0</v>
      </c>
      <c r="BA509" s="415">
        <f t="shared" si="12"/>
        <v>0</v>
      </c>
      <c r="BB509" s="415">
        <f t="shared" si="13"/>
        <v>0</v>
      </c>
      <c r="BC509" s="416">
        <f t="shared" si="14"/>
        <v>0</v>
      </c>
      <c r="BD509" s="417">
        <f t="shared" si="15"/>
        <v>0</v>
      </c>
      <c r="BE509" s="418">
        <f t="shared" si="16"/>
        <v>0</v>
      </c>
      <c r="BF509" s="419">
        <f t="shared" si="17"/>
        <v>0</v>
      </c>
    </row>
    <row r="510" ht="19.5" customHeight="1">
      <c r="A510" s="185"/>
      <c r="B510" s="230">
        <f t="shared" si="18"/>
        <v>499</v>
      </c>
      <c r="C510" s="185"/>
      <c r="D510" s="391" t="str">
        <f t="array" ref="D510">INDEX(_Rge_Projectdata_3rd,$B510,MATCH("Project-ID",_Rge_Headline_Projectdata,0))</f>
        <v/>
      </c>
      <c r="E510" s="392" t="str">
        <f t="array" ref="E510">IF(INDEX(_Rge_Data_3rd_CY,$B510,E$1)=0,"",TEXT(INDEX(_Rge_Data_3rd_CY,$B510,E$1),"JJJJMMTT"))</f>
        <v/>
      </c>
      <c r="F510" s="404" t="str">
        <f t="array" ref="F510">INDEX(_Rge_Data_3rd_CY,$B510,F$1)</f>
        <v>Open</v>
      </c>
      <c r="G510" s="393">
        <f t="array" ref="G510">IFERROR(MATCH(INDEX(_Rge_Data_3rd_CY,$B510,G$1),_Rge_Projectstatus,0),"")</f>
        <v>1</v>
      </c>
      <c r="H510" s="405" t="str">
        <f t="array" ref="H510">INDEX(_Rge_Data_3rd_CY,$B510,H$1)</f>
        <v/>
      </c>
      <c r="I510" s="406" t="str">
        <f t="array" ref="I510">INDEX(_Rge_Data_3rd_CY,$B510,I$1)</f>
        <v/>
      </c>
      <c r="J510" s="406" t="str">
        <f t="array" ref="J510">INDEX(_Rge_Data_3rd_CY,$B510,J$1)</f>
        <v/>
      </c>
      <c r="K510" s="406" t="str">
        <f t="array" ref="K510">INDEX(_Rge_Data_3rd_CY,$B510,K$1)</f>
        <v/>
      </c>
      <c r="L510" s="407">
        <f t="array" ref="L510">INDEX(_Rge_Data_3rd_CY,$B510,L$1)</f>
        <v>0</v>
      </c>
      <c r="M510" s="407">
        <f t="array" ref="M510">INDEX(_Rge_Data_3rd_CY,$B510,M$1)</f>
        <v>0</v>
      </c>
      <c r="N510" s="407">
        <f t="array" ref="N510">INDEX(_Rge_Data_3rd_CY,$B510,N$1)</f>
        <v>0</v>
      </c>
      <c r="O510" s="407">
        <f t="array" ref="O510">INDEX(_Rge_Data_3rd_CY,$B510,O$1)</f>
        <v>0</v>
      </c>
      <c r="P510" s="407">
        <f t="array" ref="P510">INDEX(_Rge_Data_3rd_CY,$B510,P$1)</f>
        <v>0</v>
      </c>
      <c r="Q510" s="407" t="str">
        <f t="array" ref="Q510">INDEX(_Rge_Data_3rd_CY,$B510,Q$1)</f>
        <v/>
      </c>
      <c r="R510" s="407">
        <f t="array" ref="R510">INDEX(_Rge_Data_3rd_CY,$B510,R$1)</f>
        <v>0</v>
      </c>
      <c r="S510" s="407">
        <f t="array" ref="S510">INDEX(_Rge_Data_3rd_CY,$B510,S$1)</f>
        <v>0</v>
      </c>
      <c r="T510" s="407">
        <f t="shared" si="5"/>
        <v>0</v>
      </c>
      <c r="U510" s="408">
        <f t="shared" si="6"/>
        <v>0</v>
      </c>
      <c r="V510" s="409" t="str">
        <f t="array" ref="V510">INDEX(_Rge_Data_3rd_CY,$B510,V$1)</f>
        <v/>
      </c>
      <c r="W510" s="410" t="str">
        <f t="array" ref="W510">INDEX(_Rge_Data_3rd_CY,$B510,W$1)</f>
        <v/>
      </c>
      <c r="X510" s="410" t="str">
        <f t="array" ref="X510">INDEX(_Rge_Data_3rd_CY,$B510,X$1)</f>
        <v/>
      </c>
      <c r="Y510" s="410" t="str">
        <f t="array" ref="Y510">INDEX(_Rge_Data_3rd_CY,$B510,Y$1)</f>
        <v/>
      </c>
      <c r="Z510" s="410">
        <f t="array" ref="Z510">INDEX(_Rge_Data_3rd_CY,$B510,Z$1)</f>
        <v>0</v>
      </c>
      <c r="AA510" s="410">
        <f t="array" ref="AA510">INDEX(_Rge_Data_3rd_CY,$B510,AA$1)</f>
        <v>0</v>
      </c>
      <c r="AB510" s="410">
        <f t="array" ref="AB510">INDEX(_Rge_Data_3rd_CY,$B510,AB$1)</f>
        <v>0</v>
      </c>
      <c r="AC510" s="410">
        <f t="array" ref="AC510">INDEX(_Rge_Data_3rd_CY,$B510,AC$1)</f>
        <v>0</v>
      </c>
      <c r="AD510" s="410">
        <f t="array" ref="AD510">INDEX(_Rge_Data_3rd_CY,$B510,AD$1)</f>
        <v>0</v>
      </c>
      <c r="AE510" s="410" t="str">
        <f t="array" ref="AE510">INDEX(_Rge_Data_3rd_CY,$B510,AE$1)</f>
        <v/>
      </c>
      <c r="AF510" s="410">
        <f t="array" ref="AF510">INDEX(_Rge_Data_3rd_CY,$B510,AF$1)</f>
        <v>0</v>
      </c>
      <c r="AG510" s="410">
        <f t="array" ref="AG510">INDEX(_Rge_Data_3rd_CY,$B510,AG$1)</f>
        <v>0</v>
      </c>
      <c r="AH510" s="410">
        <f t="shared" si="7"/>
        <v>0</v>
      </c>
      <c r="AI510" s="411" t="str">
        <f t="shared" si="9"/>
        <v/>
      </c>
      <c r="AJ510" s="412" t="str">
        <f t="array" ref="AJ510">INDEX(_Rge_Data_3rd_CY,$B510,AJ$1)</f>
        <v/>
      </c>
      <c r="AK510" s="413" t="str">
        <f t="array" ref="AK510">INDEX(_Rge_Data_3rd_CY,$B510,AK$1)</f>
        <v/>
      </c>
      <c r="AL510" s="413" t="str">
        <f t="array" ref="AL510">INDEX(_Rge_Data_3rd_CY,$B510,AL$1)</f>
        <v/>
      </c>
      <c r="AM510" s="413" t="str">
        <f t="array" ref="AM510">INDEX(_Rge_Data_3rd_CY,$B510,AM$1)</f>
        <v/>
      </c>
      <c r="AN510" s="413">
        <f t="array" ref="AN510">INDEX(_Rge_Data_3rd_CY,$B510,AN$1)</f>
        <v>0</v>
      </c>
      <c r="AO510" s="413">
        <f t="array" ref="AO510">INDEX(_Rge_Data_3rd_CY,$B510,AO$1)</f>
        <v>0</v>
      </c>
      <c r="AP510" s="413">
        <f t="array" ref="AP510">INDEX(_Rge_Data_3rd_CY,$B510,AP$1)</f>
        <v>0</v>
      </c>
      <c r="AQ510" s="413">
        <f t="array" ref="AQ510">INDEX(_Rge_Data_3rd_CY,$B510,AQ$1)</f>
        <v>0</v>
      </c>
      <c r="AR510" s="413">
        <f t="array" ref="AR510">INDEX(_Rge_Data_3rd_CY,$B510,AR$1)</f>
        <v>0</v>
      </c>
      <c r="AS510" s="413" t="str">
        <f t="array" ref="AS510">INDEX(_Rge_Data_3rd_CY,$B510,AS$1)</f>
        <v/>
      </c>
      <c r="AT510" s="413">
        <f t="array" ref="AT510">INDEX(_Rge_Data_3rd_CY,$B510,AT$1)</f>
        <v>0</v>
      </c>
      <c r="AU510" s="413">
        <f t="array" ref="AU510">INDEX(_Rge_Data_3rd_CY,$B510,AU$1)</f>
        <v>0</v>
      </c>
      <c r="AV510" s="284">
        <f t="shared" si="10"/>
        <v>0</v>
      </c>
      <c r="AW510" s="414">
        <f t="shared" si="8"/>
        <v>0</v>
      </c>
      <c r="AX510" s="290">
        <f>IFERROR(IF(AND($F510="OPEN",$AH510&gt;0),$AH510*_SoP*$AW510,IF(AND($F510="CLOSED",$AH510&gt;0),$AH510*_SoL*$AW510,0)),0)</f>
        <v>0</v>
      </c>
      <c r="AY510" s="290">
        <f>IFERROR(IF($AH510&lt;0,$AH510*_SoL,0),0)</f>
        <v>0</v>
      </c>
      <c r="AZ510" s="415">
        <f t="shared" si="11"/>
        <v>0</v>
      </c>
      <c r="BA510" s="415">
        <f t="shared" si="12"/>
        <v>0</v>
      </c>
      <c r="BB510" s="415">
        <f t="shared" si="13"/>
        <v>0</v>
      </c>
      <c r="BC510" s="416">
        <f t="shared" si="14"/>
        <v>0</v>
      </c>
      <c r="BD510" s="417">
        <f t="shared" si="15"/>
        <v>0</v>
      </c>
      <c r="BE510" s="418">
        <f t="shared" si="16"/>
        <v>0</v>
      </c>
      <c r="BF510" s="419">
        <f t="shared" si="17"/>
        <v>0</v>
      </c>
    </row>
    <row r="511" ht="19.5" customHeight="1">
      <c r="A511" s="185"/>
      <c r="B511" s="230">
        <f t="shared" si="18"/>
        <v>500</v>
      </c>
      <c r="C511" s="185"/>
      <c r="D511" s="391" t="str">
        <f t="array" ref="D511">INDEX(_Rge_Projectdata_3rd,$B511,MATCH("Project-ID",_Rge_Headline_Projectdata,0))</f>
        <v/>
      </c>
      <c r="E511" s="392" t="str">
        <f t="array" ref="E511">IF(INDEX(_Rge_Data_3rd_CY,$B511,E$1)=0,"",TEXT(INDEX(_Rge_Data_3rd_CY,$B511,E$1),"JJJJMMTT"))</f>
        <v/>
      </c>
      <c r="F511" s="404" t="str">
        <f t="array" ref="F511">INDEX(_Rge_Data_3rd_CY,$B511,F$1)</f>
        <v>Open</v>
      </c>
      <c r="G511" s="393">
        <f t="array" ref="G511">IFERROR(MATCH(INDEX(_Rge_Data_3rd_CY,$B511,G$1),_Rge_Projectstatus,0),"")</f>
        <v>1</v>
      </c>
      <c r="H511" s="405" t="str">
        <f t="array" ref="H511">INDEX(_Rge_Data_3rd_CY,$B511,H$1)</f>
        <v/>
      </c>
      <c r="I511" s="406" t="str">
        <f t="array" ref="I511">INDEX(_Rge_Data_3rd_CY,$B511,I$1)</f>
        <v/>
      </c>
      <c r="J511" s="406" t="str">
        <f t="array" ref="J511">INDEX(_Rge_Data_3rd_CY,$B511,J$1)</f>
        <v/>
      </c>
      <c r="K511" s="406" t="str">
        <f t="array" ref="K511">INDEX(_Rge_Data_3rd_CY,$B511,K$1)</f>
        <v/>
      </c>
      <c r="L511" s="407">
        <f t="array" ref="L511">INDEX(_Rge_Data_3rd_CY,$B511,L$1)</f>
        <v>0</v>
      </c>
      <c r="M511" s="407">
        <f t="array" ref="M511">INDEX(_Rge_Data_3rd_CY,$B511,M$1)</f>
        <v>0</v>
      </c>
      <c r="N511" s="407">
        <f t="array" ref="N511">INDEX(_Rge_Data_3rd_CY,$B511,N$1)</f>
        <v>0</v>
      </c>
      <c r="O511" s="407">
        <f t="array" ref="O511">INDEX(_Rge_Data_3rd_CY,$B511,O$1)</f>
        <v>0</v>
      </c>
      <c r="P511" s="407">
        <f t="array" ref="P511">INDEX(_Rge_Data_3rd_CY,$B511,P$1)</f>
        <v>0</v>
      </c>
      <c r="Q511" s="407" t="str">
        <f t="array" ref="Q511">INDEX(_Rge_Data_3rd_CY,$B511,Q$1)</f>
        <v/>
      </c>
      <c r="R511" s="407">
        <f t="array" ref="R511">INDEX(_Rge_Data_3rd_CY,$B511,R$1)</f>
        <v>0</v>
      </c>
      <c r="S511" s="407">
        <f t="array" ref="S511">INDEX(_Rge_Data_3rd_CY,$B511,S$1)</f>
        <v>0</v>
      </c>
      <c r="T511" s="407">
        <f t="shared" si="5"/>
        <v>0</v>
      </c>
      <c r="U511" s="408">
        <f t="shared" si="6"/>
        <v>0</v>
      </c>
      <c r="V511" s="409" t="str">
        <f t="array" ref="V511">INDEX(_Rge_Data_3rd_CY,$B511,V$1)</f>
        <v/>
      </c>
      <c r="W511" s="410" t="str">
        <f t="array" ref="W511">INDEX(_Rge_Data_3rd_CY,$B511,W$1)</f>
        <v/>
      </c>
      <c r="X511" s="410" t="str">
        <f t="array" ref="X511">INDEX(_Rge_Data_3rd_CY,$B511,X$1)</f>
        <v/>
      </c>
      <c r="Y511" s="410" t="str">
        <f t="array" ref="Y511">INDEX(_Rge_Data_3rd_CY,$B511,Y$1)</f>
        <v/>
      </c>
      <c r="Z511" s="410">
        <f t="array" ref="Z511">INDEX(_Rge_Data_3rd_CY,$B511,Z$1)</f>
        <v>0</v>
      </c>
      <c r="AA511" s="410">
        <f t="array" ref="AA511">INDEX(_Rge_Data_3rd_CY,$B511,AA$1)</f>
        <v>0</v>
      </c>
      <c r="AB511" s="410">
        <f t="array" ref="AB511">INDEX(_Rge_Data_3rd_CY,$B511,AB$1)</f>
        <v>0</v>
      </c>
      <c r="AC511" s="410">
        <f t="array" ref="AC511">INDEX(_Rge_Data_3rd_CY,$B511,AC$1)</f>
        <v>0</v>
      </c>
      <c r="AD511" s="410">
        <f t="array" ref="AD511">INDEX(_Rge_Data_3rd_CY,$B511,AD$1)</f>
        <v>0</v>
      </c>
      <c r="AE511" s="410" t="str">
        <f t="array" ref="AE511">INDEX(_Rge_Data_3rd_CY,$B511,AE$1)</f>
        <v/>
      </c>
      <c r="AF511" s="410">
        <f t="array" ref="AF511">INDEX(_Rge_Data_3rd_CY,$B511,AF$1)</f>
        <v>0</v>
      </c>
      <c r="AG511" s="410">
        <f t="array" ref="AG511">INDEX(_Rge_Data_3rd_CY,$B511,AG$1)</f>
        <v>0</v>
      </c>
      <c r="AH511" s="410">
        <f t="shared" si="7"/>
        <v>0</v>
      </c>
      <c r="AI511" s="411" t="str">
        <f t="shared" si="9"/>
        <v/>
      </c>
      <c r="AJ511" s="412" t="str">
        <f t="array" ref="AJ511">INDEX(_Rge_Data_3rd_CY,$B511,AJ$1)</f>
        <v/>
      </c>
      <c r="AK511" s="413" t="str">
        <f t="array" ref="AK511">INDEX(_Rge_Data_3rd_CY,$B511,AK$1)</f>
        <v/>
      </c>
      <c r="AL511" s="413" t="str">
        <f t="array" ref="AL511">INDEX(_Rge_Data_3rd_CY,$B511,AL$1)</f>
        <v/>
      </c>
      <c r="AM511" s="413" t="str">
        <f t="array" ref="AM511">INDEX(_Rge_Data_3rd_CY,$B511,AM$1)</f>
        <v/>
      </c>
      <c r="AN511" s="413">
        <f t="array" ref="AN511">INDEX(_Rge_Data_3rd_CY,$B511,AN$1)</f>
        <v>0</v>
      </c>
      <c r="AO511" s="413">
        <f t="array" ref="AO511">INDEX(_Rge_Data_3rd_CY,$B511,AO$1)</f>
        <v>0</v>
      </c>
      <c r="AP511" s="413">
        <f t="array" ref="AP511">INDEX(_Rge_Data_3rd_CY,$B511,AP$1)</f>
        <v>0</v>
      </c>
      <c r="AQ511" s="413">
        <f t="array" ref="AQ511">INDEX(_Rge_Data_3rd_CY,$B511,AQ$1)</f>
        <v>0</v>
      </c>
      <c r="AR511" s="413">
        <f t="array" ref="AR511">INDEX(_Rge_Data_3rd_CY,$B511,AR$1)</f>
        <v>0</v>
      </c>
      <c r="AS511" s="413" t="str">
        <f t="array" ref="AS511">INDEX(_Rge_Data_3rd_CY,$B511,AS$1)</f>
        <v/>
      </c>
      <c r="AT511" s="413">
        <f t="array" ref="AT511">INDEX(_Rge_Data_3rd_CY,$B511,AT$1)</f>
        <v>0</v>
      </c>
      <c r="AU511" s="413">
        <f t="array" ref="AU511">INDEX(_Rge_Data_3rd_CY,$B511,AU$1)</f>
        <v>0</v>
      </c>
      <c r="AV511" s="284">
        <f t="shared" si="10"/>
        <v>0</v>
      </c>
      <c r="AW511" s="414">
        <f t="shared" si="8"/>
        <v>0</v>
      </c>
      <c r="AX511" s="290">
        <f>IFERROR(IF(AND($F511="OPEN",$AH511&gt;0),$AH511*_SoP*$AW511,IF(AND($F511="CLOSED",$AH511&gt;0),$AH511*_SoL*$AW511,0)),0)</f>
        <v>0</v>
      </c>
      <c r="AY511" s="290">
        <f>IFERROR(IF($AH511&lt;0,$AH511*_SoL,0),0)</f>
        <v>0</v>
      </c>
      <c r="AZ511" s="415">
        <f t="shared" si="11"/>
        <v>0</v>
      </c>
      <c r="BA511" s="415">
        <f t="shared" si="12"/>
        <v>0</v>
      </c>
      <c r="BB511" s="415">
        <f t="shared" si="13"/>
        <v>0</v>
      </c>
      <c r="BC511" s="416">
        <f t="shared" si="14"/>
        <v>0</v>
      </c>
      <c r="BD511" s="417">
        <f t="shared" si="15"/>
        <v>0</v>
      </c>
      <c r="BE511" s="418">
        <f t="shared" si="16"/>
        <v>0</v>
      </c>
      <c r="BF511" s="419">
        <f t="shared" si="17"/>
        <v>0</v>
      </c>
    </row>
    <row r="512" ht="19.5" customHeight="1">
      <c r="A512" s="185"/>
      <c r="B512" s="230">
        <f t="shared" si="18"/>
        <v>501</v>
      </c>
      <c r="C512" s="185"/>
      <c r="D512" s="391" t="str">
        <f t="array" ref="D512">INDEX(_Rge_Projectdata_3rd,$B512,MATCH("Project-ID",_Rge_Headline_Projectdata,0))</f>
        <v/>
      </c>
      <c r="E512" s="392" t="str">
        <f t="array" ref="E512">IF(INDEX(_Rge_Data_3rd_CY,$B512,E$1)=0,"",TEXT(INDEX(_Rge_Data_3rd_CY,$B512,E$1),"JJJJMMTT"))</f>
        <v/>
      </c>
      <c r="F512" s="404" t="str">
        <f t="array" ref="F512">INDEX(_Rge_Data_3rd_CY,$B512,F$1)</f>
        <v>Open</v>
      </c>
      <c r="G512" s="393">
        <f t="array" ref="G512">IFERROR(MATCH(INDEX(_Rge_Data_3rd_CY,$B512,G$1),_Rge_Projectstatus,0),"")</f>
        <v>1</v>
      </c>
      <c r="H512" s="405" t="str">
        <f t="array" ref="H512">INDEX(_Rge_Data_3rd_CY,$B512,H$1)</f>
        <v/>
      </c>
      <c r="I512" s="406" t="str">
        <f t="array" ref="I512">INDEX(_Rge_Data_3rd_CY,$B512,I$1)</f>
        <v/>
      </c>
      <c r="J512" s="406" t="str">
        <f t="array" ref="J512">INDEX(_Rge_Data_3rd_CY,$B512,J$1)</f>
        <v/>
      </c>
      <c r="K512" s="406" t="str">
        <f t="array" ref="K512">INDEX(_Rge_Data_3rd_CY,$B512,K$1)</f>
        <v/>
      </c>
      <c r="L512" s="407">
        <f t="array" ref="L512">INDEX(_Rge_Data_3rd_CY,$B512,L$1)</f>
        <v>0</v>
      </c>
      <c r="M512" s="407">
        <f t="array" ref="M512">INDEX(_Rge_Data_3rd_CY,$B512,M$1)</f>
        <v>0</v>
      </c>
      <c r="N512" s="407">
        <f t="array" ref="N512">INDEX(_Rge_Data_3rd_CY,$B512,N$1)</f>
        <v>0</v>
      </c>
      <c r="O512" s="407">
        <f t="array" ref="O512">INDEX(_Rge_Data_3rd_CY,$B512,O$1)</f>
        <v>0</v>
      </c>
      <c r="P512" s="407">
        <f t="array" ref="P512">INDEX(_Rge_Data_3rd_CY,$B512,P$1)</f>
        <v>0</v>
      </c>
      <c r="Q512" s="407" t="str">
        <f t="array" ref="Q512">INDEX(_Rge_Data_3rd_CY,$B512,Q$1)</f>
        <v/>
      </c>
      <c r="R512" s="407">
        <f t="array" ref="R512">INDEX(_Rge_Data_3rd_CY,$B512,R$1)</f>
        <v>0</v>
      </c>
      <c r="S512" s="407">
        <f t="array" ref="S512">INDEX(_Rge_Data_3rd_CY,$B512,S$1)</f>
        <v>0</v>
      </c>
      <c r="T512" s="407">
        <f t="shared" si="5"/>
        <v>0</v>
      </c>
      <c r="U512" s="408">
        <f t="shared" si="6"/>
        <v>0</v>
      </c>
      <c r="V512" s="409" t="str">
        <f t="array" ref="V512">INDEX(_Rge_Data_3rd_CY,$B512,V$1)</f>
        <v/>
      </c>
      <c r="W512" s="410" t="str">
        <f t="array" ref="W512">INDEX(_Rge_Data_3rd_CY,$B512,W$1)</f>
        <v/>
      </c>
      <c r="X512" s="410" t="str">
        <f t="array" ref="X512">INDEX(_Rge_Data_3rd_CY,$B512,X$1)</f>
        <v/>
      </c>
      <c r="Y512" s="410" t="str">
        <f t="array" ref="Y512">INDEX(_Rge_Data_3rd_CY,$B512,Y$1)</f>
        <v/>
      </c>
      <c r="Z512" s="410">
        <f t="array" ref="Z512">INDEX(_Rge_Data_3rd_CY,$B512,Z$1)</f>
        <v>0</v>
      </c>
      <c r="AA512" s="410">
        <f t="array" ref="AA512">INDEX(_Rge_Data_3rd_CY,$B512,AA$1)</f>
        <v>0</v>
      </c>
      <c r="AB512" s="410">
        <f t="array" ref="AB512">INDEX(_Rge_Data_3rd_CY,$B512,AB$1)</f>
        <v>0</v>
      </c>
      <c r="AC512" s="410">
        <f t="array" ref="AC512">INDEX(_Rge_Data_3rd_CY,$B512,AC$1)</f>
        <v>0</v>
      </c>
      <c r="AD512" s="410">
        <f t="array" ref="AD512">INDEX(_Rge_Data_3rd_CY,$B512,AD$1)</f>
        <v>0</v>
      </c>
      <c r="AE512" s="410" t="str">
        <f t="array" ref="AE512">INDEX(_Rge_Data_3rd_CY,$B512,AE$1)</f>
        <v/>
      </c>
      <c r="AF512" s="410">
        <f t="array" ref="AF512">INDEX(_Rge_Data_3rd_CY,$B512,AF$1)</f>
        <v>0</v>
      </c>
      <c r="AG512" s="410">
        <f t="array" ref="AG512">INDEX(_Rge_Data_3rd_CY,$B512,AG$1)</f>
        <v>0</v>
      </c>
      <c r="AH512" s="410">
        <f t="shared" si="7"/>
        <v>0</v>
      </c>
      <c r="AI512" s="411" t="str">
        <f t="shared" si="9"/>
        <v/>
      </c>
      <c r="AJ512" s="412" t="str">
        <f t="array" ref="AJ512">INDEX(_Rge_Data_3rd_CY,$B512,AJ$1)</f>
        <v/>
      </c>
      <c r="AK512" s="413" t="str">
        <f t="array" ref="AK512">INDEX(_Rge_Data_3rd_CY,$B512,AK$1)</f>
        <v/>
      </c>
      <c r="AL512" s="413" t="str">
        <f t="array" ref="AL512">INDEX(_Rge_Data_3rd_CY,$B512,AL$1)</f>
        <v/>
      </c>
      <c r="AM512" s="413" t="str">
        <f t="array" ref="AM512">INDEX(_Rge_Data_3rd_CY,$B512,AM$1)</f>
        <v/>
      </c>
      <c r="AN512" s="413">
        <f t="array" ref="AN512">INDEX(_Rge_Data_3rd_CY,$B512,AN$1)</f>
        <v>0</v>
      </c>
      <c r="AO512" s="413">
        <f t="array" ref="AO512">INDEX(_Rge_Data_3rd_CY,$B512,AO$1)</f>
        <v>0</v>
      </c>
      <c r="AP512" s="413">
        <f t="array" ref="AP512">INDEX(_Rge_Data_3rd_CY,$B512,AP$1)</f>
        <v>0</v>
      </c>
      <c r="AQ512" s="413">
        <f t="array" ref="AQ512">INDEX(_Rge_Data_3rd_CY,$B512,AQ$1)</f>
        <v>0</v>
      </c>
      <c r="AR512" s="413">
        <f t="array" ref="AR512">INDEX(_Rge_Data_3rd_CY,$B512,AR$1)</f>
        <v>0</v>
      </c>
      <c r="AS512" s="413" t="str">
        <f t="array" ref="AS512">INDEX(_Rge_Data_3rd_CY,$B512,AS$1)</f>
        <v/>
      </c>
      <c r="AT512" s="413">
        <f t="array" ref="AT512">INDEX(_Rge_Data_3rd_CY,$B512,AT$1)</f>
        <v>0</v>
      </c>
      <c r="AU512" s="413">
        <f t="array" ref="AU512">INDEX(_Rge_Data_3rd_CY,$B512,AU$1)</f>
        <v>0</v>
      </c>
      <c r="AV512" s="284">
        <f t="shared" si="10"/>
        <v>0</v>
      </c>
      <c r="AW512" s="414">
        <f t="shared" si="8"/>
        <v>0</v>
      </c>
      <c r="AX512" s="290">
        <f>IFERROR(IF(AND($F512="OPEN",$AH512&gt;0),$AH512*_SoP*$AW512,IF(AND($F512="CLOSED",$AH512&gt;0),$AH512*_SoL*$AW512,0)),0)</f>
        <v>0</v>
      </c>
      <c r="AY512" s="290">
        <f>IFERROR(IF($AH512&lt;0,$AH512*_SoL,0),0)</f>
        <v>0</v>
      </c>
      <c r="AZ512" s="415">
        <f t="shared" si="11"/>
        <v>0</v>
      </c>
      <c r="BA512" s="415">
        <f t="shared" si="12"/>
        <v>0</v>
      </c>
      <c r="BB512" s="415">
        <f t="shared" si="13"/>
        <v>0</v>
      </c>
      <c r="BC512" s="416">
        <f t="shared" si="14"/>
        <v>0</v>
      </c>
      <c r="BD512" s="417">
        <f t="shared" si="15"/>
        <v>0</v>
      </c>
      <c r="BE512" s="418">
        <f t="shared" si="16"/>
        <v>0</v>
      </c>
      <c r="BF512" s="419">
        <f t="shared" si="17"/>
        <v>0</v>
      </c>
    </row>
    <row r="513" ht="19.5" customHeight="1">
      <c r="A513" s="185"/>
      <c r="B513" s="230">
        <f t="shared" si="18"/>
        <v>502</v>
      </c>
      <c r="C513" s="185"/>
      <c r="D513" s="391" t="str">
        <f t="array" ref="D513">INDEX(_Rge_Projectdata_3rd,$B513,MATCH("Project-ID",_Rge_Headline_Projectdata,0))</f>
        <v/>
      </c>
      <c r="E513" s="392" t="str">
        <f t="array" ref="E513">IF(INDEX(_Rge_Data_3rd_CY,$B513,E$1)=0,"",TEXT(INDEX(_Rge_Data_3rd_CY,$B513,E$1),"JJJJMMTT"))</f>
        <v/>
      </c>
      <c r="F513" s="404" t="str">
        <f t="array" ref="F513">INDEX(_Rge_Data_3rd_CY,$B513,F$1)</f>
        <v>Open</v>
      </c>
      <c r="G513" s="393">
        <f t="array" ref="G513">IFERROR(MATCH(INDEX(_Rge_Data_3rd_CY,$B513,G$1),_Rge_Projectstatus,0),"")</f>
        <v>1</v>
      </c>
      <c r="H513" s="405" t="str">
        <f t="array" ref="H513">INDEX(_Rge_Data_3rd_CY,$B513,H$1)</f>
        <v/>
      </c>
      <c r="I513" s="406" t="str">
        <f t="array" ref="I513">INDEX(_Rge_Data_3rd_CY,$B513,I$1)</f>
        <v/>
      </c>
      <c r="J513" s="406" t="str">
        <f t="array" ref="J513">INDEX(_Rge_Data_3rd_CY,$B513,J$1)</f>
        <v/>
      </c>
      <c r="K513" s="406" t="str">
        <f t="array" ref="K513">INDEX(_Rge_Data_3rd_CY,$B513,K$1)</f>
        <v/>
      </c>
      <c r="L513" s="407">
        <f t="array" ref="L513">INDEX(_Rge_Data_3rd_CY,$B513,L$1)</f>
        <v>0</v>
      </c>
      <c r="M513" s="407">
        <f t="array" ref="M513">INDEX(_Rge_Data_3rd_CY,$B513,M$1)</f>
        <v>0</v>
      </c>
      <c r="N513" s="407">
        <f t="array" ref="N513">INDEX(_Rge_Data_3rd_CY,$B513,N$1)</f>
        <v>0</v>
      </c>
      <c r="O513" s="407">
        <f t="array" ref="O513">INDEX(_Rge_Data_3rd_CY,$B513,O$1)</f>
        <v>0</v>
      </c>
      <c r="P513" s="407">
        <f t="array" ref="P513">INDEX(_Rge_Data_3rd_CY,$B513,P$1)</f>
        <v>0</v>
      </c>
      <c r="Q513" s="407" t="str">
        <f t="array" ref="Q513">INDEX(_Rge_Data_3rd_CY,$B513,Q$1)</f>
        <v/>
      </c>
      <c r="R513" s="407">
        <f t="array" ref="R513">INDEX(_Rge_Data_3rd_CY,$B513,R$1)</f>
        <v>0</v>
      </c>
      <c r="S513" s="407">
        <f t="array" ref="S513">INDEX(_Rge_Data_3rd_CY,$B513,S$1)</f>
        <v>0</v>
      </c>
      <c r="T513" s="407">
        <f t="shared" si="5"/>
        <v>0</v>
      </c>
      <c r="U513" s="408">
        <f t="shared" si="6"/>
        <v>0</v>
      </c>
      <c r="V513" s="409" t="str">
        <f t="array" ref="V513">INDEX(_Rge_Data_3rd_CY,$B513,V$1)</f>
        <v/>
      </c>
      <c r="W513" s="410" t="str">
        <f t="array" ref="W513">INDEX(_Rge_Data_3rd_CY,$B513,W$1)</f>
        <v/>
      </c>
      <c r="X513" s="410" t="str">
        <f t="array" ref="X513">INDEX(_Rge_Data_3rd_CY,$B513,X$1)</f>
        <v/>
      </c>
      <c r="Y513" s="410" t="str">
        <f t="array" ref="Y513">INDEX(_Rge_Data_3rd_CY,$B513,Y$1)</f>
        <v/>
      </c>
      <c r="Z513" s="410">
        <f t="array" ref="Z513">INDEX(_Rge_Data_3rd_CY,$B513,Z$1)</f>
        <v>0</v>
      </c>
      <c r="AA513" s="410">
        <f t="array" ref="AA513">INDEX(_Rge_Data_3rd_CY,$B513,AA$1)</f>
        <v>0</v>
      </c>
      <c r="AB513" s="410">
        <f t="array" ref="AB513">INDEX(_Rge_Data_3rd_CY,$B513,AB$1)</f>
        <v>0</v>
      </c>
      <c r="AC513" s="410">
        <f t="array" ref="AC513">INDEX(_Rge_Data_3rd_CY,$B513,AC$1)</f>
        <v>0</v>
      </c>
      <c r="AD513" s="410">
        <f t="array" ref="AD513">INDEX(_Rge_Data_3rd_CY,$B513,AD$1)</f>
        <v>0</v>
      </c>
      <c r="AE513" s="410" t="str">
        <f t="array" ref="AE513">INDEX(_Rge_Data_3rd_CY,$B513,AE$1)</f>
        <v/>
      </c>
      <c r="AF513" s="410">
        <f t="array" ref="AF513">INDEX(_Rge_Data_3rd_CY,$B513,AF$1)</f>
        <v>0</v>
      </c>
      <c r="AG513" s="410">
        <f t="array" ref="AG513">INDEX(_Rge_Data_3rd_CY,$B513,AG$1)</f>
        <v>0</v>
      </c>
      <c r="AH513" s="410">
        <f t="shared" si="7"/>
        <v>0</v>
      </c>
      <c r="AI513" s="411" t="str">
        <f t="shared" si="9"/>
        <v/>
      </c>
      <c r="AJ513" s="412" t="str">
        <f t="array" ref="AJ513">INDEX(_Rge_Data_3rd_CY,$B513,AJ$1)</f>
        <v/>
      </c>
      <c r="AK513" s="413" t="str">
        <f t="array" ref="AK513">INDEX(_Rge_Data_3rd_CY,$B513,AK$1)</f>
        <v/>
      </c>
      <c r="AL513" s="413" t="str">
        <f t="array" ref="AL513">INDEX(_Rge_Data_3rd_CY,$B513,AL$1)</f>
        <v/>
      </c>
      <c r="AM513" s="413" t="str">
        <f t="array" ref="AM513">INDEX(_Rge_Data_3rd_CY,$B513,AM$1)</f>
        <v/>
      </c>
      <c r="AN513" s="413">
        <f t="array" ref="AN513">INDEX(_Rge_Data_3rd_CY,$B513,AN$1)</f>
        <v>0</v>
      </c>
      <c r="AO513" s="413">
        <f t="array" ref="AO513">INDEX(_Rge_Data_3rd_CY,$B513,AO$1)</f>
        <v>0</v>
      </c>
      <c r="AP513" s="413">
        <f t="array" ref="AP513">INDEX(_Rge_Data_3rd_CY,$B513,AP$1)</f>
        <v>0</v>
      </c>
      <c r="AQ513" s="413">
        <f t="array" ref="AQ513">INDEX(_Rge_Data_3rd_CY,$B513,AQ$1)</f>
        <v>0</v>
      </c>
      <c r="AR513" s="413">
        <f t="array" ref="AR513">INDEX(_Rge_Data_3rd_CY,$B513,AR$1)</f>
        <v>0</v>
      </c>
      <c r="AS513" s="413" t="str">
        <f t="array" ref="AS513">INDEX(_Rge_Data_3rd_CY,$B513,AS$1)</f>
        <v/>
      </c>
      <c r="AT513" s="413">
        <f t="array" ref="AT513">INDEX(_Rge_Data_3rd_CY,$B513,AT$1)</f>
        <v>0</v>
      </c>
      <c r="AU513" s="413">
        <f t="array" ref="AU513">INDEX(_Rge_Data_3rd_CY,$B513,AU$1)</f>
        <v>0</v>
      </c>
      <c r="AV513" s="284">
        <f t="shared" si="10"/>
        <v>0</v>
      </c>
      <c r="AW513" s="414">
        <f t="shared" si="8"/>
        <v>0</v>
      </c>
      <c r="AX513" s="290">
        <f>IFERROR(IF(AND($F513="OPEN",$AH513&gt;0),$AH513*_SoP*$AW513,IF(AND($F513="CLOSED",$AH513&gt;0),$AH513*_SoL*$AW513,0)),0)</f>
        <v>0</v>
      </c>
      <c r="AY513" s="290">
        <f>IFERROR(IF($AH513&lt;0,$AH513*_SoL,0),0)</f>
        <v>0</v>
      </c>
      <c r="AZ513" s="415">
        <f t="shared" si="11"/>
        <v>0</v>
      </c>
      <c r="BA513" s="415">
        <f t="shared" si="12"/>
        <v>0</v>
      </c>
      <c r="BB513" s="415">
        <f t="shared" si="13"/>
        <v>0</v>
      </c>
      <c r="BC513" s="416">
        <f t="shared" si="14"/>
        <v>0</v>
      </c>
      <c r="BD513" s="417">
        <f t="shared" si="15"/>
        <v>0</v>
      </c>
      <c r="BE513" s="418">
        <f t="shared" si="16"/>
        <v>0</v>
      </c>
      <c r="BF513" s="419">
        <f t="shared" si="17"/>
        <v>0</v>
      </c>
    </row>
    <row r="514" ht="19.5" customHeight="1">
      <c r="A514" s="185"/>
      <c r="B514" s="230">
        <f t="shared" si="18"/>
        <v>503</v>
      </c>
      <c r="C514" s="185"/>
      <c r="D514" s="391" t="str">
        <f t="array" ref="D514">INDEX(_Rge_Projectdata_3rd,$B514,MATCH("Project-ID",_Rge_Headline_Projectdata,0))</f>
        <v/>
      </c>
      <c r="E514" s="392" t="str">
        <f t="array" ref="E514">IF(INDEX(_Rge_Data_3rd_CY,$B514,E$1)=0,"",TEXT(INDEX(_Rge_Data_3rd_CY,$B514,E$1),"JJJJMMTT"))</f>
        <v/>
      </c>
      <c r="F514" s="404" t="str">
        <f t="array" ref="F514">INDEX(_Rge_Data_3rd_CY,$B514,F$1)</f>
        <v>Open</v>
      </c>
      <c r="G514" s="393">
        <f t="array" ref="G514">IFERROR(MATCH(INDEX(_Rge_Data_3rd_CY,$B514,G$1),_Rge_Projectstatus,0),"")</f>
        <v>1</v>
      </c>
      <c r="H514" s="405" t="str">
        <f t="array" ref="H514">INDEX(_Rge_Data_3rd_CY,$B514,H$1)</f>
        <v/>
      </c>
      <c r="I514" s="406" t="str">
        <f t="array" ref="I514">INDEX(_Rge_Data_3rd_CY,$B514,I$1)</f>
        <v/>
      </c>
      <c r="J514" s="406" t="str">
        <f t="array" ref="J514">INDEX(_Rge_Data_3rd_CY,$B514,J$1)</f>
        <v/>
      </c>
      <c r="K514" s="406" t="str">
        <f t="array" ref="K514">INDEX(_Rge_Data_3rd_CY,$B514,K$1)</f>
        <v/>
      </c>
      <c r="L514" s="407">
        <f t="array" ref="L514">INDEX(_Rge_Data_3rd_CY,$B514,L$1)</f>
        <v>0</v>
      </c>
      <c r="M514" s="407">
        <f t="array" ref="M514">INDEX(_Rge_Data_3rd_CY,$B514,M$1)</f>
        <v>0</v>
      </c>
      <c r="N514" s="407">
        <f t="array" ref="N514">INDEX(_Rge_Data_3rd_CY,$B514,N$1)</f>
        <v>0</v>
      </c>
      <c r="O514" s="407">
        <f t="array" ref="O514">INDEX(_Rge_Data_3rd_CY,$B514,O$1)</f>
        <v>0</v>
      </c>
      <c r="P514" s="407">
        <f t="array" ref="P514">INDEX(_Rge_Data_3rd_CY,$B514,P$1)</f>
        <v>0</v>
      </c>
      <c r="Q514" s="407" t="str">
        <f t="array" ref="Q514">INDEX(_Rge_Data_3rd_CY,$B514,Q$1)</f>
        <v/>
      </c>
      <c r="R514" s="407">
        <f t="array" ref="R514">INDEX(_Rge_Data_3rd_CY,$B514,R$1)</f>
        <v>0</v>
      </c>
      <c r="S514" s="407">
        <f t="array" ref="S514">INDEX(_Rge_Data_3rd_CY,$B514,S$1)</f>
        <v>0</v>
      </c>
      <c r="T514" s="407">
        <f t="shared" si="5"/>
        <v>0</v>
      </c>
      <c r="U514" s="408">
        <f t="shared" si="6"/>
        <v>0</v>
      </c>
      <c r="V514" s="409" t="str">
        <f t="array" ref="V514">INDEX(_Rge_Data_3rd_CY,$B514,V$1)</f>
        <v/>
      </c>
      <c r="W514" s="410" t="str">
        <f t="array" ref="W514">INDEX(_Rge_Data_3rd_CY,$B514,W$1)</f>
        <v/>
      </c>
      <c r="X514" s="410" t="str">
        <f t="array" ref="X514">INDEX(_Rge_Data_3rd_CY,$B514,X$1)</f>
        <v/>
      </c>
      <c r="Y514" s="410" t="str">
        <f t="array" ref="Y514">INDEX(_Rge_Data_3rd_CY,$B514,Y$1)</f>
        <v/>
      </c>
      <c r="Z514" s="410">
        <f t="array" ref="Z514">INDEX(_Rge_Data_3rd_CY,$B514,Z$1)</f>
        <v>0</v>
      </c>
      <c r="AA514" s="410">
        <f t="array" ref="AA514">INDEX(_Rge_Data_3rd_CY,$B514,AA$1)</f>
        <v>0</v>
      </c>
      <c r="AB514" s="410">
        <f t="array" ref="AB514">INDEX(_Rge_Data_3rd_CY,$B514,AB$1)</f>
        <v>0</v>
      </c>
      <c r="AC514" s="410">
        <f t="array" ref="AC514">INDEX(_Rge_Data_3rd_CY,$B514,AC$1)</f>
        <v>0</v>
      </c>
      <c r="AD514" s="410">
        <f t="array" ref="AD514">INDEX(_Rge_Data_3rd_CY,$B514,AD$1)</f>
        <v>0</v>
      </c>
      <c r="AE514" s="410" t="str">
        <f t="array" ref="AE514">INDEX(_Rge_Data_3rd_CY,$B514,AE$1)</f>
        <v/>
      </c>
      <c r="AF514" s="410">
        <f t="array" ref="AF514">INDEX(_Rge_Data_3rd_CY,$B514,AF$1)</f>
        <v>0</v>
      </c>
      <c r="AG514" s="410">
        <f t="array" ref="AG514">INDEX(_Rge_Data_3rd_CY,$B514,AG$1)</f>
        <v>0</v>
      </c>
      <c r="AH514" s="410">
        <f t="shared" si="7"/>
        <v>0</v>
      </c>
      <c r="AI514" s="411" t="str">
        <f t="shared" si="9"/>
        <v/>
      </c>
      <c r="AJ514" s="412" t="str">
        <f t="array" ref="AJ514">INDEX(_Rge_Data_3rd_CY,$B514,AJ$1)</f>
        <v/>
      </c>
      <c r="AK514" s="413" t="str">
        <f t="array" ref="AK514">INDEX(_Rge_Data_3rd_CY,$B514,AK$1)</f>
        <v/>
      </c>
      <c r="AL514" s="413" t="str">
        <f t="array" ref="AL514">INDEX(_Rge_Data_3rd_CY,$B514,AL$1)</f>
        <v/>
      </c>
      <c r="AM514" s="413" t="str">
        <f t="array" ref="AM514">INDEX(_Rge_Data_3rd_CY,$B514,AM$1)</f>
        <v/>
      </c>
      <c r="AN514" s="413">
        <f t="array" ref="AN514">INDEX(_Rge_Data_3rd_CY,$B514,AN$1)</f>
        <v>0</v>
      </c>
      <c r="AO514" s="413">
        <f t="array" ref="AO514">INDEX(_Rge_Data_3rd_CY,$B514,AO$1)</f>
        <v>0</v>
      </c>
      <c r="AP514" s="413">
        <f t="array" ref="AP514">INDEX(_Rge_Data_3rd_CY,$B514,AP$1)</f>
        <v>0</v>
      </c>
      <c r="AQ514" s="413">
        <f t="array" ref="AQ514">INDEX(_Rge_Data_3rd_CY,$B514,AQ$1)</f>
        <v>0</v>
      </c>
      <c r="AR514" s="413">
        <f t="array" ref="AR514">INDEX(_Rge_Data_3rd_CY,$B514,AR$1)</f>
        <v>0</v>
      </c>
      <c r="AS514" s="413" t="str">
        <f t="array" ref="AS514">INDEX(_Rge_Data_3rd_CY,$B514,AS$1)</f>
        <v/>
      </c>
      <c r="AT514" s="413">
        <f t="array" ref="AT514">INDEX(_Rge_Data_3rd_CY,$B514,AT$1)</f>
        <v>0</v>
      </c>
      <c r="AU514" s="413">
        <f t="array" ref="AU514">INDEX(_Rge_Data_3rd_CY,$B514,AU$1)</f>
        <v>0</v>
      </c>
      <c r="AV514" s="284">
        <f t="shared" si="10"/>
        <v>0</v>
      </c>
      <c r="AW514" s="414">
        <f t="shared" si="8"/>
        <v>0</v>
      </c>
      <c r="AX514" s="290">
        <f>IFERROR(IF(AND($F514="OPEN",$AH514&gt;0),$AH514*_SoP*$AW514,IF(AND($F514="CLOSED",$AH514&gt;0),$AH514*_SoL*$AW514,0)),0)</f>
        <v>0</v>
      </c>
      <c r="AY514" s="290">
        <f>IFERROR(IF($AH514&lt;0,$AH514*_SoL,0),0)</f>
        <v>0</v>
      </c>
      <c r="AZ514" s="415">
        <f t="shared" si="11"/>
        <v>0</v>
      </c>
      <c r="BA514" s="415">
        <f t="shared" si="12"/>
        <v>0</v>
      </c>
      <c r="BB514" s="415">
        <f t="shared" si="13"/>
        <v>0</v>
      </c>
      <c r="BC514" s="416">
        <f t="shared" si="14"/>
        <v>0</v>
      </c>
      <c r="BD514" s="417">
        <f t="shared" si="15"/>
        <v>0</v>
      </c>
      <c r="BE514" s="418">
        <f t="shared" si="16"/>
        <v>0</v>
      </c>
      <c r="BF514" s="419">
        <f t="shared" si="17"/>
        <v>0</v>
      </c>
    </row>
    <row r="515" ht="19.5" customHeight="1">
      <c r="A515" s="185"/>
      <c r="B515" s="230">
        <f t="shared" si="18"/>
        <v>504</v>
      </c>
      <c r="C515" s="185"/>
      <c r="D515" s="391" t="str">
        <f t="array" ref="D515">INDEX(_Rge_Projectdata_3rd,$B515,MATCH("Project-ID",_Rge_Headline_Projectdata,0))</f>
        <v/>
      </c>
      <c r="E515" s="392" t="str">
        <f t="array" ref="E515">IF(INDEX(_Rge_Data_3rd_CY,$B515,E$1)=0,"",TEXT(INDEX(_Rge_Data_3rd_CY,$B515,E$1),"JJJJMMTT"))</f>
        <v/>
      </c>
      <c r="F515" s="404" t="str">
        <f t="array" ref="F515">INDEX(_Rge_Data_3rd_CY,$B515,F$1)</f>
        <v>Open</v>
      </c>
      <c r="G515" s="393">
        <f t="array" ref="G515">IFERROR(MATCH(INDEX(_Rge_Data_3rd_CY,$B515,G$1),_Rge_Projectstatus,0),"")</f>
        <v>1</v>
      </c>
      <c r="H515" s="405" t="str">
        <f t="array" ref="H515">INDEX(_Rge_Data_3rd_CY,$B515,H$1)</f>
        <v/>
      </c>
      <c r="I515" s="406" t="str">
        <f t="array" ref="I515">INDEX(_Rge_Data_3rd_CY,$B515,I$1)</f>
        <v/>
      </c>
      <c r="J515" s="406" t="str">
        <f t="array" ref="J515">INDEX(_Rge_Data_3rd_CY,$B515,J$1)</f>
        <v/>
      </c>
      <c r="K515" s="406" t="str">
        <f t="array" ref="K515">INDEX(_Rge_Data_3rd_CY,$B515,K$1)</f>
        <v/>
      </c>
      <c r="L515" s="407">
        <f t="array" ref="L515">INDEX(_Rge_Data_3rd_CY,$B515,L$1)</f>
        <v>0</v>
      </c>
      <c r="M515" s="407">
        <f t="array" ref="M515">INDEX(_Rge_Data_3rd_CY,$B515,M$1)</f>
        <v>0</v>
      </c>
      <c r="N515" s="407">
        <f t="array" ref="N515">INDEX(_Rge_Data_3rd_CY,$B515,N$1)</f>
        <v>0</v>
      </c>
      <c r="O515" s="407">
        <f t="array" ref="O515">INDEX(_Rge_Data_3rd_CY,$B515,O$1)</f>
        <v>0</v>
      </c>
      <c r="P515" s="407">
        <f t="array" ref="P515">INDEX(_Rge_Data_3rd_CY,$B515,P$1)</f>
        <v>0</v>
      </c>
      <c r="Q515" s="407" t="str">
        <f t="array" ref="Q515">INDEX(_Rge_Data_3rd_CY,$B515,Q$1)</f>
        <v/>
      </c>
      <c r="R515" s="407">
        <f t="array" ref="R515">INDEX(_Rge_Data_3rd_CY,$B515,R$1)</f>
        <v>0</v>
      </c>
      <c r="S515" s="407">
        <f t="array" ref="S515">INDEX(_Rge_Data_3rd_CY,$B515,S$1)</f>
        <v>0</v>
      </c>
      <c r="T515" s="407">
        <f t="shared" si="5"/>
        <v>0</v>
      </c>
      <c r="U515" s="408">
        <f t="shared" si="6"/>
        <v>0</v>
      </c>
      <c r="V515" s="409" t="str">
        <f t="array" ref="V515">INDEX(_Rge_Data_3rd_CY,$B515,V$1)</f>
        <v/>
      </c>
      <c r="W515" s="410" t="str">
        <f t="array" ref="W515">INDEX(_Rge_Data_3rd_CY,$B515,W$1)</f>
        <v/>
      </c>
      <c r="X515" s="410" t="str">
        <f t="array" ref="X515">INDEX(_Rge_Data_3rd_CY,$B515,X$1)</f>
        <v/>
      </c>
      <c r="Y515" s="410" t="str">
        <f t="array" ref="Y515">INDEX(_Rge_Data_3rd_CY,$B515,Y$1)</f>
        <v/>
      </c>
      <c r="Z515" s="410">
        <f t="array" ref="Z515">INDEX(_Rge_Data_3rd_CY,$B515,Z$1)</f>
        <v>0</v>
      </c>
      <c r="AA515" s="410">
        <f t="array" ref="AA515">INDEX(_Rge_Data_3rd_CY,$B515,AA$1)</f>
        <v>0</v>
      </c>
      <c r="AB515" s="410">
        <f t="array" ref="AB515">INDEX(_Rge_Data_3rd_CY,$B515,AB$1)</f>
        <v>0</v>
      </c>
      <c r="AC515" s="410">
        <f t="array" ref="AC515">INDEX(_Rge_Data_3rd_CY,$B515,AC$1)</f>
        <v>0</v>
      </c>
      <c r="AD515" s="410">
        <f t="array" ref="AD515">INDEX(_Rge_Data_3rd_CY,$B515,AD$1)</f>
        <v>0</v>
      </c>
      <c r="AE515" s="410" t="str">
        <f t="array" ref="AE515">INDEX(_Rge_Data_3rd_CY,$B515,AE$1)</f>
        <v/>
      </c>
      <c r="AF515" s="410">
        <f t="array" ref="AF515">INDEX(_Rge_Data_3rd_CY,$B515,AF$1)</f>
        <v>0</v>
      </c>
      <c r="AG515" s="410">
        <f t="array" ref="AG515">INDEX(_Rge_Data_3rd_CY,$B515,AG$1)</f>
        <v>0</v>
      </c>
      <c r="AH515" s="410">
        <f t="shared" si="7"/>
        <v>0</v>
      </c>
      <c r="AI515" s="411" t="str">
        <f t="shared" si="9"/>
        <v/>
      </c>
      <c r="AJ515" s="412" t="str">
        <f t="array" ref="AJ515">INDEX(_Rge_Data_3rd_CY,$B515,AJ$1)</f>
        <v/>
      </c>
      <c r="AK515" s="413" t="str">
        <f t="array" ref="AK515">INDEX(_Rge_Data_3rd_CY,$B515,AK$1)</f>
        <v/>
      </c>
      <c r="AL515" s="413" t="str">
        <f t="array" ref="AL515">INDEX(_Rge_Data_3rd_CY,$B515,AL$1)</f>
        <v/>
      </c>
      <c r="AM515" s="413" t="str">
        <f t="array" ref="AM515">INDEX(_Rge_Data_3rd_CY,$B515,AM$1)</f>
        <v/>
      </c>
      <c r="AN515" s="413">
        <f t="array" ref="AN515">INDEX(_Rge_Data_3rd_CY,$B515,AN$1)</f>
        <v>0</v>
      </c>
      <c r="AO515" s="413">
        <f t="array" ref="AO515">INDEX(_Rge_Data_3rd_CY,$B515,AO$1)</f>
        <v>0</v>
      </c>
      <c r="AP515" s="413">
        <f t="array" ref="AP515">INDEX(_Rge_Data_3rd_CY,$B515,AP$1)</f>
        <v>0</v>
      </c>
      <c r="AQ515" s="413">
        <f t="array" ref="AQ515">INDEX(_Rge_Data_3rd_CY,$B515,AQ$1)</f>
        <v>0</v>
      </c>
      <c r="AR515" s="413">
        <f t="array" ref="AR515">INDEX(_Rge_Data_3rd_CY,$B515,AR$1)</f>
        <v>0</v>
      </c>
      <c r="AS515" s="413" t="str">
        <f t="array" ref="AS515">INDEX(_Rge_Data_3rd_CY,$B515,AS$1)</f>
        <v/>
      </c>
      <c r="AT515" s="413">
        <f t="array" ref="AT515">INDEX(_Rge_Data_3rd_CY,$B515,AT$1)</f>
        <v>0</v>
      </c>
      <c r="AU515" s="413">
        <f t="array" ref="AU515">INDEX(_Rge_Data_3rd_CY,$B515,AU$1)</f>
        <v>0</v>
      </c>
      <c r="AV515" s="284">
        <f t="shared" si="10"/>
        <v>0</v>
      </c>
      <c r="AW515" s="414">
        <f t="shared" si="8"/>
        <v>0</v>
      </c>
      <c r="AX515" s="290">
        <f>IFERROR(IF(AND($F515="OPEN",$AH515&gt;0),$AH515*_SoP*$AW515,IF(AND($F515="CLOSED",$AH515&gt;0),$AH515*_SoL*$AW515,0)),0)</f>
        <v>0</v>
      </c>
      <c r="AY515" s="290">
        <f>IFERROR(IF($AH515&lt;0,$AH515*_SoL,0),0)</f>
        <v>0</v>
      </c>
      <c r="AZ515" s="415">
        <f t="shared" si="11"/>
        <v>0</v>
      </c>
      <c r="BA515" s="415">
        <f t="shared" si="12"/>
        <v>0</v>
      </c>
      <c r="BB515" s="415">
        <f t="shared" si="13"/>
        <v>0</v>
      </c>
      <c r="BC515" s="416">
        <f t="shared" si="14"/>
        <v>0</v>
      </c>
      <c r="BD515" s="417">
        <f t="shared" si="15"/>
        <v>0</v>
      </c>
      <c r="BE515" s="418">
        <f t="shared" si="16"/>
        <v>0</v>
      </c>
      <c r="BF515" s="419">
        <f t="shared" si="17"/>
        <v>0</v>
      </c>
    </row>
    <row r="516" ht="19.5" customHeight="1">
      <c r="A516" s="185"/>
      <c r="B516" s="230">
        <f t="shared" si="18"/>
        <v>505</v>
      </c>
      <c r="C516" s="185"/>
      <c r="D516" s="391" t="str">
        <f t="array" ref="D516">INDEX(_Rge_Projectdata_3rd,$B516,MATCH("Project-ID",_Rge_Headline_Projectdata,0))</f>
        <v/>
      </c>
      <c r="E516" s="392" t="str">
        <f t="array" ref="E516">IF(INDEX(_Rge_Data_3rd_CY,$B516,E$1)=0,"",TEXT(INDEX(_Rge_Data_3rd_CY,$B516,E$1),"JJJJMMTT"))</f>
        <v/>
      </c>
      <c r="F516" s="404" t="str">
        <f t="array" ref="F516">INDEX(_Rge_Data_3rd_CY,$B516,F$1)</f>
        <v>Open</v>
      </c>
      <c r="G516" s="393">
        <f t="array" ref="G516">IFERROR(MATCH(INDEX(_Rge_Data_3rd_CY,$B516,G$1),_Rge_Projectstatus,0),"")</f>
        <v>1</v>
      </c>
      <c r="H516" s="405" t="str">
        <f t="array" ref="H516">INDEX(_Rge_Data_3rd_CY,$B516,H$1)</f>
        <v/>
      </c>
      <c r="I516" s="406" t="str">
        <f t="array" ref="I516">INDEX(_Rge_Data_3rd_CY,$B516,I$1)</f>
        <v/>
      </c>
      <c r="J516" s="406" t="str">
        <f t="array" ref="J516">INDEX(_Rge_Data_3rd_CY,$B516,J$1)</f>
        <v/>
      </c>
      <c r="K516" s="406" t="str">
        <f t="array" ref="K516">INDEX(_Rge_Data_3rd_CY,$B516,K$1)</f>
        <v/>
      </c>
      <c r="L516" s="407">
        <f t="array" ref="L516">INDEX(_Rge_Data_3rd_CY,$B516,L$1)</f>
        <v>0</v>
      </c>
      <c r="M516" s="407">
        <f t="array" ref="M516">INDEX(_Rge_Data_3rd_CY,$B516,M$1)</f>
        <v>0</v>
      </c>
      <c r="N516" s="407">
        <f t="array" ref="N516">INDEX(_Rge_Data_3rd_CY,$B516,N$1)</f>
        <v>0</v>
      </c>
      <c r="O516" s="407">
        <f t="array" ref="O516">INDEX(_Rge_Data_3rd_CY,$B516,O$1)</f>
        <v>0</v>
      </c>
      <c r="P516" s="407">
        <f t="array" ref="P516">INDEX(_Rge_Data_3rd_CY,$B516,P$1)</f>
        <v>0</v>
      </c>
      <c r="Q516" s="407" t="str">
        <f t="array" ref="Q516">INDEX(_Rge_Data_3rd_CY,$B516,Q$1)</f>
        <v/>
      </c>
      <c r="R516" s="407">
        <f t="array" ref="R516">INDEX(_Rge_Data_3rd_CY,$B516,R$1)</f>
        <v>0</v>
      </c>
      <c r="S516" s="407">
        <f t="array" ref="S516">INDEX(_Rge_Data_3rd_CY,$B516,S$1)</f>
        <v>0</v>
      </c>
      <c r="T516" s="407">
        <f t="shared" si="5"/>
        <v>0</v>
      </c>
      <c r="U516" s="408">
        <f t="shared" si="6"/>
        <v>0</v>
      </c>
      <c r="V516" s="409" t="str">
        <f t="array" ref="V516">INDEX(_Rge_Data_3rd_CY,$B516,V$1)</f>
        <v/>
      </c>
      <c r="W516" s="410" t="str">
        <f t="array" ref="W516">INDEX(_Rge_Data_3rd_CY,$B516,W$1)</f>
        <v/>
      </c>
      <c r="X516" s="410" t="str">
        <f t="array" ref="X516">INDEX(_Rge_Data_3rd_CY,$B516,X$1)</f>
        <v/>
      </c>
      <c r="Y516" s="410" t="str">
        <f t="array" ref="Y516">INDEX(_Rge_Data_3rd_CY,$B516,Y$1)</f>
        <v/>
      </c>
      <c r="Z516" s="410">
        <f t="array" ref="Z516">INDEX(_Rge_Data_3rd_CY,$B516,Z$1)</f>
        <v>0</v>
      </c>
      <c r="AA516" s="410">
        <f t="array" ref="AA516">INDEX(_Rge_Data_3rd_CY,$B516,AA$1)</f>
        <v>0</v>
      </c>
      <c r="AB516" s="410">
        <f t="array" ref="AB516">INDEX(_Rge_Data_3rd_CY,$B516,AB$1)</f>
        <v>0</v>
      </c>
      <c r="AC516" s="410">
        <f t="array" ref="AC516">INDEX(_Rge_Data_3rd_CY,$B516,AC$1)</f>
        <v>0</v>
      </c>
      <c r="AD516" s="410">
        <f t="array" ref="AD516">INDEX(_Rge_Data_3rd_CY,$B516,AD$1)</f>
        <v>0</v>
      </c>
      <c r="AE516" s="410" t="str">
        <f t="array" ref="AE516">INDEX(_Rge_Data_3rd_CY,$B516,AE$1)</f>
        <v/>
      </c>
      <c r="AF516" s="410">
        <f t="array" ref="AF516">INDEX(_Rge_Data_3rd_CY,$B516,AF$1)</f>
        <v>0</v>
      </c>
      <c r="AG516" s="410">
        <f t="array" ref="AG516">INDEX(_Rge_Data_3rd_CY,$B516,AG$1)</f>
        <v>0</v>
      </c>
      <c r="AH516" s="410">
        <f t="shared" si="7"/>
        <v>0</v>
      </c>
      <c r="AI516" s="411" t="str">
        <f t="shared" si="9"/>
        <v/>
      </c>
      <c r="AJ516" s="412" t="str">
        <f t="array" ref="AJ516">INDEX(_Rge_Data_3rd_CY,$B516,AJ$1)</f>
        <v/>
      </c>
      <c r="AK516" s="413" t="str">
        <f t="array" ref="AK516">INDEX(_Rge_Data_3rd_CY,$B516,AK$1)</f>
        <v/>
      </c>
      <c r="AL516" s="413" t="str">
        <f t="array" ref="AL516">INDEX(_Rge_Data_3rd_CY,$B516,AL$1)</f>
        <v/>
      </c>
      <c r="AM516" s="413" t="str">
        <f t="array" ref="AM516">INDEX(_Rge_Data_3rd_CY,$B516,AM$1)</f>
        <v/>
      </c>
      <c r="AN516" s="413">
        <f t="array" ref="AN516">INDEX(_Rge_Data_3rd_CY,$B516,AN$1)</f>
        <v>0</v>
      </c>
      <c r="AO516" s="413">
        <f t="array" ref="AO516">INDEX(_Rge_Data_3rd_CY,$B516,AO$1)</f>
        <v>0</v>
      </c>
      <c r="AP516" s="413">
        <f t="array" ref="AP516">INDEX(_Rge_Data_3rd_CY,$B516,AP$1)</f>
        <v>0</v>
      </c>
      <c r="AQ516" s="413">
        <f t="array" ref="AQ516">INDEX(_Rge_Data_3rd_CY,$B516,AQ$1)</f>
        <v>0</v>
      </c>
      <c r="AR516" s="413">
        <f t="array" ref="AR516">INDEX(_Rge_Data_3rd_CY,$B516,AR$1)</f>
        <v>0</v>
      </c>
      <c r="AS516" s="413" t="str">
        <f t="array" ref="AS516">INDEX(_Rge_Data_3rd_CY,$B516,AS$1)</f>
        <v/>
      </c>
      <c r="AT516" s="413">
        <f t="array" ref="AT516">INDEX(_Rge_Data_3rd_CY,$B516,AT$1)</f>
        <v>0</v>
      </c>
      <c r="AU516" s="413">
        <f t="array" ref="AU516">INDEX(_Rge_Data_3rd_CY,$B516,AU$1)</f>
        <v>0</v>
      </c>
      <c r="AV516" s="284">
        <f t="shared" si="10"/>
        <v>0</v>
      </c>
      <c r="AW516" s="414">
        <f t="shared" si="8"/>
        <v>0</v>
      </c>
      <c r="AX516" s="290">
        <f>IFERROR(IF(AND($F516="OPEN",$AH516&gt;0),$AH516*_SoP*$AW516,IF(AND($F516="CLOSED",$AH516&gt;0),$AH516*_SoL*$AW516,0)),0)</f>
        <v>0</v>
      </c>
      <c r="AY516" s="290">
        <f>IFERROR(IF($AH516&lt;0,$AH516*_SoL,0),0)</f>
        <v>0</v>
      </c>
      <c r="AZ516" s="415">
        <f t="shared" si="11"/>
        <v>0</v>
      </c>
      <c r="BA516" s="415">
        <f t="shared" si="12"/>
        <v>0</v>
      </c>
      <c r="BB516" s="415">
        <f t="shared" si="13"/>
        <v>0</v>
      </c>
      <c r="BC516" s="416">
        <f t="shared" si="14"/>
        <v>0</v>
      </c>
      <c r="BD516" s="417">
        <f t="shared" si="15"/>
        <v>0</v>
      </c>
      <c r="BE516" s="418">
        <f t="shared" si="16"/>
        <v>0</v>
      </c>
      <c r="BF516" s="419">
        <f t="shared" si="17"/>
        <v>0</v>
      </c>
    </row>
    <row r="517" ht="19.5" customHeight="1">
      <c r="A517" s="185"/>
      <c r="B517" s="230">
        <f t="shared" si="18"/>
        <v>506</v>
      </c>
      <c r="C517" s="185"/>
      <c r="D517" s="391" t="str">
        <f t="array" ref="D517">INDEX(_Rge_Projectdata_3rd,$B517,MATCH("Project-ID",_Rge_Headline_Projectdata,0))</f>
        <v/>
      </c>
      <c r="E517" s="392" t="str">
        <f t="array" ref="E517">IF(INDEX(_Rge_Data_3rd_CY,$B517,E$1)=0,"",TEXT(INDEX(_Rge_Data_3rd_CY,$B517,E$1),"JJJJMMTT"))</f>
        <v/>
      </c>
      <c r="F517" s="404" t="str">
        <f t="array" ref="F517">INDEX(_Rge_Data_3rd_CY,$B517,F$1)</f>
        <v>Open</v>
      </c>
      <c r="G517" s="393">
        <f t="array" ref="G517">IFERROR(MATCH(INDEX(_Rge_Data_3rd_CY,$B517,G$1),_Rge_Projectstatus,0),"")</f>
        <v>1</v>
      </c>
      <c r="H517" s="405" t="str">
        <f t="array" ref="H517">INDEX(_Rge_Data_3rd_CY,$B517,H$1)</f>
        <v/>
      </c>
      <c r="I517" s="406" t="str">
        <f t="array" ref="I517">INDEX(_Rge_Data_3rd_CY,$B517,I$1)</f>
        <v/>
      </c>
      <c r="J517" s="406" t="str">
        <f t="array" ref="J517">INDEX(_Rge_Data_3rd_CY,$B517,J$1)</f>
        <v/>
      </c>
      <c r="K517" s="406" t="str">
        <f t="array" ref="K517">INDEX(_Rge_Data_3rd_CY,$B517,K$1)</f>
        <v/>
      </c>
      <c r="L517" s="407">
        <f t="array" ref="L517">INDEX(_Rge_Data_3rd_CY,$B517,L$1)</f>
        <v>0</v>
      </c>
      <c r="M517" s="407">
        <f t="array" ref="M517">INDEX(_Rge_Data_3rd_CY,$B517,M$1)</f>
        <v>0</v>
      </c>
      <c r="N517" s="407">
        <f t="array" ref="N517">INDEX(_Rge_Data_3rd_CY,$B517,N$1)</f>
        <v>0</v>
      </c>
      <c r="O517" s="407">
        <f t="array" ref="O517">INDEX(_Rge_Data_3rd_CY,$B517,O$1)</f>
        <v>0</v>
      </c>
      <c r="P517" s="407">
        <f t="array" ref="P517">INDEX(_Rge_Data_3rd_CY,$B517,P$1)</f>
        <v>0</v>
      </c>
      <c r="Q517" s="407" t="str">
        <f t="array" ref="Q517">INDEX(_Rge_Data_3rd_CY,$B517,Q$1)</f>
        <v/>
      </c>
      <c r="R517" s="407">
        <f t="array" ref="R517">INDEX(_Rge_Data_3rd_CY,$B517,R$1)</f>
        <v>0</v>
      </c>
      <c r="S517" s="407">
        <f t="array" ref="S517">INDEX(_Rge_Data_3rd_CY,$B517,S$1)</f>
        <v>0</v>
      </c>
      <c r="T517" s="407">
        <f t="shared" si="5"/>
        <v>0</v>
      </c>
      <c r="U517" s="408">
        <f t="shared" si="6"/>
        <v>0</v>
      </c>
      <c r="V517" s="409" t="str">
        <f t="array" ref="V517">INDEX(_Rge_Data_3rd_CY,$B517,V$1)</f>
        <v/>
      </c>
      <c r="W517" s="410" t="str">
        <f t="array" ref="W517">INDEX(_Rge_Data_3rd_CY,$B517,W$1)</f>
        <v/>
      </c>
      <c r="X517" s="410" t="str">
        <f t="array" ref="X517">INDEX(_Rge_Data_3rd_CY,$B517,X$1)</f>
        <v/>
      </c>
      <c r="Y517" s="410" t="str">
        <f t="array" ref="Y517">INDEX(_Rge_Data_3rd_CY,$B517,Y$1)</f>
        <v/>
      </c>
      <c r="Z517" s="410">
        <f t="array" ref="Z517">INDEX(_Rge_Data_3rd_CY,$B517,Z$1)</f>
        <v>0</v>
      </c>
      <c r="AA517" s="410">
        <f t="array" ref="AA517">INDEX(_Rge_Data_3rd_CY,$B517,AA$1)</f>
        <v>0</v>
      </c>
      <c r="AB517" s="410">
        <f t="array" ref="AB517">INDEX(_Rge_Data_3rd_CY,$B517,AB$1)</f>
        <v>0</v>
      </c>
      <c r="AC517" s="410">
        <f t="array" ref="AC517">INDEX(_Rge_Data_3rd_CY,$B517,AC$1)</f>
        <v>0</v>
      </c>
      <c r="AD517" s="410">
        <f t="array" ref="AD517">INDEX(_Rge_Data_3rd_CY,$B517,AD$1)</f>
        <v>0</v>
      </c>
      <c r="AE517" s="410" t="str">
        <f t="array" ref="AE517">INDEX(_Rge_Data_3rd_CY,$B517,AE$1)</f>
        <v/>
      </c>
      <c r="AF517" s="410">
        <f t="array" ref="AF517">INDEX(_Rge_Data_3rd_CY,$B517,AF$1)</f>
        <v>0</v>
      </c>
      <c r="AG517" s="410">
        <f t="array" ref="AG517">INDEX(_Rge_Data_3rd_CY,$B517,AG$1)</f>
        <v>0</v>
      </c>
      <c r="AH517" s="410">
        <f t="shared" si="7"/>
        <v>0</v>
      </c>
      <c r="AI517" s="411" t="str">
        <f t="shared" si="9"/>
        <v/>
      </c>
      <c r="AJ517" s="412" t="str">
        <f t="array" ref="AJ517">INDEX(_Rge_Data_3rd_CY,$B517,AJ$1)</f>
        <v/>
      </c>
      <c r="AK517" s="413" t="str">
        <f t="array" ref="AK517">INDEX(_Rge_Data_3rd_CY,$B517,AK$1)</f>
        <v/>
      </c>
      <c r="AL517" s="413" t="str">
        <f t="array" ref="AL517">INDEX(_Rge_Data_3rd_CY,$B517,AL$1)</f>
        <v/>
      </c>
      <c r="AM517" s="413" t="str">
        <f t="array" ref="AM517">INDEX(_Rge_Data_3rd_CY,$B517,AM$1)</f>
        <v/>
      </c>
      <c r="AN517" s="413">
        <f t="array" ref="AN517">INDEX(_Rge_Data_3rd_CY,$B517,AN$1)</f>
        <v>0</v>
      </c>
      <c r="AO517" s="413">
        <f t="array" ref="AO517">INDEX(_Rge_Data_3rd_CY,$B517,AO$1)</f>
        <v>0</v>
      </c>
      <c r="AP517" s="413">
        <f t="array" ref="AP517">INDEX(_Rge_Data_3rd_CY,$B517,AP$1)</f>
        <v>0</v>
      </c>
      <c r="AQ517" s="413">
        <f t="array" ref="AQ517">INDEX(_Rge_Data_3rd_CY,$B517,AQ$1)</f>
        <v>0</v>
      </c>
      <c r="AR517" s="413">
        <f t="array" ref="AR517">INDEX(_Rge_Data_3rd_CY,$B517,AR$1)</f>
        <v>0</v>
      </c>
      <c r="AS517" s="413" t="str">
        <f t="array" ref="AS517">INDEX(_Rge_Data_3rd_CY,$B517,AS$1)</f>
        <v/>
      </c>
      <c r="AT517" s="413">
        <f t="array" ref="AT517">INDEX(_Rge_Data_3rd_CY,$B517,AT$1)</f>
        <v>0</v>
      </c>
      <c r="AU517" s="413">
        <f t="array" ref="AU517">INDEX(_Rge_Data_3rd_CY,$B517,AU$1)</f>
        <v>0</v>
      </c>
      <c r="AV517" s="284">
        <f t="shared" si="10"/>
        <v>0</v>
      </c>
      <c r="AW517" s="414">
        <f t="shared" si="8"/>
        <v>0</v>
      </c>
      <c r="AX517" s="290">
        <f>IFERROR(IF(AND($F517="OPEN",$AH517&gt;0),$AH517*_SoP*$AW517,IF(AND($F517="CLOSED",$AH517&gt;0),$AH517*_SoL*$AW517,0)),0)</f>
        <v>0</v>
      </c>
      <c r="AY517" s="290">
        <f>IFERROR(IF($AH517&lt;0,$AH517*_SoL,0),0)</f>
        <v>0</v>
      </c>
      <c r="AZ517" s="415">
        <f t="shared" si="11"/>
        <v>0</v>
      </c>
      <c r="BA517" s="415">
        <f t="shared" si="12"/>
        <v>0</v>
      </c>
      <c r="BB517" s="415">
        <f t="shared" si="13"/>
        <v>0</v>
      </c>
      <c r="BC517" s="416">
        <f t="shared" si="14"/>
        <v>0</v>
      </c>
      <c r="BD517" s="417">
        <f t="shared" si="15"/>
        <v>0</v>
      </c>
      <c r="BE517" s="418">
        <f t="shared" si="16"/>
        <v>0</v>
      </c>
      <c r="BF517" s="419">
        <f t="shared" si="17"/>
        <v>0</v>
      </c>
    </row>
    <row r="518" ht="19.5" customHeight="1">
      <c r="A518" s="185"/>
      <c r="B518" s="230">
        <f t="shared" si="18"/>
        <v>507</v>
      </c>
      <c r="C518" s="185"/>
      <c r="D518" s="391" t="str">
        <f t="array" ref="D518">INDEX(_Rge_Projectdata_3rd,$B518,MATCH("Project-ID",_Rge_Headline_Projectdata,0))</f>
        <v/>
      </c>
      <c r="E518" s="392" t="str">
        <f t="array" ref="E518">IF(INDEX(_Rge_Data_3rd_CY,$B518,E$1)=0,"",TEXT(INDEX(_Rge_Data_3rd_CY,$B518,E$1),"JJJJMMTT"))</f>
        <v/>
      </c>
      <c r="F518" s="404" t="str">
        <f t="array" ref="F518">INDEX(_Rge_Data_3rd_CY,$B518,F$1)</f>
        <v>Open</v>
      </c>
      <c r="G518" s="393">
        <f t="array" ref="G518">IFERROR(MATCH(INDEX(_Rge_Data_3rd_CY,$B518,G$1),_Rge_Projectstatus,0),"")</f>
        <v>1</v>
      </c>
      <c r="H518" s="405" t="str">
        <f t="array" ref="H518">INDEX(_Rge_Data_3rd_CY,$B518,H$1)</f>
        <v/>
      </c>
      <c r="I518" s="406" t="str">
        <f t="array" ref="I518">INDEX(_Rge_Data_3rd_CY,$B518,I$1)</f>
        <v/>
      </c>
      <c r="J518" s="406" t="str">
        <f t="array" ref="J518">INDEX(_Rge_Data_3rd_CY,$B518,J$1)</f>
        <v/>
      </c>
      <c r="K518" s="406" t="str">
        <f t="array" ref="K518">INDEX(_Rge_Data_3rd_CY,$B518,K$1)</f>
        <v/>
      </c>
      <c r="L518" s="407">
        <f t="array" ref="L518">INDEX(_Rge_Data_3rd_CY,$B518,L$1)</f>
        <v>0</v>
      </c>
      <c r="M518" s="407">
        <f t="array" ref="M518">INDEX(_Rge_Data_3rd_CY,$B518,M$1)</f>
        <v>0</v>
      </c>
      <c r="N518" s="407">
        <f t="array" ref="N518">INDEX(_Rge_Data_3rd_CY,$B518,N$1)</f>
        <v>0</v>
      </c>
      <c r="O518" s="407">
        <f t="array" ref="O518">INDEX(_Rge_Data_3rd_CY,$B518,O$1)</f>
        <v>0</v>
      </c>
      <c r="P518" s="407">
        <f t="array" ref="P518">INDEX(_Rge_Data_3rd_CY,$B518,P$1)</f>
        <v>0</v>
      </c>
      <c r="Q518" s="407" t="str">
        <f t="array" ref="Q518">INDEX(_Rge_Data_3rd_CY,$B518,Q$1)</f>
        <v/>
      </c>
      <c r="R518" s="407">
        <f t="array" ref="R518">INDEX(_Rge_Data_3rd_CY,$B518,R$1)</f>
        <v>0</v>
      </c>
      <c r="S518" s="407">
        <f t="array" ref="S518">INDEX(_Rge_Data_3rd_CY,$B518,S$1)</f>
        <v>0</v>
      </c>
      <c r="T518" s="407">
        <f t="shared" si="5"/>
        <v>0</v>
      </c>
      <c r="U518" s="408">
        <f t="shared" si="6"/>
        <v>0</v>
      </c>
      <c r="V518" s="409" t="str">
        <f t="array" ref="V518">INDEX(_Rge_Data_3rd_CY,$B518,V$1)</f>
        <v/>
      </c>
      <c r="W518" s="410" t="str">
        <f t="array" ref="W518">INDEX(_Rge_Data_3rd_CY,$B518,W$1)</f>
        <v/>
      </c>
      <c r="X518" s="410" t="str">
        <f t="array" ref="X518">INDEX(_Rge_Data_3rd_CY,$B518,X$1)</f>
        <v/>
      </c>
      <c r="Y518" s="410" t="str">
        <f t="array" ref="Y518">INDEX(_Rge_Data_3rd_CY,$B518,Y$1)</f>
        <v/>
      </c>
      <c r="Z518" s="410">
        <f t="array" ref="Z518">INDEX(_Rge_Data_3rd_CY,$B518,Z$1)</f>
        <v>0</v>
      </c>
      <c r="AA518" s="410">
        <f t="array" ref="AA518">INDEX(_Rge_Data_3rd_CY,$B518,AA$1)</f>
        <v>0</v>
      </c>
      <c r="AB518" s="410">
        <f t="array" ref="AB518">INDEX(_Rge_Data_3rd_CY,$B518,AB$1)</f>
        <v>0</v>
      </c>
      <c r="AC518" s="410">
        <f t="array" ref="AC518">INDEX(_Rge_Data_3rd_CY,$B518,AC$1)</f>
        <v>0</v>
      </c>
      <c r="AD518" s="410">
        <f t="array" ref="AD518">INDEX(_Rge_Data_3rd_CY,$B518,AD$1)</f>
        <v>0</v>
      </c>
      <c r="AE518" s="410" t="str">
        <f t="array" ref="AE518">INDEX(_Rge_Data_3rd_CY,$B518,AE$1)</f>
        <v/>
      </c>
      <c r="AF518" s="410">
        <f t="array" ref="AF518">INDEX(_Rge_Data_3rd_CY,$B518,AF$1)</f>
        <v>0</v>
      </c>
      <c r="AG518" s="410">
        <f t="array" ref="AG518">INDEX(_Rge_Data_3rd_CY,$B518,AG$1)</f>
        <v>0</v>
      </c>
      <c r="AH518" s="410">
        <f t="shared" si="7"/>
        <v>0</v>
      </c>
      <c r="AI518" s="411" t="str">
        <f t="shared" si="9"/>
        <v/>
      </c>
      <c r="AJ518" s="412" t="str">
        <f t="array" ref="AJ518">INDEX(_Rge_Data_3rd_CY,$B518,AJ$1)</f>
        <v/>
      </c>
      <c r="AK518" s="413" t="str">
        <f t="array" ref="AK518">INDEX(_Rge_Data_3rd_CY,$B518,AK$1)</f>
        <v/>
      </c>
      <c r="AL518" s="413" t="str">
        <f t="array" ref="AL518">INDEX(_Rge_Data_3rd_CY,$B518,AL$1)</f>
        <v/>
      </c>
      <c r="AM518" s="413" t="str">
        <f t="array" ref="AM518">INDEX(_Rge_Data_3rd_CY,$B518,AM$1)</f>
        <v/>
      </c>
      <c r="AN518" s="413">
        <f t="array" ref="AN518">INDEX(_Rge_Data_3rd_CY,$B518,AN$1)</f>
        <v>0</v>
      </c>
      <c r="AO518" s="413">
        <f t="array" ref="AO518">INDEX(_Rge_Data_3rd_CY,$B518,AO$1)</f>
        <v>0</v>
      </c>
      <c r="AP518" s="413">
        <f t="array" ref="AP518">INDEX(_Rge_Data_3rd_CY,$B518,AP$1)</f>
        <v>0</v>
      </c>
      <c r="AQ518" s="413">
        <f t="array" ref="AQ518">INDEX(_Rge_Data_3rd_CY,$B518,AQ$1)</f>
        <v>0</v>
      </c>
      <c r="AR518" s="413">
        <f t="array" ref="AR518">INDEX(_Rge_Data_3rd_CY,$B518,AR$1)</f>
        <v>0</v>
      </c>
      <c r="AS518" s="413" t="str">
        <f t="array" ref="AS518">INDEX(_Rge_Data_3rd_CY,$B518,AS$1)</f>
        <v/>
      </c>
      <c r="AT518" s="413">
        <f t="array" ref="AT518">INDEX(_Rge_Data_3rd_CY,$B518,AT$1)</f>
        <v>0</v>
      </c>
      <c r="AU518" s="413">
        <f t="array" ref="AU518">INDEX(_Rge_Data_3rd_CY,$B518,AU$1)</f>
        <v>0</v>
      </c>
      <c r="AV518" s="284">
        <f t="shared" si="10"/>
        <v>0</v>
      </c>
      <c r="AW518" s="414">
        <f t="shared" si="8"/>
        <v>0</v>
      </c>
      <c r="AX518" s="290">
        <f>IFERROR(IF(AND($F518="OPEN",$AH518&gt;0),$AH518*_SoP*$AW518,IF(AND($F518="CLOSED",$AH518&gt;0),$AH518*_SoL*$AW518,0)),0)</f>
        <v>0</v>
      </c>
      <c r="AY518" s="290">
        <f>IFERROR(IF($AH518&lt;0,$AH518*_SoL,0),0)</f>
        <v>0</v>
      </c>
      <c r="AZ518" s="415">
        <f t="shared" si="11"/>
        <v>0</v>
      </c>
      <c r="BA518" s="415">
        <f t="shared" si="12"/>
        <v>0</v>
      </c>
      <c r="BB518" s="415">
        <f t="shared" si="13"/>
        <v>0</v>
      </c>
      <c r="BC518" s="416">
        <f t="shared" si="14"/>
        <v>0</v>
      </c>
      <c r="BD518" s="417">
        <f t="shared" si="15"/>
        <v>0</v>
      </c>
      <c r="BE518" s="418">
        <f t="shared" si="16"/>
        <v>0</v>
      </c>
      <c r="BF518" s="419">
        <f t="shared" si="17"/>
        <v>0</v>
      </c>
    </row>
    <row r="519" ht="19.5" customHeight="1">
      <c r="A519" s="185"/>
      <c r="B519" s="230">
        <f t="shared" si="18"/>
        <v>508</v>
      </c>
      <c r="C519" s="185"/>
      <c r="D519" s="391" t="str">
        <f t="array" ref="D519">INDEX(_Rge_Projectdata_3rd,$B519,MATCH("Project-ID",_Rge_Headline_Projectdata,0))</f>
        <v/>
      </c>
      <c r="E519" s="392" t="str">
        <f t="array" ref="E519">IF(INDEX(_Rge_Data_3rd_CY,$B519,E$1)=0,"",TEXT(INDEX(_Rge_Data_3rd_CY,$B519,E$1),"JJJJMMTT"))</f>
        <v/>
      </c>
      <c r="F519" s="404" t="str">
        <f t="array" ref="F519">INDEX(_Rge_Data_3rd_CY,$B519,F$1)</f>
        <v>Open</v>
      </c>
      <c r="G519" s="393">
        <f t="array" ref="G519">IFERROR(MATCH(INDEX(_Rge_Data_3rd_CY,$B519,G$1),_Rge_Projectstatus,0),"")</f>
        <v>1</v>
      </c>
      <c r="H519" s="405" t="str">
        <f t="array" ref="H519">INDEX(_Rge_Data_3rd_CY,$B519,H$1)</f>
        <v/>
      </c>
      <c r="I519" s="406" t="str">
        <f t="array" ref="I519">INDEX(_Rge_Data_3rd_CY,$B519,I$1)</f>
        <v/>
      </c>
      <c r="J519" s="406" t="str">
        <f t="array" ref="J519">INDEX(_Rge_Data_3rd_CY,$B519,J$1)</f>
        <v/>
      </c>
      <c r="K519" s="406" t="str">
        <f t="array" ref="K519">INDEX(_Rge_Data_3rd_CY,$B519,K$1)</f>
        <v/>
      </c>
      <c r="L519" s="407">
        <f t="array" ref="L519">INDEX(_Rge_Data_3rd_CY,$B519,L$1)</f>
        <v>0</v>
      </c>
      <c r="M519" s="407">
        <f t="array" ref="M519">INDEX(_Rge_Data_3rd_CY,$B519,M$1)</f>
        <v>0</v>
      </c>
      <c r="N519" s="407">
        <f t="array" ref="N519">INDEX(_Rge_Data_3rd_CY,$B519,N$1)</f>
        <v>0</v>
      </c>
      <c r="O519" s="407">
        <f t="array" ref="O519">INDEX(_Rge_Data_3rd_CY,$B519,O$1)</f>
        <v>0</v>
      </c>
      <c r="P519" s="407">
        <f t="array" ref="P519">INDEX(_Rge_Data_3rd_CY,$B519,P$1)</f>
        <v>0</v>
      </c>
      <c r="Q519" s="407" t="str">
        <f t="array" ref="Q519">INDEX(_Rge_Data_3rd_CY,$B519,Q$1)</f>
        <v/>
      </c>
      <c r="R519" s="407">
        <f t="array" ref="R519">INDEX(_Rge_Data_3rd_CY,$B519,R$1)</f>
        <v>0</v>
      </c>
      <c r="S519" s="407">
        <f t="array" ref="S519">INDEX(_Rge_Data_3rd_CY,$B519,S$1)</f>
        <v>0</v>
      </c>
      <c r="T519" s="407">
        <f t="shared" si="5"/>
        <v>0</v>
      </c>
      <c r="U519" s="408">
        <f t="shared" si="6"/>
        <v>0</v>
      </c>
      <c r="V519" s="409" t="str">
        <f t="array" ref="V519">INDEX(_Rge_Data_3rd_CY,$B519,V$1)</f>
        <v/>
      </c>
      <c r="W519" s="410" t="str">
        <f t="array" ref="W519">INDEX(_Rge_Data_3rd_CY,$B519,W$1)</f>
        <v/>
      </c>
      <c r="X519" s="410" t="str">
        <f t="array" ref="X519">INDEX(_Rge_Data_3rd_CY,$B519,X$1)</f>
        <v/>
      </c>
      <c r="Y519" s="410" t="str">
        <f t="array" ref="Y519">INDEX(_Rge_Data_3rd_CY,$B519,Y$1)</f>
        <v/>
      </c>
      <c r="Z519" s="410">
        <f t="array" ref="Z519">INDEX(_Rge_Data_3rd_CY,$B519,Z$1)</f>
        <v>0</v>
      </c>
      <c r="AA519" s="410">
        <f t="array" ref="AA519">INDEX(_Rge_Data_3rd_CY,$B519,AA$1)</f>
        <v>0</v>
      </c>
      <c r="AB519" s="410">
        <f t="array" ref="AB519">INDEX(_Rge_Data_3rd_CY,$B519,AB$1)</f>
        <v>0</v>
      </c>
      <c r="AC519" s="410">
        <f t="array" ref="AC519">INDEX(_Rge_Data_3rd_CY,$B519,AC$1)</f>
        <v>0</v>
      </c>
      <c r="AD519" s="410">
        <f t="array" ref="AD519">INDEX(_Rge_Data_3rd_CY,$B519,AD$1)</f>
        <v>0</v>
      </c>
      <c r="AE519" s="410" t="str">
        <f t="array" ref="AE519">INDEX(_Rge_Data_3rd_CY,$B519,AE$1)</f>
        <v/>
      </c>
      <c r="AF519" s="410">
        <f t="array" ref="AF519">INDEX(_Rge_Data_3rd_CY,$B519,AF$1)</f>
        <v>0</v>
      </c>
      <c r="AG519" s="410">
        <f t="array" ref="AG519">INDEX(_Rge_Data_3rd_CY,$B519,AG$1)</f>
        <v>0</v>
      </c>
      <c r="AH519" s="410">
        <f t="shared" si="7"/>
        <v>0</v>
      </c>
      <c r="AI519" s="411" t="str">
        <f t="shared" si="9"/>
        <v/>
      </c>
      <c r="AJ519" s="412" t="str">
        <f t="array" ref="AJ519">INDEX(_Rge_Data_3rd_CY,$B519,AJ$1)</f>
        <v/>
      </c>
      <c r="AK519" s="413" t="str">
        <f t="array" ref="AK519">INDEX(_Rge_Data_3rd_CY,$B519,AK$1)</f>
        <v/>
      </c>
      <c r="AL519" s="413" t="str">
        <f t="array" ref="AL519">INDEX(_Rge_Data_3rd_CY,$B519,AL$1)</f>
        <v/>
      </c>
      <c r="AM519" s="413" t="str">
        <f t="array" ref="AM519">INDEX(_Rge_Data_3rd_CY,$B519,AM$1)</f>
        <v/>
      </c>
      <c r="AN519" s="413">
        <f t="array" ref="AN519">INDEX(_Rge_Data_3rd_CY,$B519,AN$1)</f>
        <v>0</v>
      </c>
      <c r="AO519" s="413">
        <f t="array" ref="AO519">INDEX(_Rge_Data_3rd_CY,$B519,AO$1)</f>
        <v>0</v>
      </c>
      <c r="AP519" s="413">
        <f t="array" ref="AP519">INDEX(_Rge_Data_3rd_CY,$B519,AP$1)</f>
        <v>0</v>
      </c>
      <c r="AQ519" s="413">
        <f t="array" ref="AQ519">INDEX(_Rge_Data_3rd_CY,$B519,AQ$1)</f>
        <v>0</v>
      </c>
      <c r="AR519" s="413">
        <f t="array" ref="AR519">INDEX(_Rge_Data_3rd_CY,$B519,AR$1)</f>
        <v>0</v>
      </c>
      <c r="AS519" s="413" t="str">
        <f t="array" ref="AS519">INDEX(_Rge_Data_3rd_CY,$B519,AS$1)</f>
        <v/>
      </c>
      <c r="AT519" s="413">
        <f t="array" ref="AT519">INDEX(_Rge_Data_3rd_CY,$B519,AT$1)</f>
        <v>0</v>
      </c>
      <c r="AU519" s="413">
        <f t="array" ref="AU519">INDEX(_Rge_Data_3rd_CY,$B519,AU$1)</f>
        <v>0</v>
      </c>
      <c r="AV519" s="284">
        <f t="shared" si="10"/>
        <v>0</v>
      </c>
      <c r="AW519" s="414">
        <f t="shared" si="8"/>
        <v>0</v>
      </c>
      <c r="AX519" s="290">
        <f>IFERROR(IF(AND($F519="OPEN",$AH519&gt;0),$AH519*_SoP*$AW519,IF(AND($F519="CLOSED",$AH519&gt;0),$AH519*_SoL*$AW519,0)),0)</f>
        <v>0</v>
      </c>
      <c r="AY519" s="290">
        <f>IFERROR(IF($AH519&lt;0,$AH519*_SoL,0),0)</f>
        <v>0</v>
      </c>
      <c r="AZ519" s="415">
        <f t="shared" si="11"/>
        <v>0</v>
      </c>
      <c r="BA519" s="415">
        <f t="shared" si="12"/>
        <v>0</v>
      </c>
      <c r="BB519" s="415">
        <f t="shared" si="13"/>
        <v>0</v>
      </c>
      <c r="BC519" s="416">
        <f t="shared" si="14"/>
        <v>0</v>
      </c>
      <c r="BD519" s="417">
        <f t="shared" si="15"/>
        <v>0</v>
      </c>
      <c r="BE519" s="418">
        <f t="shared" si="16"/>
        <v>0</v>
      </c>
      <c r="BF519" s="419">
        <f t="shared" si="17"/>
        <v>0</v>
      </c>
    </row>
    <row r="520" ht="19.5" customHeight="1">
      <c r="A520" s="185"/>
      <c r="B520" s="230">
        <f t="shared" si="18"/>
        <v>509</v>
      </c>
      <c r="C520" s="185"/>
      <c r="D520" s="391" t="str">
        <f t="array" ref="D520">INDEX(_Rge_Projectdata_3rd,$B520,MATCH("Project-ID",_Rge_Headline_Projectdata,0))</f>
        <v/>
      </c>
      <c r="E520" s="392" t="str">
        <f t="array" ref="E520">IF(INDEX(_Rge_Data_3rd_CY,$B520,E$1)=0,"",TEXT(INDEX(_Rge_Data_3rd_CY,$B520,E$1),"JJJJMMTT"))</f>
        <v/>
      </c>
      <c r="F520" s="404" t="str">
        <f t="array" ref="F520">INDEX(_Rge_Data_3rd_CY,$B520,F$1)</f>
        <v>Open</v>
      </c>
      <c r="G520" s="393">
        <f t="array" ref="G520">IFERROR(MATCH(INDEX(_Rge_Data_3rd_CY,$B520,G$1),_Rge_Projectstatus,0),"")</f>
        <v>1</v>
      </c>
      <c r="H520" s="405" t="str">
        <f t="array" ref="H520">INDEX(_Rge_Data_3rd_CY,$B520,H$1)</f>
        <v/>
      </c>
      <c r="I520" s="406" t="str">
        <f t="array" ref="I520">INDEX(_Rge_Data_3rd_CY,$B520,I$1)</f>
        <v/>
      </c>
      <c r="J520" s="406" t="str">
        <f t="array" ref="J520">INDEX(_Rge_Data_3rd_CY,$B520,J$1)</f>
        <v/>
      </c>
      <c r="K520" s="406" t="str">
        <f t="array" ref="K520">INDEX(_Rge_Data_3rd_CY,$B520,K$1)</f>
        <v/>
      </c>
      <c r="L520" s="407">
        <f t="array" ref="L520">INDEX(_Rge_Data_3rd_CY,$B520,L$1)</f>
        <v>0</v>
      </c>
      <c r="M520" s="407">
        <f t="array" ref="M520">INDEX(_Rge_Data_3rd_CY,$B520,M$1)</f>
        <v>0</v>
      </c>
      <c r="N520" s="407">
        <f t="array" ref="N520">INDEX(_Rge_Data_3rd_CY,$B520,N$1)</f>
        <v>0</v>
      </c>
      <c r="O520" s="407">
        <f t="array" ref="O520">INDEX(_Rge_Data_3rd_CY,$B520,O$1)</f>
        <v>0</v>
      </c>
      <c r="P520" s="407">
        <f t="array" ref="P520">INDEX(_Rge_Data_3rd_CY,$B520,P$1)</f>
        <v>0</v>
      </c>
      <c r="Q520" s="407" t="str">
        <f t="array" ref="Q520">INDEX(_Rge_Data_3rd_CY,$B520,Q$1)</f>
        <v/>
      </c>
      <c r="R520" s="407">
        <f t="array" ref="R520">INDEX(_Rge_Data_3rd_CY,$B520,R$1)</f>
        <v>0</v>
      </c>
      <c r="S520" s="407">
        <f t="array" ref="S520">INDEX(_Rge_Data_3rd_CY,$B520,S$1)</f>
        <v>0</v>
      </c>
      <c r="T520" s="407">
        <f t="shared" si="5"/>
        <v>0</v>
      </c>
      <c r="U520" s="408">
        <f t="shared" si="6"/>
        <v>0</v>
      </c>
      <c r="V520" s="409" t="str">
        <f t="array" ref="V520">INDEX(_Rge_Data_3rd_CY,$B520,V$1)</f>
        <v/>
      </c>
      <c r="W520" s="410" t="str">
        <f t="array" ref="W520">INDEX(_Rge_Data_3rd_CY,$B520,W$1)</f>
        <v/>
      </c>
      <c r="X520" s="410" t="str">
        <f t="array" ref="X520">INDEX(_Rge_Data_3rd_CY,$B520,X$1)</f>
        <v/>
      </c>
      <c r="Y520" s="410" t="str">
        <f t="array" ref="Y520">INDEX(_Rge_Data_3rd_CY,$B520,Y$1)</f>
        <v/>
      </c>
      <c r="Z520" s="410">
        <f t="array" ref="Z520">INDEX(_Rge_Data_3rd_CY,$B520,Z$1)</f>
        <v>0</v>
      </c>
      <c r="AA520" s="410">
        <f t="array" ref="AA520">INDEX(_Rge_Data_3rd_CY,$B520,AA$1)</f>
        <v>0</v>
      </c>
      <c r="AB520" s="410">
        <f t="array" ref="AB520">INDEX(_Rge_Data_3rd_CY,$B520,AB$1)</f>
        <v>0</v>
      </c>
      <c r="AC520" s="410">
        <f t="array" ref="AC520">INDEX(_Rge_Data_3rd_CY,$B520,AC$1)</f>
        <v>0</v>
      </c>
      <c r="AD520" s="410">
        <f t="array" ref="AD520">INDEX(_Rge_Data_3rd_CY,$B520,AD$1)</f>
        <v>0</v>
      </c>
      <c r="AE520" s="410" t="str">
        <f t="array" ref="AE520">INDEX(_Rge_Data_3rd_CY,$B520,AE$1)</f>
        <v/>
      </c>
      <c r="AF520" s="410">
        <f t="array" ref="AF520">INDEX(_Rge_Data_3rd_CY,$B520,AF$1)</f>
        <v>0</v>
      </c>
      <c r="AG520" s="410">
        <f t="array" ref="AG520">INDEX(_Rge_Data_3rd_CY,$B520,AG$1)</f>
        <v>0</v>
      </c>
      <c r="AH520" s="410">
        <f t="shared" si="7"/>
        <v>0</v>
      </c>
      <c r="AI520" s="411" t="str">
        <f t="shared" si="9"/>
        <v/>
      </c>
      <c r="AJ520" s="412" t="str">
        <f t="array" ref="AJ520">INDEX(_Rge_Data_3rd_CY,$B520,AJ$1)</f>
        <v/>
      </c>
      <c r="AK520" s="413" t="str">
        <f t="array" ref="AK520">INDEX(_Rge_Data_3rd_CY,$B520,AK$1)</f>
        <v/>
      </c>
      <c r="AL520" s="413" t="str">
        <f t="array" ref="AL520">INDEX(_Rge_Data_3rd_CY,$B520,AL$1)</f>
        <v/>
      </c>
      <c r="AM520" s="413" t="str">
        <f t="array" ref="AM520">INDEX(_Rge_Data_3rd_CY,$B520,AM$1)</f>
        <v/>
      </c>
      <c r="AN520" s="413">
        <f t="array" ref="AN520">INDEX(_Rge_Data_3rd_CY,$B520,AN$1)</f>
        <v>0</v>
      </c>
      <c r="AO520" s="413">
        <f t="array" ref="AO520">INDEX(_Rge_Data_3rd_CY,$B520,AO$1)</f>
        <v>0</v>
      </c>
      <c r="AP520" s="413">
        <f t="array" ref="AP520">INDEX(_Rge_Data_3rd_CY,$B520,AP$1)</f>
        <v>0</v>
      </c>
      <c r="AQ520" s="413">
        <f t="array" ref="AQ520">INDEX(_Rge_Data_3rd_CY,$B520,AQ$1)</f>
        <v>0</v>
      </c>
      <c r="AR520" s="413">
        <f t="array" ref="AR520">INDEX(_Rge_Data_3rd_CY,$B520,AR$1)</f>
        <v>0</v>
      </c>
      <c r="AS520" s="413" t="str">
        <f t="array" ref="AS520">INDEX(_Rge_Data_3rd_CY,$B520,AS$1)</f>
        <v/>
      </c>
      <c r="AT520" s="413">
        <f t="array" ref="AT520">INDEX(_Rge_Data_3rd_CY,$B520,AT$1)</f>
        <v>0</v>
      </c>
      <c r="AU520" s="413">
        <f t="array" ref="AU520">INDEX(_Rge_Data_3rd_CY,$B520,AU$1)</f>
        <v>0</v>
      </c>
      <c r="AV520" s="284">
        <f t="shared" si="10"/>
        <v>0</v>
      </c>
      <c r="AW520" s="414">
        <f t="shared" si="8"/>
        <v>0</v>
      </c>
      <c r="AX520" s="290">
        <f>IFERROR(IF(AND($F520="OPEN",$AH520&gt;0),$AH520*_SoP*$AW520,IF(AND($F520="CLOSED",$AH520&gt;0),$AH520*_SoL*$AW520,0)),0)</f>
        <v>0</v>
      </c>
      <c r="AY520" s="290">
        <f>IFERROR(IF($AH520&lt;0,$AH520*_SoL,0),0)</f>
        <v>0</v>
      </c>
      <c r="AZ520" s="415">
        <f t="shared" si="11"/>
        <v>0</v>
      </c>
      <c r="BA520" s="415">
        <f t="shared" si="12"/>
        <v>0</v>
      </c>
      <c r="BB520" s="415">
        <f t="shared" si="13"/>
        <v>0</v>
      </c>
      <c r="BC520" s="416">
        <f t="shared" si="14"/>
        <v>0</v>
      </c>
      <c r="BD520" s="417">
        <f t="shared" si="15"/>
        <v>0</v>
      </c>
      <c r="BE520" s="418">
        <f t="shared" si="16"/>
        <v>0</v>
      </c>
      <c r="BF520" s="419">
        <f t="shared" si="17"/>
        <v>0</v>
      </c>
    </row>
    <row r="521" ht="19.5" customHeight="1">
      <c r="A521" s="185"/>
      <c r="B521" s="230">
        <f t="shared" si="18"/>
        <v>510</v>
      </c>
      <c r="C521" s="185"/>
      <c r="D521" s="391" t="str">
        <f t="array" ref="D521">INDEX(_Rge_Projectdata_3rd,$B521,MATCH("Project-ID",_Rge_Headline_Projectdata,0))</f>
        <v/>
      </c>
      <c r="E521" s="392" t="str">
        <f t="array" ref="E521">IF(INDEX(_Rge_Data_3rd_CY,$B521,E$1)=0,"",TEXT(INDEX(_Rge_Data_3rd_CY,$B521,E$1),"JJJJMMTT"))</f>
        <v/>
      </c>
      <c r="F521" s="404" t="str">
        <f t="array" ref="F521">INDEX(_Rge_Data_3rd_CY,$B521,F$1)</f>
        <v>Open</v>
      </c>
      <c r="G521" s="393">
        <f t="array" ref="G521">IFERROR(MATCH(INDEX(_Rge_Data_3rd_CY,$B521,G$1),_Rge_Projectstatus,0),"")</f>
        <v>1</v>
      </c>
      <c r="H521" s="405" t="str">
        <f t="array" ref="H521">INDEX(_Rge_Data_3rd_CY,$B521,H$1)</f>
        <v/>
      </c>
      <c r="I521" s="406" t="str">
        <f t="array" ref="I521">INDEX(_Rge_Data_3rd_CY,$B521,I$1)</f>
        <v/>
      </c>
      <c r="J521" s="406" t="str">
        <f t="array" ref="J521">INDEX(_Rge_Data_3rd_CY,$B521,J$1)</f>
        <v/>
      </c>
      <c r="K521" s="406" t="str">
        <f t="array" ref="K521">INDEX(_Rge_Data_3rd_CY,$B521,K$1)</f>
        <v/>
      </c>
      <c r="L521" s="407">
        <f t="array" ref="L521">INDEX(_Rge_Data_3rd_CY,$B521,L$1)</f>
        <v>0</v>
      </c>
      <c r="M521" s="407">
        <f t="array" ref="M521">INDEX(_Rge_Data_3rd_CY,$B521,M$1)</f>
        <v>0</v>
      </c>
      <c r="N521" s="407">
        <f t="array" ref="N521">INDEX(_Rge_Data_3rd_CY,$B521,N$1)</f>
        <v>0</v>
      </c>
      <c r="O521" s="407">
        <f t="array" ref="O521">INDEX(_Rge_Data_3rd_CY,$B521,O$1)</f>
        <v>0</v>
      </c>
      <c r="P521" s="407">
        <f t="array" ref="P521">INDEX(_Rge_Data_3rd_CY,$B521,P$1)</f>
        <v>0</v>
      </c>
      <c r="Q521" s="407" t="str">
        <f t="array" ref="Q521">INDEX(_Rge_Data_3rd_CY,$B521,Q$1)</f>
        <v/>
      </c>
      <c r="R521" s="407">
        <f t="array" ref="R521">INDEX(_Rge_Data_3rd_CY,$B521,R$1)</f>
        <v>0</v>
      </c>
      <c r="S521" s="407">
        <f t="array" ref="S521">INDEX(_Rge_Data_3rd_CY,$B521,S$1)</f>
        <v>0</v>
      </c>
      <c r="T521" s="407">
        <f t="shared" si="5"/>
        <v>0</v>
      </c>
      <c r="U521" s="408">
        <f t="shared" si="6"/>
        <v>0</v>
      </c>
      <c r="V521" s="409" t="str">
        <f t="array" ref="V521">INDEX(_Rge_Data_3rd_CY,$B521,V$1)</f>
        <v/>
      </c>
      <c r="W521" s="410" t="str">
        <f t="array" ref="W521">INDEX(_Rge_Data_3rd_CY,$B521,W$1)</f>
        <v/>
      </c>
      <c r="X521" s="410" t="str">
        <f t="array" ref="X521">INDEX(_Rge_Data_3rd_CY,$B521,X$1)</f>
        <v/>
      </c>
      <c r="Y521" s="410" t="str">
        <f t="array" ref="Y521">INDEX(_Rge_Data_3rd_CY,$B521,Y$1)</f>
        <v/>
      </c>
      <c r="Z521" s="410">
        <f t="array" ref="Z521">INDEX(_Rge_Data_3rd_CY,$B521,Z$1)</f>
        <v>0</v>
      </c>
      <c r="AA521" s="410">
        <f t="array" ref="AA521">INDEX(_Rge_Data_3rd_CY,$B521,AA$1)</f>
        <v>0</v>
      </c>
      <c r="AB521" s="410">
        <f t="array" ref="AB521">INDEX(_Rge_Data_3rd_CY,$B521,AB$1)</f>
        <v>0</v>
      </c>
      <c r="AC521" s="410">
        <f t="array" ref="AC521">INDEX(_Rge_Data_3rd_CY,$B521,AC$1)</f>
        <v>0</v>
      </c>
      <c r="AD521" s="410">
        <f t="array" ref="AD521">INDEX(_Rge_Data_3rd_CY,$B521,AD$1)</f>
        <v>0</v>
      </c>
      <c r="AE521" s="410" t="str">
        <f t="array" ref="AE521">INDEX(_Rge_Data_3rd_CY,$B521,AE$1)</f>
        <v/>
      </c>
      <c r="AF521" s="410">
        <f t="array" ref="AF521">INDEX(_Rge_Data_3rd_CY,$B521,AF$1)</f>
        <v>0</v>
      </c>
      <c r="AG521" s="410">
        <f t="array" ref="AG521">INDEX(_Rge_Data_3rd_CY,$B521,AG$1)</f>
        <v>0</v>
      </c>
      <c r="AH521" s="410">
        <f t="shared" si="7"/>
        <v>0</v>
      </c>
      <c r="AI521" s="411" t="str">
        <f t="shared" si="9"/>
        <v/>
      </c>
      <c r="AJ521" s="412" t="str">
        <f t="array" ref="AJ521">INDEX(_Rge_Data_3rd_CY,$B521,AJ$1)</f>
        <v/>
      </c>
      <c r="AK521" s="413" t="str">
        <f t="array" ref="AK521">INDEX(_Rge_Data_3rd_CY,$B521,AK$1)</f>
        <v/>
      </c>
      <c r="AL521" s="413" t="str">
        <f t="array" ref="AL521">INDEX(_Rge_Data_3rd_CY,$B521,AL$1)</f>
        <v/>
      </c>
      <c r="AM521" s="413" t="str">
        <f t="array" ref="AM521">INDEX(_Rge_Data_3rd_CY,$B521,AM$1)</f>
        <v/>
      </c>
      <c r="AN521" s="413">
        <f t="array" ref="AN521">INDEX(_Rge_Data_3rd_CY,$B521,AN$1)</f>
        <v>0</v>
      </c>
      <c r="AO521" s="413">
        <f t="array" ref="AO521">INDEX(_Rge_Data_3rd_CY,$B521,AO$1)</f>
        <v>0</v>
      </c>
      <c r="AP521" s="413">
        <f t="array" ref="AP521">INDEX(_Rge_Data_3rd_CY,$B521,AP$1)</f>
        <v>0</v>
      </c>
      <c r="AQ521" s="413">
        <f t="array" ref="AQ521">INDEX(_Rge_Data_3rd_CY,$B521,AQ$1)</f>
        <v>0</v>
      </c>
      <c r="AR521" s="413">
        <f t="array" ref="AR521">INDEX(_Rge_Data_3rd_CY,$B521,AR$1)</f>
        <v>0</v>
      </c>
      <c r="AS521" s="413" t="str">
        <f t="array" ref="AS521">INDEX(_Rge_Data_3rd_CY,$B521,AS$1)</f>
        <v/>
      </c>
      <c r="AT521" s="413">
        <f t="array" ref="AT521">INDEX(_Rge_Data_3rd_CY,$B521,AT$1)</f>
        <v>0</v>
      </c>
      <c r="AU521" s="413">
        <f t="array" ref="AU521">INDEX(_Rge_Data_3rd_CY,$B521,AU$1)</f>
        <v>0</v>
      </c>
      <c r="AV521" s="284">
        <f t="shared" si="10"/>
        <v>0</v>
      </c>
      <c r="AW521" s="414">
        <f t="shared" si="8"/>
        <v>0</v>
      </c>
      <c r="AX521" s="290">
        <f>IFERROR(IF(AND($F521="OPEN",$AH521&gt;0),$AH521*_SoP*$AW521,IF(AND($F521="CLOSED",$AH521&gt;0),$AH521*_SoL*$AW521,0)),0)</f>
        <v>0</v>
      </c>
      <c r="AY521" s="290">
        <f>IFERROR(IF($AH521&lt;0,$AH521*_SoL,0),0)</f>
        <v>0</v>
      </c>
      <c r="AZ521" s="415">
        <f t="shared" si="11"/>
        <v>0</v>
      </c>
      <c r="BA521" s="415">
        <f t="shared" si="12"/>
        <v>0</v>
      </c>
      <c r="BB521" s="415">
        <f t="shared" si="13"/>
        <v>0</v>
      </c>
      <c r="BC521" s="416">
        <f t="shared" si="14"/>
        <v>0</v>
      </c>
      <c r="BD521" s="417">
        <f t="shared" si="15"/>
        <v>0</v>
      </c>
      <c r="BE521" s="418">
        <f t="shared" si="16"/>
        <v>0</v>
      </c>
      <c r="BF521" s="419">
        <f t="shared" si="17"/>
        <v>0</v>
      </c>
    </row>
    <row r="522" ht="19.5" customHeight="1">
      <c r="A522" s="185"/>
      <c r="B522" s="230">
        <f t="shared" si="18"/>
        <v>511</v>
      </c>
      <c r="C522" s="185"/>
      <c r="D522" s="391" t="str">
        <f t="array" ref="D522">INDEX(_Rge_Projectdata_3rd,$B522,MATCH("Project-ID",_Rge_Headline_Projectdata,0))</f>
        <v/>
      </c>
      <c r="E522" s="392" t="str">
        <f t="array" ref="E522">IF(INDEX(_Rge_Data_3rd_CY,$B522,E$1)=0,"",TEXT(INDEX(_Rge_Data_3rd_CY,$B522,E$1),"JJJJMMTT"))</f>
        <v/>
      </c>
      <c r="F522" s="404" t="str">
        <f t="array" ref="F522">INDEX(_Rge_Data_3rd_CY,$B522,F$1)</f>
        <v>Open</v>
      </c>
      <c r="G522" s="393">
        <f t="array" ref="G522">IFERROR(MATCH(INDEX(_Rge_Data_3rd_CY,$B522,G$1),_Rge_Projectstatus,0),"")</f>
        <v>1</v>
      </c>
      <c r="H522" s="405" t="str">
        <f t="array" ref="H522">INDEX(_Rge_Data_3rd_CY,$B522,H$1)</f>
        <v/>
      </c>
      <c r="I522" s="406" t="str">
        <f t="array" ref="I522">INDEX(_Rge_Data_3rd_CY,$B522,I$1)</f>
        <v/>
      </c>
      <c r="J522" s="406" t="str">
        <f t="array" ref="J522">INDEX(_Rge_Data_3rd_CY,$B522,J$1)</f>
        <v/>
      </c>
      <c r="K522" s="406" t="str">
        <f t="array" ref="K522">INDEX(_Rge_Data_3rd_CY,$B522,K$1)</f>
        <v/>
      </c>
      <c r="L522" s="407">
        <f t="array" ref="L522">INDEX(_Rge_Data_3rd_CY,$B522,L$1)</f>
        <v>0</v>
      </c>
      <c r="M522" s="407">
        <f t="array" ref="M522">INDEX(_Rge_Data_3rd_CY,$B522,M$1)</f>
        <v>0</v>
      </c>
      <c r="N522" s="407">
        <f t="array" ref="N522">INDEX(_Rge_Data_3rd_CY,$B522,N$1)</f>
        <v>0</v>
      </c>
      <c r="O522" s="407">
        <f t="array" ref="O522">INDEX(_Rge_Data_3rd_CY,$B522,O$1)</f>
        <v>0</v>
      </c>
      <c r="P522" s="407">
        <f t="array" ref="P522">INDEX(_Rge_Data_3rd_CY,$B522,P$1)</f>
        <v>0</v>
      </c>
      <c r="Q522" s="407" t="str">
        <f t="array" ref="Q522">INDEX(_Rge_Data_3rd_CY,$B522,Q$1)</f>
        <v/>
      </c>
      <c r="R522" s="407">
        <f t="array" ref="R522">INDEX(_Rge_Data_3rd_CY,$B522,R$1)</f>
        <v>0</v>
      </c>
      <c r="S522" s="407">
        <f t="array" ref="S522">INDEX(_Rge_Data_3rd_CY,$B522,S$1)</f>
        <v>0</v>
      </c>
      <c r="T522" s="407">
        <f t="shared" si="5"/>
        <v>0</v>
      </c>
      <c r="U522" s="408">
        <f t="shared" si="6"/>
        <v>0</v>
      </c>
      <c r="V522" s="409" t="str">
        <f t="array" ref="V522">INDEX(_Rge_Data_3rd_CY,$B522,V$1)</f>
        <v/>
      </c>
      <c r="W522" s="410" t="str">
        <f t="array" ref="W522">INDEX(_Rge_Data_3rd_CY,$B522,W$1)</f>
        <v/>
      </c>
      <c r="X522" s="410" t="str">
        <f t="array" ref="X522">INDEX(_Rge_Data_3rd_CY,$B522,X$1)</f>
        <v/>
      </c>
      <c r="Y522" s="410" t="str">
        <f t="array" ref="Y522">INDEX(_Rge_Data_3rd_CY,$B522,Y$1)</f>
        <v/>
      </c>
      <c r="Z522" s="410">
        <f t="array" ref="Z522">INDEX(_Rge_Data_3rd_CY,$B522,Z$1)</f>
        <v>0</v>
      </c>
      <c r="AA522" s="410">
        <f t="array" ref="AA522">INDEX(_Rge_Data_3rd_CY,$B522,AA$1)</f>
        <v>0</v>
      </c>
      <c r="AB522" s="410">
        <f t="array" ref="AB522">INDEX(_Rge_Data_3rd_CY,$B522,AB$1)</f>
        <v>0</v>
      </c>
      <c r="AC522" s="410">
        <f t="array" ref="AC522">INDEX(_Rge_Data_3rd_CY,$B522,AC$1)</f>
        <v>0</v>
      </c>
      <c r="AD522" s="410">
        <f t="array" ref="AD522">INDEX(_Rge_Data_3rd_CY,$B522,AD$1)</f>
        <v>0</v>
      </c>
      <c r="AE522" s="410" t="str">
        <f t="array" ref="AE522">INDEX(_Rge_Data_3rd_CY,$B522,AE$1)</f>
        <v/>
      </c>
      <c r="AF522" s="410">
        <f t="array" ref="AF522">INDEX(_Rge_Data_3rd_CY,$B522,AF$1)</f>
        <v>0</v>
      </c>
      <c r="AG522" s="410">
        <f t="array" ref="AG522">INDEX(_Rge_Data_3rd_CY,$B522,AG$1)</f>
        <v>0</v>
      </c>
      <c r="AH522" s="410">
        <f t="shared" si="7"/>
        <v>0</v>
      </c>
      <c r="AI522" s="411" t="str">
        <f t="shared" si="9"/>
        <v/>
      </c>
      <c r="AJ522" s="412" t="str">
        <f t="array" ref="AJ522">INDEX(_Rge_Data_3rd_CY,$B522,AJ$1)</f>
        <v/>
      </c>
      <c r="AK522" s="413" t="str">
        <f t="array" ref="AK522">INDEX(_Rge_Data_3rd_CY,$B522,AK$1)</f>
        <v/>
      </c>
      <c r="AL522" s="413" t="str">
        <f t="array" ref="AL522">INDEX(_Rge_Data_3rd_CY,$B522,AL$1)</f>
        <v/>
      </c>
      <c r="AM522" s="413" t="str">
        <f t="array" ref="AM522">INDEX(_Rge_Data_3rd_CY,$B522,AM$1)</f>
        <v/>
      </c>
      <c r="AN522" s="413">
        <f t="array" ref="AN522">INDEX(_Rge_Data_3rd_CY,$B522,AN$1)</f>
        <v>0</v>
      </c>
      <c r="AO522" s="413">
        <f t="array" ref="AO522">INDEX(_Rge_Data_3rd_CY,$B522,AO$1)</f>
        <v>0</v>
      </c>
      <c r="AP522" s="413">
        <f t="array" ref="AP522">INDEX(_Rge_Data_3rd_CY,$B522,AP$1)</f>
        <v>0</v>
      </c>
      <c r="AQ522" s="413">
        <f t="array" ref="AQ522">INDEX(_Rge_Data_3rd_CY,$B522,AQ$1)</f>
        <v>0</v>
      </c>
      <c r="AR522" s="413">
        <f t="array" ref="AR522">INDEX(_Rge_Data_3rd_CY,$B522,AR$1)</f>
        <v>0</v>
      </c>
      <c r="AS522" s="413" t="str">
        <f t="array" ref="AS522">INDEX(_Rge_Data_3rd_CY,$B522,AS$1)</f>
        <v/>
      </c>
      <c r="AT522" s="413">
        <f t="array" ref="AT522">INDEX(_Rge_Data_3rd_CY,$B522,AT$1)</f>
        <v>0</v>
      </c>
      <c r="AU522" s="413">
        <f t="array" ref="AU522">INDEX(_Rge_Data_3rd_CY,$B522,AU$1)</f>
        <v>0</v>
      </c>
      <c r="AV522" s="284">
        <f t="shared" si="10"/>
        <v>0</v>
      </c>
      <c r="AW522" s="414">
        <f t="shared" si="8"/>
        <v>0</v>
      </c>
      <c r="AX522" s="290">
        <f>IFERROR(IF(AND($F522="OPEN",$AH522&gt;0),$AH522*_SoP*$AW522,IF(AND($F522="CLOSED",$AH522&gt;0),$AH522*_SoL*$AW522,0)),0)</f>
        <v>0</v>
      </c>
      <c r="AY522" s="290">
        <f>IFERROR(IF($AH522&lt;0,$AH522*_SoL,0),0)</f>
        <v>0</v>
      </c>
      <c r="AZ522" s="415">
        <f t="shared" si="11"/>
        <v>0</v>
      </c>
      <c r="BA522" s="415">
        <f t="shared" si="12"/>
        <v>0</v>
      </c>
      <c r="BB522" s="415">
        <f t="shared" si="13"/>
        <v>0</v>
      </c>
      <c r="BC522" s="416">
        <f t="shared" si="14"/>
        <v>0</v>
      </c>
      <c r="BD522" s="417">
        <f t="shared" si="15"/>
        <v>0</v>
      </c>
      <c r="BE522" s="418">
        <f t="shared" si="16"/>
        <v>0</v>
      </c>
      <c r="BF522" s="419">
        <f t="shared" si="17"/>
        <v>0</v>
      </c>
    </row>
    <row r="523" ht="19.5" customHeight="1">
      <c r="A523" s="185"/>
      <c r="B523" s="230">
        <f t="shared" si="18"/>
        <v>512</v>
      </c>
      <c r="C523" s="185"/>
      <c r="D523" s="391" t="str">
        <f t="array" ref="D523">INDEX(_Rge_Projectdata_3rd,$B523,MATCH("Project-ID",_Rge_Headline_Projectdata,0))</f>
        <v/>
      </c>
      <c r="E523" s="392" t="str">
        <f t="array" ref="E523">IF(INDEX(_Rge_Data_3rd_CY,$B523,E$1)=0,"",TEXT(INDEX(_Rge_Data_3rd_CY,$B523,E$1),"JJJJMMTT"))</f>
        <v/>
      </c>
      <c r="F523" s="404" t="str">
        <f t="array" ref="F523">INDEX(_Rge_Data_3rd_CY,$B523,F$1)</f>
        <v>Open</v>
      </c>
      <c r="G523" s="393">
        <f t="array" ref="G523">IFERROR(MATCH(INDEX(_Rge_Data_3rd_CY,$B523,G$1),_Rge_Projectstatus,0),"")</f>
        <v>1</v>
      </c>
      <c r="H523" s="405" t="str">
        <f t="array" ref="H523">INDEX(_Rge_Data_3rd_CY,$B523,H$1)</f>
        <v/>
      </c>
      <c r="I523" s="406" t="str">
        <f t="array" ref="I523">INDEX(_Rge_Data_3rd_CY,$B523,I$1)</f>
        <v/>
      </c>
      <c r="J523" s="406" t="str">
        <f t="array" ref="J523">INDEX(_Rge_Data_3rd_CY,$B523,J$1)</f>
        <v/>
      </c>
      <c r="K523" s="406" t="str">
        <f t="array" ref="K523">INDEX(_Rge_Data_3rd_CY,$B523,K$1)</f>
        <v/>
      </c>
      <c r="L523" s="407">
        <f t="array" ref="L523">INDEX(_Rge_Data_3rd_CY,$B523,L$1)</f>
        <v>0</v>
      </c>
      <c r="M523" s="407">
        <f t="array" ref="M523">INDEX(_Rge_Data_3rd_CY,$B523,M$1)</f>
        <v>0</v>
      </c>
      <c r="N523" s="407">
        <f t="array" ref="N523">INDEX(_Rge_Data_3rd_CY,$B523,N$1)</f>
        <v>0</v>
      </c>
      <c r="O523" s="407">
        <f t="array" ref="O523">INDEX(_Rge_Data_3rd_CY,$B523,O$1)</f>
        <v>0</v>
      </c>
      <c r="P523" s="407">
        <f t="array" ref="P523">INDEX(_Rge_Data_3rd_CY,$B523,P$1)</f>
        <v>0</v>
      </c>
      <c r="Q523" s="407" t="str">
        <f t="array" ref="Q523">INDEX(_Rge_Data_3rd_CY,$B523,Q$1)</f>
        <v/>
      </c>
      <c r="R523" s="407">
        <f t="array" ref="R523">INDEX(_Rge_Data_3rd_CY,$B523,R$1)</f>
        <v>0</v>
      </c>
      <c r="S523" s="407">
        <f t="array" ref="S523">INDEX(_Rge_Data_3rd_CY,$B523,S$1)</f>
        <v>0</v>
      </c>
      <c r="T523" s="407">
        <f t="shared" si="5"/>
        <v>0</v>
      </c>
      <c r="U523" s="408">
        <f t="shared" si="6"/>
        <v>0</v>
      </c>
      <c r="V523" s="409" t="str">
        <f t="array" ref="V523">INDEX(_Rge_Data_3rd_CY,$B523,V$1)</f>
        <v/>
      </c>
      <c r="W523" s="410" t="str">
        <f t="array" ref="W523">INDEX(_Rge_Data_3rd_CY,$B523,W$1)</f>
        <v/>
      </c>
      <c r="X523" s="410" t="str">
        <f t="array" ref="X523">INDEX(_Rge_Data_3rd_CY,$B523,X$1)</f>
        <v/>
      </c>
      <c r="Y523" s="410" t="str">
        <f t="array" ref="Y523">INDEX(_Rge_Data_3rd_CY,$B523,Y$1)</f>
        <v/>
      </c>
      <c r="Z523" s="410">
        <f t="array" ref="Z523">INDEX(_Rge_Data_3rd_CY,$B523,Z$1)</f>
        <v>0</v>
      </c>
      <c r="AA523" s="410">
        <f t="array" ref="AA523">INDEX(_Rge_Data_3rd_CY,$B523,AA$1)</f>
        <v>0</v>
      </c>
      <c r="AB523" s="410">
        <f t="array" ref="AB523">INDEX(_Rge_Data_3rd_CY,$B523,AB$1)</f>
        <v>0</v>
      </c>
      <c r="AC523" s="410">
        <f t="array" ref="AC523">INDEX(_Rge_Data_3rd_CY,$B523,AC$1)</f>
        <v>0</v>
      </c>
      <c r="AD523" s="410">
        <f t="array" ref="AD523">INDEX(_Rge_Data_3rd_CY,$B523,AD$1)</f>
        <v>0</v>
      </c>
      <c r="AE523" s="410" t="str">
        <f t="array" ref="AE523">INDEX(_Rge_Data_3rd_CY,$B523,AE$1)</f>
        <v/>
      </c>
      <c r="AF523" s="410">
        <f t="array" ref="AF523">INDEX(_Rge_Data_3rd_CY,$B523,AF$1)</f>
        <v>0</v>
      </c>
      <c r="AG523" s="410">
        <f t="array" ref="AG523">INDEX(_Rge_Data_3rd_CY,$B523,AG$1)</f>
        <v>0</v>
      </c>
      <c r="AH523" s="410">
        <f t="shared" si="7"/>
        <v>0</v>
      </c>
      <c r="AI523" s="411" t="str">
        <f t="shared" si="9"/>
        <v/>
      </c>
      <c r="AJ523" s="412" t="str">
        <f t="array" ref="AJ523">INDEX(_Rge_Data_3rd_CY,$B523,AJ$1)</f>
        <v/>
      </c>
      <c r="AK523" s="413" t="str">
        <f t="array" ref="AK523">INDEX(_Rge_Data_3rd_CY,$B523,AK$1)</f>
        <v/>
      </c>
      <c r="AL523" s="413" t="str">
        <f t="array" ref="AL523">INDEX(_Rge_Data_3rd_CY,$B523,AL$1)</f>
        <v/>
      </c>
      <c r="AM523" s="413" t="str">
        <f t="array" ref="AM523">INDEX(_Rge_Data_3rd_CY,$B523,AM$1)</f>
        <v/>
      </c>
      <c r="AN523" s="413">
        <f t="array" ref="AN523">INDEX(_Rge_Data_3rd_CY,$B523,AN$1)</f>
        <v>0</v>
      </c>
      <c r="AO523" s="413">
        <f t="array" ref="AO523">INDEX(_Rge_Data_3rd_CY,$B523,AO$1)</f>
        <v>0</v>
      </c>
      <c r="AP523" s="413">
        <f t="array" ref="AP523">INDEX(_Rge_Data_3rd_CY,$B523,AP$1)</f>
        <v>0</v>
      </c>
      <c r="AQ523" s="413">
        <f t="array" ref="AQ523">INDEX(_Rge_Data_3rd_CY,$B523,AQ$1)</f>
        <v>0</v>
      </c>
      <c r="AR523" s="413">
        <f t="array" ref="AR523">INDEX(_Rge_Data_3rd_CY,$B523,AR$1)</f>
        <v>0</v>
      </c>
      <c r="AS523" s="413" t="str">
        <f t="array" ref="AS523">INDEX(_Rge_Data_3rd_CY,$B523,AS$1)</f>
        <v/>
      </c>
      <c r="AT523" s="413">
        <f t="array" ref="AT523">INDEX(_Rge_Data_3rd_CY,$B523,AT$1)</f>
        <v>0</v>
      </c>
      <c r="AU523" s="413">
        <f t="array" ref="AU523">INDEX(_Rge_Data_3rd_CY,$B523,AU$1)</f>
        <v>0</v>
      </c>
      <c r="AV523" s="284">
        <f t="shared" si="10"/>
        <v>0</v>
      </c>
      <c r="AW523" s="414">
        <f t="shared" si="8"/>
        <v>0</v>
      </c>
      <c r="AX523" s="290">
        <f>IFERROR(IF(AND($F523="OPEN",$AH523&gt;0),$AH523*_SoP*$AW523,IF(AND($F523="CLOSED",$AH523&gt;0),$AH523*_SoL*$AW523,0)),0)</f>
        <v>0</v>
      </c>
      <c r="AY523" s="290">
        <f>IFERROR(IF($AH523&lt;0,$AH523*_SoL,0),0)</f>
        <v>0</v>
      </c>
      <c r="AZ523" s="415">
        <f t="shared" si="11"/>
        <v>0</v>
      </c>
      <c r="BA523" s="415">
        <f t="shared" si="12"/>
        <v>0</v>
      </c>
      <c r="BB523" s="415">
        <f t="shared" si="13"/>
        <v>0</v>
      </c>
      <c r="BC523" s="416">
        <f t="shared" si="14"/>
        <v>0</v>
      </c>
      <c r="BD523" s="417">
        <f t="shared" si="15"/>
        <v>0</v>
      </c>
      <c r="BE523" s="418">
        <f t="shared" si="16"/>
        <v>0</v>
      </c>
      <c r="BF523" s="419">
        <f t="shared" si="17"/>
        <v>0</v>
      </c>
    </row>
    <row r="524" ht="19.5" customHeight="1">
      <c r="A524" s="185"/>
      <c r="B524" s="230">
        <f t="shared" si="18"/>
        <v>513</v>
      </c>
      <c r="C524" s="185"/>
      <c r="D524" s="391" t="str">
        <f t="array" ref="D524">INDEX(_Rge_Projectdata_3rd,$B524,MATCH("Project-ID",_Rge_Headline_Projectdata,0))</f>
        <v/>
      </c>
      <c r="E524" s="392" t="str">
        <f t="array" ref="E524">IF(INDEX(_Rge_Data_3rd_CY,$B524,E$1)=0,"",TEXT(INDEX(_Rge_Data_3rd_CY,$B524,E$1),"JJJJMMTT"))</f>
        <v/>
      </c>
      <c r="F524" s="404" t="str">
        <f t="array" ref="F524">INDEX(_Rge_Data_3rd_CY,$B524,F$1)</f>
        <v>Open</v>
      </c>
      <c r="G524" s="393">
        <f t="array" ref="G524">IFERROR(MATCH(INDEX(_Rge_Data_3rd_CY,$B524,G$1),_Rge_Projectstatus,0),"")</f>
        <v>1</v>
      </c>
      <c r="H524" s="405" t="str">
        <f t="array" ref="H524">INDEX(_Rge_Data_3rd_CY,$B524,H$1)</f>
        <v/>
      </c>
      <c r="I524" s="406" t="str">
        <f t="array" ref="I524">INDEX(_Rge_Data_3rd_CY,$B524,I$1)</f>
        <v/>
      </c>
      <c r="J524" s="406" t="str">
        <f t="array" ref="J524">INDEX(_Rge_Data_3rd_CY,$B524,J$1)</f>
        <v/>
      </c>
      <c r="K524" s="406" t="str">
        <f t="array" ref="K524">INDEX(_Rge_Data_3rd_CY,$B524,K$1)</f>
        <v/>
      </c>
      <c r="L524" s="407">
        <f t="array" ref="L524">INDEX(_Rge_Data_3rd_CY,$B524,L$1)</f>
        <v>0</v>
      </c>
      <c r="M524" s="407">
        <f t="array" ref="M524">INDEX(_Rge_Data_3rd_CY,$B524,M$1)</f>
        <v>0</v>
      </c>
      <c r="N524" s="407">
        <f t="array" ref="N524">INDEX(_Rge_Data_3rd_CY,$B524,N$1)</f>
        <v>0</v>
      </c>
      <c r="O524" s="407">
        <f t="array" ref="O524">INDEX(_Rge_Data_3rd_CY,$B524,O$1)</f>
        <v>0</v>
      </c>
      <c r="P524" s="407">
        <f t="array" ref="P524">INDEX(_Rge_Data_3rd_CY,$B524,P$1)</f>
        <v>0</v>
      </c>
      <c r="Q524" s="407" t="str">
        <f t="array" ref="Q524">INDEX(_Rge_Data_3rd_CY,$B524,Q$1)</f>
        <v/>
      </c>
      <c r="R524" s="407">
        <f t="array" ref="R524">INDEX(_Rge_Data_3rd_CY,$B524,R$1)</f>
        <v>0</v>
      </c>
      <c r="S524" s="407">
        <f t="array" ref="S524">INDEX(_Rge_Data_3rd_CY,$B524,S$1)</f>
        <v>0</v>
      </c>
      <c r="T524" s="407">
        <f t="shared" si="5"/>
        <v>0</v>
      </c>
      <c r="U524" s="408">
        <f t="shared" si="6"/>
        <v>0</v>
      </c>
      <c r="V524" s="409" t="str">
        <f t="array" ref="V524">INDEX(_Rge_Data_3rd_CY,$B524,V$1)</f>
        <v/>
      </c>
      <c r="W524" s="410" t="str">
        <f t="array" ref="W524">INDEX(_Rge_Data_3rd_CY,$B524,W$1)</f>
        <v/>
      </c>
      <c r="X524" s="410" t="str">
        <f t="array" ref="X524">INDEX(_Rge_Data_3rd_CY,$B524,X$1)</f>
        <v/>
      </c>
      <c r="Y524" s="410" t="str">
        <f t="array" ref="Y524">INDEX(_Rge_Data_3rd_CY,$B524,Y$1)</f>
        <v/>
      </c>
      <c r="Z524" s="410">
        <f t="array" ref="Z524">INDEX(_Rge_Data_3rd_CY,$B524,Z$1)</f>
        <v>0</v>
      </c>
      <c r="AA524" s="410">
        <f t="array" ref="AA524">INDEX(_Rge_Data_3rd_CY,$B524,AA$1)</f>
        <v>0</v>
      </c>
      <c r="AB524" s="410">
        <f t="array" ref="AB524">INDEX(_Rge_Data_3rd_CY,$B524,AB$1)</f>
        <v>0</v>
      </c>
      <c r="AC524" s="410">
        <f t="array" ref="AC524">INDEX(_Rge_Data_3rd_CY,$B524,AC$1)</f>
        <v>0</v>
      </c>
      <c r="AD524" s="410">
        <f t="array" ref="AD524">INDEX(_Rge_Data_3rd_CY,$B524,AD$1)</f>
        <v>0</v>
      </c>
      <c r="AE524" s="410" t="str">
        <f t="array" ref="AE524">INDEX(_Rge_Data_3rd_CY,$B524,AE$1)</f>
        <v/>
      </c>
      <c r="AF524" s="410">
        <f t="array" ref="AF524">INDEX(_Rge_Data_3rd_CY,$B524,AF$1)</f>
        <v>0</v>
      </c>
      <c r="AG524" s="410">
        <f t="array" ref="AG524">INDEX(_Rge_Data_3rd_CY,$B524,AG$1)</f>
        <v>0</v>
      </c>
      <c r="AH524" s="410">
        <f t="shared" si="7"/>
        <v>0</v>
      </c>
      <c r="AI524" s="411" t="str">
        <f t="shared" si="9"/>
        <v/>
      </c>
      <c r="AJ524" s="412" t="str">
        <f t="array" ref="AJ524">INDEX(_Rge_Data_3rd_CY,$B524,AJ$1)</f>
        <v/>
      </c>
      <c r="AK524" s="413" t="str">
        <f t="array" ref="AK524">INDEX(_Rge_Data_3rd_CY,$B524,AK$1)</f>
        <v/>
      </c>
      <c r="AL524" s="413" t="str">
        <f t="array" ref="AL524">INDEX(_Rge_Data_3rd_CY,$B524,AL$1)</f>
        <v/>
      </c>
      <c r="AM524" s="413" t="str">
        <f t="array" ref="AM524">INDEX(_Rge_Data_3rd_CY,$B524,AM$1)</f>
        <v/>
      </c>
      <c r="AN524" s="413">
        <f t="array" ref="AN524">INDEX(_Rge_Data_3rd_CY,$B524,AN$1)</f>
        <v>0</v>
      </c>
      <c r="AO524" s="413">
        <f t="array" ref="AO524">INDEX(_Rge_Data_3rd_CY,$B524,AO$1)</f>
        <v>0</v>
      </c>
      <c r="AP524" s="413">
        <f t="array" ref="AP524">INDEX(_Rge_Data_3rd_CY,$B524,AP$1)</f>
        <v>0</v>
      </c>
      <c r="AQ524" s="413">
        <f t="array" ref="AQ524">INDEX(_Rge_Data_3rd_CY,$B524,AQ$1)</f>
        <v>0</v>
      </c>
      <c r="AR524" s="413">
        <f t="array" ref="AR524">INDEX(_Rge_Data_3rd_CY,$B524,AR$1)</f>
        <v>0</v>
      </c>
      <c r="AS524" s="413" t="str">
        <f t="array" ref="AS524">INDEX(_Rge_Data_3rd_CY,$B524,AS$1)</f>
        <v/>
      </c>
      <c r="AT524" s="413">
        <f t="array" ref="AT524">INDEX(_Rge_Data_3rd_CY,$B524,AT$1)</f>
        <v>0</v>
      </c>
      <c r="AU524" s="413">
        <f t="array" ref="AU524">INDEX(_Rge_Data_3rd_CY,$B524,AU$1)</f>
        <v>0</v>
      </c>
      <c r="AV524" s="284">
        <f t="shared" si="10"/>
        <v>0</v>
      </c>
      <c r="AW524" s="414">
        <f t="shared" si="8"/>
        <v>0</v>
      </c>
      <c r="AX524" s="290">
        <f>IFERROR(IF(AND($F524="OPEN",$AH524&gt;0),$AH524*_SoP*$AW524,IF(AND($F524="CLOSED",$AH524&gt;0),$AH524*_SoL*$AW524,0)),0)</f>
        <v>0</v>
      </c>
      <c r="AY524" s="290">
        <f>IFERROR(IF($AH524&lt;0,$AH524*_SoL,0),0)</f>
        <v>0</v>
      </c>
      <c r="AZ524" s="415">
        <f t="shared" si="11"/>
        <v>0</v>
      </c>
      <c r="BA524" s="415">
        <f t="shared" si="12"/>
        <v>0</v>
      </c>
      <c r="BB524" s="415">
        <f t="shared" si="13"/>
        <v>0</v>
      </c>
      <c r="BC524" s="416">
        <f t="shared" si="14"/>
        <v>0</v>
      </c>
      <c r="BD524" s="417">
        <f t="shared" si="15"/>
        <v>0</v>
      </c>
      <c r="BE524" s="418">
        <f t="shared" si="16"/>
        <v>0</v>
      </c>
      <c r="BF524" s="419">
        <f t="shared" si="17"/>
        <v>0</v>
      </c>
    </row>
    <row r="525" ht="19.5" customHeight="1">
      <c r="A525" s="185"/>
      <c r="B525" s="230">
        <f t="shared" si="18"/>
        <v>514</v>
      </c>
      <c r="C525" s="185"/>
      <c r="D525" s="391" t="str">
        <f t="array" ref="D525">INDEX(_Rge_Projectdata_3rd,$B525,MATCH("Project-ID",_Rge_Headline_Projectdata,0))</f>
        <v/>
      </c>
      <c r="E525" s="392" t="str">
        <f t="array" ref="E525">IF(INDEX(_Rge_Data_3rd_CY,$B525,E$1)=0,"",TEXT(INDEX(_Rge_Data_3rd_CY,$B525,E$1),"JJJJMMTT"))</f>
        <v/>
      </c>
      <c r="F525" s="404" t="str">
        <f t="array" ref="F525">INDEX(_Rge_Data_3rd_CY,$B525,F$1)</f>
        <v>Open</v>
      </c>
      <c r="G525" s="393">
        <f t="array" ref="G525">IFERROR(MATCH(INDEX(_Rge_Data_3rd_CY,$B525,G$1),_Rge_Projectstatus,0),"")</f>
        <v>1</v>
      </c>
      <c r="H525" s="405" t="str">
        <f t="array" ref="H525">INDEX(_Rge_Data_3rd_CY,$B525,H$1)</f>
        <v/>
      </c>
      <c r="I525" s="406" t="str">
        <f t="array" ref="I525">INDEX(_Rge_Data_3rd_CY,$B525,I$1)</f>
        <v/>
      </c>
      <c r="J525" s="406" t="str">
        <f t="array" ref="J525">INDEX(_Rge_Data_3rd_CY,$B525,J$1)</f>
        <v/>
      </c>
      <c r="K525" s="406" t="str">
        <f t="array" ref="K525">INDEX(_Rge_Data_3rd_CY,$B525,K$1)</f>
        <v/>
      </c>
      <c r="L525" s="407">
        <f t="array" ref="L525">INDEX(_Rge_Data_3rd_CY,$B525,L$1)</f>
        <v>0</v>
      </c>
      <c r="M525" s="407">
        <f t="array" ref="M525">INDEX(_Rge_Data_3rd_CY,$B525,M$1)</f>
        <v>0</v>
      </c>
      <c r="N525" s="407">
        <f t="array" ref="N525">INDEX(_Rge_Data_3rd_CY,$B525,N$1)</f>
        <v>0</v>
      </c>
      <c r="O525" s="407">
        <f t="array" ref="O525">INDEX(_Rge_Data_3rd_CY,$B525,O$1)</f>
        <v>0</v>
      </c>
      <c r="P525" s="407">
        <f t="array" ref="P525">INDEX(_Rge_Data_3rd_CY,$B525,P$1)</f>
        <v>0</v>
      </c>
      <c r="Q525" s="407" t="str">
        <f t="array" ref="Q525">INDEX(_Rge_Data_3rd_CY,$B525,Q$1)</f>
        <v/>
      </c>
      <c r="R525" s="407">
        <f t="array" ref="R525">INDEX(_Rge_Data_3rd_CY,$B525,R$1)</f>
        <v>0</v>
      </c>
      <c r="S525" s="407">
        <f t="array" ref="S525">INDEX(_Rge_Data_3rd_CY,$B525,S$1)</f>
        <v>0</v>
      </c>
      <c r="T525" s="407">
        <f t="shared" si="5"/>
        <v>0</v>
      </c>
      <c r="U525" s="408">
        <f t="shared" si="6"/>
        <v>0</v>
      </c>
      <c r="V525" s="409" t="str">
        <f t="array" ref="V525">INDEX(_Rge_Data_3rd_CY,$B525,V$1)</f>
        <v/>
      </c>
      <c r="W525" s="410" t="str">
        <f t="array" ref="W525">INDEX(_Rge_Data_3rd_CY,$B525,W$1)</f>
        <v/>
      </c>
      <c r="X525" s="410" t="str">
        <f t="array" ref="X525">INDEX(_Rge_Data_3rd_CY,$B525,X$1)</f>
        <v/>
      </c>
      <c r="Y525" s="410" t="str">
        <f t="array" ref="Y525">INDEX(_Rge_Data_3rd_CY,$B525,Y$1)</f>
        <v/>
      </c>
      <c r="Z525" s="410">
        <f t="array" ref="Z525">INDEX(_Rge_Data_3rd_CY,$B525,Z$1)</f>
        <v>0</v>
      </c>
      <c r="AA525" s="410">
        <f t="array" ref="AA525">INDEX(_Rge_Data_3rd_CY,$B525,AA$1)</f>
        <v>0</v>
      </c>
      <c r="AB525" s="410">
        <f t="array" ref="AB525">INDEX(_Rge_Data_3rd_CY,$B525,AB$1)</f>
        <v>0</v>
      </c>
      <c r="AC525" s="410">
        <f t="array" ref="AC525">INDEX(_Rge_Data_3rd_CY,$B525,AC$1)</f>
        <v>0</v>
      </c>
      <c r="AD525" s="410">
        <f t="array" ref="AD525">INDEX(_Rge_Data_3rd_CY,$B525,AD$1)</f>
        <v>0</v>
      </c>
      <c r="AE525" s="410" t="str">
        <f t="array" ref="AE525">INDEX(_Rge_Data_3rd_CY,$B525,AE$1)</f>
        <v/>
      </c>
      <c r="AF525" s="410">
        <f t="array" ref="AF525">INDEX(_Rge_Data_3rd_CY,$B525,AF$1)</f>
        <v>0</v>
      </c>
      <c r="AG525" s="410">
        <f t="array" ref="AG525">INDEX(_Rge_Data_3rd_CY,$B525,AG$1)</f>
        <v>0</v>
      </c>
      <c r="AH525" s="410">
        <f t="shared" si="7"/>
        <v>0</v>
      </c>
      <c r="AI525" s="411" t="str">
        <f t="shared" si="9"/>
        <v/>
      </c>
      <c r="AJ525" s="412" t="str">
        <f t="array" ref="AJ525">INDEX(_Rge_Data_3rd_CY,$B525,AJ$1)</f>
        <v/>
      </c>
      <c r="AK525" s="413" t="str">
        <f t="array" ref="AK525">INDEX(_Rge_Data_3rd_CY,$B525,AK$1)</f>
        <v/>
      </c>
      <c r="AL525" s="413" t="str">
        <f t="array" ref="AL525">INDEX(_Rge_Data_3rd_CY,$B525,AL$1)</f>
        <v/>
      </c>
      <c r="AM525" s="413" t="str">
        <f t="array" ref="AM525">INDEX(_Rge_Data_3rd_CY,$B525,AM$1)</f>
        <v/>
      </c>
      <c r="AN525" s="413">
        <f t="array" ref="AN525">INDEX(_Rge_Data_3rd_CY,$B525,AN$1)</f>
        <v>0</v>
      </c>
      <c r="AO525" s="413">
        <f t="array" ref="AO525">INDEX(_Rge_Data_3rd_CY,$B525,AO$1)</f>
        <v>0</v>
      </c>
      <c r="AP525" s="413">
        <f t="array" ref="AP525">INDEX(_Rge_Data_3rd_CY,$B525,AP$1)</f>
        <v>0</v>
      </c>
      <c r="AQ525" s="413">
        <f t="array" ref="AQ525">INDEX(_Rge_Data_3rd_CY,$B525,AQ$1)</f>
        <v>0</v>
      </c>
      <c r="AR525" s="413">
        <f t="array" ref="AR525">INDEX(_Rge_Data_3rd_CY,$B525,AR$1)</f>
        <v>0</v>
      </c>
      <c r="AS525" s="413" t="str">
        <f t="array" ref="AS525">INDEX(_Rge_Data_3rd_CY,$B525,AS$1)</f>
        <v/>
      </c>
      <c r="AT525" s="413">
        <f t="array" ref="AT525">INDEX(_Rge_Data_3rd_CY,$B525,AT$1)</f>
        <v>0</v>
      </c>
      <c r="AU525" s="413">
        <f t="array" ref="AU525">INDEX(_Rge_Data_3rd_CY,$B525,AU$1)</f>
        <v>0</v>
      </c>
      <c r="AV525" s="284">
        <f t="shared" si="10"/>
        <v>0</v>
      </c>
      <c r="AW525" s="414">
        <f t="shared" si="8"/>
        <v>0</v>
      </c>
      <c r="AX525" s="290">
        <f>IFERROR(IF(AND($F525="OPEN",$AH525&gt;0),$AH525*_SoP*$AW525,IF(AND($F525="CLOSED",$AH525&gt;0),$AH525*_SoL*$AW525,0)),0)</f>
        <v>0</v>
      </c>
      <c r="AY525" s="290">
        <f>IFERROR(IF($AH525&lt;0,$AH525*_SoL,0),0)</f>
        <v>0</v>
      </c>
      <c r="AZ525" s="415">
        <f t="shared" si="11"/>
        <v>0</v>
      </c>
      <c r="BA525" s="415">
        <f t="shared" si="12"/>
        <v>0</v>
      </c>
      <c r="BB525" s="415">
        <f t="shared" si="13"/>
        <v>0</v>
      </c>
      <c r="BC525" s="416">
        <f t="shared" si="14"/>
        <v>0</v>
      </c>
      <c r="BD525" s="417">
        <f t="shared" si="15"/>
        <v>0</v>
      </c>
      <c r="BE525" s="418">
        <f t="shared" si="16"/>
        <v>0</v>
      </c>
      <c r="BF525" s="419">
        <f t="shared" si="17"/>
        <v>0</v>
      </c>
    </row>
    <row r="526" ht="19.5" customHeight="1">
      <c r="A526" s="185"/>
      <c r="B526" s="230">
        <f t="shared" si="18"/>
        <v>515</v>
      </c>
      <c r="C526" s="185"/>
      <c r="D526" s="391" t="str">
        <f t="array" ref="D526">INDEX(_Rge_Projectdata_3rd,$B526,MATCH("Project-ID",_Rge_Headline_Projectdata,0))</f>
        <v/>
      </c>
      <c r="E526" s="392" t="str">
        <f t="array" ref="E526">IF(INDEX(_Rge_Data_3rd_CY,$B526,E$1)=0,"",TEXT(INDEX(_Rge_Data_3rd_CY,$B526,E$1),"JJJJMMTT"))</f>
        <v/>
      </c>
      <c r="F526" s="404" t="str">
        <f t="array" ref="F526">INDEX(_Rge_Data_3rd_CY,$B526,F$1)</f>
        <v>Open</v>
      </c>
      <c r="G526" s="393">
        <f t="array" ref="G526">IFERROR(MATCH(INDEX(_Rge_Data_3rd_CY,$B526,G$1),_Rge_Projectstatus,0),"")</f>
        <v>1</v>
      </c>
      <c r="H526" s="405" t="str">
        <f t="array" ref="H526">INDEX(_Rge_Data_3rd_CY,$B526,H$1)</f>
        <v/>
      </c>
      <c r="I526" s="406" t="str">
        <f t="array" ref="I526">INDEX(_Rge_Data_3rd_CY,$B526,I$1)</f>
        <v/>
      </c>
      <c r="J526" s="406" t="str">
        <f t="array" ref="J526">INDEX(_Rge_Data_3rd_CY,$B526,J$1)</f>
        <v/>
      </c>
      <c r="K526" s="406" t="str">
        <f t="array" ref="K526">INDEX(_Rge_Data_3rd_CY,$B526,K$1)</f>
        <v/>
      </c>
      <c r="L526" s="407">
        <f t="array" ref="L526">INDEX(_Rge_Data_3rd_CY,$B526,L$1)</f>
        <v>0</v>
      </c>
      <c r="M526" s="407">
        <f t="array" ref="M526">INDEX(_Rge_Data_3rd_CY,$B526,M$1)</f>
        <v>0</v>
      </c>
      <c r="N526" s="407">
        <f t="array" ref="N526">INDEX(_Rge_Data_3rd_CY,$B526,N$1)</f>
        <v>0</v>
      </c>
      <c r="O526" s="407">
        <f t="array" ref="O526">INDEX(_Rge_Data_3rd_CY,$B526,O$1)</f>
        <v>0</v>
      </c>
      <c r="P526" s="407">
        <f t="array" ref="P526">INDEX(_Rge_Data_3rd_CY,$B526,P$1)</f>
        <v>0</v>
      </c>
      <c r="Q526" s="407" t="str">
        <f t="array" ref="Q526">INDEX(_Rge_Data_3rd_CY,$B526,Q$1)</f>
        <v/>
      </c>
      <c r="R526" s="407">
        <f t="array" ref="R526">INDEX(_Rge_Data_3rd_CY,$B526,R$1)</f>
        <v>0</v>
      </c>
      <c r="S526" s="407">
        <f t="array" ref="S526">INDEX(_Rge_Data_3rd_CY,$B526,S$1)</f>
        <v>0</v>
      </c>
      <c r="T526" s="407">
        <f t="shared" si="5"/>
        <v>0</v>
      </c>
      <c r="U526" s="408">
        <f t="shared" si="6"/>
        <v>0</v>
      </c>
      <c r="V526" s="409" t="str">
        <f t="array" ref="V526">INDEX(_Rge_Data_3rd_CY,$B526,V$1)</f>
        <v/>
      </c>
      <c r="W526" s="410" t="str">
        <f t="array" ref="W526">INDEX(_Rge_Data_3rd_CY,$B526,W$1)</f>
        <v/>
      </c>
      <c r="X526" s="410" t="str">
        <f t="array" ref="X526">INDEX(_Rge_Data_3rd_CY,$B526,X$1)</f>
        <v/>
      </c>
      <c r="Y526" s="410" t="str">
        <f t="array" ref="Y526">INDEX(_Rge_Data_3rd_CY,$B526,Y$1)</f>
        <v/>
      </c>
      <c r="Z526" s="410">
        <f t="array" ref="Z526">INDEX(_Rge_Data_3rd_CY,$B526,Z$1)</f>
        <v>0</v>
      </c>
      <c r="AA526" s="410">
        <f t="array" ref="AA526">INDEX(_Rge_Data_3rd_CY,$B526,AA$1)</f>
        <v>0</v>
      </c>
      <c r="AB526" s="410">
        <f t="array" ref="AB526">INDEX(_Rge_Data_3rd_CY,$B526,AB$1)</f>
        <v>0</v>
      </c>
      <c r="AC526" s="410">
        <f t="array" ref="AC526">INDEX(_Rge_Data_3rd_CY,$B526,AC$1)</f>
        <v>0</v>
      </c>
      <c r="AD526" s="410">
        <f t="array" ref="AD526">INDEX(_Rge_Data_3rd_CY,$B526,AD$1)</f>
        <v>0</v>
      </c>
      <c r="AE526" s="410" t="str">
        <f t="array" ref="AE526">INDEX(_Rge_Data_3rd_CY,$B526,AE$1)</f>
        <v/>
      </c>
      <c r="AF526" s="410">
        <f t="array" ref="AF526">INDEX(_Rge_Data_3rd_CY,$B526,AF$1)</f>
        <v>0</v>
      </c>
      <c r="AG526" s="410">
        <f t="array" ref="AG526">INDEX(_Rge_Data_3rd_CY,$B526,AG$1)</f>
        <v>0</v>
      </c>
      <c r="AH526" s="410">
        <f t="shared" si="7"/>
        <v>0</v>
      </c>
      <c r="AI526" s="411" t="str">
        <f t="shared" si="9"/>
        <v/>
      </c>
      <c r="AJ526" s="412" t="str">
        <f t="array" ref="AJ526">INDEX(_Rge_Data_3rd_CY,$B526,AJ$1)</f>
        <v/>
      </c>
      <c r="AK526" s="413" t="str">
        <f t="array" ref="AK526">INDEX(_Rge_Data_3rd_CY,$B526,AK$1)</f>
        <v/>
      </c>
      <c r="AL526" s="413" t="str">
        <f t="array" ref="AL526">INDEX(_Rge_Data_3rd_CY,$B526,AL$1)</f>
        <v/>
      </c>
      <c r="AM526" s="413" t="str">
        <f t="array" ref="AM526">INDEX(_Rge_Data_3rd_CY,$B526,AM$1)</f>
        <v/>
      </c>
      <c r="AN526" s="413">
        <f t="array" ref="AN526">INDEX(_Rge_Data_3rd_CY,$B526,AN$1)</f>
        <v>0</v>
      </c>
      <c r="AO526" s="413">
        <f t="array" ref="AO526">INDEX(_Rge_Data_3rd_CY,$B526,AO$1)</f>
        <v>0</v>
      </c>
      <c r="AP526" s="413">
        <f t="array" ref="AP526">INDEX(_Rge_Data_3rd_CY,$B526,AP$1)</f>
        <v>0</v>
      </c>
      <c r="AQ526" s="413">
        <f t="array" ref="AQ526">INDEX(_Rge_Data_3rd_CY,$B526,AQ$1)</f>
        <v>0</v>
      </c>
      <c r="AR526" s="413">
        <f t="array" ref="AR526">INDEX(_Rge_Data_3rd_CY,$B526,AR$1)</f>
        <v>0</v>
      </c>
      <c r="AS526" s="413" t="str">
        <f t="array" ref="AS526">INDEX(_Rge_Data_3rd_CY,$B526,AS$1)</f>
        <v/>
      </c>
      <c r="AT526" s="413">
        <f t="array" ref="AT526">INDEX(_Rge_Data_3rd_CY,$B526,AT$1)</f>
        <v>0</v>
      </c>
      <c r="AU526" s="413">
        <f t="array" ref="AU526">INDEX(_Rge_Data_3rd_CY,$B526,AU$1)</f>
        <v>0</v>
      </c>
      <c r="AV526" s="284">
        <f t="shared" si="10"/>
        <v>0</v>
      </c>
      <c r="AW526" s="414">
        <f t="shared" si="8"/>
        <v>0</v>
      </c>
      <c r="AX526" s="290">
        <f>IFERROR(IF(AND($F526="OPEN",$AH526&gt;0),$AH526*_SoP*$AW526,IF(AND($F526="CLOSED",$AH526&gt;0),$AH526*_SoL*$AW526,0)),0)</f>
        <v>0</v>
      </c>
      <c r="AY526" s="290">
        <f>IFERROR(IF($AH526&lt;0,$AH526*_SoL,0),0)</f>
        <v>0</v>
      </c>
      <c r="AZ526" s="415">
        <f t="shared" si="11"/>
        <v>0</v>
      </c>
      <c r="BA526" s="415">
        <f t="shared" si="12"/>
        <v>0</v>
      </c>
      <c r="BB526" s="415">
        <f t="shared" si="13"/>
        <v>0</v>
      </c>
      <c r="BC526" s="416">
        <f t="shared" si="14"/>
        <v>0</v>
      </c>
      <c r="BD526" s="417">
        <f t="shared" si="15"/>
        <v>0</v>
      </c>
      <c r="BE526" s="418">
        <f t="shared" si="16"/>
        <v>0</v>
      </c>
      <c r="BF526" s="419">
        <f t="shared" si="17"/>
        <v>0</v>
      </c>
    </row>
    <row r="527" ht="19.5" customHeight="1">
      <c r="A527" s="185"/>
      <c r="B527" s="230">
        <f t="shared" si="18"/>
        <v>516</v>
      </c>
      <c r="C527" s="185"/>
      <c r="D527" s="391" t="str">
        <f t="array" ref="D527">INDEX(_Rge_Projectdata_3rd,$B527,MATCH("Project-ID",_Rge_Headline_Projectdata,0))</f>
        <v/>
      </c>
      <c r="E527" s="392" t="str">
        <f t="array" ref="E527">IF(INDEX(_Rge_Data_3rd_CY,$B527,E$1)=0,"",TEXT(INDEX(_Rge_Data_3rd_CY,$B527,E$1),"JJJJMMTT"))</f>
        <v/>
      </c>
      <c r="F527" s="404" t="str">
        <f t="array" ref="F527">INDEX(_Rge_Data_3rd_CY,$B527,F$1)</f>
        <v>Open</v>
      </c>
      <c r="G527" s="393">
        <f t="array" ref="G527">IFERROR(MATCH(INDEX(_Rge_Data_3rd_CY,$B527,G$1),_Rge_Projectstatus,0),"")</f>
        <v>1</v>
      </c>
      <c r="H527" s="405" t="str">
        <f t="array" ref="H527">INDEX(_Rge_Data_3rd_CY,$B527,H$1)</f>
        <v/>
      </c>
      <c r="I527" s="406" t="str">
        <f t="array" ref="I527">INDEX(_Rge_Data_3rd_CY,$B527,I$1)</f>
        <v/>
      </c>
      <c r="J527" s="406" t="str">
        <f t="array" ref="J527">INDEX(_Rge_Data_3rd_CY,$B527,J$1)</f>
        <v/>
      </c>
      <c r="K527" s="406" t="str">
        <f t="array" ref="K527">INDEX(_Rge_Data_3rd_CY,$B527,K$1)</f>
        <v/>
      </c>
      <c r="L527" s="407">
        <f t="array" ref="L527">INDEX(_Rge_Data_3rd_CY,$B527,L$1)</f>
        <v>0</v>
      </c>
      <c r="M527" s="407">
        <f t="array" ref="M527">INDEX(_Rge_Data_3rd_CY,$B527,M$1)</f>
        <v>0</v>
      </c>
      <c r="N527" s="407">
        <f t="array" ref="N527">INDEX(_Rge_Data_3rd_CY,$B527,N$1)</f>
        <v>0</v>
      </c>
      <c r="O527" s="407">
        <f t="array" ref="O527">INDEX(_Rge_Data_3rd_CY,$B527,O$1)</f>
        <v>0</v>
      </c>
      <c r="P527" s="407">
        <f t="array" ref="P527">INDEX(_Rge_Data_3rd_CY,$B527,P$1)</f>
        <v>0</v>
      </c>
      <c r="Q527" s="407" t="str">
        <f t="array" ref="Q527">INDEX(_Rge_Data_3rd_CY,$B527,Q$1)</f>
        <v/>
      </c>
      <c r="R527" s="407">
        <f t="array" ref="R527">INDEX(_Rge_Data_3rd_CY,$B527,R$1)</f>
        <v>0</v>
      </c>
      <c r="S527" s="407">
        <f t="array" ref="S527">INDEX(_Rge_Data_3rd_CY,$B527,S$1)</f>
        <v>0</v>
      </c>
      <c r="T527" s="407">
        <f t="shared" si="5"/>
        <v>0</v>
      </c>
      <c r="U527" s="408">
        <f t="shared" si="6"/>
        <v>0</v>
      </c>
      <c r="V527" s="409" t="str">
        <f t="array" ref="V527">INDEX(_Rge_Data_3rd_CY,$B527,V$1)</f>
        <v/>
      </c>
      <c r="W527" s="410" t="str">
        <f t="array" ref="W527">INDEX(_Rge_Data_3rd_CY,$B527,W$1)</f>
        <v/>
      </c>
      <c r="X527" s="410" t="str">
        <f t="array" ref="X527">INDEX(_Rge_Data_3rd_CY,$B527,X$1)</f>
        <v/>
      </c>
      <c r="Y527" s="410" t="str">
        <f t="array" ref="Y527">INDEX(_Rge_Data_3rd_CY,$B527,Y$1)</f>
        <v/>
      </c>
      <c r="Z527" s="410">
        <f t="array" ref="Z527">INDEX(_Rge_Data_3rd_CY,$B527,Z$1)</f>
        <v>0</v>
      </c>
      <c r="AA527" s="410">
        <f t="array" ref="AA527">INDEX(_Rge_Data_3rd_CY,$B527,AA$1)</f>
        <v>0</v>
      </c>
      <c r="AB527" s="410">
        <f t="array" ref="AB527">INDEX(_Rge_Data_3rd_CY,$B527,AB$1)</f>
        <v>0</v>
      </c>
      <c r="AC527" s="410">
        <f t="array" ref="AC527">INDEX(_Rge_Data_3rd_CY,$B527,AC$1)</f>
        <v>0</v>
      </c>
      <c r="AD527" s="410">
        <f t="array" ref="AD527">INDEX(_Rge_Data_3rd_CY,$B527,AD$1)</f>
        <v>0</v>
      </c>
      <c r="AE527" s="410" t="str">
        <f t="array" ref="AE527">INDEX(_Rge_Data_3rd_CY,$B527,AE$1)</f>
        <v/>
      </c>
      <c r="AF527" s="410">
        <f t="array" ref="AF527">INDEX(_Rge_Data_3rd_CY,$B527,AF$1)</f>
        <v>0</v>
      </c>
      <c r="AG527" s="410">
        <f t="array" ref="AG527">INDEX(_Rge_Data_3rd_CY,$B527,AG$1)</f>
        <v>0</v>
      </c>
      <c r="AH527" s="410">
        <f t="shared" si="7"/>
        <v>0</v>
      </c>
      <c r="AI527" s="411" t="str">
        <f t="shared" si="9"/>
        <v/>
      </c>
      <c r="AJ527" s="412" t="str">
        <f t="array" ref="AJ527">INDEX(_Rge_Data_3rd_CY,$B527,AJ$1)</f>
        <v/>
      </c>
      <c r="AK527" s="413" t="str">
        <f t="array" ref="AK527">INDEX(_Rge_Data_3rd_CY,$B527,AK$1)</f>
        <v/>
      </c>
      <c r="AL527" s="413" t="str">
        <f t="array" ref="AL527">INDEX(_Rge_Data_3rd_CY,$B527,AL$1)</f>
        <v/>
      </c>
      <c r="AM527" s="413" t="str">
        <f t="array" ref="AM527">INDEX(_Rge_Data_3rd_CY,$B527,AM$1)</f>
        <v/>
      </c>
      <c r="AN527" s="413">
        <f t="array" ref="AN527">INDEX(_Rge_Data_3rd_CY,$B527,AN$1)</f>
        <v>0</v>
      </c>
      <c r="AO527" s="413">
        <f t="array" ref="AO527">INDEX(_Rge_Data_3rd_CY,$B527,AO$1)</f>
        <v>0</v>
      </c>
      <c r="AP527" s="413">
        <f t="array" ref="AP527">INDEX(_Rge_Data_3rd_CY,$B527,AP$1)</f>
        <v>0</v>
      </c>
      <c r="AQ527" s="413">
        <f t="array" ref="AQ527">INDEX(_Rge_Data_3rd_CY,$B527,AQ$1)</f>
        <v>0</v>
      </c>
      <c r="AR527" s="413">
        <f t="array" ref="AR527">INDEX(_Rge_Data_3rd_CY,$B527,AR$1)</f>
        <v>0</v>
      </c>
      <c r="AS527" s="413" t="str">
        <f t="array" ref="AS527">INDEX(_Rge_Data_3rd_CY,$B527,AS$1)</f>
        <v/>
      </c>
      <c r="AT527" s="413">
        <f t="array" ref="AT527">INDEX(_Rge_Data_3rd_CY,$B527,AT$1)</f>
        <v>0</v>
      </c>
      <c r="AU527" s="413">
        <f t="array" ref="AU527">INDEX(_Rge_Data_3rd_CY,$B527,AU$1)</f>
        <v>0</v>
      </c>
      <c r="AV527" s="284">
        <f t="shared" si="10"/>
        <v>0</v>
      </c>
      <c r="AW527" s="414">
        <f t="shared" si="8"/>
        <v>0</v>
      </c>
      <c r="AX527" s="290">
        <f>IFERROR(IF(AND($F527="OPEN",$AH527&gt;0),$AH527*_SoP*$AW527,IF(AND($F527="CLOSED",$AH527&gt;0),$AH527*_SoL*$AW527,0)),0)</f>
        <v>0</v>
      </c>
      <c r="AY527" s="290">
        <f>IFERROR(IF($AH527&lt;0,$AH527*_SoL,0),0)</f>
        <v>0</v>
      </c>
      <c r="AZ527" s="415">
        <f t="shared" si="11"/>
        <v>0</v>
      </c>
      <c r="BA527" s="415">
        <f t="shared" si="12"/>
        <v>0</v>
      </c>
      <c r="BB527" s="415">
        <f t="shared" si="13"/>
        <v>0</v>
      </c>
      <c r="BC527" s="416">
        <f t="shared" si="14"/>
        <v>0</v>
      </c>
      <c r="BD527" s="417">
        <f t="shared" si="15"/>
        <v>0</v>
      </c>
      <c r="BE527" s="418">
        <f t="shared" si="16"/>
        <v>0</v>
      </c>
      <c r="BF527" s="419">
        <f t="shared" si="17"/>
        <v>0</v>
      </c>
    </row>
    <row r="528" ht="19.5" customHeight="1">
      <c r="A528" s="185"/>
      <c r="B528" s="230">
        <f t="shared" si="18"/>
        <v>517</v>
      </c>
      <c r="C528" s="185"/>
      <c r="D528" s="391" t="str">
        <f t="array" ref="D528">INDEX(_Rge_Projectdata_3rd,$B528,MATCH("Project-ID",_Rge_Headline_Projectdata,0))</f>
        <v/>
      </c>
      <c r="E528" s="392" t="str">
        <f t="array" ref="E528">IF(INDEX(_Rge_Data_3rd_CY,$B528,E$1)=0,"",TEXT(INDEX(_Rge_Data_3rd_CY,$B528,E$1),"JJJJMMTT"))</f>
        <v/>
      </c>
      <c r="F528" s="404" t="str">
        <f t="array" ref="F528">INDEX(_Rge_Data_3rd_CY,$B528,F$1)</f>
        <v>Open</v>
      </c>
      <c r="G528" s="393">
        <f t="array" ref="G528">IFERROR(MATCH(INDEX(_Rge_Data_3rd_CY,$B528,G$1),_Rge_Projectstatus,0),"")</f>
        <v>1</v>
      </c>
      <c r="H528" s="405" t="str">
        <f t="array" ref="H528">INDEX(_Rge_Data_3rd_CY,$B528,H$1)</f>
        <v/>
      </c>
      <c r="I528" s="406" t="str">
        <f t="array" ref="I528">INDEX(_Rge_Data_3rd_CY,$B528,I$1)</f>
        <v/>
      </c>
      <c r="J528" s="406" t="str">
        <f t="array" ref="J528">INDEX(_Rge_Data_3rd_CY,$B528,J$1)</f>
        <v/>
      </c>
      <c r="K528" s="406" t="str">
        <f t="array" ref="K528">INDEX(_Rge_Data_3rd_CY,$B528,K$1)</f>
        <v/>
      </c>
      <c r="L528" s="407">
        <f t="array" ref="L528">INDEX(_Rge_Data_3rd_CY,$B528,L$1)</f>
        <v>0</v>
      </c>
      <c r="M528" s="407">
        <f t="array" ref="M528">INDEX(_Rge_Data_3rd_CY,$B528,M$1)</f>
        <v>0</v>
      </c>
      <c r="N528" s="407">
        <f t="array" ref="N528">INDEX(_Rge_Data_3rd_CY,$B528,N$1)</f>
        <v>0</v>
      </c>
      <c r="O528" s="407">
        <f t="array" ref="O528">INDEX(_Rge_Data_3rd_CY,$B528,O$1)</f>
        <v>0</v>
      </c>
      <c r="P528" s="407">
        <f t="array" ref="P528">INDEX(_Rge_Data_3rd_CY,$B528,P$1)</f>
        <v>0</v>
      </c>
      <c r="Q528" s="407" t="str">
        <f t="array" ref="Q528">INDEX(_Rge_Data_3rd_CY,$B528,Q$1)</f>
        <v/>
      </c>
      <c r="R528" s="407">
        <f t="array" ref="R528">INDEX(_Rge_Data_3rd_CY,$B528,R$1)</f>
        <v>0</v>
      </c>
      <c r="S528" s="407">
        <f t="array" ref="S528">INDEX(_Rge_Data_3rd_CY,$B528,S$1)</f>
        <v>0</v>
      </c>
      <c r="T528" s="407">
        <f t="shared" si="5"/>
        <v>0</v>
      </c>
      <c r="U528" s="408">
        <f t="shared" si="6"/>
        <v>0</v>
      </c>
      <c r="V528" s="409" t="str">
        <f t="array" ref="V528">INDEX(_Rge_Data_3rd_CY,$B528,V$1)</f>
        <v/>
      </c>
      <c r="W528" s="410" t="str">
        <f t="array" ref="W528">INDEX(_Rge_Data_3rd_CY,$B528,W$1)</f>
        <v/>
      </c>
      <c r="X528" s="410" t="str">
        <f t="array" ref="X528">INDEX(_Rge_Data_3rd_CY,$B528,X$1)</f>
        <v/>
      </c>
      <c r="Y528" s="410" t="str">
        <f t="array" ref="Y528">INDEX(_Rge_Data_3rd_CY,$B528,Y$1)</f>
        <v/>
      </c>
      <c r="Z528" s="410">
        <f t="array" ref="Z528">INDEX(_Rge_Data_3rd_CY,$B528,Z$1)</f>
        <v>0</v>
      </c>
      <c r="AA528" s="410">
        <f t="array" ref="AA528">INDEX(_Rge_Data_3rd_CY,$B528,AA$1)</f>
        <v>0</v>
      </c>
      <c r="AB528" s="410">
        <f t="array" ref="AB528">INDEX(_Rge_Data_3rd_CY,$B528,AB$1)</f>
        <v>0</v>
      </c>
      <c r="AC528" s="410">
        <f t="array" ref="AC528">INDEX(_Rge_Data_3rd_CY,$B528,AC$1)</f>
        <v>0</v>
      </c>
      <c r="AD528" s="410">
        <f t="array" ref="AD528">INDEX(_Rge_Data_3rd_CY,$B528,AD$1)</f>
        <v>0</v>
      </c>
      <c r="AE528" s="410" t="str">
        <f t="array" ref="AE528">INDEX(_Rge_Data_3rd_CY,$B528,AE$1)</f>
        <v/>
      </c>
      <c r="AF528" s="410">
        <f t="array" ref="AF528">INDEX(_Rge_Data_3rd_CY,$B528,AF$1)</f>
        <v>0</v>
      </c>
      <c r="AG528" s="410">
        <f t="array" ref="AG528">INDEX(_Rge_Data_3rd_CY,$B528,AG$1)</f>
        <v>0</v>
      </c>
      <c r="AH528" s="410">
        <f t="shared" si="7"/>
        <v>0</v>
      </c>
      <c r="AI528" s="411" t="str">
        <f t="shared" si="9"/>
        <v/>
      </c>
      <c r="AJ528" s="412" t="str">
        <f t="array" ref="AJ528">INDEX(_Rge_Data_3rd_CY,$B528,AJ$1)</f>
        <v/>
      </c>
      <c r="AK528" s="413" t="str">
        <f t="array" ref="AK528">INDEX(_Rge_Data_3rd_CY,$B528,AK$1)</f>
        <v/>
      </c>
      <c r="AL528" s="413" t="str">
        <f t="array" ref="AL528">INDEX(_Rge_Data_3rd_CY,$B528,AL$1)</f>
        <v/>
      </c>
      <c r="AM528" s="413" t="str">
        <f t="array" ref="AM528">INDEX(_Rge_Data_3rd_CY,$B528,AM$1)</f>
        <v/>
      </c>
      <c r="AN528" s="413">
        <f t="array" ref="AN528">INDEX(_Rge_Data_3rd_CY,$B528,AN$1)</f>
        <v>0</v>
      </c>
      <c r="AO528" s="413">
        <f t="array" ref="AO528">INDEX(_Rge_Data_3rd_CY,$B528,AO$1)</f>
        <v>0</v>
      </c>
      <c r="AP528" s="413">
        <f t="array" ref="AP528">INDEX(_Rge_Data_3rd_CY,$B528,AP$1)</f>
        <v>0</v>
      </c>
      <c r="AQ528" s="413">
        <f t="array" ref="AQ528">INDEX(_Rge_Data_3rd_CY,$B528,AQ$1)</f>
        <v>0</v>
      </c>
      <c r="AR528" s="413">
        <f t="array" ref="AR528">INDEX(_Rge_Data_3rd_CY,$B528,AR$1)</f>
        <v>0</v>
      </c>
      <c r="AS528" s="413" t="str">
        <f t="array" ref="AS528">INDEX(_Rge_Data_3rd_CY,$B528,AS$1)</f>
        <v/>
      </c>
      <c r="AT528" s="413">
        <f t="array" ref="AT528">INDEX(_Rge_Data_3rd_CY,$B528,AT$1)</f>
        <v>0</v>
      </c>
      <c r="AU528" s="413">
        <f t="array" ref="AU528">INDEX(_Rge_Data_3rd_CY,$B528,AU$1)</f>
        <v>0</v>
      </c>
      <c r="AV528" s="284">
        <f t="shared" si="10"/>
        <v>0</v>
      </c>
      <c r="AW528" s="414">
        <f t="shared" si="8"/>
        <v>0</v>
      </c>
      <c r="AX528" s="290">
        <f>IFERROR(IF(AND($F528="OPEN",$AH528&gt;0),$AH528*_SoP*$AW528,IF(AND($F528="CLOSED",$AH528&gt;0),$AH528*_SoL*$AW528,0)),0)</f>
        <v>0</v>
      </c>
      <c r="AY528" s="290">
        <f>IFERROR(IF($AH528&lt;0,$AH528*_SoL,0),0)</f>
        <v>0</v>
      </c>
      <c r="AZ528" s="415">
        <f t="shared" si="11"/>
        <v>0</v>
      </c>
      <c r="BA528" s="415">
        <f t="shared" si="12"/>
        <v>0</v>
      </c>
      <c r="BB528" s="415">
        <f t="shared" si="13"/>
        <v>0</v>
      </c>
      <c r="BC528" s="416">
        <f t="shared" si="14"/>
        <v>0</v>
      </c>
      <c r="BD528" s="417">
        <f t="shared" si="15"/>
        <v>0</v>
      </c>
      <c r="BE528" s="418">
        <f t="shared" si="16"/>
        <v>0</v>
      </c>
      <c r="BF528" s="419">
        <f t="shared" si="17"/>
        <v>0</v>
      </c>
    </row>
    <row r="529" ht="19.5" customHeight="1">
      <c r="A529" s="185"/>
      <c r="B529" s="230">
        <f t="shared" si="18"/>
        <v>518</v>
      </c>
      <c r="C529" s="185"/>
      <c r="D529" s="391" t="str">
        <f t="array" ref="D529">INDEX(_Rge_Projectdata_3rd,$B529,MATCH("Project-ID",_Rge_Headline_Projectdata,0))</f>
        <v/>
      </c>
      <c r="E529" s="392" t="str">
        <f t="array" ref="E529">IF(INDEX(_Rge_Data_3rd_CY,$B529,E$1)=0,"",TEXT(INDEX(_Rge_Data_3rd_CY,$B529,E$1),"JJJJMMTT"))</f>
        <v/>
      </c>
      <c r="F529" s="404" t="str">
        <f t="array" ref="F529">INDEX(_Rge_Data_3rd_CY,$B529,F$1)</f>
        <v>Open</v>
      </c>
      <c r="G529" s="393">
        <f t="array" ref="G529">IFERROR(MATCH(INDEX(_Rge_Data_3rd_CY,$B529,G$1),_Rge_Projectstatus,0),"")</f>
        <v>1</v>
      </c>
      <c r="H529" s="405" t="str">
        <f t="array" ref="H529">INDEX(_Rge_Data_3rd_CY,$B529,H$1)</f>
        <v/>
      </c>
      <c r="I529" s="406" t="str">
        <f t="array" ref="I529">INDEX(_Rge_Data_3rd_CY,$B529,I$1)</f>
        <v/>
      </c>
      <c r="J529" s="406" t="str">
        <f t="array" ref="J529">INDEX(_Rge_Data_3rd_CY,$B529,J$1)</f>
        <v/>
      </c>
      <c r="K529" s="406" t="str">
        <f t="array" ref="K529">INDEX(_Rge_Data_3rd_CY,$B529,K$1)</f>
        <v/>
      </c>
      <c r="L529" s="407">
        <f t="array" ref="L529">INDEX(_Rge_Data_3rd_CY,$B529,L$1)</f>
        <v>0</v>
      </c>
      <c r="M529" s="407">
        <f t="array" ref="M529">INDEX(_Rge_Data_3rd_CY,$B529,M$1)</f>
        <v>0</v>
      </c>
      <c r="N529" s="407">
        <f t="array" ref="N529">INDEX(_Rge_Data_3rd_CY,$B529,N$1)</f>
        <v>0</v>
      </c>
      <c r="O529" s="407">
        <f t="array" ref="O529">INDEX(_Rge_Data_3rd_CY,$B529,O$1)</f>
        <v>0</v>
      </c>
      <c r="P529" s="407">
        <f t="array" ref="P529">INDEX(_Rge_Data_3rd_CY,$B529,P$1)</f>
        <v>0</v>
      </c>
      <c r="Q529" s="407" t="str">
        <f t="array" ref="Q529">INDEX(_Rge_Data_3rd_CY,$B529,Q$1)</f>
        <v/>
      </c>
      <c r="R529" s="407">
        <f t="array" ref="R529">INDEX(_Rge_Data_3rd_CY,$B529,R$1)</f>
        <v>0</v>
      </c>
      <c r="S529" s="407">
        <f t="array" ref="S529">INDEX(_Rge_Data_3rd_CY,$B529,S$1)</f>
        <v>0</v>
      </c>
      <c r="T529" s="407">
        <f t="shared" si="5"/>
        <v>0</v>
      </c>
      <c r="U529" s="408">
        <f t="shared" si="6"/>
        <v>0</v>
      </c>
      <c r="V529" s="409" t="str">
        <f t="array" ref="V529">INDEX(_Rge_Data_3rd_CY,$B529,V$1)</f>
        <v/>
      </c>
      <c r="W529" s="410" t="str">
        <f t="array" ref="W529">INDEX(_Rge_Data_3rd_CY,$B529,W$1)</f>
        <v/>
      </c>
      <c r="X529" s="410" t="str">
        <f t="array" ref="X529">INDEX(_Rge_Data_3rd_CY,$B529,X$1)</f>
        <v/>
      </c>
      <c r="Y529" s="410" t="str">
        <f t="array" ref="Y529">INDEX(_Rge_Data_3rd_CY,$B529,Y$1)</f>
        <v/>
      </c>
      <c r="Z529" s="410">
        <f t="array" ref="Z529">INDEX(_Rge_Data_3rd_CY,$B529,Z$1)</f>
        <v>0</v>
      </c>
      <c r="AA529" s="410">
        <f t="array" ref="AA529">INDEX(_Rge_Data_3rd_CY,$B529,AA$1)</f>
        <v>0</v>
      </c>
      <c r="AB529" s="410">
        <f t="array" ref="AB529">INDEX(_Rge_Data_3rd_CY,$B529,AB$1)</f>
        <v>0</v>
      </c>
      <c r="AC529" s="410">
        <f t="array" ref="AC529">INDEX(_Rge_Data_3rd_CY,$B529,AC$1)</f>
        <v>0</v>
      </c>
      <c r="AD529" s="410">
        <f t="array" ref="AD529">INDEX(_Rge_Data_3rd_CY,$B529,AD$1)</f>
        <v>0</v>
      </c>
      <c r="AE529" s="410" t="str">
        <f t="array" ref="AE529">INDEX(_Rge_Data_3rd_CY,$B529,AE$1)</f>
        <v/>
      </c>
      <c r="AF529" s="410">
        <f t="array" ref="AF529">INDEX(_Rge_Data_3rd_CY,$B529,AF$1)</f>
        <v>0</v>
      </c>
      <c r="AG529" s="410">
        <f t="array" ref="AG529">INDEX(_Rge_Data_3rd_CY,$B529,AG$1)</f>
        <v>0</v>
      </c>
      <c r="AH529" s="410">
        <f t="shared" si="7"/>
        <v>0</v>
      </c>
      <c r="AI529" s="411" t="str">
        <f t="shared" si="9"/>
        <v/>
      </c>
      <c r="AJ529" s="412" t="str">
        <f t="array" ref="AJ529">INDEX(_Rge_Data_3rd_CY,$B529,AJ$1)</f>
        <v/>
      </c>
      <c r="AK529" s="413" t="str">
        <f t="array" ref="AK529">INDEX(_Rge_Data_3rd_CY,$B529,AK$1)</f>
        <v/>
      </c>
      <c r="AL529" s="413" t="str">
        <f t="array" ref="AL529">INDEX(_Rge_Data_3rd_CY,$B529,AL$1)</f>
        <v/>
      </c>
      <c r="AM529" s="413" t="str">
        <f t="array" ref="AM529">INDEX(_Rge_Data_3rd_CY,$B529,AM$1)</f>
        <v/>
      </c>
      <c r="AN529" s="413">
        <f t="array" ref="AN529">INDEX(_Rge_Data_3rd_CY,$B529,AN$1)</f>
        <v>0</v>
      </c>
      <c r="AO529" s="413">
        <f t="array" ref="AO529">INDEX(_Rge_Data_3rd_CY,$B529,AO$1)</f>
        <v>0</v>
      </c>
      <c r="AP529" s="413">
        <f t="array" ref="AP529">INDEX(_Rge_Data_3rd_CY,$B529,AP$1)</f>
        <v>0</v>
      </c>
      <c r="AQ529" s="413">
        <f t="array" ref="AQ529">INDEX(_Rge_Data_3rd_CY,$B529,AQ$1)</f>
        <v>0</v>
      </c>
      <c r="AR529" s="413">
        <f t="array" ref="AR529">INDEX(_Rge_Data_3rd_CY,$B529,AR$1)</f>
        <v>0</v>
      </c>
      <c r="AS529" s="413" t="str">
        <f t="array" ref="AS529">INDEX(_Rge_Data_3rd_CY,$B529,AS$1)</f>
        <v/>
      </c>
      <c r="AT529" s="413">
        <f t="array" ref="AT529">INDEX(_Rge_Data_3rd_CY,$B529,AT$1)</f>
        <v>0</v>
      </c>
      <c r="AU529" s="413">
        <f t="array" ref="AU529">INDEX(_Rge_Data_3rd_CY,$B529,AU$1)</f>
        <v>0</v>
      </c>
      <c r="AV529" s="284">
        <f t="shared" si="10"/>
        <v>0</v>
      </c>
      <c r="AW529" s="414">
        <f t="shared" si="8"/>
        <v>0</v>
      </c>
      <c r="AX529" s="290">
        <f>IFERROR(IF(AND($F529="OPEN",$AH529&gt;0),$AH529*_SoP*$AW529,IF(AND($F529="CLOSED",$AH529&gt;0),$AH529*_SoL*$AW529,0)),0)</f>
        <v>0</v>
      </c>
      <c r="AY529" s="290">
        <f>IFERROR(IF($AH529&lt;0,$AH529*_SoL,0),0)</f>
        <v>0</v>
      </c>
      <c r="AZ529" s="415">
        <f t="shared" si="11"/>
        <v>0</v>
      </c>
      <c r="BA529" s="415">
        <f t="shared" si="12"/>
        <v>0</v>
      </c>
      <c r="BB529" s="415">
        <f t="shared" si="13"/>
        <v>0</v>
      </c>
      <c r="BC529" s="416">
        <f t="shared" si="14"/>
        <v>0</v>
      </c>
      <c r="BD529" s="417">
        <f t="shared" si="15"/>
        <v>0</v>
      </c>
      <c r="BE529" s="418">
        <f t="shared" si="16"/>
        <v>0</v>
      </c>
      <c r="BF529" s="419">
        <f t="shared" si="17"/>
        <v>0</v>
      </c>
    </row>
    <row r="530" ht="19.5" customHeight="1">
      <c r="A530" s="185"/>
      <c r="B530" s="230">
        <f t="shared" si="18"/>
        <v>519</v>
      </c>
      <c r="C530" s="185"/>
      <c r="D530" s="391" t="str">
        <f t="array" ref="D530">INDEX(_Rge_Projectdata_3rd,$B530,MATCH("Project-ID",_Rge_Headline_Projectdata,0))</f>
        <v/>
      </c>
      <c r="E530" s="392" t="str">
        <f t="array" ref="E530">IF(INDEX(_Rge_Data_3rd_CY,$B530,E$1)=0,"",TEXT(INDEX(_Rge_Data_3rd_CY,$B530,E$1),"JJJJMMTT"))</f>
        <v/>
      </c>
      <c r="F530" s="404" t="str">
        <f t="array" ref="F530">INDEX(_Rge_Data_3rd_CY,$B530,F$1)</f>
        <v>Open</v>
      </c>
      <c r="G530" s="393">
        <f t="array" ref="G530">IFERROR(MATCH(INDEX(_Rge_Data_3rd_CY,$B530,G$1),_Rge_Projectstatus,0),"")</f>
        <v>1</v>
      </c>
      <c r="H530" s="405" t="str">
        <f t="array" ref="H530">INDEX(_Rge_Data_3rd_CY,$B530,H$1)</f>
        <v/>
      </c>
      <c r="I530" s="406" t="str">
        <f t="array" ref="I530">INDEX(_Rge_Data_3rd_CY,$B530,I$1)</f>
        <v/>
      </c>
      <c r="J530" s="406" t="str">
        <f t="array" ref="J530">INDEX(_Rge_Data_3rd_CY,$B530,J$1)</f>
        <v/>
      </c>
      <c r="K530" s="406" t="str">
        <f t="array" ref="K530">INDEX(_Rge_Data_3rd_CY,$B530,K$1)</f>
        <v/>
      </c>
      <c r="L530" s="407">
        <f t="array" ref="L530">INDEX(_Rge_Data_3rd_CY,$B530,L$1)</f>
        <v>0</v>
      </c>
      <c r="M530" s="407">
        <f t="array" ref="M530">INDEX(_Rge_Data_3rd_CY,$B530,M$1)</f>
        <v>0</v>
      </c>
      <c r="N530" s="407">
        <f t="array" ref="N530">INDEX(_Rge_Data_3rd_CY,$B530,N$1)</f>
        <v>0</v>
      </c>
      <c r="O530" s="407">
        <f t="array" ref="O530">INDEX(_Rge_Data_3rd_CY,$B530,O$1)</f>
        <v>0</v>
      </c>
      <c r="P530" s="407">
        <f t="array" ref="P530">INDEX(_Rge_Data_3rd_CY,$B530,P$1)</f>
        <v>0</v>
      </c>
      <c r="Q530" s="407" t="str">
        <f t="array" ref="Q530">INDEX(_Rge_Data_3rd_CY,$B530,Q$1)</f>
        <v/>
      </c>
      <c r="R530" s="407">
        <f t="array" ref="R530">INDEX(_Rge_Data_3rd_CY,$B530,R$1)</f>
        <v>0</v>
      </c>
      <c r="S530" s="407">
        <f t="array" ref="S530">INDEX(_Rge_Data_3rd_CY,$B530,S$1)</f>
        <v>0</v>
      </c>
      <c r="T530" s="407">
        <f t="shared" si="5"/>
        <v>0</v>
      </c>
      <c r="U530" s="408">
        <f t="shared" si="6"/>
        <v>0</v>
      </c>
      <c r="V530" s="409" t="str">
        <f t="array" ref="V530">INDEX(_Rge_Data_3rd_CY,$B530,V$1)</f>
        <v/>
      </c>
      <c r="W530" s="410" t="str">
        <f t="array" ref="W530">INDEX(_Rge_Data_3rd_CY,$B530,W$1)</f>
        <v/>
      </c>
      <c r="X530" s="410" t="str">
        <f t="array" ref="X530">INDEX(_Rge_Data_3rd_CY,$B530,X$1)</f>
        <v/>
      </c>
      <c r="Y530" s="410" t="str">
        <f t="array" ref="Y530">INDEX(_Rge_Data_3rd_CY,$B530,Y$1)</f>
        <v/>
      </c>
      <c r="Z530" s="410">
        <f t="array" ref="Z530">INDEX(_Rge_Data_3rd_CY,$B530,Z$1)</f>
        <v>0</v>
      </c>
      <c r="AA530" s="410">
        <f t="array" ref="AA530">INDEX(_Rge_Data_3rd_CY,$B530,AA$1)</f>
        <v>0</v>
      </c>
      <c r="AB530" s="410">
        <f t="array" ref="AB530">INDEX(_Rge_Data_3rd_CY,$B530,AB$1)</f>
        <v>0</v>
      </c>
      <c r="AC530" s="410">
        <f t="array" ref="AC530">INDEX(_Rge_Data_3rd_CY,$B530,AC$1)</f>
        <v>0</v>
      </c>
      <c r="AD530" s="410">
        <f t="array" ref="AD530">INDEX(_Rge_Data_3rd_CY,$B530,AD$1)</f>
        <v>0</v>
      </c>
      <c r="AE530" s="410" t="str">
        <f t="array" ref="AE530">INDEX(_Rge_Data_3rd_CY,$B530,AE$1)</f>
        <v/>
      </c>
      <c r="AF530" s="410">
        <f t="array" ref="AF530">INDEX(_Rge_Data_3rd_CY,$B530,AF$1)</f>
        <v>0</v>
      </c>
      <c r="AG530" s="410">
        <f t="array" ref="AG530">INDEX(_Rge_Data_3rd_CY,$B530,AG$1)</f>
        <v>0</v>
      </c>
      <c r="AH530" s="410">
        <f t="shared" si="7"/>
        <v>0</v>
      </c>
      <c r="AI530" s="411" t="str">
        <f t="shared" si="9"/>
        <v/>
      </c>
      <c r="AJ530" s="412" t="str">
        <f t="array" ref="AJ530">INDEX(_Rge_Data_3rd_CY,$B530,AJ$1)</f>
        <v/>
      </c>
      <c r="AK530" s="413" t="str">
        <f t="array" ref="AK530">INDEX(_Rge_Data_3rd_CY,$B530,AK$1)</f>
        <v/>
      </c>
      <c r="AL530" s="413" t="str">
        <f t="array" ref="AL530">INDEX(_Rge_Data_3rd_CY,$B530,AL$1)</f>
        <v/>
      </c>
      <c r="AM530" s="413" t="str">
        <f t="array" ref="AM530">INDEX(_Rge_Data_3rd_CY,$B530,AM$1)</f>
        <v/>
      </c>
      <c r="AN530" s="413">
        <f t="array" ref="AN530">INDEX(_Rge_Data_3rd_CY,$B530,AN$1)</f>
        <v>0</v>
      </c>
      <c r="AO530" s="413">
        <f t="array" ref="AO530">INDEX(_Rge_Data_3rd_CY,$B530,AO$1)</f>
        <v>0</v>
      </c>
      <c r="AP530" s="413">
        <f t="array" ref="AP530">INDEX(_Rge_Data_3rd_CY,$B530,AP$1)</f>
        <v>0</v>
      </c>
      <c r="AQ530" s="413">
        <f t="array" ref="AQ530">INDEX(_Rge_Data_3rd_CY,$B530,AQ$1)</f>
        <v>0</v>
      </c>
      <c r="AR530" s="413">
        <f t="array" ref="AR530">INDEX(_Rge_Data_3rd_CY,$B530,AR$1)</f>
        <v>0</v>
      </c>
      <c r="AS530" s="413" t="str">
        <f t="array" ref="AS530">INDEX(_Rge_Data_3rd_CY,$B530,AS$1)</f>
        <v/>
      </c>
      <c r="AT530" s="413">
        <f t="array" ref="AT530">INDEX(_Rge_Data_3rd_CY,$B530,AT$1)</f>
        <v>0</v>
      </c>
      <c r="AU530" s="413">
        <f t="array" ref="AU530">INDEX(_Rge_Data_3rd_CY,$B530,AU$1)</f>
        <v>0</v>
      </c>
      <c r="AV530" s="284">
        <f t="shared" si="10"/>
        <v>0</v>
      </c>
      <c r="AW530" s="414">
        <f t="shared" si="8"/>
        <v>0</v>
      </c>
      <c r="AX530" s="290">
        <f>IFERROR(IF(AND($F530="OPEN",$AH530&gt;0),$AH530*_SoP*$AW530,IF(AND($F530="CLOSED",$AH530&gt;0),$AH530*_SoL*$AW530,0)),0)</f>
        <v>0</v>
      </c>
      <c r="AY530" s="290">
        <f>IFERROR(IF($AH530&lt;0,$AH530*_SoL,0),0)</f>
        <v>0</v>
      </c>
      <c r="AZ530" s="415">
        <f t="shared" si="11"/>
        <v>0</v>
      </c>
      <c r="BA530" s="415">
        <f t="shared" si="12"/>
        <v>0</v>
      </c>
      <c r="BB530" s="415">
        <f t="shared" si="13"/>
        <v>0</v>
      </c>
      <c r="BC530" s="416">
        <f t="shared" si="14"/>
        <v>0</v>
      </c>
      <c r="BD530" s="417">
        <f t="shared" si="15"/>
        <v>0</v>
      </c>
      <c r="BE530" s="418">
        <f t="shared" si="16"/>
        <v>0</v>
      </c>
      <c r="BF530" s="419">
        <f t="shared" si="17"/>
        <v>0</v>
      </c>
    </row>
    <row r="531" ht="19.5" customHeight="1">
      <c r="A531" s="185"/>
      <c r="B531" s="230">
        <f t="shared" si="18"/>
        <v>520</v>
      </c>
      <c r="C531" s="185"/>
      <c r="D531" s="391" t="str">
        <f t="array" ref="D531">INDEX(_Rge_Projectdata_3rd,$B531,MATCH("Project-ID",_Rge_Headline_Projectdata,0))</f>
        <v/>
      </c>
      <c r="E531" s="392" t="str">
        <f t="array" ref="E531">IF(INDEX(_Rge_Data_3rd_CY,$B531,E$1)=0,"",TEXT(INDEX(_Rge_Data_3rd_CY,$B531,E$1),"JJJJMMTT"))</f>
        <v/>
      </c>
      <c r="F531" s="404" t="str">
        <f t="array" ref="F531">INDEX(_Rge_Data_3rd_CY,$B531,F$1)</f>
        <v>Open</v>
      </c>
      <c r="G531" s="393">
        <f t="array" ref="G531">IFERROR(MATCH(INDEX(_Rge_Data_3rd_CY,$B531,G$1),_Rge_Projectstatus,0),"")</f>
        <v>1</v>
      </c>
      <c r="H531" s="405" t="str">
        <f t="array" ref="H531">INDEX(_Rge_Data_3rd_CY,$B531,H$1)</f>
        <v/>
      </c>
      <c r="I531" s="406" t="str">
        <f t="array" ref="I531">INDEX(_Rge_Data_3rd_CY,$B531,I$1)</f>
        <v/>
      </c>
      <c r="J531" s="406" t="str">
        <f t="array" ref="J531">INDEX(_Rge_Data_3rd_CY,$B531,J$1)</f>
        <v/>
      </c>
      <c r="K531" s="406" t="str">
        <f t="array" ref="K531">INDEX(_Rge_Data_3rd_CY,$B531,K$1)</f>
        <v/>
      </c>
      <c r="L531" s="407">
        <f t="array" ref="L531">INDEX(_Rge_Data_3rd_CY,$B531,L$1)</f>
        <v>0</v>
      </c>
      <c r="M531" s="407">
        <f t="array" ref="M531">INDEX(_Rge_Data_3rd_CY,$B531,M$1)</f>
        <v>0</v>
      </c>
      <c r="N531" s="407">
        <f t="array" ref="N531">INDEX(_Rge_Data_3rd_CY,$B531,N$1)</f>
        <v>0</v>
      </c>
      <c r="O531" s="407">
        <f t="array" ref="O531">INDEX(_Rge_Data_3rd_CY,$B531,O$1)</f>
        <v>0</v>
      </c>
      <c r="P531" s="407">
        <f t="array" ref="P531">INDEX(_Rge_Data_3rd_CY,$B531,P$1)</f>
        <v>0</v>
      </c>
      <c r="Q531" s="407" t="str">
        <f t="array" ref="Q531">INDEX(_Rge_Data_3rd_CY,$B531,Q$1)</f>
        <v/>
      </c>
      <c r="R531" s="407">
        <f t="array" ref="R531">INDEX(_Rge_Data_3rd_CY,$B531,R$1)</f>
        <v>0</v>
      </c>
      <c r="S531" s="407">
        <f t="array" ref="S531">INDEX(_Rge_Data_3rd_CY,$B531,S$1)</f>
        <v>0</v>
      </c>
      <c r="T531" s="407">
        <f t="shared" si="5"/>
        <v>0</v>
      </c>
      <c r="U531" s="408">
        <f t="shared" si="6"/>
        <v>0</v>
      </c>
      <c r="V531" s="409" t="str">
        <f t="array" ref="V531">INDEX(_Rge_Data_3rd_CY,$B531,V$1)</f>
        <v/>
      </c>
      <c r="W531" s="410" t="str">
        <f t="array" ref="W531">INDEX(_Rge_Data_3rd_CY,$B531,W$1)</f>
        <v/>
      </c>
      <c r="X531" s="410" t="str">
        <f t="array" ref="X531">INDEX(_Rge_Data_3rd_CY,$B531,X$1)</f>
        <v/>
      </c>
      <c r="Y531" s="410" t="str">
        <f t="array" ref="Y531">INDEX(_Rge_Data_3rd_CY,$B531,Y$1)</f>
        <v/>
      </c>
      <c r="Z531" s="410">
        <f t="array" ref="Z531">INDEX(_Rge_Data_3rd_CY,$B531,Z$1)</f>
        <v>0</v>
      </c>
      <c r="AA531" s="410">
        <f t="array" ref="AA531">INDEX(_Rge_Data_3rd_CY,$B531,AA$1)</f>
        <v>0</v>
      </c>
      <c r="AB531" s="410">
        <f t="array" ref="AB531">INDEX(_Rge_Data_3rd_CY,$B531,AB$1)</f>
        <v>0</v>
      </c>
      <c r="AC531" s="410">
        <f t="array" ref="AC531">INDEX(_Rge_Data_3rd_CY,$B531,AC$1)</f>
        <v>0</v>
      </c>
      <c r="AD531" s="410">
        <f t="array" ref="AD531">INDEX(_Rge_Data_3rd_CY,$B531,AD$1)</f>
        <v>0</v>
      </c>
      <c r="AE531" s="410" t="str">
        <f t="array" ref="AE531">INDEX(_Rge_Data_3rd_CY,$B531,AE$1)</f>
        <v/>
      </c>
      <c r="AF531" s="410">
        <f t="array" ref="AF531">INDEX(_Rge_Data_3rd_CY,$B531,AF$1)</f>
        <v>0</v>
      </c>
      <c r="AG531" s="410">
        <f t="array" ref="AG531">INDEX(_Rge_Data_3rd_CY,$B531,AG$1)</f>
        <v>0</v>
      </c>
      <c r="AH531" s="410">
        <f t="shared" si="7"/>
        <v>0</v>
      </c>
      <c r="AI531" s="411" t="str">
        <f t="shared" si="9"/>
        <v/>
      </c>
      <c r="AJ531" s="412" t="str">
        <f t="array" ref="AJ531">INDEX(_Rge_Data_3rd_CY,$B531,AJ$1)</f>
        <v/>
      </c>
      <c r="AK531" s="413" t="str">
        <f t="array" ref="AK531">INDEX(_Rge_Data_3rd_CY,$B531,AK$1)</f>
        <v/>
      </c>
      <c r="AL531" s="413" t="str">
        <f t="array" ref="AL531">INDEX(_Rge_Data_3rd_CY,$B531,AL$1)</f>
        <v/>
      </c>
      <c r="AM531" s="413" t="str">
        <f t="array" ref="AM531">INDEX(_Rge_Data_3rd_CY,$B531,AM$1)</f>
        <v/>
      </c>
      <c r="AN531" s="413">
        <f t="array" ref="AN531">INDEX(_Rge_Data_3rd_CY,$B531,AN$1)</f>
        <v>0</v>
      </c>
      <c r="AO531" s="413">
        <f t="array" ref="AO531">INDEX(_Rge_Data_3rd_CY,$B531,AO$1)</f>
        <v>0</v>
      </c>
      <c r="AP531" s="413">
        <f t="array" ref="AP531">INDEX(_Rge_Data_3rd_CY,$B531,AP$1)</f>
        <v>0</v>
      </c>
      <c r="AQ531" s="413">
        <f t="array" ref="AQ531">INDEX(_Rge_Data_3rd_CY,$B531,AQ$1)</f>
        <v>0</v>
      </c>
      <c r="AR531" s="413">
        <f t="array" ref="AR531">INDEX(_Rge_Data_3rd_CY,$B531,AR$1)</f>
        <v>0</v>
      </c>
      <c r="AS531" s="413" t="str">
        <f t="array" ref="AS531">INDEX(_Rge_Data_3rd_CY,$B531,AS$1)</f>
        <v/>
      </c>
      <c r="AT531" s="413">
        <f t="array" ref="AT531">INDEX(_Rge_Data_3rd_CY,$B531,AT$1)</f>
        <v>0</v>
      </c>
      <c r="AU531" s="413">
        <f t="array" ref="AU531">INDEX(_Rge_Data_3rd_CY,$B531,AU$1)</f>
        <v>0</v>
      </c>
      <c r="AV531" s="284">
        <f t="shared" si="10"/>
        <v>0</v>
      </c>
      <c r="AW531" s="414">
        <f t="shared" si="8"/>
        <v>0</v>
      </c>
      <c r="AX531" s="290">
        <f>IFERROR(IF(AND($F531="OPEN",$AH531&gt;0),$AH531*_SoP*$AW531,IF(AND($F531="CLOSED",$AH531&gt;0),$AH531*_SoL*$AW531,0)),0)</f>
        <v>0</v>
      </c>
      <c r="AY531" s="290">
        <f>IFERROR(IF($AH531&lt;0,$AH531*_SoL,0),0)</f>
        <v>0</v>
      </c>
      <c r="AZ531" s="415">
        <f t="shared" si="11"/>
        <v>0</v>
      </c>
      <c r="BA531" s="415">
        <f t="shared" si="12"/>
        <v>0</v>
      </c>
      <c r="BB531" s="415">
        <f t="shared" si="13"/>
        <v>0</v>
      </c>
      <c r="BC531" s="416">
        <f t="shared" si="14"/>
        <v>0</v>
      </c>
      <c r="BD531" s="417">
        <f t="shared" si="15"/>
        <v>0</v>
      </c>
      <c r="BE531" s="418">
        <f t="shared" si="16"/>
        <v>0</v>
      </c>
      <c r="BF531" s="419">
        <f t="shared" si="17"/>
        <v>0</v>
      </c>
    </row>
    <row r="532" ht="19.5" customHeight="1">
      <c r="A532" s="185"/>
      <c r="B532" s="230">
        <f t="shared" si="18"/>
        <v>521</v>
      </c>
      <c r="C532" s="185"/>
      <c r="D532" s="391" t="str">
        <f t="array" ref="D532">INDEX(_Rge_Projectdata_3rd,$B532,MATCH("Project-ID",_Rge_Headline_Projectdata,0))</f>
        <v/>
      </c>
      <c r="E532" s="392" t="str">
        <f t="array" ref="E532">IF(INDEX(_Rge_Data_3rd_CY,$B532,E$1)=0,"",TEXT(INDEX(_Rge_Data_3rd_CY,$B532,E$1),"JJJJMMTT"))</f>
        <v/>
      </c>
      <c r="F532" s="404" t="str">
        <f t="array" ref="F532">INDEX(_Rge_Data_3rd_CY,$B532,F$1)</f>
        <v>Open</v>
      </c>
      <c r="G532" s="393">
        <f t="array" ref="G532">IFERROR(MATCH(INDEX(_Rge_Data_3rd_CY,$B532,G$1),_Rge_Projectstatus,0),"")</f>
        <v>1</v>
      </c>
      <c r="H532" s="405" t="str">
        <f t="array" ref="H532">INDEX(_Rge_Data_3rd_CY,$B532,H$1)</f>
        <v/>
      </c>
      <c r="I532" s="406" t="str">
        <f t="array" ref="I532">INDEX(_Rge_Data_3rd_CY,$B532,I$1)</f>
        <v/>
      </c>
      <c r="J532" s="406" t="str">
        <f t="array" ref="J532">INDEX(_Rge_Data_3rd_CY,$B532,J$1)</f>
        <v/>
      </c>
      <c r="K532" s="406" t="str">
        <f t="array" ref="K532">INDEX(_Rge_Data_3rd_CY,$B532,K$1)</f>
        <v/>
      </c>
      <c r="L532" s="407">
        <f t="array" ref="L532">INDEX(_Rge_Data_3rd_CY,$B532,L$1)</f>
        <v>0</v>
      </c>
      <c r="M532" s="407">
        <f t="array" ref="M532">INDEX(_Rge_Data_3rd_CY,$B532,M$1)</f>
        <v>0</v>
      </c>
      <c r="N532" s="407">
        <f t="array" ref="N532">INDEX(_Rge_Data_3rd_CY,$B532,N$1)</f>
        <v>0</v>
      </c>
      <c r="O532" s="407">
        <f t="array" ref="O532">INDEX(_Rge_Data_3rd_CY,$B532,O$1)</f>
        <v>0</v>
      </c>
      <c r="P532" s="407">
        <f t="array" ref="P532">INDEX(_Rge_Data_3rd_CY,$B532,P$1)</f>
        <v>0</v>
      </c>
      <c r="Q532" s="407" t="str">
        <f t="array" ref="Q532">INDEX(_Rge_Data_3rd_CY,$B532,Q$1)</f>
        <v/>
      </c>
      <c r="R532" s="407">
        <f t="array" ref="R532">INDEX(_Rge_Data_3rd_CY,$B532,R$1)</f>
        <v>0</v>
      </c>
      <c r="S532" s="407">
        <f t="array" ref="S532">INDEX(_Rge_Data_3rd_CY,$B532,S$1)</f>
        <v>0</v>
      </c>
      <c r="T532" s="407">
        <f t="shared" si="5"/>
        <v>0</v>
      </c>
      <c r="U532" s="408">
        <f t="shared" si="6"/>
        <v>0</v>
      </c>
      <c r="V532" s="409" t="str">
        <f t="array" ref="V532">INDEX(_Rge_Data_3rd_CY,$B532,V$1)</f>
        <v/>
      </c>
      <c r="W532" s="410" t="str">
        <f t="array" ref="W532">INDEX(_Rge_Data_3rd_CY,$B532,W$1)</f>
        <v/>
      </c>
      <c r="X532" s="410" t="str">
        <f t="array" ref="X532">INDEX(_Rge_Data_3rd_CY,$B532,X$1)</f>
        <v/>
      </c>
      <c r="Y532" s="410" t="str">
        <f t="array" ref="Y532">INDEX(_Rge_Data_3rd_CY,$B532,Y$1)</f>
        <v/>
      </c>
      <c r="Z532" s="410">
        <f t="array" ref="Z532">INDEX(_Rge_Data_3rd_CY,$B532,Z$1)</f>
        <v>0</v>
      </c>
      <c r="AA532" s="410">
        <f t="array" ref="AA532">INDEX(_Rge_Data_3rd_CY,$B532,AA$1)</f>
        <v>0</v>
      </c>
      <c r="AB532" s="410">
        <f t="array" ref="AB532">INDEX(_Rge_Data_3rd_CY,$B532,AB$1)</f>
        <v>0</v>
      </c>
      <c r="AC532" s="410">
        <f t="array" ref="AC532">INDEX(_Rge_Data_3rd_CY,$B532,AC$1)</f>
        <v>0</v>
      </c>
      <c r="AD532" s="410">
        <f t="array" ref="AD532">INDEX(_Rge_Data_3rd_CY,$B532,AD$1)</f>
        <v>0</v>
      </c>
      <c r="AE532" s="410" t="str">
        <f t="array" ref="AE532">INDEX(_Rge_Data_3rd_CY,$B532,AE$1)</f>
        <v/>
      </c>
      <c r="AF532" s="410">
        <f t="array" ref="AF532">INDEX(_Rge_Data_3rd_CY,$B532,AF$1)</f>
        <v>0</v>
      </c>
      <c r="AG532" s="410">
        <f t="array" ref="AG532">INDEX(_Rge_Data_3rd_CY,$B532,AG$1)</f>
        <v>0</v>
      </c>
      <c r="AH532" s="410">
        <f t="shared" si="7"/>
        <v>0</v>
      </c>
      <c r="AI532" s="411" t="str">
        <f t="shared" si="9"/>
        <v/>
      </c>
      <c r="AJ532" s="412" t="str">
        <f t="array" ref="AJ532">INDEX(_Rge_Data_3rd_CY,$B532,AJ$1)</f>
        <v/>
      </c>
      <c r="AK532" s="413" t="str">
        <f t="array" ref="AK532">INDEX(_Rge_Data_3rd_CY,$B532,AK$1)</f>
        <v/>
      </c>
      <c r="AL532" s="413" t="str">
        <f t="array" ref="AL532">INDEX(_Rge_Data_3rd_CY,$B532,AL$1)</f>
        <v/>
      </c>
      <c r="AM532" s="413" t="str">
        <f t="array" ref="AM532">INDEX(_Rge_Data_3rd_CY,$B532,AM$1)</f>
        <v/>
      </c>
      <c r="AN532" s="413">
        <f t="array" ref="AN532">INDEX(_Rge_Data_3rd_CY,$B532,AN$1)</f>
        <v>0</v>
      </c>
      <c r="AO532" s="413">
        <f t="array" ref="AO532">INDEX(_Rge_Data_3rd_CY,$B532,AO$1)</f>
        <v>0</v>
      </c>
      <c r="AP532" s="413">
        <f t="array" ref="AP532">INDEX(_Rge_Data_3rd_CY,$B532,AP$1)</f>
        <v>0</v>
      </c>
      <c r="AQ532" s="413">
        <f t="array" ref="AQ532">INDEX(_Rge_Data_3rd_CY,$B532,AQ$1)</f>
        <v>0</v>
      </c>
      <c r="AR532" s="413">
        <f t="array" ref="AR532">INDEX(_Rge_Data_3rd_CY,$B532,AR$1)</f>
        <v>0</v>
      </c>
      <c r="AS532" s="413" t="str">
        <f t="array" ref="AS532">INDEX(_Rge_Data_3rd_CY,$B532,AS$1)</f>
        <v/>
      </c>
      <c r="AT532" s="413">
        <f t="array" ref="AT532">INDEX(_Rge_Data_3rd_CY,$B532,AT$1)</f>
        <v>0</v>
      </c>
      <c r="AU532" s="413">
        <f t="array" ref="AU532">INDEX(_Rge_Data_3rd_CY,$B532,AU$1)</f>
        <v>0</v>
      </c>
      <c r="AV532" s="284">
        <f t="shared" si="10"/>
        <v>0</v>
      </c>
      <c r="AW532" s="414">
        <f t="shared" si="8"/>
        <v>0</v>
      </c>
      <c r="AX532" s="290">
        <f>IFERROR(IF(AND($F532="OPEN",$AH532&gt;0),$AH532*_SoP*$AW532,IF(AND($F532="CLOSED",$AH532&gt;0),$AH532*_SoL*$AW532,0)),0)</f>
        <v>0</v>
      </c>
      <c r="AY532" s="290">
        <f>IFERROR(IF($AH532&lt;0,$AH532*_SoL,0),0)</f>
        <v>0</v>
      </c>
      <c r="AZ532" s="415">
        <f t="shared" si="11"/>
        <v>0</v>
      </c>
      <c r="BA532" s="415">
        <f t="shared" si="12"/>
        <v>0</v>
      </c>
      <c r="BB532" s="415">
        <f t="shared" si="13"/>
        <v>0</v>
      </c>
      <c r="BC532" s="416">
        <f t="shared" si="14"/>
        <v>0</v>
      </c>
      <c r="BD532" s="417">
        <f t="shared" si="15"/>
        <v>0</v>
      </c>
      <c r="BE532" s="418">
        <f t="shared" si="16"/>
        <v>0</v>
      </c>
      <c r="BF532" s="419">
        <f t="shared" si="17"/>
        <v>0</v>
      </c>
    </row>
    <row r="533" ht="19.5" customHeight="1">
      <c r="A533" s="185"/>
      <c r="B533" s="230">
        <f t="shared" si="18"/>
        <v>522</v>
      </c>
      <c r="C533" s="185"/>
      <c r="D533" s="391" t="str">
        <f t="array" ref="D533">INDEX(_Rge_Projectdata_3rd,$B533,MATCH("Project-ID",_Rge_Headline_Projectdata,0))</f>
        <v/>
      </c>
      <c r="E533" s="392" t="str">
        <f t="array" ref="E533">IF(INDEX(_Rge_Data_3rd_CY,$B533,E$1)=0,"",TEXT(INDEX(_Rge_Data_3rd_CY,$B533,E$1),"JJJJMMTT"))</f>
        <v/>
      </c>
      <c r="F533" s="404" t="str">
        <f t="array" ref="F533">INDEX(_Rge_Data_3rd_CY,$B533,F$1)</f>
        <v>Open</v>
      </c>
      <c r="G533" s="393">
        <f t="array" ref="G533">IFERROR(MATCH(INDEX(_Rge_Data_3rd_CY,$B533,G$1),_Rge_Projectstatus,0),"")</f>
        <v>1</v>
      </c>
      <c r="H533" s="405" t="str">
        <f t="array" ref="H533">INDEX(_Rge_Data_3rd_CY,$B533,H$1)</f>
        <v/>
      </c>
      <c r="I533" s="406" t="str">
        <f t="array" ref="I533">INDEX(_Rge_Data_3rd_CY,$B533,I$1)</f>
        <v/>
      </c>
      <c r="J533" s="406" t="str">
        <f t="array" ref="J533">INDEX(_Rge_Data_3rd_CY,$B533,J$1)</f>
        <v/>
      </c>
      <c r="K533" s="406" t="str">
        <f t="array" ref="K533">INDEX(_Rge_Data_3rd_CY,$B533,K$1)</f>
        <v/>
      </c>
      <c r="L533" s="407">
        <f t="array" ref="L533">INDEX(_Rge_Data_3rd_CY,$B533,L$1)</f>
        <v>0</v>
      </c>
      <c r="M533" s="407">
        <f t="array" ref="M533">INDEX(_Rge_Data_3rd_CY,$B533,M$1)</f>
        <v>0</v>
      </c>
      <c r="N533" s="407">
        <f t="array" ref="N533">INDEX(_Rge_Data_3rd_CY,$B533,N$1)</f>
        <v>0</v>
      </c>
      <c r="O533" s="407">
        <f t="array" ref="O533">INDEX(_Rge_Data_3rd_CY,$B533,O$1)</f>
        <v>0</v>
      </c>
      <c r="P533" s="407">
        <f t="array" ref="P533">INDEX(_Rge_Data_3rd_CY,$B533,P$1)</f>
        <v>0</v>
      </c>
      <c r="Q533" s="407" t="str">
        <f t="array" ref="Q533">INDEX(_Rge_Data_3rd_CY,$B533,Q$1)</f>
        <v/>
      </c>
      <c r="R533" s="407">
        <f t="array" ref="R533">INDEX(_Rge_Data_3rd_CY,$B533,R$1)</f>
        <v>0</v>
      </c>
      <c r="S533" s="407">
        <f t="array" ref="S533">INDEX(_Rge_Data_3rd_CY,$B533,S$1)</f>
        <v>0</v>
      </c>
      <c r="T533" s="407">
        <f t="shared" si="5"/>
        <v>0</v>
      </c>
      <c r="U533" s="408">
        <f t="shared" si="6"/>
        <v>0</v>
      </c>
      <c r="V533" s="409" t="str">
        <f t="array" ref="V533">INDEX(_Rge_Data_3rd_CY,$B533,V$1)</f>
        <v/>
      </c>
      <c r="W533" s="410" t="str">
        <f t="array" ref="W533">INDEX(_Rge_Data_3rd_CY,$B533,W$1)</f>
        <v/>
      </c>
      <c r="X533" s="410" t="str">
        <f t="array" ref="X533">INDEX(_Rge_Data_3rd_CY,$B533,X$1)</f>
        <v/>
      </c>
      <c r="Y533" s="410" t="str">
        <f t="array" ref="Y533">INDEX(_Rge_Data_3rd_CY,$B533,Y$1)</f>
        <v/>
      </c>
      <c r="Z533" s="410">
        <f t="array" ref="Z533">INDEX(_Rge_Data_3rd_CY,$B533,Z$1)</f>
        <v>0</v>
      </c>
      <c r="AA533" s="410">
        <f t="array" ref="AA533">INDEX(_Rge_Data_3rd_CY,$B533,AA$1)</f>
        <v>0</v>
      </c>
      <c r="AB533" s="410">
        <f t="array" ref="AB533">INDEX(_Rge_Data_3rd_CY,$B533,AB$1)</f>
        <v>0</v>
      </c>
      <c r="AC533" s="410">
        <f t="array" ref="AC533">INDEX(_Rge_Data_3rd_CY,$B533,AC$1)</f>
        <v>0</v>
      </c>
      <c r="AD533" s="410">
        <f t="array" ref="AD533">INDEX(_Rge_Data_3rd_CY,$B533,AD$1)</f>
        <v>0</v>
      </c>
      <c r="AE533" s="410" t="str">
        <f t="array" ref="AE533">INDEX(_Rge_Data_3rd_CY,$B533,AE$1)</f>
        <v/>
      </c>
      <c r="AF533" s="410">
        <f t="array" ref="AF533">INDEX(_Rge_Data_3rd_CY,$B533,AF$1)</f>
        <v>0</v>
      </c>
      <c r="AG533" s="410">
        <f t="array" ref="AG533">INDEX(_Rge_Data_3rd_CY,$B533,AG$1)</f>
        <v>0</v>
      </c>
      <c r="AH533" s="410">
        <f t="shared" si="7"/>
        <v>0</v>
      </c>
      <c r="AI533" s="411" t="str">
        <f t="shared" si="9"/>
        <v/>
      </c>
      <c r="AJ533" s="412" t="str">
        <f t="array" ref="AJ533">INDEX(_Rge_Data_3rd_CY,$B533,AJ$1)</f>
        <v/>
      </c>
      <c r="AK533" s="413" t="str">
        <f t="array" ref="AK533">INDEX(_Rge_Data_3rd_CY,$B533,AK$1)</f>
        <v/>
      </c>
      <c r="AL533" s="413" t="str">
        <f t="array" ref="AL533">INDEX(_Rge_Data_3rd_CY,$B533,AL$1)</f>
        <v/>
      </c>
      <c r="AM533" s="413" t="str">
        <f t="array" ref="AM533">INDEX(_Rge_Data_3rd_CY,$B533,AM$1)</f>
        <v/>
      </c>
      <c r="AN533" s="413">
        <f t="array" ref="AN533">INDEX(_Rge_Data_3rd_CY,$B533,AN$1)</f>
        <v>0</v>
      </c>
      <c r="AO533" s="413">
        <f t="array" ref="AO533">INDEX(_Rge_Data_3rd_CY,$B533,AO$1)</f>
        <v>0</v>
      </c>
      <c r="AP533" s="413">
        <f t="array" ref="AP533">INDEX(_Rge_Data_3rd_CY,$B533,AP$1)</f>
        <v>0</v>
      </c>
      <c r="AQ533" s="413">
        <f t="array" ref="AQ533">INDEX(_Rge_Data_3rd_CY,$B533,AQ$1)</f>
        <v>0</v>
      </c>
      <c r="AR533" s="413">
        <f t="array" ref="AR533">INDEX(_Rge_Data_3rd_CY,$B533,AR$1)</f>
        <v>0</v>
      </c>
      <c r="AS533" s="413" t="str">
        <f t="array" ref="AS533">INDEX(_Rge_Data_3rd_CY,$B533,AS$1)</f>
        <v/>
      </c>
      <c r="AT533" s="413">
        <f t="array" ref="AT533">INDEX(_Rge_Data_3rd_CY,$B533,AT$1)</f>
        <v>0</v>
      </c>
      <c r="AU533" s="413">
        <f t="array" ref="AU533">INDEX(_Rge_Data_3rd_CY,$B533,AU$1)</f>
        <v>0</v>
      </c>
      <c r="AV533" s="284">
        <f t="shared" si="10"/>
        <v>0</v>
      </c>
      <c r="AW533" s="414">
        <f t="shared" si="8"/>
        <v>0</v>
      </c>
      <c r="AX533" s="290">
        <f>IFERROR(IF(AND($F533="OPEN",$AH533&gt;0),$AH533*_SoP*$AW533,IF(AND($F533="CLOSED",$AH533&gt;0),$AH533*_SoL*$AW533,0)),0)</f>
        <v>0</v>
      </c>
      <c r="AY533" s="290">
        <f>IFERROR(IF($AH533&lt;0,$AH533*_SoL,0),0)</f>
        <v>0</v>
      </c>
      <c r="AZ533" s="415">
        <f t="shared" si="11"/>
        <v>0</v>
      </c>
      <c r="BA533" s="415">
        <f t="shared" si="12"/>
        <v>0</v>
      </c>
      <c r="BB533" s="415">
        <f t="shared" si="13"/>
        <v>0</v>
      </c>
      <c r="BC533" s="416">
        <f t="shared" si="14"/>
        <v>0</v>
      </c>
      <c r="BD533" s="417">
        <f t="shared" si="15"/>
        <v>0</v>
      </c>
      <c r="BE533" s="418">
        <f t="shared" si="16"/>
        <v>0</v>
      </c>
      <c r="BF533" s="419">
        <f t="shared" si="17"/>
        <v>0</v>
      </c>
    </row>
    <row r="534" ht="19.5" customHeight="1">
      <c r="A534" s="185"/>
      <c r="B534" s="230">
        <f t="shared" si="18"/>
        <v>523</v>
      </c>
      <c r="C534" s="185"/>
      <c r="D534" s="391" t="str">
        <f t="array" ref="D534">INDEX(_Rge_Projectdata_3rd,$B534,MATCH("Project-ID",_Rge_Headline_Projectdata,0))</f>
        <v/>
      </c>
      <c r="E534" s="392" t="str">
        <f t="array" ref="E534">IF(INDEX(_Rge_Data_3rd_CY,$B534,E$1)=0,"",TEXT(INDEX(_Rge_Data_3rd_CY,$B534,E$1),"JJJJMMTT"))</f>
        <v/>
      </c>
      <c r="F534" s="404" t="str">
        <f t="array" ref="F534">INDEX(_Rge_Data_3rd_CY,$B534,F$1)</f>
        <v>Open</v>
      </c>
      <c r="G534" s="393">
        <f t="array" ref="G534">IFERROR(MATCH(INDEX(_Rge_Data_3rd_CY,$B534,G$1),_Rge_Projectstatus,0),"")</f>
        <v>1</v>
      </c>
      <c r="H534" s="405" t="str">
        <f t="array" ref="H534">INDEX(_Rge_Data_3rd_CY,$B534,H$1)</f>
        <v/>
      </c>
      <c r="I534" s="406" t="str">
        <f t="array" ref="I534">INDEX(_Rge_Data_3rd_CY,$B534,I$1)</f>
        <v/>
      </c>
      <c r="J534" s="406" t="str">
        <f t="array" ref="J534">INDEX(_Rge_Data_3rd_CY,$B534,J$1)</f>
        <v/>
      </c>
      <c r="K534" s="406" t="str">
        <f t="array" ref="K534">INDEX(_Rge_Data_3rd_CY,$B534,K$1)</f>
        <v/>
      </c>
      <c r="L534" s="407">
        <f t="array" ref="L534">INDEX(_Rge_Data_3rd_CY,$B534,L$1)</f>
        <v>0</v>
      </c>
      <c r="M534" s="407">
        <f t="array" ref="M534">INDEX(_Rge_Data_3rd_CY,$B534,M$1)</f>
        <v>0</v>
      </c>
      <c r="N534" s="407">
        <f t="array" ref="N534">INDEX(_Rge_Data_3rd_CY,$B534,N$1)</f>
        <v>0</v>
      </c>
      <c r="O534" s="407">
        <f t="array" ref="O534">INDEX(_Rge_Data_3rd_CY,$B534,O$1)</f>
        <v>0</v>
      </c>
      <c r="P534" s="407">
        <f t="array" ref="P534">INDEX(_Rge_Data_3rd_CY,$B534,P$1)</f>
        <v>0</v>
      </c>
      <c r="Q534" s="407" t="str">
        <f t="array" ref="Q534">INDEX(_Rge_Data_3rd_CY,$B534,Q$1)</f>
        <v/>
      </c>
      <c r="R534" s="407">
        <f t="array" ref="R534">INDEX(_Rge_Data_3rd_CY,$B534,R$1)</f>
        <v>0</v>
      </c>
      <c r="S534" s="407">
        <f t="array" ref="S534">INDEX(_Rge_Data_3rd_CY,$B534,S$1)</f>
        <v>0</v>
      </c>
      <c r="T534" s="407">
        <f t="shared" si="5"/>
        <v>0</v>
      </c>
      <c r="U534" s="408">
        <f t="shared" si="6"/>
        <v>0</v>
      </c>
      <c r="V534" s="409" t="str">
        <f t="array" ref="V534">INDEX(_Rge_Data_3rd_CY,$B534,V$1)</f>
        <v/>
      </c>
      <c r="W534" s="410" t="str">
        <f t="array" ref="W534">INDEX(_Rge_Data_3rd_CY,$B534,W$1)</f>
        <v/>
      </c>
      <c r="X534" s="410" t="str">
        <f t="array" ref="X534">INDEX(_Rge_Data_3rd_CY,$B534,X$1)</f>
        <v/>
      </c>
      <c r="Y534" s="410" t="str">
        <f t="array" ref="Y534">INDEX(_Rge_Data_3rd_CY,$B534,Y$1)</f>
        <v/>
      </c>
      <c r="Z534" s="410">
        <f t="array" ref="Z534">INDEX(_Rge_Data_3rd_CY,$B534,Z$1)</f>
        <v>0</v>
      </c>
      <c r="AA534" s="410">
        <f t="array" ref="AA534">INDEX(_Rge_Data_3rd_CY,$B534,AA$1)</f>
        <v>0</v>
      </c>
      <c r="AB534" s="410">
        <f t="array" ref="AB534">INDEX(_Rge_Data_3rd_CY,$B534,AB$1)</f>
        <v>0</v>
      </c>
      <c r="AC534" s="410">
        <f t="array" ref="AC534">INDEX(_Rge_Data_3rd_CY,$B534,AC$1)</f>
        <v>0</v>
      </c>
      <c r="AD534" s="410">
        <f t="array" ref="AD534">INDEX(_Rge_Data_3rd_CY,$B534,AD$1)</f>
        <v>0</v>
      </c>
      <c r="AE534" s="410" t="str">
        <f t="array" ref="AE534">INDEX(_Rge_Data_3rd_CY,$B534,AE$1)</f>
        <v/>
      </c>
      <c r="AF534" s="410">
        <f t="array" ref="AF534">INDEX(_Rge_Data_3rd_CY,$B534,AF$1)</f>
        <v>0</v>
      </c>
      <c r="AG534" s="410">
        <f t="array" ref="AG534">INDEX(_Rge_Data_3rd_CY,$B534,AG$1)</f>
        <v>0</v>
      </c>
      <c r="AH534" s="410">
        <f t="shared" si="7"/>
        <v>0</v>
      </c>
      <c r="AI534" s="411" t="str">
        <f t="shared" si="9"/>
        <v/>
      </c>
      <c r="AJ534" s="412" t="str">
        <f t="array" ref="AJ534">INDEX(_Rge_Data_3rd_CY,$B534,AJ$1)</f>
        <v/>
      </c>
      <c r="AK534" s="413" t="str">
        <f t="array" ref="AK534">INDEX(_Rge_Data_3rd_CY,$B534,AK$1)</f>
        <v/>
      </c>
      <c r="AL534" s="413" t="str">
        <f t="array" ref="AL534">INDEX(_Rge_Data_3rd_CY,$B534,AL$1)</f>
        <v/>
      </c>
      <c r="AM534" s="413" t="str">
        <f t="array" ref="AM534">INDEX(_Rge_Data_3rd_CY,$B534,AM$1)</f>
        <v/>
      </c>
      <c r="AN534" s="413">
        <f t="array" ref="AN534">INDEX(_Rge_Data_3rd_CY,$B534,AN$1)</f>
        <v>0</v>
      </c>
      <c r="AO534" s="413">
        <f t="array" ref="AO534">INDEX(_Rge_Data_3rd_CY,$B534,AO$1)</f>
        <v>0</v>
      </c>
      <c r="AP534" s="413">
        <f t="array" ref="AP534">INDEX(_Rge_Data_3rd_CY,$B534,AP$1)</f>
        <v>0</v>
      </c>
      <c r="AQ534" s="413">
        <f t="array" ref="AQ534">INDEX(_Rge_Data_3rd_CY,$B534,AQ$1)</f>
        <v>0</v>
      </c>
      <c r="AR534" s="413">
        <f t="array" ref="AR534">INDEX(_Rge_Data_3rd_CY,$B534,AR$1)</f>
        <v>0</v>
      </c>
      <c r="AS534" s="413" t="str">
        <f t="array" ref="AS534">INDEX(_Rge_Data_3rd_CY,$B534,AS$1)</f>
        <v/>
      </c>
      <c r="AT534" s="413">
        <f t="array" ref="AT534">INDEX(_Rge_Data_3rd_CY,$B534,AT$1)</f>
        <v>0</v>
      </c>
      <c r="AU534" s="413">
        <f t="array" ref="AU534">INDEX(_Rge_Data_3rd_CY,$B534,AU$1)</f>
        <v>0</v>
      </c>
      <c r="AV534" s="284">
        <f t="shared" si="10"/>
        <v>0</v>
      </c>
      <c r="AW534" s="414">
        <f t="shared" si="8"/>
        <v>0</v>
      </c>
      <c r="AX534" s="290">
        <f>IFERROR(IF(AND($F534="OPEN",$AH534&gt;0),$AH534*_SoP*$AW534,IF(AND($F534="CLOSED",$AH534&gt;0),$AH534*_SoL*$AW534,0)),0)</f>
        <v>0</v>
      </c>
      <c r="AY534" s="290">
        <f>IFERROR(IF($AH534&lt;0,$AH534*_SoL,0),0)</f>
        <v>0</v>
      </c>
      <c r="AZ534" s="415">
        <f t="shared" si="11"/>
        <v>0</v>
      </c>
      <c r="BA534" s="415">
        <f t="shared" si="12"/>
        <v>0</v>
      </c>
      <c r="BB534" s="415">
        <f t="shared" si="13"/>
        <v>0</v>
      </c>
      <c r="BC534" s="416">
        <f t="shared" si="14"/>
        <v>0</v>
      </c>
      <c r="BD534" s="417">
        <f t="shared" si="15"/>
        <v>0</v>
      </c>
      <c r="BE534" s="418">
        <f t="shared" si="16"/>
        <v>0</v>
      </c>
      <c r="BF534" s="419">
        <f t="shared" si="17"/>
        <v>0</v>
      </c>
    </row>
    <row r="535" ht="19.5" customHeight="1">
      <c r="A535" s="185"/>
      <c r="B535" s="230">
        <f t="shared" si="18"/>
        <v>524</v>
      </c>
      <c r="C535" s="185"/>
      <c r="D535" s="391" t="str">
        <f t="array" ref="D535">INDEX(_Rge_Projectdata_3rd,$B535,MATCH("Project-ID",_Rge_Headline_Projectdata,0))</f>
        <v/>
      </c>
      <c r="E535" s="392" t="str">
        <f t="array" ref="E535">IF(INDEX(_Rge_Data_3rd_CY,$B535,E$1)=0,"",TEXT(INDEX(_Rge_Data_3rd_CY,$B535,E$1),"JJJJMMTT"))</f>
        <v/>
      </c>
      <c r="F535" s="404" t="str">
        <f t="array" ref="F535">INDEX(_Rge_Data_3rd_CY,$B535,F$1)</f>
        <v>Open</v>
      </c>
      <c r="G535" s="393">
        <f t="array" ref="G535">IFERROR(MATCH(INDEX(_Rge_Data_3rd_CY,$B535,G$1),_Rge_Projectstatus,0),"")</f>
        <v>1</v>
      </c>
      <c r="H535" s="405" t="str">
        <f t="array" ref="H535">INDEX(_Rge_Data_3rd_CY,$B535,H$1)</f>
        <v/>
      </c>
      <c r="I535" s="406" t="str">
        <f t="array" ref="I535">INDEX(_Rge_Data_3rd_CY,$B535,I$1)</f>
        <v/>
      </c>
      <c r="J535" s="406" t="str">
        <f t="array" ref="J535">INDEX(_Rge_Data_3rd_CY,$B535,J$1)</f>
        <v/>
      </c>
      <c r="K535" s="406" t="str">
        <f t="array" ref="K535">INDEX(_Rge_Data_3rd_CY,$B535,K$1)</f>
        <v/>
      </c>
      <c r="L535" s="407">
        <f t="array" ref="L535">INDEX(_Rge_Data_3rd_CY,$B535,L$1)</f>
        <v>0</v>
      </c>
      <c r="M535" s="407">
        <f t="array" ref="M535">INDEX(_Rge_Data_3rd_CY,$B535,M$1)</f>
        <v>0</v>
      </c>
      <c r="N535" s="407">
        <f t="array" ref="N535">INDEX(_Rge_Data_3rd_CY,$B535,N$1)</f>
        <v>0</v>
      </c>
      <c r="O535" s="407">
        <f t="array" ref="O535">INDEX(_Rge_Data_3rd_CY,$B535,O$1)</f>
        <v>0</v>
      </c>
      <c r="P535" s="407">
        <f t="array" ref="P535">INDEX(_Rge_Data_3rd_CY,$B535,P$1)</f>
        <v>0</v>
      </c>
      <c r="Q535" s="407" t="str">
        <f t="array" ref="Q535">INDEX(_Rge_Data_3rd_CY,$B535,Q$1)</f>
        <v/>
      </c>
      <c r="R535" s="407">
        <f t="array" ref="R535">INDEX(_Rge_Data_3rd_CY,$B535,R$1)</f>
        <v>0</v>
      </c>
      <c r="S535" s="407">
        <f t="array" ref="S535">INDEX(_Rge_Data_3rd_CY,$B535,S$1)</f>
        <v>0</v>
      </c>
      <c r="T535" s="407">
        <f t="shared" si="5"/>
        <v>0</v>
      </c>
      <c r="U535" s="408">
        <f t="shared" si="6"/>
        <v>0</v>
      </c>
      <c r="V535" s="409" t="str">
        <f t="array" ref="V535">INDEX(_Rge_Data_3rd_CY,$B535,V$1)</f>
        <v/>
      </c>
      <c r="W535" s="410" t="str">
        <f t="array" ref="W535">INDEX(_Rge_Data_3rd_CY,$B535,W$1)</f>
        <v/>
      </c>
      <c r="X535" s="410" t="str">
        <f t="array" ref="X535">INDEX(_Rge_Data_3rd_CY,$B535,X$1)</f>
        <v/>
      </c>
      <c r="Y535" s="410" t="str">
        <f t="array" ref="Y535">INDEX(_Rge_Data_3rd_CY,$B535,Y$1)</f>
        <v/>
      </c>
      <c r="Z535" s="410">
        <f t="array" ref="Z535">INDEX(_Rge_Data_3rd_CY,$B535,Z$1)</f>
        <v>0</v>
      </c>
      <c r="AA535" s="410">
        <f t="array" ref="AA535">INDEX(_Rge_Data_3rd_CY,$B535,AA$1)</f>
        <v>0</v>
      </c>
      <c r="AB535" s="410">
        <f t="array" ref="AB535">INDEX(_Rge_Data_3rd_CY,$B535,AB$1)</f>
        <v>0</v>
      </c>
      <c r="AC535" s="410">
        <f t="array" ref="AC535">INDEX(_Rge_Data_3rd_CY,$B535,AC$1)</f>
        <v>0</v>
      </c>
      <c r="AD535" s="410">
        <f t="array" ref="AD535">INDEX(_Rge_Data_3rd_CY,$B535,AD$1)</f>
        <v>0</v>
      </c>
      <c r="AE535" s="410" t="str">
        <f t="array" ref="AE535">INDEX(_Rge_Data_3rd_CY,$B535,AE$1)</f>
        <v/>
      </c>
      <c r="AF535" s="410">
        <f t="array" ref="AF535">INDEX(_Rge_Data_3rd_CY,$B535,AF$1)</f>
        <v>0</v>
      </c>
      <c r="AG535" s="410">
        <f t="array" ref="AG535">INDEX(_Rge_Data_3rd_CY,$B535,AG$1)</f>
        <v>0</v>
      </c>
      <c r="AH535" s="410">
        <f t="shared" si="7"/>
        <v>0</v>
      </c>
      <c r="AI535" s="411" t="str">
        <f t="shared" si="9"/>
        <v/>
      </c>
      <c r="AJ535" s="412" t="str">
        <f t="array" ref="AJ535">INDEX(_Rge_Data_3rd_CY,$B535,AJ$1)</f>
        <v/>
      </c>
      <c r="AK535" s="413" t="str">
        <f t="array" ref="AK535">INDEX(_Rge_Data_3rd_CY,$B535,AK$1)</f>
        <v/>
      </c>
      <c r="AL535" s="413" t="str">
        <f t="array" ref="AL535">INDEX(_Rge_Data_3rd_CY,$B535,AL$1)</f>
        <v/>
      </c>
      <c r="AM535" s="413" t="str">
        <f t="array" ref="AM535">INDEX(_Rge_Data_3rd_CY,$B535,AM$1)</f>
        <v/>
      </c>
      <c r="AN535" s="413">
        <f t="array" ref="AN535">INDEX(_Rge_Data_3rd_CY,$B535,AN$1)</f>
        <v>0</v>
      </c>
      <c r="AO535" s="413">
        <f t="array" ref="AO535">INDEX(_Rge_Data_3rd_CY,$B535,AO$1)</f>
        <v>0</v>
      </c>
      <c r="AP535" s="413">
        <f t="array" ref="AP535">INDEX(_Rge_Data_3rd_CY,$B535,AP$1)</f>
        <v>0</v>
      </c>
      <c r="AQ535" s="413">
        <f t="array" ref="AQ535">INDEX(_Rge_Data_3rd_CY,$B535,AQ$1)</f>
        <v>0</v>
      </c>
      <c r="AR535" s="413">
        <f t="array" ref="AR535">INDEX(_Rge_Data_3rd_CY,$B535,AR$1)</f>
        <v>0</v>
      </c>
      <c r="AS535" s="413" t="str">
        <f t="array" ref="AS535">INDEX(_Rge_Data_3rd_CY,$B535,AS$1)</f>
        <v/>
      </c>
      <c r="AT535" s="413">
        <f t="array" ref="AT535">INDEX(_Rge_Data_3rd_CY,$B535,AT$1)</f>
        <v>0</v>
      </c>
      <c r="AU535" s="413">
        <f t="array" ref="AU535">INDEX(_Rge_Data_3rd_CY,$B535,AU$1)</f>
        <v>0</v>
      </c>
      <c r="AV535" s="284">
        <f t="shared" si="10"/>
        <v>0</v>
      </c>
      <c r="AW535" s="414">
        <f t="shared" si="8"/>
        <v>0</v>
      </c>
      <c r="AX535" s="290">
        <f>IFERROR(IF(AND($F535="OPEN",$AH535&gt;0),$AH535*_SoP*$AW535,IF(AND($F535="CLOSED",$AH535&gt;0),$AH535*_SoL*$AW535,0)),0)</f>
        <v>0</v>
      </c>
      <c r="AY535" s="290">
        <f>IFERROR(IF($AH535&lt;0,$AH535*_SoL,0),0)</f>
        <v>0</v>
      </c>
      <c r="AZ535" s="415">
        <f t="shared" si="11"/>
        <v>0</v>
      </c>
      <c r="BA535" s="415">
        <f t="shared" si="12"/>
        <v>0</v>
      </c>
      <c r="BB535" s="415">
        <f t="shared" si="13"/>
        <v>0</v>
      </c>
      <c r="BC535" s="416">
        <f t="shared" si="14"/>
        <v>0</v>
      </c>
      <c r="BD535" s="417">
        <f t="shared" si="15"/>
        <v>0</v>
      </c>
      <c r="BE535" s="418">
        <f t="shared" si="16"/>
        <v>0</v>
      </c>
      <c r="BF535" s="419">
        <f t="shared" si="17"/>
        <v>0</v>
      </c>
    </row>
    <row r="536" ht="19.5" customHeight="1">
      <c r="A536" s="185"/>
      <c r="B536" s="230">
        <f t="shared" si="18"/>
        <v>525</v>
      </c>
      <c r="C536" s="185"/>
      <c r="D536" s="391" t="str">
        <f t="array" ref="D536">INDEX(_Rge_Projectdata_3rd,$B536,MATCH("Project-ID",_Rge_Headline_Projectdata,0))</f>
        <v/>
      </c>
      <c r="E536" s="392" t="str">
        <f t="array" ref="E536">IF(INDEX(_Rge_Data_3rd_CY,$B536,E$1)=0,"",TEXT(INDEX(_Rge_Data_3rd_CY,$B536,E$1),"JJJJMMTT"))</f>
        <v/>
      </c>
      <c r="F536" s="404" t="str">
        <f t="array" ref="F536">INDEX(_Rge_Data_3rd_CY,$B536,F$1)</f>
        <v>Open</v>
      </c>
      <c r="G536" s="393">
        <f t="array" ref="G536">IFERROR(MATCH(INDEX(_Rge_Data_3rd_CY,$B536,G$1),_Rge_Projectstatus,0),"")</f>
        <v>1</v>
      </c>
      <c r="H536" s="405" t="str">
        <f t="array" ref="H536">INDEX(_Rge_Data_3rd_CY,$B536,H$1)</f>
        <v/>
      </c>
      <c r="I536" s="406" t="str">
        <f t="array" ref="I536">INDEX(_Rge_Data_3rd_CY,$B536,I$1)</f>
        <v/>
      </c>
      <c r="J536" s="406" t="str">
        <f t="array" ref="J536">INDEX(_Rge_Data_3rd_CY,$B536,J$1)</f>
        <v/>
      </c>
      <c r="K536" s="406" t="str">
        <f t="array" ref="K536">INDEX(_Rge_Data_3rd_CY,$B536,K$1)</f>
        <v/>
      </c>
      <c r="L536" s="407">
        <f t="array" ref="L536">INDEX(_Rge_Data_3rd_CY,$B536,L$1)</f>
        <v>0</v>
      </c>
      <c r="M536" s="407">
        <f t="array" ref="M536">INDEX(_Rge_Data_3rd_CY,$B536,M$1)</f>
        <v>0</v>
      </c>
      <c r="N536" s="407">
        <f t="array" ref="N536">INDEX(_Rge_Data_3rd_CY,$B536,N$1)</f>
        <v>0</v>
      </c>
      <c r="O536" s="407">
        <f t="array" ref="O536">INDEX(_Rge_Data_3rd_CY,$B536,O$1)</f>
        <v>0</v>
      </c>
      <c r="P536" s="407">
        <f t="array" ref="P536">INDEX(_Rge_Data_3rd_CY,$B536,P$1)</f>
        <v>0</v>
      </c>
      <c r="Q536" s="407" t="str">
        <f t="array" ref="Q536">INDEX(_Rge_Data_3rd_CY,$B536,Q$1)</f>
        <v/>
      </c>
      <c r="R536" s="407">
        <f t="array" ref="R536">INDEX(_Rge_Data_3rd_CY,$B536,R$1)</f>
        <v>0</v>
      </c>
      <c r="S536" s="407">
        <f t="array" ref="S536">INDEX(_Rge_Data_3rd_CY,$B536,S$1)</f>
        <v>0</v>
      </c>
      <c r="T536" s="407">
        <f t="shared" si="5"/>
        <v>0</v>
      </c>
      <c r="U536" s="408">
        <f t="shared" si="6"/>
        <v>0</v>
      </c>
      <c r="V536" s="409" t="str">
        <f t="array" ref="V536">INDEX(_Rge_Data_3rd_CY,$B536,V$1)</f>
        <v/>
      </c>
      <c r="W536" s="410" t="str">
        <f t="array" ref="W536">INDEX(_Rge_Data_3rd_CY,$B536,W$1)</f>
        <v/>
      </c>
      <c r="X536" s="410" t="str">
        <f t="array" ref="X536">INDEX(_Rge_Data_3rd_CY,$B536,X$1)</f>
        <v/>
      </c>
      <c r="Y536" s="410" t="str">
        <f t="array" ref="Y536">INDEX(_Rge_Data_3rd_CY,$B536,Y$1)</f>
        <v/>
      </c>
      <c r="Z536" s="410">
        <f t="array" ref="Z536">INDEX(_Rge_Data_3rd_CY,$B536,Z$1)</f>
        <v>0</v>
      </c>
      <c r="AA536" s="410">
        <f t="array" ref="AA536">INDEX(_Rge_Data_3rd_CY,$B536,AA$1)</f>
        <v>0</v>
      </c>
      <c r="AB536" s="410">
        <f t="array" ref="AB536">INDEX(_Rge_Data_3rd_CY,$B536,AB$1)</f>
        <v>0</v>
      </c>
      <c r="AC536" s="410">
        <f t="array" ref="AC536">INDEX(_Rge_Data_3rd_CY,$B536,AC$1)</f>
        <v>0</v>
      </c>
      <c r="AD536" s="410">
        <f t="array" ref="AD536">INDEX(_Rge_Data_3rd_CY,$B536,AD$1)</f>
        <v>0</v>
      </c>
      <c r="AE536" s="410" t="str">
        <f t="array" ref="AE536">INDEX(_Rge_Data_3rd_CY,$B536,AE$1)</f>
        <v/>
      </c>
      <c r="AF536" s="410">
        <f t="array" ref="AF536">INDEX(_Rge_Data_3rd_CY,$B536,AF$1)</f>
        <v>0</v>
      </c>
      <c r="AG536" s="410">
        <f t="array" ref="AG536">INDEX(_Rge_Data_3rd_CY,$B536,AG$1)</f>
        <v>0</v>
      </c>
      <c r="AH536" s="410">
        <f t="shared" si="7"/>
        <v>0</v>
      </c>
      <c r="AI536" s="411" t="str">
        <f t="shared" si="9"/>
        <v/>
      </c>
      <c r="AJ536" s="412" t="str">
        <f t="array" ref="AJ536">INDEX(_Rge_Data_3rd_CY,$B536,AJ$1)</f>
        <v/>
      </c>
      <c r="AK536" s="413" t="str">
        <f t="array" ref="AK536">INDEX(_Rge_Data_3rd_CY,$B536,AK$1)</f>
        <v/>
      </c>
      <c r="AL536" s="413" t="str">
        <f t="array" ref="AL536">INDEX(_Rge_Data_3rd_CY,$B536,AL$1)</f>
        <v/>
      </c>
      <c r="AM536" s="413" t="str">
        <f t="array" ref="AM536">INDEX(_Rge_Data_3rd_CY,$B536,AM$1)</f>
        <v/>
      </c>
      <c r="AN536" s="413">
        <f t="array" ref="AN536">INDEX(_Rge_Data_3rd_CY,$B536,AN$1)</f>
        <v>0</v>
      </c>
      <c r="AO536" s="413">
        <f t="array" ref="AO536">INDEX(_Rge_Data_3rd_CY,$B536,AO$1)</f>
        <v>0</v>
      </c>
      <c r="AP536" s="413">
        <f t="array" ref="AP536">INDEX(_Rge_Data_3rd_CY,$B536,AP$1)</f>
        <v>0</v>
      </c>
      <c r="AQ536" s="413">
        <f t="array" ref="AQ536">INDEX(_Rge_Data_3rd_CY,$B536,AQ$1)</f>
        <v>0</v>
      </c>
      <c r="AR536" s="413">
        <f t="array" ref="AR536">INDEX(_Rge_Data_3rd_CY,$B536,AR$1)</f>
        <v>0</v>
      </c>
      <c r="AS536" s="413" t="str">
        <f t="array" ref="AS536">INDEX(_Rge_Data_3rd_CY,$B536,AS$1)</f>
        <v/>
      </c>
      <c r="AT536" s="413">
        <f t="array" ref="AT536">INDEX(_Rge_Data_3rd_CY,$B536,AT$1)</f>
        <v>0</v>
      </c>
      <c r="AU536" s="413">
        <f t="array" ref="AU536">INDEX(_Rge_Data_3rd_CY,$B536,AU$1)</f>
        <v>0</v>
      </c>
      <c r="AV536" s="284">
        <f t="shared" si="10"/>
        <v>0</v>
      </c>
      <c r="AW536" s="414">
        <f t="shared" si="8"/>
        <v>0</v>
      </c>
      <c r="AX536" s="290">
        <f>IFERROR(IF(AND($F536="OPEN",$AH536&gt;0),$AH536*_SoP*$AW536,IF(AND($F536="CLOSED",$AH536&gt;0),$AH536*_SoL*$AW536,0)),0)</f>
        <v>0</v>
      </c>
      <c r="AY536" s="290">
        <f>IFERROR(IF($AH536&lt;0,$AH536*_SoL,0),0)</f>
        <v>0</v>
      </c>
      <c r="AZ536" s="415">
        <f t="shared" si="11"/>
        <v>0</v>
      </c>
      <c r="BA536" s="415">
        <f t="shared" si="12"/>
        <v>0</v>
      </c>
      <c r="BB536" s="415">
        <f t="shared" si="13"/>
        <v>0</v>
      </c>
      <c r="BC536" s="416">
        <f t="shared" si="14"/>
        <v>0</v>
      </c>
      <c r="BD536" s="417">
        <f t="shared" si="15"/>
        <v>0</v>
      </c>
      <c r="BE536" s="418">
        <f t="shared" si="16"/>
        <v>0</v>
      </c>
      <c r="BF536" s="419">
        <f t="shared" si="17"/>
        <v>0</v>
      </c>
    </row>
    <row r="537" ht="19.5" customHeight="1">
      <c r="A537" s="185"/>
      <c r="B537" s="230">
        <f t="shared" si="18"/>
        <v>526</v>
      </c>
      <c r="C537" s="185"/>
      <c r="D537" s="391" t="str">
        <f t="array" ref="D537">INDEX(_Rge_Projectdata_3rd,$B537,MATCH("Project-ID",_Rge_Headline_Projectdata,0))</f>
        <v/>
      </c>
      <c r="E537" s="392" t="str">
        <f t="array" ref="E537">IF(INDEX(_Rge_Data_3rd_CY,$B537,E$1)=0,"",TEXT(INDEX(_Rge_Data_3rd_CY,$B537,E$1),"JJJJMMTT"))</f>
        <v/>
      </c>
      <c r="F537" s="404" t="str">
        <f t="array" ref="F537">INDEX(_Rge_Data_3rd_CY,$B537,F$1)</f>
        <v>Open</v>
      </c>
      <c r="G537" s="393">
        <f t="array" ref="G537">IFERROR(MATCH(INDEX(_Rge_Data_3rd_CY,$B537,G$1),_Rge_Projectstatus,0),"")</f>
        <v>1</v>
      </c>
      <c r="H537" s="405" t="str">
        <f t="array" ref="H537">INDEX(_Rge_Data_3rd_CY,$B537,H$1)</f>
        <v/>
      </c>
      <c r="I537" s="406" t="str">
        <f t="array" ref="I537">INDEX(_Rge_Data_3rd_CY,$B537,I$1)</f>
        <v/>
      </c>
      <c r="J537" s="406" t="str">
        <f t="array" ref="J537">INDEX(_Rge_Data_3rd_CY,$B537,J$1)</f>
        <v/>
      </c>
      <c r="K537" s="406" t="str">
        <f t="array" ref="K537">INDEX(_Rge_Data_3rd_CY,$B537,K$1)</f>
        <v/>
      </c>
      <c r="L537" s="407">
        <f t="array" ref="L537">INDEX(_Rge_Data_3rd_CY,$B537,L$1)</f>
        <v>0</v>
      </c>
      <c r="M537" s="407">
        <f t="array" ref="M537">INDEX(_Rge_Data_3rd_CY,$B537,M$1)</f>
        <v>0</v>
      </c>
      <c r="N537" s="407">
        <f t="array" ref="N537">INDEX(_Rge_Data_3rd_CY,$B537,N$1)</f>
        <v>0</v>
      </c>
      <c r="O537" s="407">
        <f t="array" ref="O537">INDEX(_Rge_Data_3rd_CY,$B537,O$1)</f>
        <v>0</v>
      </c>
      <c r="P537" s="407">
        <f t="array" ref="P537">INDEX(_Rge_Data_3rd_CY,$B537,P$1)</f>
        <v>0</v>
      </c>
      <c r="Q537" s="407" t="str">
        <f t="array" ref="Q537">INDEX(_Rge_Data_3rd_CY,$B537,Q$1)</f>
        <v/>
      </c>
      <c r="R537" s="407">
        <f t="array" ref="R537">INDEX(_Rge_Data_3rd_CY,$B537,R$1)</f>
        <v>0</v>
      </c>
      <c r="S537" s="407">
        <f t="array" ref="S537">INDEX(_Rge_Data_3rd_CY,$B537,S$1)</f>
        <v>0</v>
      </c>
      <c r="T537" s="407">
        <f t="shared" si="5"/>
        <v>0</v>
      </c>
      <c r="U537" s="408">
        <f t="shared" si="6"/>
        <v>0</v>
      </c>
      <c r="V537" s="409" t="str">
        <f t="array" ref="V537">INDEX(_Rge_Data_3rd_CY,$B537,V$1)</f>
        <v/>
      </c>
      <c r="W537" s="410" t="str">
        <f t="array" ref="W537">INDEX(_Rge_Data_3rd_CY,$B537,W$1)</f>
        <v/>
      </c>
      <c r="X537" s="410" t="str">
        <f t="array" ref="X537">INDEX(_Rge_Data_3rd_CY,$B537,X$1)</f>
        <v/>
      </c>
      <c r="Y537" s="410" t="str">
        <f t="array" ref="Y537">INDEX(_Rge_Data_3rd_CY,$B537,Y$1)</f>
        <v/>
      </c>
      <c r="Z537" s="410">
        <f t="array" ref="Z537">INDEX(_Rge_Data_3rd_CY,$B537,Z$1)</f>
        <v>0</v>
      </c>
      <c r="AA537" s="410">
        <f t="array" ref="AA537">INDEX(_Rge_Data_3rd_CY,$B537,AA$1)</f>
        <v>0</v>
      </c>
      <c r="AB537" s="410">
        <f t="array" ref="AB537">INDEX(_Rge_Data_3rd_CY,$B537,AB$1)</f>
        <v>0</v>
      </c>
      <c r="AC537" s="410">
        <f t="array" ref="AC537">INDEX(_Rge_Data_3rd_CY,$B537,AC$1)</f>
        <v>0</v>
      </c>
      <c r="AD537" s="410">
        <f t="array" ref="AD537">INDEX(_Rge_Data_3rd_CY,$B537,AD$1)</f>
        <v>0</v>
      </c>
      <c r="AE537" s="410" t="str">
        <f t="array" ref="AE537">INDEX(_Rge_Data_3rd_CY,$B537,AE$1)</f>
        <v/>
      </c>
      <c r="AF537" s="410">
        <f t="array" ref="AF537">INDEX(_Rge_Data_3rd_CY,$B537,AF$1)</f>
        <v>0</v>
      </c>
      <c r="AG537" s="410">
        <f t="array" ref="AG537">INDEX(_Rge_Data_3rd_CY,$B537,AG$1)</f>
        <v>0</v>
      </c>
      <c r="AH537" s="410">
        <f t="shared" si="7"/>
        <v>0</v>
      </c>
      <c r="AI537" s="411" t="str">
        <f t="shared" si="9"/>
        <v/>
      </c>
      <c r="AJ537" s="412" t="str">
        <f t="array" ref="AJ537">INDEX(_Rge_Data_3rd_CY,$B537,AJ$1)</f>
        <v/>
      </c>
      <c r="AK537" s="413" t="str">
        <f t="array" ref="AK537">INDEX(_Rge_Data_3rd_CY,$B537,AK$1)</f>
        <v/>
      </c>
      <c r="AL537" s="413" t="str">
        <f t="array" ref="AL537">INDEX(_Rge_Data_3rd_CY,$B537,AL$1)</f>
        <v/>
      </c>
      <c r="AM537" s="413" t="str">
        <f t="array" ref="AM537">INDEX(_Rge_Data_3rd_CY,$B537,AM$1)</f>
        <v/>
      </c>
      <c r="AN537" s="413">
        <f t="array" ref="AN537">INDEX(_Rge_Data_3rd_CY,$B537,AN$1)</f>
        <v>0</v>
      </c>
      <c r="AO537" s="413">
        <f t="array" ref="AO537">INDEX(_Rge_Data_3rd_CY,$B537,AO$1)</f>
        <v>0</v>
      </c>
      <c r="AP537" s="413">
        <f t="array" ref="AP537">INDEX(_Rge_Data_3rd_CY,$B537,AP$1)</f>
        <v>0</v>
      </c>
      <c r="AQ537" s="413">
        <f t="array" ref="AQ537">INDEX(_Rge_Data_3rd_CY,$B537,AQ$1)</f>
        <v>0</v>
      </c>
      <c r="AR537" s="413">
        <f t="array" ref="AR537">INDEX(_Rge_Data_3rd_CY,$B537,AR$1)</f>
        <v>0</v>
      </c>
      <c r="AS537" s="413" t="str">
        <f t="array" ref="AS537">INDEX(_Rge_Data_3rd_CY,$B537,AS$1)</f>
        <v/>
      </c>
      <c r="AT537" s="413">
        <f t="array" ref="AT537">INDEX(_Rge_Data_3rd_CY,$B537,AT$1)</f>
        <v>0</v>
      </c>
      <c r="AU537" s="413">
        <f t="array" ref="AU537">INDEX(_Rge_Data_3rd_CY,$B537,AU$1)</f>
        <v>0</v>
      </c>
      <c r="AV537" s="284">
        <f t="shared" si="10"/>
        <v>0</v>
      </c>
      <c r="AW537" s="414">
        <f t="shared" si="8"/>
        <v>0</v>
      </c>
      <c r="AX537" s="290">
        <f>IFERROR(IF(AND($F537="OPEN",$AH537&gt;0),$AH537*_SoP*$AW537,IF(AND($F537="CLOSED",$AH537&gt;0),$AH537*_SoL*$AW537,0)),0)</f>
        <v>0</v>
      </c>
      <c r="AY537" s="290">
        <f>IFERROR(IF($AH537&lt;0,$AH537*_SoL,0),0)</f>
        <v>0</v>
      </c>
      <c r="AZ537" s="415">
        <f t="shared" si="11"/>
        <v>0</v>
      </c>
      <c r="BA537" s="415">
        <f t="shared" si="12"/>
        <v>0</v>
      </c>
      <c r="BB537" s="415">
        <f t="shared" si="13"/>
        <v>0</v>
      </c>
      <c r="BC537" s="416">
        <f t="shared" si="14"/>
        <v>0</v>
      </c>
      <c r="BD537" s="417">
        <f t="shared" si="15"/>
        <v>0</v>
      </c>
      <c r="BE537" s="418">
        <f t="shared" si="16"/>
        <v>0</v>
      </c>
      <c r="BF537" s="419">
        <f t="shared" si="17"/>
        <v>0</v>
      </c>
    </row>
    <row r="538" ht="19.5" customHeight="1">
      <c r="A538" s="185"/>
      <c r="B538" s="230">
        <f t="shared" si="18"/>
        <v>527</v>
      </c>
      <c r="C538" s="185"/>
      <c r="D538" s="391" t="str">
        <f t="array" ref="D538">INDEX(_Rge_Projectdata_3rd,$B538,MATCH("Project-ID",_Rge_Headline_Projectdata,0))</f>
        <v/>
      </c>
      <c r="E538" s="392" t="str">
        <f t="array" ref="E538">IF(INDEX(_Rge_Data_3rd_CY,$B538,E$1)=0,"",TEXT(INDEX(_Rge_Data_3rd_CY,$B538,E$1),"JJJJMMTT"))</f>
        <v/>
      </c>
      <c r="F538" s="404" t="str">
        <f t="array" ref="F538">INDEX(_Rge_Data_3rd_CY,$B538,F$1)</f>
        <v>Open</v>
      </c>
      <c r="G538" s="393">
        <f t="array" ref="G538">IFERROR(MATCH(INDEX(_Rge_Data_3rd_CY,$B538,G$1),_Rge_Projectstatus,0),"")</f>
        <v>1</v>
      </c>
      <c r="H538" s="405" t="str">
        <f t="array" ref="H538">INDEX(_Rge_Data_3rd_CY,$B538,H$1)</f>
        <v/>
      </c>
      <c r="I538" s="406" t="str">
        <f t="array" ref="I538">INDEX(_Rge_Data_3rd_CY,$B538,I$1)</f>
        <v/>
      </c>
      <c r="J538" s="406" t="str">
        <f t="array" ref="J538">INDEX(_Rge_Data_3rd_CY,$B538,J$1)</f>
        <v/>
      </c>
      <c r="K538" s="406" t="str">
        <f t="array" ref="K538">INDEX(_Rge_Data_3rd_CY,$B538,K$1)</f>
        <v/>
      </c>
      <c r="L538" s="407">
        <f t="array" ref="L538">INDEX(_Rge_Data_3rd_CY,$B538,L$1)</f>
        <v>0</v>
      </c>
      <c r="M538" s="407">
        <f t="array" ref="M538">INDEX(_Rge_Data_3rd_CY,$B538,M$1)</f>
        <v>0</v>
      </c>
      <c r="N538" s="407">
        <f t="array" ref="N538">INDEX(_Rge_Data_3rd_CY,$B538,N$1)</f>
        <v>0</v>
      </c>
      <c r="O538" s="407">
        <f t="array" ref="O538">INDEX(_Rge_Data_3rd_CY,$B538,O$1)</f>
        <v>0</v>
      </c>
      <c r="P538" s="407">
        <f t="array" ref="P538">INDEX(_Rge_Data_3rd_CY,$B538,P$1)</f>
        <v>0</v>
      </c>
      <c r="Q538" s="407" t="str">
        <f t="array" ref="Q538">INDEX(_Rge_Data_3rd_CY,$B538,Q$1)</f>
        <v/>
      </c>
      <c r="R538" s="407">
        <f t="array" ref="R538">INDEX(_Rge_Data_3rd_CY,$B538,R$1)</f>
        <v>0</v>
      </c>
      <c r="S538" s="407">
        <f t="array" ref="S538">INDEX(_Rge_Data_3rd_CY,$B538,S$1)</f>
        <v>0</v>
      </c>
      <c r="T538" s="407">
        <f t="shared" si="5"/>
        <v>0</v>
      </c>
      <c r="U538" s="408">
        <f t="shared" si="6"/>
        <v>0</v>
      </c>
      <c r="V538" s="409" t="str">
        <f t="array" ref="V538">INDEX(_Rge_Data_3rd_CY,$B538,V$1)</f>
        <v/>
      </c>
      <c r="W538" s="410" t="str">
        <f t="array" ref="W538">INDEX(_Rge_Data_3rd_CY,$B538,W$1)</f>
        <v/>
      </c>
      <c r="X538" s="410" t="str">
        <f t="array" ref="X538">INDEX(_Rge_Data_3rd_CY,$B538,X$1)</f>
        <v/>
      </c>
      <c r="Y538" s="410" t="str">
        <f t="array" ref="Y538">INDEX(_Rge_Data_3rd_CY,$B538,Y$1)</f>
        <v/>
      </c>
      <c r="Z538" s="410">
        <f t="array" ref="Z538">INDEX(_Rge_Data_3rd_CY,$B538,Z$1)</f>
        <v>0</v>
      </c>
      <c r="AA538" s="410">
        <f t="array" ref="AA538">INDEX(_Rge_Data_3rd_CY,$B538,AA$1)</f>
        <v>0</v>
      </c>
      <c r="AB538" s="410">
        <f t="array" ref="AB538">INDEX(_Rge_Data_3rd_CY,$B538,AB$1)</f>
        <v>0</v>
      </c>
      <c r="AC538" s="410">
        <f t="array" ref="AC538">INDEX(_Rge_Data_3rd_CY,$B538,AC$1)</f>
        <v>0</v>
      </c>
      <c r="AD538" s="410">
        <f t="array" ref="AD538">INDEX(_Rge_Data_3rd_CY,$B538,AD$1)</f>
        <v>0</v>
      </c>
      <c r="AE538" s="410" t="str">
        <f t="array" ref="AE538">INDEX(_Rge_Data_3rd_CY,$B538,AE$1)</f>
        <v/>
      </c>
      <c r="AF538" s="410">
        <f t="array" ref="AF538">INDEX(_Rge_Data_3rd_CY,$B538,AF$1)</f>
        <v>0</v>
      </c>
      <c r="AG538" s="410">
        <f t="array" ref="AG538">INDEX(_Rge_Data_3rd_CY,$B538,AG$1)</f>
        <v>0</v>
      </c>
      <c r="AH538" s="410">
        <f t="shared" si="7"/>
        <v>0</v>
      </c>
      <c r="AI538" s="411" t="str">
        <f t="shared" si="9"/>
        <v/>
      </c>
      <c r="AJ538" s="412" t="str">
        <f t="array" ref="AJ538">INDEX(_Rge_Data_3rd_CY,$B538,AJ$1)</f>
        <v/>
      </c>
      <c r="AK538" s="413" t="str">
        <f t="array" ref="AK538">INDEX(_Rge_Data_3rd_CY,$B538,AK$1)</f>
        <v/>
      </c>
      <c r="AL538" s="413" t="str">
        <f t="array" ref="AL538">INDEX(_Rge_Data_3rd_CY,$B538,AL$1)</f>
        <v/>
      </c>
      <c r="AM538" s="413" t="str">
        <f t="array" ref="AM538">INDEX(_Rge_Data_3rd_CY,$B538,AM$1)</f>
        <v/>
      </c>
      <c r="AN538" s="413">
        <f t="array" ref="AN538">INDEX(_Rge_Data_3rd_CY,$B538,AN$1)</f>
        <v>0</v>
      </c>
      <c r="AO538" s="413">
        <f t="array" ref="AO538">INDEX(_Rge_Data_3rd_CY,$B538,AO$1)</f>
        <v>0</v>
      </c>
      <c r="AP538" s="413">
        <f t="array" ref="AP538">INDEX(_Rge_Data_3rd_CY,$B538,AP$1)</f>
        <v>0</v>
      </c>
      <c r="AQ538" s="413">
        <f t="array" ref="AQ538">INDEX(_Rge_Data_3rd_CY,$B538,AQ$1)</f>
        <v>0</v>
      </c>
      <c r="AR538" s="413">
        <f t="array" ref="AR538">INDEX(_Rge_Data_3rd_CY,$B538,AR$1)</f>
        <v>0</v>
      </c>
      <c r="AS538" s="413" t="str">
        <f t="array" ref="AS538">INDEX(_Rge_Data_3rd_CY,$B538,AS$1)</f>
        <v/>
      </c>
      <c r="AT538" s="413">
        <f t="array" ref="AT538">INDEX(_Rge_Data_3rd_CY,$B538,AT$1)</f>
        <v>0</v>
      </c>
      <c r="AU538" s="413">
        <f t="array" ref="AU538">INDEX(_Rge_Data_3rd_CY,$B538,AU$1)</f>
        <v>0</v>
      </c>
      <c r="AV538" s="284">
        <f t="shared" si="10"/>
        <v>0</v>
      </c>
      <c r="AW538" s="414">
        <f t="shared" si="8"/>
        <v>0</v>
      </c>
      <c r="AX538" s="290">
        <f>IFERROR(IF(AND($F538="OPEN",$AH538&gt;0),$AH538*_SoP*$AW538,IF(AND($F538="CLOSED",$AH538&gt;0),$AH538*_SoL*$AW538,0)),0)</f>
        <v>0</v>
      </c>
      <c r="AY538" s="290">
        <f>IFERROR(IF($AH538&lt;0,$AH538*_SoL,0),0)</f>
        <v>0</v>
      </c>
      <c r="AZ538" s="415">
        <f t="shared" si="11"/>
        <v>0</v>
      </c>
      <c r="BA538" s="415">
        <f t="shared" si="12"/>
        <v>0</v>
      </c>
      <c r="BB538" s="415">
        <f t="shared" si="13"/>
        <v>0</v>
      </c>
      <c r="BC538" s="416">
        <f t="shared" si="14"/>
        <v>0</v>
      </c>
      <c r="BD538" s="417">
        <f t="shared" si="15"/>
        <v>0</v>
      </c>
      <c r="BE538" s="418">
        <f t="shared" si="16"/>
        <v>0</v>
      </c>
      <c r="BF538" s="419">
        <f t="shared" si="17"/>
        <v>0</v>
      </c>
    </row>
    <row r="539" ht="19.5" customHeight="1">
      <c r="A539" s="185"/>
      <c r="B539" s="230">
        <f t="shared" si="18"/>
        <v>528</v>
      </c>
      <c r="C539" s="185"/>
      <c r="D539" s="391" t="str">
        <f t="array" ref="D539">INDEX(_Rge_Projectdata_3rd,$B539,MATCH("Project-ID",_Rge_Headline_Projectdata,0))</f>
        <v/>
      </c>
      <c r="E539" s="392" t="str">
        <f t="array" ref="E539">IF(INDEX(_Rge_Data_3rd_CY,$B539,E$1)=0,"",TEXT(INDEX(_Rge_Data_3rd_CY,$B539,E$1),"JJJJMMTT"))</f>
        <v/>
      </c>
      <c r="F539" s="404" t="str">
        <f t="array" ref="F539">INDEX(_Rge_Data_3rd_CY,$B539,F$1)</f>
        <v>Open</v>
      </c>
      <c r="G539" s="393">
        <f t="array" ref="G539">IFERROR(MATCH(INDEX(_Rge_Data_3rd_CY,$B539,G$1),_Rge_Projectstatus,0),"")</f>
        <v>1</v>
      </c>
      <c r="H539" s="405" t="str">
        <f t="array" ref="H539">INDEX(_Rge_Data_3rd_CY,$B539,H$1)</f>
        <v/>
      </c>
      <c r="I539" s="406" t="str">
        <f t="array" ref="I539">INDEX(_Rge_Data_3rd_CY,$B539,I$1)</f>
        <v/>
      </c>
      <c r="J539" s="406" t="str">
        <f t="array" ref="J539">INDEX(_Rge_Data_3rd_CY,$B539,J$1)</f>
        <v/>
      </c>
      <c r="K539" s="406" t="str">
        <f t="array" ref="K539">INDEX(_Rge_Data_3rd_CY,$B539,K$1)</f>
        <v/>
      </c>
      <c r="L539" s="407">
        <f t="array" ref="L539">INDEX(_Rge_Data_3rd_CY,$B539,L$1)</f>
        <v>0</v>
      </c>
      <c r="M539" s="407">
        <f t="array" ref="M539">INDEX(_Rge_Data_3rd_CY,$B539,M$1)</f>
        <v>0</v>
      </c>
      <c r="N539" s="407">
        <f t="array" ref="N539">INDEX(_Rge_Data_3rd_CY,$B539,N$1)</f>
        <v>0</v>
      </c>
      <c r="O539" s="407">
        <f t="array" ref="O539">INDEX(_Rge_Data_3rd_CY,$B539,O$1)</f>
        <v>0</v>
      </c>
      <c r="P539" s="407">
        <f t="array" ref="P539">INDEX(_Rge_Data_3rd_CY,$B539,P$1)</f>
        <v>0</v>
      </c>
      <c r="Q539" s="407" t="str">
        <f t="array" ref="Q539">INDEX(_Rge_Data_3rd_CY,$B539,Q$1)</f>
        <v/>
      </c>
      <c r="R539" s="407">
        <f t="array" ref="R539">INDEX(_Rge_Data_3rd_CY,$B539,R$1)</f>
        <v>0</v>
      </c>
      <c r="S539" s="407">
        <f t="array" ref="S539">INDEX(_Rge_Data_3rd_CY,$B539,S$1)</f>
        <v>0</v>
      </c>
      <c r="T539" s="407">
        <f t="shared" si="5"/>
        <v>0</v>
      </c>
      <c r="U539" s="408">
        <f t="shared" si="6"/>
        <v>0</v>
      </c>
      <c r="V539" s="409" t="str">
        <f t="array" ref="V539">INDEX(_Rge_Data_3rd_CY,$B539,V$1)</f>
        <v/>
      </c>
      <c r="W539" s="410" t="str">
        <f t="array" ref="W539">INDEX(_Rge_Data_3rd_CY,$B539,W$1)</f>
        <v/>
      </c>
      <c r="X539" s="410" t="str">
        <f t="array" ref="X539">INDEX(_Rge_Data_3rd_CY,$B539,X$1)</f>
        <v/>
      </c>
      <c r="Y539" s="410" t="str">
        <f t="array" ref="Y539">INDEX(_Rge_Data_3rd_CY,$B539,Y$1)</f>
        <v/>
      </c>
      <c r="Z539" s="410">
        <f t="array" ref="Z539">INDEX(_Rge_Data_3rd_CY,$B539,Z$1)</f>
        <v>0</v>
      </c>
      <c r="AA539" s="410">
        <f t="array" ref="AA539">INDEX(_Rge_Data_3rd_CY,$B539,AA$1)</f>
        <v>0</v>
      </c>
      <c r="AB539" s="410">
        <f t="array" ref="AB539">INDEX(_Rge_Data_3rd_CY,$B539,AB$1)</f>
        <v>0</v>
      </c>
      <c r="AC539" s="410">
        <f t="array" ref="AC539">INDEX(_Rge_Data_3rd_CY,$B539,AC$1)</f>
        <v>0</v>
      </c>
      <c r="AD539" s="410">
        <f t="array" ref="AD539">INDEX(_Rge_Data_3rd_CY,$B539,AD$1)</f>
        <v>0</v>
      </c>
      <c r="AE539" s="410" t="str">
        <f t="array" ref="AE539">INDEX(_Rge_Data_3rd_CY,$B539,AE$1)</f>
        <v/>
      </c>
      <c r="AF539" s="410">
        <f t="array" ref="AF539">INDEX(_Rge_Data_3rd_CY,$B539,AF$1)</f>
        <v>0</v>
      </c>
      <c r="AG539" s="410">
        <f t="array" ref="AG539">INDEX(_Rge_Data_3rd_CY,$B539,AG$1)</f>
        <v>0</v>
      </c>
      <c r="AH539" s="410">
        <f t="shared" si="7"/>
        <v>0</v>
      </c>
      <c r="AI539" s="411" t="str">
        <f t="shared" si="9"/>
        <v/>
      </c>
      <c r="AJ539" s="412" t="str">
        <f t="array" ref="AJ539">INDEX(_Rge_Data_3rd_CY,$B539,AJ$1)</f>
        <v/>
      </c>
      <c r="AK539" s="413" t="str">
        <f t="array" ref="AK539">INDEX(_Rge_Data_3rd_CY,$B539,AK$1)</f>
        <v/>
      </c>
      <c r="AL539" s="413" t="str">
        <f t="array" ref="AL539">INDEX(_Rge_Data_3rd_CY,$B539,AL$1)</f>
        <v/>
      </c>
      <c r="AM539" s="413" t="str">
        <f t="array" ref="AM539">INDEX(_Rge_Data_3rd_CY,$B539,AM$1)</f>
        <v/>
      </c>
      <c r="AN539" s="413">
        <f t="array" ref="AN539">INDEX(_Rge_Data_3rd_CY,$B539,AN$1)</f>
        <v>0</v>
      </c>
      <c r="AO539" s="413">
        <f t="array" ref="AO539">INDEX(_Rge_Data_3rd_CY,$B539,AO$1)</f>
        <v>0</v>
      </c>
      <c r="AP539" s="413">
        <f t="array" ref="AP539">INDEX(_Rge_Data_3rd_CY,$B539,AP$1)</f>
        <v>0</v>
      </c>
      <c r="AQ539" s="413">
        <f t="array" ref="AQ539">INDEX(_Rge_Data_3rd_CY,$B539,AQ$1)</f>
        <v>0</v>
      </c>
      <c r="AR539" s="413">
        <f t="array" ref="AR539">INDEX(_Rge_Data_3rd_CY,$B539,AR$1)</f>
        <v>0</v>
      </c>
      <c r="AS539" s="413" t="str">
        <f t="array" ref="AS539">INDEX(_Rge_Data_3rd_CY,$B539,AS$1)</f>
        <v/>
      </c>
      <c r="AT539" s="413">
        <f t="array" ref="AT539">INDEX(_Rge_Data_3rd_CY,$B539,AT$1)</f>
        <v>0</v>
      </c>
      <c r="AU539" s="413">
        <f t="array" ref="AU539">INDEX(_Rge_Data_3rd_CY,$B539,AU$1)</f>
        <v>0</v>
      </c>
      <c r="AV539" s="284">
        <f t="shared" si="10"/>
        <v>0</v>
      </c>
      <c r="AW539" s="414">
        <f t="shared" si="8"/>
        <v>0</v>
      </c>
      <c r="AX539" s="290">
        <f>IFERROR(IF(AND($F539="OPEN",$AH539&gt;0),$AH539*_SoP*$AW539,IF(AND($F539="CLOSED",$AH539&gt;0),$AH539*_SoL*$AW539,0)),0)</f>
        <v>0</v>
      </c>
      <c r="AY539" s="290">
        <f>IFERROR(IF($AH539&lt;0,$AH539*_SoL,0),0)</f>
        <v>0</v>
      </c>
      <c r="AZ539" s="415">
        <f t="shared" si="11"/>
        <v>0</v>
      </c>
      <c r="BA539" s="415">
        <f t="shared" si="12"/>
        <v>0</v>
      </c>
      <c r="BB539" s="415">
        <f t="shared" si="13"/>
        <v>0</v>
      </c>
      <c r="BC539" s="416">
        <f t="shared" si="14"/>
        <v>0</v>
      </c>
      <c r="BD539" s="417">
        <f t="shared" si="15"/>
        <v>0</v>
      </c>
      <c r="BE539" s="418">
        <f t="shared" si="16"/>
        <v>0</v>
      </c>
      <c r="BF539" s="419">
        <f t="shared" si="17"/>
        <v>0</v>
      </c>
    </row>
    <row r="540" ht="19.5" customHeight="1">
      <c r="A540" s="185"/>
      <c r="B540" s="230">
        <f t="shared" si="18"/>
        <v>529</v>
      </c>
      <c r="C540" s="185"/>
      <c r="D540" s="391" t="str">
        <f t="array" ref="D540">INDEX(_Rge_Projectdata_3rd,$B540,MATCH("Project-ID",_Rge_Headline_Projectdata,0))</f>
        <v/>
      </c>
      <c r="E540" s="392" t="str">
        <f t="array" ref="E540">IF(INDEX(_Rge_Data_3rd_CY,$B540,E$1)=0,"",TEXT(INDEX(_Rge_Data_3rd_CY,$B540,E$1),"JJJJMMTT"))</f>
        <v/>
      </c>
      <c r="F540" s="404" t="str">
        <f t="array" ref="F540">INDEX(_Rge_Data_3rd_CY,$B540,F$1)</f>
        <v>Open</v>
      </c>
      <c r="G540" s="393">
        <f t="array" ref="G540">IFERROR(MATCH(INDEX(_Rge_Data_3rd_CY,$B540,G$1),_Rge_Projectstatus,0),"")</f>
        <v>1</v>
      </c>
      <c r="H540" s="405" t="str">
        <f t="array" ref="H540">INDEX(_Rge_Data_3rd_CY,$B540,H$1)</f>
        <v/>
      </c>
      <c r="I540" s="406" t="str">
        <f t="array" ref="I540">INDEX(_Rge_Data_3rd_CY,$B540,I$1)</f>
        <v/>
      </c>
      <c r="J540" s="406" t="str">
        <f t="array" ref="J540">INDEX(_Rge_Data_3rd_CY,$B540,J$1)</f>
        <v/>
      </c>
      <c r="K540" s="406" t="str">
        <f t="array" ref="K540">INDEX(_Rge_Data_3rd_CY,$B540,K$1)</f>
        <v/>
      </c>
      <c r="L540" s="407">
        <f t="array" ref="L540">INDEX(_Rge_Data_3rd_CY,$B540,L$1)</f>
        <v>0</v>
      </c>
      <c r="M540" s="407">
        <f t="array" ref="M540">INDEX(_Rge_Data_3rd_CY,$B540,M$1)</f>
        <v>0</v>
      </c>
      <c r="N540" s="407">
        <f t="array" ref="N540">INDEX(_Rge_Data_3rd_CY,$B540,N$1)</f>
        <v>0</v>
      </c>
      <c r="O540" s="407">
        <f t="array" ref="O540">INDEX(_Rge_Data_3rd_CY,$B540,O$1)</f>
        <v>0</v>
      </c>
      <c r="P540" s="407">
        <f t="array" ref="P540">INDEX(_Rge_Data_3rd_CY,$B540,P$1)</f>
        <v>0</v>
      </c>
      <c r="Q540" s="407" t="str">
        <f t="array" ref="Q540">INDEX(_Rge_Data_3rd_CY,$B540,Q$1)</f>
        <v/>
      </c>
      <c r="R540" s="407">
        <f t="array" ref="R540">INDEX(_Rge_Data_3rd_CY,$B540,R$1)</f>
        <v>0</v>
      </c>
      <c r="S540" s="407">
        <f t="array" ref="S540">INDEX(_Rge_Data_3rd_CY,$B540,S$1)</f>
        <v>0</v>
      </c>
      <c r="T540" s="407">
        <f t="shared" si="5"/>
        <v>0</v>
      </c>
      <c r="U540" s="408">
        <f t="shared" si="6"/>
        <v>0</v>
      </c>
      <c r="V540" s="409" t="str">
        <f t="array" ref="V540">INDEX(_Rge_Data_3rd_CY,$B540,V$1)</f>
        <v/>
      </c>
      <c r="W540" s="410" t="str">
        <f t="array" ref="W540">INDEX(_Rge_Data_3rd_CY,$B540,W$1)</f>
        <v/>
      </c>
      <c r="X540" s="410" t="str">
        <f t="array" ref="X540">INDEX(_Rge_Data_3rd_CY,$B540,X$1)</f>
        <v/>
      </c>
      <c r="Y540" s="410" t="str">
        <f t="array" ref="Y540">INDEX(_Rge_Data_3rd_CY,$B540,Y$1)</f>
        <v/>
      </c>
      <c r="Z540" s="410">
        <f t="array" ref="Z540">INDEX(_Rge_Data_3rd_CY,$B540,Z$1)</f>
        <v>0</v>
      </c>
      <c r="AA540" s="410">
        <f t="array" ref="AA540">INDEX(_Rge_Data_3rd_CY,$B540,AA$1)</f>
        <v>0</v>
      </c>
      <c r="AB540" s="410">
        <f t="array" ref="AB540">INDEX(_Rge_Data_3rd_CY,$B540,AB$1)</f>
        <v>0</v>
      </c>
      <c r="AC540" s="410">
        <f t="array" ref="AC540">INDEX(_Rge_Data_3rd_CY,$B540,AC$1)</f>
        <v>0</v>
      </c>
      <c r="AD540" s="410">
        <f t="array" ref="AD540">INDEX(_Rge_Data_3rd_CY,$B540,AD$1)</f>
        <v>0</v>
      </c>
      <c r="AE540" s="410" t="str">
        <f t="array" ref="AE540">INDEX(_Rge_Data_3rd_CY,$B540,AE$1)</f>
        <v/>
      </c>
      <c r="AF540" s="410">
        <f t="array" ref="AF540">INDEX(_Rge_Data_3rd_CY,$B540,AF$1)</f>
        <v>0</v>
      </c>
      <c r="AG540" s="410">
        <f t="array" ref="AG540">INDEX(_Rge_Data_3rd_CY,$B540,AG$1)</f>
        <v>0</v>
      </c>
      <c r="AH540" s="410">
        <f t="shared" si="7"/>
        <v>0</v>
      </c>
      <c r="AI540" s="411" t="str">
        <f t="shared" si="9"/>
        <v/>
      </c>
      <c r="AJ540" s="412" t="str">
        <f t="array" ref="AJ540">INDEX(_Rge_Data_3rd_CY,$B540,AJ$1)</f>
        <v/>
      </c>
      <c r="AK540" s="413" t="str">
        <f t="array" ref="AK540">INDEX(_Rge_Data_3rd_CY,$B540,AK$1)</f>
        <v/>
      </c>
      <c r="AL540" s="413" t="str">
        <f t="array" ref="AL540">INDEX(_Rge_Data_3rd_CY,$B540,AL$1)</f>
        <v/>
      </c>
      <c r="AM540" s="413" t="str">
        <f t="array" ref="AM540">INDEX(_Rge_Data_3rd_CY,$B540,AM$1)</f>
        <v/>
      </c>
      <c r="AN540" s="413">
        <f t="array" ref="AN540">INDEX(_Rge_Data_3rd_CY,$B540,AN$1)</f>
        <v>0</v>
      </c>
      <c r="AO540" s="413">
        <f t="array" ref="AO540">INDEX(_Rge_Data_3rd_CY,$B540,AO$1)</f>
        <v>0</v>
      </c>
      <c r="AP540" s="413">
        <f t="array" ref="AP540">INDEX(_Rge_Data_3rd_CY,$B540,AP$1)</f>
        <v>0</v>
      </c>
      <c r="AQ540" s="413">
        <f t="array" ref="AQ540">INDEX(_Rge_Data_3rd_CY,$B540,AQ$1)</f>
        <v>0</v>
      </c>
      <c r="AR540" s="413">
        <f t="array" ref="AR540">INDEX(_Rge_Data_3rd_CY,$B540,AR$1)</f>
        <v>0</v>
      </c>
      <c r="AS540" s="413" t="str">
        <f t="array" ref="AS540">INDEX(_Rge_Data_3rd_CY,$B540,AS$1)</f>
        <v/>
      </c>
      <c r="AT540" s="413">
        <f t="array" ref="AT540">INDEX(_Rge_Data_3rd_CY,$B540,AT$1)</f>
        <v>0</v>
      </c>
      <c r="AU540" s="413">
        <f t="array" ref="AU540">INDEX(_Rge_Data_3rd_CY,$B540,AU$1)</f>
        <v>0</v>
      </c>
      <c r="AV540" s="284">
        <f t="shared" si="10"/>
        <v>0</v>
      </c>
      <c r="AW540" s="414">
        <f t="shared" si="8"/>
        <v>0</v>
      </c>
      <c r="AX540" s="290">
        <f>IFERROR(IF(AND($F540="OPEN",$AH540&gt;0),$AH540*_SoP*$AW540,IF(AND($F540="CLOSED",$AH540&gt;0),$AH540*_SoL*$AW540,0)),0)</f>
        <v>0</v>
      </c>
      <c r="AY540" s="290">
        <f>IFERROR(IF($AH540&lt;0,$AH540*_SoL,0),0)</f>
        <v>0</v>
      </c>
      <c r="AZ540" s="415">
        <f t="shared" si="11"/>
        <v>0</v>
      </c>
      <c r="BA540" s="415">
        <f t="shared" si="12"/>
        <v>0</v>
      </c>
      <c r="BB540" s="415">
        <f t="shared" si="13"/>
        <v>0</v>
      </c>
      <c r="BC540" s="416">
        <f t="shared" si="14"/>
        <v>0</v>
      </c>
      <c r="BD540" s="417">
        <f t="shared" si="15"/>
        <v>0</v>
      </c>
      <c r="BE540" s="418">
        <f t="shared" si="16"/>
        <v>0</v>
      </c>
      <c r="BF540" s="419">
        <f t="shared" si="17"/>
        <v>0</v>
      </c>
    </row>
    <row r="541" ht="19.5" customHeight="1">
      <c r="A541" s="185"/>
      <c r="B541" s="230">
        <f t="shared" si="18"/>
        <v>530</v>
      </c>
      <c r="C541" s="185"/>
      <c r="D541" s="391" t="str">
        <f t="array" ref="D541">INDEX(_Rge_Projectdata_3rd,$B541,MATCH("Project-ID",_Rge_Headline_Projectdata,0))</f>
        <v/>
      </c>
      <c r="E541" s="392" t="str">
        <f t="array" ref="E541">IF(INDEX(_Rge_Data_3rd_CY,$B541,E$1)=0,"",TEXT(INDEX(_Rge_Data_3rd_CY,$B541,E$1),"JJJJMMTT"))</f>
        <v/>
      </c>
      <c r="F541" s="404" t="str">
        <f t="array" ref="F541">INDEX(_Rge_Data_3rd_CY,$B541,F$1)</f>
        <v>Open</v>
      </c>
      <c r="G541" s="393">
        <f t="array" ref="G541">IFERROR(MATCH(INDEX(_Rge_Data_3rd_CY,$B541,G$1),_Rge_Projectstatus,0),"")</f>
        <v>1</v>
      </c>
      <c r="H541" s="405" t="str">
        <f t="array" ref="H541">INDEX(_Rge_Data_3rd_CY,$B541,H$1)</f>
        <v/>
      </c>
      <c r="I541" s="406" t="str">
        <f t="array" ref="I541">INDEX(_Rge_Data_3rd_CY,$B541,I$1)</f>
        <v/>
      </c>
      <c r="J541" s="406" t="str">
        <f t="array" ref="J541">INDEX(_Rge_Data_3rd_CY,$B541,J$1)</f>
        <v/>
      </c>
      <c r="K541" s="406" t="str">
        <f t="array" ref="K541">INDEX(_Rge_Data_3rd_CY,$B541,K$1)</f>
        <v/>
      </c>
      <c r="L541" s="407">
        <f t="array" ref="L541">INDEX(_Rge_Data_3rd_CY,$B541,L$1)</f>
        <v>0</v>
      </c>
      <c r="M541" s="407">
        <f t="array" ref="M541">INDEX(_Rge_Data_3rd_CY,$B541,M$1)</f>
        <v>0</v>
      </c>
      <c r="N541" s="407">
        <f t="array" ref="N541">INDEX(_Rge_Data_3rd_CY,$B541,N$1)</f>
        <v>0</v>
      </c>
      <c r="O541" s="407">
        <f t="array" ref="O541">INDEX(_Rge_Data_3rd_CY,$B541,O$1)</f>
        <v>0</v>
      </c>
      <c r="P541" s="407">
        <f t="array" ref="P541">INDEX(_Rge_Data_3rd_CY,$B541,P$1)</f>
        <v>0</v>
      </c>
      <c r="Q541" s="407" t="str">
        <f t="array" ref="Q541">INDEX(_Rge_Data_3rd_CY,$B541,Q$1)</f>
        <v/>
      </c>
      <c r="R541" s="407">
        <f t="array" ref="R541">INDEX(_Rge_Data_3rd_CY,$B541,R$1)</f>
        <v>0</v>
      </c>
      <c r="S541" s="407">
        <f t="array" ref="S541">INDEX(_Rge_Data_3rd_CY,$B541,S$1)</f>
        <v>0</v>
      </c>
      <c r="T541" s="407">
        <f t="shared" si="5"/>
        <v>0</v>
      </c>
      <c r="U541" s="408">
        <f t="shared" si="6"/>
        <v>0</v>
      </c>
      <c r="V541" s="409" t="str">
        <f t="array" ref="V541">INDEX(_Rge_Data_3rd_CY,$B541,V$1)</f>
        <v/>
      </c>
      <c r="W541" s="410" t="str">
        <f t="array" ref="W541">INDEX(_Rge_Data_3rd_CY,$B541,W$1)</f>
        <v/>
      </c>
      <c r="X541" s="410" t="str">
        <f t="array" ref="X541">INDEX(_Rge_Data_3rd_CY,$B541,X$1)</f>
        <v/>
      </c>
      <c r="Y541" s="410" t="str">
        <f t="array" ref="Y541">INDEX(_Rge_Data_3rd_CY,$B541,Y$1)</f>
        <v/>
      </c>
      <c r="Z541" s="410">
        <f t="array" ref="Z541">INDEX(_Rge_Data_3rd_CY,$B541,Z$1)</f>
        <v>0</v>
      </c>
      <c r="AA541" s="410">
        <f t="array" ref="AA541">INDEX(_Rge_Data_3rd_CY,$B541,AA$1)</f>
        <v>0</v>
      </c>
      <c r="AB541" s="410">
        <f t="array" ref="AB541">INDEX(_Rge_Data_3rd_CY,$B541,AB$1)</f>
        <v>0</v>
      </c>
      <c r="AC541" s="410">
        <f t="array" ref="AC541">INDEX(_Rge_Data_3rd_CY,$B541,AC$1)</f>
        <v>0</v>
      </c>
      <c r="AD541" s="410">
        <f t="array" ref="AD541">INDEX(_Rge_Data_3rd_CY,$B541,AD$1)</f>
        <v>0</v>
      </c>
      <c r="AE541" s="410" t="str">
        <f t="array" ref="AE541">INDEX(_Rge_Data_3rd_CY,$B541,AE$1)</f>
        <v/>
      </c>
      <c r="AF541" s="410">
        <f t="array" ref="AF541">INDEX(_Rge_Data_3rd_CY,$B541,AF$1)</f>
        <v>0</v>
      </c>
      <c r="AG541" s="410">
        <f t="array" ref="AG541">INDEX(_Rge_Data_3rd_CY,$B541,AG$1)</f>
        <v>0</v>
      </c>
      <c r="AH541" s="410">
        <f t="shared" si="7"/>
        <v>0</v>
      </c>
      <c r="AI541" s="411" t="str">
        <f t="shared" si="9"/>
        <v/>
      </c>
      <c r="AJ541" s="412" t="str">
        <f t="array" ref="AJ541">INDEX(_Rge_Data_3rd_CY,$B541,AJ$1)</f>
        <v/>
      </c>
      <c r="AK541" s="413" t="str">
        <f t="array" ref="AK541">INDEX(_Rge_Data_3rd_CY,$B541,AK$1)</f>
        <v/>
      </c>
      <c r="AL541" s="413" t="str">
        <f t="array" ref="AL541">INDEX(_Rge_Data_3rd_CY,$B541,AL$1)</f>
        <v/>
      </c>
      <c r="AM541" s="413" t="str">
        <f t="array" ref="AM541">INDEX(_Rge_Data_3rd_CY,$B541,AM$1)</f>
        <v/>
      </c>
      <c r="AN541" s="413">
        <f t="array" ref="AN541">INDEX(_Rge_Data_3rd_CY,$B541,AN$1)</f>
        <v>0</v>
      </c>
      <c r="AO541" s="413">
        <f t="array" ref="AO541">INDEX(_Rge_Data_3rd_CY,$B541,AO$1)</f>
        <v>0</v>
      </c>
      <c r="AP541" s="413">
        <f t="array" ref="AP541">INDEX(_Rge_Data_3rd_CY,$B541,AP$1)</f>
        <v>0</v>
      </c>
      <c r="AQ541" s="413">
        <f t="array" ref="AQ541">INDEX(_Rge_Data_3rd_CY,$B541,AQ$1)</f>
        <v>0</v>
      </c>
      <c r="AR541" s="413">
        <f t="array" ref="AR541">INDEX(_Rge_Data_3rd_CY,$B541,AR$1)</f>
        <v>0</v>
      </c>
      <c r="AS541" s="413" t="str">
        <f t="array" ref="AS541">INDEX(_Rge_Data_3rd_CY,$B541,AS$1)</f>
        <v/>
      </c>
      <c r="AT541" s="413">
        <f t="array" ref="AT541">INDEX(_Rge_Data_3rd_CY,$B541,AT$1)</f>
        <v>0</v>
      </c>
      <c r="AU541" s="413">
        <f t="array" ref="AU541">INDEX(_Rge_Data_3rd_CY,$B541,AU$1)</f>
        <v>0</v>
      </c>
      <c r="AV541" s="284">
        <f t="shared" si="10"/>
        <v>0</v>
      </c>
      <c r="AW541" s="414">
        <f t="shared" si="8"/>
        <v>0</v>
      </c>
      <c r="AX541" s="290">
        <f>IFERROR(IF(AND($F541="OPEN",$AH541&gt;0),$AH541*_SoP*$AW541,IF(AND($F541="CLOSED",$AH541&gt;0),$AH541*_SoL*$AW541,0)),0)</f>
        <v>0</v>
      </c>
      <c r="AY541" s="290">
        <f>IFERROR(IF($AH541&lt;0,$AH541*_SoL,0),0)</f>
        <v>0</v>
      </c>
      <c r="AZ541" s="415">
        <f t="shared" si="11"/>
        <v>0</v>
      </c>
      <c r="BA541" s="415">
        <f t="shared" si="12"/>
        <v>0</v>
      </c>
      <c r="BB541" s="415">
        <f t="shared" si="13"/>
        <v>0</v>
      </c>
      <c r="BC541" s="416">
        <f t="shared" si="14"/>
        <v>0</v>
      </c>
      <c r="BD541" s="417">
        <f t="shared" si="15"/>
        <v>0</v>
      </c>
      <c r="BE541" s="418">
        <f t="shared" si="16"/>
        <v>0</v>
      </c>
      <c r="BF541" s="419">
        <f t="shared" si="17"/>
        <v>0</v>
      </c>
    </row>
    <row r="542" ht="19.5" customHeight="1">
      <c r="A542" s="185"/>
      <c r="B542" s="230">
        <f t="shared" si="18"/>
        <v>531</v>
      </c>
      <c r="C542" s="185"/>
      <c r="D542" s="391" t="str">
        <f t="array" ref="D542">INDEX(_Rge_Projectdata_3rd,$B542,MATCH("Project-ID",_Rge_Headline_Projectdata,0))</f>
        <v/>
      </c>
      <c r="E542" s="392" t="str">
        <f t="array" ref="E542">IF(INDEX(_Rge_Data_3rd_CY,$B542,E$1)=0,"",TEXT(INDEX(_Rge_Data_3rd_CY,$B542,E$1),"JJJJMMTT"))</f>
        <v/>
      </c>
      <c r="F542" s="404" t="str">
        <f t="array" ref="F542">INDEX(_Rge_Data_3rd_CY,$B542,F$1)</f>
        <v>Open</v>
      </c>
      <c r="G542" s="393">
        <f t="array" ref="G542">IFERROR(MATCH(INDEX(_Rge_Data_3rd_CY,$B542,G$1),_Rge_Projectstatus,0),"")</f>
        <v>1</v>
      </c>
      <c r="H542" s="405" t="str">
        <f t="array" ref="H542">INDEX(_Rge_Data_3rd_CY,$B542,H$1)</f>
        <v/>
      </c>
      <c r="I542" s="406" t="str">
        <f t="array" ref="I542">INDEX(_Rge_Data_3rd_CY,$B542,I$1)</f>
        <v/>
      </c>
      <c r="J542" s="406" t="str">
        <f t="array" ref="J542">INDEX(_Rge_Data_3rd_CY,$B542,J$1)</f>
        <v/>
      </c>
      <c r="K542" s="406" t="str">
        <f t="array" ref="K542">INDEX(_Rge_Data_3rd_CY,$B542,K$1)</f>
        <v/>
      </c>
      <c r="L542" s="407">
        <f t="array" ref="L542">INDEX(_Rge_Data_3rd_CY,$B542,L$1)</f>
        <v>0</v>
      </c>
      <c r="M542" s="407">
        <f t="array" ref="M542">INDEX(_Rge_Data_3rd_CY,$B542,M$1)</f>
        <v>0</v>
      </c>
      <c r="N542" s="407">
        <f t="array" ref="N542">INDEX(_Rge_Data_3rd_CY,$B542,N$1)</f>
        <v>0</v>
      </c>
      <c r="O542" s="407">
        <f t="array" ref="O542">INDEX(_Rge_Data_3rd_CY,$B542,O$1)</f>
        <v>0</v>
      </c>
      <c r="P542" s="407">
        <f t="array" ref="P542">INDEX(_Rge_Data_3rd_CY,$B542,P$1)</f>
        <v>0</v>
      </c>
      <c r="Q542" s="407" t="str">
        <f t="array" ref="Q542">INDEX(_Rge_Data_3rd_CY,$B542,Q$1)</f>
        <v/>
      </c>
      <c r="R542" s="407">
        <f t="array" ref="R542">INDEX(_Rge_Data_3rd_CY,$B542,R$1)</f>
        <v>0</v>
      </c>
      <c r="S542" s="407">
        <f t="array" ref="S542">INDEX(_Rge_Data_3rd_CY,$B542,S$1)</f>
        <v>0</v>
      </c>
      <c r="T542" s="407">
        <f t="shared" si="5"/>
        <v>0</v>
      </c>
      <c r="U542" s="408">
        <f t="shared" si="6"/>
        <v>0</v>
      </c>
      <c r="V542" s="409" t="str">
        <f t="array" ref="V542">INDEX(_Rge_Data_3rd_CY,$B542,V$1)</f>
        <v/>
      </c>
      <c r="W542" s="410" t="str">
        <f t="array" ref="W542">INDEX(_Rge_Data_3rd_CY,$B542,W$1)</f>
        <v/>
      </c>
      <c r="X542" s="410" t="str">
        <f t="array" ref="X542">INDEX(_Rge_Data_3rd_CY,$B542,X$1)</f>
        <v/>
      </c>
      <c r="Y542" s="410" t="str">
        <f t="array" ref="Y542">INDEX(_Rge_Data_3rd_CY,$B542,Y$1)</f>
        <v/>
      </c>
      <c r="Z542" s="410">
        <f t="array" ref="Z542">INDEX(_Rge_Data_3rd_CY,$B542,Z$1)</f>
        <v>0</v>
      </c>
      <c r="AA542" s="410">
        <f t="array" ref="AA542">INDEX(_Rge_Data_3rd_CY,$B542,AA$1)</f>
        <v>0</v>
      </c>
      <c r="AB542" s="410">
        <f t="array" ref="AB542">INDEX(_Rge_Data_3rd_CY,$B542,AB$1)</f>
        <v>0</v>
      </c>
      <c r="AC542" s="410">
        <f t="array" ref="AC542">INDEX(_Rge_Data_3rd_CY,$B542,AC$1)</f>
        <v>0</v>
      </c>
      <c r="AD542" s="410">
        <f t="array" ref="AD542">INDEX(_Rge_Data_3rd_CY,$B542,AD$1)</f>
        <v>0</v>
      </c>
      <c r="AE542" s="410" t="str">
        <f t="array" ref="AE542">INDEX(_Rge_Data_3rd_CY,$B542,AE$1)</f>
        <v/>
      </c>
      <c r="AF542" s="410">
        <f t="array" ref="AF542">INDEX(_Rge_Data_3rd_CY,$B542,AF$1)</f>
        <v>0</v>
      </c>
      <c r="AG542" s="410">
        <f t="array" ref="AG542">INDEX(_Rge_Data_3rd_CY,$B542,AG$1)</f>
        <v>0</v>
      </c>
      <c r="AH542" s="410">
        <f t="shared" si="7"/>
        <v>0</v>
      </c>
      <c r="AI542" s="411" t="str">
        <f t="shared" si="9"/>
        <v/>
      </c>
      <c r="AJ542" s="412" t="str">
        <f t="array" ref="AJ542">INDEX(_Rge_Data_3rd_CY,$B542,AJ$1)</f>
        <v/>
      </c>
      <c r="AK542" s="413" t="str">
        <f t="array" ref="AK542">INDEX(_Rge_Data_3rd_CY,$B542,AK$1)</f>
        <v/>
      </c>
      <c r="AL542" s="413" t="str">
        <f t="array" ref="AL542">INDEX(_Rge_Data_3rd_CY,$B542,AL$1)</f>
        <v/>
      </c>
      <c r="AM542" s="413" t="str">
        <f t="array" ref="AM542">INDEX(_Rge_Data_3rd_CY,$B542,AM$1)</f>
        <v/>
      </c>
      <c r="AN542" s="413">
        <f t="array" ref="AN542">INDEX(_Rge_Data_3rd_CY,$B542,AN$1)</f>
        <v>0</v>
      </c>
      <c r="AO542" s="413">
        <f t="array" ref="AO542">INDEX(_Rge_Data_3rd_CY,$B542,AO$1)</f>
        <v>0</v>
      </c>
      <c r="AP542" s="413">
        <f t="array" ref="AP542">INDEX(_Rge_Data_3rd_CY,$B542,AP$1)</f>
        <v>0</v>
      </c>
      <c r="AQ542" s="413">
        <f t="array" ref="AQ542">INDEX(_Rge_Data_3rd_CY,$B542,AQ$1)</f>
        <v>0</v>
      </c>
      <c r="AR542" s="413">
        <f t="array" ref="AR542">INDEX(_Rge_Data_3rd_CY,$B542,AR$1)</f>
        <v>0</v>
      </c>
      <c r="AS542" s="413" t="str">
        <f t="array" ref="AS542">INDEX(_Rge_Data_3rd_CY,$B542,AS$1)</f>
        <v/>
      </c>
      <c r="AT542" s="413">
        <f t="array" ref="AT542">INDEX(_Rge_Data_3rd_CY,$B542,AT$1)</f>
        <v>0</v>
      </c>
      <c r="AU542" s="413">
        <f t="array" ref="AU542">INDEX(_Rge_Data_3rd_CY,$B542,AU$1)</f>
        <v>0</v>
      </c>
      <c r="AV542" s="284">
        <f t="shared" si="10"/>
        <v>0</v>
      </c>
      <c r="AW542" s="414">
        <f t="shared" si="8"/>
        <v>0</v>
      </c>
      <c r="AX542" s="290">
        <f>IFERROR(IF(AND($F542="OPEN",$AH542&gt;0),$AH542*_SoP*$AW542,IF(AND($F542="CLOSED",$AH542&gt;0),$AH542*_SoL*$AW542,0)),0)</f>
        <v>0</v>
      </c>
      <c r="AY542" s="290">
        <f>IFERROR(IF($AH542&lt;0,$AH542*_SoL,0),0)</f>
        <v>0</v>
      </c>
      <c r="AZ542" s="415">
        <f t="shared" si="11"/>
        <v>0</v>
      </c>
      <c r="BA542" s="415">
        <f t="shared" si="12"/>
        <v>0</v>
      </c>
      <c r="BB542" s="415">
        <f t="shared" si="13"/>
        <v>0</v>
      </c>
      <c r="BC542" s="416">
        <f t="shared" si="14"/>
        <v>0</v>
      </c>
      <c r="BD542" s="417">
        <f t="shared" si="15"/>
        <v>0</v>
      </c>
      <c r="BE542" s="418">
        <f t="shared" si="16"/>
        <v>0</v>
      </c>
      <c r="BF542" s="419">
        <f t="shared" si="17"/>
        <v>0</v>
      </c>
    </row>
    <row r="543" ht="19.5" customHeight="1">
      <c r="A543" s="185"/>
      <c r="B543" s="230">
        <f t="shared" si="18"/>
        <v>532</v>
      </c>
      <c r="C543" s="185"/>
      <c r="D543" s="391" t="str">
        <f t="array" ref="D543">INDEX(_Rge_Projectdata_3rd,$B543,MATCH("Project-ID",_Rge_Headline_Projectdata,0))</f>
        <v/>
      </c>
      <c r="E543" s="392" t="str">
        <f t="array" ref="E543">IF(INDEX(_Rge_Data_3rd_CY,$B543,E$1)=0,"",TEXT(INDEX(_Rge_Data_3rd_CY,$B543,E$1),"JJJJMMTT"))</f>
        <v/>
      </c>
      <c r="F543" s="404" t="str">
        <f t="array" ref="F543">INDEX(_Rge_Data_3rd_CY,$B543,F$1)</f>
        <v>Open</v>
      </c>
      <c r="G543" s="393">
        <f t="array" ref="G543">IFERROR(MATCH(INDEX(_Rge_Data_3rd_CY,$B543,G$1),_Rge_Projectstatus,0),"")</f>
        <v>1</v>
      </c>
      <c r="H543" s="405" t="str">
        <f t="array" ref="H543">INDEX(_Rge_Data_3rd_CY,$B543,H$1)</f>
        <v/>
      </c>
      <c r="I543" s="406" t="str">
        <f t="array" ref="I543">INDEX(_Rge_Data_3rd_CY,$B543,I$1)</f>
        <v/>
      </c>
      <c r="J543" s="406" t="str">
        <f t="array" ref="J543">INDEX(_Rge_Data_3rd_CY,$B543,J$1)</f>
        <v/>
      </c>
      <c r="K543" s="406" t="str">
        <f t="array" ref="K543">INDEX(_Rge_Data_3rd_CY,$B543,K$1)</f>
        <v/>
      </c>
      <c r="L543" s="407">
        <f t="array" ref="L543">INDEX(_Rge_Data_3rd_CY,$B543,L$1)</f>
        <v>0</v>
      </c>
      <c r="M543" s="407">
        <f t="array" ref="M543">INDEX(_Rge_Data_3rd_CY,$B543,M$1)</f>
        <v>0</v>
      </c>
      <c r="N543" s="407">
        <f t="array" ref="N543">INDEX(_Rge_Data_3rd_CY,$B543,N$1)</f>
        <v>0</v>
      </c>
      <c r="O543" s="407">
        <f t="array" ref="O543">INDEX(_Rge_Data_3rd_CY,$B543,O$1)</f>
        <v>0</v>
      </c>
      <c r="P543" s="407">
        <f t="array" ref="P543">INDEX(_Rge_Data_3rd_CY,$B543,P$1)</f>
        <v>0</v>
      </c>
      <c r="Q543" s="407" t="str">
        <f t="array" ref="Q543">INDEX(_Rge_Data_3rd_CY,$B543,Q$1)</f>
        <v/>
      </c>
      <c r="R543" s="407">
        <f t="array" ref="R543">INDEX(_Rge_Data_3rd_CY,$B543,R$1)</f>
        <v>0</v>
      </c>
      <c r="S543" s="407">
        <f t="array" ref="S543">INDEX(_Rge_Data_3rd_CY,$B543,S$1)</f>
        <v>0</v>
      </c>
      <c r="T543" s="407">
        <f t="shared" si="5"/>
        <v>0</v>
      </c>
      <c r="U543" s="408">
        <f t="shared" si="6"/>
        <v>0</v>
      </c>
      <c r="V543" s="409" t="str">
        <f t="array" ref="V543">INDEX(_Rge_Data_3rd_CY,$B543,V$1)</f>
        <v/>
      </c>
      <c r="W543" s="410" t="str">
        <f t="array" ref="W543">INDEX(_Rge_Data_3rd_CY,$B543,W$1)</f>
        <v/>
      </c>
      <c r="X543" s="410" t="str">
        <f t="array" ref="X543">INDEX(_Rge_Data_3rd_CY,$B543,X$1)</f>
        <v/>
      </c>
      <c r="Y543" s="410" t="str">
        <f t="array" ref="Y543">INDEX(_Rge_Data_3rd_CY,$B543,Y$1)</f>
        <v/>
      </c>
      <c r="Z543" s="410">
        <f t="array" ref="Z543">INDEX(_Rge_Data_3rd_CY,$B543,Z$1)</f>
        <v>0</v>
      </c>
      <c r="AA543" s="410">
        <f t="array" ref="AA543">INDEX(_Rge_Data_3rd_CY,$B543,AA$1)</f>
        <v>0</v>
      </c>
      <c r="AB543" s="410">
        <f t="array" ref="AB543">INDEX(_Rge_Data_3rd_CY,$B543,AB$1)</f>
        <v>0</v>
      </c>
      <c r="AC543" s="410">
        <f t="array" ref="AC543">INDEX(_Rge_Data_3rd_CY,$B543,AC$1)</f>
        <v>0</v>
      </c>
      <c r="AD543" s="410">
        <f t="array" ref="AD543">INDEX(_Rge_Data_3rd_CY,$B543,AD$1)</f>
        <v>0</v>
      </c>
      <c r="AE543" s="410" t="str">
        <f t="array" ref="AE543">INDEX(_Rge_Data_3rd_CY,$B543,AE$1)</f>
        <v/>
      </c>
      <c r="AF543" s="410">
        <f t="array" ref="AF543">INDEX(_Rge_Data_3rd_CY,$B543,AF$1)</f>
        <v>0</v>
      </c>
      <c r="AG543" s="410">
        <f t="array" ref="AG543">INDEX(_Rge_Data_3rd_CY,$B543,AG$1)</f>
        <v>0</v>
      </c>
      <c r="AH543" s="410">
        <f t="shared" si="7"/>
        <v>0</v>
      </c>
      <c r="AI543" s="411" t="str">
        <f t="shared" si="9"/>
        <v/>
      </c>
      <c r="AJ543" s="412" t="str">
        <f t="array" ref="AJ543">INDEX(_Rge_Data_3rd_CY,$B543,AJ$1)</f>
        <v/>
      </c>
      <c r="AK543" s="413" t="str">
        <f t="array" ref="AK543">INDEX(_Rge_Data_3rd_CY,$B543,AK$1)</f>
        <v/>
      </c>
      <c r="AL543" s="413" t="str">
        <f t="array" ref="AL543">INDEX(_Rge_Data_3rd_CY,$B543,AL$1)</f>
        <v/>
      </c>
      <c r="AM543" s="413" t="str">
        <f t="array" ref="AM543">INDEX(_Rge_Data_3rd_CY,$B543,AM$1)</f>
        <v/>
      </c>
      <c r="AN543" s="413">
        <f t="array" ref="AN543">INDEX(_Rge_Data_3rd_CY,$B543,AN$1)</f>
        <v>0</v>
      </c>
      <c r="AO543" s="413">
        <f t="array" ref="AO543">INDEX(_Rge_Data_3rd_CY,$B543,AO$1)</f>
        <v>0</v>
      </c>
      <c r="AP543" s="413">
        <f t="array" ref="AP543">INDEX(_Rge_Data_3rd_CY,$B543,AP$1)</f>
        <v>0</v>
      </c>
      <c r="AQ543" s="413">
        <f t="array" ref="AQ543">INDEX(_Rge_Data_3rd_CY,$B543,AQ$1)</f>
        <v>0</v>
      </c>
      <c r="AR543" s="413">
        <f t="array" ref="AR543">INDEX(_Rge_Data_3rd_CY,$B543,AR$1)</f>
        <v>0</v>
      </c>
      <c r="AS543" s="413" t="str">
        <f t="array" ref="AS543">INDEX(_Rge_Data_3rd_CY,$B543,AS$1)</f>
        <v/>
      </c>
      <c r="AT543" s="413">
        <f t="array" ref="AT543">INDEX(_Rge_Data_3rd_CY,$B543,AT$1)</f>
        <v>0</v>
      </c>
      <c r="AU543" s="413">
        <f t="array" ref="AU543">INDEX(_Rge_Data_3rd_CY,$B543,AU$1)</f>
        <v>0</v>
      </c>
      <c r="AV543" s="284">
        <f t="shared" si="10"/>
        <v>0</v>
      </c>
      <c r="AW543" s="414">
        <f t="shared" si="8"/>
        <v>0</v>
      </c>
      <c r="AX543" s="290">
        <f>IFERROR(IF(AND($F543="OPEN",$AH543&gt;0),$AH543*_SoP*$AW543,IF(AND($F543="CLOSED",$AH543&gt;0),$AH543*_SoL*$AW543,0)),0)</f>
        <v>0</v>
      </c>
      <c r="AY543" s="290">
        <f>IFERROR(IF($AH543&lt;0,$AH543*_SoL,0),0)</f>
        <v>0</v>
      </c>
      <c r="AZ543" s="415">
        <f t="shared" si="11"/>
        <v>0</v>
      </c>
      <c r="BA543" s="415">
        <f t="shared" si="12"/>
        <v>0</v>
      </c>
      <c r="BB543" s="415">
        <f t="shared" si="13"/>
        <v>0</v>
      </c>
      <c r="BC543" s="416">
        <f t="shared" si="14"/>
        <v>0</v>
      </c>
      <c r="BD543" s="417">
        <f t="shared" si="15"/>
        <v>0</v>
      </c>
      <c r="BE543" s="418">
        <f t="shared" si="16"/>
        <v>0</v>
      </c>
      <c r="BF543" s="419">
        <f t="shared" si="17"/>
        <v>0</v>
      </c>
    </row>
    <row r="544" ht="19.5" customHeight="1">
      <c r="A544" s="185"/>
      <c r="B544" s="230">
        <f t="shared" si="18"/>
        <v>533</v>
      </c>
      <c r="C544" s="185"/>
      <c r="D544" s="391" t="str">
        <f t="array" ref="D544">INDEX(_Rge_Projectdata_3rd,$B544,MATCH("Project-ID",_Rge_Headline_Projectdata,0))</f>
        <v/>
      </c>
      <c r="E544" s="392" t="str">
        <f t="array" ref="E544">IF(INDEX(_Rge_Data_3rd_CY,$B544,E$1)=0,"",TEXT(INDEX(_Rge_Data_3rd_CY,$B544,E$1),"JJJJMMTT"))</f>
        <v/>
      </c>
      <c r="F544" s="404" t="str">
        <f t="array" ref="F544">INDEX(_Rge_Data_3rd_CY,$B544,F$1)</f>
        <v>Open</v>
      </c>
      <c r="G544" s="393">
        <f t="array" ref="G544">IFERROR(MATCH(INDEX(_Rge_Data_3rd_CY,$B544,G$1),_Rge_Projectstatus,0),"")</f>
        <v>1</v>
      </c>
      <c r="H544" s="405" t="str">
        <f t="array" ref="H544">INDEX(_Rge_Data_3rd_CY,$B544,H$1)</f>
        <v/>
      </c>
      <c r="I544" s="406" t="str">
        <f t="array" ref="I544">INDEX(_Rge_Data_3rd_CY,$B544,I$1)</f>
        <v/>
      </c>
      <c r="J544" s="406" t="str">
        <f t="array" ref="J544">INDEX(_Rge_Data_3rd_CY,$B544,J$1)</f>
        <v/>
      </c>
      <c r="K544" s="406" t="str">
        <f t="array" ref="K544">INDEX(_Rge_Data_3rd_CY,$B544,K$1)</f>
        <v/>
      </c>
      <c r="L544" s="407">
        <f t="array" ref="L544">INDEX(_Rge_Data_3rd_CY,$B544,L$1)</f>
        <v>0</v>
      </c>
      <c r="M544" s="407">
        <f t="array" ref="M544">INDEX(_Rge_Data_3rd_CY,$B544,M$1)</f>
        <v>0</v>
      </c>
      <c r="N544" s="407">
        <f t="array" ref="N544">INDEX(_Rge_Data_3rd_CY,$B544,N$1)</f>
        <v>0</v>
      </c>
      <c r="O544" s="407">
        <f t="array" ref="O544">INDEX(_Rge_Data_3rd_CY,$B544,O$1)</f>
        <v>0</v>
      </c>
      <c r="P544" s="407">
        <f t="array" ref="P544">INDEX(_Rge_Data_3rd_CY,$B544,P$1)</f>
        <v>0</v>
      </c>
      <c r="Q544" s="407" t="str">
        <f t="array" ref="Q544">INDEX(_Rge_Data_3rd_CY,$B544,Q$1)</f>
        <v/>
      </c>
      <c r="R544" s="407">
        <f t="array" ref="R544">INDEX(_Rge_Data_3rd_CY,$B544,R$1)</f>
        <v>0</v>
      </c>
      <c r="S544" s="407">
        <f t="array" ref="S544">INDEX(_Rge_Data_3rd_CY,$B544,S$1)</f>
        <v>0</v>
      </c>
      <c r="T544" s="407">
        <f t="shared" si="5"/>
        <v>0</v>
      </c>
      <c r="U544" s="408">
        <f t="shared" si="6"/>
        <v>0</v>
      </c>
      <c r="V544" s="409" t="str">
        <f t="array" ref="V544">INDEX(_Rge_Data_3rd_CY,$B544,V$1)</f>
        <v/>
      </c>
      <c r="W544" s="410" t="str">
        <f t="array" ref="W544">INDEX(_Rge_Data_3rd_CY,$B544,W$1)</f>
        <v/>
      </c>
      <c r="X544" s="410" t="str">
        <f t="array" ref="X544">INDEX(_Rge_Data_3rd_CY,$B544,X$1)</f>
        <v/>
      </c>
      <c r="Y544" s="410" t="str">
        <f t="array" ref="Y544">INDEX(_Rge_Data_3rd_CY,$B544,Y$1)</f>
        <v/>
      </c>
      <c r="Z544" s="410">
        <f t="array" ref="Z544">INDEX(_Rge_Data_3rd_CY,$B544,Z$1)</f>
        <v>0</v>
      </c>
      <c r="AA544" s="410">
        <f t="array" ref="AA544">INDEX(_Rge_Data_3rd_CY,$B544,AA$1)</f>
        <v>0</v>
      </c>
      <c r="AB544" s="410">
        <f t="array" ref="AB544">INDEX(_Rge_Data_3rd_CY,$B544,AB$1)</f>
        <v>0</v>
      </c>
      <c r="AC544" s="410">
        <f t="array" ref="AC544">INDEX(_Rge_Data_3rd_CY,$B544,AC$1)</f>
        <v>0</v>
      </c>
      <c r="AD544" s="410">
        <f t="array" ref="AD544">INDEX(_Rge_Data_3rd_CY,$B544,AD$1)</f>
        <v>0</v>
      </c>
      <c r="AE544" s="410" t="str">
        <f t="array" ref="AE544">INDEX(_Rge_Data_3rd_CY,$B544,AE$1)</f>
        <v/>
      </c>
      <c r="AF544" s="410">
        <f t="array" ref="AF544">INDEX(_Rge_Data_3rd_CY,$B544,AF$1)</f>
        <v>0</v>
      </c>
      <c r="AG544" s="410">
        <f t="array" ref="AG544">INDEX(_Rge_Data_3rd_CY,$B544,AG$1)</f>
        <v>0</v>
      </c>
      <c r="AH544" s="410">
        <f t="shared" si="7"/>
        <v>0</v>
      </c>
      <c r="AI544" s="411" t="str">
        <f t="shared" si="9"/>
        <v/>
      </c>
      <c r="AJ544" s="412" t="str">
        <f t="array" ref="AJ544">INDEX(_Rge_Data_3rd_CY,$B544,AJ$1)</f>
        <v/>
      </c>
      <c r="AK544" s="413" t="str">
        <f t="array" ref="AK544">INDEX(_Rge_Data_3rd_CY,$B544,AK$1)</f>
        <v/>
      </c>
      <c r="AL544" s="413" t="str">
        <f t="array" ref="AL544">INDEX(_Rge_Data_3rd_CY,$B544,AL$1)</f>
        <v/>
      </c>
      <c r="AM544" s="413" t="str">
        <f t="array" ref="AM544">INDEX(_Rge_Data_3rd_CY,$B544,AM$1)</f>
        <v/>
      </c>
      <c r="AN544" s="413">
        <f t="array" ref="AN544">INDEX(_Rge_Data_3rd_CY,$B544,AN$1)</f>
        <v>0</v>
      </c>
      <c r="AO544" s="413">
        <f t="array" ref="AO544">INDEX(_Rge_Data_3rd_CY,$B544,AO$1)</f>
        <v>0</v>
      </c>
      <c r="AP544" s="413">
        <f t="array" ref="AP544">INDEX(_Rge_Data_3rd_CY,$B544,AP$1)</f>
        <v>0</v>
      </c>
      <c r="AQ544" s="413">
        <f t="array" ref="AQ544">INDEX(_Rge_Data_3rd_CY,$B544,AQ$1)</f>
        <v>0</v>
      </c>
      <c r="AR544" s="413">
        <f t="array" ref="AR544">INDEX(_Rge_Data_3rd_CY,$B544,AR$1)</f>
        <v>0</v>
      </c>
      <c r="AS544" s="413" t="str">
        <f t="array" ref="AS544">INDEX(_Rge_Data_3rd_CY,$B544,AS$1)</f>
        <v/>
      </c>
      <c r="AT544" s="413">
        <f t="array" ref="AT544">INDEX(_Rge_Data_3rd_CY,$B544,AT$1)</f>
        <v>0</v>
      </c>
      <c r="AU544" s="413">
        <f t="array" ref="AU544">INDEX(_Rge_Data_3rd_CY,$B544,AU$1)</f>
        <v>0</v>
      </c>
      <c r="AV544" s="284">
        <f t="shared" si="10"/>
        <v>0</v>
      </c>
      <c r="AW544" s="414">
        <f t="shared" si="8"/>
        <v>0</v>
      </c>
      <c r="AX544" s="290">
        <f>IFERROR(IF(AND($F544="OPEN",$AH544&gt;0),$AH544*_SoP*$AW544,IF(AND($F544="CLOSED",$AH544&gt;0),$AH544*_SoL*$AW544,0)),0)</f>
        <v>0</v>
      </c>
      <c r="AY544" s="290">
        <f>IFERROR(IF($AH544&lt;0,$AH544*_SoL,0),0)</f>
        <v>0</v>
      </c>
      <c r="AZ544" s="415">
        <f t="shared" si="11"/>
        <v>0</v>
      </c>
      <c r="BA544" s="415">
        <f t="shared" si="12"/>
        <v>0</v>
      </c>
      <c r="BB544" s="415">
        <f t="shared" si="13"/>
        <v>0</v>
      </c>
      <c r="BC544" s="416">
        <f t="shared" si="14"/>
        <v>0</v>
      </c>
      <c r="BD544" s="417">
        <f t="shared" si="15"/>
        <v>0</v>
      </c>
      <c r="BE544" s="418">
        <f t="shared" si="16"/>
        <v>0</v>
      </c>
      <c r="BF544" s="419">
        <f t="shared" si="17"/>
        <v>0</v>
      </c>
    </row>
    <row r="545" ht="19.5" customHeight="1">
      <c r="A545" s="185"/>
      <c r="B545" s="230">
        <f t="shared" si="18"/>
        <v>534</v>
      </c>
      <c r="C545" s="185"/>
      <c r="D545" s="391" t="str">
        <f t="array" ref="D545">INDEX(_Rge_Projectdata_3rd,$B545,MATCH("Project-ID",_Rge_Headline_Projectdata,0))</f>
        <v/>
      </c>
      <c r="E545" s="392" t="str">
        <f t="array" ref="E545">IF(INDEX(_Rge_Data_3rd_CY,$B545,E$1)=0,"",TEXT(INDEX(_Rge_Data_3rd_CY,$B545,E$1),"JJJJMMTT"))</f>
        <v/>
      </c>
      <c r="F545" s="404" t="str">
        <f t="array" ref="F545">INDEX(_Rge_Data_3rd_CY,$B545,F$1)</f>
        <v>Open</v>
      </c>
      <c r="G545" s="393">
        <f t="array" ref="G545">IFERROR(MATCH(INDEX(_Rge_Data_3rd_CY,$B545,G$1),_Rge_Projectstatus,0),"")</f>
        <v>1</v>
      </c>
      <c r="H545" s="405" t="str">
        <f t="array" ref="H545">INDEX(_Rge_Data_3rd_CY,$B545,H$1)</f>
        <v/>
      </c>
      <c r="I545" s="406" t="str">
        <f t="array" ref="I545">INDEX(_Rge_Data_3rd_CY,$B545,I$1)</f>
        <v/>
      </c>
      <c r="J545" s="406" t="str">
        <f t="array" ref="J545">INDEX(_Rge_Data_3rd_CY,$B545,J$1)</f>
        <v/>
      </c>
      <c r="K545" s="406" t="str">
        <f t="array" ref="K545">INDEX(_Rge_Data_3rd_CY,$B545,K$1)</f>
        <v/>
      </c>
      <c r="L545" s="407">
        <f t="array" ref="L545">INDEX(_Rge_Data_3rd_CY,$B545,L$1)</f>
        <v>0</v>
      </c>
      <c r="M545" s="407">
        <f t="array" ref="M545">INDEX(_Rge_Data_3rd_CY,$B545,M$1)</f>
        <v>0</v>
      </c>
      <c r="N545" s="407">
        <f t="array" ref="N545">INDEX(_Rge_Data_3rd_CY,$B545,N$1)</f>
        <v>0</v>
      </c>
      <c r="O545" s="407">
        <f t="array" ref="O545">INDEX(_Rge_Data_3rd_CY,$B545,O$1)</f>
        <v>0</v>
      </c>
      <c r="P545" s="407">
        <f t="array" ref="P545">INDEX(_Rge_Data_3rd_CY,$B545,P$1)</f>
        <v>0</v>
      </c>
      <c r="Q545" s="407" t="str">
        <f t="array" ref="Q545">INDEX(_Rge_Data_3rd_CY,$B545,Q$1)</f>
        <v/>
      </c>
      <c r="R545" s="407">
        <f t="array" ref="R545">INDEX(_Rge_Data_3rd_CY,$B545,R$1)</f>
        <v>0</v>
      </c>
      <c r="S545" s="407">
        <f t="array" ref="S545">INDEX(_Rge_Data_3rd_CY,$B545,S$1)</f>
        <v>0</v>
      </c>
      <c r="T545" s="407">
        <f t="shared" si="5"/>
        <v>0</v>
      </c>
      <c r="U545" s="408">
        <f t="shared" si="6"/>
        <v>0</v>
      </c>
      <c r="V545" s="409" t="str">
        <f t="array" ref="V545">INDEX(_Rge_Data_3rd_CY,$B545,V$1)</f>
        <v/>
      </c>
      <c r="W545" s="410" t="str">
        <f t="array" ref="W545">INDEX(_Rge_Data_3rd_CY,$B545,W$1)</f>
        <v/>
      </c>
      <c r="X545" s="410" t="str">
        <f t="array" ref="X545">INDEX(_Rge_Data_3rd_CY,$B545,X$1)</f>
        <v/>
      </c>
      <c r="Y545" s="410" t="str">
        <f t="array" ref="Y545">INDEX(_Rge_Data_3rd_CY,$B545,Y$1)</f>
        <v/>
      </c>
      <c r="Z545" s="410">
        <f t="array" ref="Z545">INDEX(_Rge_Data_3rd_CY,$B545,Z$1)</f>
        <v>0</v>
      </c>
      <c r="AA545" s="410">
        <f t="array" ref="AA545">INDEX(_Rge_Data_3rd_CY,$B545,AA$1)</f>
        <v>0</v>
      </c>
      <c r="AB545" s="410">
        <f t="array" ref="AB545">INDEX(_Rge_Data_3rd_CY,$B545,AB$1)</f>
        <v>0</v>
      </c>
      <c r="AC545" s="410">
        <f t="array" ref="AC545">INDEX(_Rge_Data_3rd_CY,$B545,AC$1)</f>
        <v>0</v>
      </c>
      <c r="AD545" s="410">
        <f t="array" ref="AD545">INDEX(_Rge_Data_3rd_CY,$B545,AD$1)</f>
        <v>0</v>
      </c>
      <c r="AE545" s="410" t="str">
        <f t="array" ref="AE545">INDEX(_Rge_Data_3rd_CY,$B545,AE$1)</f>
        <v/>
      </c>
      <c r="AF545" s="410">
        <f t="array" ref="AF545">INDEX(_Rge_Data_3rd_CY,$B545,AF$1)</f>
        <v>0</v>
      </c>
      <c r="AG545" s="410">
        <f t="array" ref="AG545">INDEX(_Rge_Data_3rd_CY,$B545,AG$1)</f>
        <v>0</v>
      </c>
      <c r="AH545" s="410">
        <f t="shared" si="7"/>
        <v>0</v>
      </c>
      <c r="AI545" s="411" t="str">
        <f t="shared" si="9"/>
        <v/>
      </c>
      <c r="AJ545" s="412" t="str">
        <f t="array" ref="AJ545">INDEX(_Rge_Data_3rd_CY,$B545,AJ$1)</f>
        <v/>
      </c>
      <c r="AK545" s="413" t="str">
        <f t="array" ref="AK545">INDEX(_Rge_Data_3rd_CY,$B545,AK$1)</f>
        <v/>
      </c>
      <c r="AL545" s="413" t="str">
        <f t="array" ref="AL545">INDEX(_Rge_Data_3rd_CY,$B545,AL$1)</f>
        <v/>
      </c>
      <c r="AM545" s="413" t="str">
        <f t="array" ref="AM545">INDEX(_Rge_Data_3rd_CY,$B545,AM$1)</f>
        <v/>
      </c>
      <c r="AN545" s="413">
        <f t="array" ref="AN545">INDEX(_Rge_Data_3rd_CY,$B545,AN$1)</f>
        <v>0</v>
      </c>
      <c r="AO545" s="413">
        <f t="array" ref="AO545">INDEX(_Rge_Data_3rd_CY,$B545,AO$1)</f>
        <v>0</v>
      </c>
      <c r="AP545" s="413">
        <f t="array" ref="AP545">INDEX(_Rge_Data_3rd_CY,$B545,AP$1)</f>
        <v>0</v>
      </c>
      <c r="AQ545" s="413">
        <f t="array" ref="AQ545">INDEX(_Rge_Data_3rd_CY,$B545,AQ$1)</f>
        <v>0</v>
      </c>
      <c r="AR545" s="413">
        <f t="array" ref="AR545">INDEX(_Rge_Data_3rd_CY,$B545,AR$1)</f>
        <v>0</v>
      </c>
      <c r="AS545" s="413" t="str">
        <f t="array" ref="AS545">INDEX(_Rge_Data_3rd_CY,$B545,AS$1)</f>
        <v/>
      </c>
      <c r="AT545" s="413">
        <f t="array" ref="AT545">INDEX(_Rge_Data_3rd_CY,$B545,AT$1)</f>
        <v>0</v>
      </c>
      <c r="AU545" s="413">
        <f t="array" ref="AU545">INDEX(_Rge_Data_3rd_CY,$B545,AU$1)</f>
        <v>0</v>
      </c>
      <c r="AV545" s="284">
        <f t="shared" si="10"/>
        <v>0</v>
      </c>
      <c r="AW545" s="414">
        <f t="shared" si="8"/>
        <v>0</v>
      </c>
      <c r="AX545" s="290">
        <f>IFERROR(IF(AND($F545="OPEN",$AH545&gt;0),$AH545*_SoP*$AW545,IF(AND($F545="CLOSED",$AH545&gt;0),$AH545*_SoL*$AW545,0)),0)</f>
        <v>0</v>
      </c>
      <c r="AY545" s="290">
        <f>IFERROR(IF($AH545&lt;0,$AH545*_SoL,0),0)</f>
        <v>0</v>
      </c>
      <c r="AZ545" s="415">
        <f t="shared" si="11"/>
        <v>0</v>
      </c>
      <c r="BA545" s="415">
        <f t="shared" si="12"/>
        <v>0</v>
      </c>
      <c r="BB545" s="415">
        <f t="shared" si="13"/>
        <v>0</v>
      </c>
      <c r="BC545" s="416">
        <f t="shared" si="14"/>
        <v>0</v>
      </c>
      <c r="BD545" s="417">
        <f t="shared" si="15"/>
        <v>0</v>
      </c>
      <c r="BE545" s="418">
        <f t="shared" si="16"/>
        <v>0</v>
      </c>
      <c r="BF545" s="419">
        <f t="shared" si="17"/>
        <v>0</v>
      </c>
    </row>
    <row r="546" ht="19.5" customHeight="1">
      <c r="A546" s="185"/>
      <c r="B546" s="230">
        <f t="shared" si="18"/>
        <v>535</v>
      </c>
      <c r="C546" s="185"/>
      <c r="D546" s="391" t="str">
        <f t="array" ref="D546">INDEX(_Rge_Projectdata_3rd,$B546,MATCH("Project-ID",_Rge_Headline_Projectdata,0))</f>
        <v/>
      </c>
      <c r="E546" s="392" t="str">
        <f t="array" ref="E546">IF(INDEX(_Rge_Data_3rd_CY,$B546,E$1)=0,"",TEXT(INDEX(_Rge_Data_3rd_CY,$B546,E$1),"JJJJMMTT"))</f>
        <v/>
      </c>
      <c r="F546" s="404" t="str">
        <f t="array" ref="F546">INDEX(_Rge_Data_3rd_CY,$B546,F$1)</f>
        <v>Open</v>
      </c>
      <c r="G546" s="393">
        <f t="array" ref="G546">IFERROR(MATCH(INDEX(_Rge_Data_3rd_CY,$B546,G$1),_Rge_Projectstatus,0),"")</f>
        <v>1</v>
      </c>
      <c r="H546" s="405" t="str">
        <f t="array" ref="H546">INDEX(_Rge_Data_3rd_CY,$B546,H$1)</f>
        <v/>
      </c>
      <c r="I546" s="406" t="str">
        <f t="array" ref="I546">INDEX(_Rge_Data_3rd_CY,$B546,I$1)</f>
        <v/>
      </c>
      <c r="J546" s="406" t="str">
        <f t="array" ref="J546">INDEX(_Rge_Data_3rd_CY,$B546,J$1)</f>
        <v/>
      </c>
      <c r="K546" s="406" t="str">
        <f t="array" ref="K546">INDEX(_Rge_Data_3rd_CY,$B546,K$1)</f>
        <v/>
      </c>
      <c r="L546" s="407">
        <f t="array" ref="L546">INDEX(_Rge_Data_3rd_CY,$B546,L$1)</f>
        <v>0</v>
      </c>
      <c r="M546" s="407">
        <f t="array" ref="M546">INDEX(_Rge_Data_3rd_CY,$B546,M$1)</f>
        <v>0</v>
      </c>
      <c r="N546" s="407">
        <f t="array" ref="N546">INDEX(_Rge_Data_3rd_CY,$B546,N$1)</f>
        <v>0</v>
      </c>
      <c r="O546" s="407">
        <f t="array" ref="O546">INDEX(_Rge_Data_3rd_CY,$B546,O$1)</f>
        <v>0</v>
      </c>
      <c r="P546" s="407">
        <f t="array" ref="P546">INDEX(_Rge_Data_3rd_CY,$B546,P$1)</f>
        <v>0</v>
      </c>
      <c r="Q546" s="407" t="str">
        <f t="array" ref="Q546">INDEX(_Rge_Data_3rd_CY,$B546,Q$1)</f>
        <v/>
      </c>
      <c r="R546" s="407">
        <f t="array" ref="R546">INDEX(_Rge_Data_3rd_CY,$B546,R$1)</f>
        <v>0</v>
      </c>
      <c r="S546" s="407">
        <f t="array" ref="S546">INDEX(_Rge_Data_3rd_CY,$B546,S$1)</f>
        <v>0</v>
      </c>
      <c r="T546" s="407">
        <f t="shared" si="5"/>
        <v>0</v>
      </c>
      <c r="U546" s="408">
        <f t="shared" si="6"/>
        <v>0</v>
      </c>
      <c r="V546" s="409" t="str">
        <f t="array" ref="V546">INDEX(_Rge_Data_3rd_CY,$B546,V$1)</f>
        <v/>
      </c>
      <c r="W546" s="410" t="str">
        <f t="array" ref="W546">INDEX(_Rge_Data_3rd_CY,$B546,W$1)</f>
        <v/>
      </c>
      <c r="X546" s="410" t="str">
        <f t="array" ref="X546">INDEX(_Rge_Data_3rd_CY,$B546,X$1)</f>
        <v/>
      </c>
      <c r="Y546" s="410" t="str">
        <f t="array" ref="Y546">INDEX(_Rge_Data_3rd_CY,$B546,Y$1)</f>
        <v/>
      </c>
      <c r="Z546" s="410">
        <f t="array" ref="Z546">INDEX(_Rge_Data_3rd_CY,$B546,Z$1)</f>
        <v>0</v>
      </c>
      <c r="AA546" s="410">
        <f t="array" ref="AA546">INDEX(_Rge_Data_3rd_CY,$B546,AA$1)</f>
        <v>0</v>
      </c>
      <c r="AB546" s="410">
        <f t="array" ref="AB546">INDEX(_Rge_Data_3rd_CY,$B546,AB$1)</f>
        <v>0</v>
      </c>
      <c r="AC546" s="410">
        <f t="array" ref="AC546">INDEX(_Rge_Data_3rd_CY,$B546,AC$1)</f>
        <v>0</v>
      </c>
      <c r="AD546" s="410">
        <f t="array" ref="AD546">INDEX(_Rge_Data_3rd_CY,$B546,AD$1)</f>
        <v>0</v>
      </c>
      <c r="AE546" s="410" t="str">
        <f t="array" ref="AE546">INDEX(_Rge_Data_3rd_CY,$B546,AE$1)</f>
        <v/>
      </c>
      <c r="AF546" s="410">
        <f t="array" ref="AF546">INDEX(_Rge_Data_3rd_CY,$B546,AF$1)</f>
        <v>0</v>
      </c>
      <c r="AG546" s="410">
        <f t="array" ref="AG546">INDEX(_Rge_Data_3rd_CY,$B546,AG$1)</f>
        <v>0</v>
      </c>
      <c r="AH546" s="410">
        <f t="shared" si="7"/>
        <v>0</v>
      </c>
      <c r="AI546" s="411" t="str">
        <f t="shared" si="9"/>
        <v/>
      </c>
      <c r="AJ546" s="412" t="str">
        <f t="array" ref="AJ546">INDEX(_Rge_Data_3rd_CY,$B546,AJ$1)</f>
        <v/>
      </c>
      <c r="AK546" s="413" t="str">
        <f t="array" ref="AK546">INDEX(_Rge_Data_3rd_CY,$B546,AK$1)</f>
        <v/>
      </c>
      <c r="AL546" s="413" t="str">
        <f t="array" ref="AL546">INDEX(_Rge_Data_3rd_CY,$B546,AL$1)</f>
        <v/>
      </c>
      <c r="AM546" s="413" t="str">
        <f t="array" ref="AM546">INDEX(_Rge_Data_3rd_CY,$B546,AM$1)</f>
        <v/>
      </c>
      <c r="AN546" s="413">
        <f t="array" ref="AN546">INDEX(_Rge_Data_3rd_CY,$B546,AN$1)</f>
        <v>0</v>
      </c>
      <c r="AO546" s="413">
        <f t="array" ref="AO546">INDEX(_Rge_Data_3rd_CY,$B546,AO$1)</f>
        <v>0</v>
      </c>
      <c r="AP546" s="413">
        <f t="array" ref="AP546">INDEX(_Rge_Data_3rd_CY,$B546,AP$1)</f>
        <v>0</v>
      </c>
      <c r="AQ546" s="413">
        <f t="array" ref="AQ546">INDEX(_Rge_Data_3rd_CY,$B546,AQ$1)</f>
        <v>0</v>
      </c>
      <c r="AR546" s="413">
        <f t="array" ref="AR546">INDEX(_Rge_Data_3rd_CY,$B546,AR$1)</f>
        <v>0</v>
      </c>
      <c r="AS546" s="413" t="str">
        <f t="array" ref="AS546">INDEX(_Rge_Data_3rd_CY,$B546,AS$1)</f>
        <v/>
      </c>
      <c r="AT546" s="413">
        <f t="array" ref="AT546">INDEX(_Rge_Data_3rd_CY,$B546,AT$1)</f>
        <v>0</v>
      </c>
      <c r="AU546" s="413">
        <f t="array" ref="AU546">INDEX(_Rge_Data_3rd_CY,$B546,AU$1)</f>
        <v>0</v>
      </c>
      <c r="AV546" s="284">
        <f t="shared" si="10"/>
        <v>0</v>
      </c>
      <c r="AW546" s="414">
        <f t="shared" si="8"/>
        <v>0</v>
      </c>
      <c r="AX546" s="290">
        <f>IFERROR(IF(AND($F546="OPEN",$AH546&gt;0),$AH546*_SoP*$AW546,IF(AND($F546="CLOSED",$AH546&gt;0),$AH546*_SoL*$AW546,0)),0)</f>
        <v>0</v>
      </c>
      <c r="AY546" s="290">
        <f>IFERROR(IF($AH546&lt;0,$AH546*_SoL,0),0)</f>
        <v>0</v>
      </c>
      <c r="AZ546" s="415">
        <f t="shared" si="11"/>
        <v>0</v>
      </c>
      <c r="BA546" s="415">
        <f t="shared" si="12"/>
        <v>0</v>
      </c>
      <c r="BB546" s="415">
        <f t="shared" si="13"/>
        <v>0</v>
      </c>
      <c r="BC546" s="416">
        <f t="shared" si="14"/>
        <v>0</v>
      </c>
      <c r="BD546" s="417">
        <f t="shared" si="15"/>
        <v>0</v>
      </c>
      <c r="BE546" s="418">
        <f t="shared" si="16"/>
        <v>0</v>
      </c>
      <c r="BF546" s="419">
        <f t="shared" si="17"/>
        <v>0</v>
      </c>
    </row>
    <row r="547" ht="19.5" customHeight="1">
      <c r="A547" s="185"/>
      <c r="B547" s="230">
        <f t="shared" si="18"/>
        <v>536</v>
      </c>
      <c r="C547" s="185"/>
      <c r="D547" s="391" t="str">
        <f t="array" ref="D547">INDEX(_Rge_Projectdata_3rd,$B547,MATCH("Project-ID",_Rge_Headline_Projectdata,0))</f>
        <v/>
      </c>
      <c r="E547" s="392" t="str">
        <f t="array" ref="E547">IF(INDEX(_Rge_Data_3rd_CY,$B547,E$1)=0,"",TEXT(INDEX(_Rge_Data_3rd_CY,$B547,E$1),"JJJJMMTT"))</f>
        <v/>
      </c>
      <c r="F547" s="404" t="str">
        <f t="array" ref="F547">INDEX(_Rge_Data_3rd_CY,$B547,F$1)</f>
        <v>Open</v>
      </c>
      <c r="G547" s="393">
        <f t="array" ref="G547">IFERROR(MATCH(INDEX(_Rge_Data_3rd_CY,$B547,G$1),_Rge_Projectstatus,0),"")</f>
        <v>1</v>
      </c>
      <c r="H547" s="405" t="str">
        <f t="array" ref="H547">INDEX(_Rge_Data_3rd_CY,$B547,H$1)</f>
        <v/>
      </c>
      <c r="I547" s="406" t="str">
        <f t="array" ref="I547">INDEX(_Rge_Data_3rd_CY,$B547,I$1)</f>
        <v/>
      </c>
      <c r="J547" s="406" t="str">
        <f t="array" ref="J547">INDEX(_Rge_Data_3rd_CY,$B547,J$1)</f>
        <v/>
      </c>
      <c r="K547" s="406" t="str">
        <f t="array" ref="K547">INDEX(_Rge_Data_3rd_CY,$B547,K$1)</f>
        <v/>
      </c>
      <c r="L547" s="407">
        <f t="array" ref="L547">INDEX(_Rge_Data_3rd_CY,$B547,L$1)</f>
        <v>0</v>
      </c>
      <c r="M547" s="407">
        <f t="array" ref="M547">INDEX(_Rge_Data_3rd_CY,$B547,M$1)</f>
        <v>0</v>
      </c>
      <c r="N547" s="407">
        <f t="array" ref="N547">INDEX(_Rge_Data_3rd_CY,$B547,N$1)</f>
        <v>0</v>
      </c>
      <c r="O547" s="407">
        <f t="array" ref="O547">INDEX(_Rge_Data_3rd_CY,$B547,O$1)</f>
        <v>0</v>
      </c>
      <c r="P547" s="407">
        <f t="array" ref="P547">INDEX(_Rge_Data_3rd_CY,$B547,P$1)</f>
        <v>0</v>
      </c>
      <c r="Q547" s="407" t="str">
        <f t="array" ref="Q547">INDEX(_Rge_Data_3rd_CY,$B547,Q$1)</f>
        <v/>
      </c>
      <c r="R547" s="407">
        <f t="array" ref="R547">INDEX(_Rge_Data_3rd_CY,$B547,R$1)</f>
        <v>0</v>
      </c>
      <c r="S547" s="407">
        <f t="array" ref="S547">INDEX(_Rge_Data_3rd_CY,$B547,S$1)</f>
        <v>0</v>
      </c>
      <c r="T547" s="407">
        <f t="shared" si="5"/>
        <v>0</v>
      </c>
      <c r="U547" s="408">
        <f t="shared" si="6"/>
        <v>0</v>
      </c>
      <c r="V547" s="409" t="str">
        <f t="array" ref="V547">INDEX(_Rge_Data_3rd_CY,$B547,V$1)</f>
        <v/>
      </c>
      <c r="W547" s="410" t="str">
        <f t="array" ref="W547">INDEX(_Rge_Data_3rd_CY,$B547,W$1)</f>
        <v/>
      </c>
      <c r="X547" s="410" t="str">
        <f t="array" ref="X547">INDEX(_Rge_Data_3rd_CY,$B547,X$1)</f>
        <v/>
      </c>
      <c r="Y547" s="410" t="str">
        <f t="array" ref="Y547">INDEX(_Rge_Data_3rd_CY,$B547,Y$1)</f>
        <v/>
      </c>
      <c r="Z547" s="410">
        <f t="array" ref="Z547">INDEX(_Rge_Data_3rd_CY,$B547,Z$1)</f>
        <v>0</v>
      </c>
      <c r="AA547" s="410">
        <f t="array" ref="AA547">INDEX(_Rge_Data_3rd_CY,$B547,AA$1)</f>
        <v>0</v>
      </c>
      <c r="AB547" s="410">
        <f t="array" ref="AB547">INDEX(_Rge_Data_3rd_CY,$B547,AB$1)</f>
        <v>0</v>
      </c>
      <c r="AC547" s="410">
        <f t="array" ref="AC547">INDEX(_Rge_Data_3rd_CY,$B547,AC$1)</f>
        <v>0</v>
      </c>
      <c r="AD547" s="410">
        <f t="array" ref="AD547">INDEX(_Rge_Data_3rd_CY,$B547,AD$1)</f>
        <v>0</v>
      </c>
      <c r="AE547" s="410" t="str">
        <f t="array" ref="AE547">INDEX(_Rge_Data_3rd_CY,$B547,AE$1)</f>
        <v/>
      </c>
      <c r="AF547" s="410">
        <f t="array" ref="AF547">INDEX(_Rge_Data_3rd_CY,$B547,AF$1)</f>
        <v>0</v>
      </c>
      <c r="AG547" s="410">
        <f t="array" ref="AG547">INDEX(_Rge_Data_3rd_CY,$B547,AG$1)</f>
        <v>0</v>
      </c>
      <c r="AH547" s="410">
        <f t="shared" si="7"/>
        <v>0</v>
      </c>
      <c r="AI547" s="411" t="str">
        <f t="shared" si="9"/>
        <v/>
      </c>
      <c r="AJ547" s="412" t="str">
        <f t="array" ref="AJ547">INDEX(_Rge_Data_3rd_CY,$B547,AJ$1)</f>
        <v/>
      </c>
      <c r="AK547" s="413" t="str">
        <f t="array" ref="AK547">INDEX(_Rge_Data_3rd_CY,$B547,AK$1)</f>
        <v/>
      </c>
      <c r="AL547" s="413" t="str">
        <f t="array" ref="AL547">INDEX(_Rge_Data_3rd_CY,$B547,AL$1)</f>
        <v/>
      </c>
      <c r="AM547" s="413" t="str">
        <f t="array" ref="AM547">INDEX(_Rge_Data_3rd_CY,$B547,AM$1)</f>
        <v/>
      </c>
      <c r="AN547" s="413">
        <f t="array" ref="AN547">INDEX(_Rge_Data_3rd_CY,$B547,AN$1)</f>
        <v>0</v>
      </c>
      <c r="AO547" s="413">
        <f t="array" ref="AO547">INDEX(_Rge_Data_3rd_CY,$B547,AO$1)</f>
        <v>0</v>
      </c>
      <c r="AP547" s="413">
        <f t="array" ref="AP547">INDEX(_Rge_Data_3rd_CY,$B547,AP$1)</f>
        <v>0</v>
      </c>
      <c r="AQ547" s="413">
        <f t="array" ref="AQ547">INDEX(_Rge_Data_3rd_CY,$B547,AQ$1)</f>
        <v>0</v>
      </c>
      <c r="AR547" s="413">
        <f t="array" ref="AR547">INDEX(_Rge_Data_3rd_CY,$B547,AR$1)</f>
        <v>0</v>
      </c>
      <c r="AS547" s="413" t="str">
        <f t="array" ref="AS547">INDEX(_Rge_Data_3rd_CY,$B547,AS$1)</f>
        <v/>
      </c>
      <c r="AT547" s="413">
        <f t="array" ref="AT547">INDEX(_Rge_Data_3rd_CY,$B547,AT$1)</f>
        <v>0</v>
      </c>
      <c r="AU547" s="413">
        <f t="array" ref="AU547">INDEX(_Rge_Data_3rd_CY,$B547,AU$1)</f>
        <v>0</v>
      </c>
      <c r="AV547" s="284">
        <f t="shared" si="10"/>
        <v>0</v>
      </c>
      <c r="AW547" s="414">
        <f t="shared" si="8"/>
        <v>0</v>
      </c>
      <c r="AX547" s="290">
        <f>IFERROR(IF(AND($F547="OPEN",$AH547&gt;0),$AH547*_SoP*$AW547,IF(AND($F547="CLOSED",$AH547&gt;0),$AH547*_SoL*$AW547,0)),0)</f>
        <v>0</v>
      </c>
      <c r="AY547" s="290">
        <f>IFERROR(IF($AH547&lt;0,$AH547*_SoL,0),0)</f>
        <v>0</v>
      </c>
      <c r="AZ547" s="415">
        <f t="shared" si="11"/>
        <v>0</v>
      </c>
      <c r="BA547" s="415">
        <f t="shared" si="12"/>
        <v>0</v>
      </c>
      <c r="BB547" s="415">
        <f t="shared" si="13"/>
        <v>0</v>
      </c>
      <c r="BC547" s="416">
        <f t="shared" si="14"/>
        <v>0</v>
      </c>
      <c r="BD547" s="417">
        <f t="shared" si="15"/>
        <v>0</v>
      </c>
      <c r="BE547" s="418">
        <f t="shared" si="16"/>
        <v>0</v>
      </c>
      <c r="BF547" s="419">
        <f t="shared" si="17"/>
        <v>0</v>
      </c>
    </row>
    <row r="548" ht="19.5" customHeight="1">
      <c r="A548" s="185"/>
      <c r="B548" s="230">
        <f t="shared" si="18"/>
        <v>537</v>
      </c>
      <c r="C548" s="185"/>
      <c r="D548" s="391" t="str">
        <f t="array" ref="D548">INDEX(_Rge_Projectdata_3rd,$B548,MATCH("Project-ID",_Rge_Headline_Projectdata,0))</f>
        <v/>
      </c>
      <c r="E548" s="392" t="str">
        <f t="array" ref="E548">IF(INDEX(_Rge_Data_3rd_CY,$B548,E$1)=0,"",TEXT(INDEX(_Rge_Data_3rd_CY,$B548,E$1),"JJJJMMTT"))</f>
        <v/>
      </c>
      <c r="F548" s="404" t="str">
        <f t="array" ref="F548">INDEX(_Rge_Data_3rd_CY,$B548,F$1)</f>
        <v>Open</v>
      </c>
      <c r="G548" s="393">
        <f t="array" ref="G548">IFERROR(MATCH(INDEX(_Rge_Data_3rd_CY,$B548,G$1),_Rge_Projectstatus,0),"")</f>
        <v>1</v>
      </c>
      <c r="H548" s="405" t="str">
        <f t="array" ref="H548">INDEX(_Rge_Data_3rd_CY,$B548,H$1)</f>
        <v/>
      </c>
      <c r="I548" s="406" t="str">
        <f t="array" ref="I548">INDEX(_Rge_Data_3rd_CY,$B548,I$1)</f>
        <v/>
      </c>
      <c r="J548" s="406" t="str">
        <f t="array" ref="J548">INDEX(_Rge_Data_3rd_CY,$B548,J$1)</f>
        <v/>
      </c>
      <c r="K548" s="406" t="str">
        <f t="array" ref="K548">INDEX(_Rge_Data_3rd_CY,$B548,K$1)</f>
        <v/>
      </c>
      <c r="L548" s="407">
        <f t="array" ref="L548">INDEX(_Rge_Data_3rd_CY,$B548,L$1)</f>
        <v>0</v>
      </c>
      <c r="M548" s="407">
        <f t="array" ref="M548">INDEX(_Rge_Data_3rd_CY,$B548,M$1)</f>
        <v>0</v>
      </c>
      <c r="N548" s="407">
        <f t="array" ref="N548">INDEX(_Rge_Data_3rd_CY,$B548,N$1)</f>
        <v>0</v>
      </c>
      <c r="O548" s="407">
        <f t="array" ref="O548">INDEX(_Rge_Data_3rd_CY,$B548,O$1)</f>
        <v>0</v>
      </c>
      <c r="P548" s="407">
        <f t="array" ref="P548">INDEX(_Rge_Data_3rd_CY,$B548,P$1)</f>
        <v>0</v>
      </c>
      <c r="Q548" s="407" t="str">
        <f t="array" ref="Q548">INDEX(_Rge_Data_3rd_CY,$B548,Q$1)</f>
        <v/>
      </c>
      <c r="R548" s="407">
        <f t="array" ref="R548">INDEX(_Rge_Data_3rd_CY,$B548,R$1)</f>
        <v>0</v>
      </c>
      <c r="S548" s="407">
        <f t="array" ref="S548">INDEX(_Rge_Data_3rd_CY,$B548,S$1)</f>
        <v>0</v>
      </c>
      <c r="T548" s="407">
        <f t="shared" si="5"/>
        <v>0</v>
      </c>
      <c r="U548" s="408">
        <f t="shared" si="6"/>
        <v>0</v>
      </c>
      <c r="V548" s="409" t="str">
        <f t="array" ref="V548">INDEX(_Rge_Data_3rd_CY,$B548,V$1)</f>
        <v/>
      </c>
      <c r="W548" s="410" t="str">
        <f t="array" ref="W548">INDEX(_Rge_Data_3rd_CY,$B548,W$1)</f>
        <v/>
      </c>
      <c r="X548" s="410" t="str">
        <f t="array" ref="X548">INDEX(_Rge_Data_3rd_CY,$B548,X$1)</f>
        <v/>
      </c>
      <c r="Y548" s="410" t="str">
        <f t="array" ref="Y548">INDEX(_Rge_Data_3rd_CY,$B548,Y$1)</f>
        <v/>
      </c>
      <c r="Z548" s="410">
        <f t="array" ref="Z548">INDEX(_Rge_Data_3rd_CY,$B548,Z$1)</f>
        <v>0</v>
      </c>
      <c r="AA548" s="410">
        <f t="array" ref="AA548">INDEX(_Rge_Data_3rd_CY,$B548,AA$1)</f>
        <v>0</v>
      </c>
      <c r="AB548" s="410">
        <f t="array" ref="AB548">INDEX(_Rge_Data_3rd_CY,$B548,AB$1)</f>
        <v>0</v>
      </c>
      <c r="AC548" s="410">
        <f t="array" ref="AC548">INDEX(_Rge_Data_3rd_CY,$B548,AC$1)</f>
        <v>0</v>
      </c>
      <c r="AD548" s="410">
        <f t="array" ref="AD548">INDEX(_Rge_Data_3rd_CY,$B548,AD$1)</f>
        <v>0</v>
      </c>
      <c r="AE548" s="410" t="str">
        <f t="array" ref="AE548">INDEX(_Rge_Data_3rd_CY,$B548,AE$1)</f>
        <v/>
      </c>
      <c r="AF548" s="410">
        <f t="array" ref="AF548">INDEX(_Rge_Data_3rd_CY,$B548,AF$1)</f>
        <v>0</v>
      </c>
      <c r="AG548" s="410">
        <f t="array" ref="AG548">INDEX(_Rge_Data_3rd_CY,$B548,AG$1)</f>
        <v>0</v>
      </c>
      <c r="AH548" s="410">
        <f t="shared" si="7"/>
        <v>0</v>
      </c>
      <c r="AI548" s="411" t="str">
        <f t="shared" si="9"/>
        <v/>
      </c>
      <c r="AJ548" s="412" t="str">
        <f t="array" ref="AJ548">INDEX(_Rge_Data_3rd_CY,$B548,AJ$1)</f>
        <v/>
      </c>
      <c r="AK548" s="413" t="str">
        <f t="array" ref="AK548">INDEX(_Rge_Data_3rd_CY,$B548,AK$1)</f>
        <v/>
      </c>
      <c r="AL548" s="413" t="str">
        <f t="array" ref="AL548">INDEX(_Rge_Data_3rd_CY,$B548,AL$1)</f>
        <v/>
      </c>
      <c r="AM548" s="413" t="str">
        <f t="array" ref="AM548">INDEX(_Rge_Data_3rd_CY,$B548,AM$1)</f>
        <v/>
      </c>
      <c r="AN548" s="413">
        <f t="array" ref="AN548">INDEX(_Rge_Data_3rd_CY,$B548,AN$1)</f>
        <v>0</v>
      </c>
      <c r="AO548" s="413">
        <f t="array" ref="AO548">INDEX(_Rge_Data_3rd_CY,$B548,AO$1)</f>
        <v>0</v>
      </c>
      <c r="AP548" s="413">
        <f t="array" ref="AP548">INDEX(_Rge_Data_3rd_CY,$B548,AP$1)</f>
        <v>0</v>
      </c>
      <c r="AQ548" s="413">
        <f t="array" ref="AQ548">INDEX(_Rge_Data_3rd_CY,$B548,AQ$1)</f>
        <v>0</v>
      </c>
      <c r="AR548" s="413">
        <f t="array" ref="AR548">INDEX(_Rge_Data_3rd_CY,$B548,AR$1)</f>
        <v>0</v>
      </c>
      <c r="AS548" s="413" t="str">
        <f t="array" ref="AS548">INDEX(_Rge_Data_3rd_CY,$B548,AS$1)</f>
        <v/>
      </c>
      <c r="AT548" s="413">
        <f t="array" ref="AT548">INDEX(_Rge_Data_3rd_CY,$B548,AT$1)</f>
        <v>0</v>
      </c>
      <c r="AU548" s="413">
        <f t="array" ref="AU548">INDEX(_Rge_Data_3rd_CY,$B548,AU$1)</f>
        <v>0</v>
      </c>
      <c r="AV548" s="284">
        <f t="shared" si="10"/>
        <v>0</v>
      </c>
      <c r="AW548" s="414">
        <f t="shared" si="8"/>
        <v>0</v>
      </c>
      <c r="AX548" s="290">
        <f>IFERROR(IF(AND($F548="OPEN",$AH548&gt;0),$AH548*_SoP*$AW548,IF(AND($F548="CLOSED",$AH548&gt;0),$AH548*_SoL*$AW548,0)),0)</f>
        <v>0</v>
      </c>
      <c r="AY548" s="290">
        <f>IFERROR(IF($AH548&lt;0,$AH548*_SoL,0),0)</f>
        <v>0</v>
      </c>
      <c r="AZ548" s="415">
        <f t="shared" si="11"/>
        <v>0</v>
      </c>
      <c r="BA548" s="415">
        <f t="shared" si="12"/>
        <v>0</v>
      </c>
      <c r="BB548" s="415">
        <f t="shared" si="13"/>
        <v>0</v>
      </c>
      <c r="BC548" s="416">
        <f t="shared" si="14"/>
        <v>0</v>
      </c>
      <c r="BD548" s="417">
        <f t="shared" si="15"/>
        <v>0</v>
      </c>
      <c r="BE548" s="418">
        <f t="shared" si="16"/>
        <v>0</v>
      </c>
      <c r="BF548" s="419">
        <f t="shared" si="17"/>
        <v>0</v>
      </c>
    </row>
    <row r="549" ht="19.5" customHeight="1">
      <c r="A549" s="185"/>
      <c r="B549" s="230">
        <f t="shared" si="18"/>
        <v>538</v>
      </c>
      <c r="C549" s="185"/>
      <c r="D549" s="391" t="str">
        <f t="array" ref="D549">INDEX(_Rge_Projectdata_3rd,$B549,MATCH("Project-ID",_Rge_Headline_Projectdata,0))</f>
        <v/>
      </c>
      <c r="E549" s="392" t="str">
        <f t="array" ref="E549">IF(INDEX(_Rge_Data_3rd_CY,$B549,E$1)=0,"",TEXT(INDEX(_Rge_Data_3rd_CY,$B549,E$1),"JJJJMMTT"))</f>
        <v/>
      </c>
      <c r="F549" s="404" t="str">
        <f t="array" ref="F549">INDEX(_Rge_Data_3rd_CY,$B549,F$1)</f>
        <v>Open</v>
      </c>
      <c r="G549" s="393">
        <f t="array" ref="G549">IFERROR(MATCH(INDEX(_Rge_Data_3rd_CY,$B549,G$1),_Rge_Projectstatus,0),"")</f>
        <v>1</v>
      </c>
      <c r="H549" s="405" t="str">
        <f t="array" ref="H549">INDEX(_Rge_Data_3rd_CY,$B549,H$1)</f>
        <v/>
      </c>
      <c r="I549" s="406" t="str">
        <f t="array" ref="I549">INDEX(_Rge_Data_3rd_CY,$B549,I$1)</f>
        <v/>
      </c>
      <c r="J549" s="406" t="str">
        <f t="array" ref="J549">INDEX(_Rge_Data_3rd_CY,$B549,J$1)</f>
        <v/>
      </c>
      <c r="K549" s="406" t="str">
        <f t="array" ref="K549">INDEX(_Rge_Data_3rd_CY,$B549,K$1)</f>
        <v/>
      </c>
      <c r="L549" s="407">
        <f t="array" ref="L549">INDEX(_Rge_Data_3rd_CY,$B549,L$1)</f>
        <v>0</v>
      </c>
      <c r="M549" s="407">
        <f t="array" ref="M549">INDEX(_Rge_Data_3rd_CY,$B549,M$1)</f>
        <v>0</v>
      </c>
      <c r="N549" s="407">
        <f t="array" ref="N549">INDEX(_Rge_Data_3rd_CY,$B549,N$1)</f>
        <v>0</v>
      </c>
      <c r="O549" s="407">
        <f t="array" ref="O549">INDEX(_Rge_Data_3rd_CY,$B549,O$1)</f>
        <v>0</v>
      </c>
      <c r="P549" s="407">
        <f t="array" ref="P549">INDEX(_Rge_Data_3rd_CY,$B549,P$1)</f>
        <v>0</v>
      </c>
      <c r="Q549" s="407" t="str">
        <f t="array" ref="Q549">INDEX(_Rge_Data_3rd_CY,$B549,Q$1)</f>
        <v/>
      </c>
      <c r="R549" s="407">
        <f t="array" ref="R549">INDEX(_Rge_Data_3rd_CY,$B549,R$1)</f>
        <v>0</v>
      </c>
      <c r="S549" s="407">
        <f t="array" ref="S549">INDEX(_Rge_Data_3rd_CY,$B549,S$1)</f>
        <v>0</v>
      </c>
      <c r="T549" s="407">
        <f t="shared" si="5"/>
        <v>0</v>
      </c>
      <c r="U549" s="408">
        <f t="shared" si="6"/>
        <v>0</v>
      </c>
      <c r="V549" s="409" t="str">
        <f t="array" ref="V549">INDEX(_Rge_Data_3rd_CY,$B549,V$1)</f>
        <v/>
      </c>
      <c r="W549" s="410" t="str">
        <f t="array" ref="W549">INDEX(_Rge_Data_3rd_CY,$B549,W$1)</f>
        <v/>
      </c>
      <c r="X549" s="410" t="str">
        <f t="array" ref="X549">INDEX(_Rge_Data_3rd_CY,$B549,X$1)</f>
        <v/>
      </c>
      <c r="Y549" s="410" t="str">
        <f t="array" ref="Y549">INDEX(_Rge_Data_3rd_CY,$B549,Y$1)</f>
        <v/>
      </c>
      <c r="Z549" s="410">
        <f t="array" ref="Z549">INDEX(_Rge_Data_3rd_CY,$B549,Z$1)</f>
        <v>0</v>
      </c>
      <c r="AA549" s="410">
        <f t="array" ref="AA549">INDEX(_Rge_Data_3rd_CY,$B549,AA$1)</f>
        <v>0</v>
      </c>
      <c r="AB549" s="410">
        <f t="array" ref="AB549">INDEX(_Rge_Data_3rd_CY,$B549,AB$1)</f>
        <v>0</v>
      </c>
      <c r="AC549" s="410">
        <f t="array" ref="AC549">INDEX(_Rge_Data_3rd_CY,$B549,AC$1)</f>
        <v>0</v>
      </c>
      <c r="AD549" s="410">
        <f t="array" ref="AD549">INDEX(_Rge_Data_3rd_CY,$B549,AD$1)</f>
        <v>0</v>
      </c>
      <c r="AE549" s="410" t="str">
        <f t="array" ref="AE549">INDEX(_Rge_Data_3rd_CY,$B549,AE$1)</f>
        <v/>
      </c>
      <c r="AF549" s="410">
        <f t="array" ref="AF549">INDEX(_Rge_Data_3rd_CY,$B549,AF$1)</f>
        <v>0</v>
      </c>
      <c r="AG549" s="410">
        <f t="array" ref="AG549">INDEX(_Rge_Data_3rd_CY,$B549,AG$1)</f>
        <v>0</v>
      </c>
      <c r="AH549" s="410">
        <f t="shared" si="7"/>
        <v>0</v>
      </c>
      <c r="AI549" s="411" t="str">
        <f t="shared" si="9"/>
        <v/>
      </c>
      <c r="AJ549" s="412" t="str">
        <f t="array" ref="AJ549">INDEX(_Rge_Data_3rd_CY,$B549,AJ$1)</f>
        <v/>
      </c>
      <c r="AK549" s="413" t="str">
        <f t="array" ref="AK549">INDEX(_Rge_Data_3rd_CY,$B549,AK$1)</f>
        <v/>
      </c>
      <c r="AL549" s="413" t="str">
        <f t="array" ref="AL549">INDEX(_Rge_Data_3rd_CY,$B549,AL$1)</f>
        <v/>
      </c>
      <c r="AM549" s="413" t="str">
        <f t="array" ref="AM549">INDEX(_Rge_Data_3rd_CY,$B549,AM$1)</f>
        <v/>
      </c>
      <c r="AN549" s="413">
        <f t="array" ref="AN549">INDEX(_Rge_Data_3rd_CY,$B549,AN$1)</f>
        <v>0</v>
      </c>
      <c r="AO549" s="413">
        <f t="array" ref="AO549">INDEX(_Rge_Data_3rd_CY,$B549,AO$1)</f>
        <v>0</v>
      </c>
      <c r="AP549" s="413">
        <f t="array" ref="AP549">INDEX(_Rge_Data_3rd_CY,$B549,AP$1)</f>
        <v>0</v>
      </c>
      <c r="AQ549" s="413">
        <f t="array" ref="AQ549">INDEX(_Rge_Data_3rd_CY,$B549,AQ$1)</f>
        <v>0</v>
      </c>
      <c r="AR549" s="413">
        <f t="array" ref="AR549">INDEX(_Rge_Data_3rd_CY,$B549,AR$1)</f>
        <v>0</v>
      </c>
      <c r="AS549" s="413" t="str">
        <f t="array" ref="AS549">INDEX(_Rge_Data_3rd_CY,$B549,AS$1)</f>
        <v/>
      </c>
      <c r="AT549" s="413">
        <f t="array" ref="AT549">INDEX(_Rge_Data_3rd_CY,$B549,AT$1)</f>
        <v>0</v>
      </c>
      <c r="AU549" s="413">
        <f t="array" ref="AU549">INDEX(_Rge_Data_3rd_CY,$B549,AU$1)</f>
        <v>0</v>
      </c>
      <c r="AV549" s="284">
        <f t="shared" si="10"/>
        <v>0</v>
      </c>
      <c r="AW549" s="414">
        <f t="shared" si="8"/>
        <v>0</v>
      </c>
      <c r="AX549" s="290">
        <f>IFERROR(IF(AND($F549="OPEN",$AH549&gt;0),$AH549*_SoP*$AW549,IF(AND($F549="CLOSED",$AH549&gt;0),$AH549*_SoL*$AW549,0)),0)</f>
        <v>0</v>
      </c>
      <c r="AY549" s="290">
        <f>IFERROR(IF($AH549&lt;0,$AH549*_SoL,0),0)</f>
        <v>0</v>
      </c>
      <c r="AZ549" s="415">
        <f t="shared" si="11"/>
        <v>0</v>
      </c>
      <c r="BA549" s="415">
        <f t="shared" si="12"/>
        <v>0</v>
      </c>
      <c r="BB549" s="415">
        <f t="shared" si="13"/>
        <v>0</v>
      </c>
      <c r="BC549" s="416">
        <f t="shared" si="14"/>
        <v>0</v>
      </c>
      <c r="BD549" s="417">
        <f t="shared" si="15"/>
        <v>0</v>
      </c>
      <c r="BE549" s="418">
        <f t="shared" si="16"/>
        <v>0</v>
      </c>
      <c r="BF549" s="419">
        <f t="shared" si="17"/>
        <v>0</v>
      </c>
    </row>
    <row r="550" ht="19.5" customHeight="1">
      <c r="A550" s="185"/>
      <c r="B550" s="230">
        <f t="shared" si="18"/>
        <v>539</v>
      </c>
      <c r="C550" s="185"/>
      <c r="D550" s="391" t="str">
        <f t="array" ref="D550">INDEX(_Rge_Projectdata_3rd,$B550,MATCH("Project-ID",_Rge_Headline_Projectdata,0))</f>
        <v/>
      </c>
      <c r="E550" s="392" t="str">
        <f t="array" ref="E550">IF(INDEX(_Rge_Data_3rd_CY,$B550,E$1)=0,"",TEXT(INDEX(_Rge_Data_3rd_CY,$B550,E$1),"JJJJMMTT"))</f>
        <v/>
      </c>
      <c r="F550" s="404" t="str">
        <f t="array" ref="F550">INDEX(_Rge_Data_3rd_CY,$B550,F$1)</f>
        <v>Open</v>
      </c>
      <c r="G550" s="393">
        <f t="array" ref="G550">IFERROR(MATCH(INDEX(_Rge_Data_3rd_CY,$B550,G$1),_Rge_Projectstatus,0),"")</f>
        <v>1</v>
      </c>
      <c r="H550" s="405" t="str">
        <f t="array" ref="H550">INDEX(_Rge_Data_3rd_CY,$B550,H$1)</f>
        <v/>
      </c>
      <c r="I550" s="406" t="str">
        <f t="array" ref="I550">INDEX(_Rge_Data_3rd_CY,$B550,I$1)</f>
        <v/>
      </c>
      <c r="J550" s="406" t="str">
        <f t="array" ref="J550">INDEX(_Rge_Data_3rd_CY,$B550,J$1)</f>
        <v/>
      </c>
      <c r="K550" s="406" t="str">
        <f t="array" ref="K550">INDEX(_Rge_Data_3rd_CY,$B550,K$1)</f>
        <v/>
      </c>
      <c r="L550" s="407">
        <f t="array" ref="L550">INDEX(_Rge_Data_3rd_CY,$B550,L$1)</f>
        <v>0</v>
      </c>
      <c r="M550" s="407">
        <f t="array" ref="M550">INDEX(_Rge_Data_3rd_CY,$B550,M$1)</f>
        <v>0</v>
      </c>
      <c r="N550" s="407">
        <f t="array" ref="N550">INDEX(_Rge_Data_3rd_CY,$B550,N$1)</f>
        <v>0</v>
      </c>
      <c r="O550" s="407">
        <f t="array" ref="O550">INDEX(_Rge_Data_3rd_CY,$B550,O$1)</f>
        <v>0</v>
      </c>
      <c r="P550" s="407">
        <f t="array" ref="P550">INDEX(_Rge_Data_3rd_CY,$B550,P$1)</f>
        <v>0</v>
      </c>
      <c r="Q550" s="407" t="str">
        <f t="array" ref="Q550">INDEX(_Rge_Data_3rd_CY,$B550,Q$1)</f>
        <v/>
      </c>
      <c r="R550" s="407">
        <f t="array" ref="R550">INDEX(_Rge_Data_3rd_CY,$B550,R$1)</f>
        <v>0</v>
      </c>
      <c r="S550" s="407">
        <f t="array" ref="S550">INDEX(_Rge_Data_3rd_CY,$B550,S$1)</f>
        <v>0</v>
      </c>
      <c r="T550" s="407">
        <f t="shared" si="5"/>
        <v>0</v>
      </c>
      <c r="U550" s="408">
        <f t="shared" si="6"/>
        <v>0</v>
      </c>
      <c r="V550" s="409" t="str">
        <f t="array" ref="V550">INDEX(_Rge_Data_3rd_CY,$B550,V$1)</f>
        <v/>
      </c>
      <c r="W550" s="410" t="str">
        <f t="array" ref="W550">INDEX(_Rge_Data_3rd_CY,$B550,W$1)</f>
        <v/>
      </c>
      <c r="X550" s="410" t="str">
        <f t="array" ref="X550">INDEX(_Rge_Data_3rd_CY,$B550,X$1)</f>
        <v/>
      </c>
      <c r="Y550" s="410" t="str">
        <f t="array" ref="Y550">INDEX(_Rge_Data_3rd_CY,$B550,Y$1)</f>
        <v/>
      </c>
      <c r="Z550" s="410">
        <f t="array" ref="Z550">INDEX(_Rge_Data_3rd_CY,$B550,Z$1)</f>
        <v>0</v>
      </c>
      <c r="AA550" s="410">
        <f t="array" ref="AA550">INDEX(_Rge_Data_3rd_CY,$B550,AA$1)</f>
        <v>0</v>
      </c>
      <c r="AB550" s="410">
        <f t="array" ref="AB550">INDEX(_Rge_Data_3rd_CY,$B550,AB$1)</f>
        <v>0</v>
      </c>
      <c r="AC550" s="410">
        <f t="array" ref="AC550">INDEX(_Rge_Data_3rd_CY,$B550,AC$1)</f>
        <v>0</v>
      </c>
      <c r="AD550" s="410">
        <f t="array" ref="AD550">INDEX(_Rge_Data_3rd_CY,$B550,AD$1)</f>
        <v>0</v>
      </c>
      <c r="AE550" s="410" t="str">
        <f t="array" ref="AE550">INDEX(_Rge_Data_3rd_CY,$B550,AE$1)</f>
        <v/>
      </c>
      <c r="AF550" s="410">
        <f t="array" ref="AF550">INDEX(_Rge_Data_3rd_CY,$B550,AF$1)</f>
        <v>0</v>
      </c>
      <c r="AG550" s="410">
        <f t="array" ref="AG550">INDEX(_Rge_Data_3rd_CY,$B550,AG$1)</f>
        <v>0</v>
      </c>
      <c r="AH550" s="410">
        <f t="shared" si="7"/>
        <v>0</v>
      </c>
      <c r="AI550" s="411" t="str">
        <f t="shared" si="9"/>
        <v/>
      </c>
      <c r="AJ550" s="412" t="str">
        <f t="array" ref="AJ550">INDEX(_Rge_Data_3rd_CY,$B550,AJ$1)</f>
        <v/>
      </c>
      <c r="AK550" s="413" t="str">
        <f t="array" ref="AK550">INDEX(_Rge_Data_3rd_CY,$B550,AK$1)</f>
        <v/>
      </c>
      <c r="AL550" s="413" t="str">
        <f t="array" ref="AL550">INDEX(_Rge_Data_3rd_CY,$B550,AL$1)</f>
        <v/>
      </c>
      <c r="AM550" s="413" t="str">
        <f t="array" ref="AM550">INDEX(_Rge_Data_3rd_CY,$B550,AM$1)</f>
        <v/>
      </c>
      <c r="AN550" s="413">
        <f t="array" ref="AN550">INDEX(_Rge_Data_3rd_CY,$B550,AN$1)</f>
        <v>0</v>
      </c>
      <c r="AO550" s="413">
        <f t="array" ref="AO550">INDEX(_Rge_Data_3rd_CY,$B550,AO$1)</f>
        <v>0</v>
      </c>
      <c r="AP550" s="413">
        <f t="array" ref="AP550">INDEX(_Rge_Data_3rd_CY,$B550,AP$1)</f>
        <v>0</v>
      </c>
      <c r="AQ550" s="413">
        <f t="array" ref="AQ550">INDEX(_Rge_Data_3rd_CY,$B550,AQ$1)</f>
        <v>0</v>
      </c>
      <c r="AR550" s="413">
        <f t="array" ref="AR550">INDEX(_Rge_Data_3rd_CY,$B550,AR$1)</f>
        <v>0</v>
      </c>
      <c r="AS550" s="413" t="str">
        <f t="array" ref="AS550">INDEX(_Rge_Data_3rd_CY,$B550,AS$1)</f>
        <v/>
      </c>
      <c r="AT550" s="413">
        <f t="array" ref="AT550">INDEX(_Rge_Data_3rd_CY,$B550,AT$1)</f>
        <v>0</v>
      </c>
      <c r="AU550" s="413">
        <f t="array" ref="AU550">INDEX(_Rge_Data_3rd_CY,$B550,AU$1)</f>
        <v>0</v>
      </c>
      <c r="AV550" s="284">
        <f t="shared" si="10"/>
        <v>0</v>
      </c>
      <c r="AW550" s="414">
        <f t="shared" si="8"/>
        <v>0</v>
      </c>
      <c r="AX550" s="290">
        <f>IFERROR(IF(AND($F550="OPEN",$AH550&gt;0),$AH550*_SoP*$AW550,IF(AND($F550="CLOSED",$AH550&gt;0),$AH550*_SoL*$AW550,0)),0)</f>
        <v>0</v>
      </c>
      <c r="AY550" s="290">
        <f>IFERROR(IF($AH550&lt;0,$AH550*_SoL,0),0)</f>
        <v>0</v>
      </c>
      <c r="AZ550" s="415">
        <f t="shared" si="11"/>
        <v>0</v>
      </c>
      <c r="BA550" s="415">
        <f t="shared" si="12"/>
        <v>0</v>
      </c>
      <c r="BB550" s="415">
        <f t="shared" si="13"/>
        <v>0</v>
      </c>
      <c r="BC550" s="416">
        <f t="shared" si="14"/>
        <v>0</v>
      </c>
      <c r="BD550" s="417">
        <f t="shared" si="15"/>
        <v>0</v>
      </c>
      <c r="BE550" s="418">
        <f t="shared" si="16"/>
        <v>0</v>
      </c>
      <c r="BF550" s="419">
        <f t="shared" si="17"/>
        <v>0</v>
      </c>
    </row>
    <row r="551" ht="19.5" customHeight="1">
      <c r="A551" s="185"/>
      <c r="B551" s="230">
        <f t="shared" si="18"/>
        <v>540</v>
      </c>
      <c r="C551" s="185"/>
      <c r="D551" s="391" t="str">
        <f t="array" ref="D551">INDEX(_Rge_Projectdata_3rd,$B551,MATCH("Project-ID",_Rge_Headline_Projectdata,0))</f>
        <v/>
      </c>
      <c r="E551" s="392" t="str">
        <f t="array" ref="E551">IF(INDEX(_Rge_Data_3rd_CY,$B551,E$1)=0,"",TEXT(INDEX(_Rge_Data_3rd_CY,$B551,E$1),"JJJJMMTT"))</f>
        <v/>
      </c>
      <c r="F551" s="404" t="str">
        <f t="array" ref="F551">INDEX(_Rge_Data_3rd_CY,$B551,F$1)</f>
        <v>Open</v>
      </c>
      <c r="G551" s="393">
        <f t="array" ref="G551">IFERROR(MATCH(INDEX(_Rge_Data_3rd_CY,$B551,G$1),_Rge_Projectstatus,0),"")</f>
        <v>1</v>
      </c>
      <c r="H551" s="405" t="str">
        <f t="array" ref="H551">INDEX(_Rge_Data_3rd_CY,$B551,H$1)</f>
        <v/>
      </c>
      <c r="I551" s="406" t="str">
        <f t="array" ref="I551">INDEX(_Rge_Data_3rd_CY,$B551,I$1)</f>
        <v/>
      </c>
      <c r="J551" s="406" t="str">
        <f t="array" ref="J551">INDEX(_Rge_Data_3rd_CY,$B551,J$1)</f>
        <v/>
      </c>
      <c r="K551" s="406" t="str">
        <f t="array" ref="K551">INDEX(_Rge_Data_3rd_CY,$B551,K$1)</f>
        <v/>
      </c>
      <c r="L551" s="407">
        <f t="array" ref="L551">INDEX(_Rge_Data_3rd_CY,$B551,L$1)</f>
        <v>0</v>
      </c>
      <c r="M551" s="407">
        <f t="array" ref="M551">INDEX(_Rge_Data_3rd_CY,$B551,M$1)</f>
        <v>0</v>
      </c>
      <c r="N551" s="407">
        <f t="array" ref="N551">INDEX(_Rge_Data_3rd_CY,$B551,N$1)</f>
        <v>0</v>
      </c>
      <c r="O551" s="407">
        <f t="array" ref="O551">INDEX(_Rge_Data_3rd_CY,$B551,O$1)</f>
        <v>0</v>
      </c>
      <c r="P551" s="407">
        <f t="array" ref="P551">INDEX(_Rge_Data_3rd_CY,$B551,P$1)</f>
        <v>0</v>
      </c>
      <c r="Q551" s="407" t="str">
        <f t="array" ref="Q551">INDEX(_Rge_Data_3rd_CY,$B551,Q$1)</f>
        <v/>
      </c>
      <c r="R551" s="407">
        <f t="array" ref="R551">INDEX(_Rge_Data_3rd_CY,$B551,R$1)</f>
        <v>0</v>
      </c>
      <c r="S551" s="407">
        <f t="array" ref="S551">INDEX(_Rge_Data_3rd_CY,$B551,S$1)</f>
        <v>0</v>
      </c>
      <c r="T551" s="407">
        <f t="shared" si="5"/>
        <v>0</v>
      </c>
      <c r="U551" s="408">
        <f t="shared" si="6"/>
        <v>0</v>
      </c>
      <c r="V551" s="409" t="str">
        <f t="array" ref="V551">INDEX(_Rge_Data_3rd_CY,$B551,V$1)</f>
        <v/>
      </c>
      <c r="W551" s="410" t="str">
        <f t="array" ref="W551">INDEX(_Rge_Data_3rd_CY,$B551,W$1)</f>
        <v/>
      </c>
      <c r="X551" s="410" t="str">
        <f t="array" ref="X551">INDEX(_Rge_Data_3rd_CY,$B551,X$1)</f>
        <v/>
      </c>
      <c r="Y551" s="410" t="str">
        <f t="array" ref="Y551">INDEX(_Rge_Data_3rd_CY,$B551,Y$1)</f>
        <v/>
      </c>
      <c r="Z551" s="410">
        <f t="array" ref="Z551">INDEX(_Rge_Data_3rd_CY,$B551,Z$1)</f>
        <v>0</v>
      </c>
      <c r="AA551" s="410">
        <f t="array" ref="AA551">INDEX(_Rge_Data_3rd_CY,$B551,AA$1)</f>
        <v>0</v>
      </c>
      <c r="AB551" s="410">
        <f t="array" ref="AB551">INDEX(_Rge_Data_3rd_CY,$B551,AB$1)</f>
        <v>0</v>
      </c>
      <c r="AC551" s="410">
        <f t="array" ref="AC551">INDEX(_Rge_Data_3rd_CY,$B551,AC$1)</f>
        <v>0</v>
      </c>
      <c r="AD551" s="410">
        <f t="array" ref="AD551">INDEX(_Rge_Data_3rd_CY,$B551,AD$1)</f>
        <v>0</v>
      </c>
      <c r="AE551" s="410" t="str">
        <f t="array" ref="AE551">INDEX(_Rge_Data_3rd_CY,$B551,AE$1)</f>
        <v/>
      </c>
      <c r="AF551" s="410">
        <f t="array" ref="AF551">INDEX(_Rge_Data_3rd_CY,$B551,AF$1)</f>
        <v>0</v>
      </c>
      <c r="AG551" s="410">
        <f t="array" ref="AG551">INDEX(_Rge_Data_3rd_CY,$B551,AG$1)</f>
        <v>0</v>
      </c>
      <c r="AH551" s="410">
        <f t="shared" si="7"/>
        <v>0</v>
      </c>
      <c r="AI551" s="411" t="str">
        <f t="shared" si="9"/>
        <v/>
      </c>
      <c r="AJ551" s="412" t="str">
        <f t="array" ref="AJ551">INDEX(_Rge_Data_3rd_CY,$B551,AJ$1)</f>
        <v/>
      </c>
      <c r="AK551" s="413" t="str">
        <f t="array" ref="AK551">INDEX(_Rge_Data_3rd_CY,$B551,AK$1)</f>
        <v/>
      </c>
      <c r="AL551" s="413" t="str">
        <f t="array" ref="AL551">INDEX(_Rge_Data_3rd_CY,$B551,AL$1)</f>
        <v/>
      </c>
      <c r="AM551" s="413" t="str">
        <f t="array" ref="AM551">INDEX(_Rge_Data_3rd_CY,$B551,AM$1)</f>
        <v/>
      </c>
      <c r="AN551" s="413">
        <f t="array" ref="AN551">INDEX(_Rge_Data_3rd_CY,$B551,AN$1)</f>
        <v>0</v>
      </c>
      <c r="AO551" s="413">
        <f t="array" ref="AO551">INDEX(_Rge_Data_3rd_CY,$B551,AO$1)</f>
        <v>0</v>
      </c>
      <c r="AP551" s="413">
        <f t="array" ref="AP551">INDEX(_Rge_Data_3rd_CY,$B551,AP$1)</f>
        <v>0</v>
      </c>
      <c r="AQ551" s="413">
        <f t="array" ref="AQ551">INDEX(_Rge_Data_3rd_CY,$B551,AQ$1)</f>
        <v>0</v>
      </c>
      <c r="AR551" s="413">
        <f t="array" ref="AR551">INDEX(_Rge_Data_3rd_CY,$B551,AR$1)</f>
        <v>0</v>
      </c>
      <c r="AS551" s="413" t="str">
        <f t="array" ref="AS551">INDEX(_Rge_Data_3rd_CY,$B551,AS$1)</f>
        <v/>
      </c>
      <c r="AT551" s="413">
        <f t="array" ref="AT551">INDEX(_Rge_Data_3rd_CY,$B551,AT$1)</f>
        <v>0</v>
      </c>
      <c r="AU551" s="413">
        <f t="array" ref="AU551">INDEX(_Rge_Data_3rd_CY,$B551,AU$1)</f>
        <v>0</v>
      </c>
      <c r="AV551" s="284">
        <f t="shared" si="10"/>
        <v>0</v>
      </c>
      <c r="AW551" s="414">
        <f t="shared" si="8"/>
        <v>0</v>
      </c>
      <c r="AX551" s="290">
        <f>IFERROR(IF(AND($F551="OPEN",$AH551&gt;0),$AH551*_SoP*$AW551,IF(AND($F551="CLOSED",$AH551&gt;0),$AH551*_SoL*$AW551,0)),0)</f>
        <v>0</v>
      </c>
      <c r="AY551" s="290">
        <f>IFERROR(IF($AH551&lt;0,$AH551*_SoL,0),0)</f>
        <v>0</v>
      </c>
      <c r="AZ551" s="415">
        <f t="shared" si="11"/>
        <v>0</v>
      </c>
      <c r="BA551" s="415">
        <f t="shared" si="12"/>
        <v>0</v>
      </c>
      <c r="BB551" s="415">
        <f t="shared" si="13"/>
        <v>0</v>
      </c>
      <c r="BC551" s="416">
        <f t="shared" si="14"/>
        <v>0</v>
      </c>
      <c r="BD551" s="417">
        <f t="shared" si="15"/>
        <v>0</v>
      </c>
      <c r="BE551" s="418">
        <f t="shared" si="16"/>
        <v>0</v>
      </c>
      <c r="BF551" s="419">
        <f t="shared" si="17"/>
        <v>0</v>
      </c>
    </row>
    <row r="552" ht="19.5" customHeight="1">
      <c r="A552" s="185"/>
      <c r="B552" s="230">
        <f t="shared" si="18"/>
        <v>541</v>
      </c>
      <c r="C552" s="185"/>
      <c r="D552" s="391" t="str">
        <f t="array" ref="D552">INDEX(_Rge_Projectdata_3rd,$B552,MATCH("Project-ID",_Rge_Headline_Projectdata,0))</f>
        <v/>
      </c>
      <c r="E552" s="392" t="str">
        <f t="array" ref="E552">IF(INDEX(_Rge_Data_3rd_CY,$B552,E$1)=0,"",TEXT(INDEX(_Rge_Data_3rd_CY,$B552,E$1),"JJJJMMTT"))</f>
        <v/>
      </c>
      <c r="F552" s="404" t="str">
        <f t="array" ref="F552">INDEX(_Rge_Data_3rd_CY,$B552,F$1)</f>
        <v>Open</v>
      </c>
      <c r="G552" s="393">
        <f t="array" ref="G552">IFERROR(MATCH(INDEX(_Rge_Data_3rd_CY,$B552,G$1),_Rge_Projectstatus,0),"")</f>
        <v>1</v>
      </c>
      <c r="H552" s="405" t="str">
        <f t="array" ref="H552">INDEX(_Rge_Data_3rd_CY,$B552,H$1)</f>
        <v/>
      </c>
      <c r="I552" s="406" t="str">
        <f t="array" ref="I552">INDEX(_Rge_Data_3rd_CY,$B552,I$1)</f>
        <v/>
      </c>
      <c r="J552" s="406" t="str">
        <f t="array" ref="J552">INDEX(_Rge_Data_3rd_CY,$B552,J$1)</f>
        <v/>
      </c>
      <c r="K552" s="406" t="str">
        <f t="array" ref="K552">INDEX(_Rge_Data_3rd_CY,$B552,K$1)</f>
        <v/>
      </c>
      <c r="L552" s="407">
        <f t="array" ref="L552">INDEX(_Rge_Data_3rd_CY,$B552,L$1)</f>
        <v>0</v>
      </c>
      <c r="M552" s="407">
        <f t="array" ref="M552">INDEX(_Rge_Data_3rd_CY,$B552,M$1)</f>
        <v>0</v>
      </c>
      <c r="N552" s="407">
        <f t="array" ref="N552">INDEX(_Rge_Data_3rd_CY,$B552,N$1)</f>
        <v>0</v>
      </c>
      <c r="O552" s="407">
        <f t="array" ref="O552">INDEX(_Rge_Data_3rd_CY,$B552,O$1)</f>
        <v>0</v>
      </c>
      <c r="P552" s="407">
        <f t="array" ref="P552">INDEX(_Rge_Data_3rd_CY,$B552,P$1)</f>
        <v>0</v>
      </c>
      <c r="Q552" s="407" t="str">
        <f t="array" ref="Q552">INDEX(_Rge_Data_3rd_CY,$B552,Q$1)</f>
        <v/>
      </c>
      <c r="R552" s="407">
        <f t="array" ref="R552">INDEX(_Rge_Data_3rd_CY,$B552,R$1)</f>
        <v>0</v>
      </c>
      <c r="S552" s="407">
        <f t="array" ref="S552">INDEX(_Rge_Data_3rd_CY,$B552,S$1)</f>
        <v>0</v>
      </c>
      <c r="T552" s="407">
        <f t="shared" si="5"/>
        <v>0</v>
      </c>
      <c r="U552" s="408">
        <f t="shared" si="6"/>
        <v>0</v>
      </c>
      <c r="V552" s="409" t="str">
        <f t="array" ref="V552">INDEX(_Rge_Data_3rd_CY,$B552,V$1)</f>
        <v/>
      </c>
      <c r="W552" s="410" t="str">
        <f t="array" ref="W552">INDEX(_Rge_Data_3rd_CY,$B552,W$1)</f>
        <v/>
      </c>
      <c r="X552" s="410" t="str">
        <f t="array" ref="X552">INDEX(_Rge_Data_3rd_CY,$B552,X$1)</f>
        <v/>
      </c>
      <c r="Y552" s="410" t="str">
        <f t="array" ref="Y552">INDEX(_Rge_Data_3rd_CY,$B552,Y$1)</f>
        <v/>
      </c>
      <c r="Z552" s="410">
        <f t="array" ref="Z552">INDEX(_Rge_Data_3rd_CY,$B552,Z$1)</f>
        <v>0</v>
      </c>
      <c r="AA552" s="410">
        <f t="array" ref="AA552">INDEX(_Rge_Data_3rd_CY,$B552,AA$1)</f>
        <v>0</v>
      </c>
      <c r="AB552" s="410">
        <f t="array" ref="AB552">INDEX(_Rge_Data_3rd_CY,$B552,AB$1)</f>
        <v>0</v>
      </c>
      <c r="AC552" s="410">
        <f t="array" ref="AC552">INDEX(_Rge_Data_3rd_CY,$B552,AC$1)</f>
        <v>0</v>
      </c>
      <c r="AD552" s="410">
        <f t="array" ref="AD552">INDEX(_Rge_Data_3rd_CY,$B552,AD$1)</f>
        <v>0</v>
      </c>
      <c r="AE552" s="410" t="str">
        <f t="array" ref="AE552">INDEX(_Rge_Data_3rd_CY,$B552,AE$1)</f>
        <v/>
      </c>
      <c r="AF552" s="410">
        <f t="array" ref="AF552">INDEX(_Rge_Data_3rd_CY,$B552,AF$1)</f>
        <v>0</v>
      </c>
      <c r="AG552" s="410">
        <f t="array" ref="AG552">INDEX(_Rge_Data_3rd_CY,$B552,AG$1)</f>
        <v>0</v>
      </c>
      <c r="AH552" s="410">
        <f t="shared" si="7"/>
        <v>0</v>
      </c>
      <c r="AI552" s="411" t="str">
        <f t="shared" si="9"/>
        <v/>
      </c>
      <c r="AJ552" s="412" t="str">
        <f t="array" ref="AJ552">INDEX(_Rge_Data_3rd_CY,$B552,AJ$1)</f>
        <v/>
      </c>
      <c r="AK552" s="413" t="str">
        <f t="array" ref="AK552">INDEX(_Rge_Data_3rd_CY,$B552,AK$1)</f>
        <v/>
      </c>
      <c r="AL552" s="413" t="str">
        <f t="array" ref="AL552">INDEX(_Rge_Data_3rd_CY,$B552,AL$1)</f>
        <v/>
      </c>
      <c r="AM552" s="413" t="str">
        <f t="array" ref="AM552">INDEX(_Rge_Data_3rd_CY,$B552,AM$1)</f>
        <v/>
      </c>
      <c r="AN552" s="413">
        <f t="array" ref="AN552">INDEX(_Rge_Data_3rd_CY,$B552,AN$1)</f>
        <v>0</v>
      </c>
      <c r="AO552" s="413">
        <f t="array" ref="AO552">INDEX(_Rge_Data_3rd_CY,$B552,AO$1)</f>
        <v>0</v>
      </c>
      <c r="AP552" s="413">
        <f t="array" ref="AP552">INDEX(_Rge_Data_3rd_CY,$B552,AP$1)</f>
        <v>0</v>
      </c>
      <c r="AQ552" s="413">
        <f t="array" ref="AQ552">INDEX(_Rge_Data_3rd_CY,$B552,AQ$1)</f>
        <v>0</v>
      </c>
      <c r="AR552" s="413">
        <f t="array" ref="AR552">INDEX(_Rge_Data_3rd_CY,$B552,AR$1)</f>
        <v>0</v>
      </c>
      <c r="AS552" s="413" t="str">
        <f t="array" ref="AS552">INDEX(_Rge_Data_3rd_CY,$B552,AS$1)</f>
        <v/>
      </c>
      <c r="AT552" s="413">
        <f t="array" ref="AT552">INDEX(_Rge_Data_3rd_CY,$B552,AT$1)</f>
        <v>0</v>
      </c>
      <c r="AU552" s="413">
        <f t="array" ref="AU552">INDEX(_Rge_Data_3rd_CY,$B552,AU$1)</f>
        <v>0</v>
      </c>
      <c r="AV552" s="284">
        <f t="shared" si="10"/>
        <v>0</v>
      </c>
      <c r="AW552" s="414">
        <f t="shared" si="8"/>
        <v>0</v>
      </c>
      <c r="AX552" s="290">
        <f>IFERROR(IF(AND($F552="OPEN",$AH552&gt;0),$AH552*_SoP*$AW552,IF(AND($F552="CLOSED",$AH552&gt;0),$AH552*_SoL*$AW552,0)),0)</f>
        <v>0</v>
      </c>
      <c r="AY552" s="290">
        <f>IFERROR(IF($AH552&lt;0,$AH552*_SoL,0),0)</f>
        <v>0</v>
      </c>
      <c r="AZ552" s="415">
        <f t="shared" si="11"/>
        <v>0</v>
      </c>
      <c r="BA552" s="415">
        <f t="shared" si="12"/>
        <v>0</v>
      </c>
      <c r="BB552" s="415">
        <f t="shared" si="13"/>
        <v>0</v>
      </c>
      <c r="BC552" s="416">
        <f t="shared" si="14"/>
        <v>0</v>
      </c>
      <c r="BD552" s="417">
        <f t="shared" si="15"/>
        <v>0</v>
      </c>
      <c r="BE552" s="418">
        <f t="shared" si="16"/>
        <v>0</v>
      </c>
      <c r="BF552" s="419">
        <f t="shared" si="17"/>
        <v>0</v>
      </c>
    </row>
    <row r="553" ht="19.5" customHeight="1">
      <c r="A553" s="185"/>
      <c r="B553" s="230">
        <f t="shared" si="18"/>
        <v>542</v>
      </c>
      <c r="C553" s="185"/>
      <c r="D553" s="391" t="str">
        <f t="array" ref="D553">INDEX(_Rge_Projectdata_3rd,$B553,MATCH("Project-ID",_Rge_Headline_Projectdata,0))</f>
        <v/>
      </c>
      <c r="E553" s="392" t="str">
        <f t="array" ref="E553">IF(INDEX(_Rge_Data_3rd_CY,$B553,E$1)=0,"",TEXT(INDEX(_Rge_Data_3rd_CY,$B553,E$1),"JJJJMMTT"))</f>
        <v/>
      </c>
      <c r="F553" s="404" t="str">
        <f t="array" ref="F553">INDEX(_Rge_Data_3rd_CY,$B553,F$1)</f>
        <v>Open</v>
      </c>
      <c r="G553" s="393">
        <f t="array" ref="G553">IFERROR(MATCH(INDEX(_Rge_Data_3rd_CY,$B553,G$1),_Rge_Projectstatus,0),"")</f>
        <v>1</v>
      </c>
      <c r="H553" s="405" t="str">
        <f t="array" ref="H553">INDEX(_Rge_Data_3rd_CY,$B553,H$1)</f>
        <v/>
      </c>
      <c r="I553" s="406" t="str">
        <f t="array" ref="I553">INDEX(_Rge_Data_3rd_CY,$B553,I$1)</f>
        <v/>
      </c>
      <c r="J553" s="406" t="str">
        <f t="array" ref="J553">INDEX(_Rge_Data_3rd_CY,$B553,J$1)</f>
        <v/>
      </c>
      <c r="K553" s="406" t="str">
        <f t="array" ref="K553">INDEX(_Rge_Data_3rd_CY,$B553,K$1)</f>
        <v/>
      </c>
      <c r="L553" s="407">
        <f t="array" ref="L553">INDEX(_Rge_Data_3rd_CY,$B553,L$1)</f>
        <v>0</v>
      </c>
      <c r="M553" s="407">
        <f t="array" ref="M553">INDEX(_Rge_Data_3rd_CY,$B553,M$1)</f>
        <v>0</v>
      </c>
      <c r="N553" s="407">
        <f t="array" ref="N553">INDEX(_Rge_Data_3rd_CY,$B553,N$1)</f>
        <v>0</v>
      </c>
      <c r="O553" s="407">
        <f t="array" ref="O553">INDEX(_Rge_Data_3rd_CY,$B553,O$1)</f>
        <v>0</v>
      </c>
      <c r="P553" s="407">
        <f t="array" ref="P553">INDEX(_Rge_Data_3rd_CY,$B553,P$1)</f>
        <v>0</v>
      </c>
      <c r="Q553" s="407" t="str">
        <f t="array" ref="Q553">INDEX(_Rge_Data_3rd_CY,$B553,Q$1)</f>
        <v/>
      </c>
      <c r="R553" s="407">
        <f t="array" ref="R553">INDEX(_Rge_Data_3rd_CY,$B553,R$1)</f>
        <v>0</v>
      </c>
      <c r="S553" s="407">
        <f t="array" ref="S553">INDEX(_Rge_Data_3rd_CY,$B553,S$1)</f>
        <v>0</v>
      </c>
      <c r="T553" s="407">
        <f t="shared" si="5"/>
        <v>0</v>
      </c>
      <c r="U553" s="408">
        <f t="shared" si="6"/>
        <v>0</v>
      </c>
      <c r="V553" s="409" t="str">
        <f t="array" ref="V553">INDEX(_Rge_Data_3rd_CY,$B553,V$1)</f>
        <v/>
      </c>
      <c r="W553" s="410" t="str">
        <f t="array" ref="W553">INDEX(_Rge_Data_3rd_CY,$B553,W$1)</f>
        <v/>
      </c>
      <c r="X553" s="410" t="str">
        <f t="array" ref="X553">INDEX(_Rge_Data_3rd_CY,$B553,X$1)</f>
        <v/>
      </c>
      <c r="Y553" s="410" t="str">
        <f t="array" ref="Y553">INDEX(_Rge_Data_3rd_CY,$B553,Y$1)</f>
        <v/>
      </c>
      <c r="Z553" s="410">
        <f t="array" ref="Z553">INDEX(_Rge_Data_3rd_CY,$B553,Z$1)</f>
        <v>0</v>
      </c>
      <c r="AA553" s="410">
        <f t="array" ref="AA553">INDEX(_Rge_Data_3rd_CY,$B553,AA$1)</f>
        <v>0</v>
      </c>
      <c r="AB553" s="410">
        <f t="array" ref="AB553">INDEX(_Rge_Data_3rd_CY,$B553,AB$1)</f>
        <v>0</v>
      </c>
      <c r="AC553" s="410">
        <f t="array" ref="AC553">INDEX(_Rge_Data_3rd_CY,$B553,AC$1)</f>
        <v>0</v>
      </c>
      <c r="AD553" s="410">
        <f t="array" ref="AD553">INDEX(_Rge_Data_3rd_CY,$B553,AD$1)</f>
        <v>0</v>
      </c>
      <c r="AE553" s="410" t="str">
        <f t="array" ref="AE553">INDEX(_Rge_Data_3rd_CY,$B553,AE$1)</f>
        <v/>
      </c>
      <c r="AF553" s="410">
        <f t="array" ref="AF553">INDEX(_Rge_Data_3rd_CY,$B553,AF$1)</f>
        <v>0</v>
      </c>
      <c r="AG553" s="410">
        <f t="array" ref="AG553">INDEX(_Rge_Data_3rd_CY,$B553,AG$1)</f>
        <v>0</v>
      </c>
      <c r="AH553" s="410">
        <f t="shared" si="7"/>
        <v>0</v>
      </c>
      <c r="AI553" s="411" t="str">
        <f t="shared" si="9"/>
        <v/>
      </c>
      <c r="AJ553" s="412" t="str">
        <f t="array" ref="AJ553">INDEX(_Rge_Data_3rd_CY,$B553,AJ$1)</f>
        <v/>
      </c>
      <c r="AK553" s="413" t="str">
        <f t="array" ref="AK553">INDEX(_Rge_Data_3rd_CY,$B553,AK$1)</f>
        <v/>
      </c>
      <c r="AL553" s="413" t="str">
        <f t="array" ref="AL553">INDEX(_Rge_Data_3rd_CY,$B553,AL$1)</f>
        <v/>
      </c>
      <c r="AM553" s="413" t="str">
        <f t="array" ref="AM553">INDEX(_Rge_Data_3rd_CY,$B553,AM$1)</f>
        <v/>
      </c>
      <c r="AN553" s="413">
        <f t="array" ref="AN553">INDEX(_Rge_Data_3rd_CY,$B553,AN$1)</f>
        <v>0</v>
      </c>
      <c r="AO553" s="413">
        <f t="array" ref="AO553">INDEX(_Rge_Data_3rd_CY,$B553,AO$1)</f>
        <v>0</v>
      </c>
      <c r="AP553" s="413">
        <f t="array" ref="AP553">INDEX(_Rge_Data_3rd_CY,$B553,AP$1)</f>
        <v>0</v>
      </c>
      <c r="AQ553" s="413">
        <f t="array" ref="AQ553">INDEX(_Rge_Data_3rd_CY,$B553,AQ$1)</f>
        <v>0</v>
      </c>
      <c r="AR553" s="413">
        <f t="array" ref="AR553">INDEX(_Rge_Data_3rd_CY,$B553,AR$1)</f>
        <v>0</v>
      </c>
      <c r="AS553" s="413" t="str">
        <f t="array" ref="AS553">INDEX(_Rge_Data_3rd_CY,$B553,AS$1)</f>
        <v/>
      </c>
      <c r="AT553" s="413">
        <f t="array" ref="AT553">INDEX(_Rge_Data_3rd_CY,$B553,AT$1)</f>
        <v>0</v>
      </c>
      <c r="AU553" s="413">
        <f t="array" ref="AU553">INDEX(_Rge_Data_3rd_CY,$B553,AU$1)</f>
        <v>0</v>
      </c>
      <c r="AV553" s="284">
        <f t="shared" si="10"/>
        <v>0</v>
      </c>
      <c r="AW553" s="414">
        <f t="shared" si="8"/>
        <v>0</v>
      </c>
      <c r="AX553" s="290">
        <f>IFERROR(IF(AND($F553="OPEN",$AH553&gt;0),$AH553*_SoP*$AW553,IF(AND($F553="CLOSED",$AH553&gt;0),$AH553*_SoL*$AW553,0)),0)</f>
        <v>0</v>
      </c>
      <c r="AY553" s="290">
        <f>IFERROR(IF($AH553&lt;0,$AH553*_SoL,0),0)</f>
        <v>0</v>
      </c>
      <c r="AZ553" s="415">
        <f t="shared" si="11"/>
        <v>0</v>
      </c>
      <c r="BA553" s="415">
        <f t="shared" si="12"/>
        <v>0</v>
      </c>
      <c r="BB553" s="415">
        <f t="shared" si="13"/>
        <v>0</v>
      </c>
      <c r="BC553" s="416">
        <f t="shared" si="14"/>
        <v>0</v>
      </c>
      <c r="BD553" s="417">
        <f t="shared" si="15"/>
        <v>0</v>
      </c>
      <c r="BE553" s="418">
        <f t="shared" si="16"/>
        <v>0</v>
      </c>
      <c r="BF553" s="419">
        <f t="shared" si="17"/>
        <v>0</v>
      </c>
    </row>
    <row r="554" ht="19.5" customHeight="1">
      <c r="A554" s="185"/>
      <c r="B554" s="230">
        <f t="shared" si="18"/>
        <v>543</v>
      </c>
      <c r="C554" s="185"/>
      <c r="D554" s="391" t="str">
        <f t="array" ref="D554">INDEX(_Rge_Projectdata_3rd,$B554,MATCH("Project-ID",_Rge_Headline_Projectdata,0))</f>
        <v/>
      </c>
      <c r="E554" s="392" t="str">
        <f t="array" ref="E554">IF(INDEX(_Rge_Data_3rd_CY,$B554,E$1)=0,"",TEXT(INDEX(_Rge_Data_3rd_CY,$B554,E$1),"JJJJMMTT"))</f>
        <v/>
      </c>
      <c r="F554" s="404" t="str">
        <f t="array" ref="F554">INDEX(_Rge_Data_3rd_CY,$B554,F$1)</f>
        <v>Open</v>
      </c>
      <c r="G554" s="393">
        <f t="array" ref="G554">IFERROR(MATCH(INDEX(_Rge_Data_3rd_CY,$B554,G$1),_Rge_Projectstatus,0),"")</f>
        <v>1</v>
      </c>
      <c r="H554" s="405" t="str">
        <f t="array" ref="H554">INDEX(_Rge_Data_3rd_CY,$B554,H$1)</f>
        <v/>
      </c>
      <c r="I554" s="406" t="str">
        <f t="array" ref="I554">INDEX(_Rge_Data_3rd_CY,$B554,I$1)</f>
        <v/>
      </c>
      <c r="J554" s="406" t="str">
        <f t="array" ref="J554">INDEX(_Rge_Data_3rd_CY,$B554,J$1)</f>
        <v/>
      </c>
      <c r="K554" s="406" t="str">
        <f t="array" ref="K554">INDEX(_Rge_Data_3rd_CY,$B554,K$1)</f>
        <v/>
      </c>
      <c r="L554" s="407">
        <f t="array" ref="L554">INDEX(_Rge_Data_3rd_CY,$B554,L$1)</f>
        <v>0</v>
      </c>
      <c r="M554" s="407">
        <f t="array" ref="M554">INDEX(_Rge_Data_3rd_CY,$B554,M$1)</f>
        <v>0</v>
      </c>
      <c r="N554" s="407">
        <f t="array" ref="N554">INDEX(_Rge_Data_3rd_CY,$B554,N$1)</f>
        <v>0</v>
      </c>
      <c r="O554" s="407">
        <f t="array" ref="O554">INDEX(_Rge_Data_3rd_CY,$B554,O$1)</f>
        <v>0</v>
      </c>
      <c r="P554" s="407">
        <f t="array" ref="P554">INDEX(_Rge_Data_3rd_CY,$B554,P$1)</f>
        <v>0</v>
      </c>
      <c r="Q554" s="407" t="str">
        <f t="array" ref="Q554">INDEX(_Rge_Data_3rd_CY,$B554,Q$1)</f>
        <v/>
      </c>
      <c r="R554" s="407">
        <f t="array" ref="R554">INDEX(_Rge_Data_3rd_CY,$B554,R$1)</f>
        <v>0</v>
      </c>
      <c r="S554" s="407">
        <f t="array" ref="S554">INDEX(_Rge_Data_3rd_CY,$B554,S$1)</f>
        <v>0</v>
      </c>
      <c r="T554" s="407">
        <f t="shared" si="5"/>
        <v>0</v>
      </c>
      <c r="U554" s="408">
        <f t="shared" si="6"/>
        <v>0</v>
      </c>
      <c r="V554" s="409" t="str">
        <f t="array" ref="V554">INDEX(_Rge_Data_3rd_CY,$B554,V$1)</f>
        <v/>
      </c>
      <c r="W554" s="410" t="str">
        <f t="array" ref="W554">INDEX(_Rge_Data_3rd_CY,$B554,W$1)</f>
        <v/>
      </c>
      <c r="X554" s="410" t="str">
        <f t="array" ref="X554">INDEX(_Rge_Data_3rd_CY,$B554,X$1)</f>
        <v/>
      </c>
      <c r="Y554" s="410" t="str">
        <f t="array" ref="Y554">INDEX(_Rge_Data_3rd_CY,$B554,Y$1)</f>
        <v/>
      </c>
      <c r="Z554" s="410">
        <f t="array" ref="Z554">INDEX(_Rge_Data_3rd_CY,$B554,Z$1)</f>
        <v>0</v>
      </c>
      <c r="AA554" s="410">
        <f t="array" ref="AA554">INDEX(_Rge_Data_3rd_CY,$B554,AA$1)</f>
        <v>0</v>
      </c>
      <c r="AB554" s="410">
        <f t="array" ref="AB554">INDEX(_Rge_Data_3rd_CY,$B554,AB$1)</f>
        <v>0</v>
      </c>
      <c r="AC554" s="410">
        <f t="array" ref="AC554">INDEX(_Rge_Data_3rd_CY,$B554,AC$1)</f>
        <v>0</v>
      </c>
      <c r="AD554" s="410">
        <f t="array" ref="AD554">INDEX(_Rge_Data_3rd_CY,$B554,AD$1)</f>
        <v>0</v>
      </c>
      <c r="AE554" s="410" t="str">
        <f t="array" ref="AE554">INDEX(_Rge_Data_3rd_CY,$B554,AE$1)</f>
        <v/>
      </c>
      <c r="AF554" s="410">
        <f t="array" ref="AF554">INDEX(_Rge_Data_3rd_CY,$B554,AF$1)</f>
        <v>0</v>
      </c>
      <c r="AG554" s="410">
        <f t="array" ref="AG554">INDEX(_Rge_Data_3rd_CY,$B554,AG$1)</f>
        <v>0</v>
      </c>
      <c r="AH554" s="410">
        <f t="shared" si="7"/>
        <v>0</v>
      </c>
      <c r="AI554" s="411" t="str">
        <f t="shared" si="9"/>
        <v/>
      </c>
      <c r="AJ554" s="412" t="str">
        <f t="array" ref="AJ554">INDEX(_Rge_Data_3rd_CY,$B554,AJ$1)</f>
        <v/>
      </c>
      <c r="AK554" s="413" t="str">
        <f t="array" ref="AK554">INDEX(_Rge_Data_3rd_CY,$B554,AK$1)</f>
        <v/>
      </c>
      <c r="AL554" s="413" t="str">
        <f t="array" ref="AL554">INDEX(_Rge_Data_3rd_CY,$B554,AL$1)</f>
        <v/>
      </c>
      <c r="AM554" s="413" t="str">
        <f t="array" ref="AM554">INDEX(_Rge_Data_3rd_CY,$B554,AM$1)</f>
        <v/>
      </c>
      <c r="AN554" s="413">
        <f t="array" ref="AN554">INDEX(_Rge_Data_3rd_CY,$B554,AN$1)</f>
        <v>0</v>
      </c>
      <c r="AO554" s="413">
        <f t="array" ref="AO554">INDEX(_Rge_Data_3rd_CY,$B554,AO$1)</f>
        <v>0</v>
      </c>
      <c r="AP554" s="413">
        <f t="array" ref="AP554">INDEX(_Rge_Data_3rd_CY,$B554,AP$1)</f>
        <v>0</v>
      </c>
      <c r="AQ554" s="413">
        <f t="array" ref="AQ554">INDEX(_Rge_Data_3rd_CY,$B554,AQ$1)</f>
        <v>0</v>
      </c>
      <c r="AR554" s="413">
        <f t="array" ref="AR554">INDEX(_Rge_Data_3rd_CY,$B554,AR$1)</f>
        <v>0</v>
      </c>
      <c r="AS554" s="413" t="str">
        <f t="array" ref="AS554">INDEX(_Rge_Data_3rd_CY,$B554,AS$1)</f>
        <v/>
      </c>
      <c r="AT554" s="413">
        <f t="array" ref="AT554">INDEX(_Rge_Data_3rd_CY,$B554,AT$1)</f>
        <v>0</v>
      </c>
      <c r="AU554" s="413">
        <f t="array" ref="AU554">INDEX(_Rge_Data_3rd_CY,$B554,AU$1)</f>
        <v>0</v>
      </c>
      <c r="AV554" s="284">
        <f t="shared" si="10"/>
        <v>0</v>
      </c>
      <c r="AW554" s="414">
        <f t="shared" si="8"/>
        <v>0</v>
      </c>
      <c r="AX554" s="290">
        <f>IFERROR(IF(AND($F554="OPEN",$AH554&gt;0),$AH554*_SoP*$AW554,IF(AND($F554="CLOSED",$AH554&gt;0),$AH554*_SoL*$AW554,0)),0)</f>
        <v>0</v>
      </c>
      <c r="AY554" s="290">
        <f>IFERROR(IF($AH554&lt;0,$AH554*_SoL,0),0)</f>
        <v>0</v>
      </c>
      <c r="AZ554" s="415">
        <f t="shared" si="11"/>
        <v>0</v>
      </c>
      <c r="BA554" s="415">
        <f t="shared" si="12"/>
        <v>0</v>
      </c>
      <c r="BB554" s="415">
        <f t="shared" si="13"/>
        <v>0</v>
      </c>
      <c r="BC554" s="416">
        <f t="shared" si="14"/>
        <v>0</v>
      </c>
      <c r="BD554" s="417">
        <f t="shared" si="15"/>
        <v>0</v>
      </c>
      <c r="BE554" s="418">
        <f t="shared" si="16"/>
        <v>0</v>
      </c>
      <c r="BF554" s="419">
        <f t="shared" si="17"/>
        <v>0</v>
      </c>
    </row>
    <row r="555" ht="19.5" customHeight="1">
      <c r="A555" s="185"/>
      <c r="B555" s="230">
        <f t="shared" si="18"/>
        <v>544</v>
      </c>
      <c r="C555" s="185"/>
      <c r="D555" s="391" t="str">
        <f t="array" ref="D555">INDEX(_Rge_Projectdata_3rd,$B555,MATCH("Project-ID",_Rge_Headline_Projectdata,0))</f>
        <v/>
      </c>
      <c r="E555" s="392" t="str">
        <f t="array" ref="E555">IF(INDEX(_Rge_Data_3rd_CY,$B555,E$1)=0,"",TEXT(INDEX(_Rge_Data_3rd_CY,$B555,E$1),"JJJJMMTT"))</f>
        <v/>
      </c>
      <c r="F555" s="404" t="str">
        <f t="array" ref="F555">INDEX(_Rge_Data_3rd_CY,$B555,F$1)</f>
        <v>Open</v>
      </c>
      <c r="G555" s="393">
        <f t="array" ref="G555">IFERROR(MATCH(INDEX(_Rge_Data_3rd_CY,$B555,G$1),_Rge_Projectstatus,0),"")</f>
        <v>1</v>
      </c>
      <c r="H555" s="405" t="str">
        <f t="array" ref="H555">INDEX(_Rge_Data_3rd_CY,$B555,H$1)</f>
        <v/>
      </c>
      <c r="I555" s="406" t="str">
        <f t="array" ref="I555">INDEX(_Rge_Data_3rd_CY,$B555,I$1)</f>
        <v/>
      </c>
      <c r="J555" s="406" t="str">
        <f t="array" ref="J555">INDEX(_Rge_Data_3rd_CY,$B555,J$1)</f>
        <v/>
      </c>
      <c r="K555" s="406" t="str">
        <f t="array" ref="K555">INDEX(_Rge_Data_3rd_CY,$B555,K$1)</f>
        <v/>
      </c>
      <c r="L555" s="407">
        <f t="array" ref="L555">INDEX(_Rge_Data_3rd_CY,$B555,L$1)</f>
        <v>0</v>
      </c>
      <c r="M555" s="407">
        <f t="array" ref="M555">INDEX(_Rge_Data_3rd_CY,$B555,M$1)</f>
        <v>0</v>
      </c>
      <c r="N555" s="407">
        <f t="array" ref="N555">INDEX(_Rge_Data_3rd_CY,$B555,N$1)</f>
        <v>0</v>
      </c>
      <c r="O555" s="407">
        <f t="array" ref="O555">INDEX(_Rge_Data_3rd_CY,$B555,O$1)</f>
        <v>0</v>
      </c>
      <c r="P555" s="407">
        <f t="array" ref="P555">INDEX(_Rge_Data_3rd_CY,$B555,P$1)</f>
        <v>0</v>
      </c>
      <c r="Q555" s="407" t="str">
        <f t="array" ref="Q555">INDEX(_Rge_Data_3rd_CY,$B555,Q$1)</f>
        <v/>
      </c>
      <c r="R555" s="407">
        <f t="array" ref="R555">INDEX(_Rge_Data_3rd_CY,$B555,R$1)</f>
        <v>0</v>
      </c>
      <c r="S555" s="407">
        <f t="array" ref="S555">INDEX(_Rge_Data_3rd_CY,$B555,S$1)</f>
        <v>0</v>
      </c>
      <c r="T555" s="407">
        <f t="shared" si="5"/>
        <v>0</v>
      </c>
      <c r="U555" s="408">
        <f t="shared" si="6"/>
        <v>0</v>
      </c>
      <c r="V555" s="409" t="str">
        <f t="array" ref="V555">INDEX(_Rge_Data_3rd_CY,$B555,V$1)</f>
        <v/>
      </c>
      <c r="W555" s="410" t="str">
        <f t="array" ref="W555">INDEX(_Rge_Data_3rd_CY,$B555,W$1)</f>
        <v/>
      </c>
      <c r="X555" s="410" t="str">
        <f t="array" ref="X555">INDEX(_Rge_Data_3rd_CY,$B555,X$1)</f>
        <v/>
      </c>
      <c r="Y555" s="410" t="str">
        <f t="array" ref="Y555">INDEX(_Rge_Data_3rd_CY,$B555,Y$1)</f>
        <v/>
      </c>
      <c r="Z555" s="410">
        <f t="array" ref="Z555">INDEX(_Rge_Data_3rd_CY,$B555,Z$1)</f>
        <v>0</v>
      </c>
      <c r="AA555" s="410">
        <f t="array" ref="AA555">INDEX(_Rge_Data_3rd_CY,$B555,AA$1)</f>
        <v>0</v>
      </c>
      <c r="AB555" s="410">
        <f t="array" ref="AB555">INDEX(_Rge_Data_3rd_CY,$B555,AB$1)</f>
        <v>0</v>
      </c>
      <c r="AC555" s="410">
        <f t="array" ref="AC555">INDEX(_Rge_Data_3rd_CY,$B555,AC$1)</f>
        <v>0</v>
      </c>
      <c r="AD555" s="410">
        <f t="array" ref="AD555">INDEX(_Rge_Data_3rd_CY,$B555,AD$1)</f>
        <v>0</v>
      </c>
      <c r="AE555" s="410" t="str">
        <f t="array" ref="AE555">INDEX(_Rge_Data_3rd_CY,$B555,AE$1)</f>
        <v/>
      </c>
      <c r="AF555" s="410">
        <f t="array" ref="AF555">INDEX(_Rge_Data_3rd_CY,$B555,AF$1)</f>
        <v>0</v>
      </c>
      <c r="AG555" s="410">
        <f t="array" ref="AG555">INDEX(_Rge_Data_3rd_CY,$B555,AG$1)</f>
        <v>0</v>
      </c>
      <c r="AH555" s="410">
        <f t="shared" si="7"/>
        <v>0</v>
      </c>
      <c r="AI555" s="411" t="str">
        <f t="shared" si="9"/>
        <v/>
      </c>
      <c r="AJ555" s="412" t="str">
        <f t="array" ref="AJ555">INDEX(_Rge_Data_3rd_CY,$B555,AJ$1)</f>
        <v/>
      </c>
      <c r="AK555" s="413" t="str">
        <f t="array" ref="AK555">INDEX(_Rge_Data_3rd_CY,$B555,AK$1)</f>
        <v/>
      </c>
      <c r="AL555" s="413" t="str">
        <f t="array" ref="AL555">INDEX(_Rge_Data_3rd_CY,$B555,AL$1)</f>
        <v/>
      </c>
      <c r="AM555" s="413" t="str">
        <f t="array" ref="AM555">INDEX(_Rge_Data_3rd_CY,$B555,AM$1)</f>
        <v/>
      </c>
      <c r="AN555" s="413">
        <f t="array" ref="AN555">INDEX(_Rge_Data_3rd_CY,$B555,AN$1)</f>
        <v>0</v>
      </c>
      <c r="AO555" s="413">
        <f t="array" ref="AO555">INDEX(_Rge_Data_3rd_CY,$B555,AO$1)</f>
        <v>0</v>
      </c>
      <c r="AP555" s="413">
        <f t="array" ref="AP555">INDEX(_Rge_Data_3rd_CY,$B555,AP$1)</f>
        <v>0</v>
      </c>
      <c r="AQ555" s="413">
        <f t="array" ref="AQ555">INDEX(_Rge_Data_3rd_CY,$B555,AQ$1)</f>
        <v>0</v>
      </c>
      <c r="AR555" s="413">
        <f t="array" ref="AR555">INDEX(_Rge_Data_3rd_CY,$B555,AR$1)</f>
        <v>0</v>
      </c>
      <c r="AS555" s="413" t="str">
        <f t="array" ref="AS555">INDEX(_Rge_Data_3rd_CY,$B555,AS$1)</f>
        <v/>
      </c>
      <c r="AT555" s="413">
        <f t="array" ref="AT555">INDEX(_Rge_Data_3rd_CY,$B555,AT$1)</f>
        <v>0</v>
      </c>
      <c r="AU555" s="413">
        <f t="array" ref="AU555">INDEX(_Rge_Data_3rd_CY,$B555,AU$1)</f>
        <v>0</v>
      </c>
      <c r="AV555" s="284">
        <f t="shared" si="10"/>
        <v>0</v>
      </c>
      <c r="AW555" s="414">
        <f t="shared" si="8"/>
        <v>0</v>
      </c>
      <c r="AX555" s="290">
        <f>IFERROR(IF(AND($F555="OPEN",$AH555&gt;0),$AH555*_SoP*$AW555,IF(AND($F555="CLOSED",$AH555&gt;0),$AH555*_SoL*$AW555,0)),0)</f>
        <v>0</v>
      </c>
      <c r="AY555" s="290">
        <f>IFERROR(IF($AH555&lt;0,$AH555*_SoL,0),0)</f>
        <v>0</v>
      </c>
      <c r="AZ555" s="415">
        <f t="shared" si="11"/>
        <v>0</v>
      </c>
      <c r="BA555" s="415">
        <f t="shared" si="12"/>
        <v>0</v>
      </c>
      <c r="BB555" s="415">
        <f t="shared" si="13"/>
        <v>0</v>
      </c>
      <c r="BC555" s="416">
        <f t="shared" si="14"/>
        <v>0</v>
      </c>
      <c r="BD555" s="417">
        <f t="shared" si="15"/>
        <v>0</v>
      </c>
      <c r="BE555" s="418">
        <f t="shared" si="16"/>
        <v>0</v>
      </c>
      <c r="BF555" s="419">
        <f t="shared" si="17"/>
        <v>0</v>
      </c>
    </row>
    <row r="556" ht="19.5" customHeight="1">
      <c r="A556" s="185"/>
      <c r="B556" s="230">
        <f t="shared" si="18"/>
        <v>545</v>
      </c>
      <c r="C556" s="185"/>
      <c r="D556" s="391" t="str">
        <f t="array" ref="D556">INDEX(_Rge_Projectdata_3rd,$B556,MATCH("Project-ID",_Rge_Headline_Projectdata,0))</f>
        <v/>
      </c>
      <c r="E556" s="392" t="str">
        <f t="array" ref="E556">IF(INDEX(_Rge_Data_3rd_CY,$B556,E$1)=0,"",TEXT(INDEX(_Rge_Data_3rd_CY,$B556,E$1),"JJJJMMTT"))</f>
        <v/>
      </c>
      <c r="F556" s="404" t="str">
        <f t="array" ref="F556">INDEX(_Rge_Data_3rd_CY,$B556,F$1)</f>
        <v>Open</v>
      </c>
      <c r="G556" s="393">
        <f t="array" ref="G556">IFERROR(MATCH(INDEX(_Rge_Data_3rd_CY,$B556,G$1),_Rge_Projectstatus,0),"")</f>
        <v>1</v>
      </c>
      <c r="H556" s="405" t="str">
        <f t="array" ref="H556">INDEX(_Rge_Data_3rd_CY,$B556,H$1)</f>
        <v/>
      </c>
      <c r="I556" s="406" t="str">
        <f t="array" ref="I556">INDEX(_Rge_Data_3rd_CY,$B556,I$1)</f>
        <v/>
      </c>
      <c r="J556" s="406" t="str">
        <f t="array" ref="J556">INDEX(_Rge_Data_3rd_CY,$B556,J$1)</f>
        <v/>
      </c>
      <c r="K556" s="406" t="str">
        <f t="array" ref="K556">INDEX(_Rge_Data_3rd_CY,$B556,K$1)</f>
        <v/>
      </c>
      <c r="L556" s="407">
        <f t="array" ref="L556">INDEX(_Rge_Data_3rd_CY,$B556,L$1)</f>
        <v>0</v>
      </c>
      <c r="M556" s="407">
        <f t="array" ref="M556">INDEX(_Rge_Data_3rd_CY,$B556,M$1)</f>
        <v>0</v>
      </c>
      <c r="N556" s="407">
        <f t="array" ref="N556">INDEX(_Rge_Data_3rd_CY,$B556,N$1)</f>
        <v>0</v>
      </c>
      <c r="O556" s="407">
        <f t="array" ref="O556">INDEX(_Rge_Data_3rd_CY,$B556,O$1)</f>
        <v>0</v>
      </c>
      <c r="P556" s="407">
        <f t="array" ref="P556">INDEX(_Rge_Data_3rd_CY,$B556,P$1)</f>
        <v>0</v>
      </c>
      <c r="Q556" s="407" t="str">
        <f t="array" ref="Q556">INDEX(_Rge_Data_3rd_CY,$B556,Q$1)</f>
        <v/>
      </c>
      <c r="R556" s="407">
        <f t="array" ref="R556">INDEX(_Rge_Data_3rd_CY,$B556,R$1)</f>
        <v>0</v>
      </c>
      <c r="S556" s="407">
        <f t="array" ref="S556">INDEX(_Rge_Data_3rd_CY,$B556,S$1)</f>
        <v>0</v>
      </c>
      <c r="T556" s="407">
        <f t="shared" si="5"/>
        <v>0</v>
      </c>
      <c r="U556" s="408">
        <f t="shared" si="6"/>
        <v>0</v>
      </c>
      <c r="V556" s="409" t="str">
        <f t="array" ref="V556">INDEX(_Rge_Data_3rd_CY,$B556,V$1)</f>
        <v/>
      </c>
      <c r="W556" s="410" t="str">
        <f t="array" ref="W556">INDEX(_Rge_Data_3rd_CY,$B556,W$1)</f>
        <v/>
      </c>
      <c r="X556" s="410" t="str">
        <f t="array" ref="X556">INDEX(_Rge_Data_3rd_CY,$B556,X$1)</f>
        <v/>
      </c>
      <c r="Y556" s="410" t="str">
        <f t="array" ref="Y556">INDEX(_Rge_Data_3rd_CY,$B556,Y$1)</f>
        <v/>
      </c>
      <c r="Z556" s="410">
        <f t="array" ref="Z556">INDEX(_Rge_Data_3rd_CY,$B556,Z$1)</f>
        <v>0</v>
      </c>
      <c r="AA556" s="410">
        <f t="array" ref="AA556">INDEX(_Rge_Data_3rd_CY,$B556,AA$1)</f>
        <v>0</v>
      </c>
      <c r="AB556" s="410">
        <f t="array" ref="AB556">INDEX(_Rge_Data_3rd_CY,$B556,AB$1)</f>
        <v>0</v>
      </c>
      <c r="AC556" s="410">
        <f t="array" ref="AC556">INDEX(_Rge_Data_3rd_CY,$B556,AC$1)</f>
        <v>0</v>
      </c>
      <c r="AD556" s="410">
        <f t="array" ref="AD556">INDEX(_Rge_Data_3rd_CY,$B556,AD$1)</f>
        <v>0</v>
      </c>
      <c r="AE556" s="410" t="str">
        <f t="array" ref="AE556">INDEX(_Rge_Data_3rd_CY,$B556,AE$1)</f>
        <v/>
      </c>
      <c r="AF556" s="410">
        <f t="array" ref="AF556">INDEX(_Rge_Data_3rd_CY,$B556,AF$1)</f>
        <v>0</v>
      </c>
      <c r="AG556" s="410">
        <f t="array" ref="AG556">INDEX(_Rge_Data_3rd_CY,$B556,AG$1)</f>
        <v>0</v>
      </c>
      <c r="AH556" s="410">
        <f t="shared" si="7"/>
        <v>0</v>
      </c>
      <c r="AI556" s="411" t="str">
        <f t="shared" si="9"/>
        <v/>
      </c>
      <c r="AJ556" s="412" t="str">
        <f t="array" ref="AJ556">INDEX(_Rge_Data_3rd_CY,$B556,AJ$1)</f>
        <v/>
      </c>
      <c r="AK556" s="413" t="str">
        <f t="array" ref="AK556">INDEX(_Rge_Data_3rd_CY,$B556,AK$1)</f>
        <v/>
      </c>
      <c r="AL556" s="413" t="str">
        <f t="array" ref="AL556">INDEX(_Rge_Data_3rd_CY,$B556,AL$1)</f>
        <v/>
      </c>
      <c r="AM556" s="413" t="str">
        <f t="array" ref="AM556">INDEX(_Rge_Data_3rd_CY,$B556,AM$1)</f>
        <v/>
      </c>
      <c r="AN556" s="413">
        <f t="array" ref="AN556">INDEX(_Rge_Data_3rd_CY,$B556,AN$1)</f>
        <v>0</v>
      </c>
      <c r="AO556" s="413">
        <f t="array" ref="AO556">INDEX(_Rge_Data_3rd_CY,$B556,AO$1)</f>
        <v>0</v>
      </c>
      <c r="AP556" s="413">
        <f t="array" ref="AP556">INDEX(_Rge_Data_3rd_CY,$B556,AP$1)</f>
        <v>0</v>
      </c>
      <c r="AQ556" s="413">
        <f t="array" ref="AQ556">INDEX(_Rge_Data_3rd_CY,$B556,AQ$1)</f>
        <v>0</v>
      </c>
      <c r="AR556" s="413">
        <f t="array" ref="AR556">INDEX(_Rge_Data_3rd_CY,$B556,AR$1)</f>
        <v>0</v>
      </c>
      <c r="AS556" s="413" t="str">
        <f t="array" ref="AS556">INDEX(_Rge_Data_3rd_CY,$B556,AS$1)</f>
        <v/>
      </c>
      <c r="AT556" s="413">
        <f t="array" ref="AT556">INDEX(_Rge_Data_3rd_CY,$B556,AT$1)</f>
        <v>0</v>
      </c>
      <c r="AU556" s="413">
        <f t="array" ref="AU556">INDEX(_Rge_Data_3rd_CY,$B556,AU$1)</f>
        <v>0</v>
      </c>
      <c r="AV556" s="284">
        <f t="shared" si="10"/>
        <v>0</v>
      </c>
      <c r="AW556" s="414">
        <f t="shared" si="8"/>
        <v>0</v>
      </c>
      <c r="AX556" s="290">
        <f>IFERROR(IF(AND($F556="OPEN",$AH556&gt;0),$AH556*_SoP*$AW556,IF(AND($F556="CLOSED",$AH556&gt;0),$AH556*_SoL*$AW556,0)),0)</f>
        <v>0</v>
      </c>
      <c r="AY556" s="290">
        <f>IFERROR(IF($AH556&lt;0,$AH556*_SoL,0),0)</f>
        <v>0</v>
      </c>
      <c r="AZ556" s="415">
        <f t="shared" si="11"/>
        <v>0</v>
      </c>
      <c r="BA556" s="415">
        <f t="shared" si="12"/>
        <v>0</v>
      </c>
      <c r="BB556" s="415">
        <f t="shared" si="13"/>
        <v>0</v>
      </c>
      <c r="BC556" s="416">
        <f t="shared" si="14"/>
        <v>0</v>
      </c>
      <c r="BD556" s="417">
        <f t="shared" si="15"/>
        <v>0</v>
      </c>
      <c r="BE556" s="418">
        <f t="shared" si="16"/>
        <v>0</v>
      </c>
      <c r="BF556" s="419">
        <f t="shared" si="17"/>
        <v>0</v>
      </c>
    </row>
    <row r="557" ht="19.5" customHeight="1">
      <c r="A557" s="185"/>
      <c r="B557" s="230">
        <f t="shared" si="18"/>
        <v>546</v>
      </c>
      <c r="C557" s="185"/>
      <c r="D557" s="391" t="str">
        <f t="array" ref="D557">INDEX(_Rge_Projectdata_3rd,$B557,MATCH("Project-ID",_Rge_Headline_Projectdata,0))</f>
        <v/>
      </c>
      <c r="E557" s="392" t="str">
        <f t="array" ref="E557">IF(INDEX(_Rge_Data_3rd_CY,$B557,E$1)=0,"",TEXT(INDEX(_Rge_Data_3rd_CY,$B557,E$1),"JJJJMMTT"))</f>
        <v/>
      </c>
      <c r="F557" s="404" t="str">
        <f t="array" ref="F557">INDEX(_Rge_Data_3rd_CY,$B557,F$1)</f>
        <v>Open</v>
      </c>
      <c r="G557" s="393">
        <f t="array" ref="G557">IFERROR(MATCH(INDEX(_Rge_Data_3rd_CY,$B557,G$1),_Rge_Projectstatus,0),"")</f>
        <v>1</v>
      </c>
      <c r="H557" s="405" t="str">
        <f t="array" ref="H557">INDEX(_Rge_Data_3rd_CY,$B557,H$1)</f>
        <v/>
      </c>
      <c r="I557" s="406" t="str">
        <f t="array" ref="I557">INDEX(_Rge_Data_3rd_CY,$B557,I$1)</f>
        <v/>
      </c>
      <c r="J557" s="406" t="str">
        <f t="array" ref="J557">INDEX(_Rge_Data_3rd_CY,$B557,J$1)</f>
        <v/>
      </c>
      <c r="K557" s="406" t="str">
        <f t="array" ref="K557">INDEX(_Rge_Data_3rd_CY,$B557,K$1)</f>
        <v/>
      </c>
      <c r="L557" s="407">
        <f t="array" ref="L557">INDEX(_Rge_Data_3rd_CY,$B557,L$1)</f>
        <v>0</v>
      </c>
      <c r="M557" s="407">
        <f t="array" ref="M557">INDEX(_Rge_Data_3rd_CY,$B557,M$1)</f>
        <v>0</v>
      </c>
      <c r="N557" s="407">
        <f t="array" ref="N557">INDEX(_Rge_Data_3rd_CY,$B557,N$1)</f>
        <v>0</v>
      </c>
      <c r="O557" s="407">
        <f t="array" ref="O557">INDEX(_Rge_Data_3rd_CY,$B557,O$1)</f>
        <v>0</v>
      </c>
      <c r="P557" s="407">
        <f t="array" ref="P557">INDEX(_Rge_Data_3rd_CY,$B557,P$1)</f>
        <v>0</v>
      </c>
      <c r="Q557" s="407" t="str">
        <f t="array" ref="Q557">INDEX(_Rge_Data_3rd_CY,$B557,Q$1)</f>
        <v/>
      </c>
      <c r="R557" s="407">
        <f t="array" ref="R557">INDEX(_Rge_Data_3rd_CY,$B557,R$1)</f>
        <v>0</v>
      </c>
      <c r="S557" s="407">
        <f t="array" ref="S557">INDEX(_Rge_Data_3rd_CY,$B557,S$1)</f>
        <v>0</v>
      </c>
      <c r="T557" s="407">
        <f t="shared" si="5"/>
        <v>0</v>
      </c>
      <c r="U557" s="408">
        <f t="shared" si="6"/>
        <v>0</v>
      </c>
      <c r="V557" s="409" t="str">
        <f t="array" ref="V557">INDEX(_Rge_Data_3rd_CY,$B557,V$1)</f>
        <v/>
      </c>
      <c r="W557" s="410" t="str">
        <f t="array" ref="W557">INDEX(_Rge_Data_3rd_CY,$B557,W$1)</f>
        <v/>
      </c>
      <c r="X557" s="410" t="str">
        <f t="array" ref="X557">INDEX(_Rge_Data_3rd_CY,$B557,X$1)</f>
        <v/>
      </c>
      <c r="Y557" s="410" t="str">
        <f t="array" ref="Y557">INDEX(_Rge_Data_3rd_CY,$B557,Y$1)</f>
        <v/>
      </c>
      <c r="Z557" s="410">
        <f t="array" ref="Z557">INDEX(_Rge_Data_3rd_CY,$B557,Z$1)</f>
        <v>0</v>
      </c>
      <c r="AA557" s="410">
        <f t="array" ref="AA557">INDEX(_Rge_Data_3rd_CY,$B557,AA$1)</f>
        <v>0</v>
      </c>
      <c r="AB557" s="410">
        <f t="array" ref="AB557">INDEX(_Rge_Data_3rd_CY,$B557,AB$1)</f>
        <v>0</v>
      </c>
      <c r="AC557" s="410">
        <f t="array" ref="AC557">INDEX(_Rge_Data_3rd_CY,$B557,AC$1)</f>
        <v>0</v>
      </c>
      <c r="AD557" s="410">
        <f t="array" ref="AD557">INDEX(_Rge_Data_3rd_CY,$B557,AD$1)</f>
        <v>0</v>
      </c>
      <c r="AE557" s="410" t="str">
        <f t="array" ref="AE557">INDEX(_Rge_Data_3rd_CY,$B557,AE$1)</f>
        <v/>
      </c>
      <c r="AF557" s="410">
        <f t="array" ref="AF557">INDEX(_Rge_Data_3rd_CY,$B557,AF$1)</f>
        <v>0</v>
      </c>
      <c r="AG557" s="410">
        <f t="array" ref="AG557">INDEX(_Rge_Data_3rd_CY,$B557,AG$1)</f>
        <v>0</v>
      </c>
      <c r="AH557" s="410">
        <f t="shared" si="7"/>
        <v>0</v>
      </c>
      <c r="AI557" s="411" t="str">
        <f t="shared" si="9"/>
        <v/>
      </c>
      <c r="AJ557" s="412" t="str">
        <f t="array" ref="AJ557">INDEX(_Rge_Data_3rd_CY,$B557,AJ$1)</f>
        <v/>
      </c>
      <c r="AK557" s="413" t="str">
        <f t="array" ref="AK557">INDEX(_Rge_Data_3rd_CY,$B557,AK$1)</f>
        <v/>
      </c>
      <c r="AL557" s="413" t="str">
        <f t="array" ref="AL557">INDEX(_Rge_Data_3rd_CY,$B557,AL$1)</f>
        <v/>
      </c>
      <c r="AM557" s="413" t="str">
        <f t="array" ref="AM557">INDEX(_Rge_Data_3rd_CY,$B557,AM$1)</f>
        <v/>
      </c>
      <c r="AN557" s="413">
        <f t="array" ref="AN557">INDEX(_Rge_Data_3rd_CY,$B557,AN$1)</f>
        <v>0</v>
      </c>
      <c r="AO557" s="413">
        <f t="array" ref="AO557">INDEX(_Rge_Data_3rd_CY,$B557,AO$1)</f>
        <v>0</v>
      </c>
      <c r="AP557" s="413">
        <f t="array" ref="AP557">INDEX(_Rge_Data_3rd_CY,$B557,AP$1)</f>
        <v>0</v>
      </c>
      <c r="AQ557" s="413">
        <f t="array" ref="AQ557">INDEX(_Rge_Data_3rd_CY,$B557,AQ$1)</f>
        <v>0</v>
      </c>
      <c r="AR557" s="413">
        <f t="array" ref="AR557">INDEX(_Rge_Data_3rd_CY,$B557,AR$1)</f>
        <v>0</v>
      </c>
      <c r="AS557" s="413" t="str">
        <f t="array" ref="AS557">INDEX(_Rge_Data_3rd_CY,$B557,AS$1)</f>
        <v/>
      </c>
      <c r="AT557" s="413">
        <f t="array" ref="AT557">INDEX(_Rge_Data_3rd_CY,$B557,AT$1)</f>
        <v>0</v>
      </c>
      <c r="AU557" s="413">
        <f t="array" ref="AU557">INDEX(_Rge_Data_3rd_CY,$B557,AU$1)</f>
        <v>0</v>
      </c>
      <c r="AV557" s="284">
        <f t="shared" si="10"/>
        <v>0</v>
      </c>
      <c r="AW557" s="414">
        <f t="shared" si="8"/>
        <v>0</v>
      </c>
      <c r="AX557" s="290">
        <f>IFERROR(IF(AND($F557="OPEN",$AH557&gt;0),$AH557*_SoP*$AW557,IF(AND($F557="CLOSED",$AH557&gt;0),$AH557*_SoL*$AW557,0)),0)</f>
        <v>0</v>
      </c>
      <c r="AY557" s="290">
        <f>IFERROR(IF($AH557&lt;0,$AH557*_SoL,0),0)</f>
        <v>0</v>
      </c>
      <c r="AZ557" s="415">
        <f t="shared" si="11"/>
        <v>0</v>
      </c>
      <c r="BA557" s="415">
        <f t="shared" si="12"/>
        <v>0</v>
      </c>
      <c r="BB557" s="415">
        <f t="shared" si="13"/>
        <v>0</v>
      </c>
      <c r="BC557" s="416">
        <f t="shared" si="14"/>
        <v>0</v>
      </c>
      <c r="BD557" s="417">
        <f t="shared" si="15"/>
        <v>0</v>
      </c>
      <c r="BE557" s="418">
        <f t="shared" si="16"/>
        <v>0</v>
      </c>
      <c r="BF557" s="419">
        <f t="shared" si="17"/>
        <v>0</v>
      </c>
    </row>
    <row r="558" ht="19.5" customHeight="1">
      <c r="A558" s="185"/>
      <c r="B558" s="230">
        <f t="shared" si="18"/>
        <v>547</v>
      </c>
      <c r="C558" s="185"/>
      <c r="D558" s="391" t="str">
        <f t="array" ref="D558">INDEX(_Rge_Projectdata_3rd,$B558,MATCH("Project-ID",_Rge_Headline_Projectdata,0))</f>
        <v/>
      </c>
      <c r="E558" s="392" t="str">
        <f t="array" ref="E558">IF(INDEX(_Rge_Data_3rd_CY,$B558,E$1)=0,"",TEXT(INDEX(_Rge_Data_3rd_CY,$B558,E$1),"JJJJMMTT"))</f>
        <v/>
      </c>
      <c r="F558" s="404" t="str">
        <f t="array" ref="F558">INDEX(_Rge_Data_3rd_CY,$B558,F$1)</f>
        <v>Open</v>
      </c>
      <c r="G558" s="393">
        <f t="array" ref="G558">IFERROR(MATCH(INDEX(_Rge_Data_3rd_CY,$B558,G$1),_Rge_Projectstatus,0),"")</f>
        <v>1</v>
      </c>
      <c r="H558" s="405" t="str">
        <f t="array" ref="H558">INDEX(_Rge_Data_3rd_CY,$B558,H$1)</f>
        <v/>
      </c>
      <c r="I558" s="406" t="str">
        <f t="array" ref="I558">INDEX(_Rge_Data_3rd_CY,$B558,I$1)</f>
        <v/>
      </c>
      <c r="J558" s="406" t="str">
        <f t="array" ref="J558">INDEX(_Rge_Data_3rd_CY,$B558,J$1)</f>
        <v/>
      </c>
      <c r="K558" s="406" t="str">
        <f t="array" ref="K558">INDEX(_Rge_Data_3rd_CY,$B558,K$1)</f>
        <v/>
      </c>
      <c r="L558" s="407">
        <f t="array" ref="L558">INDEX(_Rge_Data_3rd_CY,$B558,L$1)</f>
        <v>0</v>
      </c>
      <c r="M558" s="407">
        <f t="array" ref="M558">INDEX(_Rge_Data_3rd_CY,$B558,M$1)</f>
        <v>0</v>
      </c>
      <c r="N558" s="407">
        <f t="array" ref="N558">INDEX(_Rge_Data_3rd_CY,$B558,N$1)</f>
        <v>0</v>
      </c>
      <c r="O558" s="407">
        <f t="array" ref="O558">INDEX(_Rge_Data_3rd_CY,$B558,O$1)</f>
        <v>0</v>
      </c>
      <c r="P558" s="407">
        <f t="array" ref="P558">INDEX(_Rge_Data_3rd_CY,$B558,P$1)</f>
        <v>0</v>
      </c>
      <c r="Q558" s="407" t="str">
        <f t="array" ref="Q558">INDEX(_Rge_Data_3rd_CY,$B558,Q$1)</f>
        <v/>
      </c>
      <c r="R558" s="407">
        <f t="array" ref="R558">INDEX(_Rge_Data_3rd_CY,$B558,R$1)</f>
        <v>0</v>
      </c>
      <c r="S558" s="407">
        <f t="array" ref="S558">INDEX(_Rge_Data_3rd_CY,$B558,S$1)</f>
        <v>0</v>
      </c>
      <c r="T558" s="407">
        <f t="shared" si="5"/>
        <v>0</v>
      </c>
      <c r="U558" s="408">
        <f t="shared" si="6"/>
        <v>0</v>
      </c>
      <c r="V558" s="409" t="str">
        <f t="array" ref="V558">INDEX(_Rge_Data_3rd_CY,$B558,V$1)</f>
        <v/>
      </c>
      <c r="W558" s="410" t="str">
        <f t="array" ref="W558">INDEX(_Rge_Data_3rd_CY,$B558,W$1)</f>
        <v/>
      </c>
      <c r="X558" s="410" t="str">
        <f t="array" ref="X558">INDEX(_Rge_Data_3rd_CY,$B558,X$1)</f>
        <v/>
      </c>
      <c r="Y558" s="410" t="str">
        <f t="array" ref="Y558">INDEX(_Rge_Data_3rd_CY,$B558,Y$1)</f>
        <v/>
      </c>
      <c r="Z558" s="410">
        <f t="array" ref="Z558">INDEX(_Rge_Data_3rd_CY,$B558,Z$1)</f>
        <v>0</v>
      </c>
      <c r="AA558" s="410">
        <f t="array" ref="AA558">INDEX(_Rge_Data_3rd_CY,$B558,AA$1)</f>
        <v>0</v>
      </c>
      <c r="AB558" s="410">
        <f t="array" ref="AB558">INDEX(_Rge_Data_3rd_CY,$B558,AB$1)</f>
        <v>0</v>
      </c>
      <c r="AC558" s="410">
        <f t="array" ref="AC558">INDEX(_Rge_Data_3rd_CY,$B558,AC$1)</f>
        <v>0</v>
      </c>
      <c r="AD558" s="410">
        <f t="array" ref="AD558">INDEX(_Rge_Data_3rd_CY,$B558,AD$1)</f>
        <v>0</v>
      </c>
      <c r="AE558" s="410" t="str">
        <f t="array" ref="AE558">INDEX(_Rge_Data_3rd_CY,$B558,AE$1)</f>
        <v/>
      </c>
      <c r="AF558" s="410">
        <f t="array" ref="AF558">INDEX(_Rge_Data_3rd_CY,$B558,AF$1)</f>
        <v>0</v>
      </c>
      <c r="AG558" s="410">
        <f t="array" ref="AG558">INDEX(_Rge_Data_3rd_CY,$B558,AG$1)</f>
        <v>0</v>
      </c>
      <c r="AH558" s="410">
        <f t="shared" si="7"/>
        <v>0</v>
      </c>
      <c r="AI558" s="411" t="str">
        <f t="shared" si="9"/>
        <v/>
      </c>
      <c r="AJ558" s="412" t="str">
        <f t="array" ref="AJ558">INDEX(_Rge_Data_3rd_CY,$B558,AJ$1)</f>
        <v/>
      </c>
      <c r="AK558" s="413" t="str">
        <f t="array" ref="AK558">INDEX(_Rge_Data_3rd_CY,$B558,AK$1)</f>
        <v/>
      </c>
      <c r="AL558" s="413" t="str">
        <f t="array" ref="AL558">INDEX(_Rge_Data_3rd_CY,$B558,AL$1)</f>
        <v/>
      </c>
      <c r="AM558" s="413" t="str">
        <f t="array" ref="AM558">INDEX(_Rge_Data_3rd_CY,$B558,AM$1)</f>
        <v/>
      </c>
      <c r="AN558" s="413">
        <f t="array" ref="AN558">INDEX(_Rge_Data_3rd_CY,$B558,AN$1)</f>
        <v>0</v>
      </c>
      <c r="AO558" s="413">
        <f t="array" ref="AO558">INDEX(_Rge_Data_3rd_CY,$B558,AO$1)</f>
        <v>0</v>
      </c>
      <c r="AP558" s="413">
        <f t="array" ref="AP558">INDEX(_Rge_Data_3rd_CY,$B558,AP$1)</f>
        <v>0</v>
      </c>
      <c r="AQ558" s="413">
        <f t="array" ref="AQ558">INDEX(_Rge_Data_3rd_CY,$B558,AQ$1)</f>
        <v>0</v>
      </c>
      <c r="AR558" s="413">
        <f t="array" ref="AR558">INDEX(_Rge_Data_3rd_CY,$B558,AR$1)</f>
        <v>0</v>
      </c>
      <c r="AS558" s="413" t="str">
        <f t="array" ref="AS558">INDEX(_Rge_Data_3rd_CY,$B558,AS$1)</f>
        <v/>
      </c>
      <c r="AT558" s="413">
        <f t="array" ref="AT558">INDEX(_Rge_Data_3rd_CY,$B558,AT$1)</f>
        <v>0</v>
      </c>
      <c r="AU558" s="413">
        <f t="array" ref="AU558">INDEX(_Rge_Data_3rd_CY,$B558,AU$1)</f>
        <v>0</v>
      </c>
      <c r="AV558" s="284">
        <f t="shared" si="10"/>
        <v>0</v>
      </c>
      <c r="AW558" s="414">
        <f t="shared" si="8"/>
        <v>0</v>
      </c>
      <c r="AX558" s="290">
        <f>IFERROR(IF(AND($F558="OPEN",$AH558&gt;0),$AH558*_SoP*$AW558,IF(AND($F558="CLOSED",$AH558&gt;0),$AH558*_SoL*$AW558,0)),0)</f>
        <v>0</v>
      </c>
      <c r="AY558" s="290">
        <f>IFERROR(IF($AH558&lt;0,$AH558*_SoL,0),0)</f>
        <v>0</v>
      </c>
      <c r="AZ558" s="415">
        <f t="shared" si="11"/>
        <v>0</v>
      </c>
      <c r="BA558" s="415">
        <f t="shared" si="12"/>
        <v>0</v>
      </c>
      <c r="BB558" s="415">
        <f t="shared" si="13"/>
        <v>0</v>
      </c>
      <c r="BC558" s="416">
        <f t="shared" si="14"/>
        <v>0</v>
      </c>
      <c r="BD558" s="417">
        <f t="shared" si="15"/>
        <v>0</v>
      </c>
      <c r="BE558" s="418">
        <f t="shared" si="16"/>
        <v>0</v>
      </c>
      <c r="BF558" s="419">
        <f t="shared" si="17"/>
        <v>0</v>
      </c>
    </row>
    <row r="559" ht="19.5" customHeight="1">
      <c r="A559" s="185"/>
      <c r="B559" s="230">
        <f t="shared" si="18"/>
        <v>548</v>
      </c>
      <c r="C559" s="185"/>
      <c r="D559" s="391" t="str">
        <f t="array" ref="D559">INDEX(_Rge_Projectdata_3rd,$B559,MATCH("Project-ID",_Rge_Headline_Projectdata,0))</f>
        <v/>
      </c>
      <c r="E559" s="392" t="str">
        <f t="array" ref="E559">IF(INDEX(_Rge_Data_3rd_CY,$B559,E$1)=0,"",TEXT(INDEX(_Rge_Data_3rd_CY,$B559,E$1),"JJJJMMTT"))</f>
        <v/>
      </c>
      <c r="F559" s="404" t="str">
        <f t="array" ref="F559">INDEX(_Rge_Data_3rd_CY,$B559,F$1)</f>
        <v>Open</v>
      </c>
      <c r="G559" s="393">
        <f t="array" ref="G559">IFERROR(MATCH(INDEX(_Rge_Data_3rd_CY,$B559,G$1),_Rge_Projectstatus,0),"")</f>
        <v>1</v>
      </c>
      <c r="H559" s="405" t="str">
        <f t="array" ref="H559">INDEX(_Rge_Data_3rd_CY,$B559,H$1)</f>
        <v/>
      </c>
      <c r="I559" s="406" t="str">
        <f t="array" ref="I559">INDEX(_Rge_Data_3rd_CY,$B559,I$1)</f>
        <v/>
      </c>
      <c r="J559" s="406" t="str">
        <f t="array" ref="J559">INDEX(_Rge_Data_3rd_CY,$B559,J$1)</f>
        <v/>
      </c>
      <c r="K559" s="406" t="str">
        <f t="array" ref="K559">INDEX(_Rge_Data_3rd_CY,$B559,K$1)</f>
        <v/>
      </c>
      <c r="L559" s="407">
        <f t="array" ref="L559">INDEX(_Rge_Data_3rd_CY,$B559,L$1)</f>
        <v>0</v>
      </c>
      <c r="M559" s="407">
        <f t="array" ref="M559">INDEX(_Rge_Data_3rd_CY,$B559,M$1)</f>
        <v>0</v>
      </c>
      <c r="N559" s="407">
        <f t="array" ref="N559">INDEX(_Rge_Data_3rd_CY,$B559,N$1)</f>
        <v>0</v>
      </c>
      <c r="O559" s="407">
        <f t="array" ref="O559">INDEX(_Rge_Data_3rd_CY,$B559,O$1)</f>
        <v>0</v>
      </c>
      <c r="P559" s="407">
        <f t="array" ref="P559">INDEX(_Rge_Data_3rd_CY,$B559,P$1)</f>
        <v>0</v>
      </c>
      <c r="Q559" s="407" t="str">
        <f t="array" ref="Q559">INDEX(_Rge_Data_3rd_CY,$B559,Q$1)</f>
        <v/>
      </c>
      <c r="R559" s="407">
        <f t="array" ref="R559">INDEX(_Rge_Data_3rd_CY,$B559,R$1)</f>
        <v>0</v>
      </c>
      <c r="S559" s="407">
        <f t="array" ref="S559">INDEX(_Rge_Data_3rd_CY,$B559,S$1)</f>
        <v>0</v>
      </c>
      <c r="T559" s="407">
        <f t="shared" si="5"/>
        <v>0</v>
      </c>
      <c r="U559" s="408">
        <f t="shared" si="6"/>
        <v>0</v>
      </c>
      <c r="V559" s="409" t="str">
        <f t="array" ref="V559">INDEX(_Rge_Data_3rd_CY,$B559,V$1)</f>
        <v/>
      </c>
      <c r="W559" s="410" t="str">
        <f t="array" ref="W559">INDEX(_Rge_Data_3rd_CY,$B559,W$1)</f>
        <v/>
      </c>
      <c r="X559" s="410" t="str">
        <f t="array" ref="X559">INDEX(_Rge_Data_3rd_CY,$B559,X$1)</f>
        <v/>
      </c>
      <c r="Y559" s="410" t="str">
        <f t="array" ref="Y559">INDEX(_Rge_Data_3rd_CY,$B559,Y$1)</f>
        <v/>
      </c>
      <c r="Z559" s="410">
        <f t="array" ref="Z559">INDEX(_Rge_Data_3rd_CY,$B559,Z$1)</f>
        <v>0</v>
      </c>
      <c r="AA559" s="410">
        <f t="array" ref="AA559">INDEX(_Rge_Data_3rd_CY,$B559,AA$1)</f>
        <v>0</v>
      </c>
      <c r="AB559" s="410">
        <f t="array" ref="AB559">INDEX(_Rge_Data_3rd_CY,$B559,AB$1)</f>
        <v>0</v>
      </c>
      <c r="AC559" s="410">
        <f t="array" ref="AC559">INDEX(_Rge_Data_3rd_CY,$B559,AC$1)</f>
        <v>0</v>
      </c>
      <c r="AD559" s="410">
        <f t="array" ref="AD559">INDEX(_Rge_Data_3rd_CY,$B559,AD$1)</f>
        <v>0</v>
      </c>
      <c r="AE559" s="410" t="str">
        <f t="array" ref="AE559">INDEX(_Rge_Data_3rd_CY,$B559,AE$1)</f>
        <v/>
      </c>
      <c r="AF559" s="410">
        <f t="array" ref="AF559">INDEX(_Rge_Data_3rd_CY,$B559,AF$1)</f>
        <v>0</v>
      </c>
      <c r="AG559" s="410">
        <f t="array" ref="AG559">INDEX(_Rge_Data_3rd_CY,$B559,AG$1)</f>
        <v>0</v>
      </c>
      <c r="AH559" s="410">
        <f t="shared" si="7"/>
        <v>0</v>
      </c>
      <c r="AI559" s="411" t="str">
        <f t="shared" si="9"/>
        <v/>
      </c>
      <c r="AJ559" s="412" t="str">
        <f t="array" ref="AJ559">INDEX(_Rge_Data_3rd_CY,$B559,AJ$1)</f>
        <v/>
      </c>
      <c r="AK559" s="413" t="str">
        <f t="array" ref="AK559">INDEX(_Rge_Data_3rd_CY,$B559,AK$1)</f>
        <v/>
      </c>
      <c r="AL559" s="413" t="str">
        <f t="array" ref="AL559">INDEX(_Rge_Data_3rd_CY,$B559,AL$1)</f>
        <v/>
      </c>
      <c r="AM559" s="413" t="str">
        <f t="array" ref="AM559">INDEX(_Rge_Data_3rd_CY,$B559,AM$1)</f>
        <v/>
      </c>
      <c r="AN559" s="413">
        <f t="array" ref="AN559">INDEX(_Rge_Data_3rd_CY,$B559,AN$1)</f>
        <v>0</v>
      </c>
      <c r="AO559" s="413">
        <f t="array" ref="AO559">INDEX(_Rge_Data_3rd_CY,$B559,AO$1)</f>
        <v>0</v>
      </c>
      <c r="AP559" s="413">
        <f t="array" ref="AP559">INDEX(_Rge_Data_3rd_CY,$B559,AP$1)</f>
        <v>0</v>
      </c>
      <c r="AQ559" s="413">
        <f t="array" ref="AQ559">INDEX(_Rge_Data_3rd_CY,$B559,AQ$1)</f>
        <v>0</v>
      </c>
      <c r="AR559" s="413">
        <f t="array" ref="AR559">INDEX(_Rge_Data_3rd_CY,$B559,AR$1)</f>
        <v>0</v>
      </c>
      <c r="AS559" s="413" t="str">
        <f t="array" ref="AS559">INDEX(_Rge_Data_3rd_CY,$B559,AS$1)</f>
        <v/>
      </c>
      <c r="AT559" s="413">
        <f t="array" ref="AT559">INDEX(_Rge_Data_3rd_CY,$B559,AT$1)</f>
        <v>0</v>
      </c>
      <c r="AU559" s="413">
        <f t="array" ref="AU559">INDEX(_Rge_Data_3rd_CY,$B559,AU$1)</f>
        <v>0</v>
      </c>
      <c r="AV559" s="284">
        <f t="shared" si="10"/>
        <v>0</v>
      </c>
      <c r="AW559" s="414">
        <f t="shared" si="8"/>
        <v>0</v>
      </c>
      <c r="AX559" s="290">
        <f>IFERROR(IF(AND($F559="OPEN",$AH559&gt;0),$AH559*_SoP*$AW559,IF(AND($F559="CLOSED",$AH559&gt;0),$AH559*_SoL*$AW559,0)),0)</f>
        <v>0</v>
      </c>
      <c r="AY559" s="290">
        <f>IFERROR(IF($AH559&lt;0,$AH559*_SoL,0),0)</f>
        <v>0</v>
      </c>
      <c r="AZ559" s="415">
        <f t="shared" si="11"/>
        <v>0</v>
      </c>
      <c r="BA559" s="415">
        <f t="shared" si="12"/>
        <v>0</v>
      </c>
      <c r="BB559" s="415">
        <f t="shared" si="13"/>
        <v>0</v>
      </c>
      <c r="BC559" s="416">
        <f t="shared" si="14"/>
        <v>0</v>
      </c>
      <c r="BD559" s="417">
        <f t="shared" si="15"/>
        <v>0</v>
      </c>
      <c r="BE559" s="418">
        <f t="shared" si="16"/>
        <v>0</v>
      </c>
      <c r="BF559" s="419">
        <f t="shared" si="17"/>
        <v>0</v>
      </c>
    </row>
    <row r="560" ht="19.5" customHeight="1">
      <c r="A560" s="185"/>
      <c r="B560" s="230">
        <f t="shared" si="18"/>
        <v>549</v>
      </c>
      <c r="C560" s="185"/>
      <c r="D560" s="391" t="str">
        <f t="array" ref="D560">INDEX(_Rge_Projectdata_3rd,$B560,MATCH("Project-ID",_Rge_Headline_Projectdata,0))</f>
        <v/>
      </c>
      <c r="E560" s="392" t="str">
        <f t="array" ref="E560">IF(INDEX(_Rge_Data_3rd_CY,$B560,E$1)=0,"",TEXT(INDEX(_Rge_Data_3rd_CY,$B560,E$1),"JJJJMMTT"))</f>
        <v/>
      </c>
      <c r="F560" s="404" t="str">
        <f t="array" ref="F560">INDEX(_Rge_Data_3rd_CY,$B560,F$1)</f>
        <v>Open</v>
      </c>
      <c r="G560" s="393">
        <f t="array" ref="G560">IFERROR(MATCH(INDEX(_Rge_Data_3rd_CY,$B560,G$1),_Rge_Projectstatus,0),"")</f>
        <v>1</v>
      </c>
      <c r="H560" s="405" t="str">
        <f t="array" ref="H560">INDEX(_Rge_Data_3rd_CY,$B560,H$1)</f>
        <v/>
      </c>
      <c r="I560" s="406" t="str">
        <f t="array" ref="I560">INDEX(_Rge_Data_3rd_CY,$B560,I$1)</f>
        <v/>
      </c>
      <c r="J560" s="406" t="str">
        <f t="array" ref="J560">INDEX(_Rge_Data_3rd_CY,$B560,J$1)</f>
        <v/>
      </c>
      <c r="K560" s="406" t="str">
        <f t="array" ref="K560">INDEX(_Rge_Data_3rd_CY,$B560,K$1)</f>
        <v/>
      </c>
      <c r="L560" s="407">
        <f t="array" ref="L560">INDEX(_Rge_Data_3rd_CY,$B560,L$1)</f>
        <v>0</v>
      </c>
      <c r="M560" s="407">
        <f t="array" ref="M560">INDEX(_Rge_Data_3rd_CY,$B560,M$1)</f>
        <v>0</v>
      </c>
      <c r="N560" s="407">
        <f t="array" ref="N560">INDEX(_Rge_Data_3rd_CY,$B560,N$1)</f>
        <v>0</v>
      </c>
      <c r="O560" s="407">
        <f t="array" ref="O560">INDEX(_Rge_Data_3rd_CY,$B560,O$1)</f>
        <v>0</v>
      </c>
      <c r="P560" s="407">
        <f t="array" ref="P560">INDEX(_Rge_Data_3rd_CY,$B560,P$1)</f>
        <v>0</v>
      </c>
      <c r="Q560" s="407" t="str">
        <f t="array" ref="Q560">INDEX(_Rge_Data_3rd_CY,$B560,Q$1)</f>
        <v/>
      </c>
      <c r="R560" s="407">
        <f t="array" ref="R560">INDEX(_Rge_Data_3rd_CY,$B560,R$1)</f>
        <v>0</v>
      </c>
      <c r="S560" s="407">
        <f t="array" ref="S560">INDEX(_Rge_Data_3rd_CY,$B560,S$1)</f>
        <v>0</v>
      </c>
      <c r="T560" s="407">
        <f t="shared" si="5"/>
        <v>0</v>
      </c>
      <c r="U560" s="408">
        <f t="shared" si="6"/>
        <v>0</v>
      </c>
      <c r="V560" s="409" t="str">
        <f t="array" ref="V560">INDEX(_Rge_Data_3rd_CY,$B560,V$1)</f>
        <v/>
      </c>
      <c r="W560" s="410" t="str">
        <f t="array" ref="W560">INDEX(_Rge_Data_3rd_CY,$B560,W$1)</f>
        <v/>
      </c>
      <c r="X560" s="410" t="str">
        <f t="array" ref="X560">INDEX(_Rge_Data_3rd_CY,$B560,X$1)</f>
        <v/>
      </c>
      <c r="Y560" s="410" t="str">
        <f t="array" ref="Y560">INDEX(_Rge_Data_3rd_CY,$B560,Y$1)</f>
        <v/>
      </c>
      <c r="Z560" s="410">
        <f t="array" ref="Z560">INDEX(_Rge_Data_3rd_CY,$B560,Z$1)</f>
        <v>0</v>
      </c>
      <c r="AA560" s="410">
        <f t="array" ref="AA560">INDEX(_Rge_Data_3rd_CY,$B560,AA$1)</f>
        <v>0</v>
      </c>
      <c r="AB560" s="410">
        <f t="array" ref="AB560">INDEX(_Rge_Data_3rd_CY,$B560,AB$1)</f>
        <v>0</v>
      </c>
      <c r="AC560" s="410">
        <f t="array" ref="AC560">INDEX(_Rge_Data_3rd_CY,$B560,AC$1)</f>
        <v>0</v>
      </c>
      <c r="AD560" s="410">
        <f t="array" ref="AD560">INDEX(_Rge_Data_3rd_CY,$B560,AD$1)</f>
        <v>0</v>
      </c>
      <c r="AE560" s="410" t="str">
        <f t="array" ref="AE560">INDEX(_Rge_Data_3rd_CY,$B560,AE$1)</f>
        <v/>
      </c>
      <c r="AF560" s="410">
        <f t="array" ref="AF560">INDEX(_Rge_Data_3rd_CY,$B560,AF$1)</f>
        <v>0</v>
      </c>
      <c r="AG560" s="410">
        <f t="array" ref="AG560">INDEX(_Rge_Data_3rd_CY,$B560,AG$1)</f>
        <v>0</v>
      </c>
      <c r="AH560" s="410">
        <f t="shared" si="7"/>
        <v>0</v>
      </c>
      <c r="AI560" s="411" t="str">
        <f t="shared" si="9"/>
        <v/>
      </c>
      <c r="AJ560" s="412" t="str">
        <f t="array" ref="AJ560">INDEX(_Rge_Data_3rd_CY,$B560,AJ$1)</f>
        <v/>
      </c>
      <c r="AK560" s="413" t="str">
        <f t="array" ref="AK560">INDEX(_Rge_Data_3rd_CY,$B560,AK$1)</f>
        <v/>
      </c>
      <c r="AL560" s="413" t="str">
        <f t="array" ref="AL560">INDEX(_Rge_Data_3rd_CY,$B560,AL$1)</f>
        <v/>
      </c>
      <c r="AM560" s="413" t="str">
        <f t="array" ref="AM560">INDEX(_Rge_Data_3rd_CY,$B560,AM$1)</f>
        <v/>
      </c>
      <c r="AN560" s="413">
        <f t="array" ref="AN560">INDEX(_Rge_Data_3rd_CY,$B560,AN$1)</f>
        <v>0</v>
      </c>
      <c r="AO560" s="413">
        <f t="array" ref="AO560">INDEX(_Rge_Data_3rd_CY,$B560,AO$1)</f>
        <v>0</v>
      </c>
      <c r="AP560" s="413">
        <f t="array" ref="AP560">INDEX(_Rge_Data_3rd_CY,$B560,AP$1)</f>
        <v>0</v>
      </c>
      <c r="AQ560" s="413">
        <f t="array" ref="AQ560">INDEX(_Rge_Data_3rd_CY,$B560,AQ$1)</f>
        <v>0</v>
      </c>
      <c r="AR560" s="413">
        <f t="array" ref="AR560">INDEX(_Rge_Data_3rd_CY,$B560,AR$1)</f>
        <v>0</v>
      </c>
      <c r="AS560" s="413" t="str">
        <f t="array" ref="AS560">INDEX(_Rge_Data_3rd_CY,$B560,AS$1)</f>
        <v/>
      </c>
      <c r="AT560" s="413">
        <f t="array" ref="AT560">INDEX(_Rge_Data_3rd_CY,$B560,AT$1)</f>
        <v>0</v>
      </c>
      <c r="AU560" s="413">
        <f t="array" ref="AU560">INDEX(_Rge_Data_3rd_CY,$B560,AU$1)</f>
        <v>0</v>
      </c>
      <c r="AV560" s="284">
        <f t="shared" si="10"/>
        <v>0</v>
      </c>
      <c r="AW560" s="414">
        <f t="shared" si="8"/>
        <v>0</v>
      </c>
      <c r="AX560" s="290">
        <f>IFERROR(IF(AND($F560="OPEN",$AH560&gt;0),$AH560*_SoP*$AW560,IF(AND($F560="CLOSED",$AH560&gt;0),$AH560*_SoL*$AW560,0)),0)</f>
        <v>0</v>
      </c>
      <c r="AY560" s="290">
        <f>IFERROR(IF($AH560&lt;0,$AH560*_SoL,0),0)</f>
        <v>0</v>
      </c>
      <c r="AZ560" s="415">
        <f t="shared" si="11"/>
        <v>0</v>
      </c>
      <c r="BA560" s="415">
        <f t="shared" si="12"/>
        <v>0</v>
      </c>
      <c r="BB560" s="415">
        <f t="shared" si="13"/>
        <v>0</v>
      </c>
      <c r="BC560" s="416">
        <f t="shared" si="14"/>
        <v>0</v>
      </c>
      <c r="BD560" s="417">
        <f t="shared" si="15"/>
        <v>0</v>
      </c>
      <c r="BE560" s="418">
        <f t="shared" si="16"/>
        <v>0</v>
      </c>
      <c r="BF560" s="419">
        <f t="shared" si="17"/>
        <v>0</v>
      </c>
    </row>
    <row r="561" ht="19.5" customHeight="1">
      <c r="A561" s="185"/>
      <c r="B561" s="230">
        <f t="shared" si="18"/>
        <v>550</v>
      </c>
      <c r="C561" s="185"/>
      <c r="D561" s="391" t="str">
        <f t="array" ref="D561">INDEX(_Rge_Projectdata_3rd,$B561,MATCH("Project-ID",_Rge_Headline_Projectdata,0))</f>
        <v/>
      </c>
      <c r="E561" s="392" t="str">
        <f t="array" ref="E561">IF(INDEX(_Rge_Data_3rd_CY,$B561,E$1)=0,"",TEXT(INDEX(_Rge_Data_3rd_CY,$B561,E$1),"JJJJMMTT"))</f>
        <v/>
      </c>
      <c r="F561" s="404" t="str">
        <f t="array" ref="F561">INDEX(_Rge_Data_3rd_CY,$B561,F$1)</f>
        <v>Open</v>
      </c>
      <c r="G561" s="393">
        <f t="array" ref="G561">IFERROR(MATCH(INDEX(_Rge_Data_3rd_CY,$B561,G$1),_Rge_Projectstatus,0),"")</f>
        <v>1</v>
      </c>
      <c r="H561" s="405" t="str">
        <f t="array" ref="H561">INDEX(_Rge_Data_3rd_CY,$B561,H$1)</f>
        <v/>
      </c>
      <c r="I561" s="406" t="str">
        <f t="array" ref="I561">INDEX(_Rge_Data_3rd_CY,$B561,I$1)</f>
        <v/>
      </c>
      <c r="J561" s="406" t="str">
        <f t="array" ref="J561">INDEX(_Rge_Data_3rd_CY,$B561,J$1)</f>
        <v/>
      </c>
      <c r="K561" s="406" t="str">
        <f t="array" ref="K561">INDEX(_Rge_Data_3rd_CY,$B561,K$1)</f>
        <v/>
      </c>
      <c r="L561" s="407">
        <f t="array" ref="L561">INDEX(_Rge_Data_3rd_CY,$B561,L$1)</f>
        <v>0</v>
      </c>
      <c r="M561" s="407">
        <f t="array" ref="M561">INDEX(_Rge_Data_3rd_CY,$B561,M$1)</f>
        <v>0</v>
      </c>
      <c r="N561" s="407">
        <f t="array" ref="N561">INDEX(_Rge_Data_3rd_CY,$B561,N$1)</f>
        <v>0</v>
      </c>
      <c r="O561" s="407">
        <f t="array" ref="O561">INDEX(_Rge_Data_3rd_CY,$B561,O$1)</f>
        <v>0</v>
      </c>
      <c r="P561" s="407">
        <f t="array" ref="P561">INDEX(_Rge_Data_3rd_CY,$B561,P$1)</f>
        <v>0</v>
      </c>
      <c r="Q561" s="407" t="str">
        <f t="array" ref="Q561">INDEX(_Rge_Data_3rd_CY,$B561,Q$1)</f>
        <v/>
      </c>
      <c r="R561" s="407">
        <f t="array" ref="R561">INDEX(_Rge_Data_3rd_CY,$B561,R$1)</f>
        <v>0</v>
      </c>
      <c r="S561" s="407">
        <f t="array" ref="S561">INDEX(_Rge_Data_3rd_CY,$B561,S$1)</f>
        <v>0</v>
      </c>
      <c r="T561" s="407">
        <f t="shared" si="5"/>
        <v>0</v>
      </c>
      <c r="U561" s="408">
        <f t="shared" si="6"/>
        <v>0</v>
      </c>
      <c r="V561" s="409" t="str">
        <f t="array" ref="V561">INDEX(_Rge_Data_3rd_CY,$B561,V$1)</f>
        <v/>
      </c>
      <c r="W561" s="410" t="str">
        <f t="array" ref="W561">INDEX(_Rge_Data_3rd_CY,$B561,W$1)</f>
        <v/>
      </c>
      <c r="X561" s="410" t="str">
        <f t="array" ref="X561">INDEX(_Rge_Data_3rd_CY,$B561,X$1)</f>
        <v/>
      </c>
      <c r="Y561" s="410" t="str">
        <f t="array" ref="Y561">INDEX(_Rge_Data_3rd_CY,$B561,Y$1)</f>
        <v/>
      </c>
      <c r="Z561" s="410">
        <f t="array" ref="Z561">INDEX(_Rge_Data_3rd_CY,$B561,Z$1)</f>
        <v>0</v>
      </c>
      <c r="AA561" s="410">
        <f t="array" ref="AA561">INDEX(_Rge_Data_3rd_CY,$B561,AA$1)</f>
        <v>0</v>
      </c>
      <c r="AB561" s="410">
        <f t="array" ref="AB561">INDEX(_Rge_Data_3rd_CY,$B561,AB$1)</f>
        <v>0</v>
      </c>
      <c r="AC561" s="410">
        <f t="array" ref="AC561">INDEX(_Rge_Data_3rd_CY,$B561,AC$1)</f>
        <v>0</v>
      </c>
      <c r="AD561" s="410">
        <f t="array" ref="AD561">INDEX(_Rge_Data_3rd_CY,$B561,AD$1)</f>
        <v>0</v>
      </c>
      <c r="AE561" s="410" t="str">
        <f t="array" ref="AE561">INDEX(_Rge_Data_3rd_CY,$B561,AE$1)</f>
        <v/>
      </c>
      <c r="AF561" s="410">
        <f t="array" ref="AF561">INDEX(_Rge_Data_3rd_CY,$B561,AF$1)</f>
        <v>0</v>
      </c>
      <c r="AG561" s="410">
        <f t="array" ref="AG561">INDEX(_Rge_Data_3rd_CY,$B561,AG$1)</f>
        <v>0</v>
      </c>
      <c r="AH561" s="410">
        <f t="shared" si="7"/>
        <v>0</v>
      </c>
      <c r="AI561" s="411" t="str">
        <f t="shared" si="9"/>
        <v/>
      </c>
      <c r="AJ561" s="412" t="str">
        <f t="array" ref="AJ561">INDEX(_Rge_Data_3rd_CY,$B561,AJ$1)</f>
        <v/>
      </c>
      <c r="AK561" s="413" t="str">
        <f t="array" ref="AK561">INDEX(_Rge_Data_3rd_CY,$B561,AK$1)</f>
        <v/>
      </c>
      <c r="AL561" s="413" t="str">
        <f t="array" ref="AL561">INDEX(_Rge_Data_3rd_CY,$B561,AL$1)</f>
        <v/>
      </c>
      <c r="AM561" s="413" t="str">
        <f t="array" ref="AM561">INDEX(_Rge_Data_3rd_CY,$B561,AM$1)</f>
        <v/>
      </c>
      <c r="AN561" s="413">
        <f t="array" ref="AN561">INDEX(_Rge_Data_3rd_CY,$B561,AN$1)</f>
        <v>0</v>
      </c>
      <c r="AO561" s="413">
        <f t="array" ref="AO561">INDEX(_Rge_Data_3rd_CY,$B561,AO$1)</f>
        <v>0</v>
      </c>
      <c r="AP561" s="413">
        <f t="array" ref="AP561">INDEX(_Rge_Data_3rd_CY,$B561,AP$1)</f>
        <v>0</v>
      </c>
      <c r="AQ561" s="413">
        <f t="array" ref="AQ561">INDEX(_Rge_Data_3rd_CY,$B561,AQ$1)</f>
        <v>0</v>
      </c>
      <c r="AR561" s="413">
        <f t="array" ref="AR561">INDEX(_Rge_Data_3rd_CY,$B561,AR$1)</f>
        <v>0</v>
      </c>
      <c r="AS561" s="413" t="str">
        <f t="array" ref="AS561">INDEX(_Rge_Data_3rd_CY,$B561,AS$1)</f>
        <v/>
      </c>
      <c r="AT561" s="413">
        <f t="array" ref="AT561">INDEX(_Rge_Data_3rd_CY,$B561,AT$1)</f>
        <v>0</v>
      </c>
      <c r="AU561" s="413">
        <f t="array" ref="AU561">INDEX(_Rge_Data_3rd_CY,$B561,AU$1)</f>
        <v>0</v>
      </c>
      <c r="AV561" s="284">
        <f t="shared" si="10"/>
        <v>0</v>
      </c>
      <c r="AW561" s="414">
        <f t="shared" si="8"/>
        <v>0</v>
      </c>
      <c r="AX561" s="290">
        <f>IFERROR(IF(AND($F561="OPEN",$AH561&gt;0),$AH561*_SoP*$AW561,IF(AND($F561="CLOSED",$AH561&gt;0),$AH561*_SoL*$AW561,0)),0)</f>
        <v>0</v>
      </c>
      <c r="AY561" s="290">
        <f>IFERROR(IF($AH561&lt;0,$AH561*_SoL,0),0)</f>
        <v>0</v>
      </c>
      <c r="AZ561" s="415">
        <f t="shared" si="11"/>
        <v>0</v>
      </c>
      <c r="BA561" s="415">
        <f t="shared" si="12"/>
        <v>0</v>
      </c>
      <c r="BB561" s="415">
        <f t="shared" si="13"/>
        <v>0</v>
      </c>
      <c r="BC561" s="416">
        <f t="shared" si="14"/>
        <v>0</v>
      </c>
      <c r="BD561" s="417">
        <f t="shared" si="15"/>
        <v>0</v>
      </c>
      <c r="BE561" s="418">
        <f t="shared" si="16"/>
        <v>0</v>
      </c>
      <c r="BF561" s="419">
        <f t="shared" si="17"/>
        <v>0</v>
      </c>
    </row>
    <row r="562" ht="19.5" customHeight="1">
      <c r="A562" s="185"/>
      <c r="B562" s="230">
        <f t="shared" si="18"/>
        <v>551</v>
      </c>
      <c r="C562" s="185"/>
      <c r="D562" s="391" t="str">
        <f t="array" ref="D562">INDEX(_Rge_Projectdata_3rd,$B562,MATCH("Project-ID",_Rge_Headline_Projectdata,0))</f>
        <v/>
      </c>
      <c r="E562" s="392" t="str">
        <f t="array" ref="E562">IF(INDEX(_Rge_Data_3rd_CY,$B562,E$1)=0,"",TEXT(INDEX(_Rge_Data_3rd_CY,$B562,E$1),"JJJJMMTT"))</f>
        <v/>
      </c>
      <c r="F562" s="404" t="str">
        <f t="array" ref="F562">INDEX(_Rge_Data_3rd_CY,$B562,F$1)</f>
        <v>Open</v>
      </c>
      <c r="G562" s="393">
        <f t="array" ref="G562">IFERROR(MATCH(INDEX(_Rge_Data_3rd_CY,$B562,G$1),_Rge_Projectstatus,0),"")</f>
        <v>1</v>
      </c>
      <c r="H562" s="405" t="str">
        <f t="array" ref="H562">INDEX(_Rge_Data_3rd_CY,$B562,H$1)</f>
        <v/>
      </c>
      <c r="I562" s="406" t="str">
        <f t="array" ref="I562">INDEX(_Rge_Data_3rd_CY,$B562,I$1)</f>
        <v/>
      </c>
      <c r="J562" s="406" t="str">
        <f t="array" ref="J562">INDEX(_Rge_Data_3rd_CY,$B562,J$1)</f>
        <v/>
      </c>
      <c r="K562" s="406" t="str">
        <f t="array" ref="K562">INDEX(_Rge_Data_3rd_CY,$B562,K$1)</f>
        <v/>
      </c>
      <c r="L562" s="407">
        <f t="array" ref="L562">INDEX(_Rge_Data_3rd_CY,$B562,L$1)</f>
        <v>0</v>
      </c>
      <c r="M562" s="407">
        <f t="array" ref="M562">INDEX(_Rge_Data_3rd_CY,$B562,M$1)</f>
        <v>0</v>
      </c>
      <c r="N562" s="407">
        <f t="array" ref="N562">INDEX(_Rge_Data_3rd_CY,$B562,N$1)</f>
        <v>0</v>
      </c>
      <c r="O562" s="407">
        <f t="array" ref="O562">INDEX(_Rge_Data_3rd_CY,$B562,O$1)</f>
        <v>0</v>
      </c>
      <c r="P562" s="407">
        <f t="array" ref="P562">INDEX(_Rge_Data_3rd_CY,$B562,P$1)</f>
        <v>0</v>
      </c>
      <c r="Q562" s="407" t="str">
        <f t="array" ref="Q562">INDEX(_Rge_Data_3rd_CY,$B562,Q$1)</f>
        <v/>
      </c>
      <c r="R562" s="407">
        <f t="array" ref="R562">INDEX(_Rge_Data_3rd_CY,$B562,R$1)</f>
        <v>0</v>
      </c>
      <c r="S562" s="407">
        <f t="array" ref="S562">INDEX(_Rge_Data_3rd_CY,$B562,S$1)</f>
        <v>0</v>
      </c>
      <c r="T562" s="407">
        <f t="shared" si="5"/>
        <v>0</v>
      </c>
      <c r="U562" s="408">
        <f t="shared" si="6"/>
        <v>0</v>
      </c>
      <c r="V562" s="409" t="str">
        <f t="array" ref="V562">INDEX(_Rge_Data_3rd_CY,$B562,V$1)</f>
        <v/>
      </c>
      <c r="W562" s="410" t="str">
        <f t="array" ref="W562">INDEX(_Rge_Data_3rd_CY,$B562,W$1)</f>
        <v/>
      </c>
      <c r="X562" s="410" t="str">
        <f t="array" ref="X562">INDEX(_Rge_Data_3rd_CY,$B562,X$1)</f>
        <v/>
      </c>
      <c r="Y562" s="410" t="str">
        <f t="array" ref="Y562">INDEX(_Rge_Data_3rd_CY,$B562,Y$1)</f>
        <v/>
      </c>
      <c r="Z562" s="410">
        <f t="array" ref="Z562">INDEX(_Rge_Data_3rd_CY,$B562,Z$1)</f>
        <v>0</v>
      </c>
      <c r="AA562" s="410">
        <f t="array" ref="AA562">INDEX(_Rge_Data_3rd_CY,$B562,AA$1)</f>
        <v>0</v>
      </c>
      <c r="AB562" s="410">
        <f t="array" ref="AB562">INDEX(_Rge_Data_3rd_CY,$B562,AB$1)</f>
        <v>0</v>
      </c>
      <c r="AC562" s="410">
        <f t="array" ref="AC562">INDEX(_Rge_Data_3rd_CY,$B562,AC$1)</f>
        <v>0</v>
      </c>
      <c r="AD562" s="410">
        <f t="array" ref="AD562">INDEX(_Rge_Data_3rd_CY,$B562,AD$1)</f>
        <v>0</v>
      </c>
      <c r="AE562" s="410" t="str">
        <f t="array" ref="AE562">INDEX(_Rge_Data_3rd_CY,$B562,AE$1)</f>
        <v/>
      </c>
      <c r="AF562" s="410">
        <f t="array" ref="AF562">INDEX(_Rge_Data_3rd_CY,$B562,AF$1)</f>
        <v>0</v>
      </c>
      <c r="AG562" s="410">
        <f t="array" ref="AG562">INDEX(_Rge_Data_3rd_CY,$B562,AG$1)</f>
        <v>0</v>
      </c>
      <c r="AH562" s="410">
        <f t="shared" si="7"/>
        <v>0</v>
      </c>
      <c r="AI562" s="411" t="str">
        <f t="shared" si="9"/>
        <v/>
      </c>
      <c r="AJ562" s="412" t="str">
        <f t="array" ref="AJ562">INDEX(_Rge_Data_3rd_CY,$B562,AJ$1)</f>
        <v/>
      </c>
      <c r="AK562" s="413" t="str">
        <f t="array" ref="AK562">INDEX(_Rge_Data_3rd_CY,$B562,AK$1)</f>
        <v/>
      </c>
      <c r="AL562" s="413" t="str">
        <f t="array" ref="AL562">INDEX(_Rge_Data_3rd_CY,$B562,AL$1)</f>
        <v/>
      </c>
      <c r="AM562" s="413" t="str">
        <f t="array" ref="AM562">INDEX(_Rge_Data_3rd_CY,$B562,AM$1)</f>
        <v/>
      </c>
      <c r="AN562" s="413">
        <f t="array" ref="AN562">INDEX(_Rge_Data_3rd_CY,$B562,AN$1)</f>
        <v>0</v>
      </c>
      <c r="AO562" s="413">
        <f t="array" ref="AO562">INDEX(_Rge_Data_3rd_CY,$B562,AO$1)</f>
        <v>0</v>
      </c>
      <c r="AP562" s="413">
        <f t="array" ref="AP562">INDEX(_Rge_Data_3rd_CY,$B562,AP$1)</f>
        <v>0</v>
      </c>
      <c r="AQ562" s="413">
        <f t="array" ref="AQ562">INDEX(_Rge_Data_3rd_CY,$B562,AQ$1)</f>
        <v>0</v>
      </c>
      <c r="AR562" s="413">
        <f t="array" ref="AR562">INDEX(_Rge_Data_3rd_CY,$B562,AR$1)</f>
        <v>0</v>
      </c>
      <c r="AS562" s="413" t="str">
        <f t="array" ref="AS562">INDEX(_Rge_Data_3rd_CY,$B562,AS$1)</f>
        <v/>
      </c>
      <c r="AT562" s="413">
        <f t="array" ref="AT562">INDEX(_Rge_Data_3rd_CY,$B562,AT$1)</f>
        <v>0</v>
      </c>
      <c r="AU562" s="413">
        <f t="array" ref="AU562">INDEX(_Rge_Data_3rd_CY,$B562,AU$1)</f>
        <v>0</v>
      </c>
      <c r="AV562" s="284">
        <f t="shared" si="10"/>
        <v>0</v>
      </c>
      <c r="AW562" s="414">
        <f t="shared" si="8"/>
        <v>0</v>
      </c>
      <c r="AX562" s="290">
        <f>IFERROR(IF(AND($F562="OPEN",$AH562&gt;0),$AH562*_SoP*$AW562,IF(AND($F562="CLOSED",$AH562&gt;0),$AH562*_SoL*$AW562,0)),0)</f>
        <v>0</v>
      </c>
      <c r="AY562" s="290">
        <f>IFERROR(IF($AH562&lt;0,$AH562*_SoL,0),0)</f>
        <v>0</v>
      </c>
      <c r="AZ562" s="415">
        <f t="shared" si="11"/>
        <v>0</v>
      </c>
      <c r="BA562" s="415">
        <f t="shared" si="12"/>
        <v>0</v>
      </c>
      <c r="BB562" s="415">
        <f t="shared" si="13"/>
        <v>0</v>
      </c>
      <c r="BC562" s="416">
        <f t="shared" si="14"/>
        <v>0</v>
      </c>
      <c r="BD562" s="417">
        <f t="shared" si="15"/>
        <v>0</v>
      </c>
      <c r="BE562" s="418">
        <f t="shared" si="16"/>
        <v>0</v>
      </c>
      <c r="BF562" s="419">
        <f t="shared" si="17"/>
        <v>0</v>
      </c>
    </row>
    <row r="563" ht="19.5" customHeight="1">
      <c r="A563" s="185"/>
      <c r="B563" s="230">
        <f t="shared" si="18"/>
        <v>552</v>
      </c>
      <c r="C563" s="185"/>
      <c r="D563" s="391" t="str">
        <f t="array" ref="D563">INDEX(_Rge_Projectdata_3rd,$B563,MATCH("Project-ID",_Rge_Headline_Projectdata,0))</f>
        <v/>
      </c>
      <c r="E563" s="392" t="str">
        <f t="array" ref="E563">IF(INDEX(_Rge_Data_3rd_CY,$B563,E$1)=0,"",TEXT(INDEX(_Rge_Data_3rd_CY,$B563,E$1),"JJJJMMTT"))</f>
        <v/>
      </c>
      <c r="F563" s="404" t="str">
        <f t="array" ref="F563">INDEX(_Rge_Data_3rd_CY,$B563,F$1)</f>
        <v>Open</v>
      </c>
      <c r="G563" s="393">
        <f t="array" ref="G563">IFERROR(MATCH(INDEX(_Rge_Data_3rd_CY,$B563,G$1),_Rge_Projectstatus,0),"")</f>
        <v>1</v>
      </c>
      <c r="H563" s="405" t="str">
        <f t="array" ref="H563">INDEX(_Rge_Data_3rd_CY,$B563,H$1)</f>
        <v/>
      </c>
      <c r="I563" s="406" t="str">
        <f t="array" ref="I563">INDEX(_Rge_Data_3rd_CY,$B563,I$1)</f>
        <v/>
      </c>
      <c r="J563" s="406" t="str">
        <f t="array" ref="J563">INDEX(_Rge_Data_3rd_CY,$B563,J$1)</f>
        <v/>
      </c>
      <c r="K563" s="406" t="str">
        <f t="array" ref="K563">INDEX(_Rge_Data_3rd_CY,$B563,K$1)</f>
        <v/>
      </c>
      <c r="L563" s="407">
        <f t="array" ref="L563">INDEX(_Rge_Data_3rd_CY,$B563,L$1)</f>
        <v>0</v>
      </c>
      <c r="M563" s="407">
        <f t="array" ref="M563">INDEX(_Rge_Data_3rd_CY,$B563,M$1)</f>
        <v>0</v>
      </c>
      <c r="N563" s="407">
        <f t="array" ref="N563">INDEX(_Rge_Data_3rd_CY,$B563,N$1)</f>
        <v>0</v>
      </c>
      <c r="O563" s="407">
        <f t="array" ref="O563">INDEX(_Rge_Data_3rd_CY,$B563,O$1)</f>
        <v>0</v>
      </c>
      <c r="P563" s="407">
        <f t="array" ref="P563">INDEX(_Rge_Data_3rd_CY,$B563,P$1)</f>
        <v>0</v>
      </c>
      <c r="Q563" s="407" t="str">
        <f t="array" ref="Q563">INDEX(_Rge_Data_3rd_CY,$B563,Q$1)</f>
        <v/>
      </c>
      <c r="R563" s="407">
        <f t="array" ref="R563">INDEX(_Rge_Data_3rd_CY,$B563,R$1)</f>
        <v>0</v>
      </c>
      <c r="S563" s="407">
        <f t="array" ref="S563">INDEX(_Rge_Data_3rd_CY,$B563,S$1)</f>
        <v>0</v>
      </c>
      <c r="T563" s="407">
        <f t="shared" si="5"/>
        <v>0</v>
      </c>
      <c r="U563" s="408">
        <f t="shared" si="6"/>
        <v>0</v>
      </c>
      <c r="V563" s="409" t="str">
        <f t="array" ref="V563">INDEX(_Rge_Data_3rd_CY,$B563,V$1)</f>
        <v/>
      </c>
      <c r="W563" s="410" t="str">
        <f t="array" ref="W563">INDEX(_Rge_Data_3rd_CY,$B563,W$1)</f>
        <v/>
      </c>
      <c r="X563" s="410" t="str">
        <f t="array" ref="X563">INDEX(_Rge_Data_3rd_CY,$B563,X$1)</f>
        <v/>
      </c>
      <c r="Y563" s="410" t="str">
        <f t="array" ref="Y563">INDEX(_Rge_Data_3rd_CY,$B563,Y$1)</f>
        <v/>
      </c>
      <c r="Z563" s="410">
        <f t="array" ref="Z563">INDEX(_Rge_Data_3rd_CY,$B563,Z$1)</f>
        <v>0</v>
      </c>
      <c r="AA563" s="410">
        <f t="array" ref="AA563">INDEX(_Rge_Data_3rd_CY,$B563,AA$1)</f>
        <v>0</v>
      </c>
      <c r="AB563" s="410">
        <f t="array" ref="AB563">INDEX(_Rge_Data_3rd_CY,$B563,AB$1)</f>
        <v>0</v>
      </c>
      <c r="AC563" s="410">
        <f t="array" ref="AC563">INDEX(_Rge_Data_3rd_CY,$B563,AC$1)</f>
        <v>0</v>
      </c>
      <c r="AD563" s="410">
        <f t="array" ref="AD563">INDEX(_Rge_Data_3rd_CY,$B563,AD$1)</f>
        <v>0</v>
      </c>
      <c r="AE563" s="410" t="str">
        <f t="array" ref="AE563">INDEX(_Rge_Data_3rd_CY,$B563,AE$1)</f>
        <v/>
      </c>
      <c r="AF563" s="410">
        <f t="array" ref="AF563">INDEX(_Rge_Data_3rd_CY,$B563,AF$1)</f>
        <v>0</v>
      </c>
      <c r="AG563" s="410">
        <f t="array" ref="AG563">INDEX(_Rge_Data_3rd_CY,$B563,AG$1)</f>
        <v>0</v>
      </c>
      <c r="AH563" s="410">
        <f t="shared" si="7"/>
        <v>0</v>
      </c>
      <c r="AI563" s="411" t="str">
        <f t="shared" si="9"/>
        <v/>
      </c>
      <c r="AJ563" s="412" t="str">
        <f t="array" ref="AJ563">INDEX(_Rge_Data_3rd_CY,$B563,AJ$1)</f>
        <v/>
      </c>
      <c r="AK563" s="413" t="str">
        <f t="array" ref="AK563">INDEX(_Rge_Data_3rd_CY,$B563,AK$1)</f>
        <v/>
      </c>
      <c r="AL563" s="413" t="str">
        <f t="array" ref="AL563">INDEX(_Rge_Data_3rd_CY,$B563,AL$1)</f>
        <v/>
      </c>
      <c r="AM563" s="413" t="str">
        <f t="array" ref="AM563">INDEX(_Rge_Data_3rd_CY,$B563,AM$1)</f>
        <v/>
      </c>
      <c r="AN563" s="413">
        <f t="array" ref="AN563">INDEX(_Rge_Data_3rd_CY,$B563,AN$1)</f>
        <v>0</v>
      </c>
      <c r="AO563" s="413">
        <f t="array" ref="AO563">INDEX(_Rge_Data_3rd_CY,$B563,AO$1)</f>
        <v>0</v>
      </c>
      <c r="AP563" s="413">
        <f t="array" ref="AP563">INDEX(_Rge_Data_3rd_CY,$B563,AP$1)</f>
        <v>0</v>
      </c>
      <c r="AQ563" s="413">
        <f t="array" ref="AQ563">INDEX(_Rge_Data_3rd_CY,$B563,AQ$1)</f>
        <v>0</v>
      </c>
      <c r="AR563" s="413">
        <f t="array" ref="AR563">INDEX(_Rge_Data_3rd_CY,$B563,AR$1)</f>
        <v>0</v>
      </c>
      <c r="AS563" s="413" t="str">
        <f t="array" ref="AS563">INDEX(_Rge_Data_3rd_CY,$B563,AS$1)</f>
        <v/>
      </c>
      <c r="AT563" s="413">
        <f t="array" ref="AT563">INDEX(_Rge_Data_3rd_CY,$B563,AT$1)</f>
        <v>0</v>
      </c>
      <c r="AU563" s="413">
        <f t="array" ref="AU563">INDEX(_Rge_Data_3rd_CY,$B563,AU$1)</f>
        <v>0</v>
      </c>
      <c r="AV563" s="284">
        <f t="shared" si="10"/>
        <v>0</v>
      </c>
      <c r="AW563" s="414">
        <f t="shared" si="8"/>
        <v>0</v>
      </c>
      <c r="AX563" s="290">
        <f>IFERROR(IF(AND($F563="OPEN",$AH563&gt;0),$AH563*_SoP*$AW563,IF(AND($F563="CLOSED",$AH563&gt;0),$AH563*_SoL*$AW563,0)),0)</f>
        <v>0</v>
      </c>
      <c r="AY563" s="290">
        <f>IFERROR(IF($AH563&lt;0,$AH563*_SoL,0),0)</f>
        <v>0</v>
      </c>
      <c r="AZ563" s="415">
        <f t="shared" si="11"/>
        <v>0</v>
      </c>
      <c r="BA563" s="415">
        <f t="shared" si="12"/>
        <v>0</v>
      </c>
      <c r="BB563" s="415">
        <f t="shared" si="13"/>
        <v>0</v>
      </c>
      <c r="BC563" s="416">
        <f t="shared" si="14"/>
        <v>0</v>
      </c>
      <c r="BD563" s="417">
        <f t="shared" si="15"/>
        <v>0</v>
      </c>
      <c r="BE563" s="418">
        <f t="shared" si="16"/>
        <v>0</v>
      </c>
      <c r="BF563" s="419">
        <f t="shared" si="17"/>
        <v>0</v>
      </c>
    </row>
    <row r="564" ht="19.5" customHeight="1">
      <c r="A564" s="185"/>
      <c r="B564" s="230">
        <f t="shared" si="18"/>
        <v>553</v>
      </c>
      <c r="C564" s="185"/>
      <c r="D564" s="391" t="str">
        <f t="array" ref="D564">INDEX(_Rge_Projectdata_3rd,$B564,MATCH("Project-ID",_Rge_Headline_Projectdata,0))</f>
        <v/>
      </c>
      <c r="E564" s="392" t="str">
        <f t="array" ref="E564">IF(INDEX(_Rge_Data_3rd_CY,$B564,E$1)=0,"",TEXT(INDEX(_Rge_Data_3rd_CY,$B564,E$1),"JJJJMMTT"))</f>
        <v/>
      </c>
      <c r="F564" s="404" t="str">
        <f t="array" ref="F564">INDEX(_Rge_Data_3rd_CY,$B564,F$1)</f>
        <v>Open</v>
      </c>
      <c r="G564" s="393">
        <f t="array" ref="G564">IFERROR(MATCH(INDEX(_Rge_Data_3rd_CY,$B564,G$1),_Rge_Projectstatus,0),"")</f>
        <v>1</v>
      </c>
      <c r="H564" s="405" t="str">
        <f t="array" ref="H564">INDEX(_Rge_Data_3rd_CY,$B564,H$1)</f>
        <v/>
      </c>
      <c r="I564" s="406" t="str">
        <f t="array" ref="I564">INDEX(_Rge_Data_3rd_CY,$B564,I$1)</f>
        <v/>
      </c>
      <c r="J564" s="406" t="str">
        <f t="array" ref="J564">INDEX(_Rge_Data_3rd_CY,$B564,J$1)</f>
        <v/>
      </c>
      <c r="K564" s="406" t="str">
        <f t="array" ref="K564">INDEX(_Rge_Data_3rd_CY,$B564,K$1)</f>
        <v/>
      </c>
      <c r="L564" s="407">
        <f t="array" ref="L564">INDEX(_Rge_Data_3rd_CY,$B564,L$1)</f>
        <v>0</v>
      </c>
      <c r="M564" s="407">
        <f t="array" ref="M564">INDEX(_Rge_Data_3rd_CY,$B564,M$1)</f>
        <v>0</v>
      </c>
      <c r="N564" s="407">
        <f t="array" ref="N564">INDEX(_Rge_Data_3rd_CY,$B564,N$1)</f>
        <v>0</v>
      </c>
      <c r="O564" s="407">
        <f t="array" ref="O564">INDEX(_Rge_Data_3rd_CY,$B564,O$1)</f>
        <v>0</v>
      </c>
      <c r="P564" s="407">
        <f t="array" ref="P564">INDEX(_Rge_Data_3rd_CY,$B564,P$1)</f>
        <v>0</v>
      </c>
      <c r="Q564" s="407" t="str">
        <f t="array" ref="Q564">INDEX(_Rge_Data_3rd_CY,$B564,Q$1)</f>
        <v/>
      </c>
      <c r="R564" s="407">
        <f t="array" ref="R564">INDEX(_Rge_Data_3rd_CY,$B564,R$1)</f>
        <v>0</v>
      </c>
      <c r="S564" s="407">
        <f t="array" ref="S564">INDEX(_Rge_Data_3rd_CY,$B564,S$1)</f>
        <v>0</v>
      </c>
      <c r="T564" s="407">
        <f t="shared" si="5"/>
        <v>0</v>
      </c>
      <c r="U564" s="408">
        <f t="shared" si="6"/>
        <v>0</v>
      </c>
      <c r="V564" s="409" t="str">
        <f t="array" ref="V564">INDEX(_Rge_Data_3rd_CY,$B564,V$1)</f>
        <v/>
      </c>
      <c r="W564" s="410" t="str">
        <f t="array" ref="W564">INDEX(_Rge_Data_3rd_CY,$B564,W$1)</f>
        <v/>
      </c>
      <c r="X564" s="410" t="str">
        <f t="array" ref="X564">INDEX(_Rge_Data_3rd_CY,$B564,X$1)</f>
        <v/>
      </c>
      <c r="Y564" s="410" t="str">
        <f t="array" ref="Y564">INDEX(_Rge_Data_3rd_CY,$B564,Y$1)</f>
        <v/>
      </c>
      <c r="Z564" s="410">
        <f t="array" ref="Z564">INDEX(_Rge_Data_3rd_CY,$B564,Z$1)</f>
        <v>0</v>
      </c>
      <c r="AA564" s="410">
        <f t="array" ref="AA564">INDEX(_Rge_Data_3rd_CY,$B564,AA$1)</f>
        <v>0</v>
      </c>
      <c r="AB564" s="410">
        <f t="array" ref="AB564">INDEX(_Rge_Data_3rd_CY,$B564,AB$1)</f>
        <v>0</v>
      </c>
      <c r="AC564" s="410">
        <f t="array" ref="AC564">INDEX(_Rge_Data_3rd_CY,$B564,AC$1)</f>
        <v>0</v>
      </c>
      <c r="AD564" s="410">
        <f t="array" ref="AD564">INDEX(_Rge_Data_3rd_CY,$B564,AD$1)</f>
        <v>0</v>
      </c>
      <c r="AE564" s="410" t="str">
        <f t="array" ref="AE564">INDEX(_Rge_Data_3rd_CY,$B564,AE$1)</f>
        <v/>
      </c>
      <c r="AF564" s="410">
        <f t="array" ref="AF564">INDEX(_Rge_Data_3rd_CY,$B564,AF$1)</f>
        <v>0</v>
      </c>
      <c r="AG564" s="410">
        <f t="array" ref="AG564">INDEX(_Rge_Data_3rd_CY,$B564,AG$1)</f>
        <v>0</v>
      </c>
      <c r="AH564" s="410">
        <f t="shared" si="7"/>
        <v>0</v>
      </c>
      <c r="AI564" s="411" t="str">
        <f t="shared" si="9"/>
        <v/>
      </c>
      <c r="AJ564" s="412" t="str">
        <f t="array" ref="AJ564">INDEX(_Rge_Data_3rd_CY,$B564,AJ$1)</f>
        <v/>
      </c>
      <c r="AK564" s="413" t="str">
        <f t="array" ref="AK564">INDEX(_Rge_Data_3rd_CY,$B564,AK$1)</f>
        <v/>
      </c>
      <c r="AL564" s="413" t="str">
        <f t="array" ref="AL564">INDEX(_Rge_Data_3rd_CY,$B564,AL$1)</f>
        <v/>
      </c>
      <c r="AM564" s="413" t="str">
        <f t="array" ref="AM564">INDEX(_Rge_Data_3rd_CY,$B564,AM$1)</f>
        <v/>
      </c>
      <c r="AN564" s="413">
        <f t="array" ref="AN564">INDEX(_Rge_Data_3rd_CY,$B564,AN$1)</f>
        <v>0</v>
      </c>
      <c r="AO564" s="413">
        <f t="array" ref="AO564">INDEX(_Rge_Data_3rd_CY,$B564,AO$1)</f>
        <v>0</v>
      </c>
      <c r="AP564" s="413">
        <f t="array" ref="AP564">INDEX(_Rge_Data_3rd_CY,$B564,AP$1)</f>
        <v>0</v>
      </c>
      <c r="AQ564" s="413">
        <f t="array" ref="AQ564">INDEX(_Rge_Data_3rd_CY,$B564,AQ$1)</f>
        <v>0</v>
      </c>
      <c r="AR564" s="413">
        <f t="array" ref="AR564">INDEX(_Rge_Data_3rd_CY,$B564,AR$1)</f>
        <v>0</v>
      </c>
      <c r="AS564" s="413" t="str">
        <f t="array" ref="AS564">INDEX(_Rge_Data_3rd_CY,$B564,AS$1)</f>
        <v/>
      </c>
      <c r="AT564" s="413">
        <f t="array" ref="AT564">INDEX(_Rge_Data_3rd_CY,$B564,AT$1)</f>
        <v>0</v>
      </c>
      <c r="AU564" s="413">
        <f t="array" ref="AU564">INDEX(_Rge_Data_3rd_CY,$B564,AU$1)</f>
        <v>0</v>
      </c>
      <c r="AV564" s="284">
        <f t="shared" si="10"/>
        <v>0</v>
      </c>
      <c r="AW564" s="414">
        <f t="shared" si="8"/>
        <v>0</v>
      </c>
      <c r="AX564" s="290">
        <f>IFERROR(IF(AND($F564="OPEN",$AH564&gt;0),$AH564*_SoP*$AW564,IF(AND($F564="CLOSED",$AH564&gt;0),$AH564*_SoL*$AW564,0)),0)</f>
        <v>0</v>
      </c>
      <c r="AY564" s="290">
        <f>IFERROR(IF($AH564&lt;0,$AH564*_SoL,0),0)</f>
        <v>0</v>
      </c>
      <c r="AZ564" s="415">
        <f t="shared" si="11"/>
        <v>0</v>
      </c>
      <c r="BA564" s="415">
        <f t="shared" si="12"/>
        <v>0</v>
      </c>
      <c r="BB564" s="415">
        <f t="shared" si="13"/>
        <v>0</v>
      </c>
      <c r="BC564" s="416">
        <f t="shared" si="14"/>
        <v>0</v>
      </c>
      <c r="BD564" s="417">
        <f t="shared" si="15"/>
        <v>0</v>
      </c>
      <c r="BE564" s="418">
        <f t="shared" si="16"/>
        <v>0</v>
      </c>
      <c r="BF564" s="419">
        <f t="shared" si="17"/>
        <v>0</v>
      </c>
    </row>
    <row r="565" ht="19.5" customHeight="1">
      <c r="A565" s="185"/>
      <c r="B565" s="230">
        <f t="shared" si="18"/>
        <v>554</v>
      </c>
      <c r="C565" s="185"/>
      <c r="D565" s="391" t="str">
        <f t="array" ref="D565">INDEX(_Rge_Projectdata_3rd,$B565,MATCH("Project-ID",_Rge_Headline_Projectdata,0))</f>
        <v/>
      </c>
      <c r="E565" s="392" t="str">
        <f t="array" ref="E565">IF(INDEX(_Rge_Data_3rd_CY,$B565,E$1)=0,"",TEXT(INDEX(_Rge_Data_3rd_CY,$B565,E$1),"JJJJMMTT"))</f>
        <v/>
      </c>
      <c r="F565" s="404" t="str">
        <f t="array" ref="F565">INDEX(_Rge_Data_3rd_CY,$B565,F$1)</f>
        <v>Open</v>
      </c>
      <c r="G565" s="393">
        <f t="array" ref="G565">IFERROR(MATCH(INDEX(_Rge_Data_3rd_CY,$B565,G$1),_Rge_Projectstatus,0),"")</f>
        <v>1</v>
      </c>
      <c r="H565" s="405" t="str">
        <f t="array" ref="H565">INDEX(_Rge_Data_3rd_CY,$B565,H$1)</f>
        <v/>
      </c>
      <c r="I565" s="406" t="str">
        <f t="array" ref="I565">INDEX(_Rge_Data_3rd_CY,$B565,I$1)</f>
        <v/>
      </c>
      <c r="J565" s="406" t="str">
        <f t="array" ref="J565">INDEX(_Rge_Data_3rd_CY,$B565,J$1)</f>
        <v/>
      </c>
      <c r="K565" s="406" t="str">
        <f t="array" ref="K565">INDEX(_Rge_Data_3rd_CY,$B565,K$1)</f>
        <v/>
      </c>
      <c r="L565" s="407">
        <f t="array" ref="L565">INDEX(_Rge_Data_3rd_CY,$B565,L$1)</f>
        <v>0</v>
      </c>
      <c r="M565" s="407">
        <f t="array" ref="M565">INDEX(_Rge_Data_3rd_CY,$B565,M$1)</f>
        <v>0</v>
      </c>
      <c r="N565" s="407">
        <f t="array" ref="N565">INDEX(_Rge_Data_3rd_CY,$B565,N$1)</f>
        <v>0</v>
      </c>
      <c r="O565" s="407">
        <f t="array" ref="O565">INDEX(_Rge_Data_3rd_CY,$B565,O$1)</f>
        <v>0</v>
      </c>
      <c r="P565" s="407">
        <f t="array" ref="P565">INDEX(_Rge_Data_3rd_CY,$B565,P$1)</f>
        <v>0</v>
      </c>
      <c r="Q565" s="407" t="str">
        <f t="array" ref="Q565">INDEX(_Rge_Data_3rd_CY,$B565,Q$1)</f>
        <v/>
      </c>
      <c r="R565" s="407">
        <f t="array" ref="R565">INDEX(_Rge_Data_3rd_CY,$B565,R$1)</f>
        <v>0</v>
      </c>
      <c r="S565" s="407">
        <f t="array" ref="S565">INDEX(_Rge_Data_3rd_CY,$B565,S$1)</f>
        <v>0</v>
      </c>
      <c r="T565" s="407">
        <f t="shared" si="5"/>
        <v>0</v>
      </c>
      <c r="U565" s="408">
        <f t="shared" si="6"/>
        <v>0</v>
      </c>
      <c r="V565" s="409" t="str">
        <f t="array" ref="V565">INDEX(_Rge_Data_3rd_CY,$B565,V$1)</f>
        <v/>
      </c>
      <c r="W565" s="410" t="str">
        <f t="array" ref="W565">INDEX(_Rge_Data_3rd_CY,$B565,W$1)</f>
        <v/>
      </c>
      <c r="X565" s="410" t="str">
        <f t="array" ref="X565">INDEX(_Rge_Data_3rd_CY,$B565,X$1)</f>
        <v/>
      </c>
      <c r="Y565" s="410" t="str">
        <f t="array" ref="Y565">INDEX(_Rge_Data_3rd_CY,$B565,Y$1)</f>
        <v/>
      </c>
      <c r="Z565" s="410">
        <f t="array" ref="Z565">INDEX(_Rge_Data_3rd_CY,$B565,Z$1)</f>
        <v>0</v>
      </c>
      <c r="AA565" s="410">
        <f t="array" ref="AA565">INDEX(_Rge_Data_3rd_CY,$B565,AA$1)</f>
        <v>0</v>
      </c>
      <c r="AB565" s="410">
        <f t="array" ref="AB565">INDEX(_Rge_Data_3rd_CY,$B565,AB$1)</f>
        <v>0</v>
      </c>
      <c r="AC565" s="410">
        <f t="array" ref="AC565">INDEX(_Rge_Data_3rd_CY,$B565,AC$1)</f>
        <v>0</v>
      </c>
      <c r="AD565" s="410">
        <f t="array" ref="AD565">INDEX(_Rge_Data_3rd_CY,$B565,AD$1)</f>
        <v>0</v>
      </c>
      <c r="AE565" s="410" t="str">
        <f t="array" ref="AE565">INDEX(_Rge_Data_3rd_CY,$B565,AE$1)</f>
        <v/>
      </c>
      <c r="AF565" s="410">
        <f t="array" ref="AF565">INDEX(_Rge_Data_3rd_CY,$B565,AF$1)</f>
        <v>0</v>
      </c>
      <c r="AG565" s="410">
        <f t="array" ref="AG565">INDEX(_Rge_Data_3rd_CY,$B565,AG$1)</f>
        <v>0</v>
      </c>
      <c r="AH565" s="410">
        <f t="shared" si="7"/>
        <v>0</v>
      </c>
      <c r="AI565" s="411" t="str">
        <f t="shared" si="9"/>
        <v/>
      </c>
      <c r="AJ565" s="412" t="str">
        <f t="array" ref="AJ565">INDEX(_Rge_Data_3rd_CY,$B565,AJ$1)</f>
        <v/>
      </c>
      <c r="AK565" s="413" t="str">
        <f t="array" ref="AK565">INDEX(_Rge_Data_3rd_CY,$B565,AK$1)</f>
        <v/>
      </c>
      <c r="AL565" s="413" t="str">
        <f t="array" ref="AL565">INDEX(_Rge_Data_3rd_CY,$B565,AL$1)</f>
        <v/>
      </c>
      <c r="AM565" s="413" t="str">
        <f t="array" ref="AM565">INDEX(_Rge_Data_3rd_CY,$B565,AM$1)</f>
        <v/>
      </c>
      <c r="AN565" s="413">
        <f t="array" ref="AN565">INDEX(_Rge_Data_3rd_CY,$B565,AN$1)</f>
        <v>0</v>
      </c>
      <c r="AO565" s="413">
        <f t="array" ref="AO565">INDEX(_Rge_Data_3rd_CY,$B565,AO$1)</f>
        <v>0</v>
      </c>
      <c r="AP565" s="413">
        <f t="array" ref="AP565">INDEX(_Rge_Data_3rd_CY,$B565,AP$1)</f>
        <v>0</v>
      </c>
      <c r="AQ565" s="413">
        <f t="array" ref="AQ565">INDEX(_Rge_Data_3rd_CY,$B565,AQ$1)</f>
        <v>0</v>
      </c>
      <c r="AR565" s="413">
        <f t="array" ref="AR565">INDEX(_Rge_Data_3rd_CY,$B565,AR$1)</f>
        <v>0</v>
      </c>
      <c r="AS565" s="413" t="str">
        <f t="array" ref="AS565">INDEX(_Rge_Data_3rd_CY,$B565,AS$1)</f>
        <v/>
      </c>
      <c r="AT565" s="413">
        <f t="array" ref="AT565">INDEX(_Rge_Data_3rd_CY,$B565,AT$1)</f>
        <v>0</v>
      </c>
      <c r="AU565" s="413">
        <f t="array" ref="AU565">INDEX(_Rge_Data_3rd_CY,$B565,AU$1)</f>
        <v>0</v>
      </c>
      <c r="AV565" s="284">
        <f t="shared" si="10"/>
        <v>0</v>
      </c>
      <c r="AW565" s="414">
        <f t="shared" si="8"/>
        <v>0</v>
      </c>
      <c r="AX565" s="290">
        <f>IFERROR(IF(AND($F565="OPEN",$AH565&gt;0),$AH565*_SoP*$AW565,IF(AND($F565="CLOSED",$AH565&gt;0),$AH565*_SoL*$AW565,0)),0)</f>
        <v>0</v>
      </c>
      <c r="AY565" s="290">
        <f>IFERROR(IF($AH565&lt;0,$AH565*_SoL,0),0)</f>
        <v>0</v>
      </c>
      <c r="AZ565" s="415">
        <f t="shared" si="11"/>
        <v>0</v>
      </c>
      <c r="BA565" s="415">
        <f t="shared" si="12"/>
        <v>0</v>
      </c>
      <c r="BB565" s="415">
        <f t="shared" si="13"/>
        <v>0</v>
      </c>
      <c r="BC565" s="416">
        <f t="shared" si="14"/>
        <v>0</v>
      </c>
      <c r="BD565" s="417">
        <f t="shared" si="15"/>
        <v>0</v>
      </c>
      <c r="BE565" s="418">
        <f t="shared" si="16"/>
        <v>0</v>
      </c>
      <c r="BF565" s="419">
        <f t="shared" si="17"/>
        <v>0</v>
      </c>
    </row>
    <row r="566" ht="19.5" customHeight="1">
      <c r="A566" s="185"/>
      <c r="B566" s="230">
        <f t="shared" si="18"/>
        <v>555</v>
      </c>
      <c r="C566" s="185"/>
      <c r="D566" s="391" t="str">
        <f t="array" ref="D566">INDEX(_Rge_Projectdata_3rd,$B566,MATCH("Project-ID",_Rge_Headline_Projectdata,0))</f>
        <v/>
      </c>
      <c r="E566" s="392" t="str">
        <f t="array" ref="E566">IF(INDEX(_Rge_Data_3rd_CY,$B566,E$1)=0,"",TEXT(INDEX(_Rge_Data_3rd_CY,$B566,E$1),"JJJJMMTT"))</f>
        <v/>
      </c>
      <c r="F566" s="404" t="str">
        <f t="array" ref="F566">INDEX(_Rge_Data_3rd_CY,$B566,F$1)</f>
        <v>Open</v>
      </c>
      <c r="G566" s="393">
        <f t="array" ref="G566">IFERROR(MATCH(INDEX(_Rge_Data_3rd_CY,$B566,G$1),_Rge_Projectstatus,0),"")</f>
        <v>1</v>
      </c>
      <c r="H566" s="405" t="str">
        <f t="array" ref="H566">INDEX(_Rge_Data_3rd_CY,$B566,H$1)</f>
        <v/>
      </c>
      <c r="I566" s="406" t="str">
        <f t="array" ref="I566">INDEX(_Rge_Data_3rd_CY,$B566,I$1)</f>
        <v/>
      </c>
      <c r="J566" s="406" t="str">
        <f t="array" ref="J566">INDEX(_Rge_Data_3rd_CY,$B566,J$1)</f>
        <v/>
      </c>
      <c r="K566" s="406" t="str">
        <f t="array" ref="K566">INDEX(_Rge_Data_3rd_CY,$B566,K$1)</f>
        <v/>
      </c>
      <c r="L566" s="407">
        <f t="array" ref="L566">INDEX(_Rge_Data_3rd_CY,$B566,L$1)</f>
        <v>0</v>
      </c>
      <c r="M566" s="407">
        <f t="array" ref="M566">INDEX(_Rge_Data_3rd_CY,$B566,M$1)</f>
        <v>0</v>
      </c>
      <c r="N566" s="407">
        <f t="array" ref="N566">INDEX(_Rge_Data_3rd_CY,$B566,N$1)</f>
        <v>0</v>
      </c>
      <c r="O566" s="407">
        <f t="array" ref="O566">INDEX(_Rge_Data_3rd_CY,$B566,O$1)</f>
        <v>0</v>
      </c>
      <c r="P566" s="407">
        <f t="array" ref="P566">INDEX(_Rge_Data_3rd_CY,$B566,P$1)</f>
        <v>0</v>
      </c>
      <c r="Q566" s="407" t="str">
        <f t="array" ref="Q566">INDEX(_Rge_Data_3rd_CY,$B566,Q$1)</f>
        <v/>
      </c>
      <c r="R566" s="407">
        <f t="array" ref="R566">INDEX(_Rge_Data_3rd_CY,$B566,R$1)</f>
        <v>0</v>
      </c>
      <c r="S566" s="407">
        <f t="array" ref="S566">INDEX(_Rge_Data_3rd_CY,$B566,S$1)</f>
        <v>0</v>
      </c>
      <c r="T566" s="407">
        <f t="shared" si="5"/>
        <v>0</v>
      </c>
      <c r="U566" s="408">
        <f t="shared" si="6"/>
        <v>0</v>
      </c>
      <c r="V566" s="409" t="str">
        <f t="array" ref="V566">INDEX(_Rge_Data_3rd_CY,$B566,V$1)</f>
        <v/>
      </c>
      <c r="W566" s="410" t="str">
        <f t="array" ref="W566">INDEX(_Rge_Data_3rd_CY,$B566,W$1)</f>
        <v/>
      </c>
      <c r="X566" s="410" t="str">
        <f t="array" ref="X566">INDEX(_Rge_Data_3rd_CY,$B566,X$1)</f>
        <v/>
      </c>
      <c r="Y566" s="410" t="str">
        <f t="array" ref="Y566">INDEX(_Rge_Data_3rd_CY,$B566,Y$1)</f>
        <v/>
      </c>
      <c r="Z566" s="410">
        <f t="array" ref="Z566">INDEX(_Rge_Data_3rd_CY,$B566,Z$1)</f>
        <v>0</v>
      </c>
      <c r="AA566" s="410">
        <f t="array" ref="AA566">INDEX(_Rge_Data_3rd_CY,$B566,AA$1)</f>
        <v>0</v>
      </c>
      <c r="AB566" s="410">
        <f t="array" ref="AB566">INDEX(_Rge_Data_3rd_CY,$B566,AB$1)</f>
        <v>0</v>
      </c>
      <c r="AC566" s="410">
        <f t="array" ref="AC566">INDEX(_Rge_Data_3rd_CY,$B566,AC$1)</f>
        <v>0</v>
      </c>
      <c r="AD566" s="410">
        <f t="array" ref="AD566">INDEX(_Rge_Data_3rd_CY,$B566,AD$1)</f>
        <v>0</v>
      </c>
      <c r="AE566" s="410" t="str">
        <f t="array" ref="AE566">INDEX(_Rge_Data_3rd_CY,$B566,AE$1)</f>
        <v/>
      </c>
      <c r="AF566" s="410">
        <f t="array" ref="AF566">INDEX(_Rge_Data_3rd_CY,$B566,AF$1)</f>
        <v>0</v>
      </c>
      <c r="AG566" s="410">
        <f t="array" ref="AG566">INDEX(_Rge_Data_3rd_CY,$B566,AG$1)</f>
        <v>0</v>
      </c>
      <c r="AH566" s="410">
        <f t="shared" si="7"/>
        <v>0</v>
      </c>
      <c r="AI566" s="411" t="str">
        <f t="shared" si="9"/>
        <v/>
      </c>
      <c r="AJ566" s="412" t="str">
        <f t="array" ref="AJ566">INDEX(_Rge_Data_3rd_CY,$B566,AJ$1)</f>
        <v/>
      </c>
      <c r="AK566" s="413" t="str">
        <f t="array" ref="AK566">INDEX(_Rge_Data_3rd_CY,$B566,AK$1)</f>
        <v/>
      </c>
      <c r="AL566" s="413" t="str">
        <f t="array" ref="AL566">INDEX(_Rge_Data_3rd_CY,$B566,AL$1)</f>
        <v/>
      </c>
      <c r="AM566" s="413" t="str">
        <f t="array" ref="AM566">INDEX(_Rge_Data_3rd_CY,$B566,AM$1)</f>
        <v/>
      </c>
      <c r="AN566" s="413">
        <f t="array" ref="AN566">INDEX(_Rge_Data_3rd_CY,$B566,AN$1)</f>
        <v>0</v>
      </c>
      <c r="AO566" s="413">
        <f t="array" ref="AO566">INDEX(_Rge_Data_3rd_CY,$B566,AO$1)</f>
        <v>0</v>
      </c>
      <c r="AP566" s="413">
        <f t="array" ref="AP566">INDEX(_Rge_Data_3rd_CY,$B566,AP$1)</f>
        <v>0</v>
      </c>
      <c r="AQ566" s="413">
        <f t="array" ref="AQ566">INDEX(_Rge_Data_3rd_CY,$B566,AQ$1)</f>
        <v>0</v>
      </c>
      <c r="AR566" s="413">
        <f t="array" ref="AR566">INDEX(_Rge_Data_3rd_CY,$B566,AR$1)</f>
        <v>0</v>
      </c>
      <c r="AS566" s="413" t="str">
        <f t="array" ref="AS566">INDEX(_Rge_Data_3rd_CY,$B566,AS$1)</f>
        <v/>
      </c>
      <c r="AT566" s="413">
        <f t="array" ref="AT566">INDEX(_Rge_Data_3rd_CY,$B566,AT$1)</f>
        <v>0</v>
      </c>
      <c r="AU566" s="413">
        <f t="array" ref="AU566">INDEX(_Rge_Data_3rd_CY,$B566,AU$1)</f>
        <v>0</v>
      </c>
      <c r="AV566" s="284">
        <f t="shared" si="10"/>
        <v>0</v>
      </c>
      <c r="AW566" s="414">
        <f t="shared" si="8"/>
        <v>0</v>
      </c>
      <c r="AX566" s="290">
        <f>IFERROR(IF(AND($F566="OPEN",$AH566&gt;0),$AH566*_SoP*$AW566,IF(AND($F566="CLOSED",$AH566&gt;0),$AH566*_SoL*$AW566,0)),0)</f>
        <v>0</v>
      </c>
      <c r="AY566" s="290">
        <f>IFERROR(IF($AH566&lt;0,$AH566*_SoL,0),0)</f>
        <v>0</v>
      </c>
      <c r="AZ566" s="415">
        <f t="shared" si="11"/>
        <v>0</v>
      </c>
      <c r="BA566" s="415">
        <f t="shared" si="12"/>
        <v>0</v>
      </c>
      <c r="BB566" s="415">
        <f t="shared" si="13"/>
        <v>0</v>
      </c>
      <c r="BC566" s="416">
        <f t="shared" si="14"/>
        <v>0</v>
      </c>
      <c r="BD566" s="417">
        <f t="shared" si="15"/>
        <v>0</v>
      </c>
      <c r="BE566" s="418">
        <f t="shared" si="16"/>
        <v>0</v>
      </c>
      <c r="BF566" s="419">
        <f t="shared" si="17"/>
        <v>0</v>
      </c>
    </row>
    <row r="567" ht="19.5" customHeight="1">
      <c r="A567" s="185"/>
      <c r="B567" s="230">
        <f t="shared" si="18"/>
        <v>556</v>
      </c>
      <c r="C567" s="185"/>
      <c r="D567" s="391" t="str">
        <f t="array" ref="D567">INDEX(_Rge_Projectdata_3rd,$B567,MATCH("Project-ID",_Rge_Headline_Projectdata,0))</f>
        <v/>
      </c>
      <c r="E567" s="392" t="str">
        <f t="array" ref="E567">IF(INDEX(_Rge_Data_3rd_CY,$B567,E$1)=0,"",TEXT(INDEX(_Rge_Data_3rd_CY,$B567,E$1),"JJJJMMTT"))</f>
        <v/>
      </c>
      <c r="F567" s="404" t="str">
        <f t="array" ref="F567">INDEX(_Rge_Data_3rd_CY,$B567,F$1)</f>
        <v>Open</v>
      </c>
      <c r="G567" s="393">
        <f t="array" ref="G567">IFERROR(MATCH(INDEX(_Rge_Data_3rd_CY,$B567,G$1),_Rge_Projectstatus,0),"")</f>
        <v>1</v>
      </c>
      <c r="H567" s="405" t="str">
        <f t="array" ref="H567">INDEX(_Rge_Data_3rd_CY,$B567,H$1)</f>
        <v/>
      </c>
      <c r="I567" s="406" t="str">
        <f t="array" ref="I567">INDEX(_Rge_Data_3rd_CY,$B567,I$1)</f>
        <v/>
      </c>
      <c r="J567" s="406" t="str">
        <f t="array" ref="J567">INDEX(_Rge_Data_3rd_CY,$B567,J$1)</f>
        <v/>
      </c>
      <c r="K567" s="406" t="str">
        <f t="array" ref="K567">INDEX(_Rge_Data_3rd_CY,$B567,K$1)</f>
        <v/>
      </c>
      <c r="L567" s="407">
        <f t="array" ref="L567">INDEX(_Rge_Data_3rd_CY,$B567,L$1)</f>
        <v>0</v>
      </c>
      <c r="M567" s="407">
        <f t="array" ref="M567">INDEX(_Rge_Data_3rd_CY,$B567,M$1)</f>
        <v>0</v>
      </c>
      <c r="N567" s="407">
        <f t="array" ref="N567">INDEX(_Rge_Data_3rd_CY,$B567,N$1)</f>
        <v>0</v>
      </c>
      <c r="O567" s="407">
        <f t="array" ref="O567">INDEX(_Rge_Data_3rd_CY,$B567,O$1)</f>
        <v>0</v>
      </c>
      <c r="P567" s="407">
        <f t="array" ref="P567">INDEX(_Rge_Data_3rd_CY,$B567,P$1)</f>
        <v>0</v>
      </c>
      <c r="Q567" s="407" t="str">
        <f t="array" ref="Q567">INDEX(_Rge_Data_3rd_CY,$B567,Q$1)</f>
        <v/>
      </c>
      <c r="R567" s="407">
        <f t="array" ref="R567">INDEX(_Rge_Data_3rd_CY,$B567,R$1)</f>
        <v>0</v>
      </c>
      <c r="S567" s="407">
        <f t="array" ref="S567">INDEX(_Rge_Data_3rd_CY,$B567,S$1)</f>
        <v>0</v>
      </c>
      <c r="T567" s="407">
        <f t="shared" si="5"/>
        <v>0</v>
      </c>
      <c r="U567" s="408">
        <f t="shared" si="6"/>
        <v>0</v>
      </c>
      <c r="V567" s="409" t="str">
        <f t="array" ref="V567">INDEX(_Rge_Data_3rd_CY,$B567,V$1)</f>
        <v/>
      </c>
      <c r="W567" s="410" t="str">
        <f t="array" ref="W567">INDEX(_Rge_Data_3rd_CY,$B567,W$1)</f>
        <v/>
      </c>
      <c r="X567" s="410" t="str">
        <f t="array" ref="X567">INDEX(_Rge_Data_3rd_CY,$B567,X$1)</f>
        <v/>
      </c>
      <c r="Y567" s="410" t="str">
        <f t="array" ref="Y567">INDEX(_Rge_Data_3rd_CY,$B567,Y$1)</f>
        <v/>
      </c>
      <c r="Z567" s="410">
        <f t="array" ref="Z567">INDEX(_Rge_Data_3rd_CY,$B567,Z$1)</f>
        <v>0</v>
      </c>
      <c r="AA567" s="410">
        <f t="array" ref="AA567">INDEX(_Rge_Data_3rd_CY,$B567,AA$1)</f>
        <v>0</v>
      </c>
      <c r="AB567" s="410">
        <f t="array" ref="AB567">INDEX(_Rge_Data_3rd_CY,$B567,AB$1)</f>
        <v>0</v>
      </c>
      <c r="AC567" s="410">
        <f t="array" ref="AC567">INDEX(_Rge_Data_3rd_CY,$B567,AC$1)</f>
        <v>0</v>
      </c>
      <c r="AD567" s="410">
        <f t="array" ref="AD567">INDEX(_Rge_Data_3rd_CY,$B567,AD$1)</f>
        <v>0</v>
      </c>
      <c r="AE567" s="410" t="str">
        <f t="array" ref="AE567">INDEX(_Rge_Data_3rd_CY,$B567,AE$1)</f>
        <v/>
      </c>
      <c r="AF567" s="410">
        <f t="array" ref="AF567">INDEX(_Rge_Data_3rd_CY,$B567,AF$1)</f>
        <v>0</v>
      </c>
      <c r="AG567" s="410">
        <f t="array" ref="AG567">INDEX(_Rge_Data_3rd_CY,$B567,AG$1)</f>
        <v>0</v>
      </c>
      <c r="AH567" s="410">
        <f t="shared" si="7"/>
        <v>0</v>
      </c>
      <c r="AI567" s="411" t="str">
        <f t="shared" si="9"/>
        <v/>
      </c>
      <c r="AJ567" s="412" t="str">
        <f t="array" ref="AJ567">INDEX(_Rge_Data_3rd_CY,$B567,AJ$1)</f>
        <v/>
      </c>
      <c r="AK567" s="413" t="str">
        <f t="array" ref="AK567">INDEX(_Rge_Data_3rd_CY,$B567,AK$1)</f>
        <v/>
      </c>
      <c r="AL567" s="413" t="str">
        <f t="array" ref="AL567">INDEX(_Rge_Data_3rd_CY,$B567,AL$1)</f>
        <v/>
      </c>
      <c r="AM567" s="413" t="str">
        <f t="array" ref="AM567">INDEX(_Rge_Data_3rd_CY,$B567,AM$1)</f>
        <v/>
      </c>
      <c r="AN567" s="413">
        <f t="array" ref="AN567">INDEX(_Rge_Data_3rd_CY,$B567,AN$1)</f>
        <v>0</v>
      </c>
      <c r="AO567" s="413">
        <f t="array" ref="AO567">INDEX(_Rge_Data_3rd_CY,$B567,AO$1)</f>
        <v>0</v>
      </c>
      <c r="AP567" s="413">
        <f t="array" ref="AP567">INDEX(_Rge_Data_3rd_CY,$B567,AP$1)</f>
        <v>0</v>
      </c>
      <c r="AQ567" s="413">
        <f t="array" ref="AQ567">INDEX(_Rge_Data_3rd_CY,$B567,AQ$1)</f>
        <v>0</v>
      </c>
      <c r="AR567" s="413">
        <f t="array" ref="AR567">INDEX(_Rge_Data_3rd_CY,$B567,AR$1)</f>
        <v>0</v>
      </c>
      <c r="AS567" s="413" t="str">
        <f t="array" ref="AS567">INDEX(_Rge_Data_3rd_CY,$B567,AS$1)</f>
        <v/>
      </c>
      <c r="AT567" s="413">
        <f t="array" ref="AT567">INDEX(_Rge_Data_3rd_CY,$B567,AT$1)</f>
        <v>0</v>
      </c>
      <c r="AU567" s="413">
        <f t="array" ref="AU567">INDEX(_Rge_Data_3rd_CY,$B567,AU$1)</f>
        <v>0</v>
      </c>
      <c r="AV567" s="284">
        <f t="shared" si="10"/>
        <v>0</v>
      </c>
      <c r="AW567" s="414">
        <f t="shared" si="8"/>
        <v>0</v>
      </c>
      <c r="AX567" s="290">
        <f>IFERROR(IF(AND($F567="OPEN",$AH567&gt;0),$AH567*_SoP*$AW567,IF(AND($F567="CLOSED",$AH567&gt;0),$AH567*_SoL*$AW567,0)),0)</f>
        <v>0</v>
      </c>
      <c r="AY567" s="290">
        <f>IFERROR(IF($AH567&lt;0,$AH567*_SoL,0),0)</f>
        <v>0</v>
      </c>
      <c r="AZ567" s="415">
        <f t="shared" si="11"/>
        <v>0</v>
      </c>
      <c r="BA567" s="415">
        <f t="shared" si="12"/>
        <v>0</v>
      </c>
      <c r="BB567" s="415">
        <f t="shared" si="13"/>
        <v>0</v>
      </c>
      <c r="BC567" s="416">
        <f t="shared" si="14"/>
        <v>0</v>
      </c>
      <c r="BD567" s="417">
        <f t="shared" si="15"/>
        <v>0</v>
      </c>
      <c r="BE567" s="418">
        <f t="shared" si="16"/>
        <v>0</v>
      </c>
      <c r="BF567" s="419">
        <f t="shared" si="17"/>
        <v>0</v>
      </c>
    </row>
    <row r="568" ht="19.5" customHeight="1">
      <c r="A568" s="185"/>
      <c r="B568" s="230">
        <f t="shared" si="18"/>
        <v>557</v>
      </c>
      <c r="C568" s="185"/>
      <c r="D568" s="391" t="str">
        <f t="array" ref="D568">INDEX(_Rge_Projectdata_3rd,$B568,MATCH("Project-ID",_Rge_Headline_Projectdata,0))</f>
        <v/>
      </c>
      <c r="E568" s="392" t="str">
        <f t="array" ref="E568">IF(INDEX(_Rge_Data_3rd_CY,$B568,E$1)=0,"",TEXT(INDEX(_Rge_Data_3rd_CY,$B568,E$1),"JJJJMMTT"))</f>
        <v/>
      </c>
      <c r="F568" s="404" t="str">
        <f t="array" ref="F568">INDEX(_Rge_Data_3rd_CY,$B568,F$1)</f>
        <v>Open</v>
      </c>
      <c r="G568" s="393">
        <f t="array" ref="G568">IFERROR(MATCH(INDEX(_Rge_Data_3rd_CY,$B568,G$1),_Rge_Projectstatus,0),"")</f>
        <v>1</v>
      </c>
      <c r="H568" s="405" t="str">
        <f t="array" ref="H568">INDEX(_Rge_Data_3rd_CY,$B568,H$1)</f>
        <v/>
      </c>
      <c r="I568" s="406" t="str">
        <f t="array" ref="I568">INDEX(_Rge_Data_3rd_CY,$B568,I$1)</f>
        <v/>
      </c>
      <c r="J568" s="406" t="str">
        <f t="array" ref="J568">INDEX(_Rge_Data_3rd_CY,$B568,J$1)</f>
        <v/>
      </c>
      <c r="K568" s="406" t="str">
        <f t="array" ref="K568">INDEX(_Rge_Data_3rd_CY,$B568,K$1)</f>
        <v/>
      </c>
      <c r="L568" s="407">
        <f t="array" ref="L568">INDEX(_Rge_Data_3rd_CY,$B568,L$1)</f>
        <v>0</v>
      </c>
      <c r="M568" s="407">
        <f t="array" ref="M568">INDEX(_Rge_Data_3rd_CY,$B568,M$1)</f>
        <v>0</v>
      </c>
      <c r="N568" s="407">
        <f t="array" ref="N568">INDEX(_Rge_Data_3rd_CY,$B568,N$1)</f>
        <v>0</v>
      </c>
      <c r="O568" s="407">
        <f t="array" ref="O568">INDEX(_Rge_Data_3rd_CY,$B568,O$1)</f>
        <v>0</v>
      </c>
      <c r="P568" s="407">
        <f t="array" ref="P568">INDEX(_Rge_Data_3rd_CY,$B568,P$1)</f>
        <v>0</v>
      </c>
      <c r="Q568" s="407" t="str">
        <f t="array" ref="Q568">INDEX(_Rge_Data_3rd_CY,$B568,Q$1)</f>
        <v/>
      </c>
      <c r="R568" s="407">
        <f t="array" ref="R568">INDEX(_Rge_Data_3rd_CY,$B568,R$1)</f>
        <v>0</v>
      </c>
      <c r="S568" s="407">
        <f t="array" ref="S568">INDEX(_Rge_Data_3rd_CY,$B568,S$1)</f>
        <v>0</v>
      </c>
      <c r="T568" s="407">
        <f t="shared" si="5"/>
        <v>0</v>
      </c>
      <c r="U568" s="408">
        <f t="shared" si="6"/>
        <v>0</v>
      </c>
      <c r="V568" s="409" t="str">
        <f t="array" ref="V568">INDEX(_Rge_Data_3rd_CY,$B568,V$1)</f>
        <v/>
      </c>
      <c r="W568" s="410" t="str">
        <f t="array" ref="W568">INDEX(_Rge_Data_3rd_CY,$B568,W$1)</f>
        <v/>
      </c>
      <c r="X568" s="410" t="str">
        <f t="array" ref="X568">INDEX(_Rge_Data_3rd_CY,$B568,X$1)</f>
        <v/>
      </c>
      <c r="Y568" s="410" t="str">
        <f t="array" ref="Y568">INDEX(_Rge_Data_3rd_CY,$B568,Y$1)</f>
        <v/>
      </c>
      <c r="Z568" s="410">
        <f t="array" ref="Z568">INDEX(_Rge_Data_3rd_CY,$B568,Z$1)</f>
        <v>0</v>
      </c>
      <c r="AA568" s="410">
        <f t="array" ref="AA568">INDEX(_Rge_Data_3rd_CY,$B568,AA$1)</f>
        <v>0</v>
      </c>
      <c r="AB568" s="410">
        <f t="array" ref="AB568">INDEX(_Rge_Data_3rd_CY,$B568,AB$1)</f>
        <v>0</v>
      </c>
      <c r="AC568" s="410">
        <f t="array" ref="AC568">INDEX(_Rge_Data_3rd_CY,$B568,AC$1)</f>
        <v>0</v>
      </c>
      <c r="AD568" s="410">
        <f t="array" ref="AD568">INDEX(_Rge_Data_3rd_CY,$B568,AD$1)</f>
        <v>0</v>
      </c>
      <c r="AE568" s="410" t="str">
        <f t="array" ref="AE568">INDEX(_Rge_Data_3rd_CY,$B568,AE$1)</f>
        <v/>
      </c>
      <c r="AF568" s="410">
        <f t="array" ref="AF568">INDEX(_Rge_Data_3rd_CY,$B568,AF$1)</f>
        <v>0</v>
      </c>
      <c r="AG568" s="410">
        <f t="array" ref="AG568">INDEX(_Rge_Data_3rd_CY,$B568,AG$1)</f>
        <v>0</v>
      </c>
      <c r="AH568" s="410">
        <f t="shared" si="7"/>
        <v>0</v>
      </c>
      <c r="AI568" s="411" t="str">
        <f t="shared" si="9"/>
        <v/>
      </c>
      <c r="AJ568" s="412" t="str">
        <f t="array" ref="AJ568">INDEX(_Rge_Data_3rd_CY,$B568,AJ$1)</f>
        <v/>
      </c>
      <c r="AK568" s="413" t="str">
        <f t="array" ref="AK568">INDEX(_Rge_Data_3rd_CY,$B568,AK$1)</f>
        <v/>
      </c>
      <c r="AL568" s="413" t="str">
        <f t="array" ref="AL568">INDEX(_Rge_Data_3rd_CY,$B568,AL$1)</f>
        <v/>
      </c>
      <c r="AM568" s="413" t="str">
        <f t="array" ref="AM568">INDEX(_Rge_Data_3rd_CY,$B568,AM$1)</f>
        <v/>
      </c>
      <c r="AN568" s="413">
        <f t="array" ref="AN568">INDEX(_Rge_Data_3rd_CY,$B568,AN$1)</f>
        <v>0</v>
      </c>
      <c r="AO568" s="413">
        <f t="array" ref="AO568">INDEX(_Rge_Data_3rd_CY,$B568,AO$1)</f>
        <v>0</v>
      </c>
      <c r="AP568" s="413">
        <f t="array" ref="AP568">INDEX(_Rge_Data_3rd_CY,$B568,AP$1)</f>
        <v>0</v>
      </c>
      <c r="AQ568" s="413">
        <f t="array" ref="AQ568">INDEX(_Rge_Data_3rd_CY,$B568,AQ$1)</f>
        <v>0</v>
      </c>
      <c r="AR568" s="413">
        <f t="array" ref="AR568">INDEX(_Rge_Data_3rd_CY,$B568,AR$1)</f>
        <v>0</v>
      </c>
      <c r="AS568" s="413" t="str">
        <f t="array" ref="AS568">INDEX(_Rge_Data_3rd_CY,$B568,AS$1)</f>
        <v/>
      </c>
      <c r="AT568" s="413">
        <f t="array" ref="AT568">INDEX(_Rge_Data_3rd_CY,$B568,AT$1)</f>
        <v>0</v>
      </c>
      <c r="AU568" s="413">
        <f t="array" ref="AU568">INDEX(_Rge_Data_3rd_CY,$B568,AU$1)</f>
        <v>0</v>
      </c>
      <c r="AV568" s="284">
        <f t="shared" si="10"/>
        <v>0</v>
      </c>
      <c r="AW568" s="414">
        <f t="shared" si="8"/>
        <v>0</v>
      </c>
      <c r="AX568" s="290">
        <f>IFERROR(IF(AND($F568="OPEN",$AH568&gt;0),$AH568*_SoP*$AW568,IF(AND($F568="CLOSED",$AH568&gt;0),$AH568*_SoL*$AW568,0)),0)</f>
        <v>0</v>
      </c>
      <c r="AY568" s="290">
        <f>IFERROR(IF($AH568&lt;0,$AH568*_SoL,0),0)</f>
        <v>0</v>
      </c>
      <c r="AZ568" s="415">
        <f t="shared" si="11"/>
        <v>0</v>
      </c>
      <c r="BA568" s="415">
        <f t="shared" si="12"/>
        <v>0</v>
      </c>
      <c r="BB568" s="415">
        <f t="shared" si="13"/>
        <v>0</v>
      </c>
      <c r="BC568" s="416">
        <f t="shared" si="14"/>
        <v>0</v>
      </c>
      <c r="BD568" s="417">
        <f t="shared" si="15"/>
        <v>0</v>
      </c>
      <c r="BE568" s="418">
        <f t="shared" si="16"/>
        <v>0</v>
      </c>
      <c r="BF568" s="419">
        <f t="shared" si="17"/>
        <v>0</v>
      </c>
    </row>
    <row r="569" ht="19.5" customHeight="1">
      <c r="A569" s="185"/>
      <c r="B569" s="230">
        <f t="shared" si="18"/>
        <v>558</v>
      </c>
      <c r="C569" s="185"/>
      <c r="D569" s="391" t="str">
        <f t="array" ref="D569">INDEX(_Rge_Projectdata_3rd,$B569,MATCH("Project-ID",_Rge_Headline_Projectdata,0))</f>
        <v/>
      </c>
      <c r="E569" s="392" t="str">
        <f t="array" ref="E569">IF(INDEX(_Rge_Data_3rd_CY,$B569,E$1)=0,"",TEXT(INDEX(_Rge_Data_3rd_CY,$B569,E$1),"JJJJMMTT"))</f>
        <v/>
      </c>
      <c r="F569" s="404" t="str">
        <f t="array" ref="F569">INDEX(_Rge_Data_3rd_CY,$B569,F$1)</f>
        <v>Open</v>
      </c>
      <c r="G569" s="393">
        <f t="array" ref="G569">IFERROR(MATCH(INDEX(_Rge_Data_3rd_CY,$B569,G$1),_Rge_Projectstatus,0),"")</f>
        <v>1</v>
      </c>
      <c r="H569" s="405" t="str">
        <f t="array" ref="H569">INDEX(_Rge_Data_3rd_CY,$B569,H$1)</f>
        <v/>
      </c>
      <c r="I569" s="406" t="str">
        <f t="array" ref="I569">INDEX(_Rge_Data_3rd_CY,$B569,I$1)</f>
        <v/>
      </c>
      <c r="J569" s="406" t="str">
        <f t="array" ref="J569">INDEX(_Rge_Data_3rd_CY,$B569,J$1)</f>
        <v/>
      </c>
      <c r="K569" s="406" t="str">
        <f t="array" ref="K569">INDEX(_Rge_Data_3rd_CY,$B569,K$1)</f>
        <v/>
      </c>
      <c r="L569" s="407">
        <f t="array" ref="L569">INDEX(_Rge_Data_3rd_CY,$B569,L$1)</f>
        <v>0</v>
      </c>
      <c r="M569" s="407">
        <f t="array" ref="M569">INDEX(_Rge_Data_3rd_CY,$B569,M$1)</f>
        <v>0</v>
      </c>
      <c r="N569" s="407">
        <f t="array" ref="N569">INDEX(_Rge_Data_3rd_CY,$B569,N$1)</f>
        <v>0</v>
      </c>
      <c r="O569" s="407">
        <f t="array" ref="O569">INDEX(_Rge_Data_3rd_CY,$B569,O$1)</f>
        <v>0</v>
      </c>
      <c r="P569" s="407">
        <f t="array" ref="P569">INDEX(_Rge_Data_3rd_CY,$B569,P$1)</f>
        <v>0</v>
      </c>
      <c r="Q569" s="407" t="str">
        <f t="array" ref="Q569">INDEX(_Rge_Data_3rd_CY,$B569,Q$1)</f>
        <v/>
      </c>
      <c r="R569" s="407">
        <f t="array" ref="R569">INDEX(_Rge_Data_3rd_CY,$B569,R$1)</f>
        <v>0</v>
      </c>
      <c r="S569" s="407">
        <f t="array" ref="S569">INDEX(_Rge_Data_3rd_CY,$B569,S$1)</f>
        <v>0</v>
      </c>
      <c r="T569" s="407">
        <f t="shared" si="5"/>
        <v>0</v>
      </c>
      <c r="U569" s="408">
        <f t="shared" si="6"/>
        <v>0</v>
      </c>
      <c r="V569" s="409" t="str">
        <f t="array" ref="V569">INDEX(_Rge_Data_3rd_CY,$B569,V$1)</f>
        <v/>
      </c>
      <c r="W569" s="410" t="str">
        <f t="array" ref="W569">INDEX(_Rge_Data_3rd_CY,$B569,W$1)</f>
        <v/>
      </c>
      <c r="X569" s="410" t="str">
        <f t="array" ref="X569">INDEX(_Rge_Data_3rd_CY,$B569,X$1)</f>
        <v/>
      </c>
      <c r="Y569" s="410" t="str">
        <f t="array" ref="Y569">INDEX(_Rge_Data_3rd_CY,$B569,Y$1)</f>
        <v/>
      </c>
      <c r="Z569" s="410">
        <f t="array" ref="Z569">INDEX(_Rge_Data_3rd_CY,$B569,Z$1)</f>
        <v>0</v>
      </c>
      <c r="AA569" s="410">
        <f t="array" ref="AA569">INDEX(_Rge_Data_3rd_CY,$B569,AA$1)</f>
        <v>0</v>
      </c>
      <c r="AB569" s="410">
        <f t="array" ref="AB569">INDEX(_Rge_Data_3rd_CY,$B569,AB$1)</f>
        <v>0</v>
      </c>
      <c r="AC569" s="410">
        <f t="array" ref="AC569">INDEX(_Rge_Data_3rd_CY,$B569,AC$1)</f>
        <v>0</v>
      </c>
      <c r="AD569" s="410">
        <f t="array" ref="AD569">INDEX(_Rge_Data_3rd_CY,$B569,AD$1)</f>
        <v>0</v>
      </c>
      <c r="AE569" s="410" t="str">
        <f t="array" ref="AE569">INDEX(_Rge_Data_3rd_CY,$B569,AE$1)</f>
        <v/>
      </c>
      <c r="AF569" s="410">
        <f t="array" ref="AF569">INDEX(_Rge_Data_3rd_CY,$B569,AF$1)</f>
        <v>0</v>
      </c>
      <c r="AG569" s="410">
        <f t="array" ref="AG569">INDEX(_Rge_Data_3rd_CY,$B569,AG$1)</f>
        <v>0</v>
      </c>
      <c r="AH569" s="410">
        <f t="shared" si="7"/>
        <v>0</v>
      </c>
      <c r="AI569" s="411" t="str">
        <f t="shared" si="9"/>
        <v/>
      </c>
      <c r="AJ569" s="412" t="str">
        <f t="array" ref="AJ569">INDEX(_Rge_Data_3rd_CY,$B569,AJ$1)</f>
        <v/>
      </c>
      <c r="AK569" s="413" t="str">
        <f t="array" ref="AK569">INDEX(_Rge_Data_3rd_CY,$B569,AK$1)</f>
        <v/>
      </c>
      <c r="AL569" s="413" t="str">
        <f t="array" ref="AL569">INDEX(_Rge_Data_3rd_CY,$B569,AL$1)</f>
        <v/>
      </c>
      <c r="AM569" s="413" t="str">
        <f t="array" ref="AM569">INDEX(_Rge_Data_3rd_CY,$B569,AM$1)</f>
        <v/>
      </c>
      <c r="AN569" s="413">
        <f t="array" ref="AN569">INDEX(_Rge_Data_3rd_CY,$B569,AN$1)</f>
        <v>0</v>
      </c>
      <c r="AO569" s="413">
        <f t="array" ref="AO569">INDEX(_Rge_Data_3rd_CY,$B569,AO$1)</f>
        <v>0</v>
      </c>
      <c r="AP569" s="413">
        <f t="array" ref="AP569">INDEX(_Rge_Data_3rd_CY,$B569,AP$1)</f>
        <v>0</v>
      </c>
      <c r="AQ569" s="413">
        <f t="array" ref="AQ569">INDEX(_Rge_Data_3rd_CY,$B569,AQ$1)</f>
        <v>0</v>
      </c>
      <c r="AR569" s="413">
        <f t="array" ref="AR569">INDEX(_Rge_Data_3rd_CY,$B569,AR$1)</f>
        <v>0</v>
      </c>
      <c r="AS569" s="413" t="str">
        <f t="array" ref="AS569">INDEX(_Rge_Data_3rd_CY,$B569,AS$1)</f>
        <v/>
      </c>
      <c r="AT569" s="413">
        <f t="array" ref="AT569">INDEX(_Rge_Data_3rd_CY,$B569,AT$1)</f>
        <v>0</v>
      </c>
      <c r="AU569" s="413">
        <f t="array" ref="AU569">INDEX(_Rge_Data_3rd_CY,$B569,AU$1)</f>
        <v>0</v>
      </c>
      <c r="AV569" s="284">
        <f t="shared" si="10"/>
        <v>0</v>
      </c>
      <c r="AW569" s="414">
        <f t="shared" si="8"/>
        <v>0</v>
      </c>
      <c r="AX569" s="290">
        <f>IFERROR(IF(AND($F569="OPEN",$AH569&gt;0),$AH569*_SoP*$AW569,IF(AND($F569="CLOSED",$AH569&gt;0),$AH569*_SoL*$AW569,0)),0)</f>
        <v>0</v>
      </c>
      <c r="AY569" s="290">
        <f>IFERROR(IF($AH569&lt;0,$AH569*_SoL,0),0)</f>
        <v>0</v>
      </c>
      <c r="AZ569" s="415">
        <f t="shared" si="11"/>
        <v>0</v>
      </c>
      <c r="BA569" s="415">
        <f t="shared" si="12"/>
        <v>0</v>
      </c>
      <c r="BB569" s="415">
        <f t="shared" si="13"/>
        <v>0</v>
      </c>
      <c r="BC569" s="416">
        <f t="shared" si="14"/>
        <v>0</v>
      </c>
      <c r="BD569" s="417">
        <f t="shared" si="15"/>
        <v>0</v>
      </c>
      <c r="BE569" s="418">
        <f t="shared" si="16"/>
        <v>0</v>
      </c>
      <c r="BF569" s="419">
        <f t="shared" si="17"/>
        <v>0</v>
      </c>
    </row>
    <row r="570" ht="19.5" customHeight="1">
      <c r="A570" s="185"/>
      <c r="B570" s="230">
        <f t="shared" si="18"/>
        <v>559</v>
      </c>
      <c r="C570" s="185"/>
      <c r="D570" s="391" t="str">
        <f t="array" ref="D570">INDEX(_Rge_Projectdata_3rd,$B570,MATCH("Project-ID",_Rge_Headline_Projectdata,0))</f>
        <v/>
      </c>
      <c r="E570" s="392" t="str">
        <f t="array" ref="E570">IF(INDEX(_Rge_Data_3rd_CY,$B570,E$1)=0,"",TEXT(INDEX(_Rge_Data_3rd_CY,$B570,E$1),"JJJJMMTT"))</f>
        <v/>
      </c>
      <c r="F570" s="404" t="str">
        <f t="array" ref="F570">INDEX(_Rge_Data_3rd_CY,$B570,F$1)</f>
        <v>Open</v>
      </c>
      <c r="G570" s="393">
        <f t="array" ref="G570">IFERROR(MATCH(INDEX(_Rge_Data_3rd_CY,$B570,G$1),_Rge_Projectstatus,0),"")</f>
        <v>1</v>
      </c>
      <c r="H570" s="405" t="str">
        <f t="array" ref="H570">INDEX(_Rge_Data_3rd_CY,$B570,H$1)</f>
        <v/>
      </c>
      <c r="I570" s="406" t="str">
        <f t="array" ref="I570">INDEX(_Rge_Data_3rd_CY,$B570,I$1)</f>
        <v/>
      </c>
      <c r="J570" s="406" t="str">
        <f t="array" ref="J570">INDEX(_Rge_Data_3rd_CY,$B570,J$1)</f>
        <v/>
      </c>
      <c r="K570" s="406" t="str">
        <f t="array" ref="K570">INDEX(_Rge_Data_3rd_CY,$B570,K$1)</f>
        <v/>
      </c>
      <c r="L570" s="407">
        <f t="array" ref="L570">INDEX(_Rge_Data_3rd_CY,$B570,L$1)</f>
        <v>0</v>
      </c>
      <c r="M570" s="407">
        <f t="array" ref="M570">INDEX(_Rge_Data_3rd_CY,$B570,M$1)</f>
        <v>0</v>
      </c>
      <c r="N570" s="407">
        <f t="array" ref="N570">INDEX(_Rge_Data_3rd_CY,$B570,N$1)</f>
        <v>0</v>
      </c>
      <c r="O570" s="407">
        <f t="array" ref="O570">INDEX(_Rge_Data_3rd_CY,$B570,O$1)</f>
        <v>0</v>
      </c>
      <c r="P570" s="407">
        <f t="array" ref="P570">INDEX(_Rge_Data_3rd_CY,$B570,P$1)</f>
        <v>0</v>
      </c>
      <c r="Q570" s="407" t="str">
        <f t="array" ref="Q570">INDEX(_Rge_Data_3rd_CY,$B570,Q$1)</f>
        <v/>
      </c>
      <c r="R570" s="407">
        <f t="array" ref="R570">INDEX(_Rge_Data_3rd_CY,$B570,R$1)</f>
        <v>0</v>
      </c>
      <c r="S570" s="407">
        <f t="array" ref="S570">INDEX(_Rge_Data_3rd_CY,$B570,S$1)</f>
        <v>0</v>
      </c>
      <c r="T570" s="407">
        <f t="shared" si="5"/>
        <v>0</v>
      </c>
      <c r="U570" s="408">
        <f t="shared" si="6"/>
        <v>0</v>
      </c>
      <c r="V570" s="409" t="str">
        <f t="array" ref="V570">INDEX(_Rge_Data_3rd_CY,$B570,V$1)</f>
        <v/>
      </c>
      <c r="W570" s="410" t="str">
        <f t="array" ref="W570">INDEX(_Rge_Data_3rd_CY,$B570,W$1)</f>
        <v/>
      </c>
      <c r="X570" s="410" t="str">
        <f t="array" ref="X570">INDEX(_Rge_Data_3rd_CY,$B570,X$1)</f>
        <v/>
      </c>
      <c r="Y570" s="410" t="str">
        <f t="array" ref="Y570">INDEX(_Rge_Data_3rd_CY,$B570,Y$1)</f>
        <v/>
      </c>
      <c r="Z570" s="410">
        <f t="array" ref="Z570">INDEX(_Rge_Data_3rd_CY,$B570,Z$1)</f>
        <v>0</v>
      </c>
      <c r="AA570" s="410">
        <f t="array" ref="AA570">INDEX(_Rge_Data_3rd_CY,$B570,AA$1)</f>
        <v>0</v>
      </c>
      <c r="AB570" s="410">
        <f t="array" ref="AB570">INDEX(_Rge_Data_3rd_CY,$B570,AB$1)</f>
        <v>0</v>
      </c>
      <c r="AC570" s="410">
        <f t="array" ref="AC570">INDEX(_Rge_Data_3rd_CY,$B570,AC$1)</f>
        <v>0</v>
      </c>
      <c r="AD570" s="410">
        <f t="array" ref="AD570">INDEX(_Rge_Data_3rd_CY,$B570,AD$1)</f>
        <v>0</v>
      </c>
      <c r="AE570" s="410" t="str">
        <f t="array" ref="AE570">INDEX(_Rge_Data_3rd_CY,$B570,AE$1)</f>
        <v/>
      </c>
      <c r="AF570" s="410">
        <f t="array" ref="AF570">INDEX(_Rge_Data_3rd_CY,$B570,AF$1)</f>
        <v>0</v>
      </c>
      <c r="AG570" s="410">
        <f t="array" ref="AG570">INDEX(_Rge_Data_3rd_CY,$B570,AG$1)</f>
        <v>0</v>
      </c>
      <c r="AH570" s="410">
        <f t="shared" si="7"/>
        <v>0</v>
      </c>
      <c r="AI570" s="411" t="str">
        <f t="shared" si="9"/>
        <v/>
      </c>
      <c r="AJ570" s="412" t="str">
        <f t="array" ref="AJ570">INDEX(_Rge_Data_3rd_CY,$B570,AJ$1)</f>
        <v/>
      </c>
      <c r="AK570" s="413" t="str">
        <f t="array" ref="AK570">INDEX(_Rge_Data_3rd_CY,$B570,AK$1)</f>
        <v/>
      </c>
      <c r="AL570" s="413" t="str">
        <f t="array" ref="AL570">INDEX(_Rge_Data_3rd_CY,$B570,AL$1)</f>
        <v/>
      </c>
      <c r="AM570" s="413" t="str">
        <f t="array" ref="AM570">INDEX(_Rge_Data_3rd_CY,$B570,AM$1)</f>
        <v/>
      </c>
      <c r="AN570" s="413">
        <f t="array" ref="AN570">INDEX(_Rge_Data_3rd_CY,$B570,AN$1)</f>
        <v>0</v>
      </c>
      <c r="AO570" s="413">
        <f t="array" ref="AO570">INDEX(_Rge_Data_3rd_CY,$B570,AO$1)</f>
        <v>0</v>
      </c>
      <c r="AP570" s="413">
        <f t="array" ref="AP570">INDEX(_Rge_Data_3rd_CY,$B570,AP$1)</f>
        <v>0</v>
      </c>
      <c r="AQ570" s="413">
        <f t="array" ref="AQ570">INDEX(_Rge_Data_3rd_CY,$B570,AQ$1)</f>
        <v>0</v>
      </c>
      <c r="AR570" s="413">
        <f t="array" ref="AR570">INDEX(_Rge_Data_3rd_CY,$B570,AR$1)</f>
        <v>0</v>
      </c>
      <c r="AS570" s="413" t="str">
        <f t="array" ref="AS570">INDEX(_Rge_Data_3rd_CY,$B570,AS$1)</f>
        <v/>
      </c>
      <c r="AT570" s="413">
        <f t="array" ref="AT570">INDEX(_Rge_Data_3rd_CY,$B570,AT$1)</f>
        <v>0</v>
      </c>
      <c r="AU570" s="413">
        <f t="array" ref="AU570">INDEX(_Rge_Data_3rd_CY,$B570,AU$1)</f>
        <v>0</v>
      </c>
      <c r="AV570" s="284">
        <f t="shared" si="10"/>
        <v>0</v>
      </c>
      <c r="AW570" s="414">
        <f t="shared" si="8"/>
        <v>0</v>
      </c>
      <c r="AX570" s="290">
        <f>IFERROR(IF(AND($F570="OPEN",$AH570&gt;0),$AH570*_SoP*$AW570,IF(AND($F570="CLOSED",$AH570&gt;0),$AH570*_SoL*$AW570,0)),0)</f>
        <v>0</v>
      </c>
      <c r="AY570" s="290">
        <f>IFERROR(IF($AH570&lt;0,$AH570*_SoL,0),0)</f>
        <v>0</v>
      </c>
      <c r="AZ570" s="415">
        <f t="shared" si="11"/>
        <v>0</v>
      </c>
      <c r="BA570" s="415">
        <f t="shared" si="12"/>
        <v>0</v>
      </c>
      <c r="BB570" s="415">
        <f t="shared" si="13"/>
        <v>0</v>
      </c>
      <c r="BC570" s="416">
        <f t="shared" si="14"/>
        <v>0</v>
      </c>
      <c r="BD570" s="417">
        <f t="shared" si="15"/>
        <v>0</v>
      </c>
      <c r="BE570" s="418">
        <f t="shared" si="16"/>
        <v>0</v>
      </c>
      <c r="BF570" s="419">
        <f t="shared" si="17"/>
        <v>0</v>
      </c>
    </row>
    <row r="571" ht="19.5" customHeight="1">
      <c r="A571" s="185"/>
      <c r="B571" s="230">
        <f t="shared" si="18"/>
        <v>560</v>
      </c>
      <c r="C571" s="185"/>
      <c r="D571" s="391" t="str">
        <f t="array" ref="D571">INDEX(_Rge_Projectdata_3rd,$B571,MATCH("Project-ID",_Rge_Headline_Projectdata,0))</f>
        <v/>
      </c>
      <c r="E571" s="392" t="str">
        <f t="array" ref="E571">IF(INDEX(_Rge_Data_3rd_CY,$B571,E$1)=0,"",TEXT(INDEX(_Rge_Data_3rd_CY,$B571,E$1),"JJJJMMTT"))</f>
        <v/>
      </c>
      <c r="F571" s="404" t="str">
        <f t="array" ref="F571">INDEX(_Rge_Data_3rd_CY,$B571,F$1)</f>
        <v>Open</v>
      </c>
      <c r="G571" s="393">
        <f t="array" ref="G571">IFERROR(MATCH(INDEX(_Rge_Data_3rd_CY,$B571,G$1),_Rge_Projectstatus,0),"")</f>
        <v>1</v>
      </c>
      <c r="H571" s="405" t="str">
        <f t="array" ref="H571">INDEX(_Rge_Data_3rd_CY,$B571,H$1)</f>
        <v/>
      </c>
      <c r="I571" s="406" t="str">
        <f t="array" ref="I571">INDEX(_Rge_Data_3rd_CY,$B571,I$1)</f>
        <v/>
      </c>
      <c r="J571" s="406" t="str">
        <f t="array" ref="J571">INDEX(_Rge_Data_3rd_CY,$B571,J$1)</f>
        <v/>
      </c>
      <c r="K571" s="406" t="str">
        <f t="array" ref="K571">INDEX(_Rge_Data_3rd_CY,$B571,K$1)</f>
        <v/>
      </c>
      <c r="L571" s="407">
        <f t="array" ref="L571">INDEX(_Rge_Data_3rd_CY,$B571,L$1)</f>
        <v>0</v>
      </c>
      <c r="M571" s="407">
        <f t="array" ref="M571">INDEX(_Rge_Data_3rd_CY,$B571,M$1)</f>
        <v>0</v>
      </c>
      <c r="N571" s="407">
        <f t="array" ref="N571">INDEX(_Rge_Data_3rd_CY,$B571,N$1)</f>
        <v>0</v>
      </c>
      <c r="O571" s="407">
        <f t="array" ref="O571">INDEX(_Rge_Data_3rd_CY,$B571,O$1)</f>
        <v>0</v>
      </c>
      <c r="P571" s="407">
        <f t="array" ref="P571">INDEX(_Rge_Data_3rd_CY,$B571,P$1)</f>
        <v>0</v>
      </c>
      <c r="Q571" s="407" t="str">
        <f t="array" ref="Q571">INDEX(_Rge_Data_3rd_CY,$B571,Q$1)</f>
        <v/>
      </c>
      <c r="R571" s="407">
        <f t="array" ref="R571">INDEX(_Rge_Data_3rd_CY,$B571,R$1)</f>
        <v>0</v>
      </c>
      <c r="S571" s="407">
        <f t="array" ref="S571">INDEX(_Rge_Data_3rd_CY,$B571,S$1)</f>
        <v>0</v>
      </c>
      <c r="T571" s="407">
        <f t="shared" si="5"/>
        <v>0</v>
      </c>
      <c r="U571" s="408">
        <f t="shared" si="6"/>
        <v>0</v>
      </c>
      <c r="V571" s="409" t="str">
        <f t="array" ref="V571">INDEX(_Rge_Data_3rd_CY,$B571,V$1)</f>
        <v/>
      </c>
      <c r="W571" s="410" t="str">
        <f t="array" ref="W571">INDEX(_Rge_Data_3rd_CY,$B571,W$1)</f>
        <v/>
      </c>
      <c r="X571" s="410" t="str">
        <f t="array" ref="X571">INDEX(_Rge_Data_3rd_CY,$B571,X$1)</f>
        <v/>
      </c>
      <c r="Y571" s="410" t="str">
        <f t="array" ref="Y571">INDEX(_Rge_Data_3rd_CY,$B571,Y$1)</f>
        <v/>
      </c>
      <c r="Z571" s="410">
        <f t="array" ref="Z571">INDEX(_Rge_Data_3rd_CY,$B571,Z$1)</f>
        <v>0</v>
      </c>
      <c r="AA571" s="410">
        <f t="array" ref="AA571">INDEX(_Rge_Data_3rd_CY,$B571,AA$1)</f>
        <v>0</v>
      </c>
      <c r="AB571" s="410">
        <f t="array" ref="AB571">INDEX(_Rge_Data_3rd_CY,$B571,AB$1)</f>
        <v>0</v>
      </c>
      <c r="AC571" s="410">
        <f t="array" ref="AC571">INDEX(_Rge_Data_3rd_CY,$B571,AC$1)</f>
        <v>0</v>
      </c>
      <c r="AD571" s="410">
        <f t="array" ref="AD571">INDEX(_Rge_Data_3rd_CY,$B571,AD$1)</f>
        <v>0</v>
      </c>
      <c r="AE571" s="410" t="str">
        <f t="array" ref="AE571">INDEX(_Rge_Data_3rd_CY,$B571,AE$1)</f>
        <v/>
      </c>
      <c r="AF571" s="410">
        <f t="array" ref="AF571">INDEX(_Rge_Data_3rd_CY,$B571,AF$1)</f>
        <v>0</v>
      </c>
      <c r="AG571" s="410">
        <f t="array" ref="AG571">INDEX(_Rge_Data_3rd_CY,$B571,AG$1)</f>
        <v>0</v>
      </c>
      <c r="AH571" s="410">
        <f t="shared" si="7"/>
        <v>0</v>
      </c>
      <c r="AI571" s="411" t="str">
        <f t="shared" si="9"/>
        <v/>
      </c>
      <c r="AJ571" s="412" t="str">
        <f t="array" ref="AJ571">INDEX(_Rge_Data_3rd_CY,$B571,AJ$1)</f>
        <v/>
      </c>
      <c r="AK571" s="413" t="str">
        <f t="array" ref="AK571">INDEX(_Rge_Data_3rd_CY,$B571,AK$1)</f>
        <v/>
      </c>
      <c r="AL571" s="413" t="str">
        <f t="array" ref="AL571">INDEX(_Rge_Data_3rd_CY,$B571,AL$1)</f>
        <v/>
      </c>
      <c r="AM571" s="413" t="str">
        <f t="array" ref="AM571">INDEX(_Rge_Data_3rd_CY,$B571,AM$1)</f>
        <v/>
      </c>
      <c r="AN571" s="413">
        <f t="array" ref="AN571">INDEX(_Rge_Data_3rd_CY,$B571,AN$1)</f>
        <v>0</v>
      </c>
      <c r="AO571" s="413">
        <f t="array" ref="AO571">INDEX(_Rge_Data_3rd_CY,$B571,AO$1)</f>
        <v>0</v>
      </c>
      <c r="AP571" s="413">
        <f t="array" ref="AP571">INDEX(_Rge_Data_3rd_CY,$B571,AP$1)</f>
        <v>0</v>
      </c>
      <c r="AQ571" s="413">
        <f t="array" ref="AQ571">INDEX(_Rge_Data_3rd_CY,$B571,AQ$1)</f>
        <v>0</v>
      </c>
      <c r="AR571" s="413">
        <f t="array" ref="AR571">INDEX(_Rge_Data_3rd_CY,$B571,AR$1)</f>
        <v>0</v>
      </c>
      <c r="AS571" s="413" t="str">
        <f t="array" ref="AS571">INDEX(_Rge_Data_3rd_CY,$B571,AS$1)</f>
        <v/>
      </c>
      <c r="AT571" s="413">
        <f t="array" ref="AT571">INDEX(_Rge_Data_3rd_CY,$B571,AT$1)</f>
        <v>0</v>
      </c>
      <c r="AU571" s="413">
        <f t="array" ref="AU571">INDEX(_Rge_Data_3rd_CY,$B571,AU$1)</f>
        <v>0</v>
      </c>
      <c r="AV571" s="284">
        <f t="shared" si="10"/>
        <v>0</v>
      </c>
      <c r="AW571" s="414">
        <f t="shared" si="8"/>
        <v>0</v>
      </c>
      <c r="AX571" s="290">
        <f>IFERROR(IF(AND($F571="OPEN",$AH571&gt;0),$AH571*_SoP*$AW571,IF(AND($F571="CLOSED",$AH571&gt;0),$AH571*_SoL*$AW571,0)),0)</f>
        <v>0</v>
      </c>
      <c r="AY571" s="290">
        <f>IFERROR(IF($AH571&lt;0,$AH571*_SoL,0),0)</f>
        <v>0</v>
      </c>
      <c r="AZ571" s="415">
        <f t="shared" si="11"/>
        <v>0</v>
      </c>
      <c r="BA571" s="415">
        <f t="shared" si="12"/>
        <v>0</v>
      </c>
      <c r="BB571" s="415">
        <f t="shared" si="13"/>
        <v>0</v>
      </c>
      <c r="BC571" s="416">
        <f t="shared" si="14"/>
        <v>0</v>
      </c>
      <c r="BD571" s="417">
        <f t="shared" si="15"/>
        <v>0</v>
      </c>
      <c r="BE571" s="418">
        <f t="shared" si="16"/>
        <v>0</v>
      </c>
      <c r="BF571" s="419">
        <f t="shared" si="17"/>
        <v>0</v>
      </c>
    </row>
    <row r="572" ht="19.5" customHeight="1">
      <c r="A572" s="185"/>
      <c r="B572" s="230">
        <f t="shared" si="18"/>
        <v>561</v>
      </c>
      <c r="C572" s="185"/>
      <c r="D572" s="391" t="str">
        <f t="array" ref="D572">INDEX(_Rge_Projectdata_3rd,$B572,MATCH("Project-ID",_Rge_Headline_Projectdata,0))</f>
        <v/>
      </c>
      <c r="E572" s="392" t="str">
        <f t="array" ref="E572">IF(INDEX(_Rge_Data_3rd_CY,$B572,E$1)=0,"",TEXT(INDEX(_Rge_Data_3rd_CY,$B572,E$1),"JJJJMMTT"))</f>
        <v/>
      </c>
      <c r="F572" s="404" t="str">
        <f t="array" ref="F572">INDEX(_Rge_Data_3rd_CY,$B572,F$1)</f>
        <v>Open</v>
      </c>
      <c r="G572" s="393">
        <f t="array" ref="G572">IFERROR(MATCH(INDEX(_Rge_Data_3rd_CY,$B572,G$1),_Rge_Projectstatus,0),"")</f>
        <v>1</v>
      </c>
      <c r="H572" s="405" t="str">
        <f t="array" ref="H572">INDEX(_Rge_Data_3rd_CY,$B572,H$1)</f>
        <v/>
      </c>
      <c r="I572" s="406" t="str">
        <f t="array" ref="I572">INDEX(_Rge_Data_3rd_CY,$B572,I$1)</f>
        <v/>
      </c>
      <c r="J572" s="406" t="str">
        <f t="array" ref="J572">INDEX(_Rge_Data_3rd_CY,$B572,J$1)</f>
        <v/>
      </c>
      <c r="K572" s="406" t="str">
        <f t="array" ref="K572">INDEX(_Rge_Data_3rd_CY,$B572,K$1)</f>
        <v/>
      </c>
      <c r="L572" s="407">
        <f t="array" ref="L572">INDEX(_Rge_Data_3rd_CY,$B572,L$1)</f>
        <v>0</v>
      </c>
      <c r="M572" s="407">
        <f t="array" ref="M572">INDEX(_Rge_Data_3rd_CY,$B572,M$1)</f>
        <v>0</v>
      </c>
      <c r="N572" s="407">
        <f t="array" ref="N572">INDEX(_Rge_Data_3rd_CY,$B572,N$1)</f>
        <v>0</v>
      </c>
      <c r="O572" s="407">
        <f t="array" ref="O572">INDEX(_Rge_Data_3rd_CY,$B572,O$1)</f>
        <v>0</v>
      </c>
      <c r="P572" s="407">
        <f t="array" ref="P572">INDEX(_Rge_Data_3rd_CY,$B572,P$1)</f>
        <v>0</v>
      </c>
      <c r="Q572" s="407" t="str">
        <f t="array" ref="Q572">INDEX(_Rge_Data_3rd_CY,$B572,Q$1)</f>
        <v/>
      </c>
      <c r="R572" s="407">
        <f t="array" ref="R572">INDEX(_Rge_Data_3rd_CY,$B572,R$1)</f>
        <v>0</v>
      </c>
      <c r="S572" s="407">
        <f t="array" ref="S572">INDEX(_Rge_Data_3rd_CY,$B572,S$1)</f>
        <v>0</v>
      </c>
      <c r="T572" s="407">
        <f t="shared" si="5"/>
        <v>0</v>
      </c>
      <c r="U572" s="408">
        <f t="shared" si="6"/>
        <v>0</v>
      </c>
      <c r="V572" s="409" t="str">
        <f t="array" ref="V572">INDEX(_Rge_Data_3rd_CY,$B572,V$1)</f>
        <v/>
      </c>
      <c r="W572" s="410" t="str">
        <f t="array" ref="W572">INDEX(_Rge_Data_3rd_CY,$B572,W$1)</f>
        <v/>
      </c>
      <c r="X572" s="410" t="str">
        <f t="array" ref="X572">INDEX(_Rge_Data_3rd_CY,$B572,X$1)</f>
        <v/>
      </c>
      <c r="Y572" s="410" t="str">
        <f t="array" ref="Y572">INDEX(_Rge_Data_3rd_CY,$B572,Y$1)</f>
        <v/>
      </c>
      <c r="Z572" s="410">
        <f t="array" ref="Z572">INDEX(_Rge_Data_3rd_CY,$B572,Z$1)</f>
        <v>0</v>
      </c>
      <c r="AA572" s="410">
        <f t="array" ref="AA572">INDEX(_Rge_Data_3rd_CY,$B572,AA$1)</f>
        <v>0</v>
      </c>
      <c r="AB572" s="410">
        <f t="array" ref="AB572">INDEX(_Rge_Data_3rd_CY,$B572,AB$1)</f>
        <v>0</v>
      </c>
      <c r="AC572" s="410">
        <f t="array" ref="AC572">INDEX(_Rge_Data_3rd_CY,$B572,AC$1)</f>
        <v>0</v>
      </c>
      <c r="AD572" s="410">
        <f t="array" ref="AD572">INDEX(_Rge_Data_3rd_CY,$B572,AD$1)</f>
        <v>0</v>
      </c>
      <c r="AE572" s="410" t="str">
        <f t="array" ref="AE572">INDEX(_Rge_Data_3rd_CY,$B572,AE$1)</f>
        <v/>
      </c>
      <c r="AF572" s="410">
        <f t="array" ref="AF572">INDEX(_Rge_Data_3rd_CY,$B572,AF$1)</f>
        <v>0</v>
      </c>
      <c r="AG572" s="410">
        <f t="array" ref="AG572">INDEX(_Rge_Data_3rd_CY,$B572,AG$1)</f>
        <v>0</v>
      </c>
      <c r="AH572" s="410">
        <f t="shared" si="7"/>
        <v>0</v>
      </c>
      <c r="AI572" s="411" t="str">
        <f t="shared" si="9"/>
        <v/>
      </c>
      <c r="AJ572" s="412" t="str">
        <f t="array" ref="AJ572">INDEX(_Rge_Data_3rd_CY,$B572,AJ$1)</f>
        <v/>
      </c>
      <c r="AK572" s="413" t="str">
        <f t="array" ref="AK572">INDEX(_Rge_Data_3rd_CY,$B572,AK$1)</f>
        <v/>
      </c>
      <c r="AL572" s="413" t="str">
        <f t="array" ref="AL572">INDEX(_Rge_Data_3rd_CY,$B572,AL$1)</f>
        <v/>
      </c>
      <c r="AM572" s="413" t="str">
        <f t="array" ref="AM572">INDEX(_Rge_Data_3rd_CY,$B572,AM$1)</f>
        <v/>
      </c>
      <c r="AN572" s="413">
        <f t="array" ref="AN572">INDEX(_Rge_Data_3rd_CY,$B572,AN$1)</f>
        <v>0</v>
      </c>
      <c r="AO572" s="413">
        <f t="array" ref="AO572">INDEX(_Rge_Data_3rd_CY,$B572,AO$1)</f>
        <v>0</v>
      </c>
      <c r="AP572" s="413">
        <f t="array" ref="AP572">INDEX(_Rge_Data_3rd_CY,$B572,AP$1)</f>
        <v>0</v>
      </c>
      <c r="AQ572" s="413">
        <f t="array" ref="AQ572">INDEX(_Rge_Data_3rd_CY,$B572,AQ$1)</f>
        <v>0</v>
      </c>
      <c r="AR572" s="413">
        <f t="array" ref="AR572">INDEX(_Rge_Data_3rd_CY,$B572,AR$1)</f>
        <v>0</v>
      </c>
      <c r="AS572" s="413" t="str">
        <f t="array" ref="AS572">INDEX(_Rge_Data_3rd_CY,$B572,AS$1)</f>
        <v/>
      </c>
      <c r="AT572" s="413">
        <f t="array" ref="AT572">INDEX(_Rge_Data_3rd_CY,$B572,AT$1)</f>
        <v>0</v>
      </c>
      <c r="AU572" s="413">
        <f t="array" ref="AU572">INDEX(_Rge_Data_3rd_CY,$B572,AU$1)</f>
        <v>0</v>
      </c>
      <c r="AV572" s="284">
        <f t="shared" si="10"/>
        <v>0</v>
      </c>
      <c r="AW572" s="414">
        <f t="shared" si="8"/>
        <v>0</v>
      </c>
      <c r="AX572" s="290">
        <f>IFERROR(IF(AND($F572="OPEN",$AH572&gt;0),$AH572*_SoP*$AW572,IF(AND($F572="CLOSED",$AH572&gt;0),$AH572*_SoL*$AW572,0)),0)</f>
        <v>0</v>
      </c>
      <c r="AY572" s="290">
        <f>IFERROR(IF($AH572&lt;0,$AH572*_SoL,0),0)</f>
        <v>0</v>
      </c>
      <c r="AZ572" s="415">
        <f t="shared" si="11"/>
        <v>0</v>
      </c>
      <c r="BA572" s="415">
        <f t="shared" si="12"/>
        <v>0</v>
      </c>
      <c r="BB572" s="415">
        <f t="shared" si="13"/>
        <v>0</v>
      </c>
      <c r="BC572" s="416">
        <f t="shared" si="14"/>
        <v>0</v>
      </c>
      <c r="BD572" s="417">
        <f t="shared" si="15"/>
        <v>0</v>
      </c>
      <c r="BE572" s="418">
        <f t="shared" si="16"/>
        <v>0</v>
      </c>
      <c r="BF572" s="419">
        <f t="shared" si="17"/>
        <v>0</v>
      </c>
    </row>
    <row r="573" ht="19.5" customHeight="1">
      <c r="A573" s="185"/>
      <c r="B573" s="230">
        <f t="shared" si="18"/>
        <v>562</v>
      </c>
      <c r="C573" s="185"/>
      <c r="D573" s="391" t="str">
        <f t="array" ref="D573">INDEX(_Rge_Projectdata_3rd,$B573,MATCH("Project-ID",_Rge_Headline_Projectdata,0))</f>
        <v/>
      </c>
      <c r="E573" s="392" t="str">
        <f t="array" ref="E573">IF(INDEX(_Rge_Data_3rd_CY,$B573,E$1)=0,"",TEXT(INDEX(_Rge_Data_3rd_CY,$B573,E$1),"JJJJMMTT"))</f>
        <v/>
      </c>
      <c r="F573" s="404" t="str">
        <f t="array" ref="F573">INDEX(_Rge_Data_3rd_CY,$B573,F$1)</f>
        <v>Open</v>
      </c>
      <c r="G573" s="393">
        <f t="array" ref="G573">IFERROR(MATCH(INDEX(_Rge_Data_3rd_CY,$B573,G$1),_Rge_Projectstatus,0),"")</f>
        <v>1</v>
      </c>
      <c r="H573" s="405" t="str">
        <f t="array" ref="H573">INDEX(_Rge_Data_3rd_CY,$B573,H$1)</f>
        <v/>
      </c>
      <c r="I573" s="406" t="str">
        <f t="array" ref="I573">INDEX(_Rge_Data_3rd_CY,$B573,I$1)</f>
        <v/>
      </c>
      <c r="J573" s="406" t="str">
        <f t="array" ref="J573">INDEX(_Rge_Data_3rd_CY,$B573,J$1)</f>
        <v/>
      </c>
      <c r="K573" s="406" t="str">
        <f t="array" ref="K573">INDEX(_Rge_Data_3rd_CY,$B573,K$1)</f>
        <v/>
      </c>
      <c r="L573" s="407">
        <f t="array" ref="L573">INDEX(_Rge_Data_3rd_CY,$B573,L$1)</f>
        <v>0</v>
      </c>
      <c r="M573" s="407">
        <f t="array" ref="M573">INDEX(_Rge_Data_3rd_CY,$B573,M$1)</f>
        <v>0</v>
      </c>
      <c r="N573" s="407">
        <f t="array" ref="N573">INDEX(_Rge_Data_3rd_CY,$B573,N$1)</f>
        <v>0</v>
      </c>
      <c r="O573" s="407">
        <f t="array" ref="O573">INDEX(_Rge_Data_3rd_CY,$B573,O$1)</f>
        <v>0</v>
      </c>
      <c r="P573" s="407">
        <f t="array" ref="P573">INDEX(_Rge_Data_3rd_CY,$B573,P$1)</f>
        <v>0</v>
      </c>
      <c r="Q573" s="407" t="str">
        <f t="array" ref="Q573">INDEX(_Rge_Data_3rd_CY,$B573,Q$1)</f>
        <v/>
      </c>
      <c r="R573" s="407">
        <f t="array" ref="R573">INDEX(_Rge_Data_3rd_CY,$B573,R$1)</f>
        <v>0</v>
      </c>
      <c r="S573" s="407">
        <f t="array" ref="S573">INDEX(_Rge_Data_3rd_CY,$B573,S$1)</f>
        <v>0</v>
      </c>
      <c r="T573" s="407">
        <f t="shared" si="5"/>
        <v>0</v>
      </c>
      <c r="U573" s="408">
        <f t="shared" si="6"/>
        <v>0</v>
      </c>
      <c r="V573" s="409" t="str">
        <f t="array" ref="V573">INDEX(_Rge_Data_3rd_CY,$B573,V$1)</f>
        <v/>
      </c>
      <c r="W573" s="410" t="str">
        <f t="array" ref="W573">INDEX(_Rge_Data_3rd_CY,$B573,W$1)</f>
        <v/>
      </c>
      <c r="X573" s="410" t="str">
        <f t="array" ref="X573">INDEX(_Rge_Data_3rd_CY,$B573,X$1)</f>
        <v/>
      </c>
      <c r="Y573" s="410" t="str">
        <f t="array" ref="Y573">INDEX(_Rge_Data_3rd_CY,$B573,Y$1)</f>
        <v/>
      </c>
      <c r="Z573" s="410">
        <f t="array" ref="Z573">INDEX(_Rge_Data_3rd_CY,$B573,Z$1)</f>
        <v>0</v>
      </c>
      <c r="AA573" s="410">
        <f t="array" ref="AA573">INDEX(_Rge_Data_3rd_CY,$B573,AA$1)</f>
        <v>0</v>
      </c>
      <c r="AB573" s="410">
        <f t="array" ref="AB573">INDEX(_Rge_Data_3rd_CY,$B573,AB$1)</f>
        <v>0</v>
      </c>
      <c r="AC573" s="410">
        <f t="array" ref="AC573">INDEX(_Rge_Data_3rd_CY,$B573,AC$1)</f>
        <v>0</v>
      </c>
      <c r="AD573" s="410">
        <f t="array" ref="AD573">INDEX(_Rge_Data_3rd_CY,$B573,AD$1)</f>
        <v>0</v>
      </c>
      <c r="AE573" s="410" t="str">
        <f t="array" ref="AE573">INDEX(_Rge_Data_3rd_CY,$B573,AE$1)</f>
        <v/>
      </c>
      <c r="AF573" s="410">
        <f t="array" ref="AF573">INDEX(_Rge_Data_3rd_CY,$B573,AF$1)</f>
        <v>0</v>
      </c>
      <c r="AG573" s="410">
        <f t="array" ref="AG573">INDEX(_Rge_Data_3rd_CY,$B573,AG$1)</f>
        <v>0</v>
      </c>
      <c r="AH573" s="410">
        <f t="shared" si="7"/>
        <v>0</v>
      </c>
      <c r="AI573" s="411" t="str">
        <f t="shared" si="9"/>
        <v/>
      </c>
      <c r="AJ573" s="412" t="str">
        <f t="array" ref="AJ573">INDEX(_Rge_Data_3rd_CY,$B573,AJ$1)</f>
        <v/>
      </c>
      <c r="AK573" s="413" t="str">
        <f t="array" ref="AK573">INDEX(_Rge_Data_3rd_CY,$B573,AK$1)</f>
        <v/>
      </c>
      <c r="AL573" s="413" t="str">
        <f t="array" ref="AL573">INDEX(_Rge_Data_3rd_CY,$B573,AL$1)</f>
        <v/>
      </c>
      <c r="AM573" s="413" t="str">
        <f t="array" ref="AM573">INDEX(_Rge_Data_3rd_CY,$B573,AM$1)</f>
        <v/>
      </c>
      <c r="AN573" s="413">
        <f t="array" ref="AN573">INDEX(_Rge_Data_3rd_CY,$B573,AN$1)</f>
        <v>0</v>
      </c>
      <c r="AO573" s="413">
        <f t="array" ref="AO573">INDEX(_Rge_Data_3rd_CY,$B573,AO$1)</f>
        <v>0</v>
      </c>
      <c r="AP573" s="413">
        <f t="array" ref="AP573">INDEX(_Rge_Data_3rd_CY,$B573,AP$1)</f>
        <v>0</v>
      </c>
      <c r="AQ573" s="413">
        <f t="array" ref="AQ573">INDEX(_Rge_Data_3rd_CY,$B573,AQ$1)</f>
        <v>0</v>
      </c>
      <c r="AR573" s="413">
        <f t="array" ref="AR573">INDEX(_Rge_Data_3rd_CY,$B573,AR$1)</f>
        <v>0</v>
      </c>
      <c r="AS573" s="413" t="str">
        <f t="array" ref="AS573">INDEX(_Rge_Data_3rd_CY,$B573,AS$1)</f>
        <v/>
      </c>
      <c r="AT573" s="413">
        <f t="array" ref="AT573">INDEX(_Rge_Data_3rd_CY,$B573,AT$1)</f>
        <v>0</v>
      </c>
      <c r="AU573" s="413">
        <f t="array" ref="AU573">INDEX(_Rge_Data_3rd_CY,$B573,AU$1)</f>
        <v>0</v>
      </c>
      <c r="AV573" s="284">
        <f t="shared" si="10"/>
        <v>0</v>
      </c>
      <c r="AW573" s="414">
        <f t="shared" si="8"/>
        <v>0</v>
      </c>
      <c r="AX573" s="290">
        <f>IFERROR(IF(AND($F573="OPEN",$AH573&gt;0),$AH573*_SoP*$AW573,IF(AND($F573="CLOSED",$AH573&gt;0),$AH573*_SoL*$AW573,0)),0)</f>
        <v>0</v>
      </c>
      <c r="AY573" s="290">
        <f>IFERROR(IF($AH573&lt;0,$AH573*_SoL,0),0)</f>
        <v>0</v>
      </c>
      <c r="AZ573" s="415">
        <f t="shared" si="11"/>
        <v>0</v>
      </c>
      <c r="BA573" s="415">
        <f t="shared" si="12"/>
        <v>0</v>
      </c>
      <c r="BB573" s="415">
        <f t="shared" si="13"/>
        <v>0</v>
      </c>
      <c r="BC573" s="416">
        <f t="shared" si="14"/>
        <v>0</v>
      </c>
      <c r="BD573" s="417">
        <f t="shared" si="15"/>
        <v>0</v>
      </c>
      <c r="BE573" s="418">
        <f t="shared" si="16"/>
        <v>0</v>
      </c>
      <c r="BF573" s="419">
        <f t="shared" si="17"/>
        <v>0</v>
      </c>
    </row>
    <row r="574" ht="19.5" customHeight="1">
      <c r="A574" s="185"/>
      <c r="B574" s="230">
        <f t="shared" si="18"/>
        <v>563</v>
      </c>
      <c r="C574" s="185"/>
      <c r="D574" s="391" t="str">
        <f t="array" ref="D574">INDEX(_Rge_Projectdata_3rd,$B574,MATCH("Project-ID",_Rge_Headline_Projectdata,0))</f>
        <v/>
      </c>
      <c r="E574" s="392" t="str">
        <f t="array" ref="E574">IF(INDEX(_Rge_Data_3rd_CY,$B574,E$1)=0,"",TEXT(INDEX(_Rge_Data_3rd_CY,$B574,E$1),"JJJJMMTT"))</f>
        <v/>
      </c>
      <c r="F574" s="404" t="str">
        <f t="array" ref="F574">INDEX(_Rge_Data_3rd_CY,$B574,F$1)</f>
        <v>Open</v>
      </c>
      <c r="G574" s="393">
        <f t="array" ref="G574">IFERROR(MATCH(INDEX(_Rge_Data_3rd_CY,$B574,G$1),_Rge_Projectstatus,0),"")</f>
        <v>1</v>
      </c>
      <c r="H574" s="405" t="str">
        <f t="array" ref="H574">INDEX(_Rge_Data_3rd_CY,$B574,H$1)</f>
        <v/>
      </c>
      <c r="I574" s="406" t="str">
        <f t="array" ref="I574">INDEX(_Rge_Data_3rd_CY,$B574,I$1)</f>
        <v/>
      </c>
      <c r="J574" s="406" t="str">
        <f t="array" ref="J574">INDEX(_Rge_Data_3rd_CY,$B574,J$1)</f>
        <v/>
      </c>
      <c r="K574" s="406" t="str">
        <f t="array" ref="K574">INDEX(_Rge_Data_3rd_CY,$B574,K$1)</f>
        <v/>
      </c>
      <c r="L574" s="407">
        <f t="array" ref="L574">INDEX(_Rge_Data_3rd_CY,$B574,L$1)</f>
        <v>0</v>
      </c>
      <c r="M574" s="407">
        <f t="array" ref="M574">INDEX(_Rge_Data_3rd_CY,$B574,M$1)</f>
        <v>0</v>
      </c>
      <c r="N574" s="407">
        <f t="array" ref="N574">INDEX(_Rge_Data_3rd_CY,$B574,N$1)</f>
        <v>0</v>
      </c>
      <c r="O574" s="407">
        <f t="array" ref="O574">INDEX(_Rge_Data_3rd_CY,$B574,O$1)</f>
        <v>0</v>
      </c>
      <c r="P574" s="407">
        <f t="array" ref="P574">INDEX(_Rge_Data_3rd_CY,$B574,P$1)</f>
        <v>0</v>
      </c>
      <c r="Q574" s="407" t="str">
        <f t="array" ref="Q574">INDEX(_Rge_Data_3rd_CY,$B574,Q$1)</f>
        <v/>
      </c>
      <c r="R574" s="407">
        <f t="array" ref="R574">INDEX(_Rge_Data_3rd_CY,$B574,R$1)</f>
        <v>0</v>
      </c>
      <c r="S574" s="407">
        <f t="array" ref="S574">INDEX(_Rge_Data_3rd_CY,$B574,S$1)</f>
        <v>0</v>
      </c>
      <c r="T574" s="407">
        <f t="shared" si="5"/>
        <v>0</v>
      </c>
      <c r="U574" s="408">
        <f t="shared" si="6"/>
        <v>0</v>
      </c>
      <c r="V574" s="409" t="str">
        <f t="array" ref="V574">INDEX(_Rge_Data_3rd_CY,$B574,V$1)</f>
        <v/>
      </c>
      <c r="W574" s="410" t="str">
        <f t="array" ref="W574">INDEX(_Rge_Data_3rd_CY,$B574,W$1)</f>
        <v/>
      </c>
      <c r="X574" s="410" t="str">
        <f t="array" ref="X574">INDEX(_Rge_Data_3rd_CY,$B574,X$1)</f>
        <v/>
      </c>
      <c r="Y574" s="410" t="str">
        <f t="array" ref="Y574">INDEX(_Rge_Data_3rd_CY,$B574,Y$1)</f>
        <v/>
      </c>
      <c r="Z574" s="410">
        <f t="array" ref="Z574">INDEX(_Rge_Data_3rd_CY,$B574,Z$1)</f>
        <v>0</v>
      </c>
      <c r="AA574" s="410">
        <f t="array" ref="AA574">INDEX(_Rge_Data_3rd_CY,$B574,AA$1)</f>
        <v>0</v>
      </c>
      <c r="AB574" s="410">
        <f t="array" ref="AB574">INDEX(_Rge_Data_3rd_CY,$B574,AB$1)</f>
        <v>0</v>
      </c>
      <c r="AC574" s="410">
        <f t="array" ref="AC574">INDEX(_Rge_Data_3rd_CY,$B574,AC$1)</f>
        <v>0</v>
      </c>
      <c r="AD574" s="410">
        <f t="array" ref="AD574">INDEX(_Rge_Data_3rd_CY,$B574,AD$1)</f>
        <v>0</v>
      </c>
      <c r="AE574" s="410" t="str">
        <f t="array" ref="AE574">INDEX(_Rge_Data_3rd_CY,$B574,AE$1)</f>
        <v/>
      </c>
      <c r="AF574" s="410">
        <f t="array" ref="AF574">INDEX(_Rge_Data_3rd_CY,$B574,AF$1)</f>
        <v>0</v>
      </c>
      <c r="AG574" s="410">
        <f t="array" ref="AG574">INDEX(_Rge_Data_3rd_CY,$B574,AG$1)</f>
        <v>0</v>
      </c>
      <c r="AH574" s="410">
        <f t="shared" si="7"/>
        <v>0</v>
      </c>
      <c r="AI574" s="411" t="str">
        <f t="shared" si="9"/>
        <v/>
      </c>
      <c r="AJ574" s="412" t="str">
        <f t="array" ref="AJ574">INDEX(_Rge_Data_3rd_CY,$B574,AJ$1)</f>
        <v/>
      </c>
      <c r="AK574" s="413" t="str">
        <f t="array" ref="AK574">INDEX(_Rge_Data_3rd_CY,$B574,AK$1)</f>
        <v/>
      </c>
      <c r="AL574" s="413" t="str">
        <f t="array" ref="AL574">INDEX(_Rge_Data_3rd_CY,$B574,AL$1)</f>
        <v/>
      </c>
      <c r="AM574" s="413" t="str">
        <f t="array" ref="AM574">INDEX(_Rge_Data_3rd_CY,$B574,AM$1)</f>
        <v/>
      </c>
      <c r="AN574" s="413">
        <f t="array" ref="AN574">INDEX(_Rge_Data_3rd_CY,$B574,AN$1)</f>
        <v>0</v>
      </c>
      <c r="AO574" s="413">
        <f t="array" ref="AO574">INDEX(_Rge_Data_3rd_CY,$B574,AO$1)</f>
        <v>0</v>
      </c>
      <c r="AP574" s="413">
        <f t="array" ref="AP574">INDEX(_Rge_Data_3rd_CY,$B574,AP$1)</f>
        <v>0</v>
      </c>
      <c r="AQ574" s="413">
        <f t="array" ref="AQ574">INDEX(_Rge_Data_3rd_CY,$B574,AQ$1)</f>
        <v>0</v>
      </c>
      <c r="AR574" s="413">
        <f t="array" ref="AR574">INDEX(_Rge_Data_3rd_CY,$B574,AR$1)</f>
        <v>0</v>
      </c>
      <c r="AS574" s="413" t="str">
        <f t="array" ref="AS574">INDEX(_Rge_Data_3rd_CY,$B574,AS$1)</f>
        <v/>
      </c>
      <c r="AT574" s="413">
        <f t="array" ref="AT574">INDEX(_Rge_Data_3rd_CY,$B574,AT$1)</f>
        <v>0</v>
      </c>
      <c r="AU574" s="413">
        <f t="array" ref="AU574">INDEX(_Rge_Data_3rd_CY,$B574,AU$1)</f>
        <v>0</v>
      </c>
      <c r="AV574" s="284">
        <f t="shared" si="10"/>
        <v>0</v>
      </c>
      <c r="AW574" s="414">
        <f t="shared" si="8"/>
        <v>0</v>
      </c>
      <c r="AX574" s="290">
        <f>IFERROR(IF(AND($F574="OPEN",$AH574&gt;0),$AH574*_SoP*$AW574,IF(AND($F574="CLOSED",$AH574&gt;0),$AH574*_SoL*$AW574,0)),0)</f>
        <v>0</v>
      </c>
      <c r="AY574" s="290">
        <f>IFERROR(IF($AH574&lt;0,$AH574*_SoL,0),0)</f>
        <v>0</v>
      </c>
      <c r="AZ574" s="415">
        <f t="shared" si="11"/>
        <v>0</v>
      </c>
      <c r="BA574" s="415">
        <f t="shared" si="12"/>
        <v>0</v>
      </c>
      <c r="BB574" s="415">
        <f t="shared" si="13"/>
        <v>0</v>
      </c>
      <c r="BC574" s="416">
        <f t="shared" si="14"/>
        <v>0</v>
      </c>
      <c r="BD574" s="417">
        <f t="shared" si="15"/>
        <v>0</v>
      </c>
      <c r="BE574" s="418">
        <f t="shared" si="16"/>
        <v>0</v>
      </c>
      <c r="BF574" s="419">
        <f t="shared" si="17"/>
        <v>0</v>
      </c>
    </row>
    <row r="575" ht="19.5" customHeight="1">
      <c r="A575" s="185"/>
      <c r="B575" s="230">
        <f t="shared" si="18"/>
        <v>564</v>
      </c>
      <c r="C575" s="185"/>
      <c r="D575" s="391" t="str">
        <f t="array" ref="D575">INDEX(_Rge_Projectdata_3rd,$B575,MATCH("Project-ID",_Rge_Headline_Projectdata,0))</f>
        <v/>
      </c>
      <c r="E575" s="392" t="str">
        <f t="array" ref="E575">IF(INDEX(_Rge_Data_3rd_CY,$B575,E$1)=0,"",TEXT(INDEX(_Rge_Data_3rd_CY,$B575,E$1),"JJJJMMTT"))</f>
        <v/>
      </c>
      <c r="F575" s="404" t="str">
        <f t="array" ref="F575">INDEX(_Rge_Data_3rd_CY,$B575,F$1)</f>
        <v>Open</v>
      </c>
      <c r="G575" s="393">
        <f t="array" ref="G575">IFERROR(MATCH(INDEX(_Rge_Data_3rd_CY,$B575,G$1),_Rge_Projectstatus,0),"")</f>
        <v>1</v>
      </c>
      <c r="H575" s="405" t="str">
        <f t="array" ref="H575">INDEX(_Rge_Data_3rd_CY,$B575,H$1)</f>
        <v/>
      </c>
      <c r="I575" s="406" t="str">
        <f t="array" ref="I575">INDEX(_Rge_Data_3rd_CY,$B575,I$1)</f>
        <v/>
      </c>
      <c r="J575" s="406" t="str">
        <f t="array" ref="J575">INDEX(_Rge_Data_3rd_CY,$B575,J$1)</f>
        <v/>
      </c>
      <c r="K575" s="406" t="str">
        <f t="array" ref="K575">INDEX(_Rge_Data_3rd_CY,$B575,K$1)</f>
        <v/>
      </c>
      <c r="L575" s="407">
        <f t="array" ref="L575">INDEX(_Rge_Data_3rd_CY,$B575,L$1)</f>
        <v>0</v>
      </c>
      <c r="M575" s="407">
        <f t="array" ref="M575">INDEX(_Rge_Data_3rd_CY,$B575,M$1)</f>
        <v>0</v>
      </c>
      <c r="N575" s="407">
        <f t="array" ref="N575">INDEX(_Rge_Data_3rd_CY,$B575,N$1)</f>
        <v>0</v>
      </c>
      <c r="O575" s="407">
        <f t="array" ref="O575">INDEX(_Rge_Data_3rd_CY,$B575,O$1)</f>
        <v>0</v>
      </c>
      <c r="P575" s="407">
        <f t="array" ref="P575">INDEX(_Rge_Data_3rd_CY,$B575,P$1)</f>
        <v>0</v>
      </c>
      <c r="Q575" s="407" t="str">
        <f t="array" ref="Q575">INDEX(_Rge_Data_3rd_CY,$B575,Q$1)</f>
        <v/>
      </c>
      <c r="R575" s="407">
        <f t="array" ref="R575">INDEX(_Rge_Data_3rd_CY,$B575,R$1)</f>
        <v>0</v>
      </c>
      <c r="S575" s="407">
        <f t="array" ref="S575">INDEX(_Rge_Data_3rd_CY,$B575,S$1)</f>
        <v>0</v>
      </c>
      <c r="T575" s="407">
        <f t="shared" si="5"/>
        <v>0</v>
      </c>
      <c r="U575" s="408">
        <f t="shared" si="6"/>
        <v>0</v>
      </c>
      <c r="V575" s="409" t="str">
        <f t="array" ref="V575">INDEX(_Rge_Data_3rd_CY,$B575,V$1)</f>
        <v/>
      </c>
      <c r="W575" s="410" t="str">
        <f t="array" ref="W575">INDEX(_Rge_Data_3rd_CY,$B575,W$1)</f>
        <v/>
      </c>
      <c r="X575" s="410" t="str">
        <f t="array" ref="X575">INDEX(_Rge_Data_3rd_CY,$B575,X$1)</f>
        <v/>
      </c>
      <c r="Y575" s="410" t="str">
        <f t="array" ref="Y575">INDEX(_Rge_Data_3rd_CY,$B575,Y$1)</f>
        <v/>
      </c>
      <c r="Z575" s="410">
        <f t="array" ref="Z575">INDEX(_Rge_Data_3rd_CY,$B575,Z$1)</f>
        <v>0</v>
      </c>
      <c r="AA575" s="410">
        <f t="array" ref="AA575">INDEX(_Rge_Data_3rd_CY,$B575,AA$1)</f>
        <v>0</v>
      </c>
      <c r="AB575" s="410">
        <f t="array" ref="AB575">INDEX(_Rge_Data_3rd_CY,$B575,AB$1)</f>
        <v>0</v>
      </c>
      <c r="AC575" s="410">
        <f t="array" ref="AC575">INDEX(_Rge_Data_3rd_CY,$B575,AC$1)</f>
        <v>0</v>
      </c>
      <c r="AD575" s="410">
        <f t="array" ref="AD575">INDEX(_Rge_Data_3rd_CY,$B575,AD$1)</f>
        <v>0</v>
      </c>
      <c r="AE575" s="410" t="str">
        <f t="array" ref="AE575">INDEX(_Rge_Data_3rd_CY,$B575,AE$1)</f>
        <v/>
      </c>
      <c r="AF575" s="410">
        <f t="array" ref="AF575">INDEX(_Rge_Data_3rd_CY,$B575,AF$1)</f>
        <v>0</v>
      </c>
      <c r="AG575" s="410">
        <f t="array" ref="AG575">INDEX(_Rge_Data_3rd_CY,$B575,AG$1)</f>
        <v>0</v>
      </c>
      <c r="AH575" s="410">
        <f t="shared" si="7"/>
        <v>0</v>
      </c>
      <c r="AI575" s="411" t="str">
        <f t="shared" si="9"/>
        <v/>
      </c>
      <c r="AJ575" s="412" t="str">
        <f t="array" ref="AJ575">INDEX(_Rge_Data_3rd_CY,$B575,AJ$1)</f>
        <v/>
      </c>
      <c r="AK575" s="413" t="str">
        <f t="array" ref="AK575">INDEX(_Rge_Data_3rd_CY,$B575,AK$1)</f>
        <v/>
      </c>
      <c r="AL575" s="413" t="str">
        <f t="array" ref="AL575">INDEX(_Rge_Data_3rd_CY,$B575,AL$1)</f>
        <v/>
      </c>
      <c r="AM575" s="413" t="str">
        <f t="array" ref="AM575">INDEX(_Rge_Data_3rd_CY,$B575,AM$1)</f>
        <v/>
      </c>
      <c r="AN575" s="413">
        <f t="array" ref="AN575">INDEX(_Rge_Data_3rd_CY,$B575,AN$1)</f>
        <v>0</v>
      </c>
      <c r="AO575" s="413">
        <f t="array" ref="AO575">INDEX(_Rge_Data_3rd_CY,$B575,AO$1)</f>
        <v>0</v>
      </c>
      <c r="AP575" s="413">
        <f t="array" ref="AP575">INDEX(_Rge_Data_3rd_CY,$B575,AP$1)</f>
        <v>0</v>
      </c>
      <c r="AQ575" s="413">
        <f t="array" ref="AQ575">INDEX(_Rge_Data_3rd_CY,$B575,AQ$1)</f>
        <v>0</v>
      </c>
      <c r="AR575" s="413">
        <f t="array" ref="AR575">INDEX(_Rge_Data_3rd_CY,$B575,AR$1)</f>
        <v>0</v>
      </c>
      <c r="AS575" s="413" t="str">
        <f t="array" ref="AS575">INDEX(_Rge_Data_3rd_CY,$B575,AS$1)</f>
        <v/>
      </c>
      <c r="AT575" s="413">
        <f t="array" ref="AT575">INDEX(_Rge_Data_3rd_CY,$B575,AT$1)</f>
        <v>0</v>
      </c>
      <c r="AU575" s="413">
        <f t="array" ref="AU575">INDEX(_Rge_Data_3rd_CY,$B575,AU$1)</f>
        <v>0</v>
      </c>
      <c r="AV575" s="284">
        <f t="shared" si="10"/>
        <v>0</v>
      </c>
      <c r="AW575" s="414">
        <f t="shared" si="8"/>
        <v>0</v>
      </c>
      <c r="AX575" s="290">
        <f>IFERROR(IF(AND($F575="OPEN",$AH575&gt;0),$AH575*_SoP*$AW575,IF(AND($F575="CLOSED",$AH575&gt;0),$AH575*_SoL*$AW575,0)),0)</f>
        <v>0</v>
      </c>
      <c r="AY575" s="290">
        <f>IFERROR(IF($AH575&lt;0,$AH575*_SoL,0),0)</f>
        <v>0</v>
      </c>
      <c r="AZ575" s="415">
        <f t="shared" si="11"/>
        <v>0</v>
      </c>
      <c r="BA575" s="415">
        <f t="shared" si="12"/>
        <v>0</v>
      </c>
      <c r="BB575" s="415">
        <f t="shared" si="13"/>
        <v>0</v>
      </c>
      <c r="BC575" s="416">
        <f t="shared" si="14"/>
        <v>0</v>
      </c>
      <c r="BD575" s="417">
        <f t="shared" si="15"/>
        <v>0</v>
      </c>
      <c r="BE575" s="418">
        <f t="shared" si="16"/>
        <v>0</v>
      </c>
      <c r="BF575" s="419">
        <f t="shared" si="17"/>
        <v>0</v>
      </c>
    </row>
    <row r="576" ht="19.5" customHeight="1">
      <c r="A576" s="185"/>
      <c r="B576" s="230">
        <f t="shared" si="18"/>
        <v>565</v>
      </c>
      <c r="C576" s="185"/>
      <c r="D576" s="391" t="str">
        <f t="array" ref="D576">INDEX(_Rge_Projectdata_3rd,$B576,MATCH("Project-ID",_Rge_Headline_Projectdata,0))</f>
        <v/>
      </c>
      <c r="E576" s="392" t="str">
        <f t="array" ref="E576">IF(INDEX(_Rge_Data_3rd_CY,$B576,E$1)=0,"",TEXT(INDEX(_Rge_Data_3rd_CY,$B576,E$1),"JJJJMMTT"))</f>
        <v/>
      </c>
      <c r="F576" s="404" t="str">
        <f t="array" ref="F576">INDEX(_Rge_Data_3rd_CY,$B576,F$1)</f>
        <v>Open</v>
      </c>
      <c r="G576" s="393">
        <f t="array" ref="G576">IFERROR(MATCH(INDEX(_Rge_Data_3rd_CY,$B576,G$1),_Rge_Projectstatus,0),"")</f>
        <v>1</v>
      </c>
      <c r="H576" s="405" t="str">
        <f t="array" ref="H576">INDEX(_Rge_Data_3rd_CY,$B576,H$1)</f>
        <v/>
      </c>
      <c r="I576" s="406" t="str">
        <f t="array" ref="I576">INDEX(_Rge_Data_3rd_CY,$B576,I$1)</f>
        <v/>
      </c>
      <c r="J576" s="406" t="str">
        <f t="array" ref="J576">INDEX(_Rge_Data_3rd_CY,$B576,J$1)</f>
        <v/>
      </c>
      <c r="K576" s="406" t="str">
        <f t="array" ref="K576">INDEX(_Rge_Data_3rd_CY,$B576,K$1)</f>
        <v/>
      </c>
      <c r="L576" s="407">
        <f t="array" ref="L576">INDEX(_Rge_Data_3rd_CY,$B576,L$1)</f>
        <v>0</v>
      </c>
      <c r="M576" s="407">
        <f t="array" ref="M576">INDEX(_Rge_Data_3rd_CY,$B576,M$1)</f>
        <v>0</v>
      </c>
      <c r="N576" s="407">
        <f t="array" ref="N576">INDEX(_Rge_Data_3rd_CY,$B576,N$1)</f>
        <v>0</v>
      </c>
      <c r="O576" s="407">
        <f t="array" ref="O576">INDEX(_Rge_Data_3rd_CY,$B576,O$1)</f>
        <v>0</v>
      </c>
      <c r="P576" s="407">
        <f t="array" ref="P576">INDEX(_Rge_Data_3rd_CY,$B576,P$1)</f>
        <v>0</v>
      </c>
      <c r="Q576" s="407" t="str">
        <f t="array" ref="Q576">INDEX(_Rge_Data_3rd_CY,$B576,Q$1)</f>
        <v/>
      </c>
      <c r="R576" s="407">
        <f t="array" ref="R576">INDEX(_Rge_Data_3rd_CY,$B576,R$1)</f>
        <v>0</v>
      </c>
      <c r="S576" s="407">
        <f t="array" ref="S576">INDEX(_Rge_Data_3rd_CY,$B576,S$1)</f>
        <v>0</v>
      </c>
      <c r="T576" s="407">
        <f t="shared" si="5"/>
        <v>0</v>
      </c>
      <c r="U576" s="408">
        <f t="shared" si="6"/>
        <v>0</v>
      </c>
      <c r="V576" s="409" t="str">
        <f t="array" ref="V576">INDEX(_Rge_Data_3rd_CY,$B576,V$1)</f>
        <v/>
      </c>
      <c r="W576" s="410" t="str">
        <f t="array" ref="W576">INDEX(_Rge_Data_3rd_CY,$B576,W$1)</f>
        <v/>
      </c>
      <c r="X576" s="410" t="str">
        <f t="array" ref="X576">INDEX(_Rge_Data_3rd_CY,$B576,X$1)</f>
        <v/>
      </c>
      <c r="Y576" s="410" t="str">
        <f t="array" ref="Y576">INDEX(_Rge_Data_3rd_CY,$B576,Y$1)</f>
        <v/>
      </c>
      <c r="Z576" s="410">
        <f t="array" ref="Z576">INDEX(_Rge_Data_3rd_CY,$B576,Z$1)</f>
        <v>0</v>
      </c>
      <c r="AA576" s="410">
        <f t="array" ref="AA576">INDEX(_Rge_Data_3rd_CY,$B576,AA$1)</f>
        <v>0</v>
      </c>
      <c r="AB576" s="410">
        <f t="array" ref="AB576">INDEX(_Rge_Data_3rd_CY,$B576,AB$1)</f>
        <v>0</v>
      </c>
      <c r="AC576" s="410">
        <f t="array" ref="AC576">INDEX(_Rge_Data_3rd_CY,$B576,AC$1)</f>
        <v>0</v>
      </c>
      <c r="AD576" s="410">
        <f t="array" ref="AD576">INDEX(_Rge_Data_3rd_CY,$B576,AD$1)</f>
        <v>0</v>
      </c>
      <c r="AE576" s="410" t="str">
        <f t="array" ref="AE576">INDEX(_Rge_Data_3rd_CY,$B576,AE$1)</f>
        <v/>
      </c>
      <c r="AF576" s="410">
        <f t="array" ref="AF576">INDEX(_Rge_Data_3rd_CY,$B576,AF$1)</f>
        <v>0</v>
      </c>
      <c r="AG576" s="410">
        <f t="array" ref="AG576">INDEX(_Rge_Data_3rd_CY,$B576,AG$1)</f>
        <v>0</v>
      </c>
      <c r="AH576" s="410">
        <f t="shared" si="7"/>
        <v>0</v>
      </c>
      <c r="AI576" s="411" t="str">
        <f t="shared" si="9"/>
        <v/>
      </c>
      <c r="AJ576" s="412" t="str">
        <f t="array" ref="AJ576">INDEX(_Rge_Data_3rd_CY,$B576,AJ$1)</f>
        <v/>
      </c>
      <c r="AK576" s="413" t="str">
        <f t="array" ref="AK576">INDEX(_Rge_Data_3rd_CY,$B576,AK$1)</f>
        <v/>
      </c>
      <c r="AL576" s="413" t="str">
        <f t="array" ref="AL576">INDEX(_Rge_Data_3rd_CY,$B576,AL$1)</f>
        <v/>
      </c>
      <c r="AM576" s="413" t="str">
        <f t="array" ref="AM576">INDEX(_Rge_Data_3rd_CY,$B576,AM$1)</f>
        <v/>
      </c>
      <c r="AN576" s="413">
        <f t="array" ref="AN576">INDEX(_Rge_Data_3rd_CY,$B576,AN$1)</f>
        <v>0</v>
      </c>
      <c r="AO576" s="413">
        <f t="array" ref="AO576">INDEX(_Rge_Data_3rd_CY,$B576,AO$1)</f>
        <v>0</v>
      </c>
      <c r="AP576" s="413">
        <f t="array" ref="AP576">INDEX(_Rge_Data_3rd_CY,$B576,AP$1)</f>
        <v>0</v>
      </c>
      <c r="AQ576" s="413">
        <f t="array" ref="AQ576">INDEX(_Rge_Data_3rd_CY,$B576,AQ$1)</f>
        <v>0</v>
      </c>
      <c r="AR576" s="413">
        <f t="array" ref="AR576">INDEX(_Rge_Data_3rd_CY,$B576,AR$1)</f>
        <v>0</v>
      </c>
      <c r="AS576" s="413" t="str">
        <f t="array" ref="AS576">INDEX(_Rge_Data_3rd_CY,$B576,AS$1)</f>
        <v/>
      </c>
      <c r="AT576" s="413">
        <f t="array" ref="AT576">INDEX(_Rge_Data_3rd_CY,$B576,AT$1)</f>
        <v>0</v>
      </c>
      <c r="AU576" s="413">
        <f t="array" ref="AU576">INDEX(_Rge_Data_3rd_CY,$B576,AU$1)</f>
        <v>0</v>
      </c>
      <c r="AV576" s="284">
        <f t="shared" si="10"/>
        <v>0</v>
      </c>
      <c r="AW576" s="414">
        <f t="shared" si="8"/>
        <v>0</v>
      </c>
      <c r="AX576" s="290">
        <f>IFERROR(IF(AND($F576="OPEN",$AH576&gt;0),$AH576*_SoP*$AW576,IF(AND($F576="CLOSED",$AH576&gt;0),$AH576*_SoL*$AW576,0)),0)</f>
        <v>0</v>
      </c>
      <c r="AY576" s="290">
        <f>IFERROR(IF($AH576&lt;0,$AH576*_SoL,0),0)</f>
        <v>0</v>
      </c>
      <c r="AZ576" s="415">
        <f t="shared" si="11"/>
        <v>0</v>
      </c>
      <c r="BA576" s="415">
        <f t="shared" si="12"/>
        <v>0</v>
      </c>
      <c r="BB576" s="415">
        <f t="shared" si="13"/>
        <v>0</v>
      </c>
      <c r="BC576" s="416">
        <f t="shared" si="14"/>
        <v>0</v>
      </c>
      <c r="BD576" s="417">
        <f t="shared" si="15"/>
        <v>0</v>
      </c>
      <c r="BE576" s="418">
        <f t="shared" si="16"/>
        <v>0</v>
      </c>
      <c r="BF576" s="419">
        <f t="shared" si="17"/>
        <v>0</v>
      </c>
    </row>
    <row r="577" ht="19.5" customHeight="1">
      <c r="A577" s="185"/>
      <c r="B577" s="230">
        <f t="shared" si="18"/>
        <v>566</v>
      </c>
      <c r="C577" s="185"/>
      <c r="D577" s="391" t="str">
        <f t="array" ref="D577">INDEX(_Rge_Projectdata_3rd,$B577,MATCH("Project-ID",_Rge_Headline_Projectdata,0))</f>
        <v/>
      </c>
      <c r="E577" s="392" t="str">
        <f t="array" ref="E577">IF(INDEX(_Rge_Data_3rd_CY,$B577,E$1)=0,"",TEXT(INDEX(_Rge_Data_3rd_CY,$B577,E$1),"JJJJMMTT"))</f>
        <v/>
      </c>
      <c r="F577" s="404" t="str">
        <f t="array" ref="F577">INDEX(_Rge_Data_3rd_CY,$B577,F$1)</f>
        <v>Open</v>
      </c>
      <c r="G577" s="393">
        <f t="array" ref="G577">IFERROR(MATCH(INDEX(_Rge_Data_3rd_CY,$B577,G$1),_Rge_Projectstatus,0),"")</f>
        <v>1</v>
      </c>
      <c r="H577" s="405" t="str">
        <f t="array" ref="H577">INDEX(_Rge_Data_3rd_CY,$B577,H$1)</f>
        <v/>
      </c>
      <c r="I577" s="406" t="str">
        <f t="array" ref="I577">INDEX(_Rge_Data_3rd_CY,$B577,I$1)</f>
        <v/>
      </c>
      <c r="J577" s="406" t="str">
        <f t="array" ref="J577">INDEX(_Rge_Data_3rd_CY,$B577,J$1)</f>
        <v/>
      </c>
      <c r="K577" s="406" t="str">
        <f t="array" ref="K577">INDEX(_Rge_Data_3rd_CY,$B577,K$1)</f>
        <v/>
      </c>
      <c r="L577" s="407">
        <f t="array" ref="L577">INDEX(_Rge_Data_3rd_CY,$B577,L$1)</f>
        <v>0</v>
      </c>
      <c r="M577" s="407">
        <f t="array" ref="M577">INDEX(_Rge_Data_3rd_CY,$B577,M$1)</f>
        <v>0</v>
      </c>
      <c r="N577" s="407">
        <f t="array" ref="N577">INDEX(_Rge_Data_3rd_CY,$B577,N$1)</f>
        <v>0</v>
      </c>
      <c r="O577" s="407">
        <f t="array" ref="O577">INDEX(_Rge_Data_3rd_CY,$B577,O$1)</f>
        <v>0</v>
      </c>
      <c r="P577" s="407">
        <f t="array" ref="P577">INDEX(_Rge_Data_3rd_CY,$B577,P$1)</f>
        <v>0</v>
      </c>
      <c r="Q577" s="407" t="str">
        <f t="array" ref="Q577">INDEX(_Rge_Data_3rd_CY,$B577,Q$1)</f>
        <v/>
      </c>
      <c r="R577" s="407">
        <f t="array" ref="R577">INDEX(_Rge_Data_3rd_CY,$B577,R$1)</f>
        <v>0</v>
      </c>
      <c r="S577" s="407">
        <f t="array" ref="S577">INDEX(_Rge_Data_3rd_CY,$B577,S$1)</f>
        <v>0</v>
      </c>
      <c r="T577" s="407">
        <f t="shared" si="5"/>
        <v>0</v>
      </c>
      <c r="U577" s="408">
        <f t="shared" si="6"/>
        <v>0</v>
      </c>
      <c r="V577" s="409" t="str">
        <f t="array" ref="V577">INDEX(_Rge_Data_3rd_CY,$B577,V$1)</f>
        <v/>
      </c>
      <c r="W577" s="410" t="str">
        <f t="array" ref="W577">INDEX(_Rge_Data_3rd_CY,$B577,W$1)</f>
        <v/>
      </c>
      <c r="X577" s="410" t="str">
        <f t="array" ref="X577">INDEX(_Rge_Data_3rd_CY,$B577,X$1)</f>
        <v/>
      </c>
      <c r="Y577" s="410" t="str">
        <f t="array" ref="Y577">INDEX(_Rge_Data_3rd_CY,$B577,Y$1)</f>
        <v/>
      </c>
      <c r="Z577" s="410">
        <f t="array" ref="Z577">INDEX(_Rge_Data_3rd_CY,$B577,Z$1)</f>
        <v>0</v>
      </c>
      <c r="AA577" s="410">
        <f t="array" ref="AA577">INDEX(_Rge_Data_3rd_CY,$B577,AA$1)</f>
        <v>0</v>
      </c>
      <c r="AB577" s="410">
        <f t="array" ref="AB577">INDEX(_Rge_Data_3rd_CY,$B577,AB$1)</f>
        <v>0</v>
      </c>
      <c r="AC577" s="410">
        <f t="array" ref="AC577">INDEX(_Rge_Data_3rd_CY,$B577,AC$1)</f>
        <v>0</v>
      </c>
      <c r="AD577" s="410">
        <f t="array" ref="AD577">INDEX(_Rge_Data_3rd_CY,$B577,AD$1)</f>
        <v>0</v>
      </c>
      <c r="AE577" s="410" t="str">
        <f t="array" ref="AE577">INDEX(_Rge_Data_3rd_CY,$B577,AE$1)</f>
        <v/>
      </c>
      <c r="AF577" s="410">
        <f t="array" ref="AF577">INDEX(_Rge_Data_3rd_CY,$B577,AF$1)</f>
        <v>0</v>
      </c>
      <c r="AG577" s="410">
        <f t="array" ref="AG577">INDEX(_Rge_Data_3rd_CY,$B577,AG$1)</f>
        <v>0</v>
      </c>
      <c r="AH577" s="410">
        <f t="shared" si="7"/>
        <v>0</v>
      </c>
      <c r="AI577" s="411" t="str">
        <f t="shared" si="9"/>
        <v/>
      </c>
      <c r="AJ577" s="412" t="str">
        <f t="array" ref="AJ577">INDEX(_Rge_Data_3rd_CY,$B577,AJ$1)</f>
        <v/>
      </c>
      <c r="AK577" s="413" t="str">
        <f t="array" ref="AK577">INDEX(_Rge_Data_3rd_CY,$B577,AK$1)</f>
        <v/>
      </c>
      <c r="AL577" s="413" t="str">
        <f t="array" ref="AL577">INDEX(_Rge_Data_3rd_CY,$B577,AL$1)</f>
        <v/>
      </c>
      <c r="AM577" s="413" t="str">
        <f t="array" ref="AM577">INDEX(_Rge_Data_3rd_CY,$B577,AM$1)</f>
        <v/>
      </c>
      <c r="AN577" s="413">
        <f t="array" ref="AN577">INDEX(_Rge_Data_3rd_CY,$B577,AN$1)</f>
        <v>0</v>
      </c>
      <c r="AO577" s="413">
        <f t="array" ref="AO577">INDEX(_Rge_Data_3rd_CY,$B577,AO$1)</f>
        <v>0</v>
      </c>
      <c r="AP577" s="413">
        <f t="array" ref="AP577">INDEX(_Rge_Data_3rd_CY,$B577,AP$1)</f>
        <v>0</v>
      </c>
      <c r="AQ577" s="413">
        <f t="array" ref="AQ577">INDEX(_Rge_Data_3rd_CY,$B577,AQ$1)</f>
        <v>0</v>
      </c>
      <c r="AR577" s="413">
        <f t="array" ref="AR577">INDEX(_Rge_Data_3rd_CY,$B577,AR$1)</f>
        <v>0</v>
      </c>
      <c r="AS577" s="413" t="str">
        <f t="array" ref="AS577">INDEX(_Rge_Data_3rd_CY,$B577,AS$1)</f>
        <v/>
      </c>
      <c r="AT577" s="413">
        <f t="array" ref="AT577">INDEX(_Rge_Data_3rd_CY,$B577,AT$1)</f>
        <v>0</v>
      </c>
      <c r="AU577" s="413">
        <f t="array" ref="AU577">INDEX(_Rge_Data_3rd_CY,$B577,AU$1)</f>
        <v>0</v>
      </c>
      <c r="AV577" s="284">
        <f t="shared" si="10"/>
        <v>0</v>
      </c>
      <c r="AW577" s="414">
        <f t="shared" si="8"/>
        <v>0</v>
      </c>
      <c r="AX577" s="290">
        <f>IFERROR(IF(AND($F577="OPEN",$AH577&gt;0),$AH577*_SoP*$AW577,IF(AND($F577="CLOSED",$AH577&gt;0),$AH577*_SoL*$AW577,0)),0)</f>
        <v>0</v>
      </c>
      <c r="AY577" s="290">
        <f>IFERROR(IF($AH577&lt;0,$AH577*_SoL,0),0)</f>
        <v>0</v>
      </c>
      <c r="AZ577" s="415">
        <f t="shared" si="11"/>
        <v>0</v>
      </c>
      <c r="BA577" s="415">
        <f t="shared" si="12"/>
        <v>0</v>
      </c>
      <c r="BB577" s="415">
        <f t="shared" si="13"/>
        <v>0</v>
      </c>
      <c r="BC577" s="416">
        <f t="shared" si="14"/>
        <v>0</v>
      </c>
      <c r="BD577" s="417">
        <f t="shared" si="15"/>
        <v>0</v>
      </c>
      <c r="BE577" s="418">
        <f t="shared" si="16"/>
        <v>0</v>
      </c>
      <c r="BF577" s="419">
        <f t="shared" si="17"/>
        <v>0</v>
      </c>
    </row>
    <row r="578" ht="19.5" customHeight="1">
      <c r="A578" s="185"/>
      <c r="B578" s="230">
        <f t="shared" si="18"/>
        <v>567</v>
      </c>
      <c r="C578" s="185"/>
      <c r="D578" s="391" t="str">
        <f t="array" ref="D578">INDEX(_Rge_Projectdata_3rd,$B578,MATCH("Project-ID",_Rge_Headline_Projectdata,0))</f>
        <v/>
      </c>
      <c r="E578" s="392" t="str">
        <f t="array" ref="E578">IF(INDEX(_Rge_Data_3rd_CY,$B578,E$1)=0,"",TEXT(INDEX(_Rge_Data_3rd_CY,$B578,E$1),"JJJJMMTT"))</f>
        <v/>
      </c>
      <c r="F578" s="404" t="str">
        <f t="array" ref="F578">INDEX(_Rge_Data_3rd_CY,$B578,F$1)</f>
        <v>Open</v>
      </c>
      <c r="G578" s="393">
        <f t="array" ref="G578">IFERROR(MATCH(INDEX(_Rge_Data_3rd_CY,$B578,G$1),_Rge_Projectstatus,0),"")</f>
        <v>1</v>
      </c>
      <c r="H578" s="405" t="str">
        <f t="array" ref="H578">INDEX(_Rge_Data_3rd_CY,$B578,H$1)</f>
        <v/>
      </c>
      <c r="I578" s="406" t="str">
        <f t="array" ref="I578">INDEX(_Rge_Data_3rd_CY,$B578,I$1)</f>
        <v/>
      </c>
      <c r="J578" s="406" t="str">
        <f t="array" ref="J578">INDEX(_Rge_Data_3rd_CY,$B578,J$1)</f>
        <v/>
      </c>
      <c r="K578" s="406" t="str">
        <f t="array" ref="K578">INDEX(_Rge_Data_3rd_CY,$B578,K$1)</f>
        <v/>
      </c>
      <c r="L578" s="407">
        <f t="array" ref="L578">INDEX(_Rge_Data_3rd_CY,$B578,L$1)</f>
        <v>0</v>
      </c>
      <c r="M578" s="407">
        <f t="array" ref="M578">INDEX(_Rge_Data_3rd_CY,$B578,M$1)</f>
        <v>0</v>
      </c>
      <c r="N578" s="407">
        <f t="array" ref="N578">INDEX(_Rge_Data_3rd_CY,$B578,N$1)</f>
        <v>0</v>
      </c>
      <c r="O578" s="407">
        <f t="array" ref="O578">INDEX(_Rge_Data_3rd_CY,$B578,O$1)</f>
        <v>0</v>
      </c>
      <c r="P578" s="407">
        <f t="array" ref="P578">INDEX(_Rge_Data_3rd_CY,$B578,P$1)</f>
        <v>0</v>
      </c>
      <c r="Q578" s="407" t="str">
        <f t="array" ref="Q578">INDEX(_Rge_Data_3rd_CY,$B578,Q$1)</f>
        <v/>
      </c>
      <c r="R578" s="407">
        <f t="array" ref="R578">INDEX(_Rge_Data_3rd_CY,$B578,R$1)</f>
        <v>0</v>
      </c>
      <c r="S578" s="407">
        <f t="array" ref="S578">INDEX(_Rge_Data_3rd_CY,$B578,S$1)</f>
        <v>0</v>
      </c>
      <c r="T578" s="407">
        <f t="shared" si="5"/>
        <v>0</v>
      </c>
      <c r="U578" s="408">
        <f t="shared" si="6"/>
        <v>0</v>
      </c>
      <c r="V578" s="409" t="str">
        <f t="array" ref="V578">INDEX(_Rge_Data_3rd_CY,$B578,V$1)</f>
        <v/>
      </c>
      <c r="W578" s="410" t="str">
        <f t="array" ref="W578">INDEX(_Rge_Data_3rd_CY,$B578,W$1)</f>
        <v/>
      </c>
      <c r="X578" s="410" t="str">
        <f t="array" ref="X578">INDEX(_Rge_Data_3rd_CY,$B578,X$1)</f>
        <v/>
      </c>
      <c r="Y578" s="410" t="str">
        <f t="array" ref="Y578">INDEX(_Rge_Data_3rd_CY,$B578,Y$1)</f>
        <v/>
      </c>
      <c r="Z578" s="410">
        <f t="array" ref="Z578">INDEX(_Rge_Data_3rd_CY,$B578,Z$1)</f>
        <v>0</v>
      </c>
      <c r="AA578" s="410">
        <f t="array" ref="AA578">INDEX(_Rge_Data_3rd_CY,$B578,AA$1)</f>
        <v>0</v>
      </c>
      <c r="AB578" s="410">
        <f t="array" ref="AB578">INDEX(_Rge_Data_3rd_CY,$B578,AB$1)</f>
        <v>0</v>
      </c>
      <c r="AC578" s="410">
        <f t="array" ref="AC578">INDEX(_Rge_Data_3rd_CY,$B578,AC$1)</f>
        <v>0</v>
      </c>
      <c r="AD578" s="410">
        <f t="array" ref="AD578">INDEX(_Rge_Data_3rd_CY,$B578,AD$1)</f>
        <v>0</v>
      </c>
      <c r="AE578" s="410" t="str">
        <f t="array" ref="AE578">INDEX(_Rge_Data_3rd_CY,$B578,AE$1)</f>
        <v/>
      </c>
      <c r="AF578" s="410">
        <f t="array" ref="AF578">INDEX(_Rge_Data_3rd_CY,$B578,AF$1)</f>
        <v>0</v>
      </c>
      <c r="AG578" s="410">
        <f t="array" ref="AG578">INDEX(_Rge_Data_3rd_CY,$B578,AG$1)</f>
        <v>0</v>
      </c>
      <c r="AH578" s="410">
        <f t="shared" si="7"/>
        <v>0</v>
      </c>
      <c r="AI578" s="411" t="str">
        <f t="shared" si="9"/>
        <v/>
      </c>
      <c r="AJ578" s="412" t="str">
        <f t="array" ref="AJ578">INDEX(_Rge_Data_3rd_CY,$B578,AJ$1)</f>
        <v/>
      </c>
      <c r="AK578" s="413" t="str">
        <f t="array" ref="AK578">INDEX(_Rge_Data_3rd_CY,$B578,AK$1)</f>
        <v/>
      </c>
      <c r="AL578" s="413" t="str">
        <f t="array" ref="AL578">INDEX(_Rge_Data_3rd_CY,$B578,AL$1)</f>
        <v/>
      </c>
      <c r="AM578" s="413" t="str">
        <f t="array" ref="AM578">INDEX(_Rge_Data_3rd_CY,$B578,AM$1)</f>
        <v/>
      </c>
      <c r="AN578" s="413">
        <f t="array" ref="AN578">INDEX(_Rge_Data_3rd_CY,$B578,AN$1)</f>
        <v>0</v>
      </c>
      <c r="AO578" s="413">
        <f t="array" ref="AO578">INDEX(_Rge_Data_3rd_CY,$B578,AO$1)</f>
        <v>0</v>
      </c>
      <c r="AP578" s="413">
        <f t="array" ref="AP578">INDEX(_Rge_Data_3rd_CY,$B578,AP$1)</f>
        <v>0</v>
      </c>
      <c r="AQ578" s="413">
        <f t="array" ref="AQ578">INDEX(_Rge_Data_3rd_CY,$B578,AQ$1)</f>
        <v>0</v>
      </c>
      <c r="AR578" s="413">
        <f t="array" ref="AR578">INDEX(_Rge_Data_3rd_CY,$B578,AR$1)</f>
        <v>0</v>
      </c>
      <c r="AS578" s="413" t="str">
        <f t="array" ref="AS578">INDEX(_Rge_Data_3rd_CY,$B578,AS$1)</f>
        <v/>
      </c>
      <c r="AT578" s="413">
        <f t="array" ref="AT578">INDEX(_Rge_Data_3rd_CY,$B578,AT$1)</f>
        <v>0</v>
      </c>
      <c r="AU578" s="413">
        <f t="array" ref="AU578">INDEX(_Rge_Data_3rd_CY,$B578,AU$1)</f>
        <v>0</v>
      </c>
      <c r="AV578" s="284">
        <f t="shared" si="10"/>
        <v>0</v>
      </c>
      <c r="AW578" s="414">
        <f t="shared" si="8"/>
        <v>0</v>
      </c>
      <c r="AX578" s="290">
        <f>IFERROR(IF(AND($F578="OPEN",$AH578&gt;0),$AH578*_SoP*$AW578,IF(AND($F578="CLOSED",$AH578&gt;0),$AH578*_SoL*$AW578,0)),0)</f>
        <v>0</v>
      </c>
      <c r="AY578" s="290">
        <f>IFERROR(IF($AH578&lt;0,$AH578*_SoL,0),0)</f>
        <v>0</v>
      </c>
      <c r="AZ578" s="415">
        <f t="shared" si="11"/>
        <v>0</v>
      </c>
      <c r="BA578" s="415">
        <f t="shared" si="12"/>
        <v>0</v>
      </c>
      <c r="BB578" s="415">
        <f t="shared" si="13"/>
        <v>0</v>
      </c>
      <c r="BC578" s="416">
        <f t="shared" si="14"/>
        <v>0</v>
      </c>
      <c r="BD578" s="417">
        <f t="shared" si="15"/>
        <v>0</v>
      </c>
      <c r="BE578" s="418">
        <f t="shared" si="16"/>
        <v>0</v>
      </c>
      <c r="BF578" s="419">
        <f t="shared" si="17"/>
        <v>0</v>
      </c>
    </row>
    <row r="579" ht="19.5" customHeight="1">
      <c r="A579" s="185"/>
      <c r="B579" s="230">
        <f t="shared" si="18"/>
        <v>568</v>
      </c>
      <c r="C579" s="185"/>
      <c r="D579" s="391" t="str">
        <f t="array" ref="D579">INDEX(_Rge_Projectdata_3rd,$B579,MATCH("Project-ID",_Rge_Headline_Projectdata,0))</f>
        <v/>
      </c>
      <c r="E579" s="392" t="str">
        <f t="array" ref="E579">IF(INDEX(_Rge_Data_3rd_CY,$B579,E$1)=0,"",TEXT(INDEX(_Rge_Data_3rd_CY,$B579,E$1),"JJJJMMTT"))</f>
        <v/>
      </c>
      <c r="F579" s="404" t="str">
        <f t="array" ref="F579">INDEX(_Rge_Data_3rd_CY,$B579,F$1)</f>
        <v>Open</v>
      </c>
      <c r="G579" s="393">
        <f t="array" ref="G579">IFERROR(MATCH(INDEX(_Rge_Data_3rd_CY,$B579,G$1),_Rge_Projectstatus,0),"")</f>
        <v>1</v>
      </c>
      <c r="H579" s="405" t="str">
        <f t="array" ref="H579">INDEX(_Rge_Data_3rd_CY,$B579,H$1)</f>
        <v/>
      </c>
      <c r="I579" s="406" t="str">
        <f t="array" ref="I579">INDEX(_Rge_Data_3rd_CY,$B579,I$1)</f>
        <v/>
      </c>
      <c r="J579" s="406" t="str">
        <f t="array" ref="J579">INDEX(_Rge_Data_3rd_CY,$B579,J$1)</f>
        <v/>
      </c>
      <c r="K579" s="406" t="str">
        <f t="array" ref="K579">INDEX(_Rge_Data_3rd_CY,$B579,K$1)</f>
        <v/>
      </c>
      <c r="L579" s="407">
        <f t="array" ref="L579">INDEX(_Rge_Data_3rd_CY,$B579,L$1)</f>
        <v>0</v>
      </c>
      <c r="M579" s="407">
        <f t="array" ref="M579">INDEX(_Rge_Data_3rd_CY,$B579,M$1)</f>
        <v>0</v>
      </c>
      <c r="N579" s="407">
        <f t="array" ref="N579">INDEX(_Rge_Data_3rd_CY,$B579,N$1)</f>
        <v>0</v>
      </c>
      <c r="O579" s="407">
        <f t="array" ref="O579">INDEX(_Rge_Data_3rd_CY,$B579,O$1)</f>
        <v>0</v>
      </c>
      <c r="P579" s="407">
        <f t="array" ref="P579">INDEX(_Rge_Data_3rd_CY,$B579,P$1)</f>
        <v>0</v>
      </c>
      <c r="Q579" s="407" t="str">
        <f t="array" ref="Q579">INDEX(_Rge_Data_3rd_CY,$B579,Q$1)</f>
        <v/>
      </c>
      <c r="R579" s="407">
        <f t="array" ref="R579">INDEX(_Rge_Data_3rd_CY,$B579,R$1)</f>
        <v>0</v>
      </c>
      <c r="S579" s="407">
        <f t="array" ref="S579">INDEX(_Rge_Data_3rd_CY,$B579,S$1)</f>
        <v>0</v>
      </c>
      <c r="T579" s="407">
        <f t="shared" si="5"/>
        <v>0</v>
      </c>
      <c r="U579" s="408">
        <f t="shared" si="6"/>
        <v>0</v>
      </c>
      <c r="V579" s="409" t="str">
        <f t="array" ref="V579">INDEX(_Rge_Data_3rd_CY,$B579,V$1)</f>
        <v/>
      </c>
      <c r="W579" s="410" t="str">
        <f t="array" ref="W579">INDEX(_Rge_Data_3rd_CY,$B579,W$1)</f>
        <v/>
      </c>
      <c r="X579" s="410" t="str">
        <f t="array" ref="X579">INDEX(_Rge_Data_3rd_CY,$B579,X$1)</f>
        <v/>
      </c>
      <c r="Y579" s="410" t="str">
        <f t="array" ref="Y579">INDEX(_Rge_Data_3rd_CY,$B579,Y$1)</f>
        <v/>
      </c>
      <c r="Z579" s="410">
        <f t="array" ref="Z579">INDEX(_Rge_Data_3rd_CY,$B579,Z$1)</f>
        <v>0</v>
      </c>
      <c r="AA579" s="410">
        <f t="array" ref="AA579">INDEX(_Rge_Data_3rd_CY,$B579,AA$1)</f>
        <v>0</v>
      </c>
      <c r="AB579" s="410">
        <f t="array" ref="AB579">INDEX(_Rge_Data_3rd_CY,$B579,AB$1)</f>
        <v>0</v>
      </c>
      <c r="AC579" s="410">
        <f t="array" ref="AC579">INDEX(_Rge_Data_3rd_CY,$B579,AC$1)</f>
        <v>0</v>
      </c>
      <c r="AD579" s="410">
        <f t="array" ref="AD579">INDEX(_Rge_Data_3rd_CY,$B579,AD$1)</f>
        <v>0</v>
      </c>
      <c r="AE579" s="410" t="str">
        <f t="array" ref="AE579">INDEX(_Rge_Data_3rd_CY,$B579,AE$1)</f>
        <v/>
      </c>
      <c r="AF579" s="410">
        <f t="array" ref="AF579">INDEX(_Rge_Data_3rd_CY,$B579,AF$1)</f>
        <v>0</v>
      </c>
      <c r="AG579" s="410">
        <f t="array" ref="AG579">INDEX(_Rge_Data_3rd_CY,$B579,AG$1)</f>
        <v>0</v>
      </c>
      <c r="AH579" s="410">
        <f t="shared" si="7"/>
        <v>0</v>
      </c>
      <c r="AI579" s="411" t="str">
        <f t="shared" si="9"/>
        <v/>
      </c>
      <c r="AJ579" s="412" t="str">
        <f t="array" ref="AJ579">INDEX(_Rge_Data_3rd_CY,$B579,AJ$1)</f>
        <v/>
      </c>
      <c r="AK579" s="413" t="str">
        <f t="array" ref="AK579">INDEX(_Rge_Data_3rd_CY,$B579,AK$1)</f>
        <v/>
      </c>
      <c r="AL579" s="413" t="str">
        <f t="array" ref="AL579">INDEX(_Rge_Data_3rd_CY,$B579,AL$1)</f>
        <v/>
      </c>
      <c r="AM579" s="413" t="str">
        <f t="array" ref="AM579">INDEX(_Rge_Data_3rd_CY,$B579,AM$1)</f>
        <v/>
      </c>
      <c r="AN579" s="413">
        <f t="array" ref="AN579">INDEX(_Rge_Data_3rd_CY,$B579,AN$1)</f>
        <v>0</v>
      </c>
      <c r="AO579" s="413">
        <f t="array" ref="AO579">INDEX(_Rge_Data_3rd_CY,$B579,AO$1)</f>
        <v>0</v>
      </c>
      <c r="AP579" s="413">
        <f t="array" ref="AP579">INDEX(_Rge_Data_3rd_CY,$B579,AP$1)</f>
        <v>0</v>
      </c>
      <c r="AQ579" s="413">
        <f t="array" ref="AQ579">INDEX(_Rge_Data_3rd_CY,$B579,AQ$1)</f>
        <v>0</v>
      </c>
      <c r="AR579" s="413">
        <f t="array" ref="AR579">INDEX(_Rge_Data_3rd_CY,$B579,AR$1)</f>
        <v>0</v>
      </c>
      <c r="AS579" s="413" t="str">
        <f t="array" ref="AS579">INDEX(_Rge_Data_3rd_CY,$B579,AS$1)</f>
        <v/>
      </c>
      <c r="AT579" s="413">
        <f t="array" ref="AT579">INDEX(_Rge_Data_3rd_CY,$B579,AT$1)</f>
        <v>0</v>
      </c>
      <c r="AU579" s="413">
        <f t="array" ref="AU579">INDEX(_Rge_Data_3rd_CY,$B579,AU$1)</f>
        <v>0</v>
      </c>
      <c r="AV579" s="284">
        <f t="shared" si="10"/>
        <v>0</v>
      </c>
      <c r="AW579" s="414">
        <f t="shared" si="8"/>
        <v>0</v>
      </c>
      <c r="AX579" s="290">
        <f>IFERROR(IF(AND($F579="OPEN",$AH579&gt;0),$AH579*_SoP*$AW579,IF(AND($F579="CLOSED",$AH579&gt;0),$AH579*_SoL*$AW579,0)),0)</f>
        <v>0</v>
      </c>
      <c r="AY579" s="290">
        <f>IFERROR(IF($AH579&lt;0,$AH579*_SoL,0),0)</f>
        <v>0</v>
      </c>
      <c r="AZ579" s="415">
        <f t="shared" si="11"/>
        <v>0</v>
      </c>
      <c r="BA579" s="415">
        <f t="shared" si="12"/>
        <v>0</v>
      </c>
      <c r="BB579" s="415">
        <f t="shared" si="13"/>
        <v>0</v>
      </c>
      <c r="BC579" s="416">
        <f t="shared" si="14"/>
        <v>0</v>
      </c>
      <c r="BD579" s="417">
        <f t="shared" si="15"/>
        <v>0</v>
      </c>
      <c r="BE579" s="418">
        <f t="shared" si="16"/>
        <v>0</v>
      </c>
      <c r="BF579" s="419">
        <f t="shared" si="17"/>
        <v>0</v>
      </c>
    </row>
    <row r="580" ht="19.5" customHeight="1">
      <c r="A580" s="185"/>
      <c r="B580" s="230">
        <f t="shared" si="18"/>
        <v>569</v>
      </c>
      <c r="C580" s="185"/>
      <c r="D580" s="391" t="str">
        <f t="array" ref="D580">INDEX(_Rge_Projectdata_3rd,$B580,MATCH("Project-ID",_Rge_Headline_Projectdata,0))</f>
        <v/>
      </c>
      <c r="E580" s="392" t="str">
        <f t="array" ref="E580">IF(INDEX(_Rge_Data_3rd_CY,$B580,E$1)=0,"",TEXT(INDEX(_Rge_Data_3rd_CY,$B580,E$1),"JJJJMMTT"))</f>
        <v/>
      </c>
      <c r="F580" s="404" t="str">
        <f t="array" ref="F580">INDEX(_Rge_Data_3rd_CY,$B580,F$1)</f>
        <v>Open</v>
      </c>
      <c r="G580" s="393">
        <f t="array" ref="G580">IFERROR(MATCH(INDEX(_Rge_Data_3rd_CY,$B580,G$1),_Rge_Projectstatus,0),"")</f>
        <v>1</v>
      </c>
      <c r="H580" s="405" t="str">
        <f t="array" ref="H580">INDEX(_Rge_Data_3rd_CY,$B580,H$1)</f>
        <v/>
      </c>
      <c r="I580" s="406" t="str">
        <f t="array" ref="I580">INDEX(_Rge_Data_3rd_CY,$B580,I$1)</f>
        <v/>
      </c>
      <c r="J580" s="406" t="str">
        <f t="array" ref="J580">INDEX(_Rge_Data_3rd_CY,$B580,J$1)</f>
        <v/>
      </c>
      <c r="K580" s="406" t="str">
        <f t="array" ref="K580">INDEX(_Rge_Data_3rd_CY,$B580,K$1)</f>
        <v/>
      </c>
      <c r="L580" s="407">
        <f t="array" ref="L580">INDEX(_Rge_Data_3rd_CY,$B580,L$1)</f>
        <v>0</v>
      </c>
      <c r="M580" s="407">
        <f t="array" ref="M580">INDEX(_Rge_Data_3rd_CY,$B580,M$1)</f>
        <v>0</v>
      </c>
      <c r="N580" s="407">
        <f t="array" ref="N580">INDEX(_Rge_Data_3rd_CY,$B580,N$1)</f>
        <v>0</v>
      </c>
      <c r="O580" s="407">
        <f t="array" ref="O580">INDEX(_Rge_Data_3rd_CY,$B580,O$1)</f>
        <v>0</v>
      </c>
      <c r="P580" s="407">
        <f t="array" ref="P580">INDEX(_Rge_Data_3rd_CY,$B580,P$1)</f>
        <v>0</v>
      </c>
      <c r="Q580" s="407" t="str">
        <f t="array" ref="Q580">INDEX(_Rge_Data_3rd_CY,$B580,Q$1)</f>
        <v/>
      </c>
      <c r="R580" s="407">
        <f t="array" ref="R580">INDEX(_Rge_Data_3rd_CY,$B580,R$1)</f>
        <v>0</v>
      </c>
      <c r="S580" s="407">
        <f t="array" ref="S580">INDEX(_Rge_Data_3rd_CY,$B580,S$1)</f>
        <v>0</v>
      </c>
      <c r="T580" s="407">
        <f t="shared" si="5"/>
        <v>0</v>
      </c>
      <c r="U580" s="408">
        <f t="shared" si="6"/>
        <v>0</v>
      </c>
      <c r="V580" s="409" t="str">
        <f t="array" ref="V580">INDEX(_Rge_Data_3rd_CY,$B580,V$1)</f>
        <v/>
      </c>
      <c r="W580" s="410" t="str">
        <f t="array" ref="W580">INDEX(_Rge_Data_3rd_CY,$B580,W$1)</f>
        <v/>
      </c>
      <c r="X580" s="410" t="str">
        <f t="array" ref="X580">INDEX(_Rge_Data_3rd_CY,$B580,X$1)</f>
        <v/>
      </c>
      <c r="Y580" s="410" t="str">
        <f t="array" ref="Y580">INDEX(_Rge_Data_3rd_CY,$B580,Y$1)</f>
        <v/>
      </c>
      <c r="Z580" s="410">
        <f t="array" ref="Z580">INDEX(_Rge_Data_3rd_CY,$B580,Z$1)</f>
        <v>0</v>
      </c>
      <c r="AA580" s="410">
        <f t="array" ref="AA580">INDEX(_Rge_Data_3rd_CY,$B580,AA$1)</f>
        <v>0</v>
      </c>
      <c r="AB580" s="410">
        <f t="array" ref="AB580">INDEX(_Rge_Data_3rd_CY,$B580,AB$1)</f>
        <v>0</v>
      </c>
      <c r="AC580" s="410">
        <f t="array" ref="AC580">INDEX(_Rge_Data_3rd_CY,$B580,AC$1)</f>
        <v>0</v>
      </c>
      <c r="AD580" s="410">
        <f t="array" ref="AD580">INDEX(_Rge_Data_3rd_CY,$B580,AD$1)</f>
        <v>0</v>
      </c>
      <c r="AE580" s="410" t="str">
        <f t="array" ref="AE580">INDEX(_Rge_Data_3rd_CY,$B580,AE$1)</f>
        <v/>
      </c>
      <c r="AF580" s="410">
        <f t="array" ref="AF580">INDEX(_Rge_Data_3rd_CY,$B580,AF$1)</f>
        <v>0</v>
      </c>
      <c r="AG580" s="410">
        <f t="array" ref="AG580">INDEX(_Rge_Data_3rd_CY,$B580,AG$1)</f>
        <v>0</v>
      </c>
      <c r="AH580" s="410">
        <f t="shared" si="7"/>
        <v>0</v>
      </c>
      <c r="AI580" s="411" t="str">
        <f t="shared" si="9"/>
        <v/>
      </c>
      <c r="AJ580" s="412" t="str">
        <f t="array" ref="AJ580">INDEX(_Rge_Data_3rd_CY,$B580,AJ$1)</f>
        <v/>
      </c>
      <c r="AK580" s="413" t="str">
        <f t="array" ref="AK580">INDEX(_Rge_Data_3rd_CY,$B580,AK$1)</f>
        <v/>
      </c>
      <c r="AL580" s="413" t="str">
        <f t="array" ref="AL580">INDEX(_Rge_Data_3rd_CY,$B580,AL$1)</f>
        <v/>
      </c>
      <c r="AM580" s="413" t="str">
        <f t="array" ref="AM580">INDEX(_Rge_Data_3rd_CY,$B580,AM$1)</f>
        <v/>
      </c>
      <c r="AN580" s="413">
        <f t="array" ref="AN580">INDEX(_Rge_Data_3rd_CY,$B580,AN$1)</f>
        <v>0</v>
      </c>
      <c r="AO580" s="413">
        <f t="array" ref="AO580">INDEX(_Rge_Data_3rd_CY,$B580,AO$1)</f>
        <v>0</v>
      </c>
      <c r="AP580" s="413">
        <f t="array" ref="AP580">INDEX(_Rge_Data_3rd_CY,$B580,AP$1)</f>
        <v>0</v>
      </c>
      <c r="AQ580" s="413">
        <f t="array" ref="AQ580">INDEX(_Rge_Data_3rd_CY,$B580,AQ$1)</f>
        <v>0</v>
      </c>
      <c r="AR580" s="413">
        <f t="array" ref="AR580">INDEX(_Rge_Data_3rd_CY,$B580,AR$1)</f>
        <v>0</v>
      </c>
      <c r="AS580" s="413" t="str">
        <f t="array" ref="AS580">INDEX(_Rge_Data_3rd_CY,$B580,AS$1)</f>
        <v/>
      </c>
      <c r="AT580" s="413">
        <f t="array" ref="AT580">INDEX(_Rge_Data_3rd_CY,$B580,AT$1)</f>
        <v>0</v>
      </c>
      <c r="AU580" s="413">
        <f t="array" ref="AU580">INDEX(_Rge_Data_3rd_CY,$B580,AU$1)</f>
        <v>0</v>
      </c>
      <c r="AV580" s="284">
        <f t="shared" si="10"/>
        <v>0</v>
      </c>
      <c r="AW580" s="414">
        <f t="shared" si="8"/>
        <v>0</v>
      </c>
      <c r="AX580" s="290">
        <f>IFERROR(IF(AND($F580="OPEN",$AH580&gt;0),$AH580*_SoP*$AW580,IF(AND($F580="CLOSED",$AH580&gt;0),$AH580*_SoL*$AW580,0)),0)</f>
        <v>0</v>
      </c>
      <c r="AY580" s="290">
        <f>IFERROR(IF($AH580&lt;0,$AH580*_SoL,0),0)</f>
        <v>0</v>
      </c>
      <c r="AZ580" s="415">
        <f t="shared" si="11"/>
        <v>0</v>
      </c>
      <c r="BA580" s="415">
        <f t="shared" si="12"/>
        <v>0</v>
      </c>
      <c r="BB580" s="415">
        <f t="shared" si="13"/>
        <v>0</v>
      </c>
      <c r="BC580" s="416">
        <f t="shared" si="14"/>
        <v>0</v>
      </c>
      <c r="BD580" s="417">
        <f t="shared" si="15"/>
        <v>0</v>
      </c>
      <c r="BE580" s="418">
        <f t="shared" si="16"/>
        <v>0</v>
      </c>
      <c r="BF580" s="419">
        <f t="shared" si="17"/>
        <v>0</v>
      </c>
    </row>
    <row r="581" ht="19.5" customHeight="1">
      <c r="A581" s="185"/>
      <c r="B581" s="230">
        <f t="shared" si="18"/>
        <v>570</v>
      </c>
      <c r="C581" s="185"/>
      <c r="D581" s="391" t="str">
        <f t="array" ref="D581">INDEX(_Rge_Projectdata_3rd,$B581,MATCH("Project-ID",_Rge_Headline_Projectdata,0))</f>
        <v/>
      </c>
      <c r="E581" s="392" t="str">
        <f t="array" ref="E581">IF(INDEX(_Rge_Data_3rd_CY,$B581,E$1)=0,"",TEXT(INDEX(_Rge_Data_3rd_CY,$B581,E$1),"JJJJMMTT"))</f>
        <v/>
      </c>
      <c r="F581" s="404" t="str">
        <f t="array" ref="F581">INDEX(_Rge_Data_3rd_CY,$B581,F$1)</f>
        <v>Open</v>
      </c>
      <c r="G581" s="393">
        <f t="array" ref="G581">IFERROR(MATCH(INDEX(_Rge_Data_3rd_CY,$B581,G$1),_Rge_Projectstatus,0),"")</f>
        <v>1</v>
      </c>
      <c r="H581" s="405" t="str">
        <f t="array" ref="H581">INDEX(_Rge_Data_3rd_CY,$B581,H$1)</f>
        <v/>
      </c>
      <c r="I581" s="406" t="str">
        <f t="array" ref="I581">INDEX(_Rge_Data_3rd_CY,$B581,I$1)</f>
        <v/>
      </c>
      <c r="J581" s="406" t="str">
        <f t="array" ref="J581">INDEX(_Rge_Data_3rd_CY,$B581,J$1)</f>
        <v/>
      </c>
      <c r="K581" s="406" t="str">
        <f t="array" ref="K581">INDEX(_Rge_Data_3rd_CY,$B581,K$1)</f>
        <v/>
      </c>
      <c r="L581" s="407">
        <f t="array" ref="L581">INDEX(_Rge_Data_3rd_CY,$B581,L$1)</f>
        <v>0</v>
      </c>
      <c r="M581" s="407">
        <f t="array" ref="M581">INDEX(_Rge_Data_3rd_CY,$B581,M$1)</f>
        <v>0</v>
      </c>
      <c r="N581" s="407">
        <f t="array" ref="N581">INDEX(_Rge_Data_3rd_CY,$B581,N$1)</f>
        <v>0</v>
      </c>
      <c r="O581" s="407">
        <f t="array" ref="O581">INDEX(_Rge_Data_3rd_CY,$B581,O$1)</f>
        <v>0</v>
      </c>
      <c r="P581" s="407">
        <f t="array" ref="P581">INDEX(_Rge_Data_3rd_CY,$B581,P$1)</f>
        <v>0</v>
      </c>
      <c r="Q581" s="407" t="str">
        <f t="array" ref="Q581">INDEX(_Rge_Data_3rd_CY,$B581,Q$1)</f>
        <v/>
      </c>
      <c r="R581" s="407">
        <f t="array" ref="R581">INDEX(_Rge_Data_3rd_CY,$B581,R$1)</f>
        <v>0</v>
      </c>
      <c r="S581" s="407">
        <f t="array" ref="S581">INDEX(_Rge_Data_3rd_CY,$B581,S$1)</f>
        <v>0</v>
      </c>
      <c r="T581" s="407">
        <f t="shared" si="5"/>
        <v>0</v>
      </c>
      <c r="U581" s="408">
        <f t="shared" si="6"/>
        <v>0</v>
      </c>
      <c r="V581" s="409" t="str">
        <f t="array" ref="V581">INDEX(_Rge_Data_3rd_CY,$B581,V$1)</f>
        <v/>
      </c>
      <c r="W581" s="410" t="str">
        <f t="array" ref="W581">INDEX(_Rge_Data_3rd_CY,$B581,W$1)</f>
        <v/>
      </c>
      <c r="X581" s="410" t="str">
        <f t="array" ref="X581">INDEX(_Rge_Data_3rd_CY,$B581,X$1)</f>
        <v/>
      </c>
      <c r="Y581" s="410" t="str">
        <f t="array" ref="Y581">INDEX(_Rge_Data_3rd_CY,$B581,Y$1)</f>
        <v/>
      </c>
      <c r="Z581" s="410">
        <f t="array" ref="Z581">INDEX(_Rge_Data_3rd_CY,$B581,Z$1)</f>
        <v>0</v>
      </c>
      <c r="AA581" s="410">
        <f t="array" ref="AA581">INDEX(_Rge_Data_3rd_CY,$B581,AA$1)</f>
        <v>0</v>
      </c>
      <c r="AB581" s="410">
        <f t="array" ref="AB581">INDEX(_Rge_Data_3rd_CY,$B581,AB$1)</f>
        <v>0</v>
      </c>
      <c r="AC581" s="410">
        <f t="array" ref="AC581">INDEX(_Rge_Data_3rd_CY,$B581,AC$1)</f>
        <v>0</v>
      </c>
      <c r="AD581" s="410">
        <f t="array" ref="AD581">INDEX(_Rge_Data_3rd_CY,$B581,AD$1)</f>
        <v>0</v>
      </c>
      <c r="AE581" s="410" t="str">
        <f t="array" ref="AE581">INDEX(_Rge_Data_3rd_CY,$B581,AE$1)</f>
        <v/>
      </c>
      <c r="AF581" s="410">
        <f t="array" ref="AF581">INDEX(_Rge_Data_3rd_CY,$B581,AF$1)</f>
        <v>0</v>
      </c>
      <c r="AG581" s="410">
        <f t="array" ref="AG581">INDEX(_Rge_Data_3rd_CY,$B581,AG$1)</f>
        <v>0</v>
      </c>
      <c r="AH581" s="410">
        <f t="shared" si="7"/>
        <v>0</v>
      </c>
      <c r="AI581" s="411" t="str">
        <f t="shared" si="9"/>
        <v/>
      </c>
      <c r="AJ581" s="412" t="str">
        <f t="array" ref="AJ581">INDEX(_Rge_Data_3rd_CY,$B581,AJ$1)</f>
        <v/>
      </c>
      <c r="AK581" s="413" t="str">
        <f t="array" ref="AK581">INDEX(_Rge_Data_3rd_CY,$B581,AK$1)</f>
        <v/>
      </c>
      <c r="AL581" s="413" t="str">
        <f t="array" ref="AL581">INDEX(_Rge_Data_3rd_CY,$B581,AL$1)</f>
        <v/>
      </c>
      <c r="AM581" s="413" t="str">
        <f t="array" ref="AM581">INDEX(_Rge_Data_3rd_CY,$B581,AM$1)</f>
        <v/>
      </c>
      <c r="AN581" s="413">
        <f t="array" ref="AN581">INDEX(_Rge_Data_3rd_CY,$B581,AN$1)</f>
        <v>0</v>
      </c>
      <c r="AO581" s="413">
        <f t="array" ref="AO581">INDEX(_Rge_Data_3rd_CY,$B581,AO$1)</f>
        <v>0</v>
      </c>
      <c r="AP581" s="413">
        <f t="array" ref="AP581">INDEX(_Rge_Data_3rd_CY,$B581,AP$1)</f>
        <v>0</v>
      </c>
      <c r="AQ581" s="413">
        <f t="array" ref="AQ581">INDEX(_Rge_Data_3rd_CY,$B581,AQ$1)</f>
        <v>0</v>
      </c>
      <c r="AR581" s="413">
        <f t="array" ref="AR581">INDEX(_Rge_Data_3rd_CY,$B581,AR$1)</f>
        <v>0</v>
      </c>
      <c r="AS581" s="413" t="str">
        <f t="array" ref="AS581">INDEX(_Rge_Data_3rd_CY,$B581,AS$1)</f>
        <v/>
      </c>
      <c r="AT581" s="413">
        <f t="array" ref="AT581">INDEX(_Rge_Data_3rd_CY,$B581,AT$1)</f>
        <v>0</v>
      </c>
      <c r="AU581" s="413">
        <f t="array" ref="AU581">INDEX(_Rge_Data_3rd_CY,$B581,AU$1)</f>
        <v>0</v>
      </c>
      <c r="AV581" s="284">
        <f t="shared" si="10"/>
        <v>0</v>
      </c>
      <c r="AW581" s="414">
        <f t="shared" si="8"/>
        <v>0</v>
      </c>
      <c r="AX581" s="290">
        <f>IFERROR(IF(AND($F581="OPEN",$AH581&gt;0),$AH581*_SoP*$AW581,IF(AND($F581="CLOSED",$AH581&gt;0),$AH581*_SoL*$AW581,0)),0)</f>
        <v>0</v>
      </c>
      <c r="AY581" s="290">
        <f>IFERROR(IF($AH581&lt;0,$AH581*_SoL,0),0)</f>
        <v>0</v>
      </c>
      <c r="AZ581" s="415">
        <f t="shared" si="11"/>
        <v>0</v>
      </c>
      <c r="BA581" s="415">
        <f t="shared" si="12"/>
        <v>0</v>
      </c>
      <c r="BB581" s="415">
        <f t="shared" si="13"/>
        <v>0</v>
      </c>
      <c r="BC581" s="416">
        <f t="shared" si="14"/>
        <v>0</v>
      </c>
      <c r="BD581" s="417">
        <f t="shared" si="15"/>
        <v>0</v>
      </c>
      <c r="BE581" s="418">
        <f t="shared" si="16"/>
        <v>0</v>
      </c>
      <c r="BF581" s="419">
        <f t="shared" si="17"/>
        <v>0</v>
      </c>
    </row>
    <row r="582" ht="19.5" customHeight="1">
      <c r="A582" s="185"/>
      <c r="B582" s="230">
        <f t="shared" si="18"/>
        <v>571</v>
      </c>
      <c r="C582" s="185"/>
      <c r="D582" s="391" t="str">
        <f t="array" ref="D582">INDEX(_Rge_Projectdata_3rd,$B582,MATCH("Project-ID",_Rge_Headline_Projectdata,0))</f>
        <v/>
      </c>
      <c r="E582" s="392" t="str">
        <f t="array" ref="E582">IF(INDEX(_Rge_Data_3rd_CY,$B582,E$1)=0,"",TEXT(INDEX(_Rge_Data_3rd_CY,$B582,E$1),"JJJJMMTT"))</f>
        <v/>
      </c>
      <c r="F582" s="404" t="str">
        <f t="array" ref="F582">INDEX(_Rge_Data_3rd_CY,$B582,F$1)</f>
        <v>Open</v>
      </c>
      <c r="G582" s="393">
        <f t="array" ref="G582">IFERROR(MATCH(INDEX(_Rge_Data_3rd_CY,$B582,G$1),_Rge_Projectstatus,0),"")</f>
        <v>1</v>
      </c>
      <c r="H582" s="405" t="str">
        <f t="array" ref="H582">INDEX(_Rge_Data_3rd_CY,$B582,H$1)</f>
        <v/>
      </c>
      <c r="I582" s="406" t="str">
        <f t="array" ref="I582">INDEX(_Rge_Data_3rd_CY,$B582,I$1)</f>
        <v/>
      </c>
      <c r="J582" s="406" t="str">
        <f t="array" ref="J582">INDEX(_Rge_Data_3rd_CY,$B582,J$1)</f>
        <v/>
      </c>
      <c r="K582" s="406" t="str">
        <f t="array" ref="K582">INDEX(_Rge_Data_3rd_CY,$B582,K$1)</f>
        <v/>
      </c>
      <c r="L582" s="407">
        <f t="array" ref="L582">INDEX(_Rge_Data_3rd_CY,$B582,L$1)</f>
        <v>0</v>
      </c>
      <c r="M582" s="407">
        <f t="array" ref="M582">INDEX(_Rge_Data_3rd_CY,$B582,M$1)</f>
        <v>0</v>
      </c>
      <c r="N582" s="407">
        <f t="array" ref="N582">INDEX(_Rge_Data_3rd_CY,$B582,N$1)</f>
        <v>0</v>
      </c>
      <c r="O582" s="407">
        <f t="array" ref="O582">INDEX(_Rge_Data_3rd_CY,$B582,O$1)</f>
        <v>0</v>
      </c>
      <c r="P582" s="407">
        <f t="array" ref="P582">INDEX(_Rge_Data_3rd_CY,$B582,P$1)</f>
        <v>0</v>
      </c>
      <c r="Q582" s="407" t="str">
        <f t="array" ref="Q582">INDEX(_Rge_Data_3rd_CY,$B582,Q$1)</f>
        <v/>
      </c>
      <c r="R582" s="407">
        <f t="array" ref="R582">INDEX(_Rge_Data_3rd_CY,$B582,R$1)</f>
        <v>0</v>
      </c>
      <c r="S582" s="407">
        <f t="array" ref="S582">INDEX(_Rge_Data_3rd_CY,$B582,S$1)</f>
        <v>0</v>
      </c>
      <c r="T582" s="407">
        <f t="shared" si="5"/>
        <v>0</v>
      </c>
      <c r="U582" s="408">
        <f t="shared" si="6"/>
        <v>0</v>
      </c>
      <c r="V582" s="409" t="str">
        <f t="array" ref="V582">INDEX(_Rge_Data_3rd_CY,$B582,V$1)</f>
        <v/>
      </c>
      <c r="W582" s="410" t="str">
        <f t="array" ref="W582">INDEX(_Rge_Data_3rd_CY,$B582,W$1)</f>
        <v/>
      </c>
      <c r="X582" s="410" t="str">
        <f t="array" ref="X582">INDEX(_Rge_Data_3rd_CY,$B582,X$1)</f>
        <v/>
      </c>
      <c r="Y582" s="410" t="str">
        <f t="array" ref="Y582">INDEX(_Rge_Data_3rd_CY,$B582,Y$1)</f>
        <v/>
      </c>
      <c r="Z582" s="410">
        <f t="array" ref="Z582">INDEX(_Rge_Data_3rd_CY,$B582,Z$1)</f>
        <v>0</v>
      </c>
      <c r="AA582" s="410">
        <f t="array" ref="AA582">INDEX(_Rge_Data_3rd_CY,$B582,AA$1)</f>
        <v>0</v>
      </c>
      <c r="AB582" s="410">
        <f t="array" ref="AB582">INDEX(_Rge_Data_3rd_CY,$B582,AB$1)</f>
        <v>0</v>
      </c>
      <c r="AC582" s="410">
        <f t="array" ref="AC582">INDEX(_Rge_Data_3rd_CY,$B582,AC$1)</f>
        <v>0</v>
      </c>
      <c r="AD582" s="410">
        <f t="array" ref="AD582">INDEX(_Rge_Data_3rd_CY,$B582,AD$1)</f>
        <v>0</v>
      </c>
      <c r="AE582" s="410" t="str">
        <f t="array" ref="AE582">INDEX(_Rge_Data_3rd_CY,$B582,AE$1)</f>
        <v/>
      </c>
      <c r="AF582" s="410">
        <f t="array" ref="AF582">INDEX(_Rge_Data_3rd_CY,$B582,AF$1)</f>
        <v>0</v>
      </c>
      <c r="AG582" s="410">
        <f t="array" ref="AG582">INDEX(_Rge_Data_3rd_CY,$B582,AG$1)</f>
        <v>0</v>
      </c>
      <c r="AH582" s="410">
        <f t="shared" si="7"/>
        <v>0</v>
      </c>
      <c r="AI582" s="411" t="str">
        <f t="shared" si="9"/>
        <v/>
      </c>
      <c r="AJ582" s="412" t="str">
        <f t="array" ref="AJ582">INDEX(_Rge_Data_3rd_CY,$B582,AJ$1)</f>
        <v/>
      </c>
      <c r="AK582" s="413" t="str">
        <f t="array" ref="AK582">INDEX(_Rge_Data_3rd_CY,$B582,AK$1)</f>
        <v/>
      </c>
      <c r="AL582" s="413" t="str">
        <f t="array" ref="AL582">INDEX(_Rge_Data_3rd_CY,$B582,AL$1)</f>
        <v/>
      </c>
      <c r="AM582" s="413" t="str">
        <f t="array" ref="AM582">INDEX(_Rge_Data_3rd_CY,$B582,AM$1)</f>
        <v/>
      </c>
      <c r="AN582" s="413">
        <f t="array" ref="AN582">INDEX(_Rge_Data_3rd_CY,$B582,AN$1)</f>
        <v>0</v>
      </c>
      <c r="AO582" s="413">
        <f t="array" ref="AO582">INDEX(_Rge_Data_3rd_CY,$B582,AO$1)</f>
        <v>0</v>
      </c>
      <c r="AP582" s="413">
        <f t="array" ref="AP582">INDEX(_Rge_Data_3rd_CY,$B582,AP$1)</f>
        <v>0</v>
      </c>
      <c r="AQ582" s="413">
        <f t="array" ref="AQ582">INDEX(_Rge_Data_3rd_CY,$B582,AQ$1)</f>
        <v>0</v>
      </c>
      <c r="AR582" s="413">
        <f t="array" ref="AR582">INDEX(_Rge_Data_3rd_CY,$B582,AR$1)</f>
        <v>0</v>
      </c>
      <c r="AS582" s="413" t="str">
        <f t="array" ref="AS582">INDEX(_Rge_Data_3rd_CY,$B582,AS$1)</f>
        <v/>
      </c>
      <c r="AT582" s="413">
        <f t="array" ref="AT582">INDEX(_Rge_Data_3rd_CY,$B582,AT$1)</f>
        <v>0</v>
      </c>
      <c r="AU582" s="413">
        <f t="array" ref="AU582">INDEX(_Rge_Data_3rd_CY,$B582,AU$1)</f>
        <v>0</v>
      </c>
      <c r="AV582" s="284">
        <f t="shared" si="10"/>
        <v>0</v>
      </c>
      <c r="AW582" s="414">
        <f t="shared" si="8"/>
        <v>0</v>
      </c>
      <c r="AX582" s="290">
        <f>IFERROR(IF(AND($F582="OPEN",$AH582&gt;0),$AH582*_SoP*$AW582,IF(AND($F582="CLOSED",$AH582&gt;0),$AH582*_SoL*$AW582,0)),0)</f>
        <v>0</v>
      </c>
      <c r="AY582" s="290">
        <f>IFERROR(IF($AH582&lt;0,$AH582*_SoL,0),0)</f>
        <v>0</v>
      </c>
      <c r="AZ582" s="415">
        <f t="shared" si="11"/>
        <v>0</v>
      </c>
      <c r="BA582" s="415">
        <f t="shared" si="12"/>
        <v>0</v>
      </c>
      <c r="BB582" s="415">
        <f t="shared" si="13"/>
        <v>0</v>
      </c>
      <c r="BC582" s="416">
        <f t="shared" si="14"/>
        <v>0</v>
      </c>
      <c r="BD582" s="417">
        <f t="shared" si="15"/>
        <v>0</v>
      </c>
      <c r="BE582" s="418">
        <f t="shared" si="16"/>
        <v>0</v>
      </c>
      <c r="BF582" s="419">
        <f t="shared" si="17"/>
        <v>0</v>
      </c>
    </row>
    <row r="583" ht="19.5" customHeight="1">
      <c r="A583" s="185"/>
      <c r="B583" s="230">
        <f t="shared" si="18"/>
        <v>572</v>
      </c>
      <c r="C583" s="185"/>
      <c r="D583" s="391" t="str">
        <f t="array" ref="D583">INDEX(_Rge_Projectdata_3rd,$B583,MATCH("Project-ID",_Rge_Headline_Projectdata,0))</f>
        <v/>
      </c>
      <c r="E583" s="392" t="str">
        <f t="array" ref="E583">IF(INDEX(_Rge_Data_3rd_CY,$B583,E$1)=0,"",TEXT(INDEX(_Rge_Data_3rd_CY,$B583,E$1),"JJJJMMTT"))</f>
        <v/>
      </c>
      <c r="F583" s="404" t="str">
        <f t="array" ref="F583">INDEX(_Rge_Data_3rd_CY,$B583,F$1)</f>
        <v>Open</v>
      </c>
      <c r="G583" s="393">
        <f t="array" ref="G583">IFERROR(MATCH(INDEX(_Rge_Data_3rd_CY,$B583,G$1),_Rge_Projectstatus,0),"")</f>
        <v>1</v>
      </c>
      <c r="H583" s="405" t="str">
        <f t="array" ref="H583">INDEX(_Rge_Data_3rd_CY,$B583,H$1)</f>
        <v/>
      </c>
      <c r="I583" s="406" t="str">
        <f t="array" ref="I583">INDEX(_Rge_Data_3rd_CY,$B583,I$1)</f>
        <v/>
      </c>
      <c r="J583" s="406" t="str">
        <f t="array" ref="J583">INDEX(_Rge_Data_3rd_CY,$B583,J$1)</f>
        <v/>
      </c>
      <c r="K583" s="406" t="str">
        <f t="array" ref="K583">INDEX(_Rge_Data_3rd_CY,$B583,K$1)</f>
        <v/>
      </c>
      <c r="L583" s="407">
        <f t="array" ref="L583">INDEX(_Rge_Data_3rd_CY,$B583,L$1)</f>
        <v>0</v>
      </c>
      <c r="M583" s="407">
        <f t="array" ref="M583">INDEX(_Rge_Data_3rd_CY,$B583,M$1)</f>
        <v>0</v>
      </c>
      <c r="N583" s="407">
        <f t="array" ref="N583">INDEX(_Rge_Data_3rd_CY,$B583,N$1)</f>
        <v>0</v>
      </c>
      <c r="O583" s="407">
        <f t="array" ref="O583">INDEX(_Rge_Data_3rd_CY,$B583,O$1)</f>
        <v>0</v>
      </c>
      <c r="P583" s="407">
        <f t="array" ref="P583">INDEX(_Rge_Data_3rd_CY,$B583,P$1)</f>
        <v>0</v>
      </c>
      <c r="Q583" s="407" t="str">
        <f t="array" ref="Q583">INDEX(_Rge_Data_3rd_CY,$B583,Q$1)</f>
        <v/>
      </c>
      <c r="R583" s="407">
        <f t="array" ref="R583">INDEX(_Rge_Data_3rd_CY,$B583,R$1)</f>
        <v>0</v>
      </c>
      <c r="S583" s="407">
        <f t="array" ref="S583">INDEX(_Rge_Data_3rd_CY,$B583,S$1)</f>
        <v>0</v>
      </c>
      <c r="T583" s="407">
        <f t="shared" si="5"/>
        <v>0</v>
      </c>
      <c r="U583" s="408">
        <f t="shared" si="6"/>
        <v>0</v>
      </c>
      <c r="V583" s="409" t="str">
        <f t="array" ref="V583">INDEX(_Rge_Data_3rd_CY,$B583,V$1)</f>
        <v/>
      </c>
      <c r="W583" s="410" t="str">
        <f t="array" ref="W583">INDEX(_Rge_Data_3rd_CY,$B583,W$1)</f>
        <v/>
      </c>
      <c r="X583" s="410" t="str">
        <f t="array" ref="X583">INDEX(_Rge_Data_3rd_CY,$B583,X$1)</f>
        <v/>
      </c>
      <c r="Y583" s="410" t="str">
        <f t="array" ref="Y583">INDEX(_Rge_Data_3rd_CY,$B583,Y$1)</f>
        <v/>
      </c>
      <c r="Z583" s="410">
        <f t="array" ref="Z583">INDEX(_Rge_Data_3rd_CY,$B583,Z$1)</f>
        <v>0</v>
      </c>
      <c r="AA583" s="410">
        <f t="array" ref="AA583">INDEX(_Rge_Data_3rd_CY,$B583,AA$1)</f>
        <v>0</v>
      </c>
      <c r="AB583" s="410">
        <f t="array" ref="AB583">INDEX(_Rge_Data_3rd_CY,$B583,AB$1)</f>
        <v>0</v>
      </c>
      <c r="AC583" s="410">
        <f t="array" ref="AC583">INDEX(_Rge_Data_3rd_CY,$B583,AC$1)</f>
        <v>0</v>
      </c>
      <c r="AD583" s="410">
        <f t="array" ref="AD583">INDEX(_Rge_Data_3rd_CY,$B583,AD$1)</f>
        <v>0</v>
      </c>
      <c r="AE583" s="410" t="str">
        <f t="array" ref="AE583">INDEX(_Rge_Data_3rd_CY,$B583,AE$1)</f>
        <v/>
      </c>
      <c r="AF583" s="410">
        <f t="array" ref="AF583">INDEX(_Rge_Data_3rd_CY,$B583,AF$1)</f>
        <v>0</v>
      </c>
      <c r="AG583" s="410">
        <f t="array" ref="AG583">INDEX(_Rge_Data_3rd_CY,$B583,AG$1)</f>
        <v>0</v>
      </c>
      <c r="AH583" s="410">
        <f t="shared" si="7"/>
        <v>0</v>
      </c>
      <c r="AI583" s="411" t="str">
        <f t="shared" si="9"/>
        <v/>
      </c>
      <c r="AJ583" s="412" t="str">
        <f t="array" ref="AJ583">INDEX(_Rge_Data_3rd_CY,$B583,AJ$1)</f>
        <v/>
      </c>
      <c r="AK583" s="413" t="str">
        <f t="array" ref="AK583">INDEX(_Rge_Data_3rd_CY,$B583,AK$1)</f>
        <v/>
      </c>
      <c r="AL583" s="413" t="str">
        <f t="array" ref="AL583">INDEX(_Rge_Data_3rd_CY,$B583,AL$1)</f>
        <v/>
      </c>
      <c r="AM583" s="413" t="str">
        <f t="array" ref="AM583">INDEX(_Rge_Data_3rd_CY,$B583,AM$1)</f>
        <v/>
      </c>
      <c r="AN583" s="413">
        <f t="array" ref="AN583">INDEX(_Rge_Data_3rd_CY,$B583,AN$1)</f>
        <v>0</v>
      </c>
      <c r="AO583" s="413">
        <f t="array" ref="AO583">INDEX(_Rge_Data_3rd_CY,$B583,AO$1)</f>
        <v>0</v>
      </c>
      <c r="AP583" s="413">
        <f t="array" ref="AP583">INDEX(_Rge_Data_3rd_CY,$B583,AP$1)</f>
        <v>0</v>
      </c>
      <c r="AQ583" s="413">
        <f t="array" ref="AQ583">INDEX(_Rge_Data_3rd_CY,$B583,AQ$1)</f>
        <v>0</v>
      </c>
      <c r="AR583" s="413">
        <f t="array" ref="AR583">INDEX(_Rge_Data_3rd_CY,$B583,AR$1)</f>
        <v>0</v>
      </c>
      <c r="AS583" s="413" t="str">
        <f t="array" ref="AS583">INDEX(_Rge_Data_3rd_CY,$B583,AS$1)</f>
        <v/>
      </c>
      <c r="AT583" s="413">
        <f t="array" ref="AT583">INDEX(_Rge_Data_3rd_CY,$B583,AT$1)</f>
        <v>0</v>
      </c>
      <c r="AU583" s="413">
        <f t="array" ref="AU583">INDEX(_Rge_Data_3rd_CY,$B583,AU$1)</f>
        <v>0</v>
      </c>
      <c r="AV583" s="284">
        <f t="shared" si="10"/>
        <v>0</v>
      </c>
      <c r="AW583" s="414">
        <f t="shared" si="8"/>
        <v>0</v>
      </c>
      <c r="AX583" s="290">
        <f>IFERROR(IF(AND($F583="OPEN",$AH583&gt;0),$AH583*_SoP*$AW583,IF(AND($F583="CLOSED",$AH583&gt;0),$AH583*_SoL*$AW583,0)),0)</f>
        <v>0</v>
      </c>
      <c r="AY583" s="290">
        <f>IFERROR(IF($AH583&lt;0,$AH583*_SoL,0),0)</f>
        <v>0</v>
      </c>
      <c r="AZ583" s="415">
        <f t="shared" si="11"/>
        <v>0</v>
      </c>
      <c r="BA583" s="415">
        <f t="shared" si="12"/>
        <v>0</v>
      </c>
      <c r="BB583" s="415">
        <f t="shared" si="13"/>
        <v>0</v>
      </c>
      <c r="BC583" s="416">
        <f t="shared" si="14"/>
        <v>0</v>
      </c>
      <c r="BD583" s="417">
        <f t="shared" si="15"/>
        <v>0</v>
      </c>
      <c r="BE583" s="418">
        <f t="shared" si="16"/>
        <v>0</v>
      </c>
      <c r="BF583" s="419">
        <f t="shared" si="17"/>
        <v>0</v>
      </c>
    </row>
    <row r="584" ht="19.5" customHeight="1">
      <c r="A584" s="185"/>
      <c r="B584" s="230">
        <f t="shared" si="18"/>
        <v>573</v>
      </c>
      <c r="C584" s="185"/>
      <c r="D584" s="391" t="str">
        <f t="array" ref="D584">INDEX(_Rge_Projectdata_3rd,$B584,MATCH("Project-ID",_Rge_Headline_Projectdata,0))</f>
        <v/>
      </c>
      <c r="E584" s="392" t="str">
        <f t="array" ref="E584">IF(INDEX(_Rge_Data_3rd_CY,$B584,E$1)=0,"",TEXT(INDEX(_Rge_Data_3rd_CY,$B584,E$1),"JJJJMMTT"))</f>
        <v/>
      </c>
      <c r="F584" s="404" t="str">
        <f t="array" ref="F584">INDEX(_Rge_Data_3rd_CY,$B584,F$1)</f>
        <v>Open</v>
      </c>
      <c r="G584" s="393">
        <f t="array" ref="G584">IFERROR(MATCH(INDEX(_Rge_Data_3rd_CY,$B584,G$1),_Rge_Projectstatus,0),"")</f>
        <v>1</v>
      </c>
      <c r="H584" s="405" t="str">
        <f t="array" ref="H584">INDEX(_Rge_Data_3rd_CY,$B584,H$1)</f>
        <v/>
      </c>
      <c r="I584" s="406" t="str">
        <f t="array" ref="I584">INDEX(_Rge_Data_3rd_CY,$B584,I$1)</f>
        <v/>
      </c>
      <c r="J584" s="406" t="str">
        <f t="array" ref="J584">INDEX(_Rge_Data_3rd_CY,$B584,J$1)</f>
        <v/>
      </c>
      <c r="K584" s="406" t="str">
        <f t="array" ref="K584">INDEX(_Rge_Data_3rd_CY,$B584,K$1)</f>
        <v/>
      </c>
      <c r="L584" s="407">
        <f t="array" ref="L584">INDEX(_Rge_Data_3rd_CY,$B584,L$1)</f>
        <v>0</v>
      </c>
      <c r="M584" s="407">
        <f t="array" ref="M584">INDEX(_Rge_Data_3rd_CY,$B584,M$1)</f>
        <v>0</v>
      </c>
      <c r="N584" s="407">
        <f t="array" ref="N584">INDEX(_Rge_Data_3rd_CY,$B584,N$1)</f>
        <v>0</v>
      </c>
      <c r="O584" s="407">
        <f t="array" ref="O584">INDEX(_Rge_Data_3rd_CY,$B584,O$1)</f>
        <v>0</v>
      </c>
      <c r="P584" s="407">
        <f t="array" ref="P584">INDEX(_Rge_Data_3rd_CY,$B584,P$1)</f>
        <v>0</v>
      </c>
      <c r="Q584" s="407" t="str">
        <f t="array" ref="Q584">INDEX(_Rge_Data_3rd_CY,$B584,Q$1)</f>
        <v/>
      </c>
      <c r="R584" s="407">
        <f t="array" ref="R584">INDEX(_Rge_Data_3rd_CY,$B584,R$1)</f>
        <v>0</v>
      </c>
      <c r="S584" s="407">
        <f t="array" ref="S584">INDEX(_Rge_Data_3rd_CY,$B584,S$1)</f>
        <v>0</v>
      </c>
      <c r="T584" s="407">
        <f t="shared" si="5"/>
        <v>0</v>
      </c>
      <c r="U584" s="408">
        <f t="shared" si="6"/>
        <v>0</v>
      </c>
      <c r="V584" s="409" t="str">
        <f t="array" ref="V584">INDEX(_Rge_Data_3rd_CY,$B584,V$1)</f>
        <v/>
      </c>
      <c r="W584" s="410" t="str">
        <f t="array" ref="W584">INDEX(_Rge_Data_3rd_CY,$B584,W$1)</f>
        <v/>
      </c>
      <c r="X584" s="410" t="str">
        <f t="array" ref="X584">INDEX(_Rge_Data_3rd_CY,$B584,X$1)</f>
        <v/>
      </c>
      <c r="Y584" s="410" t="str">
        <f t="array" ref="Y584">INDEX(_Rge_Data_3rd_CY,$B584,Y$1)</f>
        <v/>
      </c>
      <c r="Z584" s="410">
        <f t="array" ref="Z584">INDEX(_Rge_Data_3rd_CY,$B584,Z$1)</f>
        <v>0</v>
      </c>
      <c r="AA584" s="410">
        <f t="array" ref="AA584">INDEX(_Rge_Data_3rd_CY,$B584,AA$1)</f>
        <v>0</v>
      </c>
      <c r="AB584" s="410">
        <f t="array" ref="AB584">INDEX(_Rge_Data_3rd_CY,$B584,AB$1)</f>
        <v>0</v>
      </c>
      <c r="AC584" s="410">
        <f t="array" ref="AC584">INDEX(_Rge_Data_3rd_CY,$B584,AC$1)</f>
        <v>0</v>
      </c>
      <c r="AD584" s="410">
        <f t="array" ref="AD584">INDEX(_Rge_Data_3rd_CY,$B584,AD$1)</f>
        <v>0</v>
      </c>
      <c r="AE584" s="410" t="str">
        <f t="array" ref="AE584">INDEX(_Rge_Data_3rd_CY,$B584,AE$1)</f>
        <v/>
      </c>
      <c r="AF584" s="410">
        <f t="array" ref="AF584">INDEX(_Rge_Data_3rd_CY,$B584,AF$1)</f>
        <v>0</v>
      </c>
      <c r="AG584" s="410">
        <f t="array" ref="AG584">INDEX(_Rge_Data_3rd_CY,$B584,AG$1)</f>
        <v>0</v>
      </c>
      <c r="AH584" s="410">
        <f t="shared" si="7"/>
        <v>0</v>
      </c>
      <c r="AI584" s="411" t="str">
        <f t="shared" si="9"/>
        <v/>
      </c>
      <c r="AJ584" s="412" t="str">
        <f t="array" ref="AJ584">INDEX(_Rge_Data_3rd_CY,$B584,AJ$1)</f>
        <v/>
      </c>
      <c r="AK584" s="413" t="str">
        <f t="array" ref="AK584">INDEX(_Rge_Data_3rd_CY,$B584,AK$1)</f>
        <v/>
      </c>
      <c r="AL584" s="413" t="str">
        <f t="array" ref="AL584">INDEX(_Rge_Data_3rd_CY,$B584,AL$1)</f>
        <v/>
      </c>
      <c r="AM584" s="413" t="str">
        <f t="array" ref="AM584">INDEX(_Rge_Data_3rd_CY,$B584,AM$1)</f>
        <v/>
      </c>
      <c r="AN584" s="413">
        <f t="array" ref="AN584">INDEX(_Rge_Data_3rd_CY,$B584,AN$1)</f>
        <v>0</v>
      </c>
      <c r="AO584" s="413">
        <f t="array" ref="AO584">INDEX(_Rge_Data_3rd_CY,$B584,AO$1)</f>
        <v>0</v>
      </c>
      <c r="AP584" s="413">
        <f t="array" ref="AP584">INDEX(_Rge_Data_3rd_CY,$B584,AP$1)</f>
        <v>0</v>
      </c>
      <c r="AQ584" s="413">
        <f t="array" ref="AQ584">INDEX(_Rge_Data_3rd_CY,$B584,AQ$1)</f>
        <v>0</v>
      </c>
      <c r="AR584" s="413">
        <f t="array" ref="AR584">INDEX(_Rge_Data_3rd_CY,$B584,AR$1)</f>
        <v>0</v>
      </c>
      <c r="AS584" s="413" t="str">
        <f t="array" ref="AS584">INDEX(_Rge_Data_3rd_CY,$B584,AS$1)</f>
        <v/>
      </c>
      <c r="AT584" s="413">
        <f t="array" ref="AT584">INDEX(_Rge_Data_3rd_CY,$B584,AT$1)</f>
        <v>0</v>
      </c>
      <c r="AU584" s="413">
        <f t="array" ref="AU584">INDEX(_Rge_Data_3rd_CY,$B584,AU$1)</f>
        <v>0</v>
      </c>
      <c r="AV584" s="284">
        <f t="shared" si="10"/>
        <v>0</v>
      </c>
      <c r="AW584" s="414">
        <f t="shared" si="8"/>
        <v>0</v>
      </c>
      <c r="AX584" s="290">
        <f>IFERROR(IF(AND($F584="OPEN",$AH584&gt;0),$AH584*_SoP*$AW584,IF(AND($F584="CLOSED",$AH584&gt;0),$AH584*_SoL*$AW584,0)),0)</f>
        <v>0</v>
      </c>
      <c r="AY584" s="290">
        <f>IFERROR(IF($AH584&lt;0,$AH584*_SoL,0),0)</f>
        <v>0</v>
      </c>
      <c r="AZ584" s="415">
        <f t="shared" si="11"/>
        <v>0</v>
      </c>
      <c r="BA584" s="415">
        <f t="shared" si="12"/>
        <v>0</v>
      </c>
      <c r="BB584" s="415">
        <f t="shared" si="13"/>
        <v>0</v>
      </c>
      <c r="BC584" s="416">
        <f t="shared" si="14"/>
        <v>0</v>
      </c>
      <c r="BD584" s="417">
        <f t="shared" si="15"/>
        <v>0</v>
      </c>
      <c r="BE584" s="418">
        <f t="shared" si="16"/>
        <v>0</v>
      </c>
      <c r="BF584" s="419">
        <f t="shared" si="17"/>
        <v>0</v>
      </c>
    </row>
    <row r="585" ht="19.5" customHeight="1">
      <c r="A585" s="185"/>
      <c r="B585" s="230">
        <f t="shared" si="18"/>
        <v>574</v>
      </c>
      <c r="C585" s="185"/>
      <c r="D585" s="391" t="str">
        <f t="array" ref="D585">INDEX(_Rge_Projectdata_3rd,$B585,MATCH("Project-ID",_Rge_Headline_Projectdata,0))</f>
        <v/>
      </c>
      <c r="E585" s="392" t="str">
        <f t="array" ref="E585">IF(INDEX(_Rge_Data_3rd_CY,$B585,E$1)=0,"",TEXT(INDEX(_Rge_Data_3rd_CY,$B585,E$1),"JJJJMMTT"))</f>
        <v/>
      </c>
      <c r="F585" s="404" t="str">
        <f t="array" ref="F585">INDEX(_Rge_Data_3rd_CY,$B585,F$1)</f>
        <v>Open</v>
      </c>
      <c r="G585" s="393">
        <f t="array" ref="G585">IFERROR(MATCH(INDEX(_Rge_Data_3rd_CY,$B585,G$1),_Rge_Projectstatus,0),"")</f>
        <v>1</v>
      </c>
      <c r="H585" s="405" t="str">
        <f t="array" ref="H585">INDEX(_Rge_Data_3rd_CY,$B585,H$1)</f>
        <v/>
      </c>
      <c r="I585" s="406" t="str">
        <f t="array" ref="I585">INDEX(_Rge_Data_3rd_CY,$B585,I$1)</f>
        <v/>
      </c>
      <c r="J585" s="406" t="str">
        <f t="array" ref="J585">INDEX(_Rge_Data_3rd_CY,$B585,J$1)</f>
        <v/>
      </c>
      <c r="K585" s="406" t="str">
        <f t="array" ref="K585">INDEX(_Rge_Data_3rd_CY,$B585,K$1)</f>
        <v/>
      </c>
      <c r="L585" s="407">
        <f t="array" ref="L585">INDEX(_Rge_Data_3rd_CY,$B585,L$1)</f>
        <v>0</v>
      </c>
      <c r="M585" s="407">
        <f t="array" ref="M585">INDEX(_Rge_Data_3rd_CY,$B585,M$1)</f>
        <v>0</v>
      </c>
      <c r="N585" s="407">
        <f t="array" ref="N585">INDEX(_Rge_Data_3rd_CY,$B585,N$1)</f>
        <v>0</v>
      </c>
      <c r="O585" s="407">
        <f t="array" ref="O585">INDEX(_Rge_Data_3rd_CY,$B585,O$1)</f>
        <v>0</v>
      </c>
      <c r="P585" s="407">
        <f t="array" ref="P585">INDEX(_Rge_Data_3rd_CY,$B585,P$1)</f>
        <v>0</v>
      </c>
      <c r="Q585" s="407" t="str">
        <f t="array" ref="Q585">INDEX(_Rge_Data_3rd_CY,$B585,Q$1)</f>
        <v/>
      </c>
      <c r="R585" s="407">
        <f t="array" ref="R585">INDEX(_Rge_Data_3rd_CY,$B585,R$1)</f>
        <v>0</v>
      </c>
      <c r="S585" s="407">
        <f t="array" ref="S585">INDEX(_Rge_Data_3rd_CY,$B585,S$1)</f>
        <v>0</v>
      </c>
      <c r="T585" s="407">
        <f t="shared" si="5"/>
        <v>0</v>
      </c>
      <c r="U585" s="408">
        <f t="shared" si="6"/>
        <v>0</v>
      </c>
      <c r="V585" s="409" t="str">
        <f t="array" ref="V585">INDEX(_Rge_Data_3rd_CY,$B585,V$1)</f>
        <v/>
      </c>
      <c r="W585" s="410" t="str">
        <f t="array" ref="W585">INDEX(_Rge_Data_3rd_CY,$B585,W$1)</f>
        <v/>
      </c>
      <c r="X585" s="410" t="str">
        <f t="array" ref="X585">INDEX(_Rge_Data_3rd_CY,$B585,X$1)</f>
        <v/>
      </c>
      <c r="Y585" s="410" t="str">
        <f t="array" ref="Y585">INDEX(_Rge_Data_3rd_CY,$B585,Y$1)</f>
        <v/>
      </c>
      <c r="Z585" s="410">
        <f t="array" ref="Z585">INDEX(_Rge_Data_3rd_CY,$B585,Z$1)</f>
        <v>0</v>
      </c>
      <c r="AA585" s="410">
        <f t="array" ref="AA585">INDEX(_Rge_Data_3rd_CY,$B585,AA$1)</f>
        <v>0</v>
      </c>
      <c r="AB585" s="410">
        <f t="array" ref="AB585">INDEX(_Rge_Data_3rd_CY,$B585,AB$1)</f>
        <v>0</v>
      </c>
      <c r="AC585" s="410">
        <f t="array" ref="AC585">INDEX(_Rge_Data_3rd_CY,$B585,AC$1)</f>
        <v>0</v>
      </c>
      <c r="AD585" s="410">
        <f t="array" ref="AD585">INDEX(_Rge_Data_3rd_CY,$B585,AD$1)</f>
        <v>0</v>
      </c>
      <c r="AE585" s="410" t="str">
        <f t="array" ref="AE585">INDEX(_Rge_Data_3rd_CY,$B585,AE$1)</f>
        <v/>
      </c>
      <c r="AF585" s="410">
        <f t="array" ref="AF585">INDEX(_Rge_Data_3rd_CY,$B585,AF$1)</f>
        <v>0</v>
      </c>
      <c r="AG585" s="410">
        <f t="array" ref="AG585">INDEX(_Rge_Data_3rd_CY,$B585,AG$1)</f>
        <v>0</v>
      </c>
      <c r="AH585" s="410">
        <f t="shared" si="7"/>
        <v>0</v>
      </c>
      <c r="AI585" s="411" t="str">
        <f t="shared" si="9"/>
        <v/>
      </c>
      <c r="AJ585" s="412" t="str">
        <f t="array" ref="AJ585">INDEX(_Rge_Data_3rd_CY,$B585,AJ$1)</f>
        <v/>
      </c>
      <c r="AK585" s="413" t="str">
        <f t="array" ref="AK585">INDEX(_Rge_Data_3rd_CY,$B585,AK$1)</f>
        <v/>
      </c>
      <c r="AL585" s="413" t="str">
        <f t="array" ref="AL585">INDEX(_Rge_Data_3rd_CY,$B585,AL$1)</f>
        <v/>
      </c>
      <c r="AM585" s="413" t="str">
        <f t="array" ref="AM585">INDEX(_Rge_Data_3rd_CY,$B585,AM$1)</f>
        <v/>
      </c>
      <c r="AN585" s="413">
        <f t="array" ref="AN585">INDEX(_Rge_Data_3rd_CY,$B585,AN$1)</f>
        <v>0</v>
      </c>
      <c r="AO585" s="413">
        <f t="array" ref="AO585">INDEX(_Rge_Data_3rd_CY,$B585,AO$1)</f>
        <v>0</v>
      </c>
      <c r="AP585" s="413">
        <f t="array" ref="AP585">INDEX(_Rge_Data_3rd_CY,$B585,AP$1)</f>
        <v>0</v>
      </c>
      <c r="AQ585" s="413">
        <f t="array" ref="AQ585">INDEX(_Rge_Data_3rd_CY,$B585,AQ$1)</f>
        <v>0</v>
      </c>
      <c r="AR585" s="413">
        <f t="array" ref="AR585">INDEX(_Rge_Data_3rd_CY,$B585,AR$1)</f>
        <v>0</v>
      </c>
      <c r="AS585" s="413" t="str">
        <f t="array" ref="AS585">INDEX(_Rge_Data_3rd_CY,$B585,AS$1)</f>
        <v/>
      </c>
      <c r="AT585" s="413">
        <f t="array" ref="AT585">INDEX(_Rge_Data_3rd_CY,$B585,AT$1)</f>
        <v>0</v>
      </c>
      <c r="AU585" s="413">
        <f t="array" ref="AU585">INDEX(_Rge_Data_3rd_CY,$B585,AU$1)</f>
        <v>0</v>
      </c>
      <c r="AV585" s="284">
        <f t="shared" si="10"/>
        <v>0</v>
      </c>
      <c r="AW585" s="414">
        <f t="shared" si="8"/>
        <v>0</v>
      </c>
      <c r="AX585" s="290">
        <f>IFERROR(IF(AND($F585="OPEN",$AH585&gt;0),$AH585*_SoP*$AW585,IF(AND($F585="CLOSED",$AH585&gt;0),$AH585*_SoL*$AW585,0)),0)</f>
        <v>0</v>
      </c>
      <c r="AY585" s="290">
        <f>IFERROR(IF($AH585&lt;0,$AH585*_SoL,0),0)</f>
        <v>0</v>
      </c>
      <c r="AZ585" s="415">
        <f t="shared" si="11"/>
        <v>0</v>
      </c>
      <c r="BA585" s="415">
        <f t="shared" si="12"/>
        <v>0</v>
      </c>
      <c r="BB585" s="415">
        <f t="shared" si="13"/>
        <v>0</v>
      </c>
      <c r="BC585" s="416">
        <f t="shared" si="14"/>
        <v>0</v>
      </c>
      <c r="BD585" s="417">
        <f t="shared" si="15"/>
        <v>0</v>
      </c>
      <c r="BE585" s="418">
        <f t="shared" si="16"/>
        <v>0</v>
      </c>
      <c r="BF585" s="419">
        <f t="shared" si="17"/>
        <v>0</v>
      </c>
    </row>
    <row r="586" ht="19.5" customHeight="1">
      <c r="A586" s="185"/>
      <c r="B586" s="230">
        <f t="shared" si="18"/>
        <v>575</v>
      </c>
      <c r="C586" s="185"/>
      <c r="D586" s="391" t="str">
        <f t="array" ref="D586">INDEX(_Rge_Projectdata_3rd,$B586,MATCH("Project-ID",_Rge_Headline_Projectdata,0))</f>
        <v/>
      </c>
      <c r="E586" s="392" t="str">
        <f t="array" ref="E586">IF(INDEX(_Rge_Data_3rd_CY,$B586,E$1)=0,"",TEXT(INDEX(_Rge_Data_3rd_CY,$B586,E$1),"JJJJMMTT"))</f>
        <v/>
      </c>
      <c r="F586" s="404" t="str">
        <f t="array" ref="F586">INDEX(_Rge_Data_3rd_CY,$B586,F$1)</f>
        <v>Open</v>
      </c>
      <c r="G586" s="393">
        <f t="array" ref="G586">IFERROR(MATCH(INDEX(_Rge_Data_3rd_CY,$B586,G$1),_Rge_Projectstatus,0),"")</f>
        <v>1</v>
      </c>
      <c r="H586" s="405" t="str">
        <f t="array" ref="H586">INDEX(_Rge_Data_3rd_CY,$B586,H$1)</f>
        <v/>
      </c>
      <c r="I586" s="406" t="str">
        <f t="array" ref="I586">INDEX(_Rge_Data_3rd_CY,$B586,I$1)</f>
        <v/>
      </c>
      <c r="J586" s="406" t="str">
        <f t="array" ref="J586">INDEX(_Rge_Data_3rd_CY,$B586,J$1)</f>
        <v/>
      </c>
      <c r="K586" s="406" t="str">
        <f t="array" ref="K586">INDEX(_Rge_Data_3rd_CY,$B586,K$1)</f>
        <v/>
      </c>
      <c r="L586" s="407">
        <f t="array" ref="L586">INDEX(_Rge_Data_3rd_CY,$B586,L$1)</f>
        <v>0</v>
      </c>
      <c r="M586" s="407">
        <f t="array" ref="M586">INDEX(_Rge_Data_3rd_CY,$B586,M$1)</f>
        <v>0</v>
      </c>
      <c r="N586" s="407">
        <f t="array" ref="N586">INDEX(_Rge_Data_3rd_CY,$B586,N$1)</f>
        <v>0</v>
      </c>
      <c r="O586" s="407">
        <f t="array" ref="O586">INDEX(_Rge_Data_3rd_CY,$B586,O$1)</f>
        <v>0</v>
      </c>
      <c r="P586" s="407">
        <f t="array" ref="P586">INDEX(_Rge_Data_3rd_CY,$B586,P$1)</f>
        <v>0</v>
      </c>
      <c r="Q586" s="407" t="str">
        <f t="array" ref="Q586">INDEX(_Rge_Data_3rd_CY,$B586,Q$1)</f>
        <v/>
      </c>
      <c r="R586" s="407">
        <f t="array" ref="R586">INDEX(_Rge_Data_3rd_CY,$B586,R$1)</f>
        <v>0</v>
      </c>
      <c r="S586" s="407">
        <f t="array" ref="S586">INDEX(_Rge_Data_3rd_CY,$B586,S$1)</f>
        <v>0</v>
      </c>
      <c r="T586" s="407">
        <f t="shared" si="5"/>
        <v>0</v>
      </c>
      <c r="U586" s="408">
        <f t="shared" si="6"/>
        <v>0</v>
      </c>
      <c r="V586" s="409" t="str">
        <f t="array" ref="V586">INDEX(_Rge_Data_3rd_CY,$B586,V$1)</f>
        <v/>
      </c>
      <c r="W586" s="410" t="str">
        <f t="array" ref="W586">INDEX(_Rge_Data_3rd_CY,$B586,W$1)</f>
        <v/>
      </c>
      <c r="X586" s="410" t="str">
        <f t="array" ref="X586">INDEX(_Rge_Data_3rd_CY,$B586,X$1)</f>
        <v/>
      </c>
      <c r="Y586" s="410" t="str">
        <f t="array" ref="Y586">INDEX(_Rge_Data_3rd_CY,$B586,Y$1)</f>
        <v/>
      </c>
      <c r="Z586" s="410">
        <f t="array" ref="Z586">INDEX(_Rge_Data_3rd_CY,$B586,Z$1)</f>
        <v>0</v>
      </c>
      <c r="AA586" s="410">
        <f t="array" ref="AA586">INDEX(_Rge_Data_3rd_CY,$B586,AA$1)</f>
        <v>0</v>
      </c>
      <c r="AB586" s="410">
        <f t="array" ref="AB586">INDEX(_Rge_Data_3rd_CY,$B586,AB$1)</f>
        <v>0</v>
      </c>
      <c r="AC586" s="410">
        <f t="array" ref="AC586">INDEX(_Rge_Data_3rd_CY,$B586,AC$1)</f>
        <v>0</v>
      </c>
      <c r="AD586" s="410">
        <f t="array" ref="AD586">INDEX(_Rge_Data_3rd_CY,$B586,AD$1)</f>
        <v>0</v>
      </c>
      <c r="AE586" s="410" t="str">
        <f t="array" ref="AE586">INDEX(_Rge_Data_3rd_CY,$B586,AE$1)</f>
        <v/>
      </c>
      <c r="AF586" s="410">
        <f t="array" ref="AF586">INDEX(_Rge_Data_3rd_CY,$B586,AF$1)</f>
        <v>0</v>
      </c>
      <c r="AG586" s="410">
        <f t="array" ref="AG586">INDEX(_Rge_Data_3rd_CY,$B586,AG$1)</f>
        <v>0</v>
      </c>
      <c r="AH586" s="410">
        <f t="shared" si="7"/>
        <v>0</v>
      </c>
      <c r="AI586" s="411" t="str">
        <f t="shared" si="9"/>
        <v/>
      </c>
      <c r="AJ586" s="412" t="str">
        <f t="array" ref="AJ586">INDEX(_Rge_Data_3rd_CY,$B586,AJ$1)</f>
        <v/>
      </c>
      <c r="AK586" s="413" t="str">
        <f t="array" ref="AK586">INDEX(_Rge_Data_3rd_CY,$B586,AK$1)</f>
        <v/>
      </c>
      <c r="AL586" s="413" t="str">
        <f t="array" ref="AL586">INDEX(_Rge_Data_3rd_CY,$B586,AL$1)</f>
        <v/>
      </c>
      <c r="AM586" s="413" t="str">
        <f t="array" ref="AM586">INDEX(_Rge_Data_3rd_CY,$B586,AM$1)</f>
        <v/>
      </c>
      <c r="AN586" s="413">
        <f t="array" ref="AN586">INDEX(_Rge_Data_3rd_CY,$B586,AN$1)</f>
        <v>0</v>
      </c>
      <c r="AO586" s="413">
        <f t="array" ref="AO586">INDEX(_Rge_Data_3rd_CY,$B586,AO$1)</f>
        <v>0</v>
      </c>
      <c r="AP586" s="413">
        <f t="array" ref="AP586">INDEX(_Rge_Data_3rd_CY,$B586,AP$1)</f>
        <v>0</v>
      </c>
      <c r="AQ586" s="413">
        <f t="array" ref="AQ586">INDEX(_Rge_Data_3rd_CY,$B586,AQ$1)</f>
        <v>0</v>
      </c>
      <c r="AR586" s="413">
        <f t="array" ref="AR586">INDEX(_Rge_Data_3rd_CY,$B586,AR$1)</f>
        <v>0</v>
      </c>
      <c r="AS586" s="413" t="str">
        <f t="array" ref="AS586">INDEX(_Rge_Data_3rd_CY,$B586,AS$1)</f>
        <v/>
      </c>
      <c r="AT586" s="413">
        <f t="array" ref="AT586">INDEX(_Rge_Data_3rd_CY,$B586,AT$1)</f>
        <v>0</v>
      </c>
      <c r="AU586" s="413">
        <f t="array" ref="AU586">INDEX(_Rge_Data_3rd_CY,$B586,AU$1)</f>
        <v>0</v>
      </c>
      <c r="AV586" s="284">
        <f t="shared" si="10"/>
        <v>0</v>
      </c>
      <c r="AW586" s="414">
        <f t="shared" si="8"/>
        <v>0</v>
      </c>
      <c r="AX586" s="290">
        <f>IFERROR(IF(AND($F586="OPEN",$AH586&gt;0),$AH586*_SoP*$AW586,IF(AND($F586="CLOSED",$AH586&gt;0),$AH586*_SoL*$AW586,0)),0)</f>
        <v>0</v>
      </c>
      <c r="AY586" s="290">
        <f>IFERROR(IF($AH586&lt;0,$AH586*_SoL,0),0)</f>
        <v>0</v>
      </c>
      <c r="AZ586" s="415">
        <f t="shared" si="11"/>
        <v>0</v>
      </c>
      <c r="BA586" s="415">
        <f t="shared" si="12"/>
        <v>0</v>
      </c>
      <c r="BB586" s="415">
        <f t="shared" si="13"/>
        <v>0</v>
      </c>
      <c r="BC586" s="416">
        <f t="shared" si="14"/>
        <v>0</v>
      </c>
      <c r="BD586" s="417">
        <f t="shared" si="15"/>
        <v>0</v>
      </c>
      <c r="BE586" s="418">
        <f t="shared" si="16"/>
        <v>0</v>
      </c>
      <c r="BF586" s="419">
        <f t="shared" si="17"/>
        <v>0</v>
      </c>
    </row>
    <row r="587" ht="19.5" customHeight="1">
      <c r="A587" s="185"/>
      <c r="B587" s="230">
        <f t="shared" si="18"/>
        <v>576</v>
      </c>
      <c r="C587" s="185"/>
      <c r="D587" s="391" t="str">
        <f t="array" ref="D587">INDEX(_Rge_Projectdata_3rd,$B587,MATCH("Project-ID",_Rge_Headline_Projectdata,0))</f>
        <v/>
      </c>
      <c r="E587" s="392" t="str">
        <f t="array" ref="E587">IF(INDEX(_Rge_Data_3rd_CY,$B587,E$1)=0,"",TEXT(INDEX(_Rge_Data_3rd_CY,$B587,E$1),"JJJJMMTT"))</f>
        <v/>
      </c>
      <c r="F587" s="404" t="str">
        <f t="array" ref="F587">INDEX(_Rge_Data_3rd_CY,$B587,F$1)</f>
        <v>Open</v>
      </c>
      <c r="G587" s="393">
        <f t="array" ref="G587">IFERROR(MATCH(INDEX(_Rge_Data_3rd_CY,$B587,G$1),_Rge_Projectstatus,0),"")</f>
        <v>1</v>
      </c>
      <c r="H587" s="405" t="str">
        <f t="array" ref="H587">INDEX(_Rge_Data_3rd_CY,$B587,H$1)</f>
        <v/>
      </c>
      <c r="I587" s="406" t="str">
        <f t="array" ref="I587">INDEX(_Rge_Data_3rd_CY,$B587,I$1)</f>
        <v/>
      </c>
      <c r="J587" s="406" t="str">
        <f t="array" ref="J587">INDEX(_Rge_Data_3rd_CY,$B587,J$1)</f>
        <v/>
      </c>
      <c r="K587" s="406" t="str">
        <f t="array" ref="K587">INDEX(_Rge_Data_3rd_CY,$B587,K$1)</f>
        <v/>
      </c>
      <c r="L587" s="407">
        <f t="array" ref="L587">INDEX(_Rge_Data_3rd_CY,$B587,L$1)</f>
        <v>0</v>
      </c>
      <c r="M587" s="407">
        <f t="array" ref="M587">INDEX(_Rge_Data_3rd_CY,$B587,M$1)</f>
        <v>0</v>
      </c>
      <c r="N587" s="407">
        <f t="array" ref="N587">INDEX(_Rge_Data_3rd_CY,$B587,N$1)</f>
        <v>0</v>
      </c>
      <c r="O587" s="407">
        <f t="array" ref="O587">INDEX(_Rge_Data_3rd_CY,$B587,O$1)</f>
        <v>0</v>
      </c>
      <c r="P587" s="407">
        <f t="array" ref="P587">INDEX(_Rge_Data_3rd_CY,$B587,P$1)</f>
        <v>0</v>
      </c>
      <c r="Q587" s="407" t="str">
        <f t="array" ref="Q587">INDEX(_Rge_Data_3rd_CY,$B587,Q$1)</f>
        <v/>
      </c>
      <c r="R587" s="407">
        <f t="array" ref="R587">INDEX(_Rge_Data_3rd_CY,$B587,R$1)</f>
        <v>0</v>
      </c>
      <c r="S587" s="407">
        <f t="array" ref="S587">INDEX(_Rge_Data_3rd_CY,$B587,S$1)</f>
        <v>0</v>
      </c>
      <c r="T587" s="407">
        <f t="shared" si="5"/>
        <v>0</v>
      </c>
      <c r="U587" s="408">
        <f t="shared" si="6"/>
        <v>0</v>
      </c>
      <c r="V587" s="409" t="str">
        <f t="array" ref="V587">INDEX(_Rge_Data_3rd_CY,$B587,V$1)</f>
        <v/>
      </c>
      <c r="W587" s="410" t="str">
        <f t="array" ref="W587">INDEX(_Rge_Data_3rd_CY,$B587,W$1)</f>
        <v/>
      </c>
      <c r="X587" s="410" t="str">
        <f t="array" ref="X587">INDEX(_Rge_Data_3rd_CY,$B587,X$1)</f>
        <v/>
      </c>
      <c r="Y587" s="410" t="str">
        <f t="array" ref="Y587">INDEX(_Rge_Data_3rd_CY,$B587,Y$1)</f>
        <v/>
      </c>
      <c r="Z587" s="410">
        <f t="array" ref="Z587">INDEX(_Rge_Data_3rd_CY,$B587,Z$1)</f>
        <v>0</v>
      </c>
      <c r="AA587" s="410">
        <f t="array" ref="AA587">INDEX(_Rge_Data_3rd_CY,$B587,AA$1)</f>
        <v>0</v>
      </c>
      <c r="AB587" s="410">
        <f t="array" ref="AB587">INDEX(_Rge_Data_3rd_CY,$B587,AB$1)</f>
        <v>0</v>
      </c>
      <c r="AC587" s="410">
        <f t="array" ref="AC587">INDEX(_Rge_Data_3rd_CY,$B587,AC$1)</f>
        <v>0</v>
      </c>
      <c r="AD587" s="410">
        <f t="array" ref="AD587">INDEX(_Rge_Data_3rd_CY,$B587,AD$1)</f>
        <v>0</v>
      </c>
      <c r="AE587" s="410" t="str">
        <f t="array" ref="AE587">INDEX(_Rge_Data_3rd_CY,$B587,AE$1)</f>
        <v/>
      </c>
      <c r="AF587" s="410">
        <f t="array" ref="AF587">INDEX(_Rge_Data_3rd_CY,$B587,AF$1)</f>
        <v>0</v>
      </c>
      <c r="AG587" s="410">
        <f t="array" ref="AG587">INDEX(_Rge_Data_3rd_CY,$B587,AG$1)</f>
        <v>0</v>
      </c>
      <c r="AH587" s="410">
        <f t="shared" si="7"/>
        <v>0</v>
      </c>
      <c r="AI587" s="411" t="str">
        <f t="shared" si="9"/>
        <v/>
      </c>
      <c r="AJ587" s="412" t="str">
        <f t="array" ref="AJ587">INDEX(_Rge_Data_3rd_CY,$B587,AJ$1)</f>
        <v/>
      </c>
      <c r="AK587" s="413" t="str">
        <f t="array" ref="AK587">INDEX(_Rge_Data_3rd_CY,$B587,AK$1)</f>
        <v/>
      </c>
      <c r="AL587" s="413" t="str">
        <f t="array" ref="AL587">INDEX(_Rge_Data_3rd_CY,$B587,AL$1)</f>
        <v/>
      </c>
      <c r="AM587" s="413" t="str">
        <f t="array" ref="AM587">INDEX(_Rge_Data_3rd_CY,$B587,AM$1)</f>
        <v/>
      </c>
      <c r="AN587" s="413">
        <f t="array" ref="AN587">INDEX(_Rge_Data_3rd_CY,$B587,AN$1)</f>
        <v>0</v>
      </c>
      <c r="AO587" s="413">
        <f t="array" ref="AO587">INDEX(_Rge_Data_3rd_CY,$B587,AO$1)</f>
        <v>0</v>
      </c>
      <c r="AP587" s="413">
        <f t="array" ref="AP587">INDEX(_Rge_Data_3rd_CY,$B587,AP$1)</f>
        <v>0</v>
      </c>
      <c r="AQ587" s="413">
        <f t="array" ref="AQ587">INDEX(_Rge_Data_3rd_CY,$B587,AQ$1)</f>
        <v>0</v>
      </c>
      <c r="AR587" s="413">
        <f t="array" ref="AR587">INDEX(_Rge_Data_3rd_CY,$B587,AR$1)</f>
        <v>0</v>
      </c>
      <c r="AS587" s="413" t="str">
        <f t="array" ref="AS587">INDEX(_Rge_Data_3rd_CY,$B587,AS$1)</f>
        <v/>
      </c>
      <c r="AT587" s="413">
        <f t="array" ref="AT587">INDEX(_Rge_Data_3rd_CY,$B587,AT$1)</f>
        <v>0</v>
      </c>
      <c r="AU587" s="413">
        <f t="array" ref="AU587">INDEX(_Rge_Data_3rd_CY,$B587,AU$1)</f>
        <v>0</v>
      </c>
      <c r="AV587" s="284">
        <f t="shared" si="10"/>
        <v>0</v>
      </c>
      <c r="AW587" s="414">
        <f t="shared" si="8"/>
        <v>0</v>
      </c>
      <c r="AX587" s="290">
        <f>IFERROR(IF(AND($F587="OPEN",$AH587&gt;0),$AH587*_SoP*$AW587,IF(AND($F587="CLOSED",$AH587&gt;0),$AH587*_SoL*$AW587,0)),0)</f>
        <v>0</v>
      </c>
      <c r="AY587" s="290">
        <f>IFERROR(IF($AH587&lt;0,$AH587*_SoL,0),0)</f>
        <v>0</v>
      </c>
      <c r="AZ587" s="415">
        <f t="shared" si="11"/>
        <v>0</v>
      </c>
      <c r="BA587" s="415">
        <f t="shared" si="12"/>
        <v>0</v>
      </c>
      <c r="BB587" s="415">
        <f t="shared" si="13"/>
        <v>0</v>
      </c>
      <c r="BC587" s="416">
        <f t="shared" si="14"/>
        <v>0</v>
      </c>
      <c r="BD587" s="417">
        <f t="shared" si="15"/>
        <v>0</v>
      </c>
      <c r="BE587" s="418">
        <f t="shared" si="16"/>
        <v>0</v>
      </c>
      <c r="BF587" s="419">
        <f t="shared" si="17"/>
        <v>0</v>
      </c>
    </row>
    <row r="588" ht="19.5" customHeight="1">
      <c r="A588" s="185"/>
      <c r="B588" s="230">
        <f t="shared" si="18"/>
        <v>577</v>
      </c>
      <c r="C588" s="185"/>
      <c r="D588" s="391" t="str">
        <f t="array" ref="D588">INDEX(_Rge_Projectdata_3rd,$B588,MATCH("Project-ID",_Rge_Headline_Projectdata,0))</f>
        <v/>
      </c>
      <c r="E588" s="392" t="str">
        <f t="array" ref="E588">IF(INDEX(_Rge_Data_3rd_CY,$B588,E$1)=0,"",TEXT(INDEX(_Rge_Data_3rd_CY,$B588,E$1),"JJJJMMTT"))</f>
        <v/>
      </c>
      <c r="F588" s="404" t="str">
        <f t="array" ref="F588">INDEX(_Rge_Data_3rd_CY,$B588,F$1)</f>
        <v>Open</v>
      </c>
      <c r="G588" s="393">
        <f t="array" ref="G588">IFERROR(MATCH(INDEX(_Rge_Data_3rd_CY,$B588,G$1),_Rge_Projectstatus,0),"")</f>
        <v>1</v>
      </c>
      <c r="H588" s="405" t="str">
        <f t="array" ref="H588">INDEX(_Rge_Data_3rd_CY,$B588,H$1)</f>
        <v/>
      </c>
      <c r="I588" s="406" t="str">
        <f t="array" ref="I588">INDEX(_Rge_Data_3rd_CY,$B588,I$1)</f>
        <v/>
      </c>
      <c r="J588" s="406" t="str">
        <f t="array" ref="J588">INDEX(_Rge_Data_3rd_CY,$B588,J$1)</f>
        <v/>
      </c>
      <c r="K588" s="406" t="str">
        <f t="array" ref="K588">INDEX(_Rge_Data_3rd_CY,$B588,K$1)</f>
        <v/>
      </c>
      <c r="L588" s="407">
        <f t="array" ref="L588">INDEX(_Rge_Data_3rd_CY,$B588,L$1)</f>
        <v>0</v>
      </c>
      <c r="M588" s="407">
        <f t="array" ref="M588">INDEX(_Rge_Data_3rd_CY,$B588,M$1)</f>
        <v>0</v>
      </c>
      <c r="N588" s="407">
        <f t="array" ref="N588">INDEX(_Rge_Data_3rd_CY,$B588,N$1)</f>
        <v>0</v>
      </c>
      <c r="O588" s="407">
        <f t="array" ref="O588">INDEX(_Rge_Data_3rd_CY,$B588,O$1)</f>
        <v>0</v>
      </c>
      <c r="P588" s="407">
        <f t="array" ref="P588">INDEX(_Rge_Data_3rd_CY,$B588,P$1)</f>
        <v>0</v>
      </c>
      <c r="Q588" s="407" t="str">
        <f t="array" ref="Q588">INDEX(_Rge_Data_3rd_CY,$B588,Q$1)</f>
        <v/>
      </c>
      <c r="R588" s="407">
        <f t="array" ref="R588">INDEX(_Rge_Data_3rd_CY,$B588,R$1)</f>
        <v>0</v>
      </c>
      <c r="S588" s="407">
        <f t="array" ref="S588">INDEX(_Rge_Data_3rd_CY,$B588,S$1)</f>
        <v>0</v>
      </c>
      <c r="T588" s="407">
        <f t="shared" si="5"/>
        <v>0</v>
      </c>
      <c r="U588" s="408">
        <f t="shared" si="6"/>
        <v>0</v>
      </c>
      <c r="V588" s="409" t="str">
        <f t="array" ref="V588">INDEX(_Rge_Data_3rd_CY,$B588,V$1)</f>
        <v/>
      </c>
      <c r="W588" s="410" t="str">
        <f t="array" ref="W588">INDEX(_Rge_Data_3rd_CY,$B588,W$1)</f>
        <v/>
      </c>
      <c r="X588" s="410" t="str">
        <f t="array" ref="X588">INDEX(_Rge_Data_3rd_CY,$B588,X$1)</f>
        <v/>
      </c>
      <c r="Y588" s="410" t="str">
        <f t="array" ref="Y588">INDEX(_Rge_Data_3rd_CY,$B588,Y$1)</f>
        <v/>
      </c>
      <c r="Z588" s="410">
        <f t="array" ref="Z588">INDEX(_Rge_Data_3rd_CY,$B588,Z$1)</f>
        <v>0</v>
      </c>
      <c r="AA588" s="410">
        <f t="array" ref="AA588">INDEX(_Rge_Data_3rd_CY,$B588,AA$1)</f>
        <v>0</v>
      </c>
      <c r="AB588" s="410">
        <f t="array" ref="AB588">INDEX(_Rge_Data_3rd_CY,$B588,AB$1)</f>
        <v>0</v>
      </c>
      <c r="AC588" s="410">
        <f t="array" ref="AC588">INDEX(_Rge_Data_3rd_CY,$B588,AC$1)</f>
        <v>0</v>
      </c>
      <c r="AD588" s="410">
        <f t="array" ref="AD588">INDEX(_Rge_Data_3rd_CY,$B588,AD$1)</f>
        <v>0</v>
      </c>
      <c r="AE588" s="410" t="str">
        <f t="array" ref="AE588">INDEX(_Rge_Data_3rd_CY,$B588,AE$1)</f>
        <v/>
      </c>
      <c r="AF588" s="410">
        <f t="array" ref="AF588">INDEX(_Rge_Data_3rd_CY,$B588,AF$1)</f>
        <v>0</v>
      </c>
      <c r="AG588" s="410">
        <f t="array" ref="AG588">INDEX(_Rge_Data_3rd_CY,$B588,AG$1)</f>
        <v>0</v>
      </c>
      <c r="AH588" s="410">
        <f t="shared" si="7"/>
        <v>0</v>
      </c>
      <c r="AI588" s="411" t="str">
        <f t="shared" si="9"/>
        <v/>
      </c>
      <c r="AJ588" s="412" t="str">
        <f t="array" ref="AJ588">INDEX(_Rge_Data_3rd_CY,$B588,AJ$1)</f>
        <v/>
      </c>
      <c r="AK588" s="413" t="str">
        <f t="array" ref="AK588">INDEX(_Rge_Data_3rd_CY,$B588,AK$1)</f>
        <v/>
      </c>
      <c r="AL588" s="413" t="str">
        <f t="array" ref="AL588">INDEX(_Rge_Data_3rd_CY,$B588,AL$1)</f>
        <v/>
      </c>
      <c r="AM588" s="413" t="str">
        <f t="array" ref="AM588">INDEX(_Rge_Data_3rd_CY,$B588,AM$1)</f>
        <v/>
      </c>
      <c r="AN588" s="413">
        <f t="array" ref="AN588">INDEX(_Rge_Data_3rd_CY,$B588,AN$1)</f>
        <v>0</v>
      </c>
      <c r="AO588" s="413">
        <f t="array" ref="AO588">INDEX(_Rge_Data_3rd_CY,$B588,AO$1)</f>
        <v>0</v>
      </c>
      <c r="AP588" s="413">
        <f t="array" ref="AP588">INDEX(_Rge_Data_3rd_CY,$B588,AP$1)</f>
        <v>0</v>
      </c>
      <c r="AQ588" s="413">
        <f t="array" ref="AQ588">INDEX(_Rge_Data_3rd_CY,$B588,AQ$1)</f>
        <v>0</v>
      </c>
      <c r="AR588" s="413">
        <f t="array" ref="AR588">INDEX(_Rge_Data_3rd_CY,$B588,AR$1)</f>
        <v>0</v>
      </c>
      <c r="AS588" s="413" t="str">
        <f t="array" ref="AS588">INDEX(_Rge_Data_3rd_CY,$B588,AS$1)</f>
        <v/>
      </c>
      <c r="AT588" s="413">
        <f t="array" ref="AT588">INDEX(_Rge_Data_3rd_CY,$B588,AT$1)</f>
        <v>0</v>
      </c>
      <c r="AU588" s="413">
        <f t="array" ref="AU588">INDEX(_Rge_Data_3rd_CY,$B588,AU$1)</f>
        <v>0</v>
      </c>
      <c r="AV588" s="284">
        <f t="shared" si="10"/>
        <v>0</v>
      </c>
      <c r="AW588" s="414">
        <f t="shared" si="8"/>
        <v>0</v>
      </c>
      <c r="AX588" s="290">
        <f>IFERROR(IF(AND($F588="OPEN",$AH588&gt;0),$AH588*_SoP*$AW588,IF(AND($F588="CLOSED",$AH588&gt;0),$AH588*_SoL*$AW588,0)),0)</f>
        <v>0</v>
      </c>
      <c r="AY588" s="290">
        <f>IFERROR(IF($AH588&lt;0,$AH588*_SoL,0),0)</f>
        <v>0</v>
      </c>
      <c r="AZ588" s="415">
        <f t="shared" si="11"/>
        <v>0</v>
      </c>
      <c r="BA588" s="415">
        <f t="shared" si="12"/>
        <v>0</v>
      </c>
      <c r="BB588" s="415">
        <f t="shared" si="13"/>
        <v>0</v>
      </c>
      <c r="BC588" s="416">
        <f t="shared" si="14"/>
        <v>0</v>
      </c>
      <c r="BD588" s="417">
        <f t="shared" si="15"/>
        <v>0</v>
      </c>
      <c r="BE588" s="418">
        <f t="shared" si="16"/>
        <v>0</v>
      </c>
      <c r="BF588" s="419">
        <f t="shared" si="17"/>
        <v>0</v>
      </c>
    </row>
    <row r="589" ht="19.5" customHeight="1">
      <c r="A589" s="185"/>
      <c r="B589" s="230">
        <f t="shared" si="18"/>
        <v>578</v>
      </c>
      <c r="C589" s="185"/>
      <c r="D589" s="391" t="str">
        <f t="array" ref="D589">INDEX(_Rge_Projectdata_3rd,$B589,MATCH("Project-ID",_Rge_Headline_Projectdata,0))</f>
        <v/>
      </c>
      <c r="E589" s="392" t="str">
        <f t="array" ref="E589">IF(INDEX(_Rge_Data_3rd_CY,$B589,E$1)=0,"",TEXT(INDEX(_Rge_Data_3rd_CY,$B589,E$1),"JJJJMMTT"))</f>
        <v/>
      </c>
      <c r="F589" s="404" t="str">
        <f t="array" ref="F589">INDEX(_Rge_Data_3rd_CY,$B589,F$1)</f>
        <v>Open</v>
      </c>
      <c r="G589" s="393">
        <f t="array" ref="G589">IFERROR(MATCH(INDEX(_Rge_Data_3rd_CY,$B589,G$1),_Rge_Projectstatus,0),"")</f>
        <v>1</v>
      </c>
      <c r="H589" s="405" t="str">
        <f t="array" ref="H589">INDEX(_Rge_Data_3rd_CY,$B589,H$1)</f>
        <v/>
      </c>
      <c r="I589" s="406" t="str">
        <f t="array" ref="I589">INDEX(_Rge_Data_3rd_CY,$B589,I$1)</f>
        <v/>
      </c>
      <c r="J589" s="406" t="str">
        <f t="array" ref="J589">INDEX(_Rge_Data_3rd_CY,$B589,J$1)</f>
        <v/>
      </c>
      <c r="K589" s="406" t="str">
        <f t="array" ref="K589">INDEX(_Rge_Data_3rd_CY,$B589,K$1)</f>
        <v/>
      </c>
      <c r="L589" s="407">
        <f t="array" ref="L589">INDEX(_Rge_Data_3rd_CY,$B589,L$1)</f>
        <v>0</v>
      </c>
      <c r="M589" s="407">
        <f t="array" ref="M589">INDEX(_Rge_Data_3rd_CY,$B589,M$1)</f>
        <v>0</v>
      </c>
      <c r="N589" s="407">
        <f t="array" ref="N589">INDEX(_Rge_Data_3rd_CY,$B589,N$1)</f>
        <v>0</v>
      </c>
      <c r="O589" s="407">
        <f t="array" ref="O589">INDEX(_Rge_Data_3rd_CY,$B589,O$1)</f>
        <v>0</v>
      </c>
      <c r="P589" s="407">
        <f t="array" ref="P589">INDEX(_Rge_Data_3rd_CY,$B589,P$1)</f>
        <v>0</v>
      </c>
      <c r="Q589" s="407" t="str">
        <f t="array" ref="Q589">INDEX(_Rge_Data_3rd_CY,$B589,Q$1)</f>
        <v/>
      </c>
      <c r="R589" s="407">
        <f t="array" ref="R589">INDEX(_Rge_Data_3rd_CY,$B589,R$1)</f>
        <v>0</v>
      </c>
      <c r="S589" s="407">
        <f t="array" ref="S589">INDEX(_Rge_Data_3rd_CY,$B589,S$1)</f>
        <v>0</v>
      </c>
      <c r="T589" s="407">
        <f t="shared" si="5"/>
        <v>0</v>
      </c>
      <c r="U589" s="408">
        <f t="shared" si="6"/>
        <v>0</v>
      </c>
      <c r="V589" s="409" t="str">
        <f t="array" ref="V589">INDEX(_Rge_Data_3rd_CY,$B589,V$1)</f>
        <v/>
      </c>
      <c r="W589" s="410" t="str">
        <f t="array" ref="W589">INDEX(_Rge_Data_3rd_CY,$B589,W$1)</f>
        <v/>
      </c>
      <c r="X589" s="410" t="str">
        <f t="array" ref="X589">INDEX(_Rge_Data_3rd_CY,$B589,X$1)</f>
        <v/>
      </c>
      <c r="Y589" s="410" t="str">
        <f t="array" ref="Y589">INDEX(_Rge_Data_3rd_CY,$B589,Y$1)</f>
        <v/>
      </c>
      <c r="Z589" s="410">
        <f t="array" ref="Z589">INDEX(_Rge_Data_3rd_CY,$B589,Z$1)</f>
        <v>0</v>
      </c>
      <c r="AA589" s="410">
        <f t="array" ref="AA589">INDEX(_Rge_Data_3rd_CY,$B589,AA$1)</f>
        <v>0</v>
      </c>
      <c r="AB589" s="410">
        <f t="array" ref="AB589">INDEX(_Rge_Data_3rd_CY,$B589,AB$1)</f>
        <v>0</v>
      </c>
      <c r="AC589" s="410">
        <f t="array" ref="AC589">INDEX(_Rge_Data_3rd_CY,$B589,AC$1)</f>
        <v>0</v>
      </c>
      <c r="AD589" s="410">
        <f t="array" ref="AD589">INDEX(_Rge_Data_3rd_CY,$B589,AD$1)</f>
        <v>0</v>
      </c>
      <c r="AE589" s="410" t="str">
        <f t="array" ref="AE589">INDEX(_Rge_Data_3rd_CY,$B589,AE$1)</f>
        <v/>
      </c>
      <c r="AF589" s="410">
        <f t="array" ref="AF589">INDEX(_Rge_Data_3rd_CY,$B589,AF$1)</f>
        <v>0</v>
      </c>
      <c r="AG589" s="410">
        <f t="array" ref="AG589">INDEX(_Rge_Data_3rd_CY,$B589,AG$1)</f>
        <v>0</v>
      </c>
      <c r="AH589" s="410">
        <f t="shared" si="7"/>
        <v>0</v>
      </c>
      <c r="AI589" s="411" t="str">
        <f t="shared" si="9"/>
        <v/>
      </c>
      <c r="AJ589" s="412" t="str">
        <f t="array" ref="AJ589">INDEX(_Rge_Data_3rd_CY,$B589,AJ$1)</f>
        <v/>
      </c>
      <c r="AK589" s="413" t="str">
        <f t="array" ref="AK589">INDEX(_Rge_Data_3rd_CY,$B589,AK$1)</f>
        <v/>
      </c>
      <c r="AL589" s="413" t="str">
        <f t="array" ref="AL589">INDEX(_Rge_Data_3rd_CY,$B589,AL$1)</f>
        <v/>
      </c>
      <c r="AM589" s="413" t="str">
        <f t="array" ref="AM589">INDEX(_Rge_Data_3rd_CY,$B589,AM$1)</f>
        <v/>
      </c>
      <c r="AN589" s="413">
        <f t="array" ref="AN589">INDEX(_Rge_Data_3rd_CY,$B589,AN$1)</f>
        <v>0</v>
      </c>
      <c r="AO589" s="413">
        <f t="array" ref="AO589">INDEX(_Rge_Data_3rd_CY,$B589,AO$1)</f>
        <v>0</v>
      </c>
      <c r="AP589" s="413">
        <f t="array" ref="AP589">INDEX(_Rge_Data_3rd_CY,$B589,AP$1)</f>
        <v>0</v>
      </c>
      <c r="AQ589" s="413">
        <f t="array" ref="AQ589">INDEX(_Rge_Data_3rd_CY,$B589,AQ$1)</f>
        <v>0</v>
      </c>
      <c r="AR589" s="413">
        <f t="array" ref="AR589">INDEX(_Rge_Data_3rd_CY,$B589,AR$1)</f>
        <v>0</v>
      </c>
      <c r="AS589" s="413" t="str">
        <f t="array" ref="AS589">INDEX(_Rge_Data_3rd_CY,$B589,AS$1)</f>
        <v/>
      </c>
      <c r="AT589" s="413">
        <f t="array" ref="AT589">INDEX(_Rge_Data_3rd_CY,$B589,AT$1)</f>
        <v>0</v>
      </c>
      <c r="AU589" s="413">
        <f t="array" ref="AU589">INDEX(_Rge_Data_3rd_CY,$B589,AU$1)</f>
        <v>0</v>
      </c>
      <c r="AV589" s="284">
        <f t="shared" si="10"/>
        <v>0</v>
      </c>
      <c r="AW589" s="414">
        <f t="shared" si="8"/>
        <v>0</v>
      </c>
      <c r="AX589" s="290">
        <f>IFERROR(IF(AND($F589="OPEN",$AH589&gt;0),$AH589*_SoP*$AW589,IF(AND($F589="CLOSED",$AH589&gt;0),$AH589*_SoL*$AW589,0)),0)</f>
        <v>0</v>
      </c>
      <c r="AY589" s="290">
        <f>IFERROR(IF($AH589&lt;0,$AH589*_SoL,0),0)</f>
        <v>0</v>
      </c>
      <c r="AZ589" s="415">
        <f t="shared" si="11"/>
        <v>0</v>
      </c>
      <c r="BA589" s="415">
        <f t="shared" si="12"/>
        <v>0</v>
      </c>
      <c r="BB589" s="415">
        <f t="shared" si="13"/>
        <v>0</v>
      </c>
      <c r="BC589" s="416">
        <f t="shared" si="14"/>
        <v>0</v>
      </c>
      <c r="BD589" s="417">
        <f t="shared" si="15"/>
        <v>0</v>
      </c>
      <c r="BE589" s="418">
        <f t="shared" si="16"/>
        <v>0</v>
      </c>
      <c r="BF589" s="419">
        <f t="shared" si="17"/>
        <v>0</v>
      </c>
    </row>
    <row r="590" ht="19.5" customHeight="1">
      <c r="A590" s="185"/>
      <c r="B590" s="230">
        <f t="shared" si="18"/>
        <v>579</v>
      </c>
      <c r="C590" s="185"/>
      <c r="D590" s="391" t="str">
        <f t="array" ref="D590">INDEX(_Rge_Projectdata_3rd,$B590,MATCH("Project-ID",_Rge_Headline_Projectdata,0))</f>
        <v/>
      </c>
      <c r="E590" s="392" t="str">
        <f t="array" ref="E590">IF(INDEX(_Rge_Data_3rd_CY,$B590,E$1)=0,"",TEXT(INDEX(_Rge_Data_3rd_CY,$B590,E$1),"JJJJMMTT"))</f>
        <v/>
      </c>
      <c r="F590" s="404" t="str">
        <f t="array" ref="F590">INDEX(_Rge_Data_3rd_CY,$B590,F$1)</f>
        <v>Open</v>
      </c>
      <c r="G590" s="393">
        <f t="array" ref="G590">IFERROR(MATCH(INDEX(_Rge_Data_3rd_CY,$B590,G$1),_Rge_Projectstatus,0),"")</f>
        <v>1</v>
      </c>
      <c r="H590" s="405" t="str">
        <f t="array" ref="H590">INDEX(_Rge_Data_3rd_CY,$B590,H$1)</f>
        <v/>
      </c>
      <c r="I590" s="406" t="str">
        <f t="array" ref="I590">INDEX(_Rge_Data_3rd_CY,$B590,I$1)</f>
        <v/>
      </c>
      <c r="J590" s="406" t="str">
        <f t="array" ref="J590">INDEX(_Rge_Data_3rd_CY,$B590,J$1)</f>
        <v/>
      </c>
      <c r="K590" s="406" t="str">
        <f t="array" ref="K590">INDEX(_Rge_Data_3rd_CY,$B590,K$1)</f>
        <v/>
      </c>
      <c r="L590" s="407">
        <f t="array" ref="L590">INDEX(_Rge_Data_3rd_CY,$B590,L$1)</f>
        <v>0</v>
      </c>
      <c r="M590" s="407">
        <f t="array" ref="M590">INDEX(_Rge_Data_3rd_CY,$B590,M$1)</f>
        <v>0</v>
      </c>
      <c r="N590" s="407">
        <f t="array" ref="N590">INDEX(_Rge_Data_3rd_CY,$B590,N$1)</f>
        <v>0</v>
      </c>
      <c r="O590" s="407">
        <f t="array" ref="O590">INDEX(_Rge_Data_3rd_CY,$B590,O$1)</f>
        <v>0</v>
      </c>
      <c r="P590" s="407">
        <f t="array" ref="P590">INDEX(_Rge_Data_3rd_CY,$B590,P$1)</f>
        <v>0</v>
      </c>
      <c r="Q590" s="407" t="str">
        <f t="array" ref="Q590">INDEX(_Rge_Data_3rd_CY,$B590,Q$1)</f>
        <v/>
      </c>
      <c r="R590" s="407">
        <f t="array" ref="R590">INDEX(_Rge_Data_3rd_CY,$B590,R$1)</f>
        <v>0</v>
      </c>
      <c r="S590" s="407">
        <f t="array" ref="S590">INDEX(_Rge_Data_3rd_CY,$B590,S$1)</f>
        <v>0</v>
      </c>
      <c r="T590" s="407">
        <f t="shared" si="5"/>
        <v>0</v>
      </c>
      <c r="U590" s="408">
        <f t="shared" si="6"/>
        <v>0</v>
      </c>
      <c r="V590" s="409" t="str">
        <f t="array" ref="V590">INDEX(_Rge_Data_3rd_CY,$B590,V$1)</f>
        <v/>
      </c>
      <c r="W590" s="410" t="str">
        <f t="array" ref="W590">INDEX(_Rge_Data_3rd_CY,$B590,W$1)</f>
        <v/>
      </c>
      <c r="X590" s="410" t="str">
        <f t="array" ref="X590">INDEX(_Rge_Data_3rd_CY,$B590,X$1)</f>
        <v/>
      </c>
      <c r="Y590" s="410" t="str">
        <f t="array" ref="Y590">INDEX(_Rge_Data_3rd_CY,$B590,Y$1)</f>
        <v/>
      </c>
      <c r="Z590" s="410">
        <f t="array" ref="Z590">INDEX(_Rge_Data_3rd_CY,$B590,Z$1)</f>
        <v>0</v>
      </c>
      <c r="AA590" s="410">
        <f t="array" ref="AA590">INDEX(_Rge_Data_3rd_CY,$B590,AA$1)</f>
        <v>0</v>
      </c>
      <c r="AB590" s="410">
        <f t="array" ref="AB590">INDEX(_Rge_Data_3rd_CY,$B590,AB$1)</f>
        <v>0</v>
      </c>
      <c r="AC590" s="410">
        <f t="array" ref="AC590">INDEX(_Rge_Data_3rd_CY,$B590,AC$1)</f>
        <v>0</v>
      </c>
      <c r="AD590" s="410">
        <f t="array" ref="AD590">INDEX(_Rge_Data_3rd_CY,$B590,AD$1)</f>
        <v>0</v>
      </c>
      <c r="AE590" s="410" t="str">
        <f t="array" ref="AE590">INDEX(_Rge_Data_3rd_CY,$B590,AE$1)</f>
        <v/>
      </c>
      <c r="AF590" s="410">
        <f t="array" ref="AF590">INDEX(_Rge_Data_3rd_CY,$B590,AF$1)</f>
        <v>0</v>
      </c>
      <c r="AG590" s="410">
        <f t="array" ref="AG590">INDEX(_Rge_Data_3rd_CY,$B590,AG$1)</f>
        <v>0</v>
      </c>
      <c r="AH590" s="410">
        <f t="shared" si="7"/>
        <v>0</v>
      </c>
      <c r="AI590" s="411" t="str">
        <f t="shared" si="9"/>
        <v/>
      </c>
      <c r="AJ590" s="412" t="str">
        <f t="array" ref="AJ590">INDEX(_Rge_Data_3rd_CY,$B590,AJ$1)</f>
        <v/>
      </c>
      <c r="AK590" s="413" t="str">
        <f t="array" ref="AK590">INDEX(_Rge_Data_3rd_CY,$B590,AK$1)</f>
        <v/>
      </c>
      <c r="AL590" s="413" t="str">
        <f t="array" ref="AL590">INDEX(_Rge_Data_3rd_CY,$B590,AL$1)</f>
        <v/>
      </c>
      <c r="AM590" s="413" t="str">
        <f t="array" ref="AM590">INDEX(_Rge_Data_3rd_CY,$B590,AM$1)</f>
        <v/>
      </c>
      <c r="AN590" s="413">
        <f t="array" ref="AN590">INDEX(_Rge_Data_3rd_CY,$B590,AN$1)</f>
        <v>0</v>
      </c>
      <c r="AO590" s="413">
        <f t="array" ref="AO590">INDEX(_Rge_Data_3rd_CY,$B590,AO$1)</f>
        <v>0</v>
      </c>
      <c r="AP590" s="413">
        <f t="array" ref="AP590">INDEX(_Rge_Data_3rd_CY,$B590,AP$1)</f>
        <v>0</v>
      </c>
      <c r="AQ590" s="413">
        <f t="array" ref="AQ590">INDEX(_Rge_Data_3rd_CY,$B590,AQ$1)</f>
        <v>0</v>
      </c>
      <c r="AR590" s="413">
        <f t="array" ref="AR590">INDEX(_Rge_Data_3rd_CY,$B590,AR$1)</f>
        <v>0</v>
      </c>
      <c r="AS590" s="413" t="str">
        <f t="array" ref="AS590">INDEX(_Rge_Data_3rd_CY,$B590,AS$1)</f>
        <v/>
      </c>
      <c r="AT590" s="413">
        <f t="array" ref="AT590">INDEX(_Rge_Data_3rd_CY,$B590,AT$1)</f>
        <v>0</v>
      </c>
      <c r="AU590" s="413">
        <f t="array" ref="AU590">INDEX(_Rge_Data_3rd_CY,$B590,AU$1)</f>
        <v>0</v>
      </c>
      <c r="AV590" s="284">
        <f t="shared" si="10"/>
        <v>0</v>
      </c>
      <c r="AW590" s="414">
        <f t="shared" si="8"/>
        <v>0</v>
      </c>
      <c r="AX590" s="290">
        <f>IFERROR(IF(AND($F590="OPEN",$AH590&gt;0),$AH590*_SoP*$AW590,IF(AND($F590="CLOSED",$AH590&gt;0),$AH590*_SoL*$AW590,0)),0)</f>
        <v>0</v>
      </c>
      <c r="AY590" s="290">
        <f>IFERROR(IF($AH590&lt;0,$AH590*_SoL,0),0)</f>
        <v>0</v>
      </c>
      <c r="AZ590" s="415">
        <f t="shared" si="11"/>
        <v>0</v>
      </c>
      <c r="BA590" s="415">
        <f t="shared" si="12"/>
        <v>0</v>
      </c>
      <c r="BB590" s="415">
        <f t="shared" si="13"/>
        <v>0</v>
      </c>
      <c r="BC590" s="416">
        <f t="shared" si="14"/>
        <v>0</v>
      </c>
      <c r="BD590" s="417">
        <f t="shared" si="15"/>
        <v>0</v>
      </c>
      <c r="BE590" s="418">
        <f t="shared" si="16"/>
        <v>0</v>
      </c>
      <c r="BF590" s="419">
        <f t="shared" si="17"/>
        <v>0</v>
      </c>
    </row>
    <row r="591" ht="19.5" customHeight="1">
      <c r="A591" s="185"/>
      <c r="B591" s="230">
        <f t="shared" si="18"/>
        <v>580</v>
      </c>
      <c r="C591" s="185"/>
      <c r="D591" s="391" t="str">
        <f t="array" ref="D591">INDEX(_Rge_Projectdata_3rd,$B591,MATCH("Project-ID",_Rge_Headline_Projectdata,0))</f>
        <v/>
      </c>
      <c r="E591" s="392" t="str">
        <f t="array" ref="E591">IF(INDEX(_Rge_Data_3rd_CY,$B591,E$1)=0,"",TEXT(INDEX(_Rge_Data_3rd_CY,$B591,E$1),"JJJJMMTT"))</f>
        <v/>
      </c>
      <c r="F591" s="404" t="str">
        <f t="array" ref="F591">INDEX(_Rge_Data_3rd_CY,$B591,F$1)</f>
        <v>Open</v>
      </c>
      <c r="G591" s="393">
        <f t="array" ref="G591">IFERROR(MATCH(INDEX(_Rge_Data_3rd_CY,$B591,G$1),_Rge_Projectstatus,0),"")</f>
        <v>1</v>
      </c>
      <c r="H591" s="405" t="str">
        <f t="array" ref="H591">INDEX(_Rge_Data_3rd_CY,$B591,H$1)</f>
        <v/>
      </c>
      <c r="I591" s="406" t="str">
        <f t="array" ref="I591">INDEX(_Rge_Data_3rd_CY,$B591,I$1)</f>
        <v/>
      </c>
      <c r="J591" s="406" t="str">
        <f t="array" ref="J591">INDEX(_Rge_Data_3rd_CY,$B591,J$1)</f>
        <v/>
      </c>
      <c r="K591" s="406" t="str">
        <f t="array" ref="K591">INDEX(_Rge_Data_3rd_CY,$B591,K$1)</f>
        <v/>
      </c>
      <c r="L591" s="407">
        <f t="array" ref="L591">INDEX(_Rge_Data_3rd_CY,$B591,L$1)</f>
        <v>0</v>
      </c>
      <c r="M591" s="407">
        <f t="array" ref="M591">INDEX(_Rge_Data_3rd_CY,$B591,M$1)</f>
        <v>0</v>
      </c>
      <c r="N591" s="407">
        <f t="array" ref="N591">INDEX(_Rge_Data_3rd_CY,$B591,N$1)</f>
        <v>0</v>
      </c>
      <c r="O591" s="407">
        <f t="array" ref="O591">INDEX(_Rge_Data_3rd_CY,$B591,O$1)</f>
        <v>0</v>
      </c>
      <c r="P591" s="407">
        <f t="array" ref="P591">INDEX(_Rge_Data_3rd_CY,$B591,P$1)</f>
        <v>0</v>
      </c>
      <c r="Q591" s="407" t="str">
        <f t="array" ref="Q591">INDEX(_Rge_Data_3rd_CY,$B591,Q$1)</f>
        <v/>
      </c>
      <c r="R591" s="407">
        <f t="array" ref="R591">INDEX(_Rge_Data_3rd_CY,$B591,R$1)</f>
        <v>0</v>
      </c>
      <c r="S591" s="407">
        <f t="array" ref="S591">INDEX(_Rge_Data_3rd_CY,$B591,S$1)</f>
        <v>0</v>
      </c>
      <c r="T591" s="407">
        <f t="shared" si="5"/>
        <v>0</v>
      </c>
      <c r="U591" s="408">
        <f t="shared" si="6"/>
        <v>0</v>
      </c>
      <c r="V591" s="409" t="str">
        <f t="array" ref="V591">INDEX(_Rge_Data_3rd_CY,$B591,V$1)</f>
        <v/>
      </c>
      <c r="W591" s="410" t="str">
        <f t="array" ref="W591">INDEX(_Rge_Data_3rd_CY,$B591,W$1)</f>
        <v/>
      </c>
      <c r="X591" s="410" t="str">
        <f t="array" ref="X591">INDEX(_Rge_Data_3rd_CY,$B591,X$1)</f>
        <v/>
      </c>
      <c r="Y591" s="410" t="str">
        <f t="array" ref="Y591">INDEX(_Rge_Data_3rd_CY,$B591,Y$1)</f>
        <v/>
      </c>
      <c r="Z591" s="410">
        <f t="array" ref="Z591">INDEX(_Rge_Data_3rd_CY,$B591,Z$1)</f>
        <v>0</v>
      </c>
      <c r="AA591" s="410">
        <f t="array" ref="AA591">INDEX(_Rge_Data_3rd_CY,$B591,AA$1)</f>
        <v>0</v>
      </c>
      <c r="AB591" s="410">
        <f t="array" ref="AB591">INDEX(_Rge_Data_3rd_CY,$B591,AB$1)</f>
        <v>0</v>
      </c>
      <c r="AC591" s="410">
        <f t="array" ref="AC591">INDEX(_Rge_Data_3rd_CY,$B591,AC$1)</f>
        <v>0</v>
      </c>
      <c r="AD591" s="410">
        <f t="array" ref="AD591">INDEX(_Rge_Data_3rd_CY,$B591,AD$1)</f>
        <v>0</v>
      </c>
      <c r="AE591" s="410" t="str">
        <f t="array" ref="AE591">INDEX(_Rge_Data_3rd_CY,$B591,AE$1)</f>
        <v/>
      </c>
      <c r="AF591" s="410">
        <f t="array" ref="AF591">INDEX(_Rge_Data_3rd_CY,$B591,AF$1)</f>
        <v>0</v>
      </c>
      <c r="AG591" s="410">
        <f t="array" ref="AG591">INDEX(_Rge_Data_3rd_CY,$B591,AG$1)</f>
        <v>0</v>
      </c>
      <c r="AH591" s="410">
        <f t="shared" si="7"/>
        <v>0</v>
      </c>
      <c r="AI591" s="411" t="str">
        <f t="shared" si="9"/>
        <v/>
      </c>
      <c r="AJ591" s="412" t="str">
        <f t="array" ref="AJ591">INDEX(_Rge_Data_3rd_CY,$B591,AJ$1)</f>
        <v/>
      </c>
      <c r="AK591" s="413" t="str">
        <f t="array" ref="AK591">INDEX(_Rge_Data_3rd_CY,$B591,AK$1)</f>
        <v/>
      </c>
      <c r="AL591" s="413" t="str">
        <f t="array" ref="AL591">INDEX(_Rge_Data_3rd_CY,$B591,AL$1)</f>
        <v/>
      </c>
      <c r="AM591" s="413" t="str">
        <f t="array" ref="AM591">INDEX(_Rge_Data_3rd_CY,$B591,AM$1)</f>
        <v/>
      </c>
      <c r="AN591" s="413">
        <f t="array" ref="AN591">INDEX(_Rge_Data_3rd_CY,$B591,AN$1)</f>
        <v>0</v>
      </c>
      <c r="AO591" s="413">
        <f t="array" ref="AO591">INDEX(_Rge_Data_3rd_CY,$B591,AO$1)</f>
        <v>0</v>
      </c>
      <c r="AP591" s="413">
        <f t="array" ref="AP591">INDEX(_Rge_Data_3rd_CY,$B591,AP$1)</f>
        <v>0</v>
      </c>
      <c r="AQ591" s="413">
        <f t="array" ref="AQ591">INDEX(_Rge_Data_3rd_CY,$B591,AQ$1)</f>
        <v>0</v>
      </c>
      <c r="AR591" s="413">
        <f t="array" ref="AR591">INDEX(_Rge_Data_3rd_CY,$B591,AR$1)</f>
        <v>0</v>
      </c>
      <c r="AS591" s="413" t="str">
        <f t="array" ref="AS591">INDEX(_Rge_Data_3rd_CY,$B591,AS$1)</f>
        <v/>
      </c>
      <c r="AT591" s="413">
        <f t="array" ref="AT591">INDEX(_Rge_Data_3rd_CY,$B591,AT$1)</f>
        <v>0</v>
      </c>
      <c r="AU591" s="413">
        <f t="array" ref="AU591">INDEX(_Rge_Data_3rd_CY,$B591,AU$1)</f>
        <v>0</v>
      </c>
      <c r="AV591" s="284">
        <f t="shared" si="10"/>
        <v>0</v>
      </c>
      <c r="AW591" s="414">
        <f t="shared" si="8"/>
        <v>0</v>
      </c>
      <c r="AX591" s="290">
        <f>IFERROR(IF(AND($F591="OPEN",$AH591&gt;0),$AH591*_SoP*$AW591,IF(AND($F591="CLOSED",$AH591&gt;0),$AH591*_SoL*$AW591,0)),0)</f>
        <v>0</v>
      </c>
      <c r="AY591" s="290">
        <f>IFERROR(IF($AH591&lt;0,$AH591*_SoL,0),0)</f>
        <v>0</v>
      </c>
      <c r="AZ591" s="415">
        <f t="shared" si="11"/>
        <v>0</v>
      </c>
      <c r="BA591" s="415">
        <f t="shared" si="12"/>
        <v>0</v>
      </c>
      <c r="BB591" s="415">
        <f t="shared" si="13"/>
        <v>0</v>
      </c>
      <c r="BC591" s="416">
        <f t="shared" si="14"/>
        <v>0</v>
      </c>
      <c r="BD591" s="417">
        <f t="shared" si="15"/>
        <v>0</v>
      </c>
      <c r="BE591" s="418">
        <f t="shared" si="16"/>
        <v>0</v>
      </c>
      <c r="BF591" s="419">
        <f t="shared" si="17"/>
        <v>0</v>
      </c>
    </row>
    <row r="592" ht="19.5" customHeight="1">
      <c r="A592" s="185"/>
      <c r="B592" s="230">
        <f t="shared" si="18"/>
        <v>581</v>
      </c>
      <c r="C592" s="185"/>
      <c r="D592" s="391" t="str">
        <f t="array" ref="D592">INDEX(_Rge_Projectdata_3rd,$B592,MATCH("Project-ID",_Rge_Headline_Projectdata,0))</f>
        <v/>
      </c>
      <c r="E592" s="392" t="str">
        <f t="array" ref="E592">IF(INDEX(_Rge_Data_3rd_CY,$B592,E$1)=0,"",TEXT(INDEX(_Rge_Data_3rd_CY,$B592,E$1),"JJJJMMTT"))</f>
        <v/>
      </c>
      <c r="F592" s="404" t="str">
        <f t="array" ref="F592">INDEX(_Rge_Data_3rd_CY,$B592,F$1)</f>
        <v>Open</v>
      </c>
      <c r="G592" s="393">
        <f t="array" ref="G592">IFERROR(MATCH(INDEX(_Rge_Data_3rd_CY,$B592,G$1),_Rge_Projectstatus,0),"")</f>
        <v>1</v>
      </c>
      <c r="H592" s="405" t="str">
        <f t="array" ref="H592">INDEX(_Rge_Data_3rd_CY,$B592,H$1)</f>
        <v/>
      </c>
      <c r="I592" s="406" t="str">
        <f t="array" ref="I592">INDEX(_Rge_Data_3rd_CY,$B592,I$1)</f>
        <v/>
      </c>
      <c r="J592" s="406" t="str">
        <f t="array" ref="J592">INDEX(_Rge_Data_3rd_CY,$B592,J$1)</f>
        <v/>
      </c>
      <c r="K592" s="406" t="str">
        <f t="array" ref="K592">INDEX(_Rge_Data_3rd_CY,$B592,K$1)</f>
        <v/>
      </c>
      <c r="L592" s="407">
        <f t="array" ref="L592">INDEX(_Rge_Data_3rd_CY,$B592,L$1)</f>
        <v>0</v>
      </c>
      <c r="M592" s="407">
        <f t="array" ref="M592">INDEX(_Rge_Data_3rd_CY,$B592,M$1)</f>
        <v>0</v>
      </c>
      <c r="N592" s="407">
        <f t="array" ref="N592">INDEX(_Rge_Data_3rd_CY,$B592,N$1)</f>
        <v>0</v>
      </c>
      <c r="O592" s="407">
        <f t="array" ref="O592">INDEX(_Rge_Data_3rd_CY,$B592,O$1)</f>
        <v>0</v>
      </c>
      <c r="P592" s="407">
        <f t="array" ref="P592">INDEX(_Rge_Data_3rd_CY,$B592,P$1)</f>
        <v>0</v>
      </c>
      <c r="Q592" s="407" t="str">
        <f t="array" ref="Q592">INDEX(_Rge_Data_3rd_CY,$B592,Q$1)</f>
        <v/>
      </c>
      <c r="R592" s="407">
        <f t="array" ref="R592">INDEX(_Rge_Data_3rd_CY,$B592,R$1)</f>
        <v>0</v>
      </c>
      <c r="S592" s="407">
        <f t="array" ref="S592">INDEX(_Rge_Data_3rd_CY,$B592,S$1)</f>
        <v>0</v>
      </c>
      <c r="T592" s="407">
        <f t="shared" si="5"/>
        <v>0</v>
      </c>
      <c r="U592" s="408">
        <f t="shared" si="6"/>
        <v>0</v>
      </c>
      <c r="V592" s="409" t="str">
        <f t="array" ref="V592">INDEX(_Rge_Data_3rd_CY,$B592,V$1)</f>
        <v/>
      </c>
      <c r="W592" s="410" t="str">
        <f t="array" ref="W592">INDEX(_Rge_Data_3rd_CY,$B592,W$1)</f>
        <v/>
      </c>
      <c r="X592" s="410" t="str">
        <f t="array" ref="X592">INDEX(_Rge_Data_3rd_CY,$B592,X$1)</f>
        <v/>
      </c>
      <c r="Y592" s="410" t="str">
        <f t="array" ref="Y592">INDEX(_Rge_Data_3rd_CY,$B592,Y$1)</f>
        <v/>
      </c>
      <c r="Z592" s="410">
        <f t="array" ref="Z592">INDEX(_Rge_Data_3rd_CY,$B592,Z$1)</f>
        <v>0</v>
      </c>
      <c r="AA592" s="410">
        <f t="array" ref="AA592">INDEX(_Rge_Data_3rd_CY,$B592,AA$1)</f>
        <v>0</v>
      </c>
      <c r="AB592" s="410">
        <f t="array" ref="AB592">INDEX(_Rge_Data_3rd_CY,$B592,AB$1)</f>
        <v>0</v>
      </c>
      <c r="AC592" s="410">
        <f t="array" ref="AC592">INDEX(_Rge_Data_3rd_CY,$B592,AC$1)</f>
        <v>0</v>
      </c>
      <c r="AD592" s="410">
        <f t="array" ref="AD592">INDEX(_Rge_Data_3rd_CY,$B592,AD$1)</f>
        <v>0</v>
      </c>
      <c r="AE592" s="410" t="str">
        <f t="array" ref="AE592">INDEX(_Rge_Data_3rd_CY,$B592,AE$1)</f>
        <v/>
      </c>
      <c r="AF592" s="410">
        <f t="array" ref="AF592">INDEX(_Rge_Data_3rd_CY,$B592,AF$1)</f>
        <v>0</v>
      </c>
      <c r="AG592" s="410">
        <f t="array" ref="AG592">INDEX(_Rge_Data_3rd_CY,$B592,AG$1)</f>
        <v>0</v>
      </c>
      <c r="AH592" s="410">
        <f t="shared" si="7"/>
        <v>0</v>
      </c>
      <c r="AI592" s="411" t="str">
        <f t="shared" si="9"/>
        <v/>
      </c>
      <c r="AJ592" s="412" t="str">
        <f t="array" ref="AJ592">INDEX(_Rge_Data_3rd_CY,$B592,AJ$1)</f>
        <v/>
      </c>
      <c r="AK592" s="413" t="str">
        <f t="array" ref="AK592">INDEX(_Rge_Data_3rd_CY,$B592,AK$1)</f>
        <v/>
      </c>
      <c r="AL592" s="413" t="str">
        <f t="array" ref="AL592">INDEX(_Rge_Data_3rd_CY,$B592,AL$1)</f>
        <v/>
      </c>
      <c r="AM592" s="413" t="str">
        <f t="array" ref="AM592">INDEX(_Rge_Data_3rd_CY,$B592,AM$1)</f>
        <v/>
      </c>
      <c r="AN592" s="413">
        <f t="array" ref="AN592">INDEX(_Rge_Data_3rd_CY,$B592,AN$1)</f>
        <v>0</v>
      </c>
      <c r="AO592" s="413">
        <f t="array" ref="AO592">INDEX(_Rge_Data_3rd_CY,$B592,AO$1)</f>
        <v>0</v>
      </c>
      <c r="AP592" s="413">
        <f t="array" ref="AP592">INDEX(_Rge_Data_3rd_CY,$B592,AP$1)</f>
        <v>0</v>
      </c>
      <c r="AQ592" s="413">
        <f t="array" ref="AQ592">INDEX(_Rge_Data_3rd_CY,$B592,AQ$1)</f>
        <v>0</v>
      </c>
      <c r="AR592" s="413">
        <f t="array" ref="AR592">INDEX(_Rge_Data_3rd_CY,$B592,AR$1)</f>
        <v>0</v>
      </c>
      <c r="AS592" s="413" t="str">
        <f t="array" ref="AS592">INDEX(_Rge_Data_3rd_CY,$B592,AS$1)</f>
        <v/>
      </c>
      <c r="AT592" s="413">
        <f t="array" ref="AT592">INDEX(_Rge_Data_3rd_CY,$B592,AT$1)</f>
        <v>0</v>
      </c>
      <c r="AU592" s="413">
        <f t="array" ref="AU592">INDEX(_Rge_Data_3rd_CY,$B592,AU$1)</f>
        <v>0</v>
      </c>
      <c r="AV592" s="284">
        <f t="shared" si="10"/>
        <v>0</v>
      </c>
      <c r="AW592" s="414">
        <f t="shared" si="8"/>
        <v>0</v>
      </c>
      <c r="AX592" s="290">
        <f>IFERROR(IF(AND($F592="OPEN",$AH592&gt;0),$AH592*_SoP*$AW592,IF(AND($F592="CLOSED",$AH592&gt;0),$AH592*_SoL*$AW592,0)),0)</f>
        <v>0</v>
      </c>
      <c r="AY592" s="290">
        <f>IFERROR(IF($AH592&lt;0,$AH592*_SoL,0),0)</f>
        <v>0</v>
      </c>
      <c r="AZ592" s="415">
        <f t="shared" si="11"/>
        <v>0</v>
      </c>
      <c r="BA592" s="415">
        <f t="shared" si="12"/>
        <v>0</v>
      </c>
      <c r="BB592" s="415">
        <f t="shared" si="13"/>
        <v>0</v>
      </c>
      <c r="BC592" s="416">
        <f t="shared" si="14"/>
        <v>0</v>
      </c>
      <c r="BD592" s="417">
        <f t="shared" si="15"/>
        <v>0</v>
      </c>
      <c r="BE592" s="418">
        <f t="shared" si="16"/>
        <v>0</v>
      </c>
      <c r="BF592" s="419">
        <f t="shared" si="17"/>
        <v>0</v>
      </c>
    </row>
    <row r="593" ht="19.5" customHeight="1">
      <c r="A593" s="185"/>
      <c r="B593" s="230">
        <f t="shared" si="18"/>
        <v>582</v>
      </c>
      <c r="C593" s="185"/>
      <c r="D593" s="391" t="str">
        <f t="array" ref="D593">INDEX(_Rge_Projectdata_3rd,$B593,MATCH("Project-ID",_Rge_Headline_Projectdata,0))</f>
        <v/>
      </c>
      <c r="E593" s="392" t="str">
        <f t="array" ref="E593">IF(INDEX(_Rge_Data_3rd_CY,$B593,E$1)=0,"",TEXT(INDEX(_Rge_Data_3rd_CY,$B593,E$1),"JJJJMMTT"))</f>
        <v/>
      </c>
      <c r="F593" s="404" t="str">
        <f t="array" ref="F593">INDEX(_Rge_Data_3rd_CY,$B593,F$1)</f>
        <v>Open</v>
      </c>
      <c r="G593" s="393">
        <f t="array" ref="G593">IFERROR(MATCH(INDEX(_Rge_Data_3rd_CY,$B593,G$1),_Rge_Projectstatus,0),"")</f>
        <v>1</v>
      </c>
      <c r="H593" s="405" t="str">
        <f t="array" ref="H593">INDEX(_Rge_Data_3rd_CY,$B593,H$1)</f>
        <v/>
      </c>
      <c r="I593" s="406" t="str">
        <f t="array" ref="I593">INDEX(_Rge_Data_3rd_CY,$B593,I$1)</f>
        <v/>
      </c>
      <c r="J593" s="406" t="str">
        <f t="array" ref="J593">INDEX(_Rge_Data_3rd_CY,$B593,J$1)</f>
        <v/>
      </c>
      <c r="K593" s="406" t="str">
        <f t="array" ref="K593">INDEX(_Rge_Data_3rd_CY,$B593,K$1)</f>
        <v/>
      </c>
      <c r="L593" s="407">
        <f t="array" ref="L593">INDEX(_Rge_Data_3rd_CY,$B593,L$1)</f>
        <v>0</v>
      </c>
      <c r="M593" s="407">
        <f t="array" ref="M593">INDEX(_Rge_Data_3rd_CY,$B593,M$1)</f>
        <v>0</v>
      </c>
      <c r="N593" s="407">
        <f t="array" ref="N593">INDEX(_Rge_Data_3rd_CY,$B593,N$1)</f>
        <v>0</v>
      </c>
      <c r="O593" s="407">
        <f t="array" ref="O593">INDEX(_Rge_Data_3rd_CY,$B593,O$1)</f>
        <v>0</v>
      </c>
      <c r="P593" s="407">
        <f t="array" ref="P593">INDEX(_Rge_Data_3rd_CY,$B593,P$1)</f>
        <v>0</v>
      </c>
      <c r="Q593" s="407" t="str">
        <f t="array" ref="Q593">INDEX(_Rge_Data_3rd_CY,$B593,Q$1)</f>
        <v/>
      </c>
      <c r="R593" s="407">
        <f t="array" ref="R593">INDEX(_Rge_Data_3rd_CY,$B593,R$1)</f>
        <v>0</v>
      </c>
      <c r="S593" s="407">
        <f t="array" ref="S593">INDEX(_Rge_Data_3rd_CY,$B593,S$1)</f>
        <v>0</v>
      </c>
      <c r="T593" s="407">
        <f t="shared" si="5"/>
        <v>0</v>
      </c>
      <c r="U593" s="408">
        <f t="shared" si="6"/>
        <v>0</v>
      </c>
      <c r="V593" s="409" t="str">
        <f t="array" ref="V593">INDEX(_Rge_Data_3rd_CY,$B593,V$1)</f>
        <v/>
      </c>
      <c r="W593" s="410" t="str">
        <f t="array" ref="W593">INDEX(_Rge_Data_3rd_CY,$B593,W$1)</f>
        <v/>
      </c>
      <c r="X593" s="410" t="str">
        <f t="array" ref="X593">INDEX(_Rge_Data_3rd_CY,$B593,X$1)</f>
        <v/>
      </c>
      <c r="Y593" s="410" t="str">
        <f t="array" ref="Y593">INDEX(_Rge_Data_3rd_CY,$B593,Y$1)</f>
        <v/>
      </c>
      <c r="Z593" s="410">
        <f t="array" ref="Z593">INDEX(_Rge_Data_3rd_CY,$B593,Z$1)</f>
        <v>0</v>
      </c>
      <c r="AA593" s="410">
        <f t="array" ref="AA593">INDEX(_Rge_Data_3rd_CY,$B593,AA$1)</f>
        <v>0</v>
      </c>
      <c r="AB593" s="410">
        <f t="array" ref="AB593">INDEX(_Rge_Data_3rd_CY,$B593,AB$1)</f>
        <v>0</v>
      </c>
      <c r="AC593" s="410">
        <f t="array" ref="AC593">INDEX(_Rge_Data_3rd_CY,$B593,AC$1)</f>
        <v>0</v>
      </c>
      <c r="AD593" s="410">
        <f t="array" ref="AD593">INDEX(_Rge_Data_3rd_CY,$B593,AD$1)</f>
        <v>0</v>
      </c>
      <c r="AE593" s="410" t="str">
        <f t="array" ref="AE593">INDEX(_Rge_Data_3rd_CY,$B593,AE$1)</f>
        <v/>
      </c>
      <c r="AF593" s="410">
        <f t="array" ref="AF593">INDEX(_Rge_Data_3rd_CY,$B593,AF$1)</f>
        <v>0</v>
      </c>
      <c r="AG593" s="410">
        <f t="array" ref="AG593">INDEX(_Rge_Data_3rd_CY,$B593,AG$1)</f>
        <v>0</v>
      </c>
      <c r="AH593" s="410">
        <f t="shared" si="7"/>
        <v>0</v>
      </c>
      <c r="AI593" s="411" t="str">
        <f t="shared" si="9"/>
        <v/>
      </c>
      <c r="AJ593" s="412" t="str">
        <f t="array" ref="AJ593">INDEX(_Rge_Data_3rd_CY,$B593,AJ$1)</f>
        <v/>
      </c>
      <c r="AK593" s="413" t="str">
        <f t="array" ref="AK593">INDEX(_Rge_Data_3rd_CY,$B593,AK$1)</f>
        <v/>
      </c>
      <c r="AL593" s="413" t="str">
        <f t="array" ref="AL593">INDEX(_Rge_Data_3rd_CY,$B593,AL$1)</f>
        <v/>
      </c>
      <c r="AM593" s="413" t="str">
        <f t="array" ref="AM593">INDEX(_Rge_Data_3rd_CY,$B593,AM$1)</f>
        <v/>
      </c>
      <c r="AN593" s="413">
        <f t="array" ref="AN593">INDEX(_Rge_Data_3rd_CY,$B593,AN$1)</f>
        <v>0</v>
      </c>
      <c r="AO593" s="413">
        <f t="array" ref="AO593">INDEX(_Rge_Data_3rd_CY,$B593,AO$1)</f>
        <v>0</v>
      </c>
      <c r="AP593" s="413">
        <f t="array" ref="AP593">INDEX(_Rge_Data_3rd_CY,$B593,AP$1)</f>
        <v>0</v>
      </c>
      <c r="AQ593" s="413">
        <f t="array" ref="AQ593">INDEX(_Rge_Data_3rd_CY,$B593,AQ$1)</f>
        <v>0</v>
      </c>
      <c r="AR593" s="413">
        <f t="array" ref="AR593">INDEX(_Rge_Data_3rd_CY,$B593,AR$1)</f>
        <v>0</v>
      </c>
      <c r="AS593" s="413" t="str">
        <f t="array" ref="AS593">INDEX(_Rge_Data_3rd_CY,$B593,AS$1)</f>
        <v/>
      </c>
      <c r="AT593" s="413">
        <f t="array" ref="AT593">INDEX(_Rge_Data_3rd_CY,$B593,AT$1)</f>
        <v>0</v>
      </c>
      <c r="AU593" s="413">
        <f t="array" ref="AU593">INDEX(_Rge_Data_3rd_CY,$B593,AU$1)</f>
        <v>0</v>
      </c>
      <c r="AV593" s="284">
        <f t="shared" si="10"/>
        <v>0</v>
      </c>
      <c r="AW593" s="414">
        <f t="shared" si="8"/>
        <v>0</v>
      </c>
      <c r="AX593" s="290">
        <f>IFERROR(IF(AND($F593="OPEN",$AH593&gt;0),$AH593*_SoP*$AW593,IF(AND($F593="CLOSED",$AH593&gt;0),$AH593*_SoL*$AW593,0)),0)</f>
        <v>0</v>
      </c>
      <c r="AY593" s="290">
        <f>IFERROR(IF($AH593&lt;0,$AH593*_SoL,0),0)</f>
        <v>0</v>
      </c>
      <c r="AZ593" s="415">
        <f t="shared" si="11"/>
        <v>0</v>
      </c>
      <c r="BA593" s="415">
        <f t="shared" si="12"/>
        <v>0</v>
      </c>
      <c r="BB593" s="415">
        <f t="shared" si="13"/>
        <v>0</v>
      </c>
      <c r="BC593" s="416">
        <f t="shared" si="14"/>
        <v>0</v>
      </c>
      <c r="BD593" s="417">
        <f t="shared" si="15"/>
        <v>0</v>
      </c>
      <c r="BE593" s="418">
        <f t="shared" si="16"/>
        <v>0</v>
      </c>
      <c r="BF593" s="419">
        <f t="shared" si="17"/>
        <v>0</v>
      </c>
    </row>
    <row r="594" ht="19.5" customHeight="1">
      <c r="A594" s="185"/>
      <c r="B594" s="230">
        <f t="shared" si="18"/>
        <v>583</v>
      </c>
      <c r="C594" s="185"/>
      <c r="D594" s="391" t="str">
        <f t="array" ref="D594">INDEX(_Rge_Projectdata_3rd,$B594,MATCH("Project-ID",_Rge_Headline_Projectdata,0))</f>
        <v/>
      </c>
      <c r="E594" s="392" t="str">
        <f t="array" ref="E594">IF(INDEX(_Rge_Data_3rd_CY,$B594,E$1)=0,"",TEXT(INDEX(_Rge_Data_3rd_CY,$B594,E$1),"JJJJMMTT"))</f>
        <v/>
      </c>
      <c r="F594" s="404" t="str">
        <f t="array" ref="F594">INDEX(_Rge_Data_3rd_CY,$B594,F$1)</f>
        <v>Open</v>
      </c>
      <c r="G594" s="393">
        <f t="array" ref="G594">IFERROR(MATCH(INDEX(_Rge_Data_3rd_CY,$B594,G$1),_Rge_Projectstatus,0),"")</f>
        <v>1</v>
      </c>
      <c r="H594" s="405" t="str">
        <f t="array" ref="H594">INDEX(_Rge_Data_3rd_CY,$B594,H$1)</f>
        <v/>
      </c>
      <c r="I594" s="406" t="str">
        <f t="array" ref="I594">INDEX(_Rge_Data_3rd_CY,$B594,I$1)</f>
        <v/>
      </c>
      <c r="J594" s="406" t="str">
        <f t="array" ref="J594">INDEX(_Rge_Data_3rd_CY,$B594,J$1)</f>
        <v/>
      </c>
      <c r="K594" s="406" t="str">
        <f t="array" ref="K594">INDEX(_Rge_Data_3rd_CY,$B594,K$1)</f>
        <v/>
      </c>
      <c r="L594" s="407">
        <f t="array" ref="L594">INDEX(_Rge_Data_3rd_CY,$B594,L$1)</f>
        <v>0</v>
      </c>
      <c r="M594" s="407">
        <f t="array" ref="M594">INDEX(_Rge_Data_3rd_CY,$B594,M$1)</f>
        <v>0</v>
      </c>
      <c r="N594" s="407">
        <f t="array" ref="N594">INDEX(_Rge_Data_3rd_CY,$B594,N$1)</f>
        <v>0</v>
      </c>
      <c r="O594" s="407">
        <f t="array" ref="O594">INDEX(_Rge_Data_3rd_CY,$B594,O$1)</f>
        <v>0</v>
      </c>
      <c r="P594" s="407">
        <f t="array" ref="P594">INDEX(_Rge_Data_3rd_CY,$B594,P$1)</f>
        <v>0</v>
      </c>
      <c r="Q594" s="407" t="str">
        <f t="array" ref="Q594">INDEX(_Rge_Data_3rd_CY,$B594,Q$1)</f>
        <v/>
      </c>
      <c r="R594" s="407">
        <f t="array" ref="R594">INDEX(_Rge_Data_3rd_CY,$B594,R$1)</f>
        <v>0</v>
      </c>
      <c r="S594" s="407">
        <f t="array" ref="S594">INDEX(_Rge_Data_3rd_CY,$B594,S$1)</f>
        <v>0</v>
      </c>
      <c r="T594" s="407">
        <f t="shared" si="5"/>
        <v>0</v>
      </c>
      <c r="U594" s="408">
        <f t="shared" si="6"/>
        <v>0</v>
      </c>
      <c r="V594" s="409" t="str">
        <f t="array" ref="V594">INDEX(_Rge_Data_3rd_CY,$B594,V$1)</f>
        <v/>
      </c>
      <c r="W594" s="410" t="str">
        <f t="array" ref="W594">INDEX(_Rge_Data_3rd_CY,$B594,W$1)</f>
        <v/>
      </c>
      <c r="X594" s="410" t="str">
        <f t="array" ref="X594">INDEX(_Rge_Data_3rd_CY,$B594,X$1)</f>
        <v/>
      </c>
      <c r="Y594" s="410" t="str">
        <f t="array" ref="Y594">INDEX(_Rge_Data_3rd_CY,$B594,Y$1)</f>
        <v/>
      </c>
      <c r="Z594" s="410">
        <f t="array" ref="Z594">INDEX(_Rge_Data_3rd_CY,$B594,Z$1)</f>
        <v>0</v>
      </c>
      <c r="AA594" s="410">
        <f t="array" ref="AA594">INDEX(_Rge_Data_3rd_CY,$B594,AA$1)</f>
        <v>0</v>
      </c>
      <c r="AB594" s="410">
        <f t="array" ref="AB594">INDEX(_Rge_Data_3rd_CY,$B594,AB$1)</f>
        <v>0</v>
      </c>
      <c r="AC594" s="410">
        <f t="array" ref="AC594">INDEX(_Rge_Data_3rd_CY,$B594,AC$1)</f>
        <v>0</v>
      </c>
      <c r="AD594" s="410">
        <f t="array" ref="AD594">INDEX(_Rge_Data_3rd_CY,$B594,AD$1)</f>
        <v>0</v>
      </c>
      <c r="AE594" s="410" t="str">
        <f t="array" ref="AE594">INDEX(_Rge_Data_3rd_CY,$B594,AE$1)</f>
        <v/>
      </c>
      <c r="AF594" s="410">
        <f t="array" ref="AF594">INDEX(_Rge_Data_3rd_CY,$B594,AF$1)</f>
        <v>0</v>
      </c>
      <c r="AG594" s="410">
        <f t="array" ref="AG594">INDEX(_Rge_Data_3rd_CY,$B594,AG$1)</f>
        <v>0</v>
      </c>
      <c r="AH594" s="410">
        <f t="shared" si="7"/>
        <v>0</v>
      </c>
      <c r="AI594" s="411" t="str">
        <f t="shared" si="9"/>
        <v/>
      </c>
      <c r="AJ594" s="412" t="str">
        <f t="array" ref="AJ594">INDEX(_Rge_Data_3rd_CY,$B594,AJ$1)</f>
        <v/>
      </c>
      <c r="AK594" s="413" t="str">
        <f t="array" ref="AK594">INDEX(_Rge_Data_3rd_CY,$B594,AK$1)</f>
        <v/>
      </c>
      <c r="AL594" s="413" t="str">
        <f t="array" ref="AL594">INDEX(_Rge_Data_3rd_CY,$B594,AL$1)</f>
        <v/>
      </c>
      <c r="AM594" s="413" t="str">
        <f t="array" ref="AM594">INDEX(_Rge_Data_3rd_CY,$B594,AM$1)</f>
        <v/>
      </c>
      <c r="AN594" s="413">
        <f t="array" ref="AN594">INDEX(_Rge_Data_3rd_CY,$B594,AN$1)</f>
        <v>0</v>
      </c>
      <c r="AO594" s="413">
        <f t="array" ref="AO594">INDEX(_Rge_Data_3rd_CY,$B594,AO$1)</f>
        <v>0</v>
      </c>
      <c r="AP594" s="413">
        <f t="array" ref="AP594">INDEX(_Rge_Data_3rd_CY,$B594,AP$1)</f>
        <v>0</v>
      </c>
      <c r="AQ594" s="413">
        <f t="array" ref="AQ594">INDEX(_Rge_Data_3rd_CY,$B594,AQ$1)</f>
        <v>0</v>
      </c>
      <c r="AR594" s="413">
        <f t="array" ref="AR594">INDEX(_Rge_Data_3rd_CY,$B594,AR$1)</f>
        <v>0</v>
      </c>
      <c r="AS594" s="413" t="str">
        <f t="array" ref="AS594">INDEX(_Rge_Data_3rd_CY,$B594,AS$1)</f>
        <v/>
      </c>
      <c r="AT594" s="413">
        <f t="array" ref="AT594">INDEX(_Rge_Data_3rd_CY,$B594,AT$1)</f>
        <v>0</v>
      </c>
      <c r="AU594" s="413">
        <f t="array" ref="AU594">INDEX(_Rge_Data_3rd_CY,$B594,AU$1)</f>
        <v>0</v>
      </c>
      <c r="AV594" s="284">
        <f t="shared" si="10"/>
        <v>0</v>
      </c>
      <c r="AW594" s="414">
        <f t="shared" si="8"/>
        <v>0</v>
      </c>
      <c r="AX594" s="290">
        <f>IFERROR(IF(AND($F594="OPEN",$AH594&gt;0),$AH594*_SoP*$AW594,IF(AND($F594="CLOSED",$AH594&gt;0),$AH594*_SoL*$AW594,0)),0)</f>
        <v>0</v>
      </c>
      <c r="AY594" s="290">
        <f>IFERROR(IF($AH594&lt;0,$AH594*_SoL,0),0)</f>
        <v>0</v>
      </c>
      <c r="AZ594" s="415">
        <f t="shared" si="11"/>
        <v>0</v>
      </c>
      <c r="BA594" s="415">
        <f t="shared" si="12"/>
        <v>0</v>
      </c>
      <c r="BB594" s="415">
        <f t="shared" si="13"/>
        <v>0</v>
      </c>
      <c r="BC594" s="416">
        <f t="shared" si="14"/>
        <v>0</v>
      </c>
      <c r="BD594" s="417">
        <f t="shared" si="15"/>
        <v>0</v>
      </c>
      <c r="BE594" s="418">
        <f t="shared" si="16"/>
        <v>0</v>
      </c>
      <c r="BF594" s="419">
        <f t="shared" si="17"/>
        <v>0</v>
      </c>
    </row>
    <row r="595" ht="19.5" customHeight="1">
      <c r="A595" s="185"/>
      <c r="B595" s="230">
        <f t="shared" si="18"/>
        <v>584</v>
      </c>
      <c r="C595" s="185"/>
      <c r="D595" s="391" t="str">
        <f t="array" ref="D595">INDEX(_Rge_Projectdata_3rd,$B595,MATCH("Project-ID",_Rge_Headline_Projectdata,0))</f>
        <v/>
      </c>
      <c r="E595" s="392" t="str">
        <f t="array" ref="E595">IF(INDEX(_Rge_Data_3rd_CY,$B595,E$1)=0,"",TEXT(INDEX(_Rge_Data_3rd_CY,$B595,E$1),"JJJJMMTT"))</f>
        <v/>
      </c>
      <c r="F595" s="404" t="str">
        <f t="array" ref="F595">INDEX(_Rge_Data_3rd_CY,$B595,F$1)</f>
        <v>Open</v>
      </c>
      <c r="G595" s="393">
        <f t="array" ref="G595">IFERROR(MATCH(INDEX(_Rge_Data_3rd_CY,$B595,G$1),_Rge_Projectstatus,0),"")</f>
        <v>1</v>
      </c>
      <c r="H595" s="405" t="str">
        <f t="array" ref="H595">INDEX(_Rge_Data_3rd_CY,$B595,H$1)</f>
        <v/>
      </c>
      <c r="I595" s="406" t="str">
        <f t="array" ref="I595">INDEX(_Rge_Data_3rd_CY,$B595,I$1)</f>
        <v/>
      </c>
      <c r="J595" s="406" t="str">
        <f t="array" ref="J595">INDEX(_Rge_Data_3rd_CY,$B595,J$1)</f>
        <v/>
      </c>
      <c r="K595" s="406" t="str">
        <f t="array" ref="K595">INDEX(_Rge_Data_3rd_CY,$B595,K$1)</f>
        <v/>
      </c>
      <c r="L595" s="407">
        <f t="array" ref="L595">INDEX(_Rge_Data_3rd_CY,$B595,L$1)</f>
        <v>0</v>
      </c>
      <c r="M595" s="407">
        <f t="array" ref="M595">INDEX(_Rge_Data_3rd_CY,$B595,M$1)</f>
        <v>0</v>
      </c>
      <c r="N595" s="407">
        <f t="array" ref="N595">INDEX(_Rge_Data_3rd_CY,$B595,N$1)</f>
        <v>0</v>
      </c>
      <c r="O595" s="407">
        <f t="array" ref="O595">INDEX(_Rge_Data_3rd_CY,$B595,O$1)</f>
        <v>0</v>
      </c>
      <c r="P595" s="407">
        <f t="array" ref="P595">INDEX(_Rge_Data_3rd_CY,$B595,P$1)</f>
        <v>0</v>
      </c>
      <c r="Q595" s="407" t="str">
        <f t="array" ref="Q595">INDEX(_Rge_Data_3rd_CY,$B595,Q$1)</f>
        <v/>
      </c>
      <c r="R595" s="407">
        <f t="array" ref="R595">INDEX(_Rge_Data_3rd_CY,$B595,R$1)</f>
        <v>0</v>
      </c>
      <c r="S595" s="407">
        <f t="array" ref="S595">INDEX(_Rge_Data_3rd_CY,$B595,S$1)</f>
        <v>0</v>
      </c>
      <c r="T595" s="407">
        <f t="shared" si="5"/>
        <v>0</v>
      </c>
      <c r="U595" s="408">
        <f t="shared" si="6"/>
        <v>0</v>
      </c>
      <c r="V595" s="409" t="str">
        <f t="array" ref="V595">INDEX(_Rge_Data_3rd_CY,$B595,V$1)</f>
        <v/>
      </c>
      <c r="W595" s="410" t="str">
        <f t="array" ref="W595">INDEX(_Rge_Data_3rd_CY,$B595,W$1)</f>
        <v/>
      </c>
      <c r="X595" s="410" t="str">
        <f t="array" ref="X595">INDEX(_Rge_Data_3rd_CY,$B595,X$1)</f>
        <v/>
      </c>
      <c r="Y595" s="410" t="str">
        <f t="array" ref="Y595">INDEX(_Rge_Data_3rd_CY,$B595,Y$1)</f>
        <v/>
      </c>
      <c r="Z595" s="410">
        <f t="array" ref="Z595">INDEX(_Rge_Data_3rd_CY,$B595,Z$1)</f>
        <v>0</v>
      </c>
      <c r="AA595" s="410">
        <f t="array" ref="AA595">INDEX(_Rge_Data_3rd_CY,$B595,AA$1)</f>
        <v>0</v>
      </c>
      <c r="AB595" s="410">
        <f t="array" ref="AB595">INDEX(_Rge_Data_3rd_CY,$B595,AB$1)</f>
        <v>0</v>
      </c>
      <c r="AC595" s="410">
        <f t="array" ref="AC595">INDEX(_Rge_Data_3rd_CY,$B595,AC$1)</f>
        <v>0</v>
      </c>
      <c r="AD595" s="410">
        <f t="array" ref="AD595">INDEX(_Rge_Data_3rd_CY,$B595,AD$1)</f>
        <v>0</v>
      </c>
      <c r="AE595" s="410" t="str">
        <f t="array" ref="AE595">INDEX(_Rge_Data_3rd_CY,$B595,AE$1)</f>
        <v/>
      </c>
      <c r="AF595" s="410">
        <f t="array" ref="AF595">INDEX(_Rge_Data_3rd_CY,$B595,AF$1)</f>
        <v>0</v>
      </c>
      <c r="AG595" s="410">
        <f t="array" ref="AG595">INDEX(_Rge_Data_3rd_CY,$B595,AG$1)</f>
        <v>0</v>
      </c>
      <c r="AH595" s="410">
        <f t="shared" si="7"/>
        <v>0</v>
      </c>
      <c r="AI595" s="411" t="str">
        <f t="shared" si="9"/>
        <v/>
      </c>
      <c r="AJ595" s="412" t="str">
        <f t="array" ref="AJ595">INDEX(_Rge_Data_3rd_CY,$B595,AJ$1)</f>
        <v/>
      </c>
      <c r="AK595" s="413" t="str">
        <f t="array" ref="AK595">INDEX(_Rge_Data_3rd_CY,$B595,AK$1)</f>
        <v/>
      </c>
      <c r="AL595" s="413" t="str">
        <f t="array" ref="AL595">INDEX(_Rge_Data_3rd_CY,$B595,AL$1)</f>
        <v/>
      </c>
      <c r="AM595" s="413" t="str">
        <f t="array" ref="AM595">INDEX(_Rge_Data_3rd_CY,$B595,AM$1)</f>
        <v/>
      </c>
      <c r="AN595" s="413">
        <f t="array" ref="AN595">INDEX(_Rge_Data_3rd_CY,$B595,AN$1)</f>
        <v>0</v>
      </c>
      <c r="AO595" s="413">
        <f t="array" ref="AO595">INDEX(_Rge_Data_3rd_CY,$B595,AO$1)</f>
        <v>0</v>
      </c>
      <c r="AP595" s="413">
        <f t="array" ref="AP595">INDEX(_Rge_Data_3rd_CY,$B595,AP$1)</f>
        <v>0</v>
      </c>
      <c r="AQ595" s="413">
        <f t="array" ref="AQ595">INDEX(_Rge_Data_3rd_CY,$B595,AQ$1)</f>
        <v>0</v>
      </c>
      <c r="AR595" s="413">
        <f t="array" ref="AR595">INDEX(_Rge_Data_3rd_CY,$B595,AR$1)</f>
        <v>0</v>
      </c>
      <c r="AS595" s="413" t="str">
        <f t="array" ref="AS595">INDEX(_Rge_Data_3rd_CY,$B595,AS$1)</f>
        <v/>
      </c>
      <c r="AT595" s="413">
        <f t="array" ref="AT595">INDEX(_Rge_Data_3rd_CY,$B595,AT$1)</f>
        <v>0</v>
      </c>
      <c r="AU595" s="413">
        <f t="array" ref="AU595">INDEX(_Rge_Data_3rd_CY,$B595,AU$1)</f>
        <v>0</v>
      </c>
      <c r="AV595" s="284">
        <f t="shared" si="10"/>
        <v>0</v>
      </c>
      <c r="AW595" s="414">
        <f t="shared" si="8"/>
        <v>0</v>
      </c>
      <c r="AX595" s="290">
        <f>IFERROR(IF(AND($F595="OPEN",$AH595&gt;0),$AH595*_SoP*$AW595,IF(AND($F595="CLOSED",$AH595&gt;0),$AH595*_SoL*$AW595,0)),0)</f>
        <v>0</v>
      </c>
      <c r="AY595" s="290">
        <f>IFERROR(IF($AH595&lt;0,$AH595*_SoL,0),0)</f>
        <v>0</v>
      </c>
      <c r="AZ595" s="415">
        <f t="shared" si="11"/>
        <v>0</v>
      </c>
      <c r="BA595" s="415">
        <f t="shared" si="12"/>
        <v>0</v>
      </c>
      <c r="BB595" s="415">
        <f t="shared" si="13"/>
        <v>0</v>
      </c>
      <c r="BC595" s="416">
        <f t="shared" si="14"/>
        <v>0</v>
      </c>
      <c r="BD595" s="417">
        <f t="shared" si="15"/>
        <v>0</v>
      </c>
      <c r="BE595" s="418">
        <f t="shared" si="16"/>
        <v>0</v>
      </c>
      <c r="BF595" s="419">
        <f t="shared" si="17"/>
        <v>0</v>
      </c>
    </row>
    <row r="596" ht="19.5" customHeight="1">
      <c r="A596" s="185"/>
      <c r="B596" s="230">
        <f t="shared" si="18"/>
        <v>585</v>
      </c>
      <c r="C596" s="185"/>
      <c r="D596" s="391" t="str">
        <f t="array" ref="D596">INDEX(_Rge_Projectdata_3rd,$B596,MATCH("Project-ID",_Rge_Headline_Projectdata,0))</f>
        <v/>
      </c>
      <c r="E596" s="392" t="str">
        <f t="array" ref="E596">IF(INDEX(_Rge_Data_3rd_CY,$B596,E$1)=0,"",TEXT(INDEX(_Rge_Data_3rd_CY,$B596,E$1),"JJJJMMTT"))</f>
        <v/>
      </c>
      <c r="F596" s="404" t="str">
        <f t="array" ref="F596">INDEX(_Rge_Data_3rd_CY,$B596,F$1)</f>
        <v>Open</v>
      </c>
      <c r="G596" s="393">
        <f t="array" ref="G596">IFERROR(MATCH(INDEX(_Rge_Data_3rd_CY,$B596,G$1),_Rge_Projectstatus,0),"")</f>
        <v>1</v>
      </c>
      <c r="H596" s="405" t="str">
        <f t="array" ref="H596">INDEX(_Rge_Data_3rd_CY,$B596,H$1)</f>
        <v/>
      </c>
      <c r="I596" s="406" t="str">
        <f t="array" ref="I596">INDEX(_Rge_Data_3rd_CY,$B596,I$1)</f>
        <v/>
      </c>
      <c r="J596" s="406" t="str">
        <f t="array" ref="J596">INDEX(_Rge_Data_3rd_CY,$B596,J$1)</f>
        <v/>
      </c>
      <c r="K596" s="406" t="str">
        <f t="array" ref="K596">INDEX(_Rge_Data_3rd_CY,$B596,K$1)</f>
        <v/>
      </c>
      <c r="L596" s="407">
        <f t="array" ref="L596">INDEX(_Rge_Data_3rd_CY,$B596,L$1)</f>
        <v>0</v>
      </c>
      <c r="M596" s="407">
        <f t="array" ref="M596">INDEX(_Rge_Data_3rd_CY,$B596,M$1)</f>
        <v>0</v>
      </c>
      <c r="N596" s="407">
        <f t="array" ref="N596">INDEX(_Rge_Data_3rd_CY,$B596,N$1)</f>
        <v>0</v>
      </c>
      <c r="O596" s="407">
        <f t="array" ref="O596">INDEX(_Rge_Data_3rd_CY,$B596,O$1)</f>
        <v>0</v>
      </c>
      <c r="P596" s="407">
        <f t="array" ref="P596">INDEX(_Rge_Data_3rd_CY,$B596,P$1)</f>
        <v>0</v>
      </c>
      <c r="Q596" s="407" t="str">
        <f t="array" ref="Q596">INDEX(_Rge_Data_3rd_CY,$B596,Q$1)</f>
        <v/>
      </c>
      <c r="R596" s="407">
        <f t="array" ref="R596">INDEX(_Rge_Data_3rd_CY,$B596,R$1)</f>
        <v>0</v>
      </c>
      <c r="S596" s="407">
        <f t="array" ref="S596">INDEX(_Rge_Data_3rd_CY,$B596,S$1)</f>
        <v>0</v>
      </c>
      <c r="T596" s="407">
        <f t="shared" si="5"/>
        <v>0</v>
      </c>
      <c r="U596" s="408">
        <f t="shared" si="6"/>
        <v>0</v>
      </c>
      <c r="V596" s="409" t="str">
        <f t="array" ref="V596">INDEX(_Rge_Data_3rd_CY,$B596,V$1)</f>
        <v/>
      </c>
      <c r="W596" s="410" t="str">
        <f t="array" ref="W596">INDEX(_Rge_Data_3rd_CY,$B596,W$1)</f>
        <v/>
      </c>
      <c r="X596" s="410" t="str">
        <f t="array" ref="X596">INDEX(_Rge_Data_3rd_CY,$B596,X$1)</f>
        <v/>
      </c>
      <c r="Y596" s="410" t="str">
        <f t="array" ref="Y596">INDEX(_Rge_Data_3rd_CY,$B596,Y$1)</f>
        <v/>
      </c>
      <c r="Z596" s="410">
        <f t="array" ref="Z596">INDEX(_Rge_Data_3rd_CY,$B596,Z$1)</f>
        <v>0</v>
      </c>
      <c r="AA596" s="410">
        <f t="array" ref="AA596">INDEX(_Rge_Data_3rd_CY,$B596,AA$1)</f>
        <v>0</v>
      </c>
      <c r="AB596" s="410">
        <f t="array" ref="AB596">INDEX(_Rge_Data_3rd_CY,$B596,AB$1)</f>
        <v>0</v>
      </c>
      <c r="AC596" s="410">
        <f t="array" ref="AC596">INDEX(_Rge_Data_3rd_CY,$B596,AC$1)</f>
        <v>0</v>
      </c>
      <c r="AD596" s="410">
        <f t="array" ref="AD596">INDEX(_Rge_Data_3rd_CY,$B596,AD$1)</f>
        <v>0</v>
      </c>
      <c r="AE596" s="410" t="str">
        <f t="array" ref="AE596">INDEX(_Rge_Data_3rd_CY,$B596,AE$1)</f>
        <v/>
      </c>
      <c r="AF596" s="410">
        <f t="array" ref="AF596">INDEX(_Rge_Data_3rd_CY,$B596,AF$1)</f>
        <v>0</v>
      </c>
      <c r="AG596" s="410">
        <f t="array" ref="AG596">INDEX(_Rge_Data_3rd_CY,$B596,AG$1)</f>
        <v>0</v>
      </c>
      <c r="AH596" s="410">
        <f t="shared" si="7"/>
        <v>0</v>
      </c>
      <c r="AI596" s="411" t="str">
        <f t="shared" si="9"/>
        <v/>
      </c>
      <c r="AJ596" s="412" t="str">
        <f t="array" ref="AJ596">INDEX(_Rge_Data_3rd_CY,$B596,AJ$1)</f>
        <v/>
      </c>
      <c r="AK596" s="413" t="str">
        <f t="array" ref="AK596">INDEX(_Rge_Data_3rd_CY,$B596,AK$1)</f>
        <v/>
      </c>
      <c r="AL596" s="413" t="str">
        <f t="array" ref="AL596">INDEX(_Rge_Data_3rd_CY,$B596,AL$1)</f>
        <v/>
      </c>
      <c r="AM596" s="413" t="str">
        <f t="array" ref="AM596">INDEX(_Rge_Data_3rd_CY,$B596,AM$1)</f>
        <v/>
      </c>
      <c r="AN596" s="413">
        <f t="array" ref="AN596">INDEX(_Rge_Data_3rd_CY,$B596,AN$1)</f>
        <v>0</v>
      </c>
      <c r="AO596" s="413">
        <f t="array" ref="AO596">INDEX(_Rge_Data_3rd_CY,$B596,AO$1)</f>
        <v>0</v>
      </c>
      <c r="AP596" s="413">
        <f t="array" ref="AP596">INDEX(_Rge_Data_3rd_CY,$B596,AP$1)</f>
        <v>0</v>
      </c>
      <c r="AQ596" s="413">
        <f t="array" ref="AQ596">INDEX(_Rge_Data_3rd_CY,$B596,AQ$1)</f>
        <v>0</v>
      </c>
      <c r="AR596" s="413">
        <f t="array" ref="AR596">INDEX(_Rge_Data_3rd_CY,$B596,AR$1)</f>
        <v>0</v>
      </c>
      <c r="AS596" s="413" t="str">
        <f t="array" ref="AS596">INDEX(_Rge_Data_3rd_CY,$B596,AS$1)</f>
        <v/>
      </c>
      <c r="AT596" s="413">
        <f t="array" ref="AT596">INDEX(_Rge_Data_3rd_CY,$B596,AT$1)</f>
        <v>0</v>
      </c>
      <c r="AU596" s="413">
        <f t="array" ref="AU596">INDEX(_Rge_Data_3rd_CY,$B596,AU$1)</f>
        <v>0</v>
      </c>
      <c r="AV596" s="284">
        <f t="shared" si="10"/>
        <v>0</v>
      </c>
      <c r="AW596" s="414">
        <f t="shared" si="8"/>
        <v>0</v>
      </c>
      <c r="AX596" s="290">
        <f>IFERROR(IF(AND($F596="OPEN",$AH596&gt;0),$AH596*_SoP*$AW596,IF(AND($F596="CLOSED",$AH596&gt;0),$AH596*_SoL*$AW596,0)),0)</f>
        <v>0</v>
      </c>
      <c r="AY596" s="290">
        <f>IFERROR(IF($AH596&lt;0,$AH596*_SoL,0),0)</f>
        <v>0</v>
      </c>
      <c r="AZ596" s="415">
        <f t="shared" si="11"/>
        <v>0</v>
      </c>
      <c r="BA596" s="415">
        <f t="shared" si="12"/>
        <v>0</v>
      </c>
      <c r="BB596" s="415">
        <f t="shared" si="13"/>
        <v>0</v>
      </c>
      <c r="BC596" s="416">
        <f t="shared" si="14"/>
        <v>0</v>
      </c>
      <c r="BD596" s="417">
        <f t="shared" si="15"/>
        <v>0</v>
      </c>
      <c r="BE596" s="418">
        <f t="shared" si="16"/>
        <v>0</v>
      </c>
      <c r="BF596" s="419">
        <f t="shared" si="17"/>
        <v>0</v>
      </c>
    </row>
    <row r="597" ht="19.5" customHeight="1">
      <c r="A597" s="185"/>
      <c r="B597" s="230">
        <f t="shared" si="18"/>
        <v>586</v>
      </c>
      <c r="C597" s="185"/>
      <c r="D597" s="391" t="str">
        <f t="array" ref="D597">INDEX(_Rge_Projectdata_3rd,$B597,MATCH("Project-ID",_Rge_Headline_Projectdata,0))</f>
        <v/>
      </c>
      <c r="E597" s="392" t="str">
        <f t="array" ref="E597">IF(INDEX(_Rge_Data_3rd_CY,$B597,E$1)=0,"",TEXT(INDEX(_Rge_Data_3rd_CY,$B597,E$1),"JJJJMMTT"))</f>
        <v/>
      </c>
      <c r="F597" s="404" t="str">
        <f t="array" ref="F597">INDEX(_Rge_Data_3rd_CY,$B597,F$1)</f>
        <v>Open</v>
      </c>
      <c r="G597" s="393">
        <f t="array" ref="G597">IFERROR(MATCH(INDEX(_Rge_Data_3rd_CY,$B597,G$1),_Rge_Projectstatus,0),"")</f>
        <v>1</v>
      </c>
      <c r="H597" s="405" t="str">
        <f t="array" ref="H597">INDEX(_Rge_Data_3rd_CY,$B597,H$1)</f>
        <v/>
      </c>
      <c r="I597" s="406" t="str">
        <f t="array" ref="I597">INDEX(_Rge_Data_3rd_CY,$B597,I$1)</f>
        <v/>
      </c>
      <c r="J597" s="406" t="str">
        <f t="array" ref="J597">INDEX(_Rge_Data_3rd_CY,$B597,J$1)</f>
        <v/>
      </c>
      <c r="K597" s="406" t="str">
        <f t="array" ref="K597">INDEX(_Rge_Data_3rd_CY,$B597,K$1)</f>
        <v/>
      </c>
      <c r="L597" s="407">
        <f t="array" ref="L597">INDEX(_Rge_Data_3rd_CY,$B597,L$1)</f>
        <v>0</v>
      </c>
      <c r="M597" s="407">
        <f t="array" ref="M597">INDEX(_Rge_Data_3rd_CY,$B597,M$1)</f>
        <v>0</v>
      </c>
      <c r="N597" s="407">
        <f t="array" ref="N597">INDEX(_Rge_Data_3rd_CY,$B597,N$1)</f>
        <v>0</v>
      </c>
      <c r="O597" s="407">
        <f t="array" ref="O597">INDEX(_Rge_Data_3rd_CY,$B597,O$1)</f>
        <v>0</v>
      </c>
      <c r="P597" s="407">
        <f t="array" ref="P597">INDEX(_Rge_Data_3rd_CY,$B597,P$1)</f>
        <v>0</v>
      </c>
      <c r="Q597" s="407" t="str">
        <f t="array" ref="Q597">INDEX(_Rge_Data_3rd_CY,$B597,Q$1)</f>
        <v/>
      </c>
      <c r="R597" s="407">
        <f t="array" ref="R597">INDEX(_Rge_Data_3rd_CY,$B597,R$1)</f>
        <v>0</v>
      </c>
      <c r="S597" s="407">
        <f t="array" ref="S597">INDEX(_Rge_Data_3rd_CY,$B597,S$1)</f>
        <v>0</v>
      </c>
      <c r="T597" s="407">
        <f t="shared" si="5"/>
        <v>0</v>
      </c>
      <c r="U597" s="408">
        <f t="shared" si="6"/>
        <v>0</v>
      </c>
      <c r="V597" s="409" t="str">
        <f t="array" ref="V597">INDEX(_Rge_Data_3rd_CY,$B597,V$1)</f>
        <v/>
      </c>
      <c r="W597" s="410" t="str">
        <f t="array" ref="W597">INDEX(_Rge_Data_3rd_CY,$B597,W$1)</f>
        <v/>
      </c>
      <c r="X597" s="410" t="str">
        <f t="array" ref="X597">INDEX(_Rge_Data_3rd_CY,$B597,X$1)</f>
        <v/>
      </c>
      <c r="Y597" s="410" t="str">
        <f t="array" ref="Y597">INDEX(_Rge_Data_3rd_CY,$B597,Y$1)</f>
        <v/>
      </c>
      <c r="Z597" s="410">
        <f t="array" ref="Z597">INDEX(_Rge_Data_3rd_CY,$B597,Z$1)</f>
        <v>0</v>
      </c>
      <c r="AA597" s="410">
        <f t="array" ref="AA597">INDEX(_Rge_Data_3rd_CY,$B597,AA$1)</f>
        <v>0</v>
      </c>
      <c r="AB597" s="410">
        <f t="array" ref="AB597">INDEX(_Rge_Data_3rd_CY,$B597,AB$1)</f>
        <v>0</v>
      </c>
      <c r="AC597" s="410">
        <f t="array" ref="AC597">INDEX(_Rge_Data_3rd_CY,$B597,AC$1)</f>
        <v>0</v>
      </c>
      <c r="AD597" s="410">
        <f t="array" ref="AD597">INDEX(_Rge_Data_3rd_CY,$B597,AD$1)</f>
        <v>0</v>
      </c>
      <c r="AE597" s="410" t="str">
        <f t="array" ref="AE597">INDEX(_Rge_Data_3rd_CY,$B597,AE$1)</f>
        <v/>
      </c>
      <c r="AF597" s="410">
        <f t="array" ref="AF597">INDEX(_Rge_Data_3rd_CY,$B597,AF$1)</f>
        <v>0</v>
      </c>
      <c r="AG597" s="410">
        <f t="array" ref="AG597">INDEX(_Rge_Data_3rd_CY,$B597,AG$1)</f>
        <v>0</v>
      </c>
      <c r="AH597" s="410">
        <f t="shared" si="7"/>
        <v>0</v>
      </c>
      <c r="AI597" s="411" t="str">
        <f t="shared" si="9"/>
        <v/>
      </c>
      <c r="AJ597" s="412" t="str">
        <f t="array" ref="AJ597">INDEX(_Rge_Data_3rd_CY,$B597,AJ$1)</f>
        <v/>
      </c>
      <c r="AK597" s="413" t="str">
        <f t="array" ref="AK597">INDEX(_Rge_Data_3rd_CY,$B597,AK$1)</f>
        <v/>
      </c>
      <c r="AL597" s="413" t="str">
        <f t="array" ref="AL597">INDEX(_Rge_Data_3rd_CY,$B597,AL$1)</f>
        <v/>
      </c>
      <c r="AM597" s="413" t="str">
        <f t="array" ref="AM597">INDEX(_Rge_Data_3rd_CY,$B597,AM$1)</f>
        <v/>
      </c>
      <c r="AN597" s="413">
        <f t="array" ref="AN597">INDEX(_Rge_Data_3rd_CY,$B597,AN$1)</f>
        <v>0</v>
      </c>
      <c r="AO597" s="413">
        <f t="array" ref="AO597">INDEX(_Rge_Data_3rd_CY,$B597,AO$1)</f>
        <v>0</v>
      </c>
      <c r="AP597" s="413">
        <f t="array" ref="AP597">INDEX(_Rge_Data_3rd_CY,$B597,AP$1)</f>
        <v>0</v>
      </c>
      <c r="AQ597" s="413">
        <f t="array" ref="AQ597">INDEX(_Rge_Data_3rd_CY,$B597,AQ$1)</f>
        <v>0</v>
      </c>
      <c r="AR597" s="413">
        <f t="array" ref="AR597">INDEX(_Rge_Data_3rd_CY,$B597,AR$1)</f>
        <v>0</v>
      </c>
      <c r="AS597" s="413" t="str">
        <f t="array" ref="AS597">INDEX(_Rge_Data_3rd_CY,$B597,AS$1)</f>
        <v/>
      </c>
      <c r="AT597" s="413">
        <f t="array" ref="AT597">INDEX(_Rge_Data_3rd_CY,$B597,AT$1)</f>
        <v>0</v>
      </c>
      <c r="AU597" s="413">
        <f t="array" ref="AU597">INDEX(_Rge_Data_3rd_CY,$B597,AU$1)</f>
        <v>0</v>
      </c>
      <c r="AV597" s="284">
        <f t="shared" si="10"/>
        <v>0</v>
      </c>
      <c r="AW597" s="414">
        <f t="shared" si="8"/>
        <v>0</v>
      </c>
      <c r="AX597" s="290">
        <f>IFERROR(IF(AND($F597="OPEN",$AH597&gt;0),$AH597*_SoP*$AW597,IF(AND($F597="CLOSED",$AH597&gt;0),$AH597*_SoL*$AW597,0)),0)</f>
        <v>0</v>
      </c>
      <c r="AY597" s="290">
        <f>IFERROR(IF($AH597&lt;0,$AH597*_SoL,0),0)</f>
        <v>0</v>
      </c>
      <c r="AZ597" s="415">
        <f t="shared" si="11"/>
        <v>0</v>
      </c>
      <c r="BA597" s="415">
        <f t="shared" si="12"/>
        <v>0</v>
      </c>
      <c r="BB597" s="415">
        <f t="shared" si="13"/>
        <v>0</v>
      </c>
      <c r="BC597" s="416">
        <f t="shared" si="14"/>
        <v>0</v>
      </c>
      <c r="BD597" s="417">
        <f t="shared" si="15"/>
        <v>0</v>
      </c>
      <c r="BE597" s="418">
        <f t="shared" si="16"/>
        <v>0</v>
      </c>
      <c r="BF597" s="419">
        <f t="shared" si="17"/>
        <v>0</v>
      </c>
    </row>
    <row r="598" ht="19.5" customHeight="1">
      <c r="A598" s="185"/>
      <c r="B598" s="230">
        <f t="shared" si="18"/>
        <v>587</v>
      </c>
      <c r="C598" s="185"/>
      <c r="D598" s="391" t="str">
        <f t="array" ref="D598">INDEX(_Rge_Projectdata_3rd,$B598,MATCH("Project-ID",_Rge_Headline_Projectdata,0))</f>
        <v/>
      </c>
      <c r="E598" s="392" t="str">
        <f t="array" ref="E598">IF(INDEX(_Rge_Data_3rd_CY,$B598,E$1)=0,"",TEXT(INDEX(_Rge_Data_3rd_CY,$B598,E$1),"JJJJMMTT"))</f>
        <v/>
      </c>
      <c r="F598" s="404" t="str">
        <f t="array" ref="F598">INDEX(_Rge_Data_3rd_CY,$B598,F$1)</f>
        <v>Open</v>
      </c>
      <c r="G598" s="393">
        <f t="array" ref="G598">IFERROR(MATCH(INDEX(_Rge_Data_3rd_CY,$B598,G$1),_Rge_Projectstatus,0),"")</f>
        <v>1</v>
      </c>
      <c r="H598" s="405" t="str">
        <f t="array" ref="H598">INDEX(_Rge_Data_3rd_CY,$B598,H$1)</f>
        <v/>
      </c>
      <c r="I598" s="406" t="str">
        <f t="array" ref="I598">INDEX(_Rge_Data_3rd_CY,$B598,I$1)</f>
        <v/>
      </c>
      <c r="J598" s="406" t="str">
        <f t="array" ref="J598">INDEX(_Rge_Data_3rd_CY,$B598,J$1)</f>
        <v/>
      </c>
      <c r="K598" s="406" t="str">
        <f t="array" ref="K598">INDEX(_Rge_Data_3rd_CY,$B598,K$1)</f>
        <v/>
      </c>
      <c r="L598" s="407">
        <f t="array" ref="L598">INDEX(_Rge_Data_3rd_CY,$B598,L$1)</f>
        <v>0</v>
      </c>
      <c r="M598" s="407">
        <f t="array" ref="M598">INDEX(_Rge_Data_3rd_CY,$B598,M$1)</f>
        <v>0</v>
      </c>
      <c r="N598" s="407">
        <f t="array" ref="N598">INDEX(_Rge_Data_3rd_CY,$B598,N$1)</f>
        <v>0</v>
      </c>
      <c r="O598" s="407">
        <f t="array" ref="O598">INDEX(_Rge_Data_3rd_CY,$B598,O$1)</f>
        <v>0</v>
      </c>
      <c r="P598" s="407">
        <f t="array" ref="P598">INDEX(_Rge_Data_3rd_CY,$B598,P$1)</f>
        <v>0</v>
      </c>
      <c r="Q598" s="407" t="str">
        <f t="array" ref="Q598">INDEX(_Rge_Data_3rd_CY,$B598,Q$1)</f>
        <v/>
      </c>
      <c r="R598" s="407">
        <f t="array" ref="R598">INDEX(_Rge_Data_3rd_CY,$B598,R$1)</f>
        <v>0</v>
      </c>
      <c r="S598" s="407">
        <f t="array" ref="S598">INDEX(_Rge_Data_3rd_CY,$B598,S$1)</f>
        <v>0</v>
      </c>
      <c r="T598" s="407">
        <f t="shared" si="5"/>
        <v>0</v>
      </c>
      <c r="U598" s="408">
        <f t="shared" si="6"/>
        <v>0</v>
      </c>
      <c r="V598" s="409" t="str">
        <f t="array" ref="V598">INDEX(_Rge_Data_3rd_CY,$B598,V$1)</f>
        <v/>
      </c>
      <c r="W598" s="410" t="str">
        <f t="array" ref="W598">INDEX(_Rge_Data_3rd_CY,$B598,W$1)</f>
        <v/>
      </c>
      <c r="X598" s="410" t="str">
        <f t="array" ref="X598">INDEX(_Rge_Data_3rd_CY,$B598,X$1)</f>
        <v/>
      </c>
      <c r="Y598" s="410" t="str">
        <f t="array" ref="Y598">INDEX(_Rge_Data_3rd_CY,$B598,Y$1)</f>
        <v/>
      </c>
      <c r="Z598" s="410">
        <f t="array" ref="Z598">INDEX(_Rge_Data_3rd_CY,$B598,Z$1)</f>
        <v>0</v>
      </c>
      <c r="AA598" s="410">
        <f t="array" ref="AA598">INDEX(_Rge_Data_3rd_CY,$B598,AA$1)</f>
        <v>0</v>
      </c>
      <c r="AB598" s="410">
        <f t="array" ref="AB598">INDEX(_Rge_Data_3rd_CY,$B598,AB$1)</f>
        <v>0</v>
      </c>
      <c r="AC598" s="410">
        <f t="array" ref="AC598">INDEX(_Rge_Data_3rd_CY,$B598,AC$1)</f>
        <v>0</v>
      </c>
      <c r="AD598" s="410">
        <f t="array" ref="AD598">INDEX(_Rge_Data_3rd_CY,$B598,AD$1)</f>
        <v>0</v>
      </c>
      <c r="AE598" s="410" t="str">
        <f t="array" ref="AE598">INDEX(_Rge_Data_3rd_CY,$B598,AE$1)</f>
        <v/>
      </c>
      <c r="AF598" s="410">
        <f t="array" ref="AF598">INDEX(_Rge_Data_3rd_CY,$B598,AF$1)</f>
        <v>0</v>
      </c>
      <c r="AG598" s="410">
        <f t="array" ref="AG598">INDEX(_Rge_Data_3rd_CY,$B598,AG$1)</f>
        <v>0</v>
      </c>
      <c r="AH598" s="410">
        <f t="shared" si="7"/>
        <v>0</v>
      </c>
      <c r="AI598" s="411" t="str">
        <f t="shared" si="9"/>
        <v/>
      </c>
      <c r="AJ598" s="412" t="str">
        <f t="array" ref="AJ598">INDEX(_Rge_Data_3rd_CY,$B598,AJ$1)</f>
        <v/>
      </c>
      <c r="AK598" s="413" t="str">
        <f t="array" ref="AK598">INDEX(_Rge_Data_3rd_CY,$B598,AK$1)</f>
        <v/>
      </c>
      <c r="AL598" s="413" t="str">
        <f t="array" ref="AL598">INDEX(_Rge_Data_3rd_CY,$B598,AL$1)</f>
        <v/>
      </c>
      <c r="AM598" s="413" t="str">
        <f t="array" ref="AM598">INDEX(_Rge_Data_3rd_CY,$B598,AM$1)</f>
        <v/>
      </c>
      <c r="AN598" s="413">
        <f t="array" ref="AN598">INDEX(_Rge_Data_3rd_CY,$B598,AN$1)</f>
        <v>0</v>
      </c>
      <c r="AO598" s="413">
        <f t="array" ref="AO598">INDEX(_Rge_Data_3rd_CY,$B598,AO$1)</f>
        <v>0</v>
      </c>
      <c r="AP598" s="413">
        <f t="array" ref="AP598">INDEX(_Rge_Data_3rd_CY,$B598,AP$1)</f>
        <v>0</v>
      </c>
      <c r="AQ598" s="413">
        <f t="array" ref="AQ598">INDEX(_Rge_Data_3rd_CY,$B598,AQ$1)</f>
        <v>0</v>
      </c>
      <c r="AR598" s="413">
        <f t="array" ref="AR598">INDEX(_Rge_Data_3rd_CY,$B598,AR$1)</f>
        <v>0</v>
      </c>
      <c r="AS598" s="413" t="str">
        <f t="array" ref="AS598">INDEX(_Rge_Data_3rd_CY,$B598,AS$1)</f>
        <v/>
      </c>
      <c r="AT598" s="413">
        <f t="array" ref="AT598">INDEX(_Rge_Data_3rd_CY,$B598,AT$1)</f>
        <v>0</v>
      </c>
      <c r="AU598" s="413">
        <f t="array" ref="AU598">INDEX(_Rge_Data_3rd_CY,$B598,AU$1)</f>
        <v>0</v>
      </c>
      <c r="AV598" s="284">
        <f t="shared" si="10"/>
        <v>0</v>
      </c>
      <c r="AW598" s="414">
        <f t="shared" si="8"/>
        <v>0</v>
      </c>
      <c r="AX598" s="290">
        <f>IFERROR(IF(AND($F598="OPEN",$AH598&gt;0),$AH598*_SoP*$AW598,IF(AND($F598="CLOSED",$AH598&gt;0),$AH598*_SoL*$AW598,0)),0)</f>
        <v>0</v>
      </c>
      <c r="AY598" s="290">
        <f>IFERROR(IF($AH598&lt;0,$AH598*_SoL,0),0)</f>
        <v>0</v>
      </c>
      <c r="AZ598" s="415">
        <f t="shared" si="11"/>
        <v>0</v>
      </c>
      <c r="BA598" s="415">
        <f t="shared" si="12"/>
        <v>0</v>
      </c>
      <c r="BB598" s="415">
        <f t="shared" si="13"/>
        <v>0</v>
      </c>
      <c r="BC598" s="416">
        <f t="shared" si="14"/>
        <v>0</v>
      </c>
      <c r="BD598" s="417">
        <f t="shared" si="15"/>
        <v>0</v>
      </c>
      <c r="BE598" s="418">
        <f t="shared" si="16"/>
        <v>0</v>
      </c>
      <c r="BF598" s="419">
        <f t="shared" si="17"/>
        <v>0</v>
      </c>
    </row>
    <row r="599" ht="19.5" customHeight="1">
      <c r="A599" s="185"/>
      <c r="B599" s="230">
        <f t="shared" si="18"/>
        <v>588</v>
      </c>
      <c r="C599" s="185"/>
      <c r="D599" s="391" t="str">
        <f t="array" ref="D599">INDEX(_Rge_Projectdata_3rd,$B599,MATCH("Project-ID",_Rge_Headline_Projectdata,0))</f>
        <v/>
      </c>
      <c r="E599" s="392" t="str">
        <f t="array" ref="E599">IF(INDEX(_Rge_Data_3rd_CY,$B599,E$1)=0,"",TEXT(INDEX(_Rge_Data_3rd_CY,$B599,E$1),"JJJJMMTT"))</f>
        <v/>
      </c>
      <c r="F599" s="404" t="str">
        <f t="array" ref="F599">INDEX(_Rge_Data_3rd_CY,$B599,F$1)</f>
        <v>Open</v>
      </c>
      <c r="G599" s="393">
        <f t="array" ref="G599">IFERROR(MATCH(INDEX(_Rge_Data_3rd_CY,$B599,G$1),_Rge_Projectstatus,0),"")</f>
        <v>1</v>
      </c>
      <c r="H599" s="405" t="str">
        <f t="array" ref="H599">INDEX(_Rge_Data_3rd_CY,$B599,H$1)</f>
        <v/>
      </c>
      <c r="I599" s="406" t="str">
        <f t="array" ref="I599">INDEX(_Rge_Data_3rd_CY,$B599,I$1)</f>
        <v/>
      </c>
      <c r="J599" s="406" t="str">
        <f t="array" ref="J599">INDEX(_Rge_Data_3rd_CY,$B599,J$1)</f>
        <v/>
      </c>
      <c r="K599" s="406" t="str">
        <f t="array" ref="K599">INDEX(_Rge_Data_3rd_CY,$B599,K$1)</f>
        <v/>
      </c>
      <c r="L599" s="407">
        <f t="array" ref="L599">INDEX(_Rge_Data_3rd_CY,$B599,L$1)</f>
        <v>0</v>
      </c>
      <c r="M599" s="407">
        <f t="array" ref="M599">INDEX(_Rge_Data_3rd_CY,$B599,M$1)</f>
        <v>0</v>
      </c>
      <c r="N599" s="407">
        <f t="array" ref="N599">INDEX(_Rge_Data_3rd_CY,$B599,N$1)</f>
        <v>0</v>
      </c>
      <c r="O599" s="407">
        <f t="array" ref="O599">INDEX(_Rge_Data_3rd_CY,$B599,O$1)</f>
        <v>0</v>
      </c>
      <c r="P599" s="407">
        <f t="array" ref="P599">INDEX(_Rge_Data_3rd_CY,$B599,P$1)</f>
        <v>0</v>
      </c>
      <c r="Q599" s="407" t="str">
        <f t="array" ref="Q599">INDEX(_Rge_Data_3rd_CY,$B599,Q$1)</f>
        <v/>
      </c>
      <c r="R599" s="407">
        <f t="array" ref="R599">INDEX(_Rge_Data_3rd_CY,$B599,R$1)</f>
        <v>0</v>
      </c>
      <c r="S599" s="407">
        <f t="array" ref="S599">INDEX(_Rge_Data_3rd_CY,$B599,S$1)</f>
        <v>0</v>
      </c>
      <c r="T599" s="407">
        <f t="shared" si="5"/>
        <v>0</v>
      </c>
      <c r="U599" s="408">
        <f t="shared" si="6"/>
        <v>0</v>
      </c>
      <c r="V599" s="409" t="str">
        <f t="array" ref="V599">INDEX(_Rge_Data_3rd_CY,$B599,V$1)</f>
        <v/>
      </c>
      <c r="W599" s="410" t="str">
        <f t="array" ref="W599">INDEX(_Rge_Data_3rd_CY,$B599,W$1)</f>
        <v/>
      </c>
      <c r="X599" s="410" t="str">
        <f t="array" ref="X599">INDEX(_Rge_Data_3rd_CY,$B599,X$1)</f>
        <v/>
      </c>
      <c r="Y599" s="410" t="str">
        <f t="array" ref="Y599">INDEX(_Rge_Data_3rd_CY,$B599,Y$1)</f>
        <v/>
      </c>
      <c r="Z599" s="410">
        <f t="array" ref="Z599">INDEX(_Rge_Data_3rd_CY,$B599,Z$1)</f>
        <v>0</v>
      </c>
      <c r="AA599" s="410">
        <f t="array" ref="AA599">INDEX(_Rge_Data_3rd_CY,$B599,AA$1)</f>
        <v>0</v>
      </c>
      <c r="AB599" s="410">
        <f t="array" ref="AB599">INDEX(_Rge_Data_3rd_CY,$B599,AB$1)</f>
        <v>0</v>
      </c>
      <c r="AC599" s="410">
        <f t="array" ref="AC599">INDEX(_Rge_Data_3rd_CY,$B599,AC$1)</f>
        <v>0</v>
      </c>
      <c r="AD599" s="410">
        <f t="array" ref="AD599">INDEX(_Rge_Data_3rd_CY,$B599,AD$1)</f>
        <v>0</v>
      </c>
      <c r="AE599" s="410" t="str">
        <f t="array" ref="AE599">INDEX(_Rge_Data_3rd_CY,$B599,AE$1)</f>
        <v/>
      </c>
      <c r="AF599" s="410">
        <f t="array" ref="AF599">INDEX(_Rge_Data_3rd_CY,$B599,AF$1)</f>
        <v>0</v>
      </c>
      <c r="AG599" s="410">
        <f t="array" ref="AG599">INDEX(_Rge_Data_3rd_CY,$B599,AG$1)</f>
        <v>0</v>
      </c>
      <c r="AH599" s="410">
        <f t="shared" si="7"/>
        <v>0</v>
      </c>
      <c r="AI599" s="411" t="str">
        <f t="shared" si="9"/>
        <v/>
      </c>
      <c r="AJ599" s="412" t="str">
        <f t="array" ref="AJ599">INDEX(_Rge_Data_3rd_CY,$B599,AJ$1)</f>
        <v/>
      </c>
      <c r="AK599" s="413" t="str">
        <f t="array" ref="AK599">INDEX(_Rge_Data_3rd_CY,$B599,AK$1)</f>
        <v/>
      </c>
      <c r="AL599" s="413" t="str">
        <f t="array" ref="AL599">INDEX(_Rge_Data_3rd_CY,$B599,AL$1)</f>
        <v/>
      </c>
      <c r="AM599" s="413" t="str">
        <f t="array" ref="AM599">INDEX(_Rge_Data_3rd_CY,$B599,AM$1)</f>
        <v/>
      </c>
      <c r="AN599" s="413">
        <f t="array" ref="AN599">INDEX(_Rge_Data_3rd_CY,$B599,AN$1)</f>
        <v>0</v>
      </c>
      <c r="AO599" s="413">
        <f t="array" ref="AO599">INDEX(_Rge_Data_3rd_CY,$B599,AO$1)</f>
        <v>0</v>
      </c>
      <c r="AP599" s="413">
        <f t="array" ref="AP599">INDEX(_Rge_Data_3rd_CY,$B599,AP$1)</f>
        <v>0</v>
      </c>
      <c r="AQ599" s="413">
        <f t="array" ref="AQ599">INDEX(_Rge_Data_3rd_CY,$B599,AQ$1)</f>
        <v>0</v>
      </c>
      <c r="AR599" s="413">
        <f t="array" ref="AR599">INDEX(_Rge_Data_3rd_CY,$B599,AR$1)</f>
        <v>0</v>
      </c>
      <c r="AS599" s="413" t="str">
        <f t="array" ref="AS599">INDEX(_Rge_Data_3rd_CY,$B599,AS$1)</f>
        <v/>
      </c>
      <c r="AT599" s="413">
        <f t="array" ref="AT599">INDEX(_Rge_Data_3rd_CY,$B599,AT$1)</f>
        <v>0</v>
      </c>
      <c r="AU599" s="413">
        <f t="array" ref="AU599">INDEX(_Rge_Data_3rd_CY,$B599,AU$1)</f>
        <v>0</v>
      </c>
      <c r="AV599" s="284">
        <f t="shared" si="10"/>
        <v>0</v>
      </c>
      <c r="AW599" s="414">
        <f t="shared" si="8"/>
        <v>0</v>
      </c>
      <c r="AX599" s="290">
        <f>IFERROR(IF(AND($F599="OPEN",$AH599&gt;0),$AH599*_SoP*$AW599,IF(AND($F599="CLOSED",$AH599&gt;0),$AH599*_SoL*$AW599,0)),0)</f>
        <v>0</v>
      </c>
      <c r="AY599" s="290">
        <f>IFERROR(IF($AH599&lt;0,$AH599*_SoL,0),0)</f>
        <v>0</v>
      </c>
      <c r="AZ599" s="415">
        <f t="shared" si="11"/>
        <v>0</v>
      </c>
      <c r="BA599" s="415">
        <f t="shared" si="12"/>
        <v>0</v>
      </c>
      <c r="BB599" s="415">
        <f t="shared" si="13"/>
        <v>0</v>
      </c>
      <c r="BC599" s="416">
        <f t="shared" si="14"/>
        <v>0</v>
      </c>
      <c r="BD599" s="417">
        <f t="shared" si="15"/>
        <v>0</v>
      </c>
      <c r="BE599" s="418">
        <f t="shared" si="16"/>
        <v>0</v>
      </c>
      <c r="BF599" s="419">
        <f t="shared" si="17"/>
        <v>0</v>
      </c>
    </row>
    <row r="600" ht="19.5" customHeight="1">
      <c r="A600" s="185"/>
      <c r="B600" s="230">
        <f t="shared" si="18"/>
        <v>589</v>
      </c>
      <c r="C600" s="185"/>
      <c r="D600" s="391" t="str">
        <f t="array" ref="D600">INDEX(_Rge_Projectdata_3rd,$B600,MATCH("Project-ID",_Rge_Headline_Projectdata,0))</f>
        <v/>
      </c>
      <c r="E600" s="392" t="str">
        <f t="array" ref="E600">IF(INDEX(_Rge_Data_3rd_CY,$B600,E$1)=0,"",TEXT(INDEX(_Rge_Data_3rd_CY,$B600,E$1),"JJJJMMTT"))</f>
        <v/>
      </c>
      <c r="F600" s="404" t="str">
        <f t="array" ref="F600">INDEX(_Rge_Data_3rd_CY,$B600,F$1)</f>
        <v>Open</v>
      </c>
      <c r="G600" s="393">
        <f t="array" ref="G600">IFERROR(MATCH(INDEX(_Rge_Data_3rd_CY,$B600,G$1),_Rge_Projectstatus,0),"")</f>
        <v>1</v>
      </c>
      <c r="H600" s="405" t="str">
        <f t="array" ref="H600">INDEX(_Rge_Data_3rd_CY,$B600,H$1)</f>
        <v/>
      </c>
      <c r="I600" s="406" t="str">
        <f t="array" ref="I600">INDEX(_Rge_Data_3rd_CY,$B600,I$1)</f>
        <v/>
      </c>
      <c r="J600" s="406" t="str">
        <f t="array" ref="J600">INDEX(_Rge_Data_3rd_CY,$B600,J$1)</f>
        <v/>
      </c>
      <c r="K600" s="406" t="str">
        <f t="array" ref="K600">INDEX(_Rge_Data_3rd_CY,$B600,K$1)</f>
        <v/>
      </c>
      <c r="L600" s="407">
        <f t="array" ref="L600">INDEX(_Rge_Data_3rd_CY,$B600,L$1)</f>
        <v>0</v>
      </c>
      <c r="M600" s="407">
        <f t="array" ref="M600">INDEX(_Rge_Data_3rd_CY,$B600,M$1)</f>
        <v>0</v>
      </c>
      <c r="N600" s="407">
        <f t="array" ref="N600">INDEX(_Rge_Data_3rd_CY,$B600,N$1)</f>
        <v>0</v>
      </c>
      <c r="O600" s="407">
        <f t="array" ref="O600">INDEX(_Rge_Data_3rd_CY,$B600,O$1)</f>
        <v>0</v>
      </c>
      <c r="P600" s="407">
        <f t="array" ref="P600">INDEX(_Rge_Data_3rd_CY,$B600,P$1)</f>
        <v>0</v>
      </c>
      <c r="Q600" s="407" t="str">
        <f t="array" ref="Q600">INDEX(_Rge_Data_3rd_CY,$B600,Q$1)</f>
        <v/>
      </c>
      <c r="R600" s="407">
        <f t="array" ref="R600">INDEX(_Rge_Data_3rd_CY,$B600,R$1)</f>
        <v>0</v>
      </c>
      <c r="S600" s="407">
        <f t="array" ref="S600">INDEX(_Rge_Data_3rd_CY,$B600,S$1)</f>
        <v>0</v>
      </c>
      <c r="T600" s="407">
        <f t="shared" si="5"/>
        <v>0</v>
      </c>
      <c r="U600" s="408">
        <f t="shared" si="6"/>
        <v>0</v>
      </c>
      <c r="V600" s="409" t="str">
        <f t="array" ref="V600">INDEX(_Rge_Data_3rd_CY,$B600,V$1)</f>
        <v/>
      </c>
      <c r="W600" s="410" t="str">
        <f t="array" ref="W600">INDEX(_Rge_Data_3rd_CY,$B600,W$1)</f>
        <v/>
      </c>
      <c r="X600" s="410" t="str">
        <f t="array" ref="X600">INDEX(_Rge_Data_3rd_CY,$B600,X$1)</f>
        <v/>
      </c>
      <c r="Y600" s="410" t="str">
        <f t="array" ref="Y600">INDEX(_Rge_Data_3rd_CY,$B600,Y$1)</f>
        <v/>
      </c>
      <c r="Z600" s="410">
        <f t="array" ref="Z600">INDEX(_Rge_Data_3rd_CY,$B600,Z$1)</f>
        <v>0</v>
      </c>
      <c r="AA600" s="410">
        <f t="array" ref="AA600">INDEX(_Rge_Data_3rd_CY,$B600,AA$1)</f>
        <v>0</v>
      </c>
      <c r="AB600" s="410">
        <f t="array" ref="AB600">INDEX(_Rge_Data_3rd_CY,$B600,AB$1)</f>
        <v>0</v>
      </c>
      <c r="AC600" s="410">
        <f t="array" ref="AC600">INDEX(_Rge_Data_3rd_CY,$B600,AC$1)</f>
        <v>0</v>
      </c>
      <c r="AD600" s="410">
        <f t="array" ref="AD600">INDEX(_Rge_Data_3rd_CY,$B600,AD$1)</f>
        <v>0</v>
      </c>
      <c r="AE600" s="410" t="str">
        <f t="array" ref="AE600">INDEX(_Rge_Data_3rd_CY,$B600,AE$1)</f>
        <v/>
      </c>
      <c r="AF600" s="410">
        <f t="array" ref="AF600">INDEX(_Rge_Data_3rd_CY,$B600,AF$1)</f>
        <v>0</v>
      </c>
      <c r="AG600" s="410">
        <f t="array" ref="AG600">INDEX(_Rge_Data_3rd_CY,$B600,AG$1)</f>
        <v>0</v>
      </c>
      <c r="AH600" s="410">
        <f t="shared" si="7"/>
        <v>0</v>
      </c>
      <c r="AI600" s="411" t="str">
        <f t="shared" si="9"/>
        <v/>
      </c>
      <c r="AJ600" s="412" t="str">
        <f t="array" ref="AJ600">INDEX(_Rge_Data_3rd_CY,$B600,AJ$1)</f>
        <v/>
      </c>
      <c r="AK600" s="413" t="str">
        <f t="array" ref="AK600">INDEX(_Rge_Data_3rd_CY,$B600,AK$1)</f>
        <v/>
      </c>
      <c r="AL600" s="413" t="str">
        <f t="array" ref="AL600">INDEX(_Rge_Data_3rd_CY,$B600,AL$1)</f>
        <v/>
      </c>
      <c r="AM600" s="413" t="str">
        <f t="array" ref="AM600">INDEX(_Rge_Data_3rd_CY,$B600,AM$1)</f>
        <v/>
      </c>
      <c r="AN600" s="413">
        <f t="array" ref="AN600">INDEX(_Rge_Data_3rd_CY,$B600,AN$1)</f>
        <v>0</v>
      </c>
      <c r="AO600" s="413">
        <f t="array" ref="AO600">INDEX(_Rge_Data_3rd_CY,$B600,AO$1)</f>
        <v>0</v>
      </c>
      <c r="AP600" s="413">
        <f t="array" ref="AP600">INDEX(_Rge_Data_3rd_CY,$B600,AP$1)</f>
        <v>0</v>
      </c>
      <c r="AQ600" s="413">
        <f t="array" ref="AQ600">INDEX(_Rge_Data_3rd_CY,$B600,AQ$1)</f>
        <v>0</v>
      </c>
      <c r="AR600" s="413">
        <f t="array" ref="AR600">INDEX(_Rge_Data_3rd_CY,$B600,AR$1)</f>
        <v>0</v>
      </c>
      <c r="AS600" s="413" t="str">
        <f t="array" ref="AS600">INDEX(_Rge_Data_3rd_CY,$B600,AS$1)</f>
        <v/>
      </c>
      <c r="AT600" s="413">
        <f t="array" ref="AT600">INDEX(_Rge_Data_3rd_CY,$B600,AT$1)</f>
        <v>0</v>
      </c>
      <c r="AU600" s="413">
        <f t="array" ref="AU600">INDEX(_Rge_Data_3rd_CY,$B600,AU$1)</f>
        <v>0</v>
      </c>
      <c r="AV600" s="284">
        <f t="shared" si="10"/>
        <v>0</v>
      </c>
      <c r="AW600" s="414">
        <f t="shared" si="8"/>
        <v>0</v>
      </c>
      <c r="AX600" s="290">
        <f>IFERROR(IF(AND($F600="OPEN",$AH600&gt;0),$AH600*_SoP*$AW600,IF(AND($F600="CLOSED",$AH600&gt;0),$AH600*_SoL*$AW600,0)),0)</f>
        <v>0</v>
      </c>
      <c r="AY600" s="290">
        <f>IFERROR(IF($AH600&lt;0,$AH600*_SoL,0),0)</f>
        <v>0</v>
      </c>
      <c r="AZ600" s="415">
        <f t="shared" si="11"/>
        <v>0</v>
      </c>
      <c r="BA600" s="415">
        <f t="shared" si="12"/>
        <v>0</v>
      </c>
      <c r="BB600" s="415">
        <f t="shared" si="13"/>
        <v>0</v>
      </c>
      <c r="BC600" s="416">
        <f t="shared" si="14"/>
        <v>0</v>
      </c>
      <c r="BD600" s="417">
        <f t="shared" si="15"/>
        <v>0</v>
      </c>
      <c r="BE600" s="418">
        <f t="shared" si="16"/>
        <v>0</v>
      </c>
      <c r="BF600" s="419">
        <f t="shared" si="17"/>
        <v>0</v>
      </c>
    </row>
    <row r="601" ht="19.5" customHeight="1">
      <c r="A601" s="185"/>
      <c r="B601" s="230">
        <f t="shared" si="18"/>
        <v>590</v>
      </c>
      <c r="C601" s="185"/>
      <c r="D601" s="391" t="str">
        <f t="array" ref="D601">INDEX(_Rge_Projectdata_3rd,$B601,MATCH("Project-ID",_Rge_Headline_Projectdata,0))</f>
        <v/>
      </c>
      <c r="E601" s="392" t="str">
        <f t="array" ref="E601">IF(INDEX(_Rge_Data_3rd_CY,$B601,E$1)=0,"",TEXT(INDEX(_Rge_Data_3rd_CY,$B601,E$1),"JJJJMMTT"))</f>
        <v/>
      </c>
      <c r="F601" s="404" t="str">
        <f t="array" ref="F601">INDEX(_Rge_Data_3rd_CY,$B601,F$1)</f>
        <v>Open</v>
      </c>
      <c r="G601" s="393">
        <f t="array" ref="G601">IFERROR(MATCH(INDEX(_Rge_Data_3rd_CY,$B601,G$1),_Rge_Projectstatus,0),"")</f>
        <v>1</v>
      </c>
      <c r="H601" s="405" t="str">
        <f t="array" ref="H601">INDEX(_Rge_Data_3rd_CY,$B601,H$1)</f>
        <v/>
      </c>
      <c r="I601" s="406" t="str">
        <f t="array" ref="I601">INDEX(_Rge_Data_3rd_CY,$B601,I$1)</f>
        <v/>
      </c>
      <c r="J601" s="406" t="str">
        <f t="array" ref="J601">INDEX(_Rge_Data_3rd_CY,$B601,J$1)</f>
        <v/>
      </c>
      <c r="K601" s="406" t="str">
        <f t="array" ref="K601">INDEX(_Rge_Data_3rd_CY,$B601,K$1)</f>
        <v/>
      </c>
      <c r="L601" s="407">
        <f t="array" ref="L601">INDEX(_Rge_Data_3rd_CY,$B601,L$1)</f>
        <v>0</v>
      </c>
      <c r="M601" s="407">
        <f t="array" ref="M601">INDEX(_Rge_Data_3rd_CY,$B601,M$1)</f>
        <v>0</v>
      </c>
      <c r="N601" s="407">
        <f t="array" ref="N601">INDEX(_Rge_Data_3rd_CY,$B601,N$1)</f>
        <v>0</v>
      </c>
      <c r="O601" s="407">
        <f t="array" ref="O601">INDEX(_Rge_Data_3rd_CY,$B601,O$1)</f>
        <v>0</v>
      </c>
      <c r="P601" s="407">
        <f t="array" ref="P601">INDEX(_Rge_Data_3rd_CY,$B601,P$1)</f>
        <v>0</v>
      </c>
      <c r="Q601" s="407" t="str">
        <f t="array" ref="Q601">INDEX(_Rge_Data_3rd_CY,$B601,Q$1)</f>
        <v/>
      </c>
      <c r="R601" s="407">
        <f t="array" ref="R601">INDEX(_Rge_Data_3rd_CY,$B601,R$1)</f>
        <v>0</v>
      </c>
      <c r="S601" s="407">
        <f t="array" ref="S601">INDEX(_Rge_Data_3rd_CY,$B601,S$1)</f>
        <v>0</v>
      </c>
      <c r="T601" s="407">
        <f t="shared" si="5"/>
        <v>0</v>
      </c>
      <c r="U601" s="408">
        <f t="shared" si="6"/>
        <v>0</v>
      </c>
      <c r="V601" s="409" t="str">
        <f t="array" ref="V601">INDEX(_Rge_Data_3rd_CY,$B601,V$1)</f>
        <v/>
      </c>
      <c r="W601" s="410" t="str">
        <f t="array" ref="W601">INDEX(_Rge_Data_3rd_CY,$B601,W$1)</f>
        <v/>
      </c>
      <c r="X601" s="410" t="str">
        <f t="array" ref="X601">INDEX(_Rge_Data_3rd_CY,$B601,X$1)</f>
        <v/>
      </c>
      <c r="Y601" s="410" t="str">
        <f t="array" ref="Y601">INDEX(_Rge_Data_3rd_CY,$B601,Y$1)</f>
        <v/>
      </c>
      <c r="Z601" s="410">
        <f t="array" ref="Z601">INDEX(_Rge_Data_3rd_CY,$B601,Z$1)</f>
        <v>0</v>
      </c>
      <c r="AA601" s="410">
        <f t="array" ref="AA601">INDEX(_Rge_Data_3rd_CY,$B601,AA$1)</f>
        <v>0</v>
      </c>
      <c r="AB601" s="410">
        <f t="array" ref="AB601">INDEX(_Rge_Data_3rd_CY,$B601,AB$1)</f>
        <v>0</v>
      </c>
      <c r="AC601" s="410">
        <f t="array" ref="AC601">INDEX(_Rge_Data_3rd_CY,$B601,AC$1)</f>
        <v>0</v>
      </c>
      <c r="AD601" s="410">
        <f t="array" ref="AD601">INDEX(_Rge_Data_3rd_CY,$B601,AD$1)</f>
        <v>0</v>
      </c>
      <c r="AE601" s="410" t="str">
        <f t="array" ref="AE601">INDEX(_Rge_Data_3rd_CY,$B601,AE$1)</f>
        <v/>
      </c>
      <c r="AF601" s="410">
        <f t="array" ref="AF601">INDEX(_Rge_Data_3rd_CY,$B601,AF$1)</f>
        <v>0</v>
      </c>
      <c r="AG601" s="410">
        <f t="array" ref="AG601">INDEX(_Rge_Data_3rd_CY,$B601,AG$1)</f>
        <v>0</v>
      </c>
      <c r="AH601" s="410">
        <f t="shared" si="7"/>
        <v>0</v>
      </c>
      <c r="AI601" s="411" t="str">
        <f t="shared" si="9"/>
        <v/>
      </c>
      <c r="AJ601" s="412" t="str">
        <f t="array" ref="AJ601">INDEX(_Rge_Data_3rd_CY,$B601,AJ$1)</f>
        <v/>
      </c>
      <c r="AK601" s="413" t="str">
        <f t="array" ref="AK601">INDEX(_Rge_Data_3rd_CY,$B601,AK$1)</f>
        <v/>
      </c>
      <c r="AL601" s="413" t="str">
        <f t="array" ref="AL601">INDEX(_Rge_Data_3rd_CY,$B601,AL$1)</f>
        <v/>
      </c>
      <c r="AM601" s="413" t="str">
        <f t="array" ref="AM601">INDEX(_Rge_Data_3rd_CY,$B601,AM$1)</f>
        <v/>
      </c>
      <c r="AN601" s="413">
        <f t="array" ref="AN601">INDEX(_Rge_Data_3rd_CY,$B601,AN$1)</f>
        <v>0</v>
      </c>
      <c r="AO601" s="413">
        <f t="array" ref="AO601">INDEX(_Rge_Data_3rd_CY,$B601,AO$1)</f>
        <v>0</v>
      </c>
      <c r="AP601" s="413">
        <f t="array" ref="AP601">INDEX(_Rge_Data_3rd_CY,$B601,AP$1)</f>
        <v>0</v>
      </c>
      <c r="AQ601" s="413">
        <f t="array" ref="AQ601">INDEX(_Rge_Data_3rd_CY,$B601,AQ$1)</f>
        <v>0</v>
      </c>
      <c r="AR601" s="413">
        <f t="array" ref="AR601">INDEX(_Rge_Data_3rd_CY,$B601,AR$1)</f>
        <v>0</v>
      </c>
      <c r="AS601" s="413" t="str">
        <f t="array" ref="AS601">INDEX(_Rge_Data_3rd_CY,$B601,AS$1)</f>
        <v/>
      </c>
      <c r="AT601" s="413">
        <f t="array" ref="AT601">INDEX(_Rge_Data_3rd_CY,$B601,AT$1)</f>
        <v>0</v>
      </c>
      <c r="AU601" s="413">
        <f t="array" ref="AU601">INDEX(_Rge_Data_3rd_CY,$B601,AU$1)</f>
        <v>0</v>
      </c>
      <c r="AV601" s="284">
        <f t="shared" si="10"/>
        <v>0</v>
      </c>
      <c r="AW601" s="414">
        <f t="shared" si="8"/>
        <v>0</v>
      </c>
      <c r="AX601" s="290">
        <f>IFERROR(IF(AND($F601="OPEN",$AH601&gt;0),$AH601*_SoP*$AW601,IF(AND($F601="CLOSED",$AH601&gt;0),$AH601*_SoL*$AW601,0)),0)</f>
        <v>0</v>
      </c>
      <c r="AY601" s="290">
        <f>IFERROR(IF($AH601&lt;0,$AH601*_SoL,0),0)</f>
        <v>0</v>
      </c>
      <c r="AZ601" s="415">
        <f t="shared" si="11"/>
        <v>0</v>
      </c>
      <c r="BA601" s="415">
        <f t="shared" si="12"/>
        <v>0</v>
      </c>
      <c r="BB601" s="415">
        <f t="shared" si="13"/>
        <v>0</v>
      </c>
      <c r="BC601" s="416">
        <f t="shared" si="14"/>
        <v>0</v>
      </c>
      <c r="BD601" s="417">
        <f t="shared" si="15"/>
        <v>0</v>
      </c>
      <c r="BE601" s="418">
        <f t="shared" si="16"/>
        <v>0</v>
      </c>
      <c r="BF601" s="419">
        <f t="shared" si="17"/>
        <v>0</v>
      </c>
    </row>
    <row r="602" ht="19.5" customHeight="1">
      <c r="A602" s="185"/>
      <c r="B602" s="230">
        <f t="shared" si="18"/>
        <v>591</v>
      </c>
      <c r="C602" s="185"/>
      <c r="D602" s="391" t="str">
        <f t="array" ref="D602">INDEX(_Rge_Projectdata_3rd,$B602,MATCH("Project-ID",_Rge_Headline_Projectdata,0))</f>
        <v/>
      </c>
      <c r="E602" s="392" t="str">
        <f t="array" ref="E602">IF(INDEX(_Rge_Data_3rd_CY,$B602,E$1)=0,"",TEXT(INDEX(_Rge_Data_3rd_CY,$B602,E$1),"JJJJMMTT"))</f>
        <v/>
      </c>
      <c r="F602" s="404" t="str">
        <f t="array" ref="F602">INDEX(_Rge_Data_3rd_CY,$B602,F$1)</f>
        <v>Open</v>
      </c>
      <c r="G602" s="393">
        <f t="array" ref="G602">IFERROR(MATCH(INDEX(_Rge_Data_3rd_CY,$B602,G$1),_Rge_Projectstatus,0),"")</f>
        <v>1</v>
      </c>
      <c r="H602" s="405" t="str">
        <f t="array" ref="H602">INDEX(_Rge_Data_3rd_CY,$B602,H$1)</f>
        <v/>
      </c>
      <c r="I602" s="406" t="str">
        <f t="array" ref="I602">INDEX(_Rge_Data_3rd_CY,$B602,I$1)</f>
        <v/>
      </c>
      <c r="J602" s="406" t="str">
        <f t="array" ref="J602">INDEX(_Rge_Data_3rd_CY,$B602,J$1)</f>
        <v/>
      </c>
      <c r="K602" s="406" t="str">
        <f t="array" ref="K602">INDEX(_Rge_Data_3rd_CY,$B602,K$1)</f>
        <v/>
      </c>
      <c r="L602" s="407">
        <f t="array" ref="L602">INDEX(_Rge_Data_3rd_CY,$B602,L$1)</f>
        <v>0</v>
      </c>
      <c r="M602" s="407">
        <f t="array" ref="M602">INDEX(_Rge_Data_3rd_CY,$B602,M$1)</f>
        <v>0</v>
      </c>
      <c r="N602" s="407">
        <f t="array" ref="N602">INDEX(_Rge_Data_3rd_CY,$B602,N$1)</f>
        <v>0</v>
      </c>
      <c r="O602" s="407">
        <f t="array" ref="O602">INDEX(_Rge_Data_3rd_CY,$B602,O$1)</f>
        <v>0</v>
      </c>
      <c r="P602" s="407">
        <f t="array" ref="P602">INDEX(_Rge_Data_3rd_CY,$B602,P$1)</f>
        <v>0</v>
      </c>
      <c r="Q602" s="407" t="str">
        <f t="array" ref="Q602">INDEX(_Rge_Data_3rd_CY,$B602,Q$1)</f>
        <v/>
      </c>
      <c r="R602" s="407">
        <f t="array" ref="R602">INDEX(_Rge_Data_3rd_CY,$B602,R$1)</f>
        <v>0</v>
      </c>
      <c r="S602" s="407">
        <f t="array" ref="S602">INDEX(_Rge_Data_3rd_CY,$B602,S$1)</f>
        <v>0</v>
      </c>
      <c r="T602" s="407">
        <f t="shared" si="5"/>
        <v>0</v>
      </c>
      <c r="U602" s="408">
        <f t="shared" si="6"/>
        <v>0</v>
      </c>
      <c r="V602" s="409" t="str">
        <f t="array" ref="V602">INDEX(_Rge_Data_3rd_CY,$B602,V$1)</f>
        <v/>
      </c>
      <c r="W602" s="410" t="str">
        <f t="array" ref="W602">INDEX(_Rge_Data_3rd_CY,$B602,W$1)</f>
        <v/>
      </c>
      <c r="X602" s="410" t="str">
        <f t="array" ref="X602">INDEX(_Rge_Data_3rd_CY,$B602,X$1)</f>
        <v/>
      </c>
      <c r="Y602" s="410" t="str">
        <f t="array" ref="Y602">INDEX(_Rge_Data_3rd_CY,$B602,Y$1)</f>
        <v/>
      </c>
      <c r="Z602" s="410">
        <f t="array" ref="Z602">INDEX(_Rge_Data_3rd_CY,$B602,Z$1)</f>
        <v>0</v>
      </c>
      <c r="AA602" s="410">
        <f t="array" ref="AA602">INDEX(_Rge_Data_3rd_CY,$B602,AA$1)</f>
        <v>0</v>
      </c>
      <c r="AB602" s="410">
        <f t="array" ref="AB602">INDEX(_Rge_Data_3rd_CY,$B602,AB$1)</f>
        <v>0</v>
      </c>
      <c r="AC602" s="410">
        <f t="array" ref="AC602">INDEX(_Rge_Data_3rd_CY,$B602,AC$1)</f>
        <v>0</v>
      </c>
      <c r="AD602" s="410">
        <f t="array" ref="AD602">INDEX(_Rge_Data_3rd_CY,$B602,AD$1)</f>
        <v>0</v>
      </c>
      <c r="AE602" s="410" t="str">
        <f t="array" ref="AE602">INDEX(_Rge_Data_3rd_CY,$B602,AE$1)</f>
        <v/>
      </c>
      <c r="AF602" s="410">
        <f t="array" ref="AF602">INDEX(_Rge_Data_3rd_CY,$B602,AF$1)</f>
        <v>0</v>
      </c>
      <c r="AG602" s="410">
        <f t="array" ref="AG602">INDEX(_Rge_Data_3rd_CY,$B602,AG$1)</f>
        <v>0</v>
      </c>
      <c r="AH602" s="410">
        <f t="shared" si="7"/>
        <v>0</v>
      </c>
      <c r="AI602" s="411" t="str">
        <f t="shared" si="9"/>
        <v/>
      </c>
      <c r="AJ602" s="412" t="str">
        <f t="array" ref="AJ602">INDEX(_Rge_Data_3rd_CY,$B602,AJ$1)</f>
        <v/>
      </c>
      <c r="AK602" s="413" t="str">
        <f t="array" ref="AK602">INDEX(_Rge_Data_3rd_CY,$B602,AK$1)</f>
        <v/>
      </c>
      <c r="AL602" s="413" t="str">
        <f t="array" ref="AL602">INDEX(_Rge_Data_3rd_CY,$B602,AL$1)</f>
        <v/>
      </c>
      <c r="AM602" s="413" t="str">
        <f t="array" ref="AM602">INDEX(_Rge_Data_3rd_CY,$B602,AM$1)</f>
        <v/>
      </c>
      <c r="AN602" s="413">
        <f t="array" ref="AN602">INDEX(_Rge_Data_3rd_CY,$B602,AN$1)</f>
        <v>0</v>
      </c>
      <c r="AO602" s="413">
        <f t="array" ref="AO602">INDEX(_Rge_Data_3rd_CY,$B602,AO$1)</f>
        <v>0</v>
      </c>
      <c r="AP602" s="413">
        <f t="array" ref="AP602">INDEX(_Rge_Data_3rd_CY,$B602,AP$1)</f>
        <v>0</v>
      </c>
      <c r="AQ602" s="413">
        <f t="array" ref="AQ602">INDEX(_Rge_Data_3rd_CY,$B602,AQ$1)</f>
        <v>0</v>
      </c>
      <c r="AR602" s="413">
        <f t="array" ref="AR602">INDEX(_Rge_Data_3rd_CY,$B602,AR$1)</f>
        <v>0</v>
      </c>
      <c r="AS602" s="413" t="str">
        <f t="array" ref="AS602">INDEX(_Rge_Data_3rd_CY,$B602,AS$1)</f>
        <v/>
      </c>
      <c r="AT602" s="413">
        <f t="array" ref="AT602">INDEX(_Rge_Data_3rd_CY,$B602,AT$1)</f>
        <v>0</v>
      </c>
      <c r="AU602" s="413">
        <f t="array" ref="AU602">INDEX(_Rge_Data_3rd_CY,$B602,AU$1)</f>
        <v>0</v>
      </c>
      <c r="AV602" s="284">
        <f t="shared" si="10"/>
        <v>0</v>
      </c>
      <c r="AW602" s="414">
        <f t="shared" si="8"/>
        <v>0</v>
      </c>
      <c r="AX602" s="290">
        <f>IFERROR(IF(AND($F602="OPEN",$AH602&gt;0),$AH602*_SoP*$AW602,IF(AND($F602="CLOSED",$AH602&gt;0),$AH602*_SoL*$AW602,0)),0)</f>
        <v>0</v>
      </c>
      <c r="AY602" s="290">
        <f>IFERROR(IF($AH602&lt;0,$AH602*_SoL,0),0)</f>
        <v>0</v>
      </c>
      <c r="AZ602" s="415">
        <f t="shared" si="11"/>
        <v>0</v>
      </c>
      <c r="BA602" s="415">
        <f t="shared" si="12"/>
        <v>0</v>
      </c>
      <c r="BB602" s="415">
        <f t="shared" si="13"/>
        <v>0</v>
      </c>
      <c r="BC602" s="416">
        <f t="shared" si="14"/>
        <v>0</v>
      </c>
      <c r="BD602" s="417">
        <f t="shared" si="15"/>
        <v>0</v>
      </c>
      <c r="BE602" s="418">
        <f t="shared" si="16"/>
        <v>0</v>
      </c>
      <c r="BF602" s="419">
        <f t="shared" si="17"/>
        <v>0</v>
      </c>
    </row>
    <row r="603" ht="19.5" customHeight="1">
      <c r="A603" s="185"/>
      <c r="B603" s="230">
        <f t="shared" si="18"/>
        <v>592</v>
      </c>
      <c r="C603" s="185"/>
      <c r="D603" s="391" t="str">
        <f t="array" ref="D603">INDEX(_Rge_Projectdata_3rd,$B603,MATCH("Project-ID",_Rge_Headline_Projectdata,0))</f>
        <v/>
      </c>
      <c r="E603" s="392" t="str">
        <f t="array" ref="E603">IF(INDEX(_Rge_Data_3rd_CY,$B603,E$1)=0,"",TEXT(INDEX(_Rge_Data_3rd_CY,$B603,E$1),"JJJJMMTT"))</f>
        <v/>
      </c>
      <c r="F603" s="404" t="str">
        <f t="array" ref="F603">INDEX(_Rge_Data_3rd_CY,$B603,F$1)</f>
        <v>Open</v>
      </c>
      <c r="G603" s="393">
        <f t="array" ref="G603">IFERROR(MATCH(INDEX(_Rge_Data_3rd_CY,$B603,G$1),_Rge_Projectstatus,0),"")</f>
        <v>1</v>
      </c>
      <c r="H603" s="405" t="str">
        <f t="array" ref="H603">INDEX(_Rge_Data_3rd_CY,$B603,H$1)</f>
        <v/>
      </c>
      <c r="I603" s="406" t="str">
        <f t="array" ref="I603">INDEX(_Rge_Data_3rd_CY,$B603,I$1)</f>
        <v/>
      </c>
      <c r="J603" s="406" t="str">
        <f t="array" ref="J603">INDEX(_Rge_Data_3rd_CY,$B603,J$1)</f>
        <v/>
      </c>
      <c r="K603" s="406" t="str">
        <f t="array" ref="K603">INDEX(_Rge_Data_3rd_CY,$B603,K$1)</f>
        <v/>
      </c>
      <c r="L603" s="407">
        <f t="array" ref="L603">INDEX(_Rge_Data_3rd_CY,$B603,L$1)</f>
        <v>0</v>
      </c>
      <c r="M603" s="407">
        <f t="array" ref="M603">INDEX(_Rge_Data_3rd_CY,$B603,M$1)</f>
        <v>0</v>
      </c>
      <c r="N603" s="407">
        <f t="array" ref="N603">INDEX(_Rge_Data_3rd_CY,$B603,N$1)</f>
        <v>0</v>
      </c>
      <c r="O603" s="407">
        <f t="array" ref="O603">INDEX(_Rge_Data_3rd_CY,$B603,O$1)</f>
        <v>0</v>
      </c>
      <c r="P603" s="407">
        <f t="array" ref="P603">INDEX(_Rge_Data_3rd_CY,$B603,P$1)</f>
        <v>0</v>
      </c>
      <c r="Q603" s="407" t="str">
        <f t="array" ref="Q603">INDEX(_Rge_Data_3rd_CY,$B603,Q$1)</f>
        <v/>
      </c>
      <c r="R603" s="407">
        <f t="array" ref="R603">INDEX(_Rge_Data_3rd_CY,$B603,R$1)</f>
        <v>0</v>
      </c>
      <c r="S603" s="407">
        <f t="array" ref="S603">INDEX(_Rge_Data_3rd_CY,$B603,S$1)</f>
        <v>0</v>
      </c>
      <c r="T603" s="407">
        <f t="shared" si="5"/>
        <v>0</v>
      </c>
      <c r="U603" s="408">
        <f t="shared" si="6"/>
        <v>0</v>
      </c>
      <c r="V603" s="409" t="str">
        <f t="array" ref="V603">INDEX(_Rge_Data_3rd_CY,$B603,V$1)</f>
        <v/>
      </c>
      <c r="W603" s="410" t="str">
        <f t="array" ref="W603">INDEX(_Rge_Data_3rd_CY,$B603,W$1)</f>
        <v/>
      </c>
      <c r="X603" s="410" t="str">
        <f t="array" ref="X603">INDEX(_Rge_Data_3rd_CY,$B603,X$1)</f>
        <v/>
      </c>
      <c r="Y603" s="410" t="str">
        <f t="array" ref="Y603">INDEX(_Rge_Data_3rd_CY,$B603,Y$1)</f>
        <v/>
      </c>
      <c r="Z603" s="410">
        <f t="array" ref="Z603">INDEX(_Rge_Data_3rd_CY,$B603,Z$1)</f>
        <v>0</v>
      </c>
      <c r="AA603" s="410">
        <f t="array" ref="AA603">INDEX(_Rge_Data_3rd_CY,$B603,AA$1)</f>
        <v>0</v>
      </c>
      <c r="AB603" s="410">
        <f t="array" ref="AB603">INDEX(_Rge_Data_3rd_CY,$B603,AB$1)</f>
        <v>0</v>
      </c>
      <c r="AC603" s="410">
        <f t="array" ref="AC603">INDEX(_Rge_Data_3rd_CY,$B603,AC$1)</f>
        <v>0</v>
      </c>
      <c r="AD603" s="410">
        <f t="array" ref="AD603">INDEX(_Rge_Data_3rd_CY,$B603,AD$1)</f>
        <v>0</v>
      </c>
      <c r="AE603" s="410" t="str">
        <f t="array" ref="AE603">INDEX(_Rge_Data_3rd_CY,$B603,AE$1)</f>
        <v/>
      </c>
      <c r="AF603" s="410">
        <f t="array" ref="AF603">INDEX(_Rge_Data_3rd_CY,$B603,AF$1)</f>
        <v>0</v>
      </c>
      <c r="AG603" s="410">
        <f t="array" ref="AG603">INDEX(_Rge_Data_3rd_CY,$B603,AG$1)</f>
        <v>0</v>
      </c>
      <c r="AH603" s="410">
        <f t="shared" si="7"/>
        <v>0</v>
      </c>
      <c r="AI603" s="411" t="str">
        <f t="shared" si="9"/>
        <v/>
      </c>
      <c r="AJ603" s="412" t="str">
        <f t="array" ref="AJ603">INDEX(_Rge_Data_3rd_CY,$B603,AJ$1)</f>
        <v/>
      </c>
      <c r="AK603" s="413" t="str">
        <f t="array" ref="AK603">INDEX(_Rge_Data_3rd_CY,$B603,AK$1)</f>
        <v/>
      </c>
      <c r="AL603" s="413" t="str">
        <f t="array" ref="AL603">INDEX(_Rge_Data_3rd_CY,$B603,AL$1)</f>
        <v/>
      </c>
      <c r="AM603" s="413" t="str">
        <f t="array" ref="AM603">INDEX(_Rge_Data_3rd_CY,$B603,AM$1)</f>
        <v/>
      </c>
      <c r="AN603" s="413">
        <f t="array" ref="AN603">INDEX(_Rge_Data_3rd_CY,$B603,AN$1)</f>
        <v>0</v>
      </c>
      <c r="AO603" s="413">
        <f t="array" ref="AO603">INDEX(_Rge_Data_3rd_CY,$B603,AO$1)</f>
        <v>0</v>
      </c>
      <c r="AP603" s="413">
        <f t="array" ref="AP603">INDEX(_Rge_Data_3rd_CY,$B603,AP$1)</f>
        <v>0</v>
      </c>
      <c r="AQ603" s="413">
        <f t="array" ref="AQ603">INDEX(_Rge_Data_3rd_CY,$B603,AQ$1)</f>
        <v>0</v>
      </c>
      <c r="AR603" s="413">
        <f t="array" ref="AR603">INDEX(_Rge_Data_3rd_CY,$B603,AR$1)</f>
        <v>0</v>
      </c>
      <c r="AS603" s="413" t="str">
        <f t="array" ref="AS603">INDEX(_Rge_Data_3rd_CY,$B603,AS$1)</f>
        <v/>
      </c>
      <c r="AT603" s="413">
        <f t="array" ref="AT603">INDEX(_Rge_Data_3rd_CY,$B603,AT$1)</f>
        <v>0</v>
      </c>
      <c r="AU603" s="413">
        <f t="array" ref="AU603">INDEX(_Rge_Data_3rd_CY,$B603,AU$1)</f>
        <v>0</v>
      </c>
      <c r="AV603" s="284">
        <f t="shared" si="10"/>
        <v>0</v>
      </c>
      <c r="AW603" s="414">
        <f t="shared" si="8"/>
        <v>0</v>
      </c>
      <c r="AX603" s="290">
        <f>IFERROR(IF(AND($F603="OPEN",$AH603&gt;0),$AH603*_SoP*$AW603,IF(AND($F603="CLOSED",$AH603&gt;0),$AH603*_SoL*$AW603,0)),0)</f>
        <v>0</v>
      </c>
      <c r="AY603" s="290">
        <f>IFERROR(IF($AH603&lt;0,$AH603*_SoL,0),0)</f>
        <v>0</v>
      </c>
      <c r="AZ603" s="415">
        <f t="shared" si="11"/>
        <v>0</v>
      </c>
      <c r="BA603" s="415">
        <f t="shared" si="12"/>
        <v>0</v>
      </c>
      <c r="BB603" s="415">
        <f t="shared" si="13"/>
        <v>0</v>
      </c>
      <c r="BC603" s="416">
        <f t="shared" si="14"/>
        <v>0</v>
      </c>
      <c r="BD603" s="417">
        <f t="shared" si="15"/>
        <v>0</v>
      </c>
      <c r="BE603" s="418">
        <f t="shared" si="16"/>
        <v>0</v>
      </c>
      <c r="BF603" s="419">
        <f t="shared" si="17"/>
        <v>0</v>
      </c>
    </row>
    <row r="604" ht="19.5" customHeight="1">
      <c r="A604" s="185"/>
      <c r="B604" s="230">
        <f t="shared" si="18"/>
        <v>593</v>
      </c>
      <c r="C604" s="185"/>
      <c r="D604" s="391" t="str">
        <f t="array" ref="D604">INDEX(_Rge_Projectdata_3rd,$B604,MATCH("Project-ID",_Rge_Headline_Projectdata,0))</f>
        <v/>
      </c>
      <c r="E604" s="392" t="str">
        <f t="array" ref="E604">IF(INDEX(_Rge_Data_3rd_CY,$B604,E$1)=0,"",TEXT(INDEX(_Rge_Data_3rd_CY,$B604,E$1),"JJJJMMTT"))</f>
        <v/>
      </c>
      <c r="F604" s="404" t="str">
        <f t="array" ref="F604">INDEX(_Rge_Data_3rd_CY,$B604,F$1)</f>
        <v>Open</v>
      </c>
      <c r="G604" s="393">
        <f t="array" ref="G604">IFERROR(MATCH(INDEX(_Rge_Data_3rd_CY,$B604,G$1),_Rge_Projectstatus,0),"")</f>
        <v>1</v>
      </c>
      <c r="H604" s="405" t="str">
        <f t="array" ref="H604">INDEX(_Rge_Data_3rd_CY,$B604,H$1)</f>
        <v/>
      </c>
      <c r="I604" s="406" t="str">
        <f t="array" ref="I604">INDEX(_Rge_Data_3rd_CY,$B604,I$1)</f>
        <v/>
      </c>
      <c r="J604" s="406" t="str">
        <f t="array" ref="J604">INDEX(_Rge_Data_3rd_CY,$B604,J$1)</f>
        <v/>
      </c>
      <c r="K604" s="406" t="str">
        <f t="array" ref="K604">INDEX(_Rge_Data_3rd_CY,$B604,K$1)</f>
        <v/>
      </c>
      <c r="L604" s="407">
        <f t="array" ref="L604">INDEX(_Rge_Data_3rd_CY,$B604,L$1)</f>
        <v>0</v>
      </c>
      <c r="M604" s="407">
        <f t="array" ref="M604">INDEX(_Rge_Data_3rd_CY,$B604,M$1)</f>
        <v>0</v>
      </c>
      <c r="N604" s="407">
        <f t="array" ref="N604">INDEX(_Rge_Data_3rd_CY,$B604,N$1)</f>
        <v>0</v>
      </c>
      <c r="O604" s="407">
        <f t="array" ref="O604">INDEX(_Rge_Data_3rd_CY,$B604,O$1)</f>
        <v>0</v>
      </c>
      <c r="P604" s="407">
        <f t="array" ref="P604">INDEX(_Rge_Data_3rd_CY,$B604,P$1)</f>
        <v>0</v>
      </c>
      <c r="Q604" s="407" t="str">
        <f t="array" ref="Q604">INDEX(_Rge_Data_3rd_CY,$B604,Q$1)</f>
        <v/>
      </c>
      <c r="R604" s="407">
        <f t="array" ref="R604">INDEX(_Rge_Data_3rd_CY,$B604,R$1)</f>
        <v>0</v>
      </c>
      <c r="S604" s="407">
        <f t="array" ref="S604">INDEX(_Rge_Data_3rd_CY,$B604,S$1)</f>
        <v>0</v>
      </c>
      <c r="T604" s="407">
        <f t="shared" si="5"/>
        <v>0</v>
      </c>
      <c r="U604" s="408">
        <f t="shared" si="6"/>
        <v>0</v>
      </c>
      <c r="V604" s="409" t="str">
        <f t="array" ref="V604">INDEX(_Rge_Data_3rd_CY,$B604,V$1)</f>
        <v/>
      </c>
      <c r="W604" s="410" t="str">
        <f t="array" ref="W604">INDEX(_Rge_Data_3rd_CY,$B604,W$1)</f>
        <v/>
      </c>
      <c r="X604" s="410" t="str">
        <f t="array" ref="X604">INDEX(_Rge_Data_3rd_CY,$B604,X$1)</f>
        <v/>
      </c>
      <c r="Y604" s="410" t="str">
        <f t="array" ref="Y604">INDEX(_Rge_Data_3rd_CY,$B604,Y$1)</f>
        <v/>
      </c>
      <c r="Z604" s="410">
        <f t="array" ref="Z604">INDEX(_Rge_Data_3rd_CY,$B604,Z$1)</f>
        <v>0</v>
      </c>
      <c r="AA604" s="410">
        <f t="array" ref="AA604">INDEX(_Rge_Data_3rd_CY,$B604,AA$1)</f>
        <v>0</v>
      </c>
      <c r="AB604" s="410">
        <f t="array" ref="AB604">INDEX(_Rge_Data_3rd_CY,$B604,AB$1)</f>
        <v>0</v>
      </c>
      <c r="AC604" s="410">
        <f t="array" ref="AC604">INDEX(_Rge_Data_3rd_CY,$B604,AC$1)</f>
        <v>0</v>
      </c>
      <c r="AD604" s="410">
        <f t="array" ref="AD604">INDEX(_Rge_Data_3rd_CY,$B604,AD$1)</f>
        <v>0</v>
      </c>
      <c r="AE604" s="410" t="str">
        <f t="array" ref="AE604">INDEX(_Rge_Data_3rd_CY,$B604,AE$1)</f>
        <v/>
      </c>
      <c r="AF604" s="410">
        <f t="array" ref="AF604">INDEX(_Rge_Data_3rd_CY,$B604,AF$1)</f>
        <v>0</v>
      </c>
      <c r="AG604" s="410">
        <f t="array" ref="AG604">INDEX(_Rge_Data_3rd_CY,$B604,AG$1)</f>
        <v>0</v>
      </c>
      <c r="AH604" s="410">
        <f t="shared" si="7"/>
        <v>0</v>
      </c>
      <c r="AI604" s="411" t="str">
        <f t="shared" si="9"/>
        <v/>
      </c>
      <c r="AJ604" s="412" t="str">
        <f t="array" ref="AJ604">INDEX(_Rge_Data_3rd_CY,$B604,AJ$1)</f>
        <v/>
      </c>
      <c r="AK604" s="413" t="str">
        <f t="array" ref="AK604">INDEX(_Rge_Data_3rd_CY,$B604,AK$1)</f>
        <v/>
      </c>
      <c r="AL604" s="413" t="str">
        <f t="array" ref="AL604">INDEX(_Rge_Data_3rd_CY,$B604,AL$1)</f>
        <v/>
      </c>
      <c r="AM604" s="413" t="str">
        <f t="array" ref="AM604">INDEX(_Rge_Data_3rd_CY,$B604,AM$1)</f>
        <v/>
      </c>
      <c r="AN604" s="413">
        <f t="array" ref="AN604">INDEX(_Rge_Data_3rd_CY,$B604,AN$1)</f>
        <v>0</v>
      </c>
      <c r="AO604" s="413">
        <f t="array" ref="AO604">INDEX(_Rge_Data_3rd_CY,$B604,AO$1)</f>
        <v>0</v>
      </c>
      <c r="AP604" s="413">
        <f t="array" ref="AP604">INDEX(_Rge_Data_3rd_CY,$B604,AP$1)</f>
        <v>0</v>
      </c>
      <c r="AQ604" s="413">
        <f t="array" ref="AQ604">INDEX(_Rge_Data_3rd_CY,$B604,AQ$1)</f>
        <v>0</v>
      </c>
      <c r="AR604" s="413">
        <f t="array" ref="AR604">INDEX(_Rge_Data_3rd_CY,$B604,AR$1)</f>
        <v>0</v>
      </c>
      <c r="AS604" s="413" t="str">
        <f t="array" ref="AS604">INDEX(_Rge_Data_3rd_CY,$B604,AS$1)</f>
        <v/>
      </c>
      <c r="AT604" s="413">
        <f t="array" ref="AT604">INDEX(_Rge_Data_3rd_CY,$B604,AT$1)</f>
        <v>0</v>
      </c>
      <c r="AU604" s="413">
        <f t="array" ref="AU604">INDEX(_Rge_Data_3rd_CY,$B604,AU$1)</f>
        <v>0</v>
      </c>
      <c r="AV604" s="284">
        <f t="shared" si="10"/>
        <v>0</v>
      </c>
      <c r="AW604" s="414">
        <f t="shared" si="8"/>
        <v>0</v>
      </c>
      <c r="AX604" s="290">
        <f>IFERROR(IF(AND($F604="OPEN",$AH604&gt;0),$AH604*_SoP*$AW604,IF(AND($F604="CLOSED",$AH604&gt;0),$AH604*_SoL*$AW604,0)),0)</f>
        <v>0</v>
      </c>
      <c r="AY604" s="290">
        <f>IFERROR(IF($AH604&lt;0,$AH604*_SoL,0),0)</f>
        <v>0</v>
      </c>
      <c r="AZ604" s="415">
        <f t="shared" si="11"/>
        <v>0</v>
      </c>
      <c r="BA604" s="415">
        <f t="shared" si="12"/>
        <v>0</v>
      </c>
      <c r="BB604" s="415">
        <f t="shared" si="13"/>
        <v>0</v>
      </c>
      <c r="BC604" s="416">
        <f t="shared" si="14"/>
        <v>0</v>
      </c>
      <c r="BD604" s="417">
        <f t="shared" si="15"/>
        <v>0</v>
      </c>
      <c r="BE604" s="418">
        <f t="shared" si="16"/>
        <v>0</v>
      </c>
      <c r="BF604" s="419">
        <f t="shared" si="17"/>
        <v>0</v>
      </c>
    </row>
    <row r="605" ht="19.5" customHeight="1">
      <c r="A605" s="185"/>
      <c r="B605" s="230">
        <f t="shared" si="18"/>
        <v>594</v>
      </c>
      <c r="C605" s="185"/>
      <c r="D605" s="391" t="str">
        <f t="array" ref="D605">INDEX(_Rge_Projectdata_3rd,$B605,MATCH("Project-ID",_Rge_Headline_Projectdata,0))</f>
        <v/>
      </c>
      <c r="E605" s="392" t="str">
        <f t="array" ref="E605">IF(INDEX(_Rge_Data_3rd_CY,$B605,E$1)=0,"",TEXT(INDEX(_Rge_Data_3rd_CY,$B605,E$1),"JJJJMMTT"))</f>
        <v/>
      </c>
      <c r="F605" s="404" t="str">
        <f t="array" ref="F605">INDEX(_Rge_Data_3rd_CY,$B605,F$1)</f>
        <v>Open</v>
      </c>
      <c r="G605" s="393">
        <f t="array" ref="G605">IFERROR(MATCH(INDEX(_Rge_Data_3rd_CY,$B605,G$1),_Rge_Projectstatus,0),"")</f>
        <v>1</v>
      </c>
      <c r="H605" s="405" t="str">
        <f t="array" ref="H605">INDEX(_Rge_Data_3rd_CY,$B605,H$1)</f>
        <v/>
      </c>
      <c r="I605" s="406" t="str">
        <f t="array" ref="I605">INDEX(_Rge_Data_3rd_CY,$B605,I$1)</f>
        <v/>
      </c>
      <c r="J605" s="406" t="str">
        <f t="array" ref="J605">INDEX(_Rge_Data_3rd_CY,$B605,J$1)</f>
        <v/>
      </c>
      <c r="K605" s="406" t="str">
        <f t="array" ref="K605">INDEX(_Rge_Data_3rd_CY,$B605,K$1)</f>
        <v/>
      </c>
      <c r="L605" s="407">
        <f t="array" ref="L605">INDEX(_Rge_Data_3rd_CY,$B605,L$1)</f>
        <v>0</v>
      </c>
      <c r="M605" s="407">
        <f t="array" ref="M605">INDEX(_Rge_Data_3rd_CY,$B605,M$1)</f>
        <v>0</v>
      </c>
      <c r="N605" s="407">
        <f t="array" ref="N605">INDEX(_Rge_Data_3rd_CY,$B605,N$1)</f>
        <v>0</v>
      </c>
      <c r="O605" s="407">
        <f t="array" ref="O605">INDEX(_Rge_Data_3rd_CY,$B605,O$1)</f>
        <v>0</v>
      </c>
      <c r="P605" s="407">
        <f t="array" ref="P605">INDEX(_Rge_Data_3rd_CY,$B605,P$1)</f>
        <v>0</v>
      </c>
      <c r="Q605" s="407" t="str">
        <f t="array" ref="Q605">INDEX(_Rge_Data_3rd_CY,$B605,Q$1)</f>
        <v/>
      </c>
      <c r="R605" s="407">
        <f t="array" ref="R605">INDEX(_Rge_Data_3rd_CY,$B605,R$1)</f>
        <v>0</v>
      </c>
      <c r="S605" s="407">
        <f t="array" ref="S605">INDEX(_Rge_Data_3rd_CY,$B605,S$1)</f>
        <v>0</v>
      </c>
      <c r="T605" s="407">
        <f t="shared" si="5"/>
        <v>0</v>
      </c>
      <c r="U605" s="408">
        <f t="shared" si="6"/>
        <v>0</v>
      </c>
      <c r="V605" s="409" t="str">
        <f t="array" ref="V605">INDEX(_Rge_Data_3rd_CY,$B605,V$1)</f>
        <v/>
      </c>
      <c r="W605" s="410" t="str">
        <f t="array" ref="W605">INDEX(_Rge_Data_3rd_CY,$B605,W$1)</f>
        <v/>
      </c>
      <c r="X605" s="410" t="str">
        <f t="array" ref="X605">INDEX(_Rge_Data_3rd_CY,$B605,X$1)</f>
        <v/>
      </c>
      <c r="Y605" s="410" t="str">
        <f t="array" ref="Y605">INDEX(_Rge_Data_3rd_CY,$B605,Y$1)</f>
        <v/>
      </c>
      <c r="Z605" s="410">
        <f t="array" ref="Z605">INDEX(_Rge_Data_3rd_CY,$B605,Z$1)</f>
        <v>0</v>
      </c>
      <c r="AA605" s="410">
        <f t="array" ref="AA605">INDEX(_Rge_Data_3rd_CY,$B605,AA$1)</f>
        <v>0</v>
      </c>
      <c r="AB605" s="410">
        <f t="array" ref="AB605">INDEX(_Rge_Data_3rd_CY,$B605,AB$1)</f>
        <v>0</v>
      </c>
      <c r="AC605" s="410">
        <f t="array" ref="AC605">INDEX(_Rge_Data_3rd_CY,$B605,AC$1)</f>
        <v>0</v>
      </c>
      <c r="AD605" s="410">
        <f t="array" ref="AD605">INDEX(_Rge_Data_3rd_CY,$B605,AD$1)</f>
        <v>0</v>
      </c>
      <c r="AE605" s="410" t="str">
        <f t="array" ref="AE605">INDEX(_Rge_Data_3rd_CY,$B605,AE$1)</f>
        <v/>
      </c>
      <c r="AF605" s="410">
        <f t="array" ref="AF605">INDEX(_Rge_Data_3rd_CY,$B605,AF$1)</f>
        <v>0</v>
      </c>
      <c r="AG605" s="410">
        <f t="array" ref="AG605">INDEX(_Rge_Data_3rd_CY,$B605,AG$1)</f>
        <v>0</v>
      </c>
      <c r="AH605" s="410">
        <f t="shared" si="7"/>
        <v>0</v>
      </c>
      <c r="AI605" s="411" t="str">
        <f t="shared" si="9"/>
        <v/>
      </c>
      <c r="AJ605" s="412" t="str">
        <f t="array" ref="AJ605">INDEX(_Rge_Data_3rd_CY,$B605,AJ$1)</f>
        <v/>
      </c>
      <c r="AK605" s="413" t="str">
        <f t="array" ref="AK605">INDEX(_Rge_Data_3rd_CY,$B605,AK$1)</f>
        <v/>
      </c>
      <c r="AL605" s="413" t="str">
        <f t="array" ref="AL605">INDEX(_Rge_Data_3rd_CY,$B605,AL$1)</f>
        <v/>
      </c>
      <c r="AM605" s="413" t="str">
        <f t="array" ref="AM605">INDEX(_Rge_Data_3rd_CY,$B605,AM$1)</f>
        <v/>
      </c>
      <c r="AN605" s="413">
        <f t="array" ref="AN605">INDEX(_Rge_Data_3rd_CY,$B605,AN$1)</f>
        <v>0</v>
      </c>
      <c r="AO605" s="413">
        <f t="array" ref="AO605">INDEX(_Rge_Data_3rd_CY,$B605,AO$1)</f>
        <v>0</v>
      </c>
      <c r="AP605" s="413">
        <f t="array" ref="AP605">INDEX(_Rge_Data_3rd_CY,$B605,AP$1)</f>
        <v>0</v>
      </c>
      <c r="AQ605" s="413">
        <f t="array" ref="AQ605">INDEX(_Rge_Data_3rd_CY,$B605,AQ$1)</f>
        <v>0</v>
      </c>
      <c r="AR605" s="413">
        <f t="array" ref="AR605">INDEX(_Rge_Data_3rd_CY,$B605,AR$1)</f>
        <v>0</v>
      </c>
      <c r="AS605" s="413" t="str">
        <f t="array" ref="AS605">INDEX(_Rge_Data_3rd_CY,$B605,AS$1)</f>
        <v/>
      </c>
      <c r="AT605" s="413">
        <f t="array" ref="AT605">INDEX(_Rge_Data_3rd_CY,$B605,AT$1)</f>
        <v>0</v>
      </c>
      <c r="AU605" s="413">
        <f t="array" ref="AU605">INDEX(_Rge_Data_3rd_CY,$B605,AU$1)</f>
        <v>0</v>
      </c>
      <c r="AV605" s="284">
        <f t="shared" si="10"/>
        <v>0</v>
      </c>
      <c r="AW605" s="414">
        <f t="shared" si="8"/>
        <v>0</v>
      </c>
      <c r="AX605" s="290">
        <f>IFERROR(IF(AND($F605="OPEN",$AH605&gt;0),$AH605*_SoP*$AW605,IF(AND($F605="CLOSED",$AH605&gt;0),$AH605*_SoL*$AW605,0)),0)</f>
        <v>0</v>
      </c>
      <c r="AY605" s="290">
        <f>IFERROR(IF($AH605&lt;0,$AH605*_SoL,0),0)</f>
        <v>0</v>
      </c>
      <c r="AZ605" s="415">
        <f t="shared" si="11"/>
        <v>0</v>
      </c>
      <c r="BA605" s="415">
        <f t="shared" si="12"/>
        <v>0</v>
      </c>
      <c r="BB605" s="415">
        <f t="shared" si="13"/>
        <v>0</v>
      </c>
      <c r="BC605" s="416">
        <f t="shared" si="14"/>
        <v>0</v>
      </c>
      <c r="BD605" s="417">
        <f t="shared" si="15"/>
        <v>0</v>
      </c>
      <c r="BE605" s="418">
        <f t="shared" si="16"/>
        <v>0</v>
      </c>
      <c r="BF605" s="419">
        <f t="shared" si="17"/>
        <v>0</v>
      </c>
    </row>
    <row r="606" ht="19.5" customHeight="1">
      <c r="A606" s="185"/>
      <c r="B606" s="230">
        <f t="shared" si="18"/>
        <v>595</v>
      </c>
      <c r="C606" s="185"/>
      <c r="D606" s="391" t="str">
        <f t="array" ref="D606">INDEX(_Rge_Projectdata_3rd,$B606,MATCH("Project-ID",_Rge_Headline_Projectdata,0))</f>
        <v/>
      </c>
      <c r="E606" s="392" t="str">
        <f t="array" ref="E606">IF(INDEX(_Rge_Data_3rd_CY,$B606,E$1)=0,"",TEXT(INDEX(_Rge_Data_3rd_CY,$B606,E$1),"JJJJMMTT"))</f>
        <v/>
      </c>
      <c r="F606" s="404" t="str">
        <f t="array" ref="F606">INDEX(_Rge_Data_3rd_CY,$B606,F$1)</f>
        <v>Open</v>
      </c>
      <c r="G606" s="393">
        <f t="array" ref="G606">IFERROR(MATCH(INDEX(_Rge_Data_3rd_CY,$B606,G$1),_Rge_Projectstatus,0),"")</f>
        <v>1</v>
      </c>
      <c r="H606" s="405" t="str">
        <f t="array" ref="H606">INDEX(_Rge_Data_3rd_CY,$B606,H$1)</f>
        <v/>
      </c>
      <c r="I606" s="406" t="str">
        <f t="array" ref="I606">INDEX(_Rge_Data_3rd_CY,$B606,I$1)</f>
        <v/>
      </c>
      <c r="J606" s="406" t="str">
        <f t="array" ref="J606">INDEX(_Rge_Data_3rd_CY,$B606,J$1)</f>
        <v/>
      </c>
      <c r="K606" s="406" t="str">
        <f t="array" ref="K606">INDEX(_Rge_Data_3rd_CY,$B606,K$1)</f>
        <v/>
      </c>
      <c r="L606" s="407">
        <f t="array" ref="L606">INDEX(_Rge_Data_3rd_CY,$B606,L$1)</f>
        <v>0</v>
      </c>
      <c r="M606" s="407">
        <f t="array" ref="M606">INDEX(_Rge_Data_3rd_CY,$B606,M$1)</f>
        <v>0</v>
      </c>
      <c r="N606" s="407">
        <f t="array" ref="N606">INDEX(_Rge_Data_3rd_CY,$B606,N$1)</f>
        <v>0</v>
      </c>
      <c r="O606" s="407">
        <f t="array" ref="O606">INDEX(_Rge_Data_3rd_CY,$B606,O$1)</f>
        <v>0</v>
      </c>
      <c r="P606" s="407">
        <f t="array" ref="P606">INDEX(_Rge_Data_3rd_CY,$B606,P$1)</f>
        <v>0</v>
      </c>
      <c r="Q606" s="407" t="str">
        <f t="array" ref="Q606">INDEX(_Rge_Data_3rd_CY,$B606,Q$1)</f>
        <v/>
      </c>
      <c r="R606" s="407">
        <f t="array" ref="R606">INDEX(_Rge_Data_3rd_CY,$B606,R$1)</f>
        <v>0</v>
      </c>
      <c r="S606" s="407">
        <f t="array" ref="S606">INDEX(_Rge_Data_3rd_CY,$B606,S$1)</f>
        <v>0</v>
      </c>
      <c r="T606" s="407">
        <f t="shared" si="5"/>
        <v>0</v>
      </c>
      <c r="U606" s="408">
        <f t="shared" si="6"/>
        <v>0</v>
      </c>
      <c r="V606" s="409" t="str">
        <f t="array" ref="V606">INDEX(_Rge_Data_3rd_CY,$B606,V$1)</f>
        <v/>
      </c>
      <c r="W606" s="410" t="str">
        <f t="array" ref="W606">INDEX(_Rge_Data_3rd_CY,$B606,W$1)</f>
        <v/>
      </c>
      <c r="X606" s="410" t="str">
        <f t="array" ref="X606">INDEX(_Rge_Data_3rd_CY,$B606,X$1)</f>
        <v/>
      </c>
      <c r="Y606" s="410" t="str">
        <f t="array" ref="Y606">INDEX(_Rge_Data_3rd_CY,$B606,Y$1)</f>
        <v/>
      </c>
      <c r="Z606" s="410">
        <f t="array" ref="Z606">INDEX(_Rge_Data_3rd_CY,$B606,Z$1)</f>
        <v>0</v>
      </c>
      <c r="AA606" s="410">
        <f t="array" ref="AA606">INDEX(_Rge_Data_3rd_CY,$B606,AA$1)</f>
        <v>0</v>
      </c>
      <c r="AB606" s="410">
        <f t="array" ref="AB606">INDEX(_Rge_Data_3rd_CY,$B606,AB$1)</f>
        <v>0</v>
      </c>
      <c r="AC606" s="410">
        <f t="array" ref="AC606">INDEX(_Rge_Data_3rd_CY,$B606,AC$1)</f>
        <v>0</v>
      </c>
      <c r="AD606" s="410">
        <f t="array" ref="AD606">INDEX(_Rge_Data_3rd_CY,$B606,AD$1)</f>
        <v>0</v>
      </c>
      <c r="AE606" s="410" t="str">
        <f t="array" ref="AE606">INDEX(_Rge_Data_3rd_CY,$B606,AE$1)</f>
        <v/>
      </c>
      <c r="AF606" s="410">
        <f t="array" ref="AF606">INDEX(_Rge_Data_3rd_CY,$B606,AF$1)</f>
        <v>0</v>
      </c>
      <c r="AG606" s="410">
        <f t="array" ref="AG606">INDEX(_Rge_Data_3rd_CY,$B606,AG$1)</f>
        <v>0</v>
      </c>
      <c r="AH606" s="410">
        <f t="shared" si="7"/>
        <v>0</v>
      </c>
      <c r="AI606" s="411" t="str">
        <f t="shared" si="9"/>
        <v/>
      </c>
      <c r="AJ606" s="412" t="str">
        <f t="array" ref="AJ606">INDEX(_Rge_Data_3rd_CY,$B606,AJ$1)</f>
        <v/>
      </c>
      <c r="AK606" s="413" t="str">
        <f t="array" ref="AK606">INDEX(_Rge_Data_3rd_CY,$B606,AK$1)</f>
        <v/>
      </c>
      <c r="AL606" s="413" t="str">
        <f t="array" ref="AL606">INDEX(_Rge_Data_3rd_CY,$B606,AL$1)</f>
        <v/>
      </c>
      <c r="AM606" s="413" t="str">
        <f t="array" ref="AM606">INDEX(_Rge_Data_3rd_CY,$B606,AM$1)</f>
        <v/>
      </c>
      <c r="AN606" s="413">
        <f t="array" ref="AN606">INDEX(_Rge_Data_3rd_CY,$B606,AN$1)</f>
        <v>0</v>
      </c>
      <c r="AO606" s="413">
        <f t="array" ref="AO606">INDEX(_Rge_Data_3rd_CY,$B606,AO$1)</f>
        <v>0</v>
      </c>
      <c r="AP606" s="413">
        <f t="array" ref="AP606">INDEX(_Rge_Data_3rd_CY,$B606,AP$1)</f>
        <v>0</v>
      </c>
      <c r="AQ606" s="413">
        <f t="array" ref="AQ606">INDEX(_Rge_Data_3rd_CY,$B606,AQ$1)</f>
        <v>0</v>
      </c>
      <c r="AR606" s="413">
        <f t="array" ref="AR606">INDEX(_Rge_Data_3rd_CY,$B606,AR$1)</f>
        <v>0</v>
      </c>
      <c r="AS606" s="413" t="str">
        <f t="array" ref="AS606">INDEX(_Rge_Data_3rd_CY,$B606,AS$1)</f>
        <v/>
      </c>
      <c r="AT606" s="413">
        <f t="array" ref="AT606">INDEX(_Rge_Data_3rd_CY,$B606,AT$1)</f>
        <v>0</v>
      </c>
      <c r="AU606" s="413">
        <f t="array" ref="AU606">INDEX(_Rge_Data_3rd_CY,$B606,AU$1)</f>
        <v>0</v>
      </c>
      <c r="AV606" s="284">
        <f t="shared" si="10"/>
        <v>0</v>
      </c>
      <c r="AW606" s="414">
        <f t="shared" si="8"/>
        <v>0</v>
      </c>
      <c r="AX606" s="290">
        <f>IFERROR(IF(AND($F606="OPEN",$AH606&gt;0),$AH606*_SoP*$AW606,IF(AND($F606="CLOSED",$AH606&gt;0),$AH606*_SoL*$AW606,0)),0)</f>
        <v>0</v>
      </c>
      <c r="AY606" s="290">
        <f>IFERROR(IF($AH606&lt;0,$AH606*_SoL,0),0)</f>
        <v>0</v>
      </c>
      <c r="AZ606" s="415">
        <f t="shared" si="11"/>
        <v>0</v>
      </c>
      <c r="BA606" s="415">
        <f t="shared" si="12"/>
        <v>0</v>
      </c>
      <c r="BB606" s="415">
        <f t="shared" si="13"/>
        <v>0</v>
      </c>
      <c r="BC606" s="416">
        <f t="shared" si="14"/>
        <v>0</v>
      </c>
      <c r="BD606" s="417">
        <f t="shared" si="15"/>
        <v>0</v>
      </c>
      <c r="BE606" s="418">
        <f t="shared" si="16"/>
        <v>0</v>
      </c>
      <c r="BF606" s="419">
        <f t="shared" si="17"/>
        <v>0</v>
      </c>
    </row>
    <row r="607" ht="19.5" customHeight="1">
      <c r="A607" s="185"/>
      <c r="B607" s="230">
        <f t="shared" si="18"/>
        <v>596</v>
      </c>
      <c r="C607" s="185"/>
      <c r="D607" s="391" t="str">
        <f t="array" ref="D607">INDEX(_Rge_Projectdata_3rd,$B607,MATCH("Project-ID",_Rge_Headline_Projectdata,0))</f>
        <v/>
      </c>
      <c r="E607" s="392" t="str">
        <f t="array" ref="E607">IF(INDEX(_Rge_Data_3rd_CY,$B607,E$1)=0,"",TEXT(INDEX(_Rge_Data_3rd_CY,$B607,E$1),"JJJJMMTT"))</f>
        <v/>
      </c>
      <c r="F607" s="404" t="str">
        <f t="array" ref="F607">INDEX(_Rge_Data_3rd_CY,$B607,F$1)</f>
        <v>Open</v>
      </c>
      <c r="G607" s="393">
        <f t="array" ref="G607">IFERROR(MATCH(INDEX(_Rge_Data_3rd_CY,$B607,G$1),_Rge_Projectstatus,0),"")</f>
        <v>1</v>
      </c>
      <c r="H607" s="405" t="str">
        <f t="array" ref="H607">INDEX(_Rge_Data_3rd_CY,$B607,H$1)</f>
        <v/>
      </c>
      <c r="I607" s="406" t="str">
        <f t="array" ref="I607">INDEX(_Rge_Data_3rd_CY,$B607,I$1)</f>
        <v/>
      </c>
      <c r="J607" s="406" t="str">
        <f t="array" ref="J607">INDEX(_Rge_Data_3rd_CY,$B607,J$1)</f>
        <v/>
      </c>
      <c r="K607" s="406" t="str">
        <f t="array" ref="K607">INDEX(_Rge_Data_3rd_CY,$B607,K$1)</f>
        <v/>
      </c>
      <c r="L607" s="407">
        <f t="array" ref="L607">INDEX(_Rge_Data_3rd_CY,$B607,L$1)</f>
        <v>0</v>
      </c>
      <c r="M607" s="407">
        <f t="array" ref="M607">INDEX(_Rge_Data_3rd_CY,$B607,M$1)</f>
        <v>0</v>
      </c>
      <c r="N607" s="407">
        <f t="array" ref="N607">INDEX(_Rge_Data_3rd_CY,$B607,N$1)</f>
        <v>0</v>
      </c>
      <c r="O607" s="407">
        <f t="array" ref="O607">INDEX(_Rge_Data_3rd_CY,$B607,O$1)</f>
        <v>0</v>
      </c>
      <c r="P607" s="407">
        <f t="array" ref="P607">INDEX(_Rge_Data_3rd_CY,$B607,P$1)</f>
        <v>0</v>
      </c>
      <c r="Q607" s="407" t="str">
        <f t="array" ref="Q607">INDEX(_Rge_Data_3rd_CY,$B607,Q$1)</f>
        <v/>
      </c>
      <c r="R607" s="407">
        <f t="array" ref="R607">INDEX(_Rge_Data_3rd_CY,$B607,R$1)</f>
        <v>0</v>
      </c>
      <c r="S607" s="407">
        <f t="array" ref="S607">INDEX(_Rge_Data_3rd_CY,$B607,S$1)</f>
        <v>0</v>
      </c>
      <c r="T607" s="407">
        <f t="shared" si="5"/>
        <v>0</v>
      </c>
      <c r="U607" s="408">
        <f t="shared" si="6"/>
        <v>0</v>
      </c>
      <c r="V607" s="409" t="str">
        <f t="array" ref="V607">INDEX(_Rge_Data_3rd_CY,$B607,V$1)</f>
        <v/>
      </c>
      <c r="W607" s="410" t="str">
        <f t="array" ref="W607">INDEX(_Rge_Data_3rd_CY,$B607,W$1)</f>
        <v/>
      </c>
      <c r="X607" s="410" t="str">
        <f t="array" ref="X607">INDEX(_Rge_Data_3rd_CY,$B607,X$1)</f>
        <v/>
      </c>
      <c r="Y607" s="410" t="str">
        <f t="array" ref="Y607">INDEX(_Rge_Data_3rd_CY,$B607,Y$1)</f>
        <v/>
      </c>
      <c r="Z607" s="410">
        <f t="array" ref="Z607">INDEX(_Rge_Data_3rd_CY,$B607,Z$1)</f>
        <v>0</v>
      </c>
      <c r="AA607" s="410">
        <f t="array" ref="AA607">INDEX(_Rge_Data_3rd_CY,$B607,AA$1)</f>
        <v>0</v>
      </c>
      <c r="AB607" s="410">
        <f t="array" ref="AB607">INDEX(_Rge_Data_3rd_CY,$B607,AB$1)</f>
        <v>0</v>
      </c>
      <c r="AC607" s="410">
        <f t="array" ref="AC607">INDEX(_Rge_Data_3rd_CY,$B607,AC$1)</f>
        <v>0</v>
      </c>
      <c r="AD607" s="410">
        <f t="array" ref="AD607">INDEX(_Rge_Data_3rd_CY,$B607,AD$1)</f>
        <v>0</v>
      </c>
      <c r="AE607" s="410" t="str">
        <f t="array" ref="AE607">INDEX(_Rge_Data_3rd_CY,$B607,AE$1)</f>
        <v/>
      </c>
      <c r="AF607" s="410">
        <f t="array" ref="AF607">INDEX(_Rge_Data_3rd_CY,$B607,AF$1)</f>
        <v>0</v>
      </c>
      <c r="AG607" s="410">
        <f t="array" ref="AG607">INDEX(_Rge_Data_3rd_CY,$B607,AG$1)</f>
        <v>0</v>
      </c>
      <c r="AH607" s="410">
        <f t="shared" si="7"/>
        <v>0</v>
      </c>
      <c r="AI607" s="411" t="str">
        <f t="shared" si="9"/>
        <v/>
      </c>
      <c r="AJ607" s="412" t="str">
        <f t="array" ref="AJ607">INDEX(_Rge_Data_3rd_CY,$B607,AJ$1)</f>
        <v/>
      </c>
      <c r="AK607" s="413" t="str">
        <f t="array" ref="AK607">INDEX(_Rge_Data_3rd_CY,$B607,AK$1)</f>
        <v/>
      </c>
      <c r="AL607" s="413" t="str">
        <f t="array" ref="AL607">INDEX(_Rge_Data_3rd_CY,$B607,AL$1)</f>
        <v/>
      </c>
      <c r="AM607" s="413" t="str">
        <f t="array" ref="AM607">INDEX(_Rge_Data_3rd_CY,$B607,AM$1)</f>
        <v/>
      </c>
      <c r="AN607" s="413">
        <f t="array" ref="AN607">INDEX(_Rge_Data_3rd_CY,$B607,AN$1)</f>
        <v>0</v>
      </c>
      <c r="AO607" s="413">
        <f t="array" ref="AO607">INDEX(_Rge_Data_3rd_CY,$B607,AO$1)</f>
        <v>0</v>
      </c>
      <c r="AP607" s="413">
        <f t="array" ref="AP607">INDEX(_Rge_Data_3rd_CY,$B607,AP$1)</f>
        <v>0</v>
      </c>
      <c r="AQ607" s="413">
        <f t="array" ref="AQ607">INDEX(_Rge_Data_3rd_CY,$B607,AQ$1)</f>
        <v>0</v>
      </c>
      <c r="AR607" s="413">
        <f t="array" ref="AR607">INDEX(_Rge_Data_3rd_CY,$B607,AR$1)</f>
        <v>0</v>
      </c>
      <c r="AS607" s="413" t="str">
        <f t="array" ref="AS607">INDEX(_Rge_Data_3rd_CY,$B607,AS$1)</f>
        <v/>
      </c>
      <c r="AT607" s="413">
        <f t="array" ref="AT607">INDEX(_Rge_Data_3rd_CY,$B607,AT$1)</f>
        <v>0</v>
      </c>
      <c r="AU607" s="413">
        <f t="array" ref="AU607">INDEX(_Rge_Data_3rd_CY,$B607,AU$1)</f>
        <v>0</v>
      </c>
      <c r="AV607" s="284">
        <f t="shared" si="10"/>
        <v>0</v>
      </c>
      <c r="AW607" s="414">
        <f t="shared" si="8"/>
        <v>0</v>
      </c>
      <c r="AX607" s="290">
        <f>IFERROR(IF(AND($F607="OPEN",$AH607&gt;0),$AH607*_SoP*$AW607,IF(AND($F607="CLOSED",$AH607&gt;0),$AH607*_SoL*$AW607,0)),0)</f>
        <v>0</v>
      </c>
      <c r="AY607" s="290">
        <f>IFERROR(IF($AH607&lt;0,$AH607*_SoL,0),0)</f>
        <v>0</v>
      </c>
      <c r="AZ607" s="415">
        <f t="shared" si="11"/>
        <v>0</v>
      </c>
      <c r="BA607" s="415">
        <f t="shared" si="12"/>
        <v>0</v>
      </c>
      <c r="BB607" s="415">
        <f t="shared" si="13"/>
        <v>0</v>
      </c>
      <c r="BC607" s="416">
        <f t="shared" si="14"/>
        <v>0</v>
      </c>
      <c r="BD607" s="417">
        <f t="shared" si="15"/>
        <v>0</v>
      </c>
      <c r="BE607" s="418">
        <f t="shared" si="16"/>
        <v>0</v>
      </c>
      <c r="BF607" s="419">
        <f t="shared" si="17"/>
        <v>0</v>
      </c>
    </row>
    <row r="608" ht="19.5" customHeight="1">
      <c r="A608" s="185"/>
      <c r="B608" s="230">
        <f t="shared" si="18"/>
        <v>597</v>
      </c>
      <c r="C608" s="185"/>
      <c r="D608" s="391" t="str">
        <f t="array" ref="D608">INDEX(_Rge_Projectdata_3rd,$B608,MATCH("Project-ID",_Rge_Headline_Projectdata,0))</f>
        <v/>
      </c>
      <c r="E608" s="392" t="str">
        <f t="array" ref="E608">IF(INDEX(_Rge_Data_3rd_CY,$B608,E$1)=0,"",TEXT(INDEX(_Rge_Data_3rd_CY,$B608,E$1),"JJJJMMTT"))</f>
        <v/>
      </c>
      <c r="F608" s="404" t="str">
        <f t="array" ref="F608">INDEX(_Rge_Data_3rd_CY,$B608,F$1)</f>
        <v>Open</v>
      </c>
      <c r="G608" s="393">
        <f t="array" ref="G608">IFERROR(MATCH(INDEX(_Rge_Data_3rd_CY,$B608,G$1),_Rge_Projectstatus,0),"")</f>
        <v>1</v>
      </c>
      <c r="H608" s="405" t="str">
        <f t="array" ref="H608">INDEX(_Rge_Data_3rd_CY,$B608,H$1)</f>
        <v/>
      </c>
      <c r="I608" s="406" t="str">
        <f t="array" ref="I608">INDEX(_Rge_Data_3rd_CY,$B608,I$1)</f>
        <v/>
      </c>
      <c r="J608" s="406" t="str">
        <f t="array" ref="J608">INDEX(_Rge_Data_3rd_CY,$B608,J$1)</f>
        <v/>
      </c>
      <c r="K608" s="406" t="str">
        <f t="array" ref="K608">INDEX(_Rge_Data_3rd_CY,$B608,K$1)</f>
        <v/>
      </c>
      <c r="L608" s="407">
        <f t="array" ref="L608">INDEX(_Rge_Data_3rd_CY,$B608,L$1)</f>
        <v>0</v>
      </c>
      <c r="M608" s="407">
        <f t="array" ref="M608">INDEX(_Rge_Data_3rd_CY,$B608,M$1)</f>
        <v>0</v>
      </c>
      <c r="N608" s="407">
        <f t="array" ref="N608">INDEX(_Rge_Data_3rd_CY,$B608,N$1)</f>
        <v>0</v>
      </c>
      <c r="O608" s="407">
        <f t="array" ref="O608">INDEX(_Rge_Data_3rd_CY,$B608,O$1)</f>
        <v>0</v>
      </c>
      <c r="P608" s="407">
        <f t="array" ref="P608">INDEX(_Rge_Data_3rd_CY,$B608,P$1)</f>
        <v>0</v>
      </c>
      <c r="Q608" s="407" t="str">
        <f t="array" ref="Q608">INDEX(_Rge_Data_3rd_CY,$B608,Q$1)</f>
        <v/>
      </c>
      <c r="R608" s="407">
        <f t="array" ref="R608">INDEX(_Rge_Data_3rd_CY,$B608,R$1)</f>
        <v>0</v>
      </c>
      <c r="S608" s="407">
        <f t="array" ref="S608">INDEX(_Rge_Data_3rd_CY,$B608,S$1)</f>
        <v>0</v>
      </c>
      <c r="T608" s="407">
        <f t="shared" si="5"/>
        <v>0</v>
      </c>
      <c r="U608" s="408">
        <f t="shared" si="6"/>
        <v>0</v>
      </c>
      <c r="V608" s="409" t="str">
        <f t="array" ref="V608">INDEX(_Rge_Data_3rd_CY,$B608,V$1)</f>
        <v/>
      </c>
      <c r="W608" s="410" t="str">
        <f t="array" ref="W608">INDEX(_Rge_Data_3rd_CY,$B608,W$1)</f>
        <v/>
      </c>
      <c r="X608" s="410" t="str">
        <f t="array" ref="X608">INDEX(_Rge_Data_3rd_CY,$B608,X$1)</f>
        <v/>
      </c>
      <c r="Y608" s="410" t="str">
        <f t="array" ref="Y608">INDEX(_Rge_Data_3rd_CY,$B608,Y$1)</f>
        <v/>
      </c>
      <c r="Z608" s="410">
        <f t="array" ref="Z608">INDEX(_Rge_Data_3rd_CY,$B608,Z$1)</f>
        <v>0</v>
      </c>
      <c r="AA608" s="410">
        <f t="array" ref="AA608">INDEX(_Rge_Data_3rd_CY,$B608,AA$1)</f>
        <v>0</v>
      </c>
      <c r="AB608" s="410">
        <f t="array" ref="AB608">INDEX(_Rge_Data_3rd_CY,$B608,AB$1)</f>
        <v>0</v>
      </c>
      <c r="AC608" s="410">
        <f t="array" ref="AC608">INDEX(_Rge_Data_3rd_CY,$B608,AC$1)</f>
        <v>0</v>
      </c>
      <c r="AD608" s="410">
        <f t="array" ref="AD608">INDEX(_Rge_Data_3rd_CY,$B608,AD$1)</f>
        <v>0</v>
      </c>
      <c r="AE608" s="410" t="str">
        <f t="array" ref="AE608">INDEX(_Rge_Data_3rd_CY,$B608,AE$1)</f>
        <v/>
      </c>
      <c r="AF608" s="410">
        <f t="array" ref="AF608">INDEX(_Rge_Data_3rd_CY,$B608,AF$1)</f>
        <v>0</v>
      </c>
      <c r="AG608" s="410">
        <f t="array" ref="AG608">INDEX(_Rge_Data_3rd_CY,$B608,AG$1)</f>
        <v>0</v>
      </c>
      <c r="AH608" s="410">
        <f t="shared" si="7"/>
        <v>0</v>
      </c>
      <c r="AI608" s="411" t="str">
        <f t="shared" si="9"/>
        <v/>
      </c>
      <c r="AJ608" s="412" t="str">
        <f t="array" ref="AJ608">INDEX(_Rge_Data_3rd_CY,$B608,AJ$1)</f>
        <v/>
      </c>
      <c r="AK608" s="413" t="str">
        <f t="array" ref="AK608">INDEX(_Rge_Data_3rd_CY,$B608,AK$1)</f>
        <v/>
      </c>
      <c r="AL608" s="413" t="str">
        <f t="array" ref="AL608">INDEX(_Rge_Data_3rd_CY,$B608,AL$1)</f>
        <v/>
      </c>
      <c r="AM608" s="413" t="str">
        <f t="array" ref="AM608">INDEX(_Rge_Data_3rd_CY,$B608,AM$1)</f>
        <v/>
      </c>
      <c r="AN608" s="413">
        <f t="array" ref="AN608">INDEX(_Rge_Data_3rd_CY,$B608,AN$1)</f>
        <v>0</v>
      </c>
      <c r="AO608" s="413">
        <f t="array" ref="AO608">INDEX(_Rge_Data_3rd_CY,$B608,AO$1)</f>
        <v>0</v>
      </c>
      <c r="AP608" s="413">
        <f t="array" ref="AP608">INDEX(_Rge_Data_3rd_CY,$B608,AP$1)</f>
        <v>0</v>
      </c>
      <c r="AQ608" s="413">
        <f t="array" ref="AQ608">INDEX(_Rge_Data_3rd_CY,$B608,AQ$1)</f>
        <v>0</v>
      </c>
      <c r="AR608" s="413">
        <f t="array" ref="AR608">INDEX(_Rge_Data_3rd_CY,$B608,AR$1)</f>
        <v>0</v>
      </c>
      <c r="AS608" s="413" t="str">
        <f t="array" ref="AS608">INDEX(_Rge_Data_3rd_CY,$B608,AS$1)</f>
        <v/>
      </c>
      <c r="AT608" s="413">
        <f t="array" ref="AT608">INDEX(_Rge_Data_3rd_CY,$B608,AT$1)</f>
        <v>0</v>
      </c>
      <c r="AU608" s="413">
        <f t="array" ref="AU608">INDEX(_Rge_Data_3rd_CY,$B608,AU$1)</f>
        <v>0</v>
      </c>
      <c r="AV608" s="284">
        <f t="shared" si="10"/>
        <v>0</v>
      </c>
      <c r="AW608" s="414">
        <f t="shared" si="8"/>
        <v>0</v>
      </c>
      <c r="AX608" s="290">
        <f>IFERROR(IF(AND($F608="OPEN",$AH608&gt;0),$AH608*_SoP*$AW608,IF(AND($F608="CLOSED",$AH608&gt;0),$AH608*_SoL*$AW608,0)),0)</f>
        <v>0</v>
      </c>
      <c r="AY608" s="290">
        <f>IFERROR(IF($AH608&lt;0,$AH608*_SoL,0),0)</f>
        <v>0</v>
      </c>
      <c r="AZ608" s="415">
        <f t="shared" si="11"/>
        <v>0</v>
      </c>
      <c r="BA608" s="415">
        <f t="shared" si="12"/>
        <v>0</v>
      </c>
      <c r="BB608" s="415">
        <f t="shared" si="13"/>
        <v>0</v>
      </c>
      <c r="BC608" s="416">
        <f t="shared" si="14"/>
        <v>0</v>
      </c>
      <c r="BD608" s="417">
        <f t="shared" si="15"/>
        <v>0</v>
      </c>
      <c r="BE608" s="418">
        <f t="shared" si="16"/>
        <v>0</v>
      </c>
      <c r="BF608" s="419">
        <f t="shared" si="17"/>
        <v>0</v>
      </c>
    </row>
    <row r="609" ht="19.5" customHeight="1">
      <c r="A609" s="185"/>
      <c r="B609" s="230">
        <f t="shared" si="18"/>
        <v>598</v>
      </c>
      <c r="C609" s="185"/>
      <c r="D609" s="391" t="str">
        <f t="array" ref="D609">INDEX(_Rge_Projectdata_3rd,$B609,MATCH("Project-ID",_Rge_Headline_Projectdata,0))</f>
        <v/>
      </c>
      <c r="E609" s="392" t="str">
        <f t="array" ref="E609">IF(INDEX(_Rge_Data_3rd_CY,$B609,E$1)=0,"",TEXT(INDEX(_Rge_Data_3rd_CY,$B609,E$1),"JJJJMMTT"))</f>
        <v/>
      </c>
      <c r="F609" s="404" t="str">
        <f t="array" ref="F609">INDEX(_Rge_Data_3rd_CY,$B609,F$1)</f>
        <v>Open</v>
      </c>
      <c r="G609" s="393">
        <f t="array" ref="G609">IFERROR(MATCH(INDEX(_Rge_Data_3rd_CY,$B609,G$1),_Rge_Projectstatus,0),"")</f>
        <v>1</v>
      </c>
      <c r="H609" s="405" t="str">
        <f t="array" ref="H609">INDEX(_Rge_Data_3rd_CY,$B609,H$1)</f>
        <v/>
      </c>
      <c r="I609" s="406" t="str">
        <f t="array" ref="I609">INDEX(_Rge_Data_3rd_CY,$B609,I$1)</f>
        <v/>
      </c>
      <c r="J609" s="406" t="str">
        <f t="array" ref="J609">INDEX(_Rge_Data_3rd_CY,$B609,J$1)</f>
        <v/>
      </c>
      <c r="K609" s="406" t="str">
        <f t="array" ref="K609">INDEX(_Rge_Data_3rd_CY,$B609,K$1)</f>
        <v/>
      </c>
      <c r="L609" s="407">
        <f t="array" ref="L609">INDEX(_Rge_Data_3rd_CY,$B609,L$1)</f>
        <v>0</v>
      </c>
      <c r="M609" s="407">
        <f t="array" ref="M609">INDEX(_Rge_Data_3rd_CY,$B609,M$1)</f>
        <v>0</v>
      </c>
      <c r="N609" s="407">
        <f t="array" ref="N609">INDEX(_Rge_Data_3rd_CY,$B609,N$1)</f>
        <v>0</v>
      </c>
      <c r="O609" s="407">
        <f t="array" ref="O609">INDEX(_Rge_Data_3rd_CY,$B609,O$1)</f>
        <v>0</v>
      </c>
      <c r="P609" s="407">
        <f t="array" ref="P609">INDEX(_Rge_Data_3rd_CY,$B609,P$1)</f>
        <v>0</v>
      </c>
      <c r="Q609" s="407" t="str">
        <f t="array" ref="Q609">INDEX(_Rge_Data_3rd_CY,$B609,Q$1)</f>
        <v/>
      </c>
      <c r="R609" s="407">
        <f t="array" ref="R609">INDEX(_Rge_Data_3rd_CY,$B609,R$1)</f>
        <v>0</v>
      </c>
      <c r="S609" s="407">
        <f t="array" ref="S609">INDEX(_Rge_Data_3rd_CY,$B609,S$1)</f>
        <v>0</v>
      </c>
      <c r="T609" s="407">
        <f t="shared" si="5"/>
        <v>0</v>
      </c>
      <c r="U609" s="408">
        <f t="shared" si="6"/>
        <v>0</v>
      </c>
      <c r="V609" s="409" t="str">
        <f t="array" ref="V609">INDEX(_Rge_Data_3rd_CY,$B609,V$1)</f>
        <v/>
      </c>
      <c r="W609" s="410" t="str">
        <f t="array" ref="W609">INDEX(_Rge_Data_3rd_CY,$B609,W$1)</f>
        <v/>
      </c>
      <c r="X609" s="410" t="str">
        <f t="array" ref="X609">INDEX(_Rge_Data_3rd_CY,$B609,X$1)</f>
        <v/>
      </c>
      <c r="Y609" s="410" t="str">
        <f t="array" ref="Y609">INDEX(_Rge_Data_3rd_CY,$B609,Y$1)</f>
        <v/>
      </c>
      <c r="Z609" s="410">
        <f t="array" ref="Z609">INDEX(_Rge_Data_3rd_CY,$B609,Z$1)</f>
        <v>0</v>
      </c>
      <c r="AA609" s="410">
        <f t="array" ref="AA609">INDEX(_Rge_Data_3rd_CY,$B609,AA$1)</f>
        <v>0</v>
      </c>
      <c r="AB609" s="410">
        <f t="array" ref="AB609">INDEX(_Rge_Data_3rd_CY,$B609,AB$1)</f>
        <v>0</v>
      </c>
      <c r="AC609" s="410">
        <f t="array" ref="AC609">INDEX(_Rge_Data_3rd_CY,$B609,AC$1)</f>
        <v>0</v>
      </c>
      <c r="AD609" s="410">
        <f t="array" ref="AD609">INDEX(_Rge_Data_3rd_CY,$B609,AD$1)</f>
        <v>0</v>
      </c>
      <c r="AE609" s="410" t="str">
        <f t="array" ref="AE609">INDEX(_Rge_Data_3rd_CY,$B609,AE$1)</f>
        <v/>
      </c>
      <c r="AF609" s="410">
        <f t="array" ref="AF609">INDEX(_Rge_Data_3rd_CY,$B609,AF$1)</f>
        <v>0</v>
      </c>
      <c r="AG609" s="410">
        <f t="array" ref="AG609">INDEX(_Rge_Data_3rd_CY,$B609,AG$1)</f>
        <v>0</v>
      </c>
      <c r="AH609" s="410">
        <f t="shared" si="7"/>
        <v>0</v>
      </c>
      <c r="AI609" s="411" t="str">
        <f t="shared" si="9"/>
        <v/>
      </c>
      <c r="AJ609" s="412" t="str">
        <f t="array" ref="AJ609">INDEX(_Rge_Data_3rd_CY,$B609,AJ$1)</f>
        <v/>
      </c>
      <c r="AK609" s="413" t="str">
        <f t="array" ref="AK609">INDEX(_Rge_Data_3rd_CY,$B609,AK$1)</f>
        <v/>
      </c>
      <c r="AL609" s="413" t="str">
        <f t="array" ref="AL609">INDEX(_Rge_Data_3rd_CY,$B609,AL$1)</f>
        <v/>
      </c>
      <c r="AM609" s="413" t="str">
        <f t="array" ref="AM609">INDEX(_Rge_Data_3rd_CY,$B609,AM$1)</f>
        <v/>
      </c>
      <c r="AN609" s="413">
        <f t="array" ref="AN609">INDEX(_Rge_Data_3rd_CY,$B609,AN$1)</f>
        <v>0</v>
      </c>
      <c r="AO609" s="413">
        <f t="array" ref="AO609">INDEX(_Rge_Data_3rd_CY,$B609,AO$1)</f>
        <v>0</v>
      </c>
      <c r="AP609" s="413">
        <f t="array" ref="AP609">INDEX(_Rge_Data_3rd_CY,$B609,AP$1)</f>
        <v>0</v>
      </c>
      <c r="AQ609" s="413">
        <f t="array" ref="AQ609">INDEX(_Rge_Data_3rd_CY,$B609,AQ$1)</f>
        <v>0</v>
      </c>
      <c r="AR609" s="413">
        <f t="array" ref="AR609">INDEX(_Rge_Data_3rd_CY,$B609,AR$1)</f>
        <v>0</v>
      </c>
      <c r="AS609" s="413" t="str">
        <f t="array" ref="AS609">INDEX(_Rge_Data_3rd_CY,$B609,AS$1)</f>
        <v/>
      </c>
      <c r="AT609" s="413">
        <f t="array" ref="AT609">INDEX(_Rge_Data_3rd_CY,$B609,AT$1)</f>
        <v>0</v>
      </c>
      <c r="AU609" s="413">
        <f t="array" ref="AU609">INDEX(_Rge_Data_3rd_CY,$B609,AU$1)</f>
        <v>0</v>
      </c>
      <c r="AV609" s="284">
        <f t="shared" si="10"/>
        <v>0</v>
      </c>
      <c r="AW609" s="414">
        <f t="shared" si="8"/>
        <v>0</v>
      </c>
      <c r="AX609" s="290">
        <f>IFERROR(IF(AND($F609="OPEN",$AH609&gt;0),$AH609*_SoP*$AW609,IF(AND($F609="CLOSED",$AH609&gt;0),$AH609*_SoL*$AW609,0)),0)</f>
        <v>0</v>
      </c>
      <c r="AY609" s="290">
        <f>IFERROR(IF($AH609&lt;0,$AH609*_SoL,0),0)</f>
        <v>0</v>
      </c>
      <c r="AZ609" s="415">
        <f t="shared" si="11"/>
        <v>0</v>
      </c>
      <c r="BA609" s="415">
        <f t="shared" si="12"/>
        <v>0</v>
      </c>
      <c r="BB609" s="415">
        <f t="shared" si="13"/>
        <v>0</v>
      </c>
      <c r="BC609" s="416">
        <f t="shared" si="14"/>
        <v>0</v>
      </c>
      <c r="BD609" s="417">
        <f t="shared" si="15"/>
        <v>0</v>
      </c>
      <c r="BE609" s="418">
        <f t="shared" si="16"/>
        <v>0</v>
      </c>
      <c r="BF609" s="419">
        <f t="shared" si="17"/>
        <v>0</v>
      </c>
    </row>
    <row r="610" ht="19.5" customHeight="1">
      <c r="A610" s="185"/>
      <c r="B610" s="230">
        <f t="shared" si="18"/>
        <v>599</v>
      </c>
      <c r="C610" s="185"/>
      <c r="D610" s="391" t="str">
        <f t="array" ref="D610">INDEX(_Rge_Projectdata_3rd,$B610,MATCH("Project-ID",_Rge_Headline_Projectdata,0))</f>
        <v/>
      </c>
      <c r="E610" s="392" t="str">
        <f t="array" ref="E610">IF(INDEX(_Rge_Data_3rd_CY,$B610,E$1)=0,"",TEXT(INDEX(_Rge_Data_3rd_CY,$B610,E$1),"JJJJMMTT"))</f>
        <v/>
      </c>
      <c r="F610" s="404" t="str">
        <f t="array" ref="F610">INDEX(_Rge_Data_3rd_CY,$B610,F$1)</f>
        <v>Open</v>
      </c>
      <c r="G610" s="393">
        <f t="array" ref="G610">IFERROR(MATCH(INDEX(_Rge_Data_3rd_CY,$B610,G$1),_Rge_Projectstatus,0),"")</f>
        <v>1</v>
      </c>
      <c r="H610" s="405" t="str">
        <f t="array" ref="H610">INDEX(_Rge_Data_3rd_CY,$B610,H$1)</f>
        <v/>
      </c>
      <c r="I610" s="406" t="str">
        <f t="array" ref="I610">INDEX(_Rge_Data_3rd_CY,$B610,I$1)</f>
        <v/>
      </c>
      <c r="J610" s="406" t="str">
        <f t="array" ref="J610">INDEX(_Rge_Data_3rd_CY,$B610,J$1)</f>
        <v/>
      </c>
      <c r="K610" s="406" t="str">
        <f t="array" ref="K610">INDEX(_Rge_Data_3rd_CY,$B610,K$1)</f>
        <v/>
      </c>
      <c r="L610" s="407">
        <f t="array" ref="L610">INDEX(_Rge_Data_3rd_CY,$B610,L$1)</f>
        <v>0</v>
      </c>
      <c r="M610" s="407">
        <f t="array" ref="M610">INDEX(_Rge_Data_3rd_CY,$B610,M$1)</f>
        <v>0</v>
      </c>
      <c r="N610" s="407">
        <f t="array" ref="N610">INDEX(_Rge_Data_3rd_CY,$B610,N$1)</f>
        <v>0</v>
      </c>
      <c r="O610" s="407">
        <f t="array" ref="O610">INDEX(_Rge_Data_3rd_CY,$B610,O$1)</f>
        <v>0</v>
      </c>
      <c r="P610" s="407">
        <f t="array" ref="P610">INDEX(_Rge_Data_3rd_CY,$B610,P$1)</f>
        <v>0</v>
      </c>
      <c r="Q610" s="407" t="str">
        <f t="array" ref="Q610">INDEX(_Rge_Data_3rd_CY,$B610,Q$1)</f>
        <v/>
      </c>
      <c r="R610" s="407">
        <f t="array" ref="R610">INDEX(_Rge_Data_3rd_CY,$B610,R$1)</f>
        <v>0</v>
      </c>
      <c r="S610" s="407">
        <f t="array" ref="S610">INDEX(_Rge_Data_3rd_CY,$B610,S$1)</f>
        <v>0</v>
      </c>
      <c r="T610" s="407">
        <f t="shared" si="5"/>
        <v>0</v>
      </c>
      <c r="U610" s="408">
        <f t="shared" si="6"/>
        <v>0</v>
      </c>
      <c r="V610" s="409" t="str">
        <f t="array" ref="V610">INDEX(_Rge_Data_3rd_CY,$B610,V$1)</f>
        <v/>
      </c>
      <c r="W610" s="410" t="str">
        <f t="array" ref="W610">INDEX(_Rge_Data_3rd_CY,$B610,W$1)</f>
        <v/>
      </c>
      <c r="X610" s="410" t="str">
        <f t="array" ref="X610">INDEX(_Rge_Data_3rd_CY,$B610,X$1)</f>
        <v/>
      </c>
      <c r="Y610" s="410" t="str">
        <f t="array" ref="Y610">INDEX(_Rge_Data_3rd_CY,$B610,Y$1)</f>
        <v/>
      </c>
      <c r="Z610" s="410">
        <f t="array" ref="Z610">INDEX(_Rge_Data_3rd_CY,$B610,Z$1)</f>
        <v>0</v>
      </c>
      <c r="AA610" s="410">
        <f t="array" ref="AA610">INDEX(_Rge_Data_3rd_CY,$B610,AA$1)</f>
        <v>0</v>
      </c>
      <c r="AB610" s="410">
        <f t="array" ref="AB610">INDEX(_Rge_Data_3rd_CY,$B610,AB$1)</f>
        <v>0</v>
      </c>
      <c r="AC610" s="410">
        <f t="array" ref="AC610">INDEX(_Rge_Data_3rd_CY,$B610,AC$1)</f>
        <v>0</v>
      </c>
      <c r="AD610" s="410">
        <f t="array" ref="AD610">INDEX(_Rge_Data_3rd_CY,$B610,AD$1)</f>
        <v>0</v>
      </c>
      <c r="AE610" s="410" t="str">
        <f t="array" ref="AE610">INDEX(_Rge_Data_3rd_CY,$B610,AE$1)</f>
        <v/>
      </c>
      <c r="AF610" s="410">
        <f t="array" ref="AF610">INDEX(_Rge_Data_3rd_CY,$B610,AF$1)</f>
        <v>0</v>
      </c>
      <c r="AG610" s="410">
        <f t="array" ref="AG610">INDEX(_Rge_Data_3rd_CY,$B610,AG$1)</f>
        <v>0</v>
      </c>
      <c r="AH610" s="410">
        <f t="shared" si="7"/>
        <v>0</v>
      </c>
      <c r="AI610" s="411" t="str">
        <f t="shared" si="9"/>
        <v/>
      </c>
      <c r="AJ610" s="412" t="str">
        <f t="array" ref="AJ610">INDEX(_Rge_Data_3rd_CY,$B610,AJ$1)</f>
        <v/>
      </c>
      <c r="AK610" s="413" t="str">
        <f t="array" ref="AK610">INDEX(_Rge_Data_3rd_CY,$B610,AK$1)</f>
        <v/>
      </c>
      <c r="AL610" s="413" t="str">
        <f t="array" ref="AL610">INDEX(_Rge_Data_3rd_CY,$B610,AL$1)</f>
        <v/>
      </c>
      <c r="AM610" s="413" t="str">
        <f t="array" ref="AM610">INDEX(_Rge_Data_3rd_CY,$B610,AM$1)</f>
        <v/>
      </c>
      <c r="AN610" s="413">
        <f t="array" ref="AN610">INDEX(_Rge_Data_3rd_CY,$B610,AN$1)</f>
        <v>0</v>
      </c>
      <c r="AO610" s="413">
        <f t="array" ref="AO610">INDEX(_Rge_Data_3rd_CY,$B610,AO$1)</f>
        <v>0</v>
      </c>
      <c r="AP610" s="413">
        <f t="array" ref="AP610">INDEX(_Rge_Data_3rd_CY,$B610,AP$1)</f>
        <v>0</v>
      </c>
      <c r="AQ610" s="413">
        <f t="array" ref="AQ610">INDEX(_Rge_Data_3rd_CY,$B610,AQ$1)</f>
        <v>0</v>
      </c>
      <c r="AR610" s="413">
        <f t="array" ref="AR610">INDEX(_Rge_Data_3rd_CY,$B610,AR$1)</f>
        <v>0</v>
      </c>
      <c r="AS610" s="413" t="str">
        <f t="array" ref="AS610">INDEX(_Rge_Data_3rd_CY,$B610,AS$1)</f>
        <v/>
      </c>
      <c r="AT610" s="413">
        <f t="array" ref="AT610">INDEX(_Rge_Data_3rd_CY,$B610,AT$1)</f>
        <v>0</v>
      </c>
      <c r="AU610" s="413">
        <f t="array" ref="AU610">INDEX(_Rge_Data_3rd_CY,$B610,AU$1)</f>
        <v>0</v>
      </c>
      <c r="AV610" s="284">
        <f t="shared" si="10"/>
        <v>0</v>
      </c>
      <c r="AW610" s="414">
        <f t="shared" si="8"/>
        <v>0</v>
      </c>
      <c r="AX610" s="290">
        <f>IFERROR(IF(AND($F610="OPEN",$AH610&gt;0),$AH610*_SoP*$AW610,IF(AND($F610="CLOSED",$AH610&gt;0),$AH610*_SoL*$AW610,0)),0)</f>
        <v>0</v>
      </c>
      <c r="AY610" s="290">
        <f>IFERROR(IF($AH610&lt;0,$AH610*_SoL,0),0)</f>
        <v>0</v>
      </c>
      <c r="AZ610" s="415">
        <f t="shared" si="11"/>
        <v>0</v>
      </c>
      <c r="BA610" s="415">
        <f t="shared" si="12"/>
        <v>0</v>
      </c>
      <c r="BB610" s="415">
        <f t="shared" si="13"/>
        <v>0</v>
      </c>
      <c r="BC610" s="416">
        <f t="shared" si="14"/>
        <v>0</v>
      </c>
      <c r="BD610" s="417">
        <f t="shared" si="15"/>
        <v>0</v>
      </c>
      <c r="BE610" s="418">
        <f t="shared" si="16"/>
        <v>0</v>
      </c>
      <c r="BF610" s="419">
        <f t="shared" si="17"/>
        <v>0</v>
      </c>
    </row>
    <row r="611" ht="19.5" customHeight="1">
      <c r="A611" s="185"/>
      <c r="B611" s="230">
        <f t="shared" si="18"/>
        <v>600</v>
      </c>
      <c r="C611" s="185"/>
      <c r="D611" s="391" t="str">
        <f t="array" ref="D611">INDEX(_Rge_Projectdata_3rd,$B611,MATCH("Project-ID",_Rge_Headline_Projectdata,0))</f>
        <v/>
      </c>
      <c r="E611" s="392" t="str">
        <f t="array" ref="E611">IF(INDEX(_Rge_Data_3rd_CY,$B611,E$1)=0,"",TEXT(INDEX(_Rge_Data_3rd_CY,$B611,E$1),"JJJJMMTT"))</f>
        <v/>
      </c>
      <c r="F611" s="404" t="str">
        <f t="array" ref="F611">INDEX(_Rge_Data_3rd_CY,$B611,F$1)</f>
        <v>Open</v>
      </c>
      <c r="G611" s="393">
        <f t="array" ref="G611">IFERROR(MATCH(INDEX(_Rge_Data_3rd_CY,$B611,G$1),_Rge_Projectstatus,0),"")</f>
        <v>1</v>
      </c>
      <c r="H611" s="405" t="str">
        <f t="array" ref="H611">INDEX(_Rge_Data_3rd_CY,$B611,H$1)</f>
        <v/>
      </c>
      <c r="I611" s="406" t="str">
        <f t="array" ref="I611">INDEX(_Rge_Data_3rd_CY,$B611,I$1)</f>
        <v/>
      </c>
      <c r="J611" s="406" t="str">
        <f t="array" ref="J611">INDEX(_Rge_Data_3rd_CY,$B611,J$1)</f>
        <v/>
      </c>
      <c r="K611" s="406" t="str">
        <f t="array" ref="K611">INDEX(_Rge_Data_3rd_CY,$B611,K$1)</f>
        <v/>
      </c>
      <c r="L611" s="407">
        <f t="array" ref="L611">INDEX(_Rge_Data_3rd_CY,$B611,L$1)</f>
        <v>0</v>
      </c>
      <c r="M611" s="407">
        <f t="array" ref="M611">INDEX(_Rge_Data_3rd_CY,$B611,M$1)</f>
        <v>0</v>
      </c>
      <c r="N611" s="407">
        <f t="array" ref="N611">INDEX(_Rge_Data_3rd_CY,$B611,N$1)</f>
        <v>0</v>
      </c>
      <c r="O611" s="407">
        <f t="array" ref="O611">INDEX(_Rge_Data_3rd_CY,$B611,O$1)</f>
        <v>0</v>
      </c>
      <c r="P611" s="407">
        <f t="array" ref="P611">INDEX(_Rge_Data_3rd_CY,$B611,P$1)</f>
        <v>0</v>
      </c>
      <c r="Q611" s="407" t="str">
        <f t="array" ref="Q611">INDEX(_Rge_Data_3rd_CY,$B611,Q$1)</f>
        <v/>
      </c>
      <c r="R611" s="407">
        <f t="array" ref="R611">INDEX(_Rge_Data_3rd_CY,$B611,R$1)</f>
        <v>0</v>
      </c>
      <c r="S611" s="407">
        <f t="array" ref="S611">INDEX(_Rge_Data_3rd_CY,$B611,S$1)</f>
        <v>0</v>
      </c>
      <c r="T611" s="407">
        <f t="shared" si="5"/>
        <v>0</v>
      </c>
      <c r="U611" s="408">
        <f t="shared" si="6"/>
        <v>0</v>
      </c>
      <c r="V611" s="409" t="str">
        <f t="array" ref="V611">INDEX(_Rge_Data_3rd_CY,$B611,V$1)</f>
        <v/>
      </c>
      <c r="W611" s="410" t="str">
        <f t="array" ref="W611">INDEX(_Rge_Data_3rd_CY,$B611,W$1)</f>
        <v/>
      </c>
      <c r="X611" s="410" t="str">
        <f t="array" ref="X611">INDEX(_Rge_Data_3rd_CY,$B611,X$1)</f>
        <v/>
      </c>
      <c r="Y611" s="410" t="str">
        <f t="array" ref="Y611">INDEX(_Rge_Data_3rd_CY,$B611,Y$1)</f>
        <v/>
      </c>
      <c r="Z611" s="410">
        <f t="array" ref="Z611">INDEX(_Rge_Data_3rd_CY,$B611,Z$1)</f>
        <v>0</v>
      </c>
      <c r="AA611" s="410">
        <f t="array" ref="AA611">INDEX(_Rge_Data_3rd_CY,$B611,AA$1)</f>
        <v>0</v>
      </c>
      <c r="AB611" s="410">
        <f t="array" ref="AB611">INDEX(_Rge_Data_3rd_CY,$B611,AB$1)</f>
        <v>0</v>
      </c>
      <c r="AC611" s="410">
        <f t="array" ref="AC611">INDEX(_Rge_Data_3rd_CY,$B611,AC$1)</f>
        <v>0</v>
      </c>
      <c r="AD611" s="410">
        <f t="array" ref="AD611">INDEX(_Rge_Data_3rd_CY,$B611,AD$1)</f>
        <v>0</v>
      </c>
      <c r="AE611" s="410" t="str">
        <f t="array" ref="AE611">INDEX(_Rge_Data_3rd_CY,$B611,AE$1)</f>
        <v/>
      </c>
      <c r="AF611" s="410">
        <f t="array" ref="AF611">INDEX(_Rge_Data_3rd_CY,$B611,AF$1)</f>
        <v>0</v>
      </c>
      <c r="AG611" s="410">
        <f t="array" ref="AG611">INDEX(_Rge_Data_3rd_CY,$B611,AG$1)</f>
        <v>0</v>
      </c>
      <c r="AH611" s="410">
        <f t="shared" si="7"/>
        <v>0</v>
      </c>
      <c r="AI611" s="411" t="str">
        <f t="shared" si="9"/>
        <v/>
      </c>
      <c r="AJ611" s="412" t="str">
        <f t="array" ref="AJ611">INDEX(_Rge_Data_3rd_CY,$B611,AJ$1)</f>
        <v/>
      </c>
      <c r="AK611" s="413" t="str">
        <f t="array" ref="AK611">INDEX(_Rge_Data_3rd_CY,$B611,AK$1)</f>
        <v/>
      </c>
      <c r="AL611" s="413" t="str">
        <f t="array" ref="AL611">INDEX(_Rge_Data_3rd_CY,$B611,AL$1)</f>
        <v/>
      </c>
      <c r="AM611" s="413" t="str">
        <f t="array" ref="AM611">INDEX(_Rge_Data_3rd_CY,$B611,AM$1)</f>
        <v/>
      </c>
      <c r="AN611" s="413">
        <f t="array" ref="AN611">INDEX(_Rge_Data_3rd_CY,$B611,AN$1)</f>
        <v>0</v>
      </c>
      <c r="AO611" s="413">
        <f t="array" ref="AO611">INDEX(_Rge_Data_3rd_CY,$B611,AO$1)</f>
        <v>0</v>
      </c>
      <c r="AP611" s="413">
        <f t="array" ref="AP611">INDEX(_Rge_Data_3rd_CY,$B611,AP$1)</f>
        <v>0</v>
      </c>
      <c r="AQ611" s="413">
        <f t="array" ref="AQ611">INDEX(_Rge_Data_3rd_CY,$B611,AQ$1)</f>
        <v>0</v>
      </c>
      <c r="AR611" s="413">
        <f t="array" ref="AR611">INDEX(_Rge_Data_3rd_CY,$B611,AR$1)</f>
        <v>0</v>
      </c>
      <c r="AS611" s="413" t="str">
        <f t="array" ref="AS611">INDEX(_Rge_Data_3rd_CY,$B611,AS$1)</f>
        <v/>
      </c>
      <c r="AT611" s="413">
        <f t="array" ref="AT611">INDEX(_Rge_Data_3rd_CY,$B611,AT$1)</f>
        <v>0</v>
      </c>
      <c r="AU611" s="413">
        <f t="array" ref="AU611">INDEX(_Rge_Data_3rd_CY,$B611,AU$1)</f>
        <v>0</v>
      </c>
      <c r="AV611" s="284">
        <f t="shared" si="10"/>
        <v>0</v>
      </c>
      <c r="AW611" s="414">
        <f t="shared" si="8"/>
        <v>0</v>
      </c>
      <c r="AX611" s="290">
        <f>IFERROR(IF(AND($F611="OPEN",$AH611&gt;0),$AH611*_SoP*$AW611,IF(AND($F611="CLOSED",$AH611&gt;0),$AH611*_SoL*$AW611,0)),0)</f>
        <v>0</v>
      </c>
      <c r="AY611" s="290">
        <f>IFERROR(IF($AH611&lt;0,$AH611*_SoL,0),0)</f>
        <v>0</v>
      </c>
      <c r="AZ611" s="415">
        <f t="shared" si="11"/>
        <v>0</v>
      </c>
      <c r="BA611" s="415">
        <f t="shared" si="12"/>
        <v>0</v>
      </c>
      <c r="BB611" s="415">
        <f t="shared" si="13"/>
        <v>0</v>
      </c>
      <c r="BC611" s="416">
        <f t="shared" si="14"/>
        <v>0</v>
      </c>
      <c r="BD611" s="417">
        <f t="shared" si="15"/>
        <v>0</v>
      </c>
      <c r="BE611" s="418">
        <f t="shared" si="16"/>
        <v>0</v>
      </c>
      <c r="BF611" s="419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20"/>
      <c r="J612" s="420"/>
      <c r="K612" s="420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20"/>
      <c r="J613" s="420"/>
      <c r="K613" s="420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5" t="s">
        <v>194</v>
      </c>
      <c r="B614" s="306"/>
      <c r="C614" s="185"/>
      <c r="D614" s="307" t="s">
        <v>195</v>
      </c>
      <c r="E614" s="308" t="s">
        <v>196</v>
      </c>
      <c r="F614" s="308"/>
      <c r="G614" s="308" t="s">
        <v>196</v>
      </c>
      <c r="H614" s="308" t="s">
        <v>196</v>
      </c>
      <c r="I614" s="309" t="s">
        <v>196</v>
      </c>
      <c r="J614" s="309" t="s">
        <v>196</v>
      </c>
      <c r="K614" s="309" t="s">
        <v>196</v>
      </c>
      <c r="L614" s="311" t="s">
        <v>196</v>
      </c>
      <c r="M614" s="311" t="s">
        <v>196</v>
      </c>
      <c r="N614" s="311" t="s">
        <v>196</v>
      </c>
      <c r="O614" s="311" t="s">
        <v>196</v>
      </c>
      <c r="P614" s="311" t="s">
        <v>196</v>
      </c>
      <c r="Q614" s="311" t="s">
        <v>196</v>
      </c>
      <c r="R614" s="311" t="s">
        <v>196</v>
      </c>
      <c r="S614" s="311" t="s">
        <v>196</v>
      </c>
      <c r="T614" s="311" t="s">
        <v>196</v>
      </c>
      <c r="U614" s="313" t="s">
        <v>196</v>
      </c>
      <c r="V614" s="314" t="s">
        <v>196</v>
      </c>
      <c r="W614" s="315" t="s">
        <v>196</v>
      </c>
      <c r="X614" s="315" t="s">
        <v>196</v>
      </c>
      <c r="Y614" s="315" t="s">
        <v>196</v>
      </c>
      <c r="Z614" s="315" t="s">
        <v>196</v>
      </c>
      <c r="AA614" s="315" t="s">
        <v>196</v>
      </c>
      <c r="AB614" s="315" t="s">
        <v>196</v>
      </c>
      <c r="AC614" s="315" t="s">
        <v>196</v>
      </c>
      <c r="AD614" s="315" t="s">
        <v>196</v>
      </c>
      <c r="AE614" s="315" t="s">
        <v>196</v>
      </c>
      <c r="AF614" s="315" t="s">
        <v>196</v>
      </c>
      <c r="AG614" s="315" t="s">
        <v>196</v>
      </c>
      <c r="AH614" s="315" t="s">
        <v>196</v>
      </c>
      <c r="AI614" s="316" t="s">
        <v>196</v>
      </c>
      <c r="AJ614" s="317" t="s">
        <v>196</v>
      </c>
      <c r="AK614" s="318" t="s">
        <v>196</v>
      </c>
      <c r="AL614" s="318" t="s">
        <v>196</v>
      </c>
      <c r="AM614" s="318" t="s">
        <v>196</v>
      </c>
      <c r="AN614" s="318" t="s">
        <v>196</v>
      </c>
      <c r="AO614" s="318" t="s">
        <v>196</v>
      </c>
      <c r="AP614" s="318" t="s">
        <v>196</v>
      </c>
      <c r="AQ614" s="318" t="s">
        <v>196</v>
      </c>
      <c r="AR614" s="318" t="s">
        <v>196</v>
      </c>
      <c r="AS614" s="318" t="s">
        <v>196</v>
      </c>
      <c r="AT614" s="318" t="s">
        <v>196</v>
      </c>
      <c r="AU614" s="318" t="s">
        <v>196</v>
      </c>
      <c r="AV614" s="318" t="s">
        <v>196</v>
      </c>
      <c r="AW614" s="318" t="s">
        <v>196</v>
      </c>
      <c r="AX614" s="318" t="s">
        <v>196</v>
      </c>
      <c r="AY614" s="318" t="s">
        <v>196</v>
      </c>
      <c r="AZ614" s="318" t="s">
        <v>196</v>
      </c>
      <c r="BA614" s="318" t="s">
        <v>196</v>
      </c>
      <c r="BB614" s="318" t="s">
        <v>196</v>
      </c>
      <c r="BC614" s="319" t="s">
        <v>196</v>
      </c>
      <c r="BD614" s="320" t="s">
        <v>196</v>
      </c>
      <c r="BE614" s="321" t="s">
        <v>196</v>
      </c>
      <c r="BF614" s="322" t="s">
        <v>196</v>
      </c>
    </row>
    <row r="615" ht="19.5" customHeight="1">
      <c r="A615" s="303"/>
      <c r="B615" s="303"/>
      <c r="C615" s="185"/>
      <c r="D615" s="323"/>
      <c r="E615" s="324" t="s">
        <v>197</v>
      </c>
      <c r="F615" s="323"/>
      <c r="G615" s="324" t="s">
        <v>197</v>
      </c>
      <c r="H615" s="324" t="s">
        <v>197</v>
      </c>
      <c r="I615" s="325" t="s">
        <v>197</v>
      </c>
      <c r="J615" s="325" t="s">
        <v>197</v>
      </c>
      <c r="K615" s="325" t="s">
        <v>197</v>
      </c>
      <c r="L615" s="326" t="s">
        <v>197</v>
      </c>
      <c r="M615" s="326" t="s">
        <v>197</v>
      </c>
      <c r="N615" s="326" t="s">
        <v>197</v>
      </c>
      <c r="O615" s="326" t="s">
        <v>197</v>
      </c>
      <c r="P615" s="326" t="s">
        <v>197</v>
      </c>
      <c r="Q615" s="326" t="s">
        <v>197</v>
      </c>
      <c r="R615" s="326" t="s">
        <v>197</v>
      </c>
      <c r="S615" s="326" t="s">
        <v>197</v>
      </c>
      <c r="T615" s="326" t="s">
        <v>197</v>
      </c>
      <c r="U615" s="327" t="s">
        <v>197</v>
      </c>
      <c r="V615" s="328" t="s">
        <v>197</v>
      </c>
      <c r="W615" s="329" t="s">
        <v>197</v>
      </c>
      <c r="X615" s="329" t="s">
        <v>197</v>
      </c>
      <c r="Y615" s="329" t="s">
        <v>197</v>
      </c>
      <c r="Z615" s="329" t="s">
        <v>197</v>
      </c>
      <c r="AA615" s="329" t="s">
        <v>197</v>
      </c>
      <c r="AB615" s="329" t="s">
        <v>197</v>
      </c>
      <c r="AC615" s="329" t="s">
        <v>197</v>
      </c>
      <c r="AD615" s="329" t="s">
        <v>197</v>
      </c>
      <c r="AE615" s="329" t="s">
        <v>197</v>
      </c>
      <c r="AF615" s="329" t="s">
        <v>197</v>
      </c>
      <c r="AG615" s="329" t="s">
        <v>197</v>
      </c>
      <c r="AH615" s="329" t="s">
        <v>197</v>
      </c>
      <c r="AI615" s="330" t="s">
        <v>197</v>
      </c>
      <c r="AJ615" s="331" t="s">
        <v>197</v>
      </c>
      <c r="AK615" s="332" t="s">
        <v>197</v>
      </c>
      <c r="AL615" s="332" t="s">
        <v>197</v>
      </c>
      <c r="AM615" s="332" t="s">
        <v>197</v>
      </c>
      <c r="AN615" s="332" t="s">
        <v>197</v>
      </c>
      <c r="AO615" s="332" t="s">
        <v>197</v>
      </c>
      <c r="AP615" s="332" t="s">
        <v>197</v>
      </c>
      <c r="AQ615" s="332" t="s">
        <v>197</v>
      </c>
      <c r="AR615" s="332" t="s">
        <v>197</v>
      </c>
      <c r="AS615" s="332" t="s">
        <v>197</v>
      </c>
      <c r="AT615" s="332" t="s">
        <v>197</v>
      </c>
      <c r="AU615" s="332" t="s">
        <v>197</v>
      </c>
      <c r="AV615" s="332" t="s">
        <v>197</v>
      </c>
      <c r="AW615" s="332" t="s">
        <v>197</v>
      </c>
      <c r="AX615" s="332" t="s">
        <v>197</v>
      </c>
      <c r="AY615" s="332" t="s">
        <v>197</v>
      </c>
      <c r="AZ615" s="332" t="s">
        <v>197</v>
      </c>
      <c r="BA615" s="332" t="s">
        <v>197</v>
      </c>
      <c r="BB615" s="332" t="s">
        <v>197</v>
      </c>
      <c r="BC615" s="333" t="s">
        <v>197</v>
      </c>
      <c r="BD615" s="334" t="s">
        <v>197</v>
      </c>
      <c r="BE615" s="335" t="s">
        <v>197</v>
      </c>
      <c r="BF615" s="336" t="s">
        <v>197</v>
      </c>
    </row>
    <row r="616" ht="18.0" customHeight="1">
      <c r="A616" s="303" t="s">
        <v>198</v>
      </c>
      <c r="B616" s="303"/>
      <c r="C616" s="185"/>
      <c r="D616" s="323"/>
      <c r="E616" s="337">
        <f>_Reportdate</f>
        <v>45443</v>
      </c>
      <c r="F616" s="338"/>
      <c r="G616" s="337">
        <f>_Reportdate</f>
        <v>45443</v>
      </c>
      <c r="H616" s="337">
        <f>_Reportdate</f>
        <v>45443</v>
      </c>
      <c r="I616" s="339">
        <f>_Reportdate</f>
        <v>45443</v>
      </c>
      <c r="J616" s="339">
        <f>_Reportdate</f>
        <v>45443</v>
      </c>
      <c r="K616" s="339">
        <f>_Reportdate</f>
        <v>45443</v>
      </c>
      <c r="L616" s="340">
        <f>_Reportdate</f>
        <v>45443</v>
      </c>
      <c r="M616" s="340">
        <f>_Reportdate</f>
        <v>45443</v>
      </c>
      <c r="N616" s="340">
        <f>_Reportdate</f>
        <v>45443</v>
      </c>
      <c r="O616" s="340">
        <f>_Reportdate</f>
        <v>45443</v>
      </c>
      <c r="P616" s="340">
        <f>_Reportdate</f>
        <v>45443</v>
      </c>
      <c r="Q616" s="340">
        <f>_Reportdate</f>
        <v>45443</v>
      </c>
      <c r="R616" s="340">
        <f>_Reportdate</f>
        <v>45443</v>
      </c>
      <c r="S616" s="340">
        <f>_Reportdate</f>
        <v>45443</v>
      </c>
      <c r="T616" s="340">
        <f>_Reportdate</f>
        <v>45443</v>
      </c>
      <c r="U616" s="341">
        <f>_Reportdate</f>
        <v>45443</v>
      </c>
      <c r="V616" s="342">
        <f>_Reportdate</f>
        <v>45443</v>
      </c>
      <c r="W616" s="343">
        <f>_Reportdate</f>
        <v>45443</v>
      </c>
      <c r="X616" s="343">
        <f>_Reportdate</f>
        <v>45443</v>
      </c>
      <c r="Y616" s="343">
        <f>_Reportdate</f>
        <v>45443</v>
      </c>
      <c r="Z616" s="343">
        <f>_Reportdate</f>
        <v>45443</v>
      </c>
      <c r="AA616" s="343">
        <f>_Reportdate</f>
        <v>45443</v>
      </c>
      <c r="AB616" s="343">
        <f>_Reportdate</f>
        <v>45443</v>
      </c>
      <c r="AC616" s="343">
        <f>_Reportdate</f>
        <v>45443</v>
      </c>
      <c r="AD616" s="343">
        <f>_Reportdate</f>
        <v>45443</v>
      </c>
      <c r="AE616" s="343">
        <f>_Reportdate</f>
        <v>45443</v>
      </c>
      <c r="AF616" s="343">
        <f>_Reportdate</f>
        <v>45443</v>
      </c>
      <c r="AG616" s="343">
        <f>_Reportdate</f>
        <v>45443</v>
      </c>
      <c r="AH616" s="343">
        <f>_Reportdate</f>
        <v>45443</v>
      </c>
      <c r="AI616" s="344">
        <f>_Reportdate</f>
        <v>45443</v>
      </c>
      <c r="AJ616" s="345">
        <f>_Reportdate</f>
        <v>45443</v>
      </c>
      <c r="AK616" s="346">
        <f>_Reportdate</f>
        <v>45443</v>
      </c>
      <c r="AL616" s="346">
        <f>_Reportdate</f>
        <v>45443</v>
      </c>
      <c r="AM616" s="346">
        <f>_Reportdate</f>
        <v>45443</v>
      </c>
      <c r="AN616" s="346">
        <f>_Reportdate</f>
        <v>45443</v>
      </c>
      <c r="AO616" s="346">
        <f>_Reportdate</f>
        <v>45443</v>
      </c>
      <c r="AP616" s="346">
        <f>_Reportdate</f>
        <v>45443</v>
      </c>
      <c r="AQ616" s="346">
        <f>_Reportdate</f>
        <v>45443</v>
      </c>
      <c r="AR616" s="346">
        <f>_Reportdate</f>
        <v>45443</v>
      </c>
      <c r="AS616" s="346">
        <f>_Reportdate</f>
        <v>45443</v>
      </c>
      <c r="AT616" s="346">
        <f>_Reportdate</f>
        <v>45443</v>
      </c>
      <c r="AU616" s="346">
        <f>_Reportdate</f>
        <v>45443</v>
      </c>
      <c r="AV616" s="346">
        <f>_Reportdate</f>
        <v>45443</v>
      </c>
      <c r="AW616" s="346">
        <f>_Reportdate</f>
        <v>45443</v>
      </c>
      <c r="AX616" s="346">
        <f>_Reportdate</f>
        <v>45443</v>
      </c>
      <c r="AY616" s="346">
        <f>_Reportdate</f>
        <v>45443</v>
      </c>
      <c r="AZ616" s="346">
        <f>_Reportdate</f>
        <v>45443</v>
      </c>
      <c r="BA616" s="346">
        <f>_Reportdate</f>
        <v>45443</v>
      </c>
      <c r="BB616" s="346">
        <f>_Reportdate</f>
        <v>45443</v>
      </c>
      <c r="BC616" s="347">
        <f>_Reportdate</f>
        <v>45443</v>
      </c>
      <c r="BD616" s="348">
        <f>_Reportdate</f>
        <v>45443</v>
      </c>
      <c r="BE616" s="349">
        <f>_Reportdate</f>
        <v>45443</v>
      </c>
      <c r="BF616" s="350">
        <f>_Reportdate</f>
        <v>45443</v>
      </c>
    </row>
    <row r="617" ht="24.0" customHeight="1">
      <c r="A617" s="351" t="s">
        <v>199</v>
      </c>
      <c r="B617" s="351"/>
      <c r="C617" s="351"/>
      <c r="D617" s="352"/>
      <c r="E617" s="353" t="str">
        <f t="shared" ref="E617:BB617" si="19">E$10</f>
        <v>P_CLO</v>
      </c>
      <c r="F617" s="354" t="str">
        <f t="shared" si="19"/>
        <v/>
      </c>
      <c r="G617" s="353" t="str">
        <f t="shared" si="19"/>
        <v>P_STA</v>
      </c>
      <c r="H617" s="355" t="str">
        <f t="shared" si="19"/>
        <v>BUDCV</v>
      </c>
      <c r="I617" s="356" t="str">
        <f t="shared" si="19"/>
        <v>BUDDMC - 3rd</v>
      </c>
      <c r="J617" s="356" t="str">
        <f t="shared" si="19"/>
        <v>BUDDMC - IC</v>
      </c>
      <c r="K617" s="356" t="str">
        <f t="shared" si="19"/>
        <v>BUDDMC - INT</v>
      </c>
      <c r="L617" s="358" t="str">
        <f t="shared" si="19"/>
        <v>BUDDMC</v>
      </c>
      <c r="M617" s="358" t="str">
        <f t="shared" si="19"/>
        <v>BUDTSC</v>
      </c>
      <c r="N617" s="358" t="str">
        <f t="shared" si="19"/>
        <v>BUDTRC</v>
      </c>
      <c r="O617" s="358" t="str">
        <f t="shared" si="19"/>
        <v>BUDINC</v>
      </c>
      <c r="P617" s="358" t="str">
        <f t="shared" si="19"/>
        <v>BUDTSE</v>
      </c>
      <c r="Q617" s="358" t="str">
        <f t="shared" si="19"/>
        <v>BUDPMC</v>
      </c>
      <c r="R617" s="358" t="str">
        <f t="shared" si="19"/>
        <v>BUDOC</v>
      </c>
      <c r="S617" s="358" t="str">
        <f t="shared" si="19"/>
        <v>BUDPC</v>
      </c>
      <c r="T617" s="358" t="str">
        <f t="shared" si="19"/>
        <v>BUDGP</v>
      </c>
      <c r="U617" s="360" t="str">
        <f t="shared" si="19"/>
        <v>BUDGP%</v>
      </c>
      <c r="V617" s="361" t="str">
        <f t="shared" si="19"/>
        <v>FORCV</v>
      </c>
      <c r="W617" s="363" t="str">
        <f t="shared" si="19"/>
        <v>FORDMC - 3rd</v>
      </c>
      <c r="X617" s="363" t="str">
        <f t="shared" si="19"/>
        <v>FORDMC - IC</v>
      </c>
      <c r="Y617" s="363" t="str">
        <f t="shared" si="19"/>
        <v>FORDMC - INT</v>
      </c>
      <c r="Z617" s="363" t="str">
        <f t="shared" si="19"/>
        <v>FORDMC</v>
      </c>
      <c r="AA617" s="363" t="str">
        <f t="shared" si="19"/>
        <v>FORTSC</v>
      </c>
      <c r="AB617" s="363" t="str">
        <f t="shared" si="19"/>
        <v>FORTRC</v>
      </c>
      <c r="AC617" s="363" t="str">
        <f t="shared" si="19"/>
        <v>FORINC</v>
      </c>
      <c r="AD617" s="363" t="str">
        <f t="shared" si="19"/>
        <v>FORTSE</v>
      </c>
      <c r="AE617" s="363" t="str">
        <f t="shared" si="19"/>
        <v>FORPMC</v>
      </c>
      <c r="AF617" s="363" t="str">
        <f t="shared" si="19"/>
        <v>FOROC</v>
      </c>
      <c r="AG617" s="363" t="str">
        <f t="shared" si="19"/>
        <v>FORPC</v>
      </c>
      <c r="AH617" s="363" t="str">
        <f t="shared" si="19"/>
        <v>FORGP</v>
      </c>
      <c r="AI617" s="364" t="str">
        <f t="shared" si="19"/>
        <v>FORGP%</v>
      </c>
      <c r="AJ617" s="365" t="str">
        <f t="shared" si="19"/>
        <v>ACTIS</v>
      </c>
      <c r="AK617" s="367" t="str">
        <f t="shared" si="19"/>
        <v>ACTDMC - 3rd</v>
      </c>
      <c r="AL617" s="367" t="str">
        <f t="shared" si="19"/>
        <v>ACTDMC - IC</v>
      </c>
      <c r="AM617" s="367" t="str">
        <f t="shared" si="19"/>
        <v>ACTDMC - INT</v>
      </c>
      <c r="AN617" s="367" t="str">
        <f t="shared" si="19"/>
        <v>ACTDMC</v>
      </c>
      <c r="AO617" s="367" t="str">
        <f t="shared" si="19"/>
        <v>ACTTSC</v>
      </c>
      <c r="AP617" s="367" t="str">
        <f t="shared" si="19"/>
        <v>ACTTRC</v>
      </c>
      <c r="AQ617" s="367" t="str">
        <f t="shared" si="19"/>
        <v>ACTINC</v>
      </c>
      <c r="AR617" s="367" t="str">
        <f t="shared" si="19"/>
        <v>ACTTSE</v>
      </c>
      <c r="AS617" s="367" t="str">
        <f t="shared" si="19"/>
        <v>ACTPMC</v>
      </c>
      <c r="AT617" s="367" t="str">
        <f t="shared" si="19"/>
        <v>ACTOC</v>
      </c>
      <c r="AU617" s="367" t="str">
        <f t="shared" si="19"/>
        <v>ACTPC</v>
      </c>
      <c r="AV617" s="367" t="str">
        <f t="shared" si="19"/>
        <v>ACTNS</v>
      </c>
      <c r="AW617" s="367" t="str">
        <f t="shared" si="19"/>
        <v>ACTSC%</v>
      </c>
      <c r="AX617" s="367" t="str">
        <f t="shared" si="19"/>
        <v>ACTSP</v>
      </c>
      <c r="AY617" s="367" t="str">
        <f t="shared" si="19"/>
        <v>ACTSL</v>
      </c>
      <c r="AZ617" s="367" t="str">
        <f t="shared" si="19"/>
        <v>ACTGC</v>
      </c>
      <c r="BA617" s="367" t="str">
        <f t="shared" si="19"/>
        <v>ACTGP</v>
      </c>
      <c r="BB617" s="367" t="str">
        <f t="shared" si="19"/>
        <v>ACTNV</v>
      </c>
      <c r="BC617" s="368" t="s">
        <v>188</v>
      </c>
      <c r="BD617" s="369" t="s">
        <v>189</v>
      </c>
      <c r="BE617" s="370" t="str">
        <f t="shared" ref="BE617:BF617" si="20">BE$10</f>
        <v>ACTSTI</v>
      </c>
      <c r="BF617" s="371" t="str">
        <f t="shared" si="20"/>
        <v>ACTOBL</v>
      </c>
    </row>
    <row r="618" ht="33.0" customHeight="1">
      <c r="A618" s="40"/>
      <c r="B618" s="40"/>
      <c r="C618" s="9"/>
      <c r="D618" s="372" t="s">
        <v>190</v>
      </c>
      <c r="E618" s="373"/>
      <c r="F618" s="373"/>
      <c r="G618" s="374"/>
      <c r="H618" s="375">
        <f t="shared" ref="H618:S618" si="21">SUM(H619:H988)</f>
        <v>0</v>
      </c>
      <c r="I618" s="376">
        <f t="shared" si="21"/>
        <v>0</v>
      </c>
      <c r="J618" s="376">
        <f t="shared" si="21"/>
        <v>0</v>
      </c>
      <c r="K618" s="376">
        <f t="shared" si="21"/>
        <v>0</v>
      </c>
      <c r="L618" s="377">
        <f t="shared" si="21"/>
        <v>0</v>
      </c>
      <c r="M618" s="377">
        <f t="shared" si="21"/>
        <v>0</v>
      </c>
      <c r="N618" s="377">
        <f t="shared" si="21"/>
        <v>0</v>
      </c>
      <c r="O618" s="377">
        <f t="shared" si="21"/>
        <v>0</v>
      </c>
      <c r="P618" s="377">
        <f t="shared" si="21"/>
        <v>0</v>
      </c>
      <c r="Q618" s="377">
        <f t="shared" si="21"/>
        <v>0</v>
      </c>
      <c r="R618" s="377">
        <f t="shared" si="21"/>
        <v>0</v>
      </c>
      <c r="S618" s="377">
        <f t="shared" si="21"/>
        <v>0</v>
      </c>
      <c r="T618" s="377">
        <f t="shared" ref="T618:T718" si="25">H618-S618</f>
        <v>0</v>
      </c>
      <c r="U618" s="378">
        <f t="shared" ref="U618:U718" si="26">IFERROR(T618/H618,0)</f>
        <v>0</v>
      </c>
      <c r="V618" s="379">
        <f t="shared" ref="V618:AG618" si="22">SUM(V619:V988)</f>
        <v>0</v>
      </c>
      <c r="W618" s="380">
        <f t="shared" si="22"/>
        <v>0</v>
      </c>
      <c r="X618" s="380">
        <f t="shared" si="22"/>
        <v>0</v>
      </c>
      <c r="Y618" s="380">
        <f t="shared" si="22"/>
        <v>0</v>
      </c>
      <c r="Z618" s="380">
        <f t="shared" si="22"/>
        <v>0</v>
      </c>
      <c r="AA618" s="380">
        <f t="shared" si="22"/>
        <v>0</v>
      </c>
      <c r="AB618" s="380">
        <f t="shared" si="22"/>
        <v>0</v>
      </c>
      <c r="AC618" s="380">
        <f t="shared" si="22"/>
        <v>0</v>
      </c>
      <c r="AD618" s="380">
        <f t="shared" si="22"/>
        <v>0</v>
      </c>
      <c r="AE618" s="380">
        <f t="shared" si="22"/>
        <v>0</v>
      </c>
      <c r="AF618" s="380">
        <f t="shared" si="22"/>
        <v>0</v>
      </c>
      <c r="AG618" s="380">
        <f t="shared" si="22"/>
        <v>0</v>
      </c>
      <c r="AH618" s="380">
        <f t="shared" ref="AH618:AH718" si="27">V618-AG618</f>
        <v>0</v>
      </c>
      <c r="AI618" s="381">
        <f>IFERROR(AH618/V618,0)</f>
        <v>0</v>
      </c>
      <c r="AJ618" s="382">
        <f t="shared" ref="AJ618:AV618" si="23">SUM(AJ619:AJ988)</f>
        <v>0</v>
      </c>
      <c r="AK618" s="383">
        <f t="shared" si="23"/>
        <v>0</v>
      </c>
      <c r="AL618" s="383">
        <f t="shared" si="23"/>
        <v>0</v>
      </c>
      <c r="AM618" s="383">
        <f t="shared" si="23"/>
        <v>0</v>
      </c>
      <c r="AN618" s="383">
        <f t="shared" si="23"/>
        <v>0</v>
      </c>
      <c r="AO618" s="383">
        <f t="shared" si="23"/>
        <v>0</v>
      </c>
      <c r="AP618" s="383">
        <f t="shared" si="23"/>
        <v>0</v>
      </c>
      <c r="AQ618" s="383">
        <f t="shared" si="23"/>
        <v>0</v>
      </c>
      <c r="AR618" s="383">
        <f t="shared" si="23"/>
        <v>0</v>
      </c>
      <c r="AS618" s="383">
        <f t="shared" si="23"/>
        <v>0</v>
      </c>
      <c r="AT618" s="383">
        <f t="shared" si="23"/>
        <v>0</v>
      </c>
      <c r="AU618" s="383">
        <f t="shared" si="23"/>
        <v>0</v>
      </c>
      <c r="AV618" s="384" t="str">
        <f t="shared" si="23"/>
        <v>#REF!</v>
      </c>
      <c r="AW618" s="385">
        <f t="shared" ref="AW618:AW718" si="28">IFERROR(AU618/AG618,0)</f>
        <v>0</v>
      </c>
      <c r="AX618" s="386">
        <f t="shared" ref="AX618:BF618" si="24">SUM(AX619:AX988)</f>
        <v>0</v>
      </c>
      <c r="AY618" s="386">
        <f t="shared" si="24"/>
        <v>0</v>
      </c>
      <c r="AZ618" s="386">
        <f t="shared" si="24"/>
        <v>0</v>
      </c>
      <c r="BA618" s="386">
        <f t="shared" si="24"/>
        <v>0</v>
      </c>
      <c r="BB618" s="386">
        <f t="shared" si="24"/>
        <v>0</v>
      </c>
      <c r="BC618" s="387">
        <f t="shared" si="24"/>
        <v>0</v>
      </c>
      <c r="BD618" s="388">
        <f t="shared" si="24"/>
        <v>0</v>
      </c>
      <c r="BE618" s="389">
        <f t="shared" si="24"/>
        <v>0</v>
      </c>
      <c r="BF618" s="390">
        <f t="shared" si="24"/>
        <v>0</v>
      </c>
    </row>
    <row r="619" ht="19.5" customHeight="1">
      <c r="A619" s="185"/>
      <c r="B619" s="230">
        <v>1.0</v>
      </c>
      <c r="C619" s="185"/>
      <c r="D619" s="391" t="str">
        <f t="array" ref="D619">INDEX(_Rge_Projectdata_IC,$B619,MATCH("Project-ID",_Rge_Headline_Projectdata,0))</f>
        <v/>
      </c>
      <c r="E619" s="392" t="str">
        <f t="array" ref="E619">IF(INDEX(_Rge_Data_IC_CY,$B619,E$1)=0,"",TEXT(INDEX(_Rge_Data_IC_CY,$B619,E$1),"JJJJMMTT"))</f>
        <v/>
      </c>
      <c r="F619" s="393" t="str">
        <f t="array" ref="F619">INDEX(_Rge_Data_IC_CY,$B619,F$1)</f>
        <v>Closed</v>
      </c>
      <c r="G619" s="393">
        <f t="array" ref="G619">IFERROR(MATCH(INDEX(_Rge_Data_IC_CY,$B619,G$1),_Rge_Projectstatus,0),"")</f>
        <v>2</v>
      </c>
      <c r="H619" s="394" t="str">
        <f t="array" ref="H619">INDEX(_Rge_Data_IC_CY,$B619,H$1)</f>
        <v/>
      </c>
      <c r="I619" s="395" t="str">
        <f t="array" ref="I619">INDEX(_Rge_Data_IC_CY,$B619,I$1)</f>
        <v/>
      </c>
      <c r="J619" s="395" t="str">
        <f t="array" ref="J619">INDEX(_Rge_Data_IC_CY,$B619,J$1)</f>
        <v/>
      </c>
      <c r="K619" s="395" t="str">
        <f t="array" ref="K619">INDEX(_Rge_Data_IC_CY,$B619,K$1)</f>
        <v/>
      </c>
      <c r="L619" s="277">
        <f t="array" ref="L619">INDEX(_Rge_Data_IC_CY,$B619,L$1)</f>
        <v>0</v>
      </c>
      <c r="M619" s="277">
        <f t="array" ref="M619">INDEX(_Rge_Data_IC_CY,$B619,M$1)</f>
        <v>0</v>
      </c>
      <c r="N619" s="277">
        <f t="array" ref="N619">INDEX(_Rge_Data_IC_CY,$B619,N$1)</f>
        <v>0</v>
      </c>
      <c r="O619" s="277">
        <f t="array" ref="O619">INDEX(_Rge_Data_IC_CY,$B619,O$1)</f>
        <v>0</v>
      </c>
      <c r="P619" s="277">
        <f t="array" ref="P619">INDEX(_Rge_Data_IC_CY,$B619,P$1)</f>
        <v>0</v>
      </c>
      <c r="Q619" s="277" t="str">
        <f t="array" ref="Q619">INDEX(_Rge_Data_IC_CY,$B619,Q$1)</f>
        <v/>
      </c>
      <c r="R619" s="277">
        <f t="array" ref="R619">INDEX(_Rge_Data_IC_CY,$B619,R$1)</f>
        <v>0</v>
      </c>
      <c r="S619" s="277">
        <f t="array" ref="S619">INDEX(_Rge_Data_IC_CY,$B619,S$1)</f>
        <v>0</v>
      </c>
      <c r="T619" s="277">
        <f t="shared" si="25"/>
        <v>0</v>
      </c>
      <c r="U619" s="396">
        <f t="shared" si="26"/>
        <v>0</v>
      </c>
      <c r="V619" s="397" t="str">
        <f t="array" ref="V619">INDEX(_Rge_Data_IC_CY,$B619,V$1)</f>
        <v/>
      </c>
      <c r="W619" s="281" t="str">
        <f t="array" ref="W619">INDEX(_Rge_Data_IC_CY,$B619,W$1)</f>
        <v/>
      </c>
      <c r="X619" s="281" t="str">
        <f t="array" ref="X619">INDEX(_Rge_Data_IC_CY,$B619,X$1)</f>
        <v/>
      </c>
      <c r="Y619" s="281" t="str">
        <f t="array" ref="Y619">INDEX(_Rge_Data_IC_CY,$B619,Y$1)</f>
        <v/>
      </c>
      <c r="Z619" s="281">
        <f t="array" ref="Z619">INDEX(_Rge_Data_IC_CY,$B619,Z$1)</f>
        <v>0</v>
      </c>
      <c r="AA619" s="281">
        <f t="array" ref="AA619">INDEX(_Rge_Data_IC_CY,$B619,AA$1)</f>
        <v>0</v>
      </c>
      <c r="AB619" s="281">
        <f t="array" ref="AB619">INDEX(_Rge_Data_IC_CY,$B619,AB$1)</f>
        <v>0</v>
      </c>
      <c r="AC619" s="281">
        <f t="array" ref="AC619">INDEX(_Rge_Data_IC_CY,$B619,AC$1)</f>
        <v>0</v>
      </c>
      <c r="AD619" s="281">
        <f t="array" ref="AD619">INDEX(_Rge_Data_IC_CY,$B619,AD$1)</f>
        <v>0</v>
      </c>
      <c r="AE619" s="281" t="str">
        <f t="array" ref="AE619">INDEX(_Rge_Data_IC_CY,$B619,AE$1)</f>
        <v/>
      </c>
      <c r="AF619" s="281">
        <f t="array" ref="AF619">INDEX(_Rge_Data_IC_CY,$B619,AF$1)</f>
        <v>0</v>
      </c>
      <c r="AG619" s="281">
        <f t="array" ref="AG619">INDEX(_Rge_Data_IC_CY,$B619,AG$1)</f>
        <v>0</v>
      </c>
      <c r="AH619" s="281">
        <f t="shared" si="27"/>
        <v>0</v>
      </c>
      <c r="AI619" s="398" t="str">
        <f t="shared" ref="AI619:AI718" si="29">IFERROR(AH619/V619,)</f>
        <v/>
      </c>
      <c r="AJ619" s="399" t="str">
        <f t="array" ref="AJ619">INDEX(_Rge_Data_IC_CY,$B619,AJ$1)</f>
        <v/>
      </c>
      <c r="AK619" s="400" t="str">
        <f t="array" ref="AK619">INDEX(_Rge_Data_IC_CY,$B619,AK$1)</f>
        <v/>
      </c>
      <c r="AL619" s="400" t="str">
        <f t="array" ref="AL619">INDEX(_Rge_Data_IC_CY,$B619,AL$1)</f>
        <v/>
      </c>
      <c r="AM619" s="400" t="str">
        <f t="array" ref="AM619">INDEX(_Rge_Data_IC_CY,$B619,AM$1)</f>
        <v/>
      </c>
      <c r="AN619" s="400">
        <f t="array" ref="AN619">INDEX(_Rge_Data_IC_CY,$B619,AN$1)</f>
        <v>0</v>
      </c>
      <c r="AO619" s="400">
        <f t="array" ref="AO619">INDEX(_Rge_Data_IC_CY,$B619,AO$1)</f>
        <v>0</v>
      </c>
      <c r="AP619" s="400">
        <f t="array" ref="AP619">INDEX(_Rge_Data_IC_CY,$B619,AP$1)</f>
        <v>0</v>
      </c>
      <c r="AQ619" s="400">
        <f t="array" ref="AQ619">INDEX(_Rge_Data_IC_CY,$B619,AQ$1)</f>
        <v>0</v>
      </c>
      <c r="AR619" s="400">
        <f t="array" ref="AR619">INDEX(_Rge_Data_IC_CY,$B619,AR$1)</f>
        <v>0</v>
      </c>
      <c r="AS619" s="400" t="str">
        <f t="array" ref="AS619">INDEX(_Rge_Data_IC_CY,$B619,AS$1)</f>
        <v/>
      </c>
      <c r="AT619" s="400">
        <f t="array" ref="AT619">INDEX(_Rge_Data_IC_CY,$B619,AT$1)</f>
        <v>0</v>
      </c>
      <c r="AU619" s="400">
        <f t="array" ref="AU619">INDEX(_Rge_Data_IC_CY,$B619,AU$1)</f>
        <v>0</v>
      </c>
      <c r="AV619" s="284" t="str">
        <f t="shared" ref="AV619:AV718" si="30">IF(#REF!="N",0,AU619+AX619+AY619)</f>
        <v>#REF!</v>
      </c>
      <c r="AW619" s="285">
        <f t="shared" si="28"/>
        <v>0</v>
      </c>
      <c r="AX619" s="286">
        <f>IFERROR(IF(AND($F619="OPEN",$AH619&gt;0),$AH619*_SoP*$AW619,IF(AND($F619="CLOSED",$AH619&gt;0),$AH619*_SoL*$AW619,0)),0)</f>
        <v>0</v>
      </c>
      <c r="AY619" s="286">
        <f>IFERROR(IF($AH619&lt;0,$AH619*_SoL,0),0)</f>
        <v>0</v>
      </c>
      <c r="AZ619" s="287">
        <f t="shared" ref="AZ619:AZ718" si="31">AU619+AX619</f>
        <v>0</v>
      </c>
      <c r="BA619" s="287">
        <f t="shared" ref="BA619:BA718" si="32">AJ619-AY619</f>
        <v>0</v>
      </c>
      <c r="BB619" s="287">
        <f t="shared" ref="BB619:BB718" si="33">AZ619-BA619</f>
        <v>0</v>
      </c>
      <c r="BC619" s="288">
        <f t="shared" ref="BC619:BC718" si="34">IF($BB619&gt;=0,$BB619,0)</f>
        <v>0</v>
      </c>
      <c r="BD619" s="401">
        <f t="shared" ref="BD619:BD718" si="35">IF($BB619&lt;=0,-$BB619,0)</f>
        <v>0</v>
      </c>
      <c r="BE619" s="402">
        <f t="shared" ref="BE619:BE718" si="36">IF((V619-AJ619)&lt;0,0,V619-AJ619)</f>
        <v>0</v>
      </c>
      <c r="BF619" s="403">
        <f t="shared" ref="BF619:BF718" si="37">IF(AW619&gt;1,0,V619-AW619*V619)</f>
        <v>0</v>
      </c>
    </row>
    <row r="620" ht="19.5" customHeight="1">
      <c r="A620" s="185"/>
      <c r="B620" s="230">
        <f t="shared" ref="B620:B718" si="38">B619+1</f>
        <v>2</v>
      </c>
      <c r="C620" s="185"/>
      <c r="D620" s="391" t="str">
        <f t="array" ref="D620">INDEX(_Rge_Projectdata_IC,$B620,MATCH("Project-ID",_Rge_Headline_Projectdata,0))</f>
        <v/>
      </c>
      <c r="E620" s="392" t="str">
        <f t="array" ref="E620">IF(INDEX(_Rge_Data_IC_CY,$B620,E$1)=0,"",TEXT(INDEX(_Rge_Data_IC_CY,$B620,E$1),"JJJJMMTT"))</f>
        <v/>
      </c>
      <c r="F620" s="393" t="str">
        <f t="array" ref="F620">INDEX(_Rge_Data_IC_CY,$B620,F$1)</f>
        <v>Closed</v>
      </c>
      <c r="G620" s="393">
        <f t="array" ref="G620">IFERROR(MATCH(INDEX(_Rge_Data_IC_CY,$B620,G$1),_Rge_Projectstatus,0),"")</f>
        <v>2</v>
      </c>
      <c r="H620" s="394" t="str">
        <f t="array" ref="H620">INDEX(_Rge_Data_IC_CY,$B620,H$1)</f>
        <v/>
      </c>
      <c r="I620" s="395" t="str">
        <f t="array" ref="I620">INDEX(_Rge_Data_IC_CY,$B620,I$1)</f>
        <v/>
      </c>
      <c r="J620" s="395" t="str">
        <f t="array" ref="J620">INDEX(_Rge_Data_IC_CY,$B620,J$1)</f>
        <v/>
      </c>
      <c r="K620" s="395" t="str">
        <f t="array" ref="K620">INDEX(_Rge_Data_IC_CY,$B620,K$1)</f>
        <v/>
      </c>
      <c r="L620" s="277">
        <f t="array" ref="L620">INDEX(_Rge_Data_IC_CY,$B620,L$1)</f>
        <v>0</v>
      </c>
      <c r="M620" s="277">
        <f t="array" ref="M620">INDEX(_Rge_Data_IC_CY,$B620,M$1)</f>
        <v>0</v>
      </c>
      <c r="N620" s="277">
        <f t="array" ref="N620">INDEX(_Rge_Data_IC_CY,$B620,N$1)</f>
        <v>0</v>
      </c>
      <c r="O620" s="277">
        <f t="array" ref="O620">INDEX(_Rge_Data_IC_CY,$B620,O$1)</f>
        <v>0</v>
      </c>
      <c r="P620" s="277">
        <f t="array" ref="P620">INDEX(_Rge_Data_IC_CY,$B620,P$1)</f>
        <v>0</v>
      </c>
      <c r="Q620" s="277" t="str">
        <f t="array" ref="Q620">INDEX(_Rge_Data_IC_CY,$B620,Q$1)</f>
        <v/>
      </c>
      <c r="R620" s="277">
        <f t="array" ref="R620">INDEX(_Rge_Data_IC_CY,$B620,R$1)</f>
        <v>0</v>
      </c>
      <c r="S620" s="277">
        <f t="array" ref="S620">INDEX(_Rge_Data_IC_CY,$B620,S$1)</f>
        <v>0</v>
      </c>
      <c r="T620" s="277">
        <f t="shared" si="25"/>
        <v>0</v>
      </c>
      <c r="U620" s="396">
        <f t="shared" si="26"/>
        <v>0</v>
      </c>
      <c r="V620" s="397" t="str">
        <f t="array" ref="V620">INDEX(_Rge_Data_IC_CY,$B620,V$1)</f>
        <v/>
      </c>
      <c r="W620" s="281" t="str">
        <f t="array" ref="W620">INDEX(_Rge_Data_IC_CY,$B620,W$1)</f>
        <v/>
      </c>
      <c r="X620" s="281" t="str">
        <f t="array" ref="X620">INDEX(_Rge_Data_IC_CY,$B620,X$1)</f>
        <v/>
      </c>
      <c r="Y620" s="281" t="str">
        <f t="array" ref="Y620">INDEX(_Rge_Data_IC_CY,$B620,Y$1)</f>
        <v/>
      </c>
      <c r="Z620" s="281">
        <f t="array" ref="Z620">INDEX(_Rge_Data_IC_CY,$B620,Z$1)</f>
        <v>0</v>
      </c>
      <c r="AA620" s="281">
        <f t="array" ref="AA620">INDEX(_Rge_Data_IC_CY,$B620,AA$1)</f>
        <v>0</v>
      </c>
      <c r="AB620" s="281">
        <f t="array" ref="AB620">INDEX(_Rge_Data_IC_CY,$B620,AB$1)</f>
        <v>0</v>
      </c>
      <c r="AC620" s="281">
        <f t="array" ref="AC620">INDEX(_Rge_Data_IC_CY,$B620,AC$1)</f>
        <v>0</v>
      </c>
      <c r="AD620" s="281">
        <f t="array" ref="AD620">INDEX(_Rge_Data_IC_CY,$B620,AD$1)</f>
        <v>0</v>
      </c>
      <c r="AE620" s="281" t="str">
        <f t="array" ref="AE620">INDEX(_Rge_Data_IC_CY,$B620,AE$1)</f>
        <v/>
      </c>
      <c r="AF620" s="281">
        <f t="array" ref="AF620">INDEX(_Rge_Data_IC_CY,$B620,AF$1)</f>
        <v>0</v>
      </c>
      <c r="AG620" s="281">
        <f t="array" ref="AG620">INDEX(_Rge_Data_IC_CY,$B620,AG$1)</f>
        <v>0</v>
      </c>
      <c r="AH620" s="281">
        <f t="shared" si="27"/>
        <v>0</v>
      </c>
      <c r="AI620" s="398" t="str">
        <f t="shared" si="29"/>
        <v/>
      </c>
      <c r="AJ620" s="399" t="str">
        <f t="array" ref="AJ620">INDEX(_Rge_Data_IC_CY,$B620,AJ$1)</f>
        <v/>
      </c>
      <c r="AK620" s="400" t="str">
        <f t="array" ref="AK620">INDEX(_Rge_Data_IC_CY,$B620,AK$1)</f>
        <v/>
      </c>
      <c r="AL620" s="400" t="str">
        <f t="array" ref="AL620">INDEX(_Rge_Data_IC_CY,$B620,AL$1)</f>
        <v/>
      </c>
      <c r="AM620" s="400" t="str">
        <f t="array" ref="AM620">INDEX(_Rge_Data_IC_CY,$B620,AM$1)</f>
        <v/>
      </c>
      <c r="AN620" s="400">
        <f t="array" ref="AN620">INDEX(_Rge_Data_IC_CY,$B620,AN$1)</f>
        <v>0</v>
      </c>
      <c r="AO620" s="400">
        <f t="array" ref="AO620">INDEX(_Rge_Data_IC_CY,$B620,AO$1)</f>
        <v>0</v>
      </c>
      <c r="AP620" s="400">
        <f t="array" ref="AP620">INDEX(_Rge_Data_IC_CY,$B620,AP$1)</f>
        <v>0</v>
      </c>
      <c r="AQ620" s="400">
        <f t="array" ref="AQ620">INDEX(_Rge_Data_IC_CY,$B620,AQ$1)</f>
        <v>0</v>
      </c>
      <c r="AR620" s="400">
        <f t="array" ref="AR620">INDEX(_Rge_Data_IC_CY,$B620,AR$1)</f>
        <v>0</v>
      </c>
      <c r="AS620" s="400" t="str">
        <f t="array" ref="AS620">INDEX(_Rge_Data_IC_CY,$B620,AS$1)</f>
        <v/>
      </c>
      <c r="AT620" s="400">
        <f t="array" ref="AT620">INDEX(_Rge_Data_IC_CY,$B620,AT$1)</f>
        <v>0</v>
      </c>
      <c r="AU620" s="400">
        <f t="array" ref="AU620">INDEX(_Rge_Data_IC_CY,$B620,AU$1)</f>
        <v>0</v>
      </c>
      <c r="AV620" s="284" t="str">
        <f t="shared" si="30"/>
        <v>#REF!</v>
      </c>
      <c r="AW620" s="285">
        <f t="shared" si="28"/>
        <v>0</v>
      </c>
      <c r="AX620" s="286">
        <f>IFERROR(IF(AND($F620="OPEN",$AH620&gt;0),$AH620*_SoP*$AW620,IF(AND($F620="CLOSED",$AH620&gt;0),$AH620*_SoL*$AW620,0)),0)</f>
        <v>0</v>
      </c>
      <c r="AY620" s="286">
        <f>IFERROR(IF($AH620&lt;0,$AH620*_SoL,0),0)</f>
        <v>0</v>
      </c>
      <c r="AZ620" s="287">
        <f t="shared" si="31"/>
        <v>0</v>
      </c>
      <c r="BA620" s="287">
        <f t="shared" si="32"/>
        <v>0</v>
      </c>
      <c r="BB620" s="287">
        <f t="shared" si="33"/>
        <v>0</v>
      </c>
      <c r="BC620" s="288">
        <f t="shared" si="34"/>
        <v>0</v>
      </c>
      <c r="BD620" s="401">
        <f t="shared" si="35"/>
        <v>0</v>
      </c>
      <c r="BE620" s="402">
        <f t="shared" si="36"/>
        <v>0</v>
      </c>
      <c r="BF620" s="403">
        <f t="shared" si="37"/>
        <v>0</v>
      </c>
    </row>
    <row r="621" ht="19.5" customHeight="1">
      <c r="A621" s="185"/>
      <c r="B621" s="230">
        <f t="shared" si="38"/>
        <v>3</v>
      </c>
      <c r="C621" s="185"/>
      <c r="D621" s="391" t="str">
        <f t="array" ref="D621">INDEX(_Rge_Projectdata_IC,$B621,MATCH("Project-ID",_Rge_Headline_Projectdata,0))</f>
        <v/>
      </c>
      <c r="E621" s="392" t="str">
        <f t="array" ref="E621">IF(INDEX(_Rge_Data_IC_CY,$B621,E$1)=0,"",TEXT(INDEX(_Rge_Data_IC_CY,$B621,E$1),"JJJJMMTT"))</f>
        <v/>
      </c>
      <c r="F621" s="393" t="str">
        <f t="array" ref="F621">INDEX(_Rge_Data_IC_CY,$B621,F$1)</f>
        <v>Closed</v>
      </c>
      <c r="G621" s="393">
        <f t="array" ref="G621">IFERROR(MATCH(INDEX(_Rge_Data_IC_CY,$B621,G$1),_Rge_Projectstatus,0),"")</f>
        <v>2</v>
      </c>
      <c r="H621" s="394" t="str">
        <f t="array" ref="H621">INDEX(_Rge_Data_IC_CY,$B621,H$1)</f>
        <v/>
      </c>
      <c r="I621" s="395" t="str">
        <f t="array" ref="I621">INDEX(_Rge_Data_IC_CY,$B621,I$1)</f>
        <v/>
      </c>
      <c r="J621" s="395" t="str">
        <f t="array" ref="J621">INDEX(_Rge_Data_IC_CY,$B621,J$1)</f>
        <v/>
      </c>
      <c r="K621" s="395" t="str">
        <f t="array" ref="K621">INDEX(_Rge_Data_IC_CY,$B621,K$1)</f>
        <v/>
      </c>
      <c r="L621" s="277">
        <f t="array" ref="L621">INDEX(_Rge_Data_IC_CY,$B621,L$1)</f>
        <v>0</v>
      </c>
      <c r="M621" s="277">
        <f t="array" ref="M621">INDEX(_Rge_Data_IC_CY,$B621,M$1)</f>
        <v>0</v>
      </c>
      <c r="N621" s="277">
        <f t="array" ref="N621">INDEX(_Rge_Data_IC_CY,$B621,N$1)</f>
        <v>0</v>
      </c>
      <c r="O621" s="277">
        <f t="array" ref="O621">INDEX(_Rge_Data_IC_CY,$B621,O$1)</f>
        <v>0</v>
      </c>
      <c r="P621" s="277">
        <f t="array" ref="P621">INDEX(_Rge_Data_IC_CY,$B621,P$1)</f>
        <v>0</v>
      </c>
      <c r="Q621" s="277" t="str">
        <f t="array" ref="Q621">INDEX(_Rge_Data_IC_CY,$B621,Q$1)</f>
        <v/>
      </c>
      <c r="R621" s="277">
        <f t="array" ref="R621">INDEX(_Rge_Data_IC_CY,$B621,R$1)</f>
        <v>0</v>
      </c>
      <c r="S621" s="277">
        <f t="array" ref="S621">INDEX(_Rge_Data_IC_CY,$B621,S$1)</f>
        <v>0</v>
      </c>
      <c r="T621" s="277">
        <f t="shared" si="25"/>
        <v>0</v>
      </c>
      <c r="U621" s="396">
        <f t="shared" si="26"/>
        <v>0</v>
      </c>
      <c r="V621" s="397" t="str">
        <f t="array" ref="V621">INDEX(_Rge_Data_IC_CY,$B621,V$1)</f>
        <v/>
      </c>
      <c r="W621" s="281" t="str">
        <f t="array" ref="W621">INDEX(_Rge_Data_IC_CY,$B621,W$1)</f>
        <v/>
      </c>
      <c r="X621" s="281" t="str">
        <f t="array" ref="X621">INDEX(_Rge_Data_IC_CY,$B621,X$1)</f>
        <v/>
      </c>
      <c r="Y621" s="281" t="str">
        <f t="array" ref="Y621">INDEX(_Rge_Data_IC_CY,$B621,Y$1)</f>
        <v/>
      </c>
      <c r="Z621" s="281">
        <f t="array" ref="Z621">INDEX(_Rge_Data_IC_CY,$B621,Z$1)</f>
        <v>0</v>
      </c>
      <c r="AA621" s="281">
        <f t="array" ref="AA621">INDEX(_Rge_Data_IC_CY,$B621,AA$1)</f>
        <v>0</v>
      </c>
      <c r="AB621" s="281">
        <f t="array" ref="AB621">INDEX(_Rge_Data_IC_CY,$B621,AB$1)</f>
        <v>0</v>
      </c>
      <c r="AC621" s="281">
        <f t="array" ref="AC621">INDEX(_Rge_Data_IC_CY,$B621,AC$1)</f>
        <v>0</v>
      </c>
      <c r="AD621" s="281">
        <f t="array" ref="AD621">INDEX(_Rge_Data_IC_CY,$B621,AD$1)</f>
        <v>0</v>
      </c>
      <c r="AE621" s="281" t="str">
        <f t="array" ref="AE621">INDEX(_Rge_Data_IC_CY,$B621,AE$1)</f>
        <v/>
      </c>
      <c r="AF621" s="281">
        <f t="array" ref="AF621">INDEX(_Rge_Data_IC_CY,$B621,AF$1)</f>
        <v>0</v>
      </c>
      <c r="AG621" s="281">
        <f t="array" ref="AG621">INDEX(_Rge_Data_IC_CY,$B621,AG$1)</f>
        <v>0</v>
      </c>
      <c r="AH621" s="281">
        <f t="shared" si="27"/>
        <v>0</v>
      </c>
      <c r="AI621" s="398" t="str">
        <f t="shared" si="29"/>
        <v/>
      </c>
      <c r="AJ621" s="399" t="str">
        <f t="array" ref="AJ621">INDEX(_Rge_Data_IC_CY,$B621,AJ$1)</f>
        <v/>
      </c>
      <c r="AK621" s="400" t="str">
        <f t="array" ref="AK621">INDEX(_Rge_Data_IC_CY,$B621,AK$1)</f>
        <v/>
      </c>
      <c r="AL621" s="400" t="str">
        <f t="array" ref="AL621">INDEX(_Rge_Data_IC_CY,$B621,AL$1)</f>
        <v/>
      </c>
      <c r="AM621" s="400" t="str">
        <f t="array" ref="AM621">INDEX(_Rge_Data_IC_CY,$B621,AM$1)</f>
        <v/>
      </c>
      <c r="AN621" s="400">
        <f t="array" ref="AN621">INDEX(_Rge_Data_IC_CY,$B621,AN$1)</f>
        <v>0</v>
      </c>
      <c r="AO621" s="400">
        <f t="array" ref="AO621">INDEX(_Rge_Data_IC_CY,$B621,AO$1)</f>
        <v>0</v>
      </c>
      <c r="AP621" s="400">
        <f t="array" ref="AP621">INDEX(_Rge_Data_IC_CY,$B621,AP$1)</f>
        <v>0</v>
      </c>
      <c r="AQ621" s="400">
        <f t="array" ref="AQ621">INDEX(_Rge_Data_IC_CY,$B621,AQ$1)</f>
        <v>0</v>
      </c>
      <c r="AR621" s="400">
        <f t="array" ref="AR621">INDEX(_Rge_Data_IC_CY,$B621,AR$1)</f>
        <v>0</v>
      </c>
      <c r="AS621" s="400" t="str">
        <f t="array" ref="AS621">INDEX(_Rge_Data_IC_CY,$B621,AS$1)</f>
        <v/>
      </c>
      <c r="AT621" s="400">
        <f t="array" ref="AT621">INDEX(_Rge_Data_IC_CY,$B621,AT$1)</f>
        <v>0</v>
      </c>
      <c r="AU621" s="400">
        <f t="array" ref="AU621">INDEX(_Rge_Data_IC_CY,$B621,AU$1)</f>
        <v>0</v>
      </c>
      <c r="AV621" s="284" t="str">
        <f t="shared" si="30"/>
        <v>#REF!</v>
      </c>
      <c r="AW621" s="285">
        <f t="shared" si="28"/>
        <v>0</v>
      </c>
      <c r="AX621" s="286">
        <f>IFERROR(IF(AND($F621="OPEN",$AH621&gt;0),$AH621*_SoP*$AW621,IF(AND($F621="CLOSED",$AH621&gt;0),$AH621*_SoL*$AW621,0)),0)</f>
        <v>0</v>
      </c>
      <c r="AY621" s="286">
        <f>IFERROR(IF($AH621&lt;0,$AH621*_SoL,0),0)</f>
        <v>0</v>
      </c>
      <c r="AZ621" s="287">
        <f t="shared" si="31"/>
        <v>0</v>
      </c>
      <c r="BA621" s="287">
        <f t="shared" si="32"/>
        <v>0</v>
      </c>
      <c r="BB621" s="287">
        <f t="shared" si="33"/>
        <v>0</v>
      </c>
      <c r="BC621" s="288">
        <f t="shared" si="34"/>
        <v>0</v>
      </c>
      <c r="BD621" s="401">
        <f t="shared" si="35"/>
        <v>0</v>
      </c>
      <c r="BE621" s="402">
        <f t="shared" si="36"/>
        <v>0</v>
      </c>
      <c r="BF621" s="403">
        <f t="shared" si="37"/>
        <v>0</v>
      </c>
    </row>
    <row r="622" ht="19.5" customHeight="1">
      <c r="A622" s="185"/>
      <c r="B622" s="230">
        <f t="shared" si="38"/>
        <v>4</v>
      </c>
      <c r="C622" s="185"/>
      <c r="D622" s="391" t="str">
        <f t="array" ref="D622">INDEX(_Rge_Projectdata_IC,$B622,MATCH("Project-ID",_Rge_Headline_Projectdata,0))</f>
        <v/>
      </c>
      <c r="E622" s="392" t="str">
        <f t="array" ref="E622">IF(INDEX(_Rge_Data_IC_CY,$B622,E$1)=0,"",TEXT(INDEX(_Rge_Data_IC_CY,$B622,E$1),"JJJJMMTT"))</f>
        <v/>
      </c>
      <c r="F622" s="393" t="str">
        <f t="array" ref="F622">INDEX(_Rge_Data_IC_CY,$B622,F$1)</f>
        <v>Closed</v>
      </c>
      <c r="G622" s="393">
        <f t="array" ref="G622">IFERROR(MATCH(INDEX(_Rge_Data_IC_CY,$B622,G$1),_Rge_Projectstatus,0),"")</f>
        <v>2</v>
      </c>
      <c r="H622" s="394" t="str">
        <f t="array" ref="H622">INDEX(_Rge_Data_IC_CY,$B622,H$1)</f>
        <v/>
      </c>
      <c r="I622" s="395" t="str">
        <f t="array" ref="I622">INDEX(_Rge_Data_IC_CY,$B622,I$1)</f>
        <v/>
      </c>
      <c r="J622" s="395" t="str">
        <f t="array" ref="J622">INDEX(_Rge_Data_IC_CY,$B622,J$1)</f>
        <v/>
      </c>
      <c r="K622" s="395" t="str">
        <f t="array" ref="K622">INDEX(_Rge_Data_IC_CY,$B622,K$1)</f>
        <v/>
      </c>
      <c r="L622" s="277">
        <f t="array" ref="L622">INDEX(_Rge_Data_IC_CY,$B622,L$1)</f>
        <v>0</v>
      </c>
      <c r="M622" s="277">
        <f t="array" ref="M622">INDEX(_Rge_Data_IC_CY,$B622,M$1)</f>
        <v>0</v>
      </c>
      <c r="N622" s="277">
        <f t="array" ref="N622">INDEX(_Rge_Data_IC_CY,$B622,N$1)</f>
        <v>0</v>
      </c>
      <c r="O622" s="277">
        <f t="array" ref="O622">INDEX(_Rge_Data_IC_CY,$B622,O$1)</f>
        <v>0</v>
      </c>
      <c r="P622" s="277">
        <f t="array" ref="P622">INDEX(_Rge_Data_IC_CY,$B622,P$1)</f>
        <v>0</v>
      </c>
      <c r="Q622" s="277" t="str">
        <f t="array" ref="Q622">INDEX(_Rge_Data_IC_CY,$B622,Q$1)</f>
        <v/>
      </c>
      <c r="R622" s="277">
        <f t="array" ref="R622">INDEX(_Rge_Data_IC_CY,$B622,R$1)</f>
        <v>0</v>
      </c>
      <c r="S622" s="277">
        <f t="array" ref="S622">INDEX(_Rge_Data_IC_CY,$B622,S$1)</f>
        <v>0</v>
      </c>
      <c r="T622" s="277">
        <f t="shared" si="25"/>
        <v>0</v>
      </c>
      <c r="U622" s="396">
        <f t="shared" si="26"/>
        <v>0</v>
      </c>
      <c r="V622" s="397" t="str">
        <f t="array" ref="V622">INDEX(_Rge_Data_IC_CY,$B622,V$1)</f>
        <v/>
      </c>
      <c r="W622" s="281" t="str">
        <f t="array" ref="W622">INDEX(_Rge_Data_IC_CY,$B622,W$1)</f>
        <v/>
      </c>
      <c r="X622" s="281" t="str">
        <f t="array" ref="X622">INDEX(_Rge_Data_IC_CY,$B622,X$1)</f>
        <v/>
      </c>
      <c r="Y622" s="281" t="str">
        <f t="array" ref="Y622">INDEX(_Rge_Data_IC_CY,$B622,Y$1)</f>
        <v/>
      </c>
      <c r="Z622" s="281">
        <f t="array" ref="Z622">INDEX(_Rge_Data_IC_CY,$B622,Z$1)</f>
        <v>0</v>
      </c>
      <c r="AA622" s="281">
        <f t="array" ref="AA622">INDEX(_Rge_Data_IC_CY,$B622,AA$1)</f>
        <v>0</v>
      </c>
      <c r="AB622" s="281">
        <f t="array" ref="AB622">INDEX(_Rge_Data_IC_CY,$B622,AB$1)</f>
        <v>0</v>
      </c>
      <c r="AC622" s="281">
        <f t="array" ref="AC622">INDEX(_Rge_Data_IC_CY,$B622,AC$1)</f>
        <v>0</v>
      </c>
      <c r="AD622" s="281">
        <f t="array" ref="AD622">INDEX(_Rge_Data_IC_CY,$B622,AD$1)</f>
        <v>0</v>
      </c>
      <c r="AE622" s="281" t="str">
        <f t="array" ref="AE622">INDEX(_Rge_Data_IC_CY,$B622,AE$1)</f>
        <v/>
      </c>
      <c r="AF622" s="281">
        <f t="array" ref="AF622">INDEX(_Rge_Data_IC_CY,$B622,AF$1)</f>
        <v>0</v>
      </c>
      <c r="AG622" s="281">
        <f t="array" ref="AG622">INDEX(_Rge_Data_IC_CY,$B622,AG$1)</f>
        <v>0</v>
      </c>
      <c r="AH622" s="281">
        <f t="shared" si="27"/>
        <v>0</v>
      </c>
      <c r="AI622" s="398" t="str">
        <f t="shared" si="29"/>
        <v/>
      </c>
      <c r="AJ622" s="399" t="str">
        <f t="array" ref="AJ622">INDEX(_Rge_Data_IC_CY,$B622,AJ$1)</f>
        <v/>
      </c>
      <c r="AK622" s="400" t="str">
        <f t="array" ref="AK622">INDEX(_Rge_Data_IC_CY,$B622,AK$1)</f>
        <v/>
      </c>
      <c r="AL622" s="400" t="str">
        <f t="array" ref="AL622">INDEX(_Rge_Data_IC_CY,$B622,AL$1)</f>
        <v/>
      </c>
      <c r="AM622" s="400" t="str">
        <f t="array" ref="AM622">INDEX(_Rge_Data_IC_CY,$B622,AM$1)</f>
        <v/>
      </c>
      <c r="AN622" s="400">
        <f t="array" ref="AN622">INDEX(_Rge_Data_IC_CY,$B622,AN$1)</f>
        <v>0</v>
      </c>
      <c r="AO622" s="400">
        <f t="array" ref="AO622">INDEX(_Rge_Data_IC_CY,$B622,AO$1)</f>
        <v>0</v>
      </c>
      <c r="AP622" s="400">
        <f t="array" ref="AP622">INDEX(_Rge_Data_IC_CY,$B622,AP$1)</f>
        <v>0</v>
      </c>
      <c r="AQ622" s="400">
        <f t="array" ref="AQ622">INDEX(_Rge_Data_IC_CY,$B622,AQ$1)</f>
        <v>0</v>
      </c>
      <c r="AR622" s="400">
        <f t="array" ref="AR622">INDEX(_Rge_Data_IC_CY,$B622,AR$1)</f>
        <v>0</v>
      </c>
      <c r="AS622" s="400" t="str">
        <f t="array" ref="AS622">INDEX(_Rge_Data_IC_CY,$B622,AS$1)</f>
        <v/>
      </c>
      <c r="AT622" s="400">
        <f t="array" ref="AT622">INDEX(_Rge_Data_IC_CY,$B622,AT$1)</f>
        <v>0</v>
      </c>
      <c r="AU622" s="400">
        <f t="array" ref="AU622">INDEX(_Rge_Data_IC_CY,$B622,AU$1)</f>
        <v>0</v>
      </c>
      <c r="AV622" s="284" t="str">
        <f t="shared" si="30"/>
        <v>#REF!</v>
      </c>
      <c r="AW622" s="285">
        <f t="shared" si="28"/>
        <v>0</v>
      </c>
      <c r="AX622" s="286">
        <f>IFERROR(IF(AND($F622="OPEN",$AH622&gt;0),$AH622*_SoP*$AW622,IF(AND($F622="CLOSED",$AH622&gt;0),$AH622*_SoL*$AW622,0)),0)</f>
        <v>0</v>
      </c>
      <c r="AY622" s="286">
        <f>IFERROR(IF($AH622&lt;0,$AH622*_SoL,0),0)</f>
        <v>0</v>
      </c>
      <c r="AZ622" s="287">
        <f t="shared" si="31"/>
        <v>0</v>
      </c>
      <c r="BA622" s="287">
        <f t="shared" si="32"/>
        <v>0</v>
      </c>
      <c r="BB622" s="287">
        <f t="shared" si="33"/>
        <v>0</v>
      </c>
      <c r="BC622" s="288">
        <f t="shared" si="34"/>
        <v>0</v>
      </c>
      <c r="BD622" s="401">
        <f t="shared" si="35"/>
        <v>0</v>
      </c>
      <c r="BE622" s="402">
        <f t="shared" si="36"/>
        <v>0</v>
      </c>
      <c r="BF622" s="403">
        <f t="shared" si="37"/>
        <v>0</v>
      </c>
    </row>
    <row r="623" ht="19.5" customHeight="1">
      <c r="A623" s="185"/>
      <c r="B623" s="230">
        <f t="shared" si="38"/>
        <v>5</v>
      </c>
      <c r="C623" s="185"/>
      <c r="D623" s="391" t="str">
        <f t="array" ref="D623">INDEX(_Rge_Projectdata_IC,$B623,MATCH("Project-ID",_Rge_Headline_Projectdata,0))</f>
        <v/>
      </c>
      <c r="E623" s="392" t="str">
        <f t="array" ref="E623">IF(INDEX(_Rge_Data_IC_CY,$B623,E$1)=0,"",TEXT(INDEX(_Rge_Data_IC_CY,$B623,E$1),"JJJJMMTT"))</f>
        <v/>
      </c>
      <c r="F623" s="393" t="str">
        <f t="array" ref="F623">INDEX(_Rge_Data_IC_CY,$B623,F$1)</f>
        <v>Closed</v>
      </c>
      <c r="G623" s="393">
        <f t="array" ref="G623">IFERROR(MATCH(INDEX(_Rge_Data_IC_CY,$B623,G$1),_Rge_Projectstatus,0),"")</f>
        <v>2</v>
      </c>
      <c r="H623" s="394" t="str">
        <f t="array" ref="H623">INDEX(_Rge_Data_IC_CY,$B623,H$1)</f>
        <v/>
      </c>
      <c r="I623" s="395" t="str">
        <f t="array" ref="I623">INDEX(_Rge_Data_IC_CY,$B623,I$1)</f>
        <v/>
      </c>
      <c r="J623" s="395" t="str">
        <f t="array" ref="J623">INDEX(_Rge_Data_IC_CY,$B623,J$1)</f>
        <v/>
      </c>
      <c r="K623" s="395" t="str">
        <f t="array" ref="K623">INDEX(_Rge_Data_IC_CY,$B623,K$1)</f>
        <v/>
      </c>
      <c r="L623" s="277">
        <f t="array" ref="L623">INDEX(_Rge_Data_IC_CY,$B623,L$1)</f>
        <v>0</v>
      </c>
      <c r="M623" s="277">
        <f t="array" ref="M623">INDEX(_Rge_Data_IC_CY,$B623,M$1)</f>
        <v>0</v>
      </c>
      <c r="N623" s="277">
        <f t="array" ref="N623">INDEX(_Rge_Data_IC_CY,$B623,N$1)</f>
        <v>0</v>
      </c>
      <c r="O623" s="277">
        <f t="array" ref="O623">INDEX(_Rge_Data_IC_CY,$B623,O$1)</f>
        <v>0</v>
      </c>
      <c r="P623" s="277">
        <f t="array" ref="P623">INDEX(_Rge_Data_IC_CY,$B623,P$1)</f>
        <v>0</v>
      </c>
      <c r="Q623" s="277" t="str">
        <f t="array" ref="Q623">INDEX(_Rge_Data_IC_CY,$B623,Q$1)</f>
        <v/>
      </c>
      <c r="R623" s="277">
        <f t="array" ref="R623">INDEX(_Rge_Data_IC_CY,$B623,R$1)</f>
        <v>0</v>
      </c>
      <c r="S623" s="277">
        <f t="array" ref="S623">INDEX(_Rge_Data_IC_CY,$B623,S$1)</f>
        <v>0</v>
      </c>
      <c r="T623" s="277">
        <f t="shared" si="25"/>
        <v>0</v>
      </c>
      <c r="U623" s="396">
        <f t="shared" si="26"/>
        <v>0</v>
      </c>
      <c r="V623" s="397" t="str">
        <f t="array" ref="V623">INDEX(_Rge_Data_IC_CY,$B623,V$1)</f>
        <v/>
      </c>
      <c r="W623" s="281" t="str">
        <f t="array" ref="W623">INDEX(_Rge_Data_IC_CY,$B623,W$1)</f>
        <v/>
      </c>
      <c r="X623" s="281" t="str">
        <f t="array" ref="X623">INDEX(_Rge_Data_IC_CY,$B623,X$1)</f>
        <v/>
      </c>
      <c r="Y623" s="281" t="str">
        <f t="array" ref="Y623">INDEX(_Rge_Data_IC_CY,$B623,Y$1)</f>
        <v/>
      </c>
      <c r="Z623" s="281">
        <f t="array" ref="Z623">INDEX(_Rge_Data_IC_CY,$B623,Z$1)</f>
        <v>0</v>
      </c>
      <c r="AA623" s="281">
        <f t="array" ref="AA623">INDEX(_Rge_Data_IC_CY,$B623,AA$1)</f>
        <v>0</v>
      </c>
      <c r="AB623" s="281">
        <f t="array" ref="AB623">INDEX(_Rge_Data_IC_CY,$B623,AB$1)</f>
        <v>0</v>
      </c>
      <c r="AC623" s="281">
        <f t="array" ref="AC623">INDEX(_Rge_Data_IC_CY,$B623,AC$1)</f>
        <v>0</v>
      </c>
      <c r="AD623" s="281">
        <f t="array" ref="AD623">INDEX(_Rge_Data_IC_CY,$B623,AD$1)</f>
        <v>0</v>
      </c>
      <c r="AE623" s="281" t="str">
        <f t="array" ref="AE623">INDEX(_Rge_Data_IC_CY,$B623,AE$1)</f>
        <v/>
      </c>
      <c r="AF623" s="281">
        <f t="array" ref="AF623">INDEX(_Rge_Data_IC_CY,$B623,AF$1)</f>
        <v>0</v>
      </c>
      <c r="AG623" s="281">
        <f t="array" ref="AG623">INDEX(_Rge_Data_IC_CY,$B623,AG$1)</f>
        <v>0</v>
      </c>
      <c r="AH623" s="281">
        <f t="shared" si="27"/>
        <v>0</v>
      </c>
      <c r="AI623" s="398" t="str">
        <f t="shared" si="29"/>
        <v/>
      </c>
      <c r="AJ623" s="399" t="str">
        <f t="array" ref="AJ623">INDEX(_Rge_Data_IC_CY,$B623,AJ$1)</f>
        <v/>
      </c>
      <c r="AK623" s="400" t="str">
        <f t="array" ref="AK623">INDEX(_Rge_Data_IC_CY,$B623,AK$1)</f>
        <v/>
      </c>
      <c r="AL623" s="400" t="str">
        <f t="array" ref="AL623">INDEX(_Rge_Data_IC_CY,$B623,AL$1)</f>
        <v/>
      </c>
      <c r="AM623" s="400" t="str">
        <f t="array" ref="AM623">INDEX(_Rge_Data_IC_CY,$B623,AM$1)</f>
        <v/>
      </c>
      <c r="AN623" s="400">
        <f t="array" ref="AN623">INDEX(_Rge_Data_IC_CY,$B623,AN$1)</f>
        <v>0</v>
      </c>
      <c r="AO623" s="400">
        <f t="array" ref="AO623">INDEX(_Rge_Data_IC_CY,$B623,AO$1)</f>
        <v>0</v>
      </c>
      <c r="AP623" s="400">
        <f t="array" ref="AP623">INDEX(_Rge_Data_IC_CY,$B623,AP$1)</f>
        <v>0</v>
      </c>
      <c r="AQ623" s="400">
        <f t="array" ref="AQ623">INDEX(_Rge_Data_IC_CY,$B623,AQ$1)</f>
        <v>0</v>
      </c>
      <c r="AR623" s="400">
        <f t="array" ref="AR623">INDEX(_Rge_Data_IC_CY,$B623,AR$1)</f>
        <v>0</v>
      </c>
      <c r="AS623" s="400" t="str">
        <f t="array" ref="AS623">INDEX(_Rge_Data_IC_CY,$B623,AS$1)</f>
        <v/>
      </c>
      <c r="AT623" s="400">
        <f t="array" ref="AT623">INDEX(_Rge_Data_IC_CY,$B623,AT$1)</f>
        <v>0</v>
      </c>
      <c r="AU623" s="400">
        <f t="array" ref="AU623">INDEX(_Rge_Data_IC_CY,$B623,AU$1)</f>
        <v>0</v>
      </c>
      <c r="AV623" s="284" t="str">
        <f t="shared" si="30"/>
        <v>#REF!</v>
      </c>
      <c r="AW623" s="285">
        <f t="shared" si="28"/>
        <v>0</v>
      </c>
      <c r="AX623" s="286">
        <f>IFERROR(IF(AND($F623="OPEN",$AH623&gt;0),$AH623*_SoP*$AW623,IF(AND($F623="CLOSED",$AH623&gt;0),$AH623*_SoL*$AW623,0)),0)</f>
        <v>0</v>
      </c>
      <c r="AY623" s="286">
        <f>IFERROR(IF($AH623&lt;0,$AH623*_SoL,0),0)</f>
        <v>0</v>
      </c>
      <c r="AZ623" s="287">
        <f t="shared" si="31"/>
        <v>0</v>
      </c>
      <c r="BA623" s="287">
        <f t="shared" si="32"/>
        <v>0</v>
      </c>
      <c r="BB623" s="287">
        <f t="shared" si="33"/>
        <v>0</v>
      </c>
      <c r="BC623" s="288">
        <f t="shared" si="34"/>
        <v>0</v>
      </c>
      <c r="BD623" s="401">
        <f t="shared" si="35"/>
        <v>0</v>
      </c>
      <c r="BE623" s="402">
        <f t="shared" si="36"/>
        <v>0</v>
      </c>
      <c r="BF623" s="403">
        <f t="shared" si="37"/>
        <v>0</v>
      </c>
    </row>
    <row r="624" ht="19.5" customHeight="1">
      <c r="A624" s="185"/>
      <c r="B624" s="230">
        <f t="shared" si="38"/>
        <v>6</v>
      </c>
      <c r="C624" s="185"/>
      <c r="D624" s="391" t="str">
        <f t="array" ref="D624">INDEX(_Rge_Projectdata_IC,$B624,MATCH("Project-ID",_Rge_Headline_Projectdata,0))</f>
        <v/>
      </c>
      <c r="E624" s="392" t="str">
        <f t="array" ref="E624">IF(INDEX(_Rge_Data_IC_CY,$B624,E$1)=0,"",TEXT(INDEX(_Rge_Data_IC_CY,$B624,E$1),"JJJJMMTT"))</f>
        <v/>
      </c>
      <c r="F624" s="393" t="str">
        <f t="array" ref="F624">INDEX(_Rge_Data_IC_CY,$B624,F$1)</f>
        <v>Closed</v>
      </c>
      <c r="G624" s="393">
        <f t="array" ref="G624">IFERROR(MATCH(INDEX(_Rge_Data_IC_CY,$B624,G$1),_Rge_Projectstatus,0),"")</f>
        <v>2</v>
      </c>
      <c r="H624" s="394" t="str">
        <f t="array" ref="H624">INDEX(_Rge_Data_IC_CY,$B624,H$1)</f>
        <v/>
      </c>
      <c r="I624" s="395" t="str">
        <f t="array" ref="I624">INDEX(_Rge_Data_IC_CY,$B624,I$1)</f>
        <v/>
      </c>
      <c r="J624" s="395" t="str">
        <f t="array" ref="J624">INDEX(_Rge_Data_IC_CY,$B624,J$1)</f>
        <v/>
      </c>
      <c r="K624" s="395" t="str">
        <f t="array" ref="K624">INDEX(_Rge_Data_IC_CY,$B624,K$1)</f>
        <v/>
      </c>
      <c r="L624" s="277">
        <f t="array" ref="L624">INDEX(_Rge_Data_IC_CY,$B624,L$1)</f>
        <v>0</v>
      </c>
      <c r="M624" s="277">
        <f t="array" ref="M624">INDEX(_Rge_Data_IC_CY,$B624,M$1)</f>
        <v>0</v>
      </c>
      <c r="N624" s="277">
        <f t="array" ref="N624">INDEX(_Rge_Data_IC_CY,$B624,N$1)</f>
        <v>0</v>
      </c>
      <c r="O624" s="277">
        <f t="array" ref="O624">INDEX(_Rge_Data_IC_CY,$B624,O$1)</f>
        <v>0</v>
      </c>
      <c r="P624" s="277">
        <f t="array" ref="P624">INDEX(_Rge_Data_IC_CY,$B624,P$1)</f>
        <v>0</v>
      </c>
      <c r="Q624" s="277" t="str">
        <f t="array" ref="Q624">INDEX(_Rge_Data_IC_CY,$B624,Q$1)</f>
        <v/>
      </c>
      <c r="R624" s="277">
        <f t="array" ref="R624">INDEX(_Rge_Data_IC_CY,$B624,R$1)</f>
        <v>0</v>
      </c>
      <c r="S624" s="277">
        <f t="array" ref="S624">INDEX(_Rge_Data_IC_CY,$B624,S$1)</f>
        <v>0</v>
      </c>
      <c r="T624" s="277">
        <f t="shared" si="25"/>
        <v>0</v>
      </c>
      <c r="U624" s="396">
        <f t="shared" si="26"/>
        <v>0</v>
      </c>
      <c r="V624" s="397" t="str">
        <f t="array" ref="V624">INDEX(_Rge_Data_IC_CY,$B624,V$1)</f>
        <v/>
      </c>
      <c r="W624" s="281" t="str">
        <f t="array" ref="W624">INDEX(_Rge_Data_IC_CY,$B624,W$1)</f>
        <v/>
      </c>
      <c r="X624" s="281" t="str">
        <f t="array" ref="X624">INDEX(_Rge_Data_IC_CY,$B624,X$1)</f>
        <v/>
      </c>
      <c r="Y624" s="281" t="str">
        <f t="array" ref="Y624">INDEX(_Rge_Data_IC_CY,$B624,Y$1)</f>
        <v/>
      </c>
      <c r="Z624" s="281">
        <f t="array" ref="Z624">INDEX(_Rge_Data_IC_CY,$B624,Z$1)</f>
        <v>0</v>
      </c>
      <c r="AA624" s="281">
        <f t="array" ref="AA624">INDEX(_Rge_Data_IC_CY,$B624,AA$1)</f>
        <v>0</v>
      </c>
      <c r="AB624" s="281">
        <f t="array" ref="AB624">INDEX(_Rge_Data_IC_CY,$B624,AB$1)</f>
        <v>0</v>
      </c>
      <c r="AC624" s="281">
        <f t="array" ref="AC624">INDEX(_Rge_Data_IC_CY,$B624,AC$1)</f>
        <v>0</v>
      </c>
      <c r="AD624" s="281">
        <f t="array" ref="AD624">INDEX(_Rge_Data_IC_CY,$B624,AD$1)</f>
        <v>0</v>
      </c>
      <c r="AE624" s="281" t="str">
        <f t="array" ref="AE624">INDEX(_Rge_Data_IC_CY,$B624,AE$1)</f>
        <v/>
      </c>
      <c r="AF624" s="281">
        <f t="array" ref="AF624">INDEX(_Rge_Data_IC_CY,$B624,AF$1)</f>
        <v>0</v>
      </c>
      <c r="AG624" s="281">
        <f t="array" ref="AG624">INDEX(_Rge_Data_IC_CY,$B624,AG$1)</f>
        <v>0</v>
      </c>
      <c r="AH624" s="281">
        <f t="shared" si="27"/>
        <v>0</v>
      </c>
      <c r="AI624" s="398" t="str">
        <f t="shared" si="29"/>
        <v/>
      </c>
      <c r="AJ624" s="399" t="str">
        <f t="array" ref="AJ624">INDEX(_Rge_Data_IC_CY,$B624,AJ$1)</f>
        <v/>
      </c>
      <c r="AK624" s="400" t="str">
        <f t="array" ref="AK624">INDEX(_Rge_Data_IC_CY,$B624,AK$1)</f>
        <v/>
      </c>
      <c r="AL624" s="400" t="str">
        <f t="array" ref="AL624">INDEX(_Rge_Data_IC_CY,$B624,AL$1)</f>
        <v/>
      </c>
      <c r="AM624" s="400" t="str">
        <f t="array" ref="AM624">INDEX(_Rge_Data_IC_CY,$B624,AM$1)</f>
        <v/>
      </c>
      <c r="AN624" s="400">
        <f t="array" ref="AN624">INDEX(_Rge_Data_IC_CY,$B624,AN$1)</f>
        <v>0</v>
      </c>
      <c r="AO624" s="400">
        <f t="array" ref="AO624">INDEX(_Rge_Data_IC_CY,$B624,AO$1)</f>
        <v>0</v>
      </c>
      <c r="AP624" s="400">
        <f t="array" ref="AP624">INDEX(_Rge_Data_IC_CY,$B624,AP$1)</f>
        <v>0</v>
      </c>
      <c r="AQ624" s="400">
        <f t="array" ref="AQ624">INDEX(_Rge_Data_IC_CY,$B624,AQ$1)</f>
        <v>0</v>
      </c>
      <c r="AR624" s="400">
        <f t="array" ref="AR624">INDEX(_Rge_Data_IC_CY,$B624,AR$1)</f>
        <v>0</v>
      </c>
      <c r="AS624" s="400" t="str">
        <f t="array" ref="AS624">INDEX(_Rge_Data_IC_CY,$B624,AS$1)</f>
        <v/>
      </c>
      <c r="AT624" s="400">
        <f t="array" ref="AT624">INDEX(_Rge_Data_IC_CY,$B624,AT$1)</f>
        <v>0</v>
      </c>
      <c r="AU624" s="400">
        <f t="array" ref="AU624">INDEX(_Rge_Data_IC_CY,$B624,AU$1)</f>
        <v>0</v>
      </c>
      <c r="AV624" s="284" t="str">
        <f t="shared" si="30"/>
        <v>#REF!</v>
      </c>
      <c r="AW624" s="285">
        <f t="shared" si="28"/>
        <v>0</v>
      </c>
      <c r="AX624" s="286">
        <f>IFERROR(IF(AND($F624="OPEN",$AH624&gt;0),$AH624*_SoP*$AW624,IF(AND($F624="CLOSED",$AH624&gt;0),$AH624*_SoL*$AW624,0)),0)</f>
        <v>0</v>
      </c>
      <c r="AY624" s="286">
        <f>IFERROR(IF($AH624&lt;0,$AH624*_SoL,0),0)</f>
        <v>0</v>
      </c>
      <c r="AZ624" s="287">
        <f t="shared" si="31"/>
        <v>0</v>
      </c>
      <c r="BA624" s="287">
        <f t="shared" si="32"/>
        <v>0</v>
      </c>
      <c r="BB624" s="287">
        <f t="shared" si="33"/>
        <v>0</v>
      </c>
      <c r="BC624" s="288">
        <f t="shared" si="34"/>
        <v>0</v>
      </c>
      <c r="BD624" s="401">
        <f t="shared" si="35"/>
        <v>0</v>
      </c>
      <c r="BE624" s="402">
        <f t="shared" si="36"/>
        <v>0</v>
      </c>
      <c r="BF624" s="403">
        <f t="shared" si="37"/>
        <v>0</v>
      </c>
    </row>
    <row r="625" ht="19.5" customHeight="1">
      <c r="A625" s="185"/>
      <c r="B625" s="230">
        <f t="shared" si="38"/>
        <v>7</v>
      </c>
      <c r="C625" s="185"/>
      <c r="D625" s="391" t="str">
        <f t="array" ref="D625">INDEX(_Rge_Projectdata_IC,$B625,MATCH("Project-ID",_Rge_Headline_Projectdata,0))</f>
        <v/>
      </c>
      <c r="E625" s="392" t="str">
        <f t="array" ref="E625">IF(INDEX(_Rge_Data_IC_CY,$B625,E$1)=0,"",TEXT(INDEX(_Rge_Data_IC_CY,$B625,E$1),"JJJJMMTT"))</f>
        <v/>
      </c>
      <c r="F625" s="393" t="str">
        <f t="array" ref="F625">INDEX(_Rge_Data_IC_CY,$B625,F$1)</f>
        <v>Closed</v>
      </c>
      <c r="G625" s="393">
        <f t="array" ref="G625">IFERROR(MATCH(INDEX(_Rge_Data_IC_CY,$B625,G$1),_Rge_Projectstatus,0),"")</f>
        <v>2</v>
      </c>
      <c r="H625" s="394" t="str">
        <f t="array" ref="H625">INDEX(_Rge_Data_IC_CY,$B625,H$1)</f>
        <v/>
      </c>
      <c r="I625" s="395" t="str">
        <f t="array" ref="I625">INDEX(_Rge_Data_IC_CY,$B625,I$1)</f>
        <v/>
      </c>
      <c r="J625" s="395" t="str">
        <f t="array" ref="J625">INDEX(_Rge_Data_IC_CY,$B625,J$1)</f>
        <v/>
      </c>
      <c r="K625" s="395" t="str">
        <f t="array" ref="K625">INDEX(_Rge_Data_IC_CY,$B625,K$1)</f>
        <v/>
      </c>
      <c r="L625" s="277">
        <f t="array" ref="L625">INDEX(_Rge_Data_IC_CY,$B625,L$1)</f>
        <v>0</v>
      </c>
      <c r="M625" s="277">
        <f t="array" ref="M625">INDEX(_Rge_Data_IC_CY,$B625,M$1)</f>
        <v>0</v>
      </c>
      <c r="N625" s="277">
        <f t="array" ref="N625">INDEX(_Rge_Data_IC_CY,$B625,N$1)</f>
        <v>0</v>
      </c>
      <c r="O625" s="277">
        <f t="array" ref="O625">INDEX(_Rge_Data_IC_CY,$B625,O$1)</f>
        <v>0</v>
      </c>
      <c r="P625" s="277">
        <f t="array" ref="P625">INDEX(_Rge_Data_IC_CY,$B625,P$1)</f>
        <v>0</v>
      </c>
      <c r="Q625" s="277" t="str">
        <f t="array" ref="Q625">INDEX(_Rge_Data_IC_CY,$B625,Q$1)</f>
        <v/>
      </c>
      <c r="R625" s="277">
        <f t="array" ref="R625">INDEX(_Rge_Data_IC_CY,$B625,R$1)</f>
        <v>0</v>
      </c>
      <c r="S625" s="277">
        <f t="array" ref="S625">INDEX(_Rge_Data_IC_CY,$B625,S$1)</f>
        <v>0</v>
      </c>
      <c r="T625" s="277">
        <f t="shared" si="25"/>
        <v>0</v>
      </c>
      <c r="U625" s="396">
        <f t="shared" si="26"/>
        <v>0</v>
      </c>
      <c r="V625" s="397" t="str">
        <f t="array" ref="V625">INDEX(_Rge_Data_IC_CY,$B625,V$1)</f>
        <v/>
      </c>
      <c r="W625" s="281" t="str">
        <f t="array" ref="W625">INDEX(_Rge_Data_IC_CY,$B625,W$1)</f>
        <v/>
      </c>
      <c r="X625" s="281" t="str">
        <f t="array" ref="X625">INDEX(_Rge_Data_IC_CY,$B625,X$1)</f>
        <v/>
      </c>
      <c r="Y625" s="281" t="str">
        <f t="array" ref="Y625">INDEX(_Rge_Data_IC_CY,$B625,Y$1)</f>
        <v/>
      </c>
      <c r="Z625" s="281">
        <f t="array" ref="Z625">INDEX(_Rge_Data_IC_CY,$B625,Z$1)</f>
        <v>0</v>
      </c>
      <c r="AA625" s="281">
        <f t="array" ref="AA625">INDEX(_Rge_Data_IC_CY,$B625,AA$1)</f>
        <v>0</v>
      </c>
      <c r="AB625" s="281">
        <f t="array" ref="AB625">INDEX(_Rge_Data_IC_CY,$B625,AB$1)</f>
        <v>0</v>
      </c>
      <c r="AC625" s="281">
        <f t="array" ref="AC625">INDEX(_Rge_Data_IC_CY,$B625,AC$1)</f>
        <v>0</v>
      </c>
      <c r="AD625" s="281">
        <f t="array" ref="AD625">INDEX(_Rge_Data_IC_CY,$B625,AD$1)</f>
        <v>0</v>
      </c>
      <c r="AE625" s="281" t="str">
        <f t="array" ref="AE625">INDEX(_Rge_Data_IC_CY,$B625,AE$1)</f>
        <v/>
      </c>
      <c r="AF625" s="281">
        <f t="array" ref="AF625">INDEX(_Rge_Data_IC_CY,$B625,AF$1)</f>
        <v>0</v>
      </c>
      <c r="AG625" s="281">
        <f t="array" ref="AG625">INDEX(_Rge_Data_IC_CY,$B625,AG$1)</f>
        <v>0</v>
      </c>
      <c r="AH625" s="281">
        <f t="shared" si="27"/>
        <v>0</v>
      </c>
      <c r="AI625" s="398" t="str">
        <f t="shared" si="29"/>
        <v/>
      </c>
      <c r="AJ625" s="399" t="str">
        <f t="array" ref="AJ625">INDEX(_Rge_Data_IC_CY,$B625,AJ$1)</f>
        <v/>
      </c>
      <c r="AK625" s="400" t="str">
        <f t="array" ref="AK625">INDEX(_Rge_Data_IC_CY,$B625,AK$1)</f>
        <v/>
      </c>
      <c r="AL625" s="400" t="str">
        <f t="array" ref="AL625">INDEX(_Rge_Data_IC_CY,$B625,AL$1)</f>
        <v/>
      </c>
      <c r="AM625" s="400" t="str">
        <f t="array" ref="AM625">INDEX(_Rge_Data_IC_CY,$B625,AM$1)</f>
        <v/>
      </c>
      <c r="AN625" s="400">
        <f t="array" ref="AN625">INDEX(_Rge_Data_IC_CY,$B625,AN$1)</f>
        <v>0</v>
      </c>
      <c r="AO625" s="400">
        <f t="array" ref="AO625">INDEX(_Rge_Data_IC_CY,$B625,AO$1)</f>
        <v>0</v>
      </c>
      <c r="AP625" s="400">
        <f t="array" ref="AP625">INDEX(_Rge_Data_IC_CY,$B625,AP$1)</f>
        <v>0</v>
      </c>
      <c r="AQ625" s="400">
        <f t="array" ref="AQ625">INDEX(_Rge_Data_IC_CY,$B625,AQ$1)</f>
        <v>0</v>
      </c>
      <c r="AR625" s="400">
        <f t="array" ref="AR625">INDEX(_Rge_Data_IC_CY,$B625,AR$1)</f>
        <v>0</v>
      </c>
      <c r="AS625" s="400" t="str">
        <f t="array" ref="AS625">INDEX(_Rge_Data_IC_CY,$B625,AS$1)</f>
        <v/>
      </c>
      <c r="AT625" s="400">
        <f t="array" ref="AT625">INDEX(_Rge_Data_IC_CY,$B625,AT$1)</f>
        <v>0</v>
      </c>
      <c r="AU625" s="400">
        <f t="array" ref="AU625">INDEX(_Rge_Data_IC_CY,$B625,AU$1)</f>
        <v>0</v>
      </c>
      <c r="AV625" s="284" t="str">
        <f t="shared" si="30"/>
        <v>#REF!</v>
      </c>
      <c r="AW625" s="285">
        <f t="shared" si="28"/>
        <v>0</v>
      </c>
      <c r="AX625" s="286">
        <f>IFERROR(IF(AND($F625="OPEN",$AH625&gt;0),$AH625*_SoP*$AW625,IF(AND($F625="CLOSED",$AH625&gt;0),$AH625*_SoL*$AW625,0)),0)</f>
        <v>0</v>
      </c>
      <c r="AY625" s="286">
        <f>IFERROR(IF($AH625&lt;0,$AH625*_SoL,0),0)</f>
        <v>0</v>
      </c>
      <c r="AZ625" s="287">
        <f t="shared" si="31"/>
        <v>0</v>
      </c>
      <c r="BA625" s="287">
        <f t="shared" si="32"/>
        <v>0</v>
      </c>
      <c r="BB625" s="287">
        <f t="shared" si="33"/>
        <v>0</v>
      </c>
      <c r="BC625" s="288">
        <f t="shared" si="34"/>
        <v>0</v>
      </c>
      <c r="BD625" s="401">
        <f t="shared" si="35"/>
        <v>0</v>
      </c>
      <c r="BE625" s="402">
        <f t="shared" si="36"/>
        <v>0</v>
      </c>
      <c r="BF625" s="403">
        <f t="shared" si="37"/>
        <v>0</v>
      </c>
    </row>
    <row r="626" ht="19.5" customHeight="1">
      <c r="A626" s="185"/>
      <c r="B626" s="230">
        <f t="shared" si="38"/>
        <v>8</v>
      </c>
      <c r="C626" s="185"/>
      <c r="D626" s="391" t="str">
        <f t="array" ref="D626">INDEX(_Rge_Projectdata_IC,$B626,MATCH("Project-ID",_Rge_Headline_Projectdata,0))</f>
        <v/>
      </c>
      <c r="E626" s="392" t="str">
        <f t="array" ref="E626">IF(INDEX(_Rge_Data_IC_CY,$B626,E$1)=0,"",TEXT(INDEX(_Rge_Data_IC_CY,$B626,E$1),"JJJJMMTT"))</f>
        <v/>
      </c>
      <c r="F626" s="393" t="str">
        <f t="array" ref="F626">INDEX(_Rge_Data_IC_CY,$B626,F$1)</f>
        <v>Closed</v>
      </c>
      <c r="G626" s="393">
        <f t="array" ref="G626">IFERROR(MATCH(INDEX(_Rge_Data_IC_CY,$B626,G$1),_Rge_Projectstatus,0),"")</f>
        <v>2</v>
      </c>
      <c r="H626" s="394" t="str">
        <f t="array" ref="H626">INDEX(_Rge_Data_IC_CY,$B626,H$1)</f>
        <v/>
      </c>
      <c r="I626" s="395" t="str">
        <f t="array" ref="I626">INDEX(_Rge_Data_IC_CY,$B626,I$1)</f>
        <v/>
      </c>
      <c r="J626" s="395" t="str">
        <f t="array" ref="J626">INDEX(_Rge_Data_IC_CY,$B626,J$1)</f>
        <v/>
      </c>
      <c r="K626" s="395" t="str">
        <f t="array" ref="K626">INDEX(_Rge_Data_IC_CY,$B626,K$1)</f>
        <v/>
      </c>
      <c r="L626" s="277">
        <f t="array" ref="L626">INDEX(_Rge_Data_IC_CY,$B626,L$1)</f>
        <v>0</v>
      </c>
      <c r="M626" s="277">
        <f t="array" ref="M626">INDEX(_Rge_Data_IC_CY,$B626,M$1)</f>
        <v>0</v>
      </c>
      <c r="N626" s="277">
        <f t="array" ref="N626">INDEX(_Rge_Data_IC_CY,$B626,N$1)</f>
        <v>0</v>
      </c>
      <c r="O626" s="277">
        <f t="array" ref="O626">INDEX(_Rge_Data_IC_CY,$B626,O$1)</f>
        <v>0</v>
      </c>
      <c r="P626" s="277">
        <f t="array" ref="P626">INDEX(_Rge_Data_IC_CY,$B626,P$1)</f>
        <v>0</v>
      </c>
      <c r="Q626" s="277" t="str">
        <f t="array" ref="Q626">INDEX(_Rge_Data_IC_CY,$B626,Q$1)</f>
        <v/>
      </c>
      <c r="R626" s="277">
        <f t="array" ref="R626">INDEX(_Rge_Data_IC_CY,$B626,R$1)</f>
        <v>0</v>
      </c>
      <c r="S626" s="277">
        <f t="array" ref="S626">INDEX(_Rge_Data_IC_CY,$B626,S$1)</f>
        <v>0</v>
      </c>
      <c r="T626" s="277">
        <f t="shared" si="25"/>
        <v>0</v>
      </c>
      <c r="U626" s="396">
        <f t="shared" si="26"/>
        <v>0</v>
      </c>
      <c r="V626" s="397" t="str">
        <f t="array" ref="V626">INDEX(_Rge_Data_IC_CY,$B626,V$1)</f>
        <v/>
      </c>
      <c r="W626" s="281" t="str">
        <f t="array" ref="W626">INDEX(_Rge_Data_IC_CY,$B626,W$1)</f>
        <v/>
      </c>
      <c r="X626" s="281" t="str">
        <f t="array" ref="X626">INDEX(_Rge_Data_IC_CY,$B626,X$1)</f>
        <v/>
      </c>
      <c r="Y626" s="281" t="str">
        <f t="array" ref="Y626">INDEX(_Rge_Data_IC_CY,$B626,Y$1)</f>
        <v/>
      </c>
      <c r="Z626" s="281">
        <f t="array" ref="Z626">INDEX(_Rge_Data_IC_CY,$B626,Z$1)</f>
        <v>0</v>
      </c>
      <c r="AA626" s="281">
        <f t="array" ref="AA626">INDEX(_Rge_Data_IC_CY,$B626,AA$1)</f>
        <v>0</v>
      </c>
      <c r="AB626" s="281">
        <f t="array" ref="AB626">INDEX(_Rge_Data_IC_CY,$B626,AB$1)</f>
        <v>0</v>
      </c>
      <c r="AC626" s="281">
        <f t="array" ref="AC626">INDEX(_Rge_Data_IC_CY,$B626,AC$1)</f>
        <v>0</v>
      </c>
      <c r="AD626" s="281">
        <f t="array" ref="AD626">INDEX(_Rge_Data_IC_CY,$B626,AD$1)</f>
        <v>0</v>
      </c>
      <c r="AE626" s="281" t="str">
        <f t="array" ref="AE626">INDEX(_Rge_Data_IC_CY,$B626,AE$1)</f>
        <v/>
      </c>
      <c r="AF626" s="281">
        <f t="array" ref="AF626">INDEX(_Rge_Data_IC_CY,$B626,AF$1)</f>
        <v>0</v>
      </c>
      <c r="AG626" s="281">
        <f t="array" ref="AG626">INDEX(_Rge_Data_IC_CY,$B626,AG$1)</f>
        <v>0</v>
      </c>
      <c r="AH626" s="281">
        <f t="shared" si="27"/>
        <v>0</v>
      </c>
      <c r="AI626" s="398" t="str">
        <f t="shared" si="29"/>
        <v/>
      </c>
      <c r="AJ626" s="399" t="str">
        <f t="array" ref="AJ626">INDEX(_Rge_Data_IC_CY,$B626,AJ$1)</f>
        <v/>
      </c>
      <c r="AK626" s="400" t="str">
        <f t="array" ref="AK626">INDEX(_Rge_Data_IC_CY,$B626,AK$1)</f>
        <v/>
      </c>
      <c r="AL626" s="400" t="str">
        <f t="array" ref="AL626">INDEX(_Rge_Data_IC_CY,$B626,AL$1)</f>
        <v/>
      </c>
      <c r="AM626" s="400" t="str">
        <f t="array" ref="AM626">INDEX(_Rge_Data_IC_CY,$B626,AM$1)</f>
        <v/>
      </c>
      <c r="AN626" s="400">
        <f t="array" ref="AN626">INDEX(_Rge_Data_IC_CY,$B626,AN$1)</f>
        <v>0</v>
      </c>
      <c r="AO626" s="400">
        <f t="array" ref="AO626">INDEX(_Rge_Data_IC_CY,$B626,AO$1)</f>
        <v>0</v>
      </c>
      <c r="AP626" s="400">
        <f t="array" ref="AP626">INDEX(_Rge_Data_IC_CY,$B626,AP$1)</f>
        <v>0</v>
      </c>
      <c r="AQ626" s="400">
        <f t="array" ref="AQ626">INDEX(_Rge_Data_IC_CY,$B626,AQ$1)</f>
        <v>0</v>
      </c>
      <c r="AR626" s="400">
        <f t="array" ref="AR626">INDEX(_Rge_Data_IC_CY,$B626,AR$1)</f>
        <v>0</v>
      </c>
      <c r="AS626" s="400" t="str">
        <f t="array" ref="AS626">INDEX(_Rge_Data_IC_CY,$B626,AS$1)</f>
        <v/>
      </c>
      <c r="AT626" s="400">
        <f t="array" ref="AT626">INDEX(_Rge_Data_IC_CY,$B626,AT$1)</f>
        <v>0</v>
      </c>
      <c r="AU626" s="400">
        <f t="array" ref="AU626">INDEX(_Rge_Data_IC_CY,$B626,AU$1)</f>
        <v>0</v>
      </c>
      <c r="AV626" s="284" t="str">
        <f t="shared" si="30"/>
        <v>#REF!</v>
      </c>
      <c r="AW626" s="285">
        <f t="shared" si="28"/>
        <v>0</v>
      </c>
      <c r="AX626" s="286">
        <f>IFERROR(IF(AND($F626="OPEN",$AH626&gt;0),$AH626*_SoP*$AW626,IF(AND($F626="CLOSED",$AH626&gt;0),$AH626*_SoL*$AW626,0)),0)</f>
        <v>0</v>
      </c>
      <c r="AY626" s="286">
        <f>IFERROR(IF($AH626&lt;0,$AH626*_SoL,0),0)</f>
        <v>0</v>
      </c>
      <c r="AZ626" s="287">
        <f t="shared" si="31"/>
        <v>0</v>
      </c>
      <c r="BA626" s="287">
        <f t="shared" si="32"/>
        <v>0</v>
      </c>
      <c r="BB626" s="287">
        <f t="shared" si="33"/>
        <v>0</v>
      </c>
      <c r="BC626" s="288">
        <f t="shared" si="34"/>
        <v>0</v>
      </c>
      <c r="BD626" s="401">
        <f t="shared" si="35"/>
        <v>0</v>
      </c>
      <c r="BE626" s="402">
        <f t="shared" si="36"/>
        <v>0</v>
      </c>
      <c r="BF626" s="403">
        <f t="shared" si="37"/>
        <v>0</v>
      </c>
    </row>
    <row r="627" ht="19.5" customHeight="1">
      <c r="A627" s="185"/>
      <c r="B627" s="230">
        <f t="shared" si="38"/>
        <v>9</v>
      </c>
      <c r="C627" s="185"/>
      <c r="D627" s="391" t="str">
        <f t="array" ref="D627">INDEX(_Rge_Projectdata_IC,$B627,MATCH("Project-ID",_Rge_Headline_Projectdata,0))</f>
        <v/>
      </c>
      <c r="E627" s="392" t="str">
        <f t="array" ref="E627">IF(INDEX(_Rge_Data_IC_CY,$B627,E$1)=0,"",TEXT(INDEX(_Rge_Data_IC_CY,$B627,E$1),"JJJJMMTT"))</f>
        <v/>
      </c>
      <c r="F627" s="393" t="str">
        <f t="array" ref="F627">INDEX(_Rge_Data_IC_CY,$B627,F$1)</f>
        <v>Closed</v>
      </c>
      <c r="G627" s="393">
        <f t="array" ref="G627">IFERROR(MATCH(INDEX(_Rge_Data_IC_CY,$B627,G$1),_Rge_Projectstatus,0),"")</f>
        <v>2</v>
      </c>
      <c r="H627" s="394" t="str">
        <f t="array" ref="H627">INDEX(_Rge_Data_IC_CY,$B627,H$1)</f>
        <v/>
      </c>
      <c r="I627" s="395" t="str">
        <f t="array" ref="I627">INDEX(_Rge_Data_IC_CY,$B627,I$1)</f>
        <v/>
      </c>
      <c r="J627" s="395" t="str">
        <f t="array" ref="J627">INDEX(_Rge_Data_IC_CY,$B627,J$1)</f>
        <v/>
      </c>
      <c r="K627" s="395" t="str">
        <f t="array" ref="K627">INDEX(_Rge_Data_IC_CY,$B627,K$1)</f>
        <v/>
      </c>
      <c r="L627" s="277">
        <f t="array" ref="L627">INDEX(_Rge_Data_IC_CY,$B627,L$1)</f>
        <v>0</v>
      </c>
      <c r="M627" s="277">
        <f t="array" ref="M627">INDEX(_Rge_Data_IC_CY,$B627,M$1)</f>
        <v>0</v>
      </c>
      <c r="N627" s="277">
        <f t="array" ref="N627">INDEX(_Rge_Data_IC_CY,$B627,N$1)</f>
        <v>0</v>
      </c>
      <c r="O627" s="277">
        <f t="array" ref="O627">INDEX(_Rge_Data_IC_CY,$B627,O$1)</f>
        <v>0</v>
      </c>
      <c r="P627" s="277">
        <f t="array" ref="P627">INDEX(_Rge_Data_IC_CY,$B627,P$1)</f>
        <v>0</v>
      </c>
      <c r="Q627" s="277" t="str">
        <f t="array" ref="Q627">INDEX(_Rge_Data_IC_CY,$B627,Q$1)</f>
        <v/>
      </c>
      <c r="R627" s="277">
        <f t="array" ref="R627">INDEX(_Rge_Data_IC_CY,$B627,R$1)</f>
        <v>0</v>
      </c>
      <c r="S627" s="277">
        <f t="array" ref="S627">INDEX(_Rge_Data_IC_CY,$B627,S$1)</f>
        <v>0</v>
      </c>
      <c r="T627" s="277">
        <f t="shared" si="25"/>
        <v>0</v>
      </c>
      <c r="U627" s="396">
        <f t="shared" si="26"/>
        <v>0</v>
      </c>
      <c r="V627" s="397" t="str">
        <f t="array" ref="V627">INDEX(_Rge_Data_IC_CY,$B627,V$1)</f>
        <v/>
      </c>
      <c r="W627" s="281" t="str">
        <f t="array" ref="W627">INDEX(_Rge_Data_IC_CY,$B627,W$1)</f>
        <v/>
      </c>
      <c r="X627" s="281" t="str">
        <f t="array" ref="X627">INDEX(_Rge_Data_IC_CY,$B627,X$1)</f>
        <v/>
      </c>
      <c r="Y627" s="281" t="str">
        <f t="array" ref="Y627">INDEX(_Rge_Data_IC_CY,$B627,Y$1)</f>
        <v/>
      </c>
      <c r="Z627" s="281">
        <f t="array" ref="Z627">INDEX(_Rge_Data_IC_CY,$B627,Z$1)</f>
        <v>0</v>
      </c>
      <c r="AA627" s="281">
        <f t="array" ref="AA627">INDEX(_Rge_Data_IC_CY,$B627,AA$1)</f>
        <v>0</v>
      </c>
      <c r="AB627" s="281">
        <f t="array" ref="AB627">INDEX(_Rge_Data_IC_CY,$B627,AB$1)</f>
        <v>0</v>
      </c>
      <c r="AC627" s="281">
        <f t="array" ref="AC627">INDEX(_Rge_Data_IC_CY,$B627,AC$1)</f>
        <v>0</v>
      </c>
      <c r="AD627" s="281">
        <f t="array" ref="AD627">INDEX(_Rge_Data_IC_CY,$B627,AD$1)</f>
        <v>0</v>
      </c>
      <c r="AE627" s="281" t="str">
        <f t="array" ref="AE627">INDEX(_Rge_Data_IC_CY,$B627,AE$1)</f>
        <v/>
      </c>
      <c r="AF627" s="281">
        <f t="array" ref="AF627">INDEX(_Rge_Data_IC_CY,$B627,AF$1)</f>
        <v>0</v>
      </c>
      <c r="AG627" s="281">
        <f t="array" ref="AG627">INDEX(_Rge_Data_IC_CY,$B627,AG$1)</f>
        <v>0</v>
      </c>
      <c r="AH627" s="281">
        <f t="shared" si="27"/>
        <v>0</v>
      </c>
      <c r="AI627" s="398" t="str">
        <f t="shared" si="29"/>
        <v/>
      </c>
      <c r="AJ627" s="399" t="str">
        <f t="array" ref="AJ627">INDEX(_Rge_Data_IC_CY,$B627,AJ$1)</f>
        <v/>
      </c>
      <c r="AK627" s="400" t="str">
        <f t="array" ref="AK627">INDEX(_Rge_Data_IC_CY,$B627,AK$1)</f>
        <v/>
      </c>
      <c r="AL627" s="400" t="str">
        <f t="array" ref="AL627">INDEX(_Rge_Data_IC_CY,$B627,AL$1)</f>
        <v/>
      </c>
      <c r="AM627" s="400" t="str">
        <f t="array" ref="AM627">INDEX(_Rge_Data_IC_CY,$B627,AM$1)</f>
        <v/>
      </c>
      <c r="AN627" s="400">
        <f t="array" ref="AN627">INDEX(_Rge_Data_IC_CY,$B627,AN$1)</f>
        <v>0</v>
      </c>
      <c r="AO627" s="400">
        <f t="array" ref="AO627">INDEX(_Rge_Data_IC_CY,$B627,AO$1)</f>
        <v>0</v>
      </c>
      <c r="AP627" s="400">
        <f t="array" ref="AP627">INDEX(_Rge_Data_IC_CY,$B627,AP$1)</f>
        <v>0</v>
      </c>
      <c r="AQ627" s="400">
        <f t="array" ref="AQ627">INDEX(_Rge_Data_IC_CY,$B627,AQ$1)</f>
        <v>0</v>
      </c>
      <c r="AR627" s="400">
        <f t="array" ref="AR627">INDEX(_Rge_Data_IC_CY,$B627,AR$1)</f>
        <v>0</v>
      </c>
      <c r="AS627" s="400" t="str">
        <f t="array" ref="AS627">INDEX(_Rge_Data_IC_CY,$B627,AS$1)</f>
        <v/>
      </c>
      <c r="AT627" s="400">
        <f t="array" ref="AT627">INDEX(_Rge_Data_IC_CY,$B627,AT$1)</f>
        <v>0</v>
      </c>
      <c r="AU627" s="400">
        <f t="array" ref="AU627">INDEX(_Rge_Data_IC_CY,$B627,AU$1)</f>
        <v>0</v>
      </c>
      <c r="AV627" s="284" t="str">
        <f t="shared" si="30"/>
        <v>#REF!</v>
      </c>
      <c r="AW627" s="285">
        <f t="shared" si="28"/>
        <v>0</v>
      </c>
      <c r="AX627" s="286">
        <f>IFERROR(IF(AND($F627="OPEN",$AH627&gt;0),$AH627*_SoP*$AW627,IF(AND($F627="CLOSED",$AH627&gt;0),$AH627*_SoL*$AW627,0)),0)</f>
        <v>0</v>
      </c>
      <c r="AY627" s="286">
        <f>IFERROR(IF($AH627&lt;0,$AH627*_SoL,0),0)</f>
        <v>0</v>
      </c>
      <c r="AZ627" s="287">
        <f t="shared" si="31"/>
        <v>0</v>
      </c>
      <c r="BA627" s="287">
        <f t="shared" si="32"/>
        <v>0</v>
      </c>
      <c r="BB627" s="287">
        <f t="shared" si="33"/>
        <v>0</v>
      </c>
      <c r="BC627" s="288">
        <f t="shared" si="34"/>
        <v>0</v>
      </c>
      <c r="BD627" s="401">
        <f t="shared" si="35"/>
        <v>0</v>
      </c>
      <c r="BE627" s="402">
        <f t="shared" si="36"/>
        <v>0</v>
      </c>
      <c r="BF627" s="403">
        <f t="shared" si="37"/>
        <v>0</v>
      </c>
    </row>
    <row r="628" ht="19.5" customHeight="1">
      <c r="A628" s="185"/>
      <c r="B628" s="230">
        <f t="shared" si="38"/>
        <v>10</v>
      </c>
      <c r="C628" s="185"/>
      <c r="D628" s="391" t="str">
        <f t="array" ref="D628">INDEX(_Rge_Projectdata_IC,$B628,MATCH("Project-ID",_Rge_Headline_Projectdata,0))</f>
        <v/>
      </c>
      <c r="E628" s="392" t="str">
        <f t="array" ref="E628">IF(INDEX(_Rge_Data_IC_CY,$B628,E$1)=0,"",TEXT(INDEX(_Rge_Data_IC_CY,$B628,E$1),"JJJJMMTT"))</f>
        <v/>
      </c>
      <c r="F628" s="393" t="str">
        <f t="array" ref="F628">INDEX(_Rge_Data_IC_CY,$B628,F$1)</f>
        <v>Closed</v>
      </c>
      <c r="G628" s="393">
        <f t="array" ref="G628">IFERROR(MATCH(INDEX(_Rge_Data_IC_CY,$B628,G$1),_Rge_Projectstatus,0),"")</f>
        <v>2</v>
      </c>
      <c r="H628" s="394" t="str">
        <f t="array" ref="H628">INDEX(_Rge_Data_IC_CY,$B628,H$1)</f>
        <v/>
      </c>
      <c r="I628" s="395" t="str">
        <f t="array" ref="I628">INDEX(_Rge_Data_IC_CY,$B628,I$1)</f>
        <v/>
      </c>
      <c r="J628" s="395" t="str">
        <f t="array" ref="J628">INDEX(_Rge_Data_IC_CY,$B628,J$1)</f>
        <v/>
      </c>
      <c r="K628" s="395" t="str">
        <f t="array" ref="K628">INDEX(_Rge_Data_IC_CY,$B628,K$1)</f>
        <v/>
      </c>
      <c r="L628" s="277">
        <f t="array" ref="L628">INDEX(_Rge_Data_IC_CY,$B628,L$1)</f>
        <v>0</v>
      </c>
      <c r="M628" s="277">
        <f t="array" ref="M628">INDEX(_Rge_Data_IC_CY,$B628,M$1)</f>
        <v>0</v>
      </c>
      <c r="N628" s="277">
        <f t="array" ref="N628">INDEX(_Rge_Data_IC_CY,$B628,N$1)</f>
        <v>0</v>
      </c>
      <c r="O628" s="277">
        <f t="array" ref="O628">INDEX(_Rge_Data_IC_CY,$B628,O$1)</f>
        <v>0</v>
      </c>
      <c r="P628" s="277">
        <f t="array" ref="P628">INDEX(_Rge_Data_IC_CY,$B628,P$1)</f>
        <v>0</v>
      </c>
      <c r="Q628" s="277" t="str">
        <f t="array" ref="Q628">INDEX(_Rge_Data_IC_CY,$B628,Q$1)</f>
        <v/>
      </c>
      <c r="R628" s="277">
        <f t="array" ref="R628">INDEX(_Rge_Data_IC_CY,$B628,R$1)</f>
        <v>0</v>
      </c>
      <c r="S628" s="277">
        <f t="array" ref="S628">INDEX(_Rge_Data_IC_CY,$B628,S$1)</f>
        <v>0</v>
      </c>
      <c r="T628" s="277">
        <f t="shared" si="25"/>
        <v>0</v>
      </c>
      <c r="U628" s="396">
        <f t="shared" si="26"/>
        <v>0</v>
      </c>
      <c r="V628" s="397" t="str">
        <f t="array" ref="V628">INDEX(_Rge_Data_IC_CY,$B628,V$1)</f>
        <v/>
      </c>
      <c r="W628" s="281" t="str">
        <f t="array" ref="W628">INDEX(_Rge_Data_IC_CY,$B628,W$1)</f>
        <v/>
      </c>
      <c r="X628" s="281" t="str">
        <f t="array" ref="X628">INDEX(_Rge_Data_IC_CY,$B628,X$1)</f>
        <v/>
      </c>
      <c r="Y628" s="281" t="str">
        <f t="array" ref="Y628">INDEX(_Rge_Data_IC_CY,$B628,Y$1)</f>
        <v/>
      </c>
      <c r="Z628" s="281">
        <f t="array" ref="Z628">INDEX(_Rge_Data_IC_CY,$B628,Z$1)</f>
        <v>0</v>
      </c>
      <c r="AA628" s="281">
        <f t="array" ref="AA628">INDEX(_Rge_Data_IC_CY,$B628,AA$1)</f>
        <v>0</v>
      </c>
      <c r="AB628" s="281">
        <f t="array" ref="AB628">INDEX(_Rge_Data_IC_CY,$B628,AB$1)</f>
        <v>0</v>
      </c>
      <c r="AC628" s="281">
        <f t="array" ref="AC628">INDEX(_Rge_Data_IC_CY,$B628,AC$1)</f>
        <v>0</v>
      </c>
      <c r="AD628" s="281">
        <f t="array" ref="AD628">INDEX(_Rge_Data_IC_CY,$B628,AD$1)</f>
        <v>0</v>
      </c>
      <c r="AE628" s="281" t="str">
        <f t="array" ref="AE628">INDEX(_Rge_Data_IC_CY,$B628,AE$1)</f>
        <v/>
      </c>
      <c r="AF628" s="281">
        <f t="array" ref="AF628">INDEX(_Rge_Data_IC_CY,$B628,AF$1)</f>
        <v>0</v>
      </c>
      <c r="AG628" s="281">
        <f t="array" ref="AG628">INDEX(_Rge_Data_IC_CY,$B628,AG$1)</f>
        <v>0</v>
      </c>
      <c r="AH628" s="281">
        <f t="shared" si="27"/>
        <v>0</v>
      </c>
      <c r="AI628" s="398" t="str">
        <f t="shared" si="29"/>
        <v/>
      </c>
      <c r="AJ628" s="399" t="str">
        <f t="array" ref="AJ628">INDEX(_Rge_Data_IC_CY,$B628,AJ$1)</f>
        <v/>
      </c>
      <c r="AK628" s="400" t="str">
        <f t="array" ref="AK628">INDEX(_Rge_Data_IC_CY,$B628,AK$1)</f>
        <v/>
      </c>
      <c r="AL628" s="400" t="str">
        <f t="array" ref="AL628">INDEX(_Rge_Data_IC_CY,$B628,AL$1)</f>
        <v/>
      </c>
      <c r="AM628" s="400" t="str">
        <f t="array" ref="AM628">INDEX(_Rge_Data_IC_CY,$B628,AM$1)</f>
        <v/>
      </c>
      <c r="AN628" s="400">
        <f t="array" ref="AN628">INDEX(_Rge_Data_IC_CY,$B628,AN$1)</f>
        <v>0</v>
      </c>
      <c r="AO628" s="400">
        <f t="array" ref="AO628">INDEX(_Rge_Data_IC_CY,$B628,AO$1)</f>
        <v>0</v>
      </c>
      <c r="AP628" s="400">
        <f t="array" ref="AP628">INDEX(_Rge_Data_IC_CY,$B628,AP$1)</f>
        <v>0</v>
      </c>
      <c r="AQ628" s="400">
        <f t="array" ref="AQ628">INDEX(_Rge_Data_IC_CY,$B628,AQ$1)</f>
        <v>0</v>
      </c>
      <c r="AR628" s="400">
        <f t="array" ref="AR628">INDEX(_Rge_Data_IC_CY,$B628,AR$1)</f>
        <v>0</v>
      </c>
      <c r="AS628" s="400" t="str">
        <f t="array" ref="AS628">INDEX(_Rge_Data_IC_CY,$B628,AS$1)</f>
        <v/>
      </c>
      <c r="AT628" s="400">
        <f t="array" ref="AT628">INDEX(_Rge_Data_IC_CY,$B628,AT$1)</f>
        <v>0</v>
      </c>
      <c r="AU628" s="400">
        <f t="array" ref="AU628">INDEX(_Rge_Data_IC_CY,$B628,AU$1)</f>
        <v>0</v>
      </c>
      <c r="AV628" s="284" t="str">
        <f t="shared" si="30"/>
        <v>#REF!</v>
      </c>
      <c r="AW628" s="285">
        <f t="shared" si="28"/>
        <v>0</v>
      </c>
      <c r="AX628" s="286">
        <f>IFERROR(IF(AND($F628="OPEN",$AH628&gt;0),$AH628*_SoP*$AW628,IF(AND($F628="CLOSED",$AH628&gt;0),$AH628*_SoL*$AW628,0)),0)</f>
        <v>0</v>
      </c>
      <c r="AY628" s="286">
        <f>IFERROR(IF($AH628&lt;0,$AH628*_SoL,0),0)</f>
        <v>0</v>
      </c>
      <c r="AZ628" s="287">
        <f t="shared" si="31"/>
        <v>0</v>
      </c>
      <c r="BA628" s="287">
        <f t="shared" si="32"/>
        <v>0</v>
      </c>
      <c r="BB628" s="287">
        <f t="shared" si="33"/>
        <v>0</v>
      </c>
      <c r="BC628" s="288">
        <f t="shared" si="34"/>
        <v>0</v>
      </c>
      <c r="BD628" s="401">
        <f t="shared" si="35"/>
        <v>0</v>
      </c>
      <c r="BE628" s="402">
        <f t="shared" si="36"/>
        <v>0</v>
      </c>
      <c r="BF628" s="403">
        <f t="shared" si="37"/>
        <v>0</v>
      </c>
    </row>
    <row r="629" ht="19.5" customHeight="1">
      <c r="A629" s="185"/>
      <c r="B629" s="230">
        <f t="shared" si="38"/>
        <v>11</v>
      </c>
      <c r="C629" s="185"/>
      <c r="D629" s="391" t="str">
        <f t="array" ref="D629">INDEX(_Rge_Projectdata_IC,$B629,MATCH("Project-ID",_Rge_Headline_Projectdata,0))</f>
        <v/>
      </c>
      <c r="E629" s="392" t="str">
        <f t="array" ref="E629">IF(INDEX(_Rge_Data_IC_CY,$B629,E$1)=0,"",TEXT(INDEX(_Rge_Data_IC_CY,$B629,E$1),"JJJJMMTT"))</f>
        <v/>
      </c>
      <c r="F629" s="393" t="str">
        <f t="array" ref="F629">INDEX(_Rge_Data_IC_CY,$B629,F$1)</f>
        <v>Closed</v>
      </c>
      <c r="G629" s="393">
        <f t="array" ref="G629">IFERROR(MATCH(INDEX(_Rge_Data_IC_CY,$B629,G$1),_Rge_Projectstatus,0),"")</f>
        <v>2</v>
      </c>
      <c r="H629" s="394" t="str">
        <f t="array" ref="H629">INDEX(_Rge_Data_IC_CY,$B629,H$1)</f>
        <v/>
      </c>
      <c r="I629" s="395" t="str">
        <f t="array" ref="I629">INDEX(_Rge_Data_IC_CY,$B629,I$1)</f>
        <v/>
      </c>
      <c r="J629" s="395" t="str">
        <f t="array" ref="J629">INDEX(_Rge_Data_IC_CY,$B629,J$1)</f>
        <v/>
      </c>
      <c r="K629" s="395" t="str">
        <f t="array" ref="K629">INDEX(_Rge_Data_IC_CY,$B629,K$1)</f>
        <v/>
      </c>
      <c r="L629" s="277">
        <f t="array" ref="L629">INDEX(_Rge_Data_IC_CY,$B629,L$1)</f>
        <v>0</v>
      </c>
      <c r="M629" s="277">
        <f t="array" ref="M629">INDEX(_Rge_Data_IC_CY,$B629,M$1)</f>
        <v>0</v>
      </c>
      <c r="N629" s="277">
        <f t="array" ref="N629">INDEX(_Rge_Data_IC_CY,$B629,N$1)</f>
        <v>0</v>
      </c>
      <c r="O629" s="277">
        <f t="array" ref="O629">INDEX(_Rge_Data_IC_CY,$B629,O$1)</f>
        <v>0</v>
      </c>
      <c r="P629" s="277">
        <f t="array" ref="P629">INDEX(_Rge_Data_IC_CY,$B629,P$1)</f>
        <v>0</v>
      </c>
      <c r="Q629" s="277" t="str">
        <f t="array" ref="Q629">INDEX(_Rge_Data_IC_CY,$B629,Q$1)</f>
        <v/>
      </c>
      <c r="R629" s="277">
        <f t="array" ref="R629">INDEX(_Rge_Data_IC_CY,$B629,R$1)</f>
        <v>0</v>
      </c>
      <c r="S629" s="277">
        <f t="array" ref="S629">INDEX(_Rge_Data_IC_CY,$B629,S$1)</f>
        <v>0</v>
      </c>
      <c r="T629" s="277">
        <f t="shared" si="25"/>
        <v>0</v>
      </c>
      <c r="U629" s="396">
        <f t="shared" si="26"/>
        <v>0</v>
      </c>
      <c r="V629" s="397" t="str">
        <f t="array" ref="V629">INDEX(_Rge_Data_IC_CY,$B629,V$1)</f>
        <v/>
      </c>
      <c r="W629" s="281" t="str">
        <f t="array" ref="W629">INDEX(_Rge_Data_IC_CY,$B629,W$1)</f>
        <v/>
      </c>
      <c r="X629" s="281" t="str">
        <f t="array" ref="X629">INDEX(_Rge_Data_IC_CY,$B629,X$1)</f>
        <v/>
      </c>
      <c r="Y629" s="281" t="str">
        <f t="array" ref="Y629">INDEX(_Rge_Data_IC_CY,$B629,Y$1)</f>
        <v/>
      </c>
      <c r="Z629" s="281">
        <f t="array" ref="Z629">INDEX(_Rge_Data_IC_CY,$B629,Z$1)</f>
        <v>0</v>
      </c>
      <c r="AA629" s="281">
        <f t="array" ref="AA629">INDEX(_Rge_Data_IC_CY,$B629,AA$1)</f>
        <v>0</v>
      </c>
      <c r="AB629" s="281">
        <f t="array" ref="AB629">INDEX(_Rge_Data_IC_CY,$B629,AB$1)</f>
        <v>0</v>
      </c>
      <c r="AC629" s="281">
        <f t="array" ref="AC629">INDEX(_Rge_Data_IC_CY,$B629,AC$1)</f>
        <v>0</v>
      </c>
      <c r="AD629" s="281">
        <f t="array" ref="AD629">INDEX(_Rge_Data_IC_CY,$B629,AD$1)</f>
        <v>0</v>
      </c>
      <c r="AE629" s="281" t="str">
        <f t="array" ref="AE629">INDEX(_Rge_Data_IC_CY,$B629,AE$1)</f>
        <v/>
      </c>
      <c r="AF629" s="281">
        <f t="array" ref="AF629">INDEX(_Rge_Data_IC_CY,$B629,AF$1)</f>
        <v>0</v>
      </c>
      <c r="AG629" s="281">
        <f t="array" ref="AG629">INDEX(_Rge_Data_IC_CY,$B629,AG$1)</f>
        <v>0</v>
      </c>
      <c r="AH629" s="281">
        <f t="shared" si="27"/>
        <v>0</v>
      </c>
      <c r="AI629" s="398" t="str">
        <f t="shared" si="29"/>
        <v/>
      </c>
      <c r="AJ629" s="399" t="str">
        <f t="array" ref="AJ629">INDEX(_Rge_Data_IC_CY,$B629,AJ$1)</f>
        <v/>
      </c>
      <c r="AK629" s="400" t="str">
        <f t="array" ref="AK629">INDEX(_Rge_Data_IC_CY,$B629,AK$1)</f>
        <v/>
      </c>
      <c r="AL629" s="400" t="str">
        <f t="array" ref="AL629">INDEX(_Rge_Data_IC_CY,$B629,AL$1)</f>
        <v/>
      </c>
      <c r="AM629" s="400" t="str">
        <f t="array" ref="AM629">INDEX(_Rge_Data_IC_CY,$B629,AM$1)</f>
        <v/>
      </c>
      <c r="AN629" s="400">
        <f t="array" ref="AN629">INDEX(_Rge_Data_IC_CY,$B629,AN$1)</f>
        <v>0</v>
      </c>
      <c r="AO629" s="400">
        <f t="array" ref="AO629">INDEX(_Rge_Data_IC_CY,$B629,AO$1)</f>
        <v>0</v>
      </c>
      <c r="AP629" s="400">
        <f t="array" ref="AP629">INDEX(_Rge_Data_IC_CY,$B629,AP$1)</f>
        <v>0</v>
      </c>
      <c r="AQ629" s="400">
        <f t="array" ref="AQ629">INDEX(_Rge_Data_IC_CY,$B629,AQ$1)</f>
        <v>0</v>
      </c>
      <c r="AR629" s="400">
        <f t="array" ref="AR629">INDEX(_Rge_Data_IC_CY,$B629,AR$1)</f>
        <v>0</v>
      </c>
      <c r="AS629" s="400" t="str">
        <f t="array" ref="AS629">INDEX(_Rge_Data_IC_CY,$B629,AS$1)</f>
        <v/>
      </c>
      <c r="AT629" s="400">
        <f t="array" ref="AT629">INDEX(_Rge_Data_IC_CY,$B629,AT$1)</f>
        <v>0</v>
      </c>
      <c r="AU629" s="400">
        <f t="array" ref="AU629">INDEX(_Rge_Data_IC_CY,$B629,AU$1)</f>
        <v>0</v>
      </c>
      <c r="AV629" s="284" t="str">
        <f t="shared" si="30"/>
        <v>#REF!</v>
      </c>
      <c r="AW629" s="285">
        <f t="shared" si="28"/>
        <v>0</v>
      </c>
      <c r="AX629" s="286">
        <f>IFERROR(IF(AND($F629="OPEN",$AH629&gt;0),$AH629*_SoP*$AW629,IF(AND($F629="CLOSED",$AH629&gt;0),$AH629*_SoL*$AW629,0)),0)</f>
        <v>0</v>
      </c>
      <c r="AY629" s="286">
        <f>IFERROR(IF($AH629&lt;0,$AH629*_SoL,0),0)</f>
        <v>0</v>
      </c>
      <c r="AZ629" s="287">
        <f t="shared" si="31"/>
        <v>0</v>
      </c>
      <c r="BA629" s="287">
        <f t="shared" si="32"/>
        <v>0</v>
      </c>
      <c r="BB629" s="287">
        <f t="shared" si="33"/>
        <v>0</v>
      </c>
      <c r="BC629" s="288">
        <f t="shared" si="34"/>
        <v>0</v>
      </c>
      <c r="BD629" s="401">
        <f t="shared" si="35"/>
        <v>0</v>
      </c>
      <c r="BE629" s="402">
        <f t="shared" si="36"/>
        <v>0</v>
      </c>
      <c r="BF629" s="403">
        <f t="shared" si="37"/>
        <v>0</v>
      </c>
    </row>
    <row r="630" ht="19.5" customHeight="1">
      <c r="A630" s="185"/>
      <c r="B630" s="230">
        <f t="shared" si="38"/>
        <v>12</v>
      </c>
      <c r="C630" s="185"/>
      <c r="D630" s="391" t="str">
        <f t="array" ref="D630">INDEX(_Rge_Projectdata_IC,$B630,MATCH("Project-ID",_Rge_Headline_Projectdata,0))</f>
        <v/>
      </c>
      <c r="E630" s="392" t="str">
        <f t="array" ref="E630">IF(INDEX(_Rge_Data_IC_CY,$B630,E$1)=0,"",TEXT(INDEX(_Rge_Data_IC_CY,$B630,E$1),"JJJJMMTT"))</f>
        <v/>
      </c>
      <c r="F630" s="393" t="str">
        <f t="array" ref="F630">INDEX(_Rge_Data_IC_CY,$B630,F$1)</f>
        <v>Closed</v>
      </c>
      <c r="G630" s="393">
        <f t="array" ref="G630">IFERROR(MATCH(INDEX(_Rge_Data_IC_CY,$B630,G$1),_Rge_Projectstatus,0),"")</f>
        <v>2</v>
      </c>
      <c r="H630" s="394" t="str">
        <f t="array" ref="H630">INDEX(_Rge_Data_IC_CY,$B630,H$1)</f>
        <v/>
      </c>
      <c r="I630" s="395" t="str">
        <f t="array" ref="I630">INDEX(_Rge_Data_IC_CY,$B630,I$1)</f>
        <v/>
      </c>
      <c r="J630" s="395" t="str">
        <f t="array" ref="J630">INDEX(_Rge_Data_IC_CY,$B630,J$1)</f>
        <v/>
      </c>
      <c r="K630" s="395" t="str">
        <f t="array" ref="K630">INDEX(_Rge_Data_IC_CY,$B630,K$1)</f>
        <v/>
      </c>
      <c r="L630" s="277">
        <f t="array" ref="L630">INDEX(_Rge_Data_IC_CY,$B630,L$1)</f>
        <v>0</v>
      </c>
      <c r="M630" s="277">
        <f t="array" ref="M630">INDEX(_Rge_Data_IC_CY,$B630,M$1)</f>
        <v>0</v>
      </c>
      <c r="N630" s="277">
        <f t="array" ref="N630">INDEX(_Rge_Data_IC_CY,$B630,N$1)</f>
        <v>0</v>
      </c>
      <c r="O630" s="277">
        <f t="array" ref="O630">INDEX(_Rge_Data_IC_CY,$B630,O$1)</f>
        <v>0</v>
      </c>
      <c r="P630" s="277">
        <f t="array" ref="P630">INDEX(_Rge_Data_IC_CY,$B630,P$1)</f>
        <v>0</v>
      </c>
      <c r="Q630" s="277" t="str">
        <f t="array" ref="Q630">INDEX(_Rge_Data_IC_CY,$B630,Q$1)</f>
        <v/>
      </c>
      <c r="R630" s="277">
        <f t="array" ref="R630">INDEX(_Rge_Data_IC_CY,$B630,R$1)</f>
        <v>0</v>
      </c>
      <c r="S630" s="277">
        <f t="array" ref="S630">INDEX(_Rge_Data_IC_CY,$B630,S$1)</f>
        <v>0</v>
      </c>
      <c r="T630" s="277">
        <f t="shared" si="25"/>
        <v>0</v>
      </c>
      <c r="U630" s="396">
        <f t="shared" si="26"/>
        <v>0</v>
      </c>
      <c r="V630" s="397" t="str">
        <f t="array" ref="V630">INDEX(_Rge_Data_IC_CY,$B630,V$1)</f>
        <v/>
      </c>
      <c r="W630" s="281" t="str">
        <f t="array" ref="W630">INDEX(_Rge_Data_IC_CY,$B630,W$1)</f>
        <v/>
      </c>
      <c r="X630" s="281" t="str">
        <f t="array" ref="X630">INDEX(_Rge_Data_IC_CY,$B630,X$1)</f>
        <v/>
      </c>
      <c r="Y630" s="281" t="str">
        <f t="array" ref="Y630">INDEX(_Rge_Data_IC_CY,$B630,Y$1)</f>
        <v/>
      </c>
      <c r="Z630" s="281">
        <f t="array" ref="Z630">INDEX(_Rge_Data_IC_CY,$B630,Z$1)</f>
        <v>0</v>
      </c>
      <c r="AA630" s="281">
        <f t="array" ref="AA630">INDEX(_Rge_Data_IC_CY,$B630,AA$1)</f>
        <v>0</v>
      </c>
      <c r="AB630" s="281">
        <f t="array" ref="AB630">INDEX(_Rge_Data_IC_CY,$B630,AB$1)</f>
        <v>0</v>
      </c>
      <c r="AC630" s="281">
        <f t="array" ref="AC630">INDEX(_Rge_Data_IC_CY,$B630,AC$1)</f>
        <v>0</v>
      </c>
      <c r="AD630" s="281">
        <f t="array" ref="AD630">INDEX(_Rge_Data_IC_CY,$B630,AD$1)</f>
        <v>0</v>
      </c>
      <c r="AE630" s="281" t="str">
        <f t="array" ref="AE630">INDEX(_Rge_Data_IC_CY,$B630,AE$1)</f>
        <v/>
      </c>
      <c r="AF630" s="281">
        <f t="array" ref="AF630">INDEX(_Rge_Data_IC_CY,$B630,AF$1)</f>
        <v>0</v>
      </c>
      <c r="AG630" s="281">
        <f t="array" ref="AG630">INDEX(_Rge_Data_IC_CY,$B630,AG$1)</f>
        <v>0</v>
      </c>
      <c r="AH630" s="281">
        <f t="shared" si="27"/>
        <v>0</v>
      </c>
      <c r="AI630" s="398" t="str">
        <f t="shared" si="29"/>
        <v/>
      </c>
      <c r="AJ630" s="399" t="str">
        <f t="array" ref="AJ630">INDEX(_Rge_Data_IC_CY,$B630,AJ$1)</f>
        <v/>
      </c>
      <c r="AK630" s="400" t="str">
        <f t="array" ref="AK630">INDEX(_Rge_Data_IC_CY,$B630,AK$1)</f>
        <v/>
      </c>
      <c r="AL630" s="400" t="str">
        <f t="array" ref="AL630">INDEX(_Rge_Data_IC_CY,$B630,AL$1)</f>
        <v/>
      </c>
      <c r="AM630" s="400" t="str">
        <f t="array" ref="AM630">INDEX(_Rge_Data_IC_CY,$B630,AM$1)</f>
        <v/>
      </c>
      <c r="AN630" s="400">
        <f t="array" ref="AN630">INDEX(_Rge_Data_IC_CY,$B630,AN$1)</f>
        <v>0</v>
      </c>
      <c r="AO630" s="400">
        <f t="array" ref="AO630">INDEX(_Rge_Data_IC_CY,$B630,AO$1)</f>
        <v>0</v>
      </c>
      <c r="AP630" s="400">
        <f t="array" ref="AP630">INDEX(_Rge_Data_IC_CY,$B630,AP$1)</f>
        <v>0</v>
      </c>
      <c r="AQ630" s="400">
        <f t="array" ref="AQ630">INDEX(_Rge_Data_IC_CY,$B630,AQ$1)</f>
        <v>0</v>
      </c>
      <c r="AR630" s="400">
        <f t="array" ref="AR630">INDEX(_Rge_Data_IC_CY,$B630,AR$1)</f>
        <v>0</v>
      </c>
      <c r="AS630" s="400" t="str">
        <f t="array" ref="AS630">INDEX(_Rge_Data_IC_CY,$B630,AS$1)</f>
        <v/>
      </c>
      <c r="AT630" s="400">
        <f t="array" ref="AT630">INDEX(_Rge_Data_IC_CY,$B630,AT$1)</f>
        <v>0</v>
      </c>
      <c r="AU630" s="400">
        <f t="array" ref="AU630">INDEX(_Rge_Data_IC_CY,$B630,AU$1)</f>
        <v>0</v>
      </c>
      <c r="AV630" s="284" t="str">
        <f t="shared" si="30"/>
        <v>#REF!</v>
      </c>
      <c r="AW630" s="285">
        <f t="shared" si="28"/>
        <v>0</v>
      </c>
      <c r="AX630" s="286">
        <f>IFERROR(IF(AND($F630="OPEN",$AH630&gt;0),$AH630*_SoP*$AW630,IF(AND($F630="CLOSED",$AH630&gt;0),$AH630*_SoL*$AW630,0)),0)</f>
        <v>0</v>
      </c>
      <c r="AY630" s="286">
        <f>IFERROR(IF($AH630&lt;0,$AH630*_SoL,0),0)</f>
        <v>0</v>
      </c>
      <c r="AZ630" s="287">
        <f t="shared" si="31"/>
        <v>0</v>
      </c>
      <c r="BA630" s="287">
        <f t="shared" si="32"/>
        <v>0</v>
      </c>
      <c r="BB630" s="287">
        <f t="shared" si="33"/>
        <v>0</v>
      </c>
      <c r="BC630" s="288">
        <f t="shared" si="34"/>
        <v>0</v>
      </c>
      <c r="BD630" s="401">
        <f t="shared" si="35"/>
        <v>0</v>
      </c>
      <c r="BE630" s="402">
        <f t="shared" si="36"/>
        <v>0</v>
      </c>
      <c r="BF630" s="403">
        <f t="shared" si="37"/>
        <v>0</v>
      </c>
    </row>
    <row r="631" ht="19.5" customHeight="1">
      <c r="A631" s="185"/>
      <c r="B631" s="230">
        <f t="shared" si="38"/>
        <v>13</v>
      </c>
      <c r="C631" s="185"/>
      <c r="D631" s="391" t="str">
        <f t="array" ref="D631">INDEX(_Rge_Projectdata_IC,$B631,MATCH("Project-ID",_Rge_Headline_Projectdata,0))</f>
        <v/>
      </c>
      <c r="E631" s="392" t="str">
        <f t="array" ref="E631">IF(INDEX(_Rge_Data_IC_CY,$B631,E$1)=0,"",TEXT(INDEX(_Rge_Data_IC_CY,$B631,E$1),"JJJJMMTT"))</f>
        <v/>
      </c>
      <c r="F631" s="393" t="str">
        <f t="array" ref="F631">INDEX(_Rge_Data_IC_CY,$B631,F$1)</f>
        <v>Closed</v>
      </c>
      <c r="G631" s="393">
        <f t="array" ref="G631">IFERROR(MATCH(INDEX(_Rge_Data_IC_CY,$B631,G$1),_Rge_Projectstatus,0),"")</f>
        <v>2</v>
      </c>
      <c r="H631" s="394" t="str">
        <f t="array" ref="H631">INDEX(_Rge_Data_IC_CY,$B631,H$1)</f>
        <v/>
      </c>
      <c r="I631" s="395" t="str">
        <f t="array" ref="I631">INDEX(_Rge_Data_IC_CY,$B631,I$1)</f>
        <v/>
      </c>
      <c r="J631" s="395" t="str">
        <f t="array" ref="J631">INDEX(_Rge_Data_IC_CY,$B631,J$1)</f>
        <v/>
      </c>
      <c r="K631" s="395" t="str">
        <f t="array" ref="K631">INDEX(_Rge_Data_IC_CY,$B631,K$1)</f>
        <v/>
      </c>
      <c r="L631" s="277">
        <f t="array" ref="L631">INDEX(_Rge_Data_IC_CY,$B631,L$1)</f>
        <v>0</v>
      </c>
      <c r="M631" s="277">
        <f t="array" ref="M631">INDEX(_Rge_Data_IC_CY,$B631,M$1)</f>
        <v>0</v>
      </c>
      <c r="N631" s="277">
        <f t="array" ref="N631">INDEX(_Rge_Data_IC_CY,$B631,N$1)</f>
        <v>0</v>
      </c>
      <c r="O631" s="277">
        <f t="array" ref="O631">INDEX(_Rge_Data_IC_CY,$B631,O$1)</f>
        <v>0</v>
      </c>
      <c r="P631" s="277">
        <f t="array" ref="P631">INDEX(_Rge_Data_IC_CY,$B631,P$1)</f>
        <v>0</v>
      </c>
      <c r="Q631" s="277" t="str">
        <f t="array" ref="Q631">INDEX(_Rge_Data_IC_CY,$B631,Q$1)</f>
        <v/>
      </c>
      <c r="R631" s="277">
        <f t="array" ref="R631">INDEX(_Rge_Data_IC_CY,$B631,R$1)</f>
        <v>0</v>
      </c>
      <c r="S631" s="277">
        <f t="array" ref="S631">INDEX(_Rge_Data_IC_CY,$B631,S$1)</f>
        <v>0</v>
      </c>
      <c r="T631" s="277">
        <f t="shared" si="25"/>
        <v>0</v>
      </c>
      <c r="U631" s="396">
        <f t="shared" si="26"/>
        <v>0</v>
      </c>
      <c r="V631" s="397" t="str">
        <f t="array" ref="V631">INDEX(_Rge_Data_IC_CY,$B631,V$1)</f>
        <v/>
      </c>
      <c r="W631" s="281" t="str">
        <f t="array" ref="W631">INDEX(_Rge_Data_IC_CY,$B631,W$1)</f>
        <v/>
      </c>
      <c r="X631" s="281" t="str">
        <f t="array" ref="X631">INDEX(_Rge_Data_IC_CY,$B631,X$1)</f>
        <v/>
      </c>
      <c r="Y631" s="281" t="str">
        <f t="array" ref="Y631">INDEX(_Rge_Data_IC_CY,$B631,Y$1)</f>
        <v/>
      </c>
      <c r="Z631" s="281">
        <f t="array" ref="Z631">INDEX(_Rge_Data_IC_CY,$B631,Z$1)</f>
        <v>0</v>
      </c>
      <c r="AA631" s="281">
        <f t="array" ref="AA631">INDEX(_Rge_Data_IC_CY,$B631,AA$1)</f>
        <v>0</v>
      </c>
      <c r="AB631" s="281">
        <f t="array" ref="AB631">INDEX(_Rge_Data_IC_CY,$B631,AB$1)</f>
        <v>0</v>
      </c>
      <c r="AC631" s="281">
        <f t="array" ref="AC631">INDEX(_Rge_Data_IC_CY,$B631,AC$1)</f>
        <v>0</v>
      </c>
      <c r="AD631" s="281">
        <f t="array" ref="AD631">INDEX(_Rge_Data_IC_CY,$B631,AD$1)</f>
        <v>0</v>
      </c>
      <c r="AE631" s="281" t="str">
        <f t="array" ref="AE631">INDEX(_Rge_Data_IC_CY,$B631,AE$1)</f>
        <v/>
      </c>
      <c r="AF631" s="281">
        <f t="array" ref="AF631">INDEX(_Rge_Data_IC_CY,$B631,AF$1)</f>
        <v>0</v>
      </c>
      <c r="AG631" s="281">
        <f t="array" ref="AG631">INDEX(_Rge_Data_IC_CY,$B631,AG$1)</f>
        <v>0</v>
      </c>
      <c r="AH631" s="281">
        <f t="shared" si="27"/>
        <v>0</v>
      </c>
      <c r="AI631" s="398" t="str">
        <f t="shared" si="29"/>
        <v/>
      </c>
      <c r="AJ631" s="399" t="str">
        <f t="array" ref="AJ631">INDEX(_Rge_Data_IC_CY,$B631,AJ$1)</f>
        <v/>
      </c>
      <c r="AK631" s="400" t="str">
        <f t="array" ref="AK631">INDEX(_Rge_Data_IC_CY,$B631,AK$1)</f>
        <v/>
      </c>
      <c r="AL631" s="400" t="str">
        <f t="array" ref="AL631">INDEX(_Rge_Data_IC_CY,$B631,AL$1)</f>
        <v/>
      </c>
      <c r="AM631" s="400" t="str">
        <f t="array" ref="AM631">INDEX(_Rge_Data_IC_CY,$B631,AM$1)</f>
        <v/>
      </c>
      <c r="AN631" s="400">
        <f t="array" ref="AN631">INDEX(_Rge_Data_IC_CY,$B631,AN$1)</f>
        <v>0</v>
      </c>
      <c r="AO631" s="400">
        <f t="array" ref="AO631">INDEX(_Rge_Data_IC_CY,$B631,AO$1)</f>
        <v>0</v>
      </c>
      <c r="AP631" s="400">
        <f t="array" ref="AP631">INDEX(_Rge_Data_IC_CY,$B631,AP$1)</f>
        <v>0</v>
      </c>
      <c r="AQ631" s="400">
        <f t="array" ref="AQ631">INDEX(_Rge_Data_IC_CY,$B631,AQ$1)</f>
        <v>0</v>
      </c>
      <c r="AR631" s="400">
        <f t="array" ref="AR631">INDEX(_Rge_Data_IC_CY,$B631,AR$1)</f>
        <v>0</v>
      </c>
      <c r="AS631" s="400" t="str">
        <f t="array" ref="AS631">INDEX(_Rge_Data_IC_CY,$B631,AS$1)</f>
        <v/>
      </c>
      <c r="AT631" s="400">
        <f t="array" ref="AT631">INDEX(_Rge_Data_IC_CY,$B631,AT$1)</f>
        <v>0</v>
      </c>
      <c r="AU631" s="400">
        <f t="array" ref="AU631">INDEX(_Rge_Data_IC_CY,$B631,AU$1)</f>
        <v>0</v>
      </c>
      <c r="AV631" s="284" t="str">
        <f t="shared" si="30"/>
        <v>#REF!</v>
      </c>
      <c r="AW631" s="285">
        <f t="shared" si="28"/>
        <v>0</v>
      </c>
      <c r="AX631" s="286">
        <f>IFERROR(IF(AND($F631="OPEN",$AH631&gt;0),$AH631*_SoP*$AW631,IF(AND($F631="CLOSED",$AH631&gt;0),$AH631*_SoL*$AW631,0)),0)</f>
        <v>0</v>
      </c>
      <c r="AY631" s="286">
        <f>IFERROR(IF($AH631&lt;0,$AH631*_SoL,0),0)</f>
        <v>0</v>
      </c>
      <c r="AZ631" s="287">
        <f t="shared" si="31"/>
        <v>0</v>
      </c>
      <c r="BA631" s="287">
        <f t="shared" si="32"/>
        <v>0</v>
      </c>
      <c r="BB631" s="287">
        <f t="shared" si="33"/>
        <v>0</v>
      </c>
      <c r="BC631" s="288">
        <f t="shared" si="34"/>
        <v>0</v>
      </c>
      <c r="BD631" s="401">
        <f t="shared" si="35"/>
        <v>0</v>
      </c>
      <c r="BE631" s="402">
        <f t="shared" si="36"/>
        <v>0</v>
      </c>
      <c r="BF631" s="403">
        <f t="shared" si="37"/>
        <v>0</v>
      </c>
    </row>
    <row r="632" ht="19.5" customHeight="1">
      <c r="A632" s="185"/>
      <c r="B632" s="230">
        <f t="shared" si="38"/>
        <v>14</v>
      </c>
      <c r="C632" s="185"/>
      <c r="D632" s="391" t="str">
        <f t="array" ref="D632">INDEX(_Rge_Projectdata_IC,$B632,MATCH("Project-ID",_Rge_Headline_Projectdata,0))</f>
        <v/>
      </c>
      <c r="E632" s="392" t="str">
        <f t="array" ref="E632">IF(INDEX(_Rge_Data_IC_CY,$B632,E$1)=0,"",TEXT(INDEX(_Rge_Data_IC_CY,$B632,E$1),"JJJJMMTT"))</f>
        <v/>
      </c>
      <c r="F632" s="393" t="str">
        <f t="array" ref="F632">INDEX(_Rge_Data_IC_CY,$B632,F$1)</f>
        <v>Closed</v>
      </c>
      <c r="G632" s="393">
        <f t="array" ref="G632">IFERROR(MATCH(INDEX(_Rge_Data_IC_CY,$B632,G$1),_Rge_Projectstatus,0),"")</f>
        <v>2</v>
      </c>
      <c r="H632" s="394" t="str">
        <f t="array" ref="H632">INDEX(_Rge_Data_IC_CY,$B632,H$1)</f>
        <v/>
      </c>
      <c r="I632" s="395" t="str">
        <f t="array" ref="I632">INDEX(_Rge_Data_IC_CY,$B632,I$1)</f>
        <v/>
      </c>
      <c r="J632" s="395" t="str">
        <f t="array" ref="J632">INDEX(_Rge_Data_IC_CY,$B632,J$1)</f>
        <v/>
      </c>
      <c r="K632" s="395" t="str">
        <f t="array" ref="K632">INDEX(_Rge_Data_IC_CY,$B632,K$1)</f>
        <v/>
      </c>
      <c r="L632" s="277">
        <f t="array" ref="L632">INDEX(_Rge_Data_IC_CY,$B632,L$1)</f>
        <v>0</v>
      </c>
      <c r="M632" s="277">
        <f t="array" ref="M632">INDEX(_Rge_Data_IC_CY,$B632,M$1)</f>
        <v>0</v>
      </c>
      <c r="N632" s="277">
        <f t="array" ref="N632">INDEX(_Rge_Data_IC_CY,$B632,N$1)</f>
        <v>0</v>
      </c>
      <c r="O632" s="277">
        <f t="array" ref="O632">INDEX(_Rge_Data_IC_CY,$B632,O$1)</f>
        <v>0</v>
      </c>
      <c r="P632" s="277">
        <f t="array" ref="P632">INDEX(_Rge_Data_IC_CY,$B632,P$1)</f>
        <v>0</v>
      </c>
      <c r="Q632" s="277" t="str">
        <f t="array" ref="Q632">INDEX(_Rge_Data_IC_CY,$B632,Q$1)</f>
        <v/>
      </c>
      <c r="R632" s="277">
        <f t="array" ref="R632">INDEX(_Rge_Data_IC_CY,$B632,R$1)</f>
        <v>0</v>
      </c>
      <c r="S632" s="277">
        <f t="array" ref="S632">INDEX(_Rge_Data_IC_CY,$B632,S$1)</f>
        <v>0</v>
      </c>
      <c r="T632" s="277">
        <f t="shared" si="25"/>
        <v>0</v>
      </c>
      <c r="U632" s="396">
        <f t="shared" si="26"/>
        <v>0</v>
      </c>
      <c r="V632" s="397" t="str">
        <f t="array" ref="V632">INDEX(_Rge_Data_IC_CY,$B632,V$1)</f>
        <v/>
      </c>
      <c r="W632" s="281" t="str">
        <f t="array" ref="W632">INDEX(_Rge_Data_IC_CY,$B632,W$1)</f>
        <v/>
      </c>
      <c r="X632" s="281" t="str">
        <f t="array" ref="X632">INDEX(_Rge_Data_IC_CY,$B632,X$1)</f>
        <v/>
      </c>
      <c r="Y632" s="281" t="str">
        <f t="array" ref="Y632">INDEX(_Rge_Data_IC_CY,$B632,Y$1)</f>
        <v/>
      </c>
      <c r="Z632" s="281">
        <f t="array" ref="Z632">INDEX(_Rge_Data_IC_CY,$B632,Z$1)</f>
        <v>0</v>
      </c>
      <c r="AA632" s="281">
        <f t="array" ref="AA632">INDEX(_Rge_Data_IC_CY,$B632,AA$1)</f>
        <v>0</v>
      </c>
      <c r="AB632" s="281">
        <f t="array" ref="AB632">INDEX(_Rge_Data_IC_CY,$B632,AB$1)</f>
        <v>0</v>
      </c>
      <c r="AC632" s="281">
        <f t="array" ref="AC632">INDEX(_Rge_Data_IC_CY,$B632,AC$1)</f>
        <v>0</v>
      </c>
      <c r="AD632" s="281">
        <f t="array" ref="AD632">INDEX(_Rge_Data_IC_CY,$B632,AD$1)</f>
        <v>0</v>
      </c>
      <c r="AE632" s="281" t="str">
        <f t="array" ref="AE632">INDEX(_Rge_Data_IC_CY,$B632,AE$1)</f>
        <v/>
      </c>
      <c r="AF632" s="281">
        <f t="array" ref="AF632">INDEX(_Rge_Data_IC_CY,$B632,AF$1)</f>
        <v>0</v>
      </c>
      <c r="AG632" s="281">
        <f t="array" ref="AG632">INDEX(_Rge_Data_IC_CY,$B632,AG$1)</f>
        <v>0</v>
      </c>
      <c r="AH632" s="281">
        <f t="shared" si="27"/>
        <v>0</v>
      </c>
      <c r="AI632" s="398" t="str">
        <f t="shared" si="29"/>
        <v/>
      </c>
      <c r="AJ632" s="399" t="str">
        <f t="array" ref="AJ632">INDEX(_Rge_Data_IC_CY,$B632,AJ$1)</f>
        <v/>
      </c>
      <c r="AK632" s="400" t="str">
        <f t="array" ref="AK632">INDEX(_Rge_Data_IC_CY,$B632,AK$1)</f>
        <v/>
      </c>
      <c r="AL632" s="400" t="str">
        <f t="array" ref="AL632">INDEX(_Rge_Data_IC_CY,$B632,AL$1)</f>
        <v/>
      </c>
      <c r="AM632" s="400" t="str">
        <f t="array" ref="AM632">INDEX(_Rge_Data_IC_CY,$B632,AM$1)</f>
        <v/>
      </c>
      <c r="AN632" s="400">
        <f t="array" ref="AN632">INDEX(_Rge_Data_IC_CY,$B632,AN$1)</f>
        <v>0</v>
      </c>
      <c r="AO632" s="400">
        <f t="array" ref="AO632">INDEX(_Rge_Data_IC_CY,$B632,AO$1)</f>
        <v>0</v>
      </c>
      <c r="AP632" s="400">
        <f t="array" ref="AP632">INDEX(_Rge_Data_IC_CY,$B632,AP$1)</f>
        <v>0</v>
      </c>
      <c r="AQ632" s="400">
        <f t="array" ref="AQ632">INDEX(_Rge_Data_IC_CY,$B632,AQ$1)</f>
        <v>0</v>
      </c>
      <c r="AR632" s="400">
        <f t="array" ref="AR632">INDEX(_Rge_Data_IC_CY,$B632,AR$1)</f>
        <v>0</v>
      </c>
      <c r="AS632" s="400" t="str">
        <f t="array" ref="AS632">INDEX(_Rge_Data_IC_CY,$B632,AS$1)</f>
        <v/>
      </c>
      <c r="AT632" s="400">
        <f t="array" ref="AT632">INDEX(_Rge_Data_IC_CY,$B632,AT$1)</f>
        <v>0</v>
      </c>
      <c r="AU632" s="400">
        <f t="array" ref="AU632">INDEX(_Rge_Data_IC_CY,$B632,AU$1)</f>
        <v>0</v>
      </c>
      <c r="AV632" s="284" t="str">
        <f t="shared" si="30"/>
        <v>#REF!</v>
      </c>
      <c r="AW632" s="285">
        <f t="shared" si="28"/>
        <v>0</v>
      </c>
      <c r="AX632" s="286">
        <f>IFERROR(IF(AND($F632="OPEN",$AH632&gt;0),$AH632*_SoP*$AW632,IF(AND($F632="CLOSED",$AH632&gt;0),$AH632*_SoL*$AW632,0)),0)</f>
        <v>0</v>
      </c>
      <c r="AY632" s="286">
        <f>IFERROR(IF($AH632&lt;0,$AH632*_SoL,0),0)</f>
        <v>0</v>
      </c>
      <c r="AZ632" s="287">
        <f t="shared" si="31"/>
        <v>0</v>
      </c>
      <c r="BA632" s="287">
        <f t="shared" si="32"/>
        <v>0</v>
      </c>
      <c r="BB632" s="287">
        <f t="shared" si="33"/>
        <v>0</v>
      </c>
      <c r="BC632" s="288">
        <f t="shared" si="34"/>
        <v>0</v>
      </c>
      <c r="BD632" s="401">
        <f t="shared" si="35"/>
        <v>0</v>
      </c>
      <c r="BE632" s="402">
        <f t="shared" si="36"/>
        <v>0</v>
      </c>
      <c r="BF632" s="403">
        <f t="shared" si="37"/>
        <v>0</v>
      </c>
    </row>
    <row r="633" ht="19.5" customHeight="1">
      <c r="A633" s="185"/>
      <c r="B633" s="230">
        <f t="shared" si="38"/>
        <v>15</v>
      </c>
      <c r="C633" s="185"/>
      <c r="D633" s="391" t="str">
        <f t="array" ref="D633">INDEX(_Rge_Projectdata_IC,$B633,MATCH("Project-ID",_Rge_Headline_Projectdata,0))</f>
        <v/>
      </c>
      <c r="E633" s="392" t="str">
        <f t="array" ref="E633">IF(INDEX(_Rge_Data_IC_CY,$B633,E$1)=0,"",TEXT(INDEX(_Rge_Data_IC_CY,$B633,E$1),"JJJJMMTT"))</f>
        <v/>
      </c>
      <c r="F633" s="393" t="str">
        <f t="array" ref="F633">INDEX(_Rge_Data_IC_CY,$B633,F$1)</f>
        <v>Closed</v>
      </c>
      <c r="G633" s="393">
        <f t="array" ref="G633">IFERROR(MATCH(INDEX(_Rge_Data_IC_CY,$B633,G$1),_Rge_Projectstatus,0),"")</f>
        <v>2</v>
      </c>
      <c r="H633" s="394" t="str">
        <f t="array" ref="H633">INDEX(_Rge_Data_IC_CY,$B633,H$1)</f>
        <v/>
      </c>
      <c r="I633" s="395" t="str">
        <f t="array" ref="I633">INDEX(_Rge_Data_IC_CY,$B633,I$1)</f>
        <v/>
      </c>
      <c r="J633" s="395" t="str">
        <f t="array" ref="J633">INDEX(_Rge_Data_IC_CY,$B633,J$1)</f>
        <v/>
      </c>
      <c r="K633" s="395" t="str">
        <f t="array" ref="K633">INDEX(_Rge_Data_IC_CY,$B633,K$1)</f>
        <v/>
      </c>
      <c r="L633" s="277">
        <f t="array" ref="L633">INDEX(_Rge_Data_IC_CY,$B633,L$1)</f>
        <v>0</v>
      </c>
      <c r="M633" s="277">
        <f t="array" ref="M633">INDEX(_Rge_Data_IC_CY,$B633,M$1)</f>
        <v>0</v>
      </c>
      <c r="N633" s="277">
        <f t="array" ref="N633">INDEX(_Rge_Data_IC_CY,$B633,N$1)</f>
        <v>0</v>
      </c>
      <c r="O633" s="277">
        <f t="array" ref="O633">INDEX(_Rge_Data_IC_CY,$B633,O$1)</f>
        <v>0</v>
      </c>
      <c r="P633" s="277">
        <f t="array" ref="P633">INDEX(_Rge_Data_IC_CY,$B633,P$1)</f>
        <v>0</v>
      </c>
      <c r="Q633" s="277" t="str">
        <f t="array" ref="Q633">INDEX(_Rge_Data_IC_CY,$B633,Q$1)</f>
        <v/>
      </c>
      <c r="R633" s="277">
        <f t="array" ref="R633">INDEX(_Rge_Data_IC_CY,$B633,R$1)</f>
        <v>0</v>
      </c>
      <c r="S633" s="277">
        <f t="array" ref="S633">INDEX(_Rge_Data_IC_CY,$B633,S$1)</f>
        <v>0</v>
      </c>
      <c r="T633" s="277">
        <f t="shared" si="25"/>
        <v>0</v>
      </c>
      <c r="U633" s="396">
        <f t="shared" si="26"/>
        <v>0</v>
      </c>
      <c r="V633" s="397" t="str">
        <f t="array" ref="V633">INDEX(_Rge_Data_IC_CY,$B633,V$1)</f>
        <v/>
      </c>
      <c r="W633" s="281" t="str">
        <f t="array" ref="W633">INDEX(_Rge_Data_IC_CY,$B633,W$1)</f>
        <v/>
      </c>
      <c r="X633" s="281" t="str">
        <f t="array" ref="X633">INDEX(_Rge_Data_IC_CY,$B633,X$1)</f>
        <v/>
      </c>
      <c r="Y633" s="281" t="str">
        <f t="array" ref="Y633">INDEX(_Rge_Data_IC_CY,$B633,Y$1)</f>
        <v/>
      </c>
      <c r="Z633" s="281">
        <f t="array" ref="Z633">INDEX(_Rge_Data_IC_CY,$B633,Z$1)</f>
        <v>0</v>
      </c>
      <c r="AA633" s="281">
        <f t="array" ref="AA633">INDEX(_Rge_Data_IC_CY,$B633,AA$1)</f>
        <v>0</v>
      </c>
      <c r="AB633" s="281">
        <f t="array" ref="AB633">INDEX(_Rge_Data_IC_CY,$B633,AB$1)</f>
        <v>0</v>
      </c>
      <c r="AC633" s="281">
        <f t="array" ref="AC633">INDEX(_Rge_Data_IC_CY,$B633,AC$1)</f>
        <v>0</v>
      </c>
      <c r="AD633" s="281">
        <f t="array" ref="AD633">INDEX(_Rge_Data_IC_CY,$B633,AD$1)</f>
        <v>0</v>
      </c>
      <c r="AE633" s="281" t="str">
        <f t="array" ref="AE633">INDEX(_Rge_Data_IC_CY,$B633,AE$1)</f>
        <v/>
      </c>
      <c r="AF633" s="281">
        <f t="array" ref="AF633">INDEX(_Rge_Data_IC_CY,$B633,AF$1)</f>
        <v>0</v>
      </c>
      <c r="AG633" s="281">
        <f t="array" ref="AG633">INDEX(_Rge_Data_IC_CY,$B633,AG$1)</f>
        <v>0</v>
      </c>
      <c r="AH633" s="281">
        <f t="shared" si="27"/>
        <v>0</v>
      </c>
      <c r="AI633" s="398" t="str">
        <f t="shared" si="29"/>
        <v/>
      </c>
      <c r="AJ633" s="399" t="str">
        <f t="array" ref="AJ633">INDEX(_Rge_Data_IC_CY,$B633,AJ$1)</f>
        <v/>
      </c>
      <c r="AK633" s="400" t="str">
        <f t="array" ref="AK633">INDEX(_Rge_Data_IC_CY,$B633,AK$1)</f>
        <v/>
      </c>
      <c r="AL633" s="400" t="str">
        <f t="array" ref="AL633">INDEX(_Rge_Data_IC_CY,$B633,AL$1)</f>
        <v/>
      </c>
      <c r="AM633" s="400" t="str">
        <f t="array" ref="AM633">INDEX(_Rge_Data_IC_CY,$B633,AM$1)</f>
        <v/>
      </c>
      <c r="AN633" s="400">
        <f t="array" ref="AN633">INDEX(_Rge_Data_IC_CY,$B633,AN$1)</f>
        <v>0</v>
      </c>
      <c r="AO633" s="400">
        <f t="array" ref="AO633">INDEX(_Rge_Data_IC_CY,$B633,AO$1)</f>
        <v>0</v>
      </c>
      <c r="AP633" s="400">
        <f t="array" ref="AP633">INDEX(_Rge_Data_IC_CY,$B633,AP$1)</f>
        <v>0</v>
      </c>
      <c r="AQ633" s="400">
        <f t="array" ref="AQ633">INDEX(_Rge_Data_IC_CY,$B633,AQ$1)</f>
        <v>0</v>
      </c>
      <c r="AR633" s="400">
        <f t="array" ref="AR633">INDEX(_Rge_Data_IC_CY,$B633,AR$1)</f>
        <v>0</v>
      </c>
      <c r="AS633" s="400" t="str">
        <f t="array" ref="AS633">INDEX(_Rge_Data_IC_CY,$B633,AS$1)</f>
        <v/>
      </c>
      <c r="AT633" s="400">
        <f t="array" ref="AT633">INDEX(_Rge_Data_IC_CY,$B633,AT$1)</f>
        <v>0</v>
      </c>
      <c r="AU633" s="400">
        <f t="array" ref="AU633">INDEX(_Rge_Data_IC_CY,$B633,AU$1)</f>
        <v>0</v>
      </c>
      <c r="AV633" s="284" t="str">
        <f t="shared" si="30"/>
        <v>#REF!</v>
      </c>
      <c r="AW633" s="285">
        <f t="shared" si="28"/>
        <v>0</v>
      </c>
      <c r="AX633" s="286">
        <f>IFERROR(IF(AND($F633="OPEN",$AH633&gt;0),$AH633*_SoP*$AW633,IF(AND($F633="CLOSED",$AH633&gt;0),$AH633*_SoL*$AW633,0)),0)</f>
        <v>0</v>
      </c>
      <c r="AY633" s="286">
        <f>IFERROR(IF($AH633&lt;0,$AH633*_SoL,0),0)</f>
        <v>0</v>
      </c>
      <c r="AZ633" s="287">
        <f t="shared" si="31"/>
        <v>0</v>
      </c>
      <c r="BA633" s="287">
        <f t="shared" si="32"/>
        <v>0</v>
      </c>
      <c r="BB633" s="287">
        <f t="shared" si="33"/>
        <v>0</v>
      </c>
      <c r="BC633" s="288">
        <f t="shared" si="34"/>
        <v>0</v>
      </c>
      <c r="BD633" s="401">
        <f t="shared" si="35"/>
        <v>0</v>
      </c>
      <c r="BE633" s="402">
        <f t="shared" si="36"/>
        <v>0</v>
      </c>
      <c r="BF633" s="403">
        <f t="shared" si="37"/>
        <v>0</v>
      </c>
    </row>
    <row r="634" ht="19.5" customHeight="1">
      <c r="A634" s="185"/>
      <c r="B634" s="230">
        <f t="shared" si="38"/>
        <v>16</v>
      </c>
      <c r="C634" s="185"/>
      <c r="D634" s="391" t="str">
        <f t="array" ref="D634">INDEX(_Rge_Projectdata_IC,$B634,MATCH("Project-ID",_Rge_Headline_Projectdata,0))</f>
        <v/>
      </c>
      <c r="E634" s="392" t="str">
        <f t="array" ref="E634">IF(INDEX(_Rge_Data_IC_CY,$B634,E$1)=0,"",TEXT(INDEX(_Rge_Data_IC_CY,$B634,E$1),"JJJJMMTT"))</f>
        <v/>
      </c>
      <c r="F634" s="393" t="str">
        <f t="array" ref="F634">INDEX(_Rge_Data_IC_CY,$B634,F$1)</f>
        <v>Closed</v>
      </c>
      <c r="G634" s="393">
        <f t="array" ref="G634">IFERROR(MATCH(INDEX(_Rge_Data_IC_CY,$B634,G$1),_Rge_Projectstatus,0),"")</f>
        <v>2</v>
      </c>
      <c r="H634" s="394" t="str">
        <f t="array" ref="H634">INDEX(_Rge_Data_IC_CY,$B634,H$1)</f>
        <v/>
      </c>
      <c r="I634" s="395" t="str">
        <f t="array" ref="I634">INDEX(_Rge_Data_IC_CY,$B634,I$1)</f>
        <v/>
      </c>
      <c r="J634" s="395" t="str">
        <f t="array" ref="J634">INDEX(_Rge_Data_IC_CY,$B634,J$1)</f>
        <v/>
      </c>
      <c r="K634" s="395" t="str">
        <f t="array" ref="K634">INDEX(_Rge_Data_IC_CY,$B634,K$1)</f>
        <v/>
      </c>
      <c r="L634" s="277">
        <f t="array" ref="L634">INDEX(_Rge_Data_IC_CY,$B634,L$1)</f>
        <v>0</v>
      </c>
      <c r="M634" s="277">
        <f t="array" ref="M634">INDEX(_Rge_Data_IC_CY,$B634,M$1)</f>
        <v>0</v>
      </c>
      <c r="N634" s="277">
        <f t="array" ref="N634">INDEX(_Rge_Data_IC_CY,$B634,N$1)</f>
        <v>0</v>
      </c>
      <c r="O634" s="277">
        <f t="array" ref="O634">INDEX(_Rge_Data_IC_CY,$B634,O$1)</f>
        <v>0</v>
      </c>
      <c r="P634" s="277">
        <f t="array" ref="P634">INDEX(_Rge_Data_IC_CY,$B634,P$1)</f>
        <v>0</v>
      </c>
      <c r="Q634" s="277" t="str">
        <f t="array" ref="Q634">INDEX(_Rge_Data_IC_CY,$B634,Q$1)</f>
        <v/>
      </c>
      <c r="R634" s="277">
        <f t="array" ref="R634">INDEX(_Rge_Data_IC_CY,$B634,R$1)</f>
        <v>0</v>
      </c>
      <c r="S634" s="277">
        <f t="array" ref="S634">INDEX(_Rge_Data_IC_CY,$B634,S$1)</f>
        <v>0</v>
      </c>
      <c r="T634" s="277">
        <f t="shared" si="25"/>
        <v>0</v>
      </c>
      <c r="U634" s="396">
        <f t="shared" si="26"/>
        <v>0</v>
      </c>
      <c r="V634" s="397" t="str">
        <f t="array" ref="V634">INDEX(_Rge_Data_IC_CY,$B634,V$1)</f>
        <v/>
      </c>
      <c r="W634" s="281" t="str">
        <f t="array" ref="W634">INDEX(_Rge_Data_IC_CY,$B634,W$1)</f>
        <v/>
      </c>
      <c r="X634" s="281" t="str">
        <f t="array" ref="X634">INDEX(_Rge_Data_IC_CY,$B634,X$1)</f>
        <v/>
      </c>
      <c r="Y634" s="281" t="str">
        <f t="array" ref="Y634">INDEX(_Rge_Data_IC_CY,$B634,Y$1)</f>
        <v/>
      </c>
      <c r="Z634" s="281">
        <f t="array" ref="Z634">INDEX(_Rge_Data_IC_CY,$B634,Z$1)</f>
        <v>0</v>
      </c>
      <c r="AA634" s="281">
        <f t="array" ref="AA634">INDEX(_Rge_Data_IC_CY,$B634,AA$1)</f>
        <v>0</v>
      </c>
      <c r="AB634" s="281">
        <f t="array" ref="AB634">INDEX(_Rge_Data_IC_CY,$B634,AB$1)</f>
        <v>0</v>
      </c>
      <c r="AC634" s="281">
        <f t="array" ref="AC634">INDEX(_Rge_Data_IC_CY,$B634,AC$1)</f>
        <v>0</v>
      </c>
      <c r="AD634" s="281">
        <f t="array" ref="AD634">INDEX(_Rge_Data_IC_CY,$B634,AD$1)</f>
        <v>0</v>
      </c>
      <c r="AE634" s="281" t="str">
        <f t="array" ref="AE634">INDEX(_Rge_Data_IC_CY,$B634,AE$1)</f>
        <v/>
      </c>
      <c r="AF634" s="281">
        <f t="array" ref="AF634">INDEX(_Rge_Data_IC_CY,$B634,AF$1)</f>
        <v>0</v>
      </c>
      <c r="AG634" s="281">
        <f t="array" ref="AG634">INDEX(_Rge_Data_IC_CY,$B634,AG$1)</f>
        <v>0</v>
      </c>
      <c r="AH634" s="281">
        <f t="shared" si="27"/>
        <v>0</v>
      </c>
      <c r="AI634" s="398" t="str">
        <f t="shared" si="29"/>
        <v/>
      </c>
      <c r="AJ634" s="399" t="str">
        <f t="array" ref="AJ634">INDEX(_Rge_Data_IC_CY,$B634,AJ$1)</f>
        <v/>
      </c>
      <c r="AK634" s="400" t="str">
        <f t="array" ref="AK634">INDEX(_Rge_Data_IC_CY,$B634,AK$1)</f>
        <v/>
      </c>
      <c r="AL634" s="400" t="str">
        <f t="array" ref="AL634">INDEX(_Rge_Data_IC_CY,$B634,AL$1)</f>
        <v/>
      </c>
      <c r="AM634" s="400" t="str">
        <f t="array" ref="AM634">INDEX(_Rge_Data_IC_CY,$B634,AM$1)</f>
        <v/>
      </c>
      <c r="AN634" s="400">
        <f t="array" ref="AN634">INDEX(_Rge_Data_IC_CY,$B634,AN$1)</f>
        <v>0</v>
      </c>
      <c r="AO634" s="400">
        <f t="array" ref="AO634">INDEX(_Rge_Data_IC_CY,$B634,AO$1)</f>
        <v>0</v>
      </c>
      <c r="AP634" s="400">
        <f t="array" ref="AP634">INDEX(_Rge_Data_IC_CY,$B634,AP$1)</f>
        <v>0</v>
      </c>
      <c r="AQ634" s="400">
        <f t="array" ref="AQ634">INDEX(_Rge_Data_IC_CY,$B634,AQ$1)</f>
        <v>0</v>
      </c>
      <c r="AR634" s="400">
        <f t="array" ref="AR634">INDEX(_Rge_Data_IC_CY,$B634,AR$1)</f>
        <v>0</v>
      </c>
      <c r="AS634" s="400" t="str">
        <f t="array" ref="AS634">INDEX(_Rge_Data_IC_CY,$B634,AS$1)</f>
        <v/>
      </c>
      <c r="AT634" s="400">
        <f t="array" ref="AT634">INDEX(_Rge_Data_IC_CY,$B634,AT$1)</f>
        <v>0</v>
      </c>
      <c r="AU634" s="400">
        <f t="array" ref="AU634">INDEX(_Rge_Data_IC_CY,$B634,AU$1)</f>
        <v>0</v>
      </c>
      <c r="AV634" s="284" t="str">
        <f t="shared" si="30"/>
        <v>#REF!</v>
      </c>
      <c r="AW634" s="285">
        <f t="shared" si="28"/>
        <v>0</v>
      </c>
      <c r="AX634" s="286">
        <f>IFERROR(IF(AND($F634="OPEN",$AH634&gt;0),$AH634*_SoP*$AW634,IF(AND($F634="CLOSED",$AH634&gt;0),$AH634*_SoL*$AW634,0)),0)</f>
        <v>0</v>
      </c>
      <c r="AY634" s="286">
        <f>IFERROR(IF($AH634&lt;0,$AH634*_SoL,0),0)</f>
        <v>0</v>
      </c>
      <c r="AZ634" s="287">
        <f t="shared" si="31"/>
        <v>0</v>
      </c>
      <c r="BA634" s="287">
        <f t="shared" si="32"/>
        <v>0</v>
      </c>
      <c r="BB634" s="287">
        <f t="shared" si="33"/>
        <v>0</v>
      </c>
      <c r="BC634" s="288">
        <f t="shared" si="34"/>
        <v>0</v>
      </c>
      <c r="BD634" s="401">
        <f t="shared" si="35"/>
        <v>0</v>
      </c>
      <c r="BE634" s="402">
        <f t="shared" si="36"/>
        <v>0</v>
      </c>
      <c r="BF634" s="403">
        <f t="shared" si="37"/>
        <v>0</v>
      </c>
    </row>
    <row r="635" ht="19.5" customHeight="1">
      <c r="A635" s="185"/>
      <c r="B635" s="230">
        <f t="shared" si="38"/>
        <v>17</v>
      </c>
      <c r="C635" s="185"/>
      <c r="D635" s="391" t="str">
        <f t="array" ref="D635">INDEX(_Rge_Projectdata_IC,$B635,MATCH("Project-ID",_Rge_Headline_Projectdata,0))</f>
        <v/>
      </c>
      <c r="E635" s="392" t="str">
        <f t="array" ref="E635">IF(INDEX(_Rge_Data_IC_CY,$B635,E$1)=0,"",TEXT(INDEX(_Rge_Data_IC_CY,$B635,E$1),"JJJJMMTT"))</f>
        <v/>
      </c>
      <c r="F635" s="393" t="str">
        <f t="array" ref="F635">INDEX(_Rge_Data_IC_CY,$B635,F$1)</f>
        <v>Closed</v>
      </c>
      <c r="G635" s="393">
        <f t="array" ref="G635">IFERROR(MATCH(INDEX(_Rge_Data_IC_CY,$B635,G$1),_Rge_Projectstatus,0),"")</f>
        <v>2</v>
      </c>
      <c r="H635" s="394" t="str">
        <f t="array" ref="H635">INDEX(_Rge_Data_IC_CY,$B635,H$1)</f>
        <v/>
      </c>
      <c r="I635" s="395" t="str">
        <f t="array" ref="I635">INDEX(_Rge_Data_IC_CY,$B635,I$1)</f>
        <v/>
      </c>
      <c r="J635" s="395" t="str">
        <f t="array" ref="J635">INDEX(_Rge_Data_IC_CY,$B635,J$1)</f>
        <v/>
      </c>
      <c r="K635" s="395" t="str">
        <f t="array" ref="K635">INDEX(_Rge_Data_IC_CY,$B635,K$1)</f>
        <v/>
      </c>
      <c r="L635" s="277">
        <f t="array" ref="L635">INDEX(_Rge_Data_IC_CY,$B635,L$1)</f>
        <v>0</v>
      </c>
      <c r="M635" s="277">
        <f t="array" ref="M635">INDEX(_Rge_Data_IC_CY,$B635,M$1)</f>
        <v>0</v>
      </c>
      <c r="N635" s="277">
        <f t="array" ref="N635">INDEX(_Rge_Data_IC_CY,$B635,N$1)</f>
        <v>0</v>
      </c>
      <c r="O635" s="277">
        <f t="array" ref="O635">INDEX(_Rge_Data_IC_CY,$B635,O$1)</f>
        <v>0</v>
      </c>
      <c r="P635" s="277">
        <f t="array" ref="P635">INDEX(_Rge_Data_IC_CY,$B635,P$1)</f>
        <v>0</v>
      </c>
      <c r="Q635" s="277" t="str">
        <f t="array" ref="Q635">INDEX(_Rge_Data_IC_CY,$B635,Q$1)</f>
        <v/>
      </c>
      <c r="R635" s="277">
        <f t="array" ref="R635">INDEX(_Rge_Data_IC_CY,$B635,R$1)</f>
        <v>0</v>
      </c>
      <c r="S635" s="277">
        <f t="array" ref="S635">INDEX(_Rge_Data_IC_CY,$B635,S$1)</f>
        <v>0</v>
      </c>
      <c r="T635" s="277">
        <f t="shared" si="25"/>
        <v>0</v>
      </c>
      <c r="U635" s="396">
        <f t="shared" si="26"/>
        <v>0</v>
      </c>
      <c r="V635" s="397" t="str">
        <f t="array" ref="V635">INDEX(_Rge_Data_IC_CY,$B635,V$1)</f>
        <v/>
      </c>
      <c r="W635" s="281" t="str">
        <f t="array" ref="W635">INDEX(_Rge_Data_IC_CY,$B635,W$1)</f>
        <v/>
      </c>
      <c r="X635" s="281" t="str">
        <f t="array" ref="X635">INDEX(_Rge_Data_IC_CY,$B635,X$1)</f>
        <v/>
      </c>
      <c r="Y635" s="281" t="str">
        <f t="array" ref="Y635">INDEX(_Rge_Data_IC_CY,$B635,Y$1)</f>
        <v/>
      </c>
      <c r="Z635" s="281">
        <f t="array" ref="Z635">INDEX(_Rge_Data_IC_CY,$B635,Z$1)</f>
        <v>0</v>
      </c>
      <c r="AA635" s="281">
        <f t="array" ref="AA635">INDEX(_Rge_Data_IC_CY,$B635,AA$1)</f>
        <v>0</v>
      </c>
      <c r="AB635" s="281">
        <f t="array" ref="AB635">INDEX(_Rge_Data_IC_CY,$B635,AB$1)</f>
        <v>0</v>
      </c>
      <c r="AC635" s="281">
        <f t="array" ref="AC635">INDEX(_Rge_Data_IC_CY,$B635,AC$1)</f>
        <v>0</v>
      </c>
      <c r="AD635" s="281">
        <f t="array" ref="AD635">INDEX(_Rge_Data_IC_CY,$B635,AD$1)</f>
        <v>0</v>
      </c>
      <c r="AE635" s="281" t="str">
        <f t="array" ref="AE635">INDEX(_Rge_Data_IC_CY,$B635,AE$1)</f>
        <v/>
      </c>
      <c r="AF635" s="281">
        <f t="array" ref="AF635">INDEX(_Rge_Data_IC_CY,$B635,AF$1)</f>
        <v>0</v>
      </c>
      <c r="AG635" s="281">
        <f t="array" ref="AG635">INDEX(_Rge_Data_IC_CY,$B635,AG$1)</f>
        <v>0</v>
      </c>
      <c r="AH635" s="281">
        <f t="shared" si="27"/>
        <v>0</v>
      </c>
      <c r="AI635" s="398" t="str">
        <f t="shared" si="29"/>
        <v/>
      </c>
      <c r="AJ635" s="399" t="str">
        <f t="array" ref="AJ635">INDEX(_Rge_Data_IC_CY,$B635,AJ$1)</f>
        <v/>
      </c>
      <c r="AK635" s="400" t="str">
        <f t="array" ref="AK635">INDEX(_Rge_Data_IC_CY,$B635,AK$1)</f>
        <v/>
      </c>
      <c r="AL635" s="400" t="str">
        <f t="array" ref="AL635">INDEX(_Rge_Data_IC_CY,$B635,AL$1)</f>
        <v/>
      </c>
      <c r="AM635" s="400" t="str">
        <f t="array" ref="AM635">INDEX(_Rge_Data_IC_CY,$B635,AM$1)</f>
        <v/>
      </c>
      <c r="AN635" s="400">
        <f t="array" ref="AN635">INDEX(_Rge_Data_IC_CY,$B635,AN$1)</f>
        <v>0</v>
      </c>
      <c r="AO635" s="400">
        <f t="array" ref="AO635">INDEX(_Rge_Data_IC_CY,$B635,AO$1)</f>
        <v>0</v>
      </c>
      <c r="AP635" s="400">
        <f t="array" ref="AP635">INDEX(_Rge_Data_IC_CY,$B635,AP$1)</f>
        <v>0</v>
      </c>
      <c r="AQ635" s="400">
        <f t="array" ref="AQ635">INDEX(_Rge_Data_IC_CY,$B635,AQ$1)</f>
        <v>0</v>
      </c>
      <c r="AR635" s="400">
        <f t="array" ref="AR635">INDEX(_Rge_Data_IC_CY,$B635,AR$1)</f>
        <v>0</v>
      </c>
      <c r="AS635" s="400" t="str">
        <f t="array" ref="AS635">INDEX(_Rge_Data_IC_CY,$B635,AS$1)</f>
        <v/>
      </c>
      <c r="AT635" s="400">
        <f t="array" ref="AT635">INDEX(_Rge_Data_IC_CY,$B635,AT$1)</f>
        <v>0</v>
      </c>
      <c r="AU635" s="400">
        <f t="array" ref="AU635">INDEX(_Rge_Data_IC_CY,$B635,AU$1)</f>
        <v>0</v>
      </c>
      <c r="AV635" s="284" t="str">
        <f t="shared" si="30"/>
        <v>#REF!</v>
      </c>
      <c r="AW635" s="285">
        <f t="shared" si="28"/>
        <v>0</v>
      </c>
      <c r="AX635" s="286">
        <f>IFERROR(IF(AND($F635="OPEN",$AH635&gt;0),$AH635*_SoP*$AW635,IF(AND($F635="CLOSED",$AH635&gt;0),$AH635*_SoL*$AW635,0)),0)</f>
        <v>0</v>
      </c>
      <c r="AY635" s="286">
        <f>IFERROR(IF($AH635&lt;0,$AH635*_SoL,0),0)</f>
        <v>0</v>
      </c>
      <c r="AZ635" s="287">
        <f t="shared" si="31"/>
        <v>0</v>
      </c>
      <c r="BA635" s="287">
        <f t="shared" si="32"/>
        <v>0</v>
      </c>
      <c r="BB635" s="287">
        <f t="shared" si="33"/>
        <v>0</v>
      </c>
      <c r="BC635" s="288">
        <f t="shared" si="34"/>
        <v>0</v>
      </c>
      <c r="BD635" s="401">
        <f t="shared" si="35"/>
        <v>0</v>
      </c>
      <c r="BE635" s="402">
        <f t="shared" si="36"/>
        <v>0</v>
      </c>
      <c r="BF635" s="403">
        <f t="shared" si="37"/>
        <v>0</v>
      </c>
    </row>
    <row r="636" ht="19.5" customHeight="1">
      <c r="A636" s="185"/>
      <c r="B636" s="230">
        <f t="shared" si="38"/>
        <v>18</v>
      </c>
      <c r="C636" s="185"/>
      <c r="D636" s="391" t="str">
        <f t="array" ref="D636">INDEX(_Rge_Projectdata_IC,$B636,MATCH("Project-ID",_Rge_Headline_Projectdata,0))</f>
        <v/>
      </c>
      <c r="E636" s="392" t="str">
        <f t="array" ref="E636">IF(INDEX(_Rge_Data_IC_CY,$B636,E$1)=0,"",TEXT(INDEX(_Rge_Data_IC_CY,$B636,E$1),"JJJJMMTT"))</f>
        <v/>
      </c>
      <c r="F636" s="393" t="str">
        <f t="array" ref="F636">INDEX(_Rge_Data_IC_CY,$B636,F$1)</f>
        <v>Closed</v>
      </c>
      <c r="G636" s="393">
        <f t="array" ref="G636">IFERROR(MATCH(INDEX(_Rge_Data_IC_CY,$B636,G$1),_Rge_Projectstatus,0),"")</f>
        <v>2</v>
      </c>
      <c r="H636" s="394" t="str">
        <f t="array" ref="H636">INDEX(_Rge_Data_IC_CY,$B636,H$1)</f>
        <v/>
      </c>
      <c r="I636" s="395" t="str">
        <f t="array" ref="I636">INDEX(_Rge_Data_IC_CY,$B636,I$1)</f>
        <v/>
      </c>
      <c r="J636" s="395" t="str">
        <f t="array" ref="J636">INDEX(_Rge_Data_IC_CY,$B636,J$1)</f>
        <v/>
      </c>
      <c r="K636" s="395" t="str">
        <f t="array" ref="K636">INDEX(_Rge_Data_IC_CY,$B636,K$1)</f>
        <v/>
      </c>
      <c r="L636" s="277">
        <f t="array" ref="L636">INDEX(_Rge_Data_IC_CY,$B636,L$1)</f>
        <v>0</v>
      </c>
      <c r="M636" s="277">
        <f t="array" ref="M636">INDEX(_Rge_Data_IC_CY,$B636,M$1)</f>
        <v>0</v>
      </c>
      <c r="N636" s="277">
        <f t="array" ref="N636">INDEX(_Rge_Data_IC_CY,$B636,N$1)</f>
        <v>0</v>
      </c>
      <c r="O636" s="277">
        <f t="array" ref="O636">INDEX(_Rge_Data_IC_CY,$B636,O$1)</f>
        <v>0</v>
      </c>
      <c r="P636" s="277">
        <f t="array" ref="P636">INDEX(_Rge_Data_IC_CY,$B636,P$1)</f>
        <v>0</v>
      </c>
      <c r="Q636" s="277" t="str">
        <f t="array" ref="Q636">INDEX(_Rge_Data_IC_CY,$B636,Q$1)</f>
        <v/>
      </c>
      <c r="R636" s="277">
        <f t="array" ref="R636">INDEX(_Rge_Data_IC_CY,$B636,R$1)</f>
        <v>0</v>
      </c>
      <c r="S636" s="277">
        <f t="array" ref="S636">INDEX(_Rge_Data_IC_CY,$B636,S$1)</f>
        <v>0</v>
      </c>
      <c r="T636" s="277">
        <f t="shared" si="25"/>
        <v>0</v>
      </c>
      <c r="U636" s="396">
        <f t="shared" si="26"/>
        <v>0</v>
      </c>
      <c r="V636" s="397" t="str">
        <f t="array" ref="V636">INDEX(_Rge_Data_IC_CY,$B636,V$1)</f>
        <v/>
      </c>
      <c r="W636" s="281" t="str">
        <f t="array" ref="W636">INDEX(_Rge_Data_IC_CY,$B636,W$1)</f>
        <v/>
      </c>
      <c r="X636" s="281" t="str">
        <f t="array" ref="X636">INDEX(_Rge_Data_IC_CY,$B636,X$1)</f>
        <v/>
      </c>
      <c r="Y636" s="281" t="str">
        <f t="array" ref="Y636">INDEX(_Rge_Data_IC_CY,$B636,Y$1)</f>
        <v/>
      </c>
      <c r="Z636" s="281">
        <f t="array" ref="Z636">INDEX(_Rge_Data_IC_CY,$B636,Z$1)</f>
        <v>0</v>
      </c>
      <c r="AA636" s="281">
        <f t="array" ref="AA636">INDEX(_Rge_Data_IC_CY,$B636,AA$1)</f>
        <v>0</v>
      </c>
      <c r="AB636" s="281">
        <f t="array" ref="AB636">INDEX(_Rge_Data_IC_CY,$B636,AB$1)</f>
        <v>0</v>
      </c>
      <c r="AC636" s="281">
        <f t="array" ref="AC636">INDEX(_Rge_Data_IC_CY,$B636,AC$1)</f>
        <v>0</v>
      </c>
      <c r="AD636" s="281">
        <f t="array" ref="AD636">INDEX(_Rge_Data_IC_CY,$B636,AD$1)</f>
        <v>0</v>
      </c>
      <c r="AE636" s="281" t="str">
        <f t="array" ref="AE636">INDEX(_Rge_Data_IC_CY,$B636,AE$1)</f>
        <v/>
      </c>
      <c r="AF636" s="281">
        <f t="array" ref="AF636">INDEX(_Rge_Data_IC_CY,$B636,AF$1)</f>
        <v>0</v>
      </c>
      <c r="AG636" s="281">
        <f t="array" ref="AG636">INDEX(_Rge_Data_IC_CY,$B636,AG$1)</f>
        <v>0</v>
      </c>
      <c r="AH636" s="281">
        <f t="shared" si="27"/>
        <v>0</v>
      </c>
      <c r="AI636" s="398" t="str">
        <f t="shared" si="29"/>
        <v/>
      </c>
      <c r="AJ636" s="399" t="str">
        <f t="array" ref="AJ636">INDEX(_Rge_Data_IC_CY,$B636,AJ$1)</f>
        <v/>
      </c>
      <c r="AK636" s="400" t="str">
        <f t="array" ref="AK636">INDEX(_Rge_Data_IC_CY,$B636,AK$1)</f>
        <v/>
      </c>
      <c r="AL636" s="400" t="str">
        <f t="array" ref="AL636">INDEX(_Rge_Data_IC_CY,$B636,AL$1)</f>
        <v/>
      </c>
      <c r="AM636" s="400" t="str">
        <f t="array" ref="AM636">INDEX(_Rge_Data_IC_CY,$B636,AM$1)</f>
        <v/>
      </c>
      <c r="AN636" s="400">
        <f t="array" ref="AN636">INDEX(_Rge_Data_IC_CY,$B636,AN$1)</f>
        <v>0</v>
      </c>
      <c r="AO636" s="400">
        <f t="array" ref="AO636">INDEX(_Rge_Data_IC_CY,$B636,AO$1)</f>
        <v>0</v>
      </c>
      <c r="AP636" s="400">
        <f t="array" ref="AP636">INDEX(_Rge_Data_IC_CY,$B636,AP$1)</f>
        <v>0</v>
      </c>
      <c r="AQ636" s="400">
        <f t="array" ref="AQ636">INDEX(_Rge_Data_IC_CY,$B636,AQ$1)</f>
        <v>0</v>
      </c>
      <c r="AR636" s="400">
        <f t="array" ref="AR636">INDEX(_Rge_Data_IC_CY,$B636,AR$1)</f>
        <v>0</v>
      </c>
      <c r="AS636" s="400" t="str">
        <f t="array" ref="AS636">INDEX(_Rge_Data_IC_CY,$B636,AS$1)</f>
        <v/>
      </c>
      <c r="AT636" s="400">
        <f t="array" ref="AT636">INDEX(_Rge_Data_IC_CY,$B636,AT$1)</f>
        <v>0</v>
      </c>
      <c r="AU636" s="400">
        <f t="array" ref="AU636">INDEX(_Rge_Data_IC_CY,$B636,AU$1)</f>
        <v>0</v>
      </c>
      <c r="AV636" s="284" t="str">
        <f t="shared" si="30"/>
        <v>#REF!</v>
      </c>
      <c r="AW636" s="285">
        <f t="shared" si="28"/>
        <v>0</v>
      </c>
      <c r="AX636" s="286">
        <f>IFERROR(IF(AND($F636="OPEN",$AH636&gt;0),$AH636*_SoP*$AW636,IF(AND($F636="CLOSED",$AH636&gt;0),$AH636*_SoL*$AW636,0)),0)</f>
        <v>0</v>
      </c>
      <c r="AY636" s="286">
        <f>IFERROR(IF($AH636&lt;0,$AH636*_SoL,0),0)</f>
        <v>0</v>
      </c>
      <c r="AZ636" s="287">
        <f t="shared" si="31"/>
        <v>0</v>
      </c>
      <c r="BA636" s="287">
        <f t="shared" si="32"/>
        <v>0</v>
      </c>
      <c r="BB636" s="287">
        <f t="shared" si="33"/>
        <v>0</v>
      </c>
      <c r="BC636" s="288">
        <f t="shared" si="34"/>
        <v>0</v>
      </c>
      <c r="BD636" s="401">
        <f t="shared" si="35"/>
        <v>0</v>
      </c>
      <c r="BE636" s="402">
        <f t="shared" si="36"/>
        <v>0</v>
      </c>
      <c r="BF636" s="403">
        <f t="shared" si="37"/>
        <v>0</v>
      </c>
    </row>
    <row r="637" ht="19.5" customHeight="1">
      <c r="A637" s="185"/>
      <c r="B637" s="230">
        <f t="shared" si="38"/>
        <v>19</v>
      </c>
      <c r="C637" s="185"/>
      <c r="D637" s="391" t="str">
        <f t="array" ref="D637">INDEX(_Rge_Projectdata_IC,$B637,MATCH("Project-ID",_Rge_Headline_Projectdata,0))</f>
        <v/>
      </c>
      <c r="E637" s="392" t="str">
        <f t="array" ref="E637">IF(INDEX(_Rge_Data_IC_CY,$B637,E$1)=0,"",TEXT(INDEX(_Rge_Data_IC_CY,$B637,E$1),"JJJJMMTT"))</f>
        <v/>
      </c>
      <c r="F637" s="393" t="str">
        <f t="array" ref="F637">INDEX(_Rge_Data_IC_CY,$B637,F$1)</f>
        <v>Closed</v>
      </c>
      <c r="G637" s="393">
        <f t="array" ref="G637">IFERROR(MATCH(INDEX(_Rge_Data_IC_CY,$B637,G$1),_Rge_Projectstatus,0),"")</f>
        <v>2</v>
      </c>
      <c r="H637" s="394" t="str">
        <f t="array" ref="H637">INDEX(_Rge_Data_IC_CY,$B637,H$1)</f>
        <v/>
      </c>
      <c r="I637" s="395" t="str">
        <f t="array" ref="I637">INDEX(_Rge_Data_IC_CY,$B637,I$1)</f>
        <v/>
      </c>
      <c r="J637" s="395" t="str">
        <f t="array" ref="J637">INDEX(_Rge_Data_IC_CY,$B637,J$1)</f>
        <v/>
      </c>
      <c r="K637" s="395" t="str">
        <f t="array" ref="K637">INDEX(_Rge_Data_IC_CY,$B637,K$1)</f>
        <v/>
      </c>
      <c r="L637" s="277">
        <f t="array" ref="L637">INDEX(_Rge_Data_IC_CY,$B637,L$1)</f>
        <v>0</v>
      </c>
      <c r="M637" s="277">
        <f t="array" ref="M637">INDEX(_Rge_Data_IC_CY,$B637,M$1)</f>
        <v>0</v>
      </c>
      <c r="N637" s="277">
        <f t="array" ref="N637">INDEX(_Rge_Data_IC_CY,$B637,N$1)</f>
        <v>0</v>
      </c>
      <c r="O637" s="277">
        <f t="array" ref="O637">INDEX(_Rge_Data_IC_CY,$B637,O$1)</f>
        <v>0</v>
      </c>
      <c r="P637" s="277">
        <f t="array" ref="P637">INDEX(_Rge_Data_IC_CY,$B637,P$1)</f>
        <v>0</v>
      </c>
      <c r="Q637" s="277" t="str">
        <f t="array" ref="Q637">INDEX(_Rge_Data_IC_CY,$B637,Q$1)</f>
        <v/>
      </c>
      <c r="R637" s="277">
        <f t="array" ref="R637">INDEX(_Rge_Data_IC_CY,$B637,R$1)</f>
        <v>0</v>
      </c>
      <c r="S637" s="277">
        <f t="array" ref="S637">INDEX(_Rge_Data_IC_CY,$B637,S$1)</f>
        <v>0</v>
      </c>
      <c r="T637" s="277">
        <f t="shared" si="25"/>
        <v>0</v>
      </c>
      <c r="U637" s="396">
        <f t="shared" si="26"/>
        <v>0</v>
      </c>
      <c r="V637" s="397" t="str">
        <f t="array" ref="V637">INDEX(_Rge_Data_IC_CY,$B637,V$1)</f>
        <v/>
      </c>
      <c r="W637" s="281" t="str">
        <f t="array" ref="W637">INDEX(_Rge_Data_IC_CY,$B637,W$1)</f>
        <v/>
      </c>
      <c r="X637" s="281" t="str">
        <f t="array" ref="X637">INDEX(_Rge_Data_IC_CY,$B637,X$1)</f>
        <v/>
      </c>
      <c r="Y637" s="281" t="str">
        <f t="array" ref="Y637">INDEX(_Rge_Data_IC_CY,$B637,Y$1)</f>
        <v/>
      </c>
      <c r="Z637" s="281">
        <f t="array" ref="Z637">INDEX(_Rge_Data_IC_CY,$B637,Z$1)</f>
        <v>0</v>
      </c>
      <c r="AA637" s="281">
        <f t="array" ref="AA637">INDEX(_Rge_Data_IC_CY,$B637,AA$1)</f>
        <v>0</v>
      </c>
      <c r="AB637" s="281">
        <f t="array" ref="AB637">INDEX(_Rge_Data_IC_CY,$B637,AB$1)</f>
        <v>0</v>
      </c>
      <c r="AC637" s="281">
        <f t="array" ref="AC637">INDEX(_Rge_Data_IC_CY,$B637,AC$1)</f>
        <v>0</v>
      </c>
      <c r="AD637" s="281">
        <f t="array" ref="AD637">INDEX(_Rge_Data_IC_CY,$B637,AD$1)</f>
        <v>0</v>
      </c>
      <c r="AE637" s="281" t="str">
        <f t="array" ref="AE637">INDEX(_Rge_Data_IC_CY,$B637,AE$1)</f>
        <v/>
      </c>
      <c r="AF637" s="281">
        <f t="array" ref="AF637">INDEX(_Rge_Data_IC_CY,$B637,AF$1)</f>
        <v>0</v>
      </c>
      <c r="AG637" s="281">
        <f t="array" ref="AG637">INDEX(_Rge_Data_IC_CY,$B637,AG$1)</f>
        <v>0</v>
      </c>
      <c r="AH637" s="281">
        <f t="shared" si="27"/>
        <v>0</v>
      </c>
      <c r="AI637" s="398" t="str">
        <f t="shared" si="29"/>
        <v/>
      </c>
      <c r="AJ637" s="399" t="str">
        <f t="array" ref="AJ637">INDEX(_Rge_Data_IC_CY,$B637,AJ$1)</f>
        <v/>
      </c>
      <c r="AK637" s="400" t="str">
        <f t="array" ref="AK637">INDEX(_Rge_Data_IC_CY,$B637,AK$1)</f>
        <v/>
      </c>
      <c r="AL637" s="400" t="str">
        <f t="array" ref="AL637">INDEX(_Rge_Data_IC_CY,$B637,AL$1)</f>
        <v/>
      </c>
      <c r="AM637" s="400" t="str">
        <f t="array" ref="AM637">INDEX(_Rge_Data_IC_CY,$B637,AM$1)</f>
        <v/>
      </c>
      <c r="AN637" s="400">
        <f t="array" ref="AN637">INDEX(_Rge_Data_IC_CY,$B637,AN$1)</f>
        <v>0</v>
      </c>
      <c r="AO637" s="400">
        <f t="array" ref="AO637">INDEX(_Rge_Data_IC_CY,$B637,AO$1)</f>
        <v>0</v>
      </c>
      <c r="AP637" s="400">
        <f t="array" ref="AP637">INDEX(_Rge_Data_IC_CY,$B637,AP$1)</f>
        <v>0</v>
      </c>
      <c r="AQ637" s="400">
        <f t="array" ref="AQ637">INDEX(_Rge_Data_IC_CY,$B637,AQ$1)</f>
        <v>0</v>
      </c>
      <c r="AR637" s="400">
        <f t="array" ref="AR637">INDEX(_Rge_Data_IC_CY,$B637,AR$1)</f>
        <v>0</v>
      </c>
      <c r="AS637" s="400" t="str">
        <f t="array" ref="AS637">INDEX(_Rge_Data_IC_CY,$B637,AS$1)</f>
        <v/>
      </c>
      <c r="AT637" s="400">
        <f t="array" ref="AT637">INDEX(_Rge_Data_IC_CY,$B637,AT$1)</f>
        <v>0</v>
      </c>
      <c r="AU637" s="400">
        <f t="array" ref="AU637">INDEX(_Rge_Data_IC_CY,$B637,AU$1)</f>
        <v>0</v>
      </c>
      <c r="AV637" s="284" t="str">
        <f t="shared" si="30"/>
        <v>#REF!</v>
      </c>
      <c r="AW637" s="285">
        <f t="shared" si="28"/>
        <v>0</v>
      </c>
      <c r="AX637" s="286">
        <f>IFERROR(IF(AND($F637="OPEN",$AH637&gt;0),$AH637*_SoP*$AW637,IF(AND($F637="CLOSED",$AH637&gt;0),$AH637*_SoL*$AW637,0)),0)</f>
        <v>0</v>
      </c>
      <c r="AY637" s="286">
        <f>IFERROR(IF($AH637&lt;0,$AH637*_SoL,0),0)</f>
        <v>0</v>
      </c>
      <c r="AZ637" s="287">
        <f t="shared" si="31"/>
        <v>0</v>
      </c>
      <c r="BA637" s="287">
        <f t="shared" si="32"/>
        <v>0</v>
      </c>
      <c r="BB637" s="287">
        <f t="shared" si="33"/>
        <v>0</v>
      </c>
      <c r="BC637" s="288">
        <f t="shared" si="34"/>
        <v>0</v>
      </c>
      <c r="BD637" s="401">
        <f t="shared" si="35"/>
        <v>0</v>
      </c>
      <c r="BE637" s="402">
        <f t="shared" si="36"/>
        <v>0</v>
      </c>
      <c r="BF637" s="403">
        <f t="shared" si="37"/>
        <v>0</v>
      </c>
    </row>
    <row r="638" ht="19.5" customHeight="1">
      <c r="A638" s="185"/>
      <c r="B638" s="230">
        <f t="shared" si="38"/>
        <v>20</v>
      </c>
      <c r="C638" s="185"/>
      <c r="D638" s="391" t="str">
        <f t="array" ref="D638">INDEX(_Rge_Projectdata_IC,$B638,MATCH("Project-ID",_Rge_Headline_Projectdata,0))</f>
        <v/>
      </c>
      <c r="E638" s="392" t="str">
        <f t="array" ref="E638">IF(INDEX(_Rge_Data_IC_CY,$B638,E$1)=0,"",TEXT(INDEX(_Rge_Data_IC_CY,$B638,E$1),"JJJJMMTT"))</f>
        <v/>
      </c>
      <c r="F638" s="393" t="str">
        <f t="array" ref="F638">INDEX(_Rge_Data_IC_CY,$B638,F$1)</f>
        <v>Closed</v>
      </c>
      <c r="G638" s="393">
        <f t="array" ref="G638">IFERROR(MATCH(INDEX(_Rge_Data_IC_CY,$B638,G$1),_Rge_Projectstatus,0),"")</f>
        <v>2</v>
      </c>
      <c r="H638" s="394" t="str">
        <f t="array" ref="H638">INDEX(_Rge_Data_IC_CY,$B638,H$1)</f>
        <v/>
      </c>
      <c r="I638" s="395" t="str">
        <f t="array" ref="I638">INDEX(_Rge_Data_IC_CY,$B638,I$1)</f>
        <v/>
      </c>
      <c r="J638" s="395" t="str">
        <f t="array" ref="J638">INDEX(_Rge_Data_IC_CY,$B638,J$1)</f>
        <v/>
      </c>
      <c r="K638" s="395" t="str">
        <f t="array" ref="K638">INDEX(_Rge_Data_IC_CY,$B638,K$1)</f>
        <v/>
      </c>
      <c r="L638" s="277">
        <f t="array" ref="L638">INDEX(_Rge_Data_IC_CY,$B638,L$1)</f>
        <v>0</v>
      </c>
      <c r="M638" s="277">
        <f t="array" ref="M638">INDEX(_Rge_Data_IC_CY,$B638,M$1)</f>
        <v>0</v>
      </c>
      <c r="N638" s="277">
        <f t="array" ref="N638">INDEX(_Rge_Data_IC_CY,$B638,N$1)</f>
        <v>0</v>
      </c>
      <c r="O638" s="277">
        <f t="array" ref="O638">INDEX(_Rge_Data_IC_CY,$B638,O$1)</f>
        <v>0</v>
      </c>
      <c r="P638" s="277">
        <f t="array" ref="P638">INDEX(_Rge_Data_IC_CY,$B638,P$1)</f>
        <v>0</v>
      </c>
      <c r="Q638" s="277" t="str">
        <f t="array" ref="Q638">INDEX(_Rge_Data_IC_CY,$B638,Q$1)</f>
        <v/>
      </c>
      <c r="R638" s="277">
        <f t="array" ref="R638">INDEX(_Rge_Data_IC_CY,$B638,R$1)</f>
        <v>0</v>
      </c>
      <c r="S638" s="277">
        <f t="array" ref="S638">INDEX(_Rge_Data_IC_CY,$B638,S$1)</f>
        <v>0</v>
      </c>
      <c r="T638" s="277">
        <f t="shared" si="25"/>
        <v>0</v>
      </c>
      <c r="U638" s="396">
        <f t="shared" si="26"/>
        <v>0</v>
      </c>
      <c r="V638" s="397" t="str">
        <f t="array" ref="V638">INDEX(_Rge_Data_IC_CY,$B638,V$1)</f>
        <v/>
      </c>
      <c r="W638" s="281" t="str">
        <f t="array" ref="W638">INDEX(_Rge_Data_IC_CY,$B638,W$1)</f>
        <v/>
      </c>
      <c r="X638" s="281" t="str">
        <f t="array" ref="X638">INDEX(_Rge_Data_IC_CY,$B638,X$1)</f>
        <v/>
      </c>
      <c r="Y638" s="281" t="str">
        <f t="array" ref="Y638">INDEX(_Rge_Data_IC_CY,$B638,Y$1)</f>
        <v/>
      </c>
      <c r="Z638" s="281">
        <f t="array" ref="Z638">INDEX(_Rge_Data_IC_CY,$B638,Z$1)</f>
        <v>0</v>
      </c>
      <c r="AA638" s="281">
        <f t="array" ref="AA638">INDEX(_Rge_Data_IC_CY,$B638,AA$1)</f>
        <v>0</v>
      </c>
      <c r="AB638" s="281">
        <f t="array" ref="AB638">INDEX(_Rge_Data_IC_CY,$B638,AB$1)</f>
        <v>0</v>
      </c>
      <c r="AC638" s="281">
        <f t="array" ref="AC638">INDEX(_Rge_Data_IC_CY,$B638,AC$1)</f>
        <v>0</v>
      </c>
      <c r="AD638" s="281">
        <f t="array" ref="AD638">INDEX(_Rge_Data_IC_CY,$B638,AD$1)</f>
        <v>0</v>
      </c>
      <c r="AE638" s="281" t="str">
        <f t="array" ref="AE638">INDEX(_Rge_Data_IC_CY,$B638,AE$1)</f>
        <v/>
      </c>
      <c r="AF638" s="281">
        <f t="array" ref="AF638">INDEX(_Rge_Data_IC_CY,$B638,AF$1)</f>
        <v>0</v>
      </c>
      <c r="AG638" s="281">
        <f t="array" ref="AG638">INDEX(_Rge_Data_IC_CY,$B638,AG$1)</f>
        <v>0</v>
      </c>
      <c r="AH638" s="281">
        <f t="shared" si="27"/>
        <v>0</v>
      </c>
      <c r="AI638" s="398" t="str">
        <f t="shared" si="29"/>
        <v/>
      </c>
      <c r="AJ638" s="399" t="str">
        <f t="array" ref="AJ638">INDEX(_Rge_Data_IC_CY,$B638,AJ$1)</f>
        <v/>
      </c>
      <c r="AK638" s="400" t="str">
        <f t="array" ref="AK638">INDEX(_Rge_Data_IC_CY,$B638,AK$1)</f>
        <v/>
      </c>
      <c r="AL638" s="400" t="str">
        <f t="array" ref="AL638">INDEX(_Rge_Data_IC_CY,$B638,AL$1)</f>
        <v/>
      </c>
      <c r="AM638" s="400" t="str">
        <f t="array" ref="AM638">INDEX(_Rge_Data_IC_CY,$B638,AM$1)</f>
        <v/>
      </c>
      <c r="AN638" s="400">
        <f t="array" ref="AN638">INDEX(_Rge_Data_IC_CY,$B638,AN$1)</f>
        <v>0</v>
      </c>
      <c r="AO638" s="400">
        <f t="array" ref="AO638">INDEX(_Rge_Data_IC_CY,$B638,AO$1)</f>
        <v>0</v>
      </c>
      <c r="AP638" s="400">
        <f t="array" ref="AP638">INDEX(_Rge_Data_IC_CY,$B638,AP$1)</f>
        <v>0</v>
      </c>
      <c r="AQ638" s="400">
        <f t="array" ref="AQ638">INDEX(_Rge_Data_IC_CY,$B638,AQ$1)</f>
        <v>0</v>
      </c>
      <c r="AR638" s="400">
        <f t="array" ref="AR638">INDEX(_Rge_Data_IC_CY,$B638,AR$1)</f>
        <v>0</v>
      </c>
      <c r="AS638" s="400" t="str">
        <f t="array" ref="AS638">INDEX(_Rge_Data_IC_CY,$B638,AS$1)</f>
        <v/>
      </c>
      <c r="AT638" s="400">
        <f t="array" ref="AT638">INDEX(_Rge_Data_IC_CY,$B638,AT$1)</f>
        <v>0</v>
      </c>
      <c r="AU638" s="400">
        <f t="array" ref="AU638">INDEX(_Rge_Data_IC_CY,$B638,AU$1)</f>
        <v>0</v>
      </c>
      <c r="AV638" s="284" t="str">
        <f t="shared" si="30"/>
        <v>#REF!</v>
      </c>
      <c r="AW638" s="285">
        <f t="shared" si="28"/>
        <v>0</v>
      </c>
      <c r="AX638" s="286">
        <f>IFERROR(IF(AND($F638="OPEN",$AH638&gt;0),$AH638*_SoP*$AW638,IF(AND($F638="CLOSED",$AH638&gt;0),$AH638*_SoL*$AW638,0)),0)</f>
        <v>0</v>
      </c>
      <c r="AY638" s="286">
        <f>IFERROR(IF($AH638&lt;0,$AH638*_SoL,0),0)</f>
        <v>0</v>
      </c>
      <c r="AZ638" s="287">
        <f t="shared" si="31"/>
        <v>0</v>
      </c>
      <c r="BA638" s="287">
        <f t="shared" si="32"/>
        <v>0</v>
      </c>
      <c r="BB638" s="287">
        <f t="shared" si="33"/>
        <v>0</v>
      </c>
      <c r="BC638" s="288">
        <f t="shared" si="34"/>
        <v>0</v>
      </c>
      <c r="BD638" s="401">
        <f t="shared" si="35"/>
        <v>0</v>
      </c>
      <c r="BE638" s="402">
        <f t="shared" si="36"/>
        <v>0</v>
      </c>
      <c r="BF638" s="403">
        <f t="shared" si="37"/>
        <v>0</v>
      </c>
    </row>
    <row r="639" ht="19.5" customHeight="1">
      <c r="A639" s="185"/>
      <c r="B639" s="230">
        <f t="shared" si="38"/>
        <v>21</v>
      </c>
      <c r="C639" s="185"/>
      <c r="D639" s="391" t="str">
        <f t="array" ref="D639">INDEX(_Rge_Projectdata_IC,$B639,MATCH("Project-ID",_Rge_Headline_Projectdata,0))</f>
        <v/>
      </c>
      <c r="E639" s="392" t="str">
        <f t="array" ref="E639">IF(INDEX(_Rge_Data_IC_CY,$B639,E$1)=0,"",TEXT(INDEX(_Rge_Data_IC_CY,$B639,E$1),"JJJJMMTT"))</f>
        <v/>
      </c>
      <c r="F639" s="393" t="str">
        <f t="array" ref="F639">INDEX(_Rge_Data_IC_CY,$B639,F$1)</f>
        <v>Closed</v>
      </c>
      <c r="G639" s="393">
        <f t="array" ref="G639">IFERROR(MATCH(INDEX(_Rge_Data_IC_CY,$B639,G$1),_Rge_Projectstatus,0),"")</f>
        <v>2</v>
      </c>
      <c r="H639" s="394" t="str">
        <f t="array" ref="H639">INDEX(_Rge_Data_IC_CY,$B639,H$1)</f>
        <v/>
      </c>
      <c r="I639" s="395" t="str">
        <f t="array" ref="I639">INDEX(_Rge_Data_IC_CY,$B639,I$1)</f>
        <v/>
      </c>
      <c r="J639" s="395" t="str">
        <f t="array" ref="J639">INDEX(_Rge_Data_IC_CY,$B639,J$1)</f>
        <v/>
      </c>
      <c r="K639" s="395" t="str">
        <f t="array" ref="K639">INDEX(_Rge_Data_IC_CY,$B639,K$1)</f>
        <v/>
      </c>
      <c r="L639" s="277">
        <f t="array" ref="L639">INDEX(_Rge_Data_IC_CY,$B639,L$1)</f>
        <v>0</v>
      </c>
      <c r="M639" s="277">
        <f t="array" ref="M639">INDEX(_Rge_Data_IC_CY,$B639,M$1)</f>
        <v>0</v>
      </c>
      <c r="N639" s="277">
        <f t="array" ref="N639">INDEX(_Rge_Data_IC_CY,$B639,N$1)</f>
        <v>0</v>
      </c>
      <c r="O639" s="277">
        <f t="array" ref="O639">INDEX(_Rge_Data_IC_CY,$B639,O$1)</f>
        <v>0</v>
      </c>
      <c r="P639" s="277">
        <f t="array" ref="P639">INDEX(_Rge_Data_IC_CY,$B639,P$1)</f>
        <v>0</v>
      </c>
      <c r="Q639" s="277" t="str">
        <f t="array" ref="Q639">INDEX(_Rge_Data_IC_CY,$B639,Q$1)</f>
        <v/>
      </c>
      <c r="R639" s="277">
        <f t="array" ref="R639">INDEX(_Rge_Data_IC_CY,$B639,R$1)</f>
        <v>0</v>
      </c>
      <c r="S639" s="277">
        <f t="array" ref="S639">INDEX(_Rge_Data_IC_CY,$B639,S$1)</f>
        <v>0</v>
      </c>
      <c r="T639" s="277">
        <f t="shared" si="25"/>
        <v>0</v>
      </c>
      <c r="U639" s="396">
        <f t="shared" si="26"/>
        <v>0</v>
      </c>
      <c r="V639" s="397" t="str">
        <f t="array" ref="V639">INDEX(_Rge_Data_IC_CY,$B639,V$1)</f>
        <v/>
      </c>
      <c r="W639" s="281" t="str">
        <f t="array" ref="W639">INDEX(_Rge_Data_IC_CY,$B639,W$1)</f>
        <v/>
      </c>
      <c r="X639" s="281" t="str">
        <f t="array" ref="X639">INDEX(_Rge_Data_IC_CY,$B639,X$1)</f>
        <v/>
      </c>
      <c r="Y639" s="281" t="str">
        <f t="array" ref="Y639">INDEX(_Rge_Data_IC_CY,$B639,Y$1)</f>
        <v/>
      </c>
      <c r="Z639" s="281">
        <f t="array" ref="Z639">INDEX(_Rge_Data_IC_CY,$B639,Z$1)</f>
        <v>0</v>
      </c>
      <c r="AA639" s="281">
        <f t="array" ref="AA639">INDEX(_Rge_Data_IC_CY,$B639,AA$1)</f>
        <v>0</v>
      </c>
      <c r="AB639" s="281">
        <f t="array" ref="AB639">INDEX(_Rge_Data_IC_CY,$B639,AB$1)</f>
        <v>0</v>
      </c>
      <c r="AC639" s="281">
        <f t="array" ref="AC639">INDEX(_Rge_Data_IC_CY,$B639,AC$1)</f>
        <v>0</v>
      </c>
      <c r="AD639" s="281">
        <f t="array" ref="AD639">INDEX(_Rge_Data_IC_CY,$B639,AD$1)</f>
        <v>0</v>
      </c>
      <c r="AE639" s="281" t="str">
        <f t="array" ref="AE639">INDEX(_Rge_Data_IC_CY,$B639,AE$1)</f>
        <v/>
      </c>
      <c r="AF639" s="281">
        <f t="array" ref="AF639">INDEX(_Rge_Data_IC_CY,$B639,AF$1)</f>
        <v>0</v>
      </c>
      <c r="AG639" s="281">
        <f t="array" ref="AG639">INDEX(_Rge_Data_IC_CY,$B639,AG$1)</f>
        <v>0</v>
      </c>
      <c r="AH639" s="281">
        <f t="shared" si="27"/>
        <v>0</v>
      </c>
      <c r="AI639" s="398" t="str">
        <f t="shared" si="29"/>
        <v/>
      </c>
      <c r="AJ639" s="399" t="str">
        <f t="array" ref="AJ639">INDEX(_Rge_Data_IC_CY,$B639,AJ$1)</f>
        <v/>
      </c>
      <c r="AK639" s="400" t="str">
        <f t="array" ref="AK639">INDEX(_Rge_Data_IC_CY,$B639,AK$1)</f>
        <v/>
      </c>
      <c r="AL639" s="400" t="str">
        <f t="array" ref="AL639">INDEX(_Rge_Data_IC_CY,$B639,AL$1)</f>
        <v/>
      </c>
      <c r="AM639" s="400" t="str">
        <f t="array" ref="AM639">INDEX(_Rge_Data_IC_CY,$B639,AM$1)</f>
        <v/>
      </c>
      <c r="AN639" s="400">
        <f t="array" ref="AN639">INDEX(_Rge_Data_IC_CY,$B639,AN$1)</f>
        <v>0</v>
      </c>
      <c r="AO639" s="400">
        <f t="array" ref="AO639">INDEX(_Rge_Data_IC_CY,$B639,AO$1)</f>
        <v>0</v>
      </c>
      <c r="AP639" s="400">
        <f t="array" ref="AP639">INDEX(_Rge_Data_IC_CY,$B639,AP$1)</f>
        <v>0</v>
      </c>
      <c r="AQ639" s="400">
        <f t="array" ref="AQ639">INDEX(_Rge_Data_IC_CY,$B639,AQ$1)</f>
        <v>0</v>
      </c>
      <c r="AR639" s="400">
        <f t="array" ref="AR639">INDEX(_Rge_Data_IC_CY,$B639,AR$1)</f>
        <v>0</v>
      </c>
      <c r="AS639" s="400" t="str">
        <f t="array" ref="AS639">INDEX(_Rge_Data_IC_CY,$B639,AS$1)</f>
        <v/>
      </c>
      <c r="AT639" s="400">
        <f t="array" ref="AT639">INDEX(_Rge_Data_IC_CY,$B639,AT$1)</f>
        <v>0</v>
      </c>
      <c r="AU639" s="400">
        <f t="array" ref="AU639">INDEX(_Rge_Data_IC_CY,$B639,AU$1)</f>
        <v>0</v>
      </c>
      <c r="AV639" s="284" t="str">
        <f t="shared" si="30"/>
        <v>#REF!</v>
      </c>
      <c r="AW639" s="285">
        <f t="shared" si="28"/>
        <v>0</v>
      </c>
      <c r="AX639" s="286">
        <f>IFERROR(IF(AND($F639="OPEN",$AH639&gt;0),$AH639*_SoP*$AW639,IF(AND($F639="CLOSED",$AH639&gt;0),$AH639*_SoL*$AW639,0)),0)</f>
        <v>0</v>
      </c>
      <c r="AY639" s="286">
        <f>IFERROR(IF($AH639&lt;0,$AH639*_SoL,0),0)</f>
        <v>0</v>
      </c>
      <c r="AZ639" s="287">
        <f t="shared" si="31"/>
        <v>0</v>
      </c>
      <c r="BA639" s="287">
        <f t="shared" si="32"/>
        <v>0</v>
      </c>
      <c r="BB639" s="287">
        <f t="shared" si="33"/>
        <v>0</v>
      </c>
      <c r="BC639" s="288">
        <f t="shared" si="34"/>
        <v>0</v>
      </c>
      <c r="BD639" s="401">
        <f t="shared" si="35"/>
        <v>0</v>
      </c>
      <c r="BE639" s="402">
        <f t="shared" si="36"/>
        <v>0</v>
      </c>
      <c r="BF639" s="403">
        <f t="shared" si="37"/>
        <v>0</v>
      </c>
    </row>
    <row r="640" ht="19.5" customHeight="1">
      <c r="A640" s="185"/>
      <c r="B640" s="230">
        <f t="shared" si="38"/>
        <v>22</v>
      </c>
      <c r="C640" s="185"/>
      <c r="D640" s="391" t="str">
        <f t="array" ref="D640">INDEX(_Rge_Projectdata_IC,$B640,MATCH("Project-ID",_Rge_Headline_Projectdata,0))</f>
        <v/>
      </c>
      <c r="E640" s="392" t="str">
        <f t="array" ref="E640">IF(INDEX(_Rge_Data_IC_CY,$B640,E$1)=0,"",TEXT(INDEX(_Rge_Data_IC_CY,$B640,E$1),"JJJJMMTT"))</f>
        <v/>
      </c>
      <c r="F640" s="393" t="str">
        <f t="array" ref="F640">INDEX(_Rge_Data_IC_CY,$B640,F$1)</f>
        <v>Closed</v>
      </c>
      <c r="G640" s="393">
        <f t="array" ref="G640">IFERROR(MATCH(INDEX(_Rge_Data_IC_CY,$B640,G$1),_Rge_Projectstatus,0),"")</f>
        <v>2</v>
      </c>
      <c r="H640" s="394" t="str">
        <f t="array" ref="H640">INDEX(_Rge_Data_IC_CY,$B640,H$1)</f>
        <v/>
      </c>
      <c r="I640" s="395" t="str">
        <f t="array" ref="I640">INDEX(_Rge_Data_IC_CY,$B640,I$1)</f>
        <v/>
      </c>
      <c r="J640" s="395" t="str">
        <f t="array" ref="J640">INDEX(_Rge_Data_IC_CY,$B640,J$1)</f>
        <v/>
      </c>
      <c r="K640" s="395" t="str">
        <f t="array" ref="K640">INDEX(_Rge_Data_IC_CY,$B640,K$1)</f>
        <v/>
      </c>
      <c r="L640" s="277">
        <f t="array" ref="L640">INDEX(_Rge_Data_IC_CY,$B640,L$1)</f>
        <v>0</v>
      </c>
      <c r="M640" s="277">
        <f t="array" ref="M640">INDEX(_Rge_Data_IC_CY,$B640,M$1)</f>
        <v>0</v>
      </c>
      <c r="N640" s="277">
        <f t="array" ref="N640">INDEX(_Rge_Data_IC_CY,$B640,N$1)</f>
        <v>0</v>
      </c>
      <c r="O640" s="277">
        <f t="array" ref="O640">INDEX(_Rge_Data_IC_CY,$B640,O$1)</f>
        <v>0</v>
      </c>
      <c r="P640" s="277">
        <f t="array" ref="P640">INDEX(_Rge_Data_IC_CY,$B640,P$1)</f>
        <v>0</v>
      </c>
      <c r="Q640" s="277" t="str">
        <f t="array" ref="Q640">INDEX(_Rge_Data_IC_CY,$B640,Q$1)</f>
        <v/>
      </c>
      <c r="R640" s="277">
        <f t="array" ref="R640">INDEX(_Rge_Data_IC_CY,$B640,R$1)</f>
        <v>0</v>
      </c>
      <c r="S640" s="277">
        <f t="array" ref="S640">INDEX(_Rge_Data_IC_CY,$B640,S$1)</f>
        <v>0</v>
      </c>
      <c r="T640" s="277">
        <f t="shared" si="25"/>
        <v>0</v>
      </c>
      <c r="U640" s="396">
        <f t="shared" si="26"/>
        <v>0</v>
      </c>
      <c r="V640" s="397" t="str">
        <f t="array" ref="V640">INDEX(_Rge_Data_IC_CY,$B640,V$1)</f>
        <v/>
      </c>
      <c r="W640" s="281" t="str">
        <f t="array" ref="W640">INDEX(_Rge_Data_IC_CY,$B640,W$1)</f>
        <v/>
      </c>
      <c r="X640" s="281" t="str">
        <f t="array" ref="X640">INDEX(_Rge_Data_IC_CY,$B640,X$1)</f>
        <v/>
      </c>
      <c r="Y640" s="281" t="str">
        <f t="array" ref="Y640">INDEX(_Rge_Data_IC_CY,$B640,Y$1)</f>
        <v/>
      </c>
      <c r="Z640" s="281">
        <f t="array" ref="Z640">INDEX(_Rge_Data_IC_CY,$B640,Z$1)</f>
        <v>0</v>
      </c>
      <c r="AA640" s="281">
        <f t="array" ref="AA640">INDEX(_Rge_Data_IC_CY,$B640,AA$1)</f>
        <v>0</v>
      </c>
      <c r="AB640" s="281">
        <f t="array" ref="AB640">INDEX(_Rge_Data_IC_CY,$B640,AB$1)</f>
        <v>0</v>
      </c>
      <c r="AC640" s="281">
        <f t="array" ref="AC640">INDEX(_Rge_Data_IC_CY,$B640,AC$1)</f>
        <v>0</v>
      </c>
      <c r="AD640" s="281">
        <f t="array" ref="AD640">INDEX(_Rge_Data_IC_CY,$B640,AD$1)</f>
        <v>0</v>
      </c>
      <c r="AE640" s="281" t="str">
        <f t="array" ref="AE640">INDEX(_Rge_Data_IC_CY,$B640,AE$1)</f>
        <v/>
      </c>
      <c r="AF640" s="281">
        <f t="array" ref="AF640">INDEX(_Rge_Data_IC_CY,$B640,AF$1)</f>
        <v>0</v>
      </c>
      <c r="AG640" s="281">
        <f t="array" ref="AG640">INDEX(_Rge_Data_IC_CY,$B640,AG$1)</f>
        <v>0</v>
      </c>
      <c r="AH640" s="281">
        <f t="shared" si="27"/>
        <v>0</v>
      </c>
      <c r="AI640" s="398" t="str">
        <f t="shared" si="29"/>
        <v/>
      </c>
      <c r="AJ640" s="399" t="str">
        <f t="array" ref="AJ640">INDEX(_Rge_Data_IC_CY,$B640,AJ$1)</f>
        <v/>
      </c>
      <c r="AK640" s="400" t="str">
        <f t="array" ref="AK640">INDEX(_Rge_Data_IC_CY,$B640,AK$1)</f>
        <v/>
      </c>
      <c r="AL640" s="400" t="str">
        <f t="array" ref="AL640">INDEX(_Rge_Data_IC_CY,$B640,AL$1)</f>
        <v/>
      </c>
      <c r="AM640" s="400" t="str">
        <f t="array" ref="AM640">INDEX(_Rge_Data_IC_CY,$B640,AM$1)</f>
        <v/>
      </c>
      <c r="AN640" s="400">
        <f t="array" ref="AN640">INDEX(_Rge_Data_IC_CY,$B640,AN$1)</f>
        <v>0</v>
      </c>
      <c r="AO640" s="400">
        <f t="array" ref="AO640">INDEX(_Rge_Data_IC_CY,$B640,AO$1)</f>
        <v>0</v>
      </c>
      <c r="AP640" s="400">
        <f t="array" ref="AP640">INDEX(_Rge_Data_IC_CY,$B640,AP$1)</f>
        <v>0</v>
      </c>
      <c r="AQ640" s="400">
        <f t="array" ref="AQ640">INDEX(_Rge_Data_IC_CY,$B640,AQ$1)</f>
        <v>0</v>
      </c>
      <c r="AR640" s="400">
        <f t="array" ref="AR640">INDEX(_Rge_Data_IC_CY,$B640,AR$1)</f>
        <v>0</v>
      </c>
      <c r="AS640" s="400" t="str">
        <f t="array" ref="AS640">INDEX(_Rge_Data_IC_CY,$B640,AS$1)</f>
        <v/>
      </c>
      <c r="AT640" s="400">
        <f t="array" ref="AT640">INDEX(_Rge_Data_IC_CY,$B640,AT$1)</f>
        <v>0</v>
      </c>
      <c r="AU640" s="400">
        <f t="array" ref="AU640">INDEX(_Rge_Data_IC_CY,$B640,AU$1)</f>
        <v>0</v>
      </c>
      <c r="AV640" s="284" t="str">
        <f t="shared" si="30"/>
        <v>#REF!</v>
      </c>
      <c r="AW640" s="285">
        <f t="shared" si="28"/>
        <v>0</v>
      </c>
      <c r="AX640" s="286">
        <f>IFERROR(IF(AND($F640="OPEN",$AH640&gt;0),$AH640*_SoP*$AW640,IF(AND($F640="CLOSED",$AH640&gt;0),$AH640*_SoL*$AW640,0)),0)</f>
        <v>0</v>
      </c>
      <c r="AY640" s="286">
        <f>IFERROR(IF($AH640&lt;0,$AH640*_SoL,0),0)</f>
        <v>0</v>
      </c>
      <c r="AZ640" s="287">
        <f t="shared" si="31"/>
        <v>0</v>
      </c>
      <c r="BA640" s="287">
        <f t="shared" si="32"/>
        <v>0</v>
      </c>
      <c r="BB640" s="287">
        <f t="shared" si="33"/>
        <v>0</v>
      </c>
      <c r="BC640" s="288">
        <f t="shared" si="34"/>
        <v>0</v>
      </c>
      <c r="BD640" s="401">
        <f t="shared" si="35"/>
        <v>0</v>
      </c>
      <c r="BE640" s="402">
        <f t="shared" si="36"/>
        <v>0</v>
      </c>
      <c r="BF640" s="403">
        <f t="shared" si="37"/>
        <v>0</v>
      </c>
    </row>
    <row r="641" ht="19.5" customHeight="1">
      <c r="A641" s="185"/>
      <c r="B641" s="230">
        <f t="shared" si="38"/>
        <v>23</v>
      </c>
      <c r="C641" s="185"/>
      <c r="D641" s="391" t="str">
        <f t="array" ref="D641">INDEX(_Rge_Projectdata_IC,$B641,MATCH("Project-ID",_Rge_Headline_Projectdata,0))</f>
        <v/>
      </c>
      <c r="E641" s="392" t="str">
        <f t="array" ref="E641">IF(INDEX(_Rge_Data_IC_CY,$B641,E$1)=0,"",TEXT(INDEX(_Rge_Data_IC_CY,$B641,E$1),"JJJJMMTT"))</f>
        <v/>
      </c>
      <c r="F641" s="393" t="str">
        <f t="array" ref="F641">INDEX(_Rge_Data_IC_CY,$B641,F$1)</f>
        <v>Closed</v>
      </c>
      <c r="G641" s="393">
        <f t="array" ref="G641">IFERROR(MATCH(INDEX(_Rge_Data_IC_CY,$B641,G$1),_Rge_Projectstatus,0),"")</f>
        <v>2</v>
      </c>
      <c r="H641" s="394" t="str">
        <f t="array" ref="H641">INDEX(_Rge_Data_IC_CY,$B641,H$1)</f>
        <v/>
      </c>
      <c r="I641" s="395" t="str">
        <f t="array" ref="I641">INDEX(_Rge_Data_IC_CY,$B641,I$1)</f>
        <v/>
      </c>
      <c r="J641" s="395" t="str">
        <f t="array" ref="J641">INDEX(_Rge_Data_IC_CY,$B641,J$1)</f>
        <v/>
      </c>
      <c r="K641" s="395" t="str">
        <f t="array" ref="K641">INDEX(_Rge_Data_IC_CY,$B641,K$1)</f>
        <v/>
      </c>
      <c r="L641" s="277">
        <f t="array" ref="L641">INDEX(_Rge_Data_IC_CY,$B641,L$1)</f>
        <v>0</v>
      </c>
      <c r="M641" s="277">
        <f t="array" ref="M641">INDEX(_Rge_Data_IC_CY,$B641,M$1)</f>
        <v>0</v>
      </c>
      <c r="N641" s="277">
        <f t="array" ref="N641">INDEX(_Rge_Data_IC_CY,$B641,N$1)</f>
        <v>0</v>
      </c>
      <c r="O641" s="277">
        <f t="array" ref="O641">INDEX(_Rge_Data_IC_CY,$B641,O$1)</f>
        <v>0</v>
      </c>
      <c r="P641" s="277">
        <f t="array" ref="P641">INDEX(_Rge_Data_IC_CY,$B641,P$1)</f>
        <v>0</v>
      </c>
      <c r="Q641" s="277" t="str">
        <f t="array" ref="Q641">INDEX(_Rge_Data_IC_CY,$B641,Q$1)</f>
        <v/>
      </c>
      <c r="R641" s="277">
        <f t="array" ref="R641">INDEX(_Rge_Data_IC_CY,$B641,R$1)</f>
        <v>0</v>
      </c>
      <c r="S641" s="277">
        <f t="array" ref="S641">INDEX(_Rge_Data_IC_CY,$B641,S$1)</f>
        <v>0</v>
      </c>
      <c r="T641" s="277">
        <f t="shared" si="25"/>
        <v>0</v>
      </c>
      <c r="U641" s="396">
        <f t="shared" si="26"/>
        <v>0</v>
      </c>
      <c r="V641" s="397" t="str">
        <f t="array" ref="V641">INDEX(_Rge_Data_IC_CY,$B641,V$1)</f>
        <v/>
      </c>
      <c r="W641" s="281" t="str">
        <f t="array" ref="W641">INDEX(_Rge_Data_IC_CY,$B641,W$1)</f>
        <v/>
      </c>
      <c r="X641" s="281" t="str">
        <f t="array" ref="X641">INDEX(_Rge_Data_IC_CY,$B641,X$1)</f>
        <v/>
      </c>
      <c r="Y641" s="281" t="str">
        <f t="array" ref="Y641">INDEX(_Rge_Data_IC_CY,$B641,Y$1)</f>
        <v/>
      </c>
      <c r="Z641" s="281">
        <f t="array" ref="Z641">INDEX(_Rge_Data_IC_CY,$B641,Z$1)</f>
        <v>0</v>
      </c>
      <c r="AA641" s="281">
        <f t="array" ref="AA641">INDEX(_Rge_Data_IC_CY,$B641,AA$1)</f>
        <v>0</v>
      </c>
      <c r="AB641" s="281">
        <f t="array" ref="AB641">INDEX(_Rge_Data_IC_CY,$B641,AB$1)</f>
        <v>0</v>
      </c>
      <c r="AC641" s="281">
        <f t="array" ref="AC641">INDEX(_Rge_Data_IC_CY,$B641,AC$1)</f>
        <v>0</v>
      </c>
      <c r="AD641" s="281">
        <f t="array" ref="AD641">INDEX(_Rge_Data_IC_CY,$B641,AD$1)</f>
        <v>0</v>
      </c>
      <c r="AE641" s="281" t="str">
        <f t="array" ref="AE641">INDEX(_Rge_Data_IC_CY,$B641,AE$1)</f>
        <v/>
      </c>
      <c r="AF641" s="281">
        <f t="array" ref="AF641">INDEX(_Rge_Data_IC_CY,$B641,AF$1)</f>
        <v>0</v>
      </c>
      <c r="AG641" s="281">
        <f t="array" ref="AG641">INDEX(_Rge_Data_IC_CY,$B641,AG$1)</f>
        <v>0</v>
      </c>
      <c r="AH641" s="281">
        <f t="shared" si="27"/>
        <v>0</v>
      </c>
      <c r="AI641" s="398" t="str">
        <f t="shared" si="29"/>
        <v/>
      </c>
      <c r="AJ641" s="399" t="str">
        <f t="array" ref="AJ641">INDEX(_Rge_Data_IC_CY,$B641,AJ$1)</f>
        <v/>
      </c>
      <c r="AK641" s="400" t="str">
        <f t="array" ref="AK641">INDEX(_Rge_Data_IC_CY,$B641,AK$1)</f>
        <v/>
      </c>
      <c r="AL641" s="400" t="str">
        <f t="array" ref="AL641">INDEX(_Rge_Data_IC_CY,$B641,AL$1)</f>
        <v/>
      </c>
      <c r="AM641" s="400" t="str">
        <f t="array" ref="AM641">INDEX(_Rge_Data_IC_CY,$B641,AM$1)</f>
        <v/>
      </c>
      <c r="AN641" s="400">
        <f t="array" ref="AN641">INDEX(_Rge_Data_IC_CY,$B641,AN$1)</f>
        <v>0</v>
      </c>
      <c r="AO641" s="400">
        <f t="array" ref="AO641">INDEX(_Rge_Data_IC_CY,$B641,AO$1)</f>
        <v>0</v>
      </c>
      <c r="AP641" s="400">
        <f t="array" ref="AP641">INDEX(_Rge_Data_IC_CY,$B641,AP$1)</f>
        <v>0</v>
      </c>
      <c r="AQ641" s="400">
        <f t="array" ref="AQ641">INDEX(_Rge_Data_IC_CY,$B641,AQ$1)</f>
        <v>0</v>
      </c>
      <c r="AR641" s="400">
        <f t="array" ref="AR641">INDEX(_Rge_Data_IC_CY,$B641,AR$1)</f>
        <v>0</v>
      </c>
      <c r="AS641" s="400" t="str">
        <f t="array" ref="AS641">INDEX(_Rge_Data_IC_CY,$B641,AS$1)</f>
        <v/>
      </c>
      <c r="AT641" s="400">
        <f t="array" ref="AT641">INDEX(_Rge_Data_IC_CY,$B641,AT$1)</f>
        <v>0</v>
      </c>
      <c r="AU641" s="400">
        <f t="array" ref="AU641">INDEX(_Rge_Data_IC_CY,$B641,AU$1)</f>
        <v>0</v>
      </c>
      <c r="AV641" s="284" t="str">
        <f t="shared" si="30"/>
        <v>#REF!</v>
      </c>
      <c r="AW641" s="285">
        <f t="shared" si="28"/>
        <v>0</v>
      </c>
      <c r="AX641" s="286">
        <f>IFERROR(IF(AND($F641="OPEN",$AH641&gt;0),$AH641*_SoP*$AW641,IF(AND($F641="CLOSED",$AH641&gt;0),$AH641*_SoL*$AW641,0)),0)</f>
        <v>0</v>
      </c>
      <c r="AY641" s="286">
        <f>IFERROR(IF($AH641&lt;0,$AH641*_SoL,0),0)</f>
        <v>0</v>
      </c>
      <c r="AZ641" s="287">
        <f t="shared" si="31"/>
        <v>0</v>
      </c>
      <c r="BA641" s="287">
        <f t="shared" si="32"/>
        <v>0</v>
      </c>
      <c r="BB641" s="287">
        <f t="shared" si="33"/>
        <v>0</v>
      </c>
      <c r="BC641" s="288">
        <f t="shared" si="34"/>
        <v>0</v>
      </c>
      <c r="BD641" s="401">
        <f t="shared" si="35"/>
        <v>0</v>
      </c>
      <c r="BE641" s="402">
        <f t="shared" si="36"/>
        <v>0</v>
      </c>
      <c r="BF641" s="403">
        <f t="shared" si="37"/>
        <v>0</v>
      </c>
    </row>
    <row r="642" ht="19.5" customHeight="1">
      <c r="A642" s="185"/>
      <c r="B642" s="230">
        <f t="shared" si="38"/>
        <v>24</v>
      </c>
      <c r="C642" s="185"/>
      <c r="D642" s="391" t="str">
        <f t="array" ref="D642">INDEX(_Rge_Projectdata_IC,$B642,MATCH("Project-ID",_Rge_Headline_Projectdata,0))</f>
        <v/>
      </c>
      <c r="E642" s="392" t="str">
        <f t="array" ref="E642">IF(INDEX(_Rge_Data_IC_CY,$B642,E$1)=0,"",TEXT(INDEX(_Rge_Data_IC_CY,$B642,E$1),"JJJJMMTT"))</f>
        <v/>
      </c>
      <c r="F642" s="393" t="str">
        <f t="array" ref="F642">INDEX(_Rge_Data_IC_CY,$B642,F$1)</f>
        <v>Closed</v>
      </c>
      <c r="G642" s="393">
        <f t="array" ref="G642">IFERROR(MATCH(INDEX(_Rge_Data_IC_CY,$B642,G$1),_Rge_Projectstatus,0),"")</f>
        <v>2</v>
      </c>
      <c r="H642" s="394" t="str">
        <f t="array" ref="H642">INDEX(_Rge_Data_IC_CY,$B642,H$1)</f>
        <v/>
      </c>
      <c r="I642" s="395" t="str">
        <f t="array" ref="I642">INDEX(_Rge_Data_IC_CY,$B642,I$1)</f>
        <v/>
      </c>
      <c r="J642" s="395" t="str">
        <f t="array" ref="J642">INDEX(_Rge_Data_IC_CY,$B642,J$1)</f>
        <v/>
      </c>
      <c r="K642" s="395" t="str">
        <f t="array" ref="K642">INDEX(_Rge_Data_IC_CY,$B642,K$1)</f>
        <v/>
      </c>
      <c r="L642" s="277">
        <f t="array" ref="L642">INDEX(_Rge_Data_IC_CY,$B642,L$1)</f>
        <v>0</v>
      </c>
      <c r="M642" s="277">
        <f t="array" ref="M642">INDEX(_Rge_Data_IC_CY,$B642,M$1)</f>
        <v>0</v>
      </c>
      <c r="N642" s="277">
        <f t="array" ref="N642">INDEX(_Rge_Data_IC_CY,$B642,N$1)</f>
        <v>0</v>
      </c>
      <c r="O642" s="277">
        <f t="array" ref="O642">INDEX(_Rge_Data_IC_CY,$B642,O$1)</f>
        <v>0</v>
      </c>
      <c r="P642" s="277">
        <f t="array" ref="P642">INDEX(_Rge_Data_IC_CY,$B642,P$1)</f>
        <v>0</v>
      </c>
      <c r="Q642" s="277" t="str">
        <f t="array" ref="Q642">INDEX(_Rge_Data_IC_CY,$B642,Q$1)</f>
        <v/>
      </c>
      <c r="R642" s="277">
        <f t="array" ref="R642">INDEX(_Rge_Data_IC_CY,$B642,R$1)</f>
        <v>0</v>
      </c>
      <c r="S642" s="277">
        <f t="array" ref="S642">INDEX(_Rge_Data_IC_CY,$B642,S$1)</f>
        <v>0</v>
      </c>
      <c r="T642" s="277">
        <f t="shared" si="25"/>
        <v>0</v>
      </c>
      <c r="U642" s="396">
        <f t="shared" si="26"/>
        <v>0</v>
      </c>
      <c r="V642" s="397" t="str">
        <f t="array" ref="V642">INDEX(_Rge_Data_IC_CY,$B642,V$1)</f>
        <v/>
      </c>
      <c r="W642" s="281" t="str">
        <f t="array" ref="W642">INDEX(_Rge_Data_IC_CY,$B642,W$1)</f>
        <v/>
      </c>
      <c r="X642" s="281" t="str">
        <f t="array" ref="X642">INDEX(_Rge_Data_IC_CY,$B642,X$1)</f>
        <v/>
      </c>
      <c r="Y642" s="281" t="str">
        <f t="array" ref="Y642">INDEX(_Rge_Data_IC_CY,$B642,Y$1)</f>
        <v/>
      </c>
      <c r="Z642" s="281">
        <f t="array" ref="Z642">INDEX(_Rge_Data_IC_CY,$B642,Z$1)</f>
        <v>0</v>
      </c>
      <c r="AA642" s="281">
        <f t="array" ref="AA642">INDEX(_Rge_Data_IC_CY,$B642,AA$1)</f>
        <v>0</v>
      </c>
      <c r="AB642" s="281">
        <f t="array" ref="AB642">INDEX(_Rge_Data_IC_CY,$B642,AB$1)</f>
        <v>0</v>
      </c>
      <c r="AC642" s="281">
        <f t="array" ref="AC642">INDEX(_Rge_Data_IC_CY,$B642,AC$1)</f>
        <v>0</v>
      </c>
      <c r="AD642" s="281">
        <f t="array" ref="AD642">INDEX(_Rge_Data_IC_CY,$B642,AD$1)</f>
        <v>0</v>
      </c>
      <c r="AE642" s="281" t="str">
        <f t="array" ref="AE642">INDEX(_Rge_Data_IC_CY,$B642,AE$1)</f>
        <v/>
      </c>
      <c r="AF642" s="281">
        <f t="array" ref="AF642">INDEX(_Rge_Data_IC_CY,$B642,AF$1)</f>
        <v>0</v>
      </c>
      <c r="AG642" s="281">
        <f t="array" ref="AG642">INDEX(_Rge_Data_IC_CY,$B642,AG$1)</f>
        <v>0</v>
      </c>
      <c r="AH642" s="281">
        <f t="shared" si="27"/>
        <v>0</v>
      </c>
      <c r="AI642" s="398" t="str">
        <f t="shared" si="29"/>
        <v/>
      </c>
      <c r="AJ642" s="399" t="str">
        <f t="array" ref="AJ642">INDEX(_Rge_Data_IC_CY,$B642,AJ$1)</f>
        <v/>
      </c>
      <c r="AK642" s="400" t="str">
        <f t="array" ref="AK642">INDEX(_Rge_Data_IC_CY,$B642,AK$1)</f>
        <v/>
      </c>
      <c r="AL642" s="400" t="str">
        <f t="array" ref="AL642">INDEX(_Rge_Data_IC_CY,$B642,AL$1)</f>
        <v/>
      </c>
      <c r="AM642" s="400" t="str">
        <f t="array" ref="AM642">INDEX(_Rge_Data_IC_CY,$B642,AM$1)</f>
        <v/>
      </c>
      <c r="AN642" s="400">
        <f t="array" ref="AN642">INDEX(_Rge_Data_IC_CY,$B642,AN$1)</f>
        <v>0</v>
      </c>
      <c r="AO642" s="400">
        <f t="array" ref="AO642">INDEX(_Rge_Data_IC_CY,$B642,AO$1)</f>
        <v>0</v>
      </c>
      <c r="AP642" s="400">
        <f t="array" ref="AP642">INDEX(_Rge_Data_IC_CY,$B642,AP$1)</f>
        <v>0</v>
      </c>
      <c r="AQ642" s="400">
        <f t="array" ref="AQ642">INDEX(_Rge_Data_IC_CY,$B642,AQ$1)</f>
        <v>0</v>
      </c>
      <c r="AR642" s="400">
        <f t="array" ref="AR642">INDEX(_Rge_Data_IC_CY,$B642,AR$1)</f>
        <v>0</v>
      </c>
      <c r="AS642" s="400" t="str">
        <f t="array" ref="AS642">INDEX(_Rge_Data_IC_CY,$B642,AS$1)</f>
        <v/>
      </c>
      <c r="AT642" s="400">
        <f t="array" ref="AT642">INDEX(_Rge_Data_IC_CY,$B642,AT$1)</f>
        <v>0</v>
      </c>
      <c r="AU642" s="400">
        <f t="array" ref="AU642">INDEX(_Rge_Data_IC_CY,$B642,AU$1)</f>
        <v>0</v>
      </c>
      <c r="AV642" s="284" t="str">
        <f t="shared" si="30"/>
        <v>#REF!</v>
      </c>
      <c r="AW642" s="285">
        <f t="shared" si="28"/>
        <v>0</v>
      </c>
      <c r="AX642" s="286">
        <f>IFERROR(IF(AND($F642="OPEN",$AH642&gt;0),$AH642*_SoP*$AW642,IF(AND($F642="CLOSED",$AH642&gt;0),$AH642*_SoL*$AW642,0)),0)</f>
        <v>0</v>
      </c>
      <c r="AY642" s="286">
        <f>IFERROR(IF($AH642&lt;0,$AH642*_SoL,0),0)</f>
        <v>0</v>
      </c>
      <c r="AZ642" s="287">
        <f t="shared" si="31"/>
        <v>0</v>
      </c>
      <c r="BA642" s="287">
        <f t="shared" si="32"/>
        <v>0</v>
      </c>
      <c r="BB642" s="287">
        <f t="shared" si="33"/>
        <v>0</v>
      </c>
      <c r="BC642" s="288">
        <f t="shared" si="34"/>
        <v>0</v>
      </c>
      <c r="BD642" s="401">
        <f t="shared" si="35"/>
        <v>0</v>
      </c>
      <c r="BE642" s="402">
        <f t="shared" si="36"/>
        <v>0</v>
      </c>
      <c r="BF642" s="403">
        <f t="shared" si="37"/>
        <v>0</v>
      </c>
    </row>
    <row r="643" ht="19.5" customHeight="1">
      <c r="A643" s="185"/>
      <c r="B643" s="230">
        <f t="shared" si="38"/>
        <v>25</v>
      </c>
      <c r="C643" s="185"/>
      <c r="D643" s="391" t="str">
        <f t="array" ref="D643">INDEX(_Rge_Projectdata_IC,$B643,MATCH("Project-ID",_Rge_Headline_Projectdata,0))</f>
        <v/>
      </c>
      <c r="E643" s="392" t="str">
        <f t="array" ref="E643">IF(INDEX(_Rge_Data_IC_CY,$B643,E$1)=0,"",TEXT(INDEX(_Rge_Data_IC_CY,$B643,E$1),"JJJJMMTT"))</f>
        <v/>
      </c>
      <c r="F643" s="393" t="str">
        <f t="array" ref="F643">INDEX(_Rge_Data_IC_CY,$B643,F$1)</f>
        <v>Closed</v>
      </c>
      <c r="G643" s="393">
        <f t="array" ref="G643">IFERROR(MATCH(INDEX(_Rge_Data_IC_CY,$B643,G$1),_Rge_Projectstatus,0),"")</f>
        <v>2</v>
      </c>
      <c r="H643" s="394" t="str">
        <f t="array" ref="H643">INDEX(_Rge_Data_IC_CY,$B643,H$1)</f>
        <v/>
      </c>
      <c r="I643" s="395" t="str">
        <f t="array" ref="I643">INDEX(_Rge_Data_IC_CY,$B643,I$1)</f>
        <v/>
      </c>
      <c r="J643" s="395" t="str">
        <f t="array" ref="J643">INDEX(_Rge_Data_IC_CY,$B643,J$1)</f>
        <v/>
      </c>
      <c r="K643" s="395" t="str">
        <f t="array" ref="K643">INDEX(_Rge_Data_IC_CY,$B643,K$1)</f>
        <v/>
      </c>
      <c r="L643" s="277">
        <f t="array" ref="L643">INDEX(_Rge_Data_IC_CY,$B643,L$1)</f>
        <v>0</v>
      </c>
      <c r="M643" s="277">
        <f t="array" ref="M643">INDEX(_Rge_Data_IC_CY,$B643,M$1)</f>
        <v>0</v>
      </c>
      <c r="N643" s="277">
        <f t="array" ref="N643">INDEX(_Rge_Data_IC_CY,$B643,N$1)</f>
        <v>0</v>
      </c>
      <c r="O643" s="277">
        <f t="array" ref="O643">INDEX(_Rge_Data_IC_CY,$B643,O$1)</f>
        <v>0</v>
      </c>
      <c r="P643" s="277">
        <f t="array" ref="P643">INDEX(_Rge_Data_IC_CY,$B643,P$1)</f>
        <v>0</v>
      </c>
      <c r="Q643" s="277" t="str">
        <f t="array" ref="Q643">INDEX(_Rge_Data_IC_CY,$B643,Q$1)</f>
        <v/>
      </c>
      <c r="R643" s="277">
        <f t="array" ref="R643">INDEX(_Rge_Data_IC_CY,$B643,R$1)</f>
        <v>0</v>
      </c>
      <c r="S643" s="277">
        <f t="array" ref="S643">INDEX(_Rge_Data_IC_CY,$B643,S$1)</f>
        <v>0</v>
      </c>
      <c r="T643" s="277">
        <f t="shared" si="25"/>
        <v>0</v>
      </c>
      <c r="U643" s="396">
        <f t="shared" si="26"/>
        <v>0</v>
      </c>
      <c r="V643" s="397" t="str">
        <f t="array" ref="V643">INDEX(_Rge_Data_IC_CY,$B643,V$1)</f>
        <v/>
      </c>
      <c r="W643" s="281" t="str">
        <f t="array" ref="W643">INDEX(_Rge_Data_IC_CY,$B643,W$1)</f>
        <v/>
      </c>
      <c r="X643" s="281" t="str">
        <f t="array" ref="X643">INDEX(_Rge_Data_IC_CY,$B643,X$1)</f>
        <v/>
      </c>
      <c r="Y643" s="281" t="str">
        <f t="array" ref="Y643">INDEX(_Rge_Data_IC_CY,$B643,Y$1)</f>
        <v/>
      </c>
      <c r="Z643" s="281">
        <f t="array" ref="Z643">INDEX(_Rge_Data_IC_CY,$B643,Z$1)</f>
        <v>0</v>
      </c>
      <c r="AA643" s="281">
        <f t="array" ref="AA643">INDEX(_Rge_Data_IC_CY,$B643,AA$1)</f>
        <v>0</v>
      </c>
      <c r="AB643" s="281">
        <f t="array" ref="AB643">INDEX(_Rge_Data_IC_CY,$B643,AB$1)</f>
        <v>0</v>
      </c>
      <c r="AC643" s="281">
        <f t="array" ref="AC643">INDEX(_Rge_Data_IC_CY,$B643,AC$1)</f>
        <v>0</v>
      </c>
      <c r="AD643" s="281">
        <f t="array" ref="AD643">INDEX(_Rge_Data_IC_CY,$B643,AD$1)</f>
        <v>0</v>
      </c>
      <c r="AE643" s="281" t="str">
        <f t="array" ref="AE643">INDEX(_Rge_Data_IC_CY,$B643,AE$1)</f>
        <v/>
      </c>
      <c r="AF643" s="281">
        <f t="array" ref="AF643">INDEX(_Rge_Data_IC_CY,$B643,AF$1)</f>
        <v>0</v>
      </c>
      <c r="AG643" s="281">
        <f t="array" ref="AG643">INDEX(_Rge_Data_IC_CY,$B643,AG$1)</f>
        <v>0</v>
      </c>
      <c r="AH643" s="281">
        <f t="shared" si="27"/>
        <v>0</v>
      </c>
      <c r="AI643" s="398" t="str">
        <f t="shared" si="29"/>
        <v/>
      </c>
      <c r="AJ643" s="399" t="str">
        <f t="array" ref="AJ643">INDEX(_Rge_Data_IC_CY,$B643,AJ$1)</f>
        <v/>
      </c>
      <c r="AK643" s="400" t="str">
        <f t="array" ref="AK643">INDEX(_Rge_Data_IC_CY,$B643,AK$1)</f>
        <v/>
      </c>
      <c r="AL643" s="400" t="str">
        <f t="array" ref="AL643">INDEX(_Rge_Data_IC_CY,$B643,AL$1)</f>
        <v/>
      </c>
      <c r="AM643" s="400" t="str">
        <f t="array" ref="AM643">INDEX(_Rge_Data_IC_CY,$B643,AM$1)</f>
        <v/>
      </c>
      <c r="AN643" s="400">
        <f t="array" ref="AN643">INDEX(_Rge_Data_IC_CY,$B643,AN$1)</f>
        <v>0</v>
      </c>
      <c r="AO643" s="400">
        <f t="array" ref="AO643">INDEX(_Rge_Data_IC_CY,$B643,AO$1)</f>
        <v>0</v>
      </c>
      <c r="AP643" s="400">
        <f t="array" ref="AP643">INDEX(_Rge_Data_IC_CY,$B643,AP$1)</f>
        <v>0</v>
      </c>
      <c r="AQ643" s="400">
        <f t="array" ref="AQ643">INDEX(_Rge_Data_IC_CY,$B643,AQ$1)</f>
        <v>0</v>
      </c>
      <c r="AR643" s="400">
        <f t="array" ref="AR643">INDEX(_Rge_Data_IC_CY,$B643,AR$1)</f>
        <v>0</v>
      </c>
      <c r="AS643" s="400" t="str">
        <f t="array" ref="AS643">INDEX(_Rge_Data_IC_CY,$B643,AS$1)</f>
        <v/>
      </c>
      <c r="AT643" s="400">
        <f t="array" ref="AT643">INDEX(_Rge_Data_IC_CY,$B643,AT$1)</f>
        <v>0</v>
      </c>
      <c r="AU643" s="400">
        <f t="array" ref="AU643">INDEX(_Rge_Data_IC_CY,$B643,AU$1)</f>
        <v>0</v>
      </c>
      <c r="AV643" s="284" t="str">
        <f t="shared" si="30"/>
        <v>#REF!</v>
      </c>
      <c r="AW643" s="285">
        <f t="shared" si="28"/>
        <v>0</v>
      </c>
      <c r="AX643" s="286">
        <f>IFERROR(IF(AND($F643="OPEN",$AH643&gt;0),$AH643*_SoP*$AW643,IF(AND($F643="CLOSED",$AH643&gt;0),$AH643*_SoL*$AW643,0)),0)</f>
        <v>0</v>
      </c>
      <c r="AY643" s="286">
        <f>IFERROR(IF($AH643&lt;0,$AH643*_SoL,0),0)</f>
        <v>0</v>
      </c>
      <c r="AZ643" s="287">
        <f t="shared" si="31"/>
        <v>0</v>
      </c>
      <c r="BA643" s="287">
        <f t="shared" si="32"/>
        <v>0</v>
      </c>
      <c r="BB643" s="287">
        <f t="shared" si="33"/>
        <v>0</v>
      </c>
      <c r="BC643" s="288">
        <f t="shared" si="34"/>
        <v>0</v>
      </c>
      <c r="BD643" s="401">
        <f t="shared" si="35"/>
        <v>0</v>
      </c>
      <c r="BE643" s="402">
        <f t="shared" si="36"/>
        <v>0</v>
      </c>
      <c r="BF643" s="403">
        <f t="shared" si="37"/>
        <v>0</v>
      </c>
    </row>
    <row r="644" ht="19.5" customHeight="1">
      <c r="A644" s="185"/>
      <c r="B644" s="230">
        <f t="shared" si="38"/>
        <v>26</v>
      </c>
      <c r="C644" s="185"/>
      <c r="D644" s="391" t="str">
        <f t="array" ref="D644">INDEX(_Rge_Projectdata_IC,$B644,MATCH("Project-ID",_Rge_Headline_Projectdata,0))</f>
        <v/>
      </c>
      <c r="E644" s="392" t="str">
        <f t="array" ref="E644">IF(INDEX(_Rge_Data_IC_CY,$B644,E$1)=0,"",TEXT(INDEX(_Rge_Data_IC_CY,$B644,E$1),"JJJJMMTT"))</f>
        <v/>
      </c>
      <c r="F644" s="393" t="str">
        <f t="array" ref="F644">INDEX(_Rge_Data_IC_CY,$B644,F$1)</f>
        <v>Closed</v>
      </c>
      <c r="G644" s="393">
        <f t="array" ref="G644">IFERROR(MATCH(INDEX(_Rge_Data_IC_CY,$B644,G$1),_Rge_Projectstatus,0),"")</f>
        <v>2</v>
      </c>
      <c r="H644" s="394" t="str">
        <f t="array" ref="H644">INDEX(_Rge_Data_IC_CY,$B644,H$1)</f>
        <v/>
      </c>
      <c r="I644" s="395" t="str">
        <f t="array" ref="I644">INDEX(_Rge_Data_IC_CY,$B644,I$1)</f>
        <v/>
      </c>
      <c r="J644" s="395" t="str">
        <f t="array" ref="J644">INDEX(_Rge_Data_IC_CY,$B644,J$1)</f>
        <v/>
      </c>
      <c r="K644" s="395" t="str">
        <f t="array" ref="K644">INDEX(_Rge_Data_IC_CY,$B644,K$1)</f>
        <v/>
      </c>
      <c r="L644" s="277">
        <f t="array" ref="L644">INDEX(_Rge_Data_IC_CY,$B644,L$1)</f>
        <v>0</v>
      </c>
      <c r="M644" s="277">
        <f t="array" ref="M644">INDEX(_Rge_Data_IC_CY,$B644,M$1)</f>
        <v>0</v>
      </c>
      <c r="N644" s="277">
        <f t="array" ref="N644">INDEX(_Rge_Data_IC_CY,$B644,N$1)</f>
        <v>0</v>
      </c>
      <c r="O644" s="277">
        <f t="array" ref="O644">INDEX(_Rge_Data_IC_CY,$B644,O$1)</f>
        <v>0</v>
      </c>
      <c r="P644" s="277">
        <f t="array" ref="P644">INDEX(_Rge_Data_IC_CY,$B644,P$1)</f>
        <v>0</v>
      </c>
      <c r="Q644" s="277" t="str">
        <f t="array" ref="Q644">INDEX(_Rge_Data_IC_CY,$B644,Q$1)</f>
        <v/>
      </c>
      <c r="R644" s="277">
        <f t="array" ref="R644">INDEX(_Rge_Data_IC_CY,$B644,R$1)</f>
        <v>0</v>
      </c>
      <c r="S644" s="277">
        <f t="array" ref="S644">INDEX(_Rge_Data_IC_CY,$B644,S$1)</f>
        <v>0</v>
      </c>
      <c r="T644" s="277">
        <f t="shared" si="25"/>
        <v>0</v>
      </c>
      <c r="U644" s="396">
        <f t="shared" si="26"/>
        <v>0</v>
      </c>
      <c r="V644" s="397" t="str">
        <f t="array" ref="V644">INDEX(_Rge_Data_IC_CY,$B644,V$1)</f>
        <v/>
      </c>
      <c r="W644" s="281" t="str">
        <f t="array" ref="W644">INDEX(_Rge_Data_IC_CY,$B644,W$1)</f>
        <v/>
      </c>
      <c r="X644" s="281" t="str">
        <f t="array" ref="X644">INDEX(_Rge_Data_IC_CY,$B644,X$1)</f>
        <v/>
      </c>
      <c r="Y644" s="281" t="str">
        <f t="array" ref="Y644">INDEX(_Rge_Data_IC_CY,$B644,Y$1)</f>
        <v/>
      </c>
      <c r="Z644" s="281">
        <f t="array" ref="Z644">INDEX(_Rge_Data_IC_CY,$B644,Z$1)</f>
        <v>0</v>
      </c>
      <c r="AA644" s="281">
        <f t="array" ref="AA644">INDEX(_Rge_Data_IC_CY,$B644,AA$1)</f>
        <v>0</v>
      </c>
      <c r="AB644" s="281">
        <f t="array" ref="AB644">INDEX(_Rge_Data_IC_CY,$B644,AB$1)</f>
        <v>0</v>
      </c>
      <c r="AC644" s="281">
        <f t="array" ref="AC644">INDEX(_Rge_Data_IC_CY,$B644,AC$1)</f>
        <v>0</v>
      </c>
      <c r="AD644" s="281">
        <f t="array" ref="AD644">INDEX(_Rge_Data_IC_CY,$B644,AD$1)</f>
        <v>0</v>
      </c>
      <c r="AE644" s="281" t="str">
        <f t="array" ref="AE644">INDEX(_Rge_Data_IC_CY,$B644,AE$1)</f>
        <v/>
      </c>
      <c r="AF644" s="281">
        <f t="array" ref="AF644">INDEX(_Rge_Data_IC_CY,$B644,AF$1)</f>
        <v>0</v>
      </c>
      <c r="AG644" s="281">
        <f t="array" ref="AG644">INDEX(_Rge_Data_IC_CY,$B644,AG$1)</f>
        <v>0</v>
      </c>
      <c r="AH644" s="281">
        <f t="shared" si="27"/>
        <v>0</v>
      </c>
      <c r="AI644" s="398" t="str">
        <f t="shared" si="29"/>
        <v/>
      </c>
      <c r="AJ644" s="399" t="str">
        <f t="array" ref="AJ644">INDEX(_Rge_Data_IC_CY,$B644,AJ$1)</f>
        <v/>
      </c>
      <c r="AK644" s="400" t="str">
        <f t="array" ref="AK644">INDEX(_Rge_Data_IC_CY,$B644,AK$1)</f>
        <v/>
      </c>
      <c r="AL644" s="400" t="str">
        <f t="array" ref="AL644">INDEX(_Rge_Data_IC_CY,$B644,AL$1)</f>
        <v/>
      </c>
      <c r="AM644" s="400" t="str">
        <f t="array" ref="AM644">INDEX(_Rge_Data_IC_CY,$B644,AM$1)</f>
        <v/>
      </c>
      <c r="AN644" s="400">
        <f t="array" ref="AN644">INDEX(_Rge_Data_IC_CY,$B644,AN$1)</f>
        <v>0</v>
      </c>
      <c r="AO644" s="400">
        <f t="array" ref="AO644">INDEX(_Rge_Data_IC_CY,$B644,AO$1)</f>
        <v>0</v>
      </c>
      <c r="AP644" s="400">
        <f t="array" ref="AP644">INDEX(_Rge_Data_IC_CY,$B644,AP$1)</f>
        <v>0</v>
      </c>
      <c r="AQ644" s="400">
        <f t="array" ref="AQ644">INDEX(_Rge_Data_IC_CY,$B644,AQ$1)</f>
        <v>0</v>
      </c>
      <c r="AR644" s="400">
        <f t="array" ref="AR644">INDEX(_Rge_Data_IC_CY,$B644,AR$1)</f>
        <v>0</v>
      </c>
      <c r="AS644" s="400" t="str">
        <f t="array" ref="AS644">INDEX(_Rge_Data_IC_CY,$B644,AS$1)</f>
        <v/>
      </c>
      <c r="AT644" s="400">
        <f t="array" ref="AT644">INDEX(_Rge_Data_IC_CY,$B644,AT$1)</f>
        <v>0</v>
      </c>
      <c r="AU644" s="400">
        <f t="array" ref="AU644">INDEX(_Rge_Data_IC_CY,$B644,AU$1)</f>
        <v>0</v>
      </c>
      <c r="AV644" s="284" t="str">
        <f t="shared" si="30"/>
        <v>#REF!</v>
      </c>
      <c r="AW644" s="285">
        <f t="shared" si="28"/>
        <v>0</v>
      </c>
      <c r="AX644" s="286">
        <f>IFERROR(IF(AND($F644="OPEN",$AH644&gt;0),$AH644*_SoP*$AW644,IF(AND($F644="CLOSED",$AH644&gt;0),$AH644*_SoL*$AW644,0)),0)</f>
        <v>0</v>
      </c>
      <c r="AY644" s="286">
        <f>IFERROR(IF($AH644&lt;0,$AH644*_SoL,0),0)</f>
        <v>0</v>
      </c>
      <c r="AZ644" s="287">
        <f t="shared" si="31"/>
        <v>0</v>
      </c>
      <c r="BA644" s="287">
        <f t="shared" si="32"/>
        <v>0</v>
      </c>
      <c r="BB644" s="287">
        <f t="shared" si="33"/>
        <v>0</v>
      </c>
      <c r="BC644" s="288">
        <f t="shared" si="34"/>
        <v>0</v>
      </c>
      <c r="BD644" s="401">
        <f t="shared" si="35"/>
        <v>0</v>
      </c>
      <c r="BE644" s="402">
        <f t="shared" si="36"/>
        <v>0</v>
      </c>
      <c r="BF644" s="403">
        <f t="shared" si="37"/>
        <v>0</v>
      </c>
    </row>
    <row r="645" ht="19.5" customHeight="1">
      <c r="A645" s="185"/>
      <c r="B645" s="230">
        <f t="shared" si="38"/>
        <v>27</v>
      </c>
      <c r="C645" s="185"/>
      <c r="D645" s="391" t="str">
        <f t="array" ref="D645">INDEX(_Rge_Projectdata_IC,$B645,MATCH("Project-ID",_Rge_Headline_Projectdata,0))</f>
        <v/>
      </c>
      <c r="E645" s="392" t="str">
        <f t="array" ref="E645">IF(INDEX(_Rge_Data_IC_CY,$B645,E$1)=0,"",TEXT(INDEX(_Rge_Data_IC_CY,$B645,E$1),"JJJJMMTT"))</f>
        <v/>
      </c>
      <c r="F645" s="393" t="str">
        <f t="array" ref="F645">INDEX(_Rge_Data_IC_CY,$B645,F$1)</f>
        <v>Closed</v>
      </c>
      <c r="G645" s="393">
        <f t="array" ref="G645">IFERROR(MATCH(INDEX(_Rge_Data_IC_CY,$B645,G$1),_Rge_Projectstatus,0),"")</f>
        <v>2</v>
      </c>
      <c r="H645" s="394" t="str">
        <f t="array" ref="H645">INDEX(_Rge_Data_IC_CY,$B645,H$1)</f>
        <v/>
      </c>
      <c r="I645" s="395" t="str">
        <f t="array" ref="I645">INDEX(_Rge_Data_IC_CY,$B645,I$1)</f>
        <v/>
      </c>
      <c r="J645" s="395" t="str">
        <f t="array" ref="J645">INDEX(_Rge_Data_IC_CY,$B645,J$1)</f>
        <v/>
      </c>
      <c r="K645" s="395" t="str">
        <f t="array" ref="K645">INDEX(_Rge_Data_IC_CY,$B645,K$1)</f>
        <v/>
      </c>
      <c r="L645" s="277">
        <f t="array" ref="L645">INDEX(_Rge_Data_IC_CY,$B645,L$1)</f>
        <v>0</v>
      </c>
      <c r="M645" s="277">
        <f t="array" ref="M645">INDEX(_Rge_Data_IC_CY,$B645,M$1)</f>
        <v>0</v>
      </c>
      <c r="N645" s="277">
        <f t="array" ref="N645">INDEX(_Rge_Data_IC_CY,$B645,N$1)</f>
        <v>0</v>
      </c>
      <c r="O645" s="277">
        <f t="array" ref="O645">INDEX(_Rge_Data_IC_CY,$B645,O$1)</f>
        <v>0</v>
      </c>
      <c r="P645" s="277">
        <f t="array" ref="P645">INDEX(_Rge_Data_IC_CY,$B645,P$1)</f>
        <v>0</v>
      </c>
      <c r="Q645" s="277" t="str">
        <f t="array" ref="Q645">INDEX(_Rge_Data_IC_CY,$B645,Q$1)</f>
        <v/>
      </c>
      <c r="R645" s="277">
        <f t="array" ref="R645">INDEX(_Rge_Data_IC_CY,$B645,R$1)</f>
        <v>0</v>
      </c>
      <c r="S645" s="277">
        <f t="array" ref="S645">INDEX(_Rge_Data_IC_CY,$B645,S$1)</f>
        <v>0</v>
      </c>
      <c r="T645" s="277">
        <f t="shared" si="25"/>
        <v>0</v>
      </c>
      <c r="U645" s="396">
        <f t="shared" si="26"/>
        <v>0</v>
      </c>
      <c r="V645" s="397" t="str">
        <f t="array" ref="V645">INDEX(_Rge_Data_IC_CY,$B645,V$1)</f>
        <v/>
      </c>
      <c r="W645" s="281" t="str">
        <f t="array" ref="W645">INDEX(_Rge_Data_IC_CY,$B645,W$1)</f>
        <v/>
      </c>
      <c r="X645" s="281" t="str">
        <f t="array" ref="X645">INDEX(_Rge_Data_IC_CY,$B645,X$1)</f>
        <v/>
      </c>
      <c r="Y645" s="281" t="str">
        <f t="array" ref="Y645">INDEX(_Rge_Data_IC_CY,$B645,Y$1)</f>
        <v/>
      </c>
      <c r="Z645" s="281">
        <f t="array" ref="Z645">INDEX(_Rge_Data_IC_CY,$B645,Z$1)</f>
        <v>0</v>
      </c>
      <c r="AA645" s="281">
        <f t="array" ref="AA645">INDEX(_Rge_Data_IC_CY,$B645,AA$1)</f>
        <v>0</v>
      </c>
      <c r="AB645" s="281">
        <f t="array" ref="AB645">INDEX(_Rge_Data_IC_CY,$B645,AB$1)</f>
        <v>0</v>
      </c>
      <c r="AC645" s="281">
        <f t="array" ref="AC645">INDEX(_Rge_Data_IC_CY,$B645,AC$1)</f>
        <v>0</v>
      </c>
      <c r="AD645" s="281">
        <f t="array" ref="AD645">INDEX(_Rge_Data_IC_CY,$B645,AD$1)</f>
        <v>0</v>
      </c>
      <c r="AE645" s="281" t="str">
        <f t="array" ref="AE645">INDEX(_Rge_Data_IC_CY,$B645,AE$1)</f>
        <v/>
      </c>
      <c r="AF645" s="281">
        <f t="array" ref="AF645">INDEX(_Rge_Data_IC_CY,$B645,AF$1)</f>
        <v>0</v>
      </c>
      <c r="AG645" s="281">
        <f t="array" ref="AG645">INDEX(_Rge_Data_IC_CY,$B645,AG$1)</f>
        <v>0</v>
      </c>
      <c r="AH645" s="281">
        <f t="shared" si="27"/>
        <v>0</v>
      </c>
      <c r="AI645" s="398" t="str">
        <f t="shared" si="29"/>
        <v/>
      </c>
      <c r="AJ645" s="399" t="str">
        <f t="array" ref="AJ645">INDEX(_Rge_Data_IC_CY,$B645,AJ$1)</f>
        <v/>
      </c>
      <c r="AK645" s="400" t="str">
        <f t="array" ref="AK645">INDEX(_Rge_Data_IC_CY,$B645,AK$1)</f>
        <v/>
      </c>
      <c r="AL645" s="400" t="str">
        <f t="array" ref="AL645">INDEX(_Rge_Data_IC_CY,$B645,AL$1)</f>
        <v/>
      </c>
      <c r="AM645" s="400" t="str">
        <f t="array" ref="AM645">INDEX(_Rge_Data_IC_CY,$B645,AM$1)</f>
        <v/>
      </c>
      <c r="AN645" s="400">
        <f t="array" ref="AN645">INDEX(_Rge_Data_IC_CY,$B645,AN$1)</f>
        <v>0</v>
      </c>
      <c r="AO645" s="400">
        <f t="array" ref="AO645">INDEX(_Rge_Data_IC_CY,$B645,AO$1)</f>
        <v>0</v>
      </c>
      <c r="AP645" s="400">
        <f t="array" ref="AP645">INDEX(_Rge_Data_IC_CY,$B645,AP$1)</f>
        <v>0</v>
      </c>
      <c r="AQ645" s="400">
        <f t="array" ref="AQ645">INDEX(_Rge_Data_IC_CY,$B645,AQ$1)</f>
        <v>0</v>
      </c>
      <c r="AR645" s="400">
        <f t="array" ref="AR645">INDEX(_Rge_Data_IC_CY,$B645,AR$1)</f>
        <v>0</v>
      </c>
      <c r="AS645" s="400" t="str">
        <f t="array" ref="AS645">INDEX(_Rge_Data_IC_CY,$B645,AS$1)</f>
        <v/>
      </c>
      <c r="AT645" s="400">
        <f t="array" ref="AT645">INDEX(_Rge_Data_IC_CY,$B645,AT$1)</f>
        <v>0</v>
      </c>
      <c r="AU645" s="400">
        <f t="array" ref="AU645">INDEX(_Rge_Data_IC_CY,$B645,AU$1)</f>
        <v>0</v>
      </c>
      <c r="AV645" s="284" t="str">
        <f t="shared" si="30"/>
        <v>#REF!</v>
      </c>
      <c r="AW645" s="285">
        <f t="shared" si="28"/>
        <v>0</v>
      </c>
      <c r="AX645" s="286">
        <f>IFERROR(IF(AND($F645="OPEN",$AH645&gt;0),$AH645*_SoP*$AW645,IF(AND($F645="CLOSED",$AH645&gt;0),$AH645*_SoL*$AW645,0)),0)</f>
        <v>0</v>
      </c>
      <c r="AY645" s="286">
        <f>IFERROR(IF($AH645&lt;0,$AH645*_SoL,0),0)</f>
        <v>0</v>
      </c>
      <c r="AZ645" s="287">
        <f t="shared" si="31"/>
        <v>0</v>
      </c>
      <c r="BA645" s="287">
        <f t="shared" si="32"/>
        <v>0</v>
      </c>
      <c r="BB645" s="287">
        <f t="shared" si="33"/>
        <v>0</v>
      </c>
      <c r="BC645" s="288">
        <f t="shared" si="34"/>
        <v>0</v>
      </c>
      <c r="BD645" s="401">
        <f t="shared" si="35"/>
        <v>0</v>
      </c>
      <c r="BE645" s="402">
        <f t="shared" si="36"/>
        <v>0</v>
      </c>
      <c r="BF645" s="403">
        <f t="shared" si="37"/>
        <v>0</v>
      </c>
    </row>
    <row r="646" ht="19.5" customHeight="1">
      <c r="A646" s="185"/>
      <c r="B646" s="230">
        <f t="shared" si="38"/>
        <v>28</v>
      </c>
      <c r="C646" s="185"/>
      <c r="D646" s="391" t="str">
        <f t="array" ref="D646">INDEX(_Rge_Projectdata_IC,$B646,MATCH("Project-ID",_Rge_Headline_Projectdata,0))</f>
        <v/>
      </c>
      <c r="E646" s="392" t="str">
        <f t="array" ref="E646">IF(INDEX(_Rge_Data_IC_CY,$B646,E$1)=0,"",TEXT(INDEX(_Rge_Data_IC_CY,$B646,E$1),"JJJJMMTT"))</f>
        <v/>
      </c>
      <c r="F646" s="393" t="str">
        <f t="array" ref="F646">INDEX(_Rge_Data_IC_CY,$B646,F$1)</f>
        <v>Closed</v>
      </c>
      <c r="G646" s="393">
        <f t="array" ref="G646">IFERROR(MATCH(INDEX(_Rge_Data_IC_CY,$B646,G$1),_Rge_Projectstatus,0),"")</f>
        <v>2</v>
      </c>
      <c r="H646" s="394" t="str">
        <f t="array" ref="H646">INDEX(_Rge_Data_IC_CY,$B646,H$1)</f>
        <v/>
      </c>
      <c r="I646" s="395" t="str">
        <f t="array" ref="I646">INDEX(_Rge_Data_IC_CY,$B646,I$1)</f>
        <v/>
      </c>
      <c r="J646" s="395" t="str">
        <f t="array" ref="J646">INDEX(_Rge_Data_IC_CY,$B646,J$1)</f>
        <v/>
      </c>
      <c r="K646" s="395" t="str">
        <f t="array" ref="K646">INDEX(_Rge_Data_IC_CY,$B646,K$1)</f>
        <v/>
      </c>
      <c r="L646" s="277">
        <f t="array" ref="L646">INDEX(_Rge_Data_IC_CY,$B646,L$1)</f>
        <v>0</v>
      </c>
      <c r="M646" s="277">
        <f t="array" ref="M646">INDEX(_Rge_Data_IC_CY,$B646,M$1)</f>
        <v>0</v>
      </c>
      <c r="N646" s="277">
        <f t="array" ref="N646">INDEX(_Rge_Data_IC_CY,$B646,N$1)</f>
        <v>0</v>
      </c>
      <c r="O646" s="277">
        <f t="array" ref="O646">INDEX(_Rge_Data_IC_CY,$B646,O$1)</f>
        <v>0</v>
      </c>
      <c r="P646" s="277">
        <f t="array" ref="P646">INDEX(_Rge_Data_IC_CY,$B646,P$1)</f>
        <v>0</v>
      </c>
      <c r="Q646" s="277" t="str">
        <f t="array" ref="Q646">INDEX(_Rge_Data_IC_CY,$B646,Q$1)</f>
        <v/>
      </c>
      <c r="R646" s="277">
        <f t="array" ref="R646">INDEX(_Rge_Data_IC_CY,$B646,R$1)</f>
        <v>0</v>
      </c>
      <c r="S646" s="277">
        <f t="array" ref="S646">INDEX(_Rge_Data_IC_CY,$B646,S$1)</f>
        <v>0</v>
      </c>
      <c r="T646" s="277">
        <f t="shared" si="25"/>
        <v>0</v>
      </c>
      <c r="U646" s="396">
        <f t="shared" si="26"/>
        <v>0</v>
      </c>
      <c r="V646" s="397" t="str">
        <f t="array" ref="V646">INDEX(_Rge_Data_IC_CY,$B646,V$1)</f>
        <v/>
      </c>
      <c r="W646" s="281" t="str">
        <f t="array" ref="W646">INDEX(_Rge_Data_IC_CY,$B646,W$1)</f>
        <v/>
      </c>
      <c r="X646" s="281" t="str">
        <f t="array" ref="X646">INDEX(_Rge_Data_IC_CY,$B646,X$1)</f>
        <v/>
      </c>
      <c r="Y646" s="281" t="str">
        <f t="array" ref="Y646">INDEX(_Rge_Data_IC_CY,$B646,Y$1)</f>
        <v/>
      </c>
      <c r="Z646" s="281">
        <f t="array" ref="Z646">INDEX(_Rge_Data_IC_CY,$B646,Z$1)</f>
        <v>0</v>
      </c>
      <c r="AA646" s="281">
        <f t="array" ref="AA646">INDEX(_Rge_Data_IC_CY,$B646,AA$1)</f>
        <v>0</v>
      </c>
      <c r="AB646" s="281">
        <f t="array" ref="AB646">INDEX(_Rge_Data_IC_CY,$B646,AB$1)</f>
        <v>0</v>
      </c>
      <c r="AC646" s="281">
        <f t="array" ref="AC646">INDEX(_Rge_Data_IC_CY,$B646,AC$1)</f>
        <v>0</v>
      </c>
      <c r="AD646" s="281">
        <f t="array" ref="AD646">INDEX(_Rge_Data_IC_CY,$B646,AD$1)</f>
        <v>0</v>
      </c>
      <c r="AE646" s="281" t="str">
        <f t="array" ref="AE646">INDEX(_Rge_Data_IC_CY,$B646,AE$1)</f>
        <v/>
      </c>
      <c r="AF646" s="281">
        <f t="array" ref="AF646">INDEX(_Rge_Data_IC_CY,$B646,AF$1)</f>
        <v>0</v>
      </c>
      <c r="AG646" s="281">
        <f t="array" ref="AG646">INDEX(_Rge_Data_IC_CY,$B646,AG$1)</f>
        <v>0</v>
      </c>
      <c r="AH646" s="281">
        <f t="shared" si="27"/>
        <v>0</v>
      </c>
      <c r="AI646" s="398" t="str">
        <f t="shared" si="29"/>
        <v/>
      </c>
      <c r="AJ646" s="399" t="str">
        <f t="array" ref="AJ646">INDEX(_Rge_Data_IC_CY,$B646,AJ$1)</f>
        <v/>
      </c>
      <c r="AK646" s="400" t="str">
        <f t="array" ref="AK646">INDEX(_Rge_Data_IC_CY,$B646,AK$1)</f>
        <v/>
      </c>
      <c r="AL646" s="400" t="str">
        <f t="array" ref="AL646">INDEX(_Rge_Data_IC_CY,$B646,AL$1)</f>
        <v/>
      </c>
      <c r="AM646" s="400" t="str">
        <f t="array" ref="AM646">INDEX(_Rge_Data_IC_CY,$B646,AM$1)</f>
        <v/>
      </c>
      <c r="AN646" s="400">
        <f t="array" ref="AN646">INDEX(_Rge_Data_IC_CY,$B646,AN$1)</f>
        <v>0</v>
      </c>
      <c r="AO646" s="400">
        <f t="array" ref="AO646">INDEX(_Rge_Data_IC_CY,$B646,AO$1)</f>
        <v>0</v>
      </c>
      <c r="AP646" s="400">
        <f t="array" ref="AP646">INDEX(_Rge_Data_IC_CY,$B646,AP$1)</f>
        <v>0</v>
      </c>
      <c r="AQ646" s="400">
        <f t="array" ref="AQ646">INDEX(_Rge_Data_IC_CY,$B646,AQ$1)</f>
        <v>0</v>
      </c>
      <c r="AR646" s="400">
        <f t="array" ref="AR646">INDEX(_Rge_Data_IC_CY,$B646,AR$1)</f>
        <v>0</v>
      </c>
      <c r="AS646" s="400" t="str">
        <f t="array" ref="AS646">INDEX(_Rge_Data_IC_CY,$B646,AS$1)</f>
        <v/>
      </c>
      <c r="AT646" s="400">
        <f t="array" ref="AT646">INDEX(_Rge_Data_IC_CY,$B646,AT$1)</f>
        <v>0</v>
      </c>
      <c r="AU646" s="400">
        <f t="array" ref="AU646">INDEX(_Rge_Data_IC_CY,$B646,AU$1)</f>
        <v>0</v>
      </c>
      <c r="AV646" s="284" t="str">
        <f t="shared" si="30"/>
        <v>#REF!</v>
      </c>
      <c r="AW646" s="285">
        <f t="shared" si="28"/>
        <v>0</v>
      </c>
      <c r="AX646" s="286">
        <f>IFERROR(IF(AND($F646="OPEN",$AH646&gt;0),$AH646*_SoP*$AW646,IF(AND($F646="CLOSED",$AH646&gt;0),$AH646*_SoL*$AW646,0)),0)</f>
        <v>0</v>
      </c>
      <c r="AY646" s="286">
        <f>IFERROR(IF($AH646&lt;0,$AH646*_SoL,0),0)</f>
        <v>0</v>
      </c>
      <c r="AZ646" s="287">
        <f t="shared" si="31"/>
        <v>0</v>
      </c>
      <c r="BA646" s="287">
        <f t="shared" si="32"/>
        <v>0</v>
      </c>
      <c r="BB646" s="287">
        <f t="shared" si="33"/>
        <v>0</v>
      </c>
      <c r="BC646" s="288">
        <f t="shared" si="34"/>
        <v>0</v>
      </c>
      <c r="BD646" s="401">
        <f t="shared" si="35"/>
        <v>0</v>
      </c>
      <c r="BE646" s="402">
        <f t="shared" si="36"/>
        <v>0</v>
      </c>
      <c r="BF646" s="403">
        <f t="shared" si="37"/>
        <v>0</v>
      </c>
    </row>
    <row r="647" ht="19.5" customHeight="1">
      <c r="A647" s="185"/>
      <c r="B647" s="230">
        <f t="shared" si="38"/>
        <v>29</v>
      </c>
      <c r="C647" s="185"/>
      <c r="D647" s="391" t="str">
        <f t="array" ref="D647">INDEX(_Rge_Projectdata_IC,$B647,MATCH("Project-ID",_Rge_Headline_Projectdata,0))</f>
        <v/>
      </c>
      <c r="E647" s="392" t="str">
        <f t="array" ref="E647">IF(INDEX(_Rge_Data_IC_CY,$B647,E$1)=0,"",TEXT(INDEX(_Rge_Data_IC_CY,$B647,E$1),"JJJJMMTT"))</f>
        <v/>
      </c>
      <c r="F647" s="393" t="str">
        <f t="array" ref="F647">INDEX(_Rge_Data_IC_CY,$B647,F$1)</f>
        <v>Closed</v>
      </c>
      <c r="G647" s="393">
        <f t="array" ref="G647">IFERROR(MATCH(INDEX(_Rge_Data_IC_CY,$B647,G$1),_Rge_Projectstatus,0),"")</f>
        <v>2</v>
      </c>
      <c r="H647" s="394" t="str">
        <f t="array" ref="H647">INDEX(_Rge_Data_IC_CY,$B647,H$1)</f>
        <v/>
      </c>
      <c r="I647" s="395" t="str">
        <f t="array" ref="I647">INDEX(_Rge_Data_IC_CY,$B647,I$1)</f>
        <v/>
      </c>
      <c r="J647" s="395" t="str">
        <f t="array" ref="J647">INDEX(_Rge_Data_IC_CY,$B647,J$1)</f>
        <v/>
      </c>
      <c r="K647" s="395" t="str">
        <f t="array" ref="K647">INDEX(_Rge_Data_IC_CY,$B647,K$1)</f>
        <v/>
      </c>
      <c r="L647" s="277">
        <f t="array" ref="L647">INDEX(_Rge_Data_IC_CY,$B647,L$1)</f>
        <v>0</v>
      </c>
      <c r="M647" s="277">
        <f t="array" ref="M647">INDEX(_Rge_Data_IC_CY,$B647,M$1)</f>
        <v>0</v>
      </c>
      <c r="N647" s="277">
        <f t="array" ref="N647">INDEX(_Rge_Data_IC_CY,$B647,N$1)</f>
        <v>0</v>
      </c>
      <c r="O647" s="277">
        <f t="array" ref="O647">INDEX(_Rge_Data_IC_CY,$B647,O$1)</f>
        <v>0</v>
      </c>
      <c r="P647" s="277">
        <f t="array" ref="P647">INDEX(_Rge_Data_IC_CY,$B647,P$1)</f>
        <v>0</v>
      </c>
      <c r="Q647" s="277" t="str">
        <f t="array" ref="Q647">INDEX(_Rge_Data_IC_CY,$B647,Q$1)</f>
        <v/>
      </c>
      <c r="R647" s="277">
        <f t="array" ref="R647">INDEX(_Rge_Data_IC_CY,$B647,R$1)</f>
        <v>0</v>
      </c>
      <c r="S647" s="277">
        <f t="array" ref="S647">INDEX(_Rge_Data_IC_CY,$B647,S$1)</f>
        <v>0</v>
      </c>
      <c r="T647" s="277">
        <f t="shared" si="25"/>
        <v>0</v>
      </c>
      <c r="U647" s="396">
        <f t="shared" si="26"/>
        <v>0</v>
      </c>
      <c r="V647" s="397" t="str">
        <f t="array" ref="V647">INDEX(_Rge_Data_IC_CY,$B647,V$1)</f>
        <v/>
      </c>
      <c r="W647" s="281" t="str">
        <f t="array" ref="W647">INDEX(_Rge_Data_IC_CY,$B647,W$1)</f>
        <v/>
      </c>
      <c r="X647" s="281" t="str">
        <f t="array" ref="X647">INDEX(_Rge_Data_IC_CY,$B647,X$1)</f>
        <v/>
      </c>
      <c r="Y647" s="281" t="str">
        <f t="array" ref="Y647">INDEX(_Rge_Data_IC_CY,$B647,Y$1)</f>
        <v/>
      </c>
      <c r="Z647" s="281">
        <f t="array" ref="Z647">INDEX(_Rge_Data_IC_CY,$B647,Z$1)</f>
        <v>0</v>
      </c>
      <c r="AA647" s="281">
        <f t="array" ref="AA647">INDEX(_Rge_Data_IC_CY,$B647,AA$1)</f>
        <v>0</v>
      </c>
      <c r="AB647" s="281">
        <f t="array" ref="AB647">INDEX(_Rge_Data_IC_CY,$B647,AB$1)</f>
        <v>0</v>
      </c>
      <c r="AC647" s="281">
        <f t="array" ref="AC647">INDEX(_Rge_Data_IC_CY,$B647,AC$1)</f>
        <v>0</v>
      </c>
      <c r="AD647" s="281">
        <f t="array" ref="AD647">INDEX(_Rge_Data_IC_CY,$B647,AD$1)</f>
        <v>0</v>
      </c>
      <c r="AE647" s="281" t="str">
        <f t="array" ref="AE647">INDEX(_Rge_Data_IC_CY,$B647,AE$1)</f>
        <v/>
      </c>
      <c r="AF647" s="281">
        <f t="array" ref="AF647">INDEX(_Rge_Data_IC_CY,$B647,AF$1)</f>
        <v>0</v>
      </c>
      <c r="AG647" s="281">
        <f t="array" ref="AG647">INDEX(_Rge_Data_IC_CY,$B647,AG$1)</f>
        <v>0</v>
      </c>
      <c r="AH647" s="281">
        <f t="shared" si="27"/>
        <v>0</v>
      </c>
      <c r="AI647" s="398" t="str">
        <f t="shared" si="29"/>
        <v/>
      </c>
      <c r="AJ647" s="399" t="str">
        <f t="array" ref="AJ647">INDEX(_Rge_Data_IC_CY,$B647,AJ$1)</f>
        <v/>
      </c>
      <c r="AK647" s="400" t="str">
        <f t="array" ref="AK647">INDEX(_Rge_Data_IC_CY,$B647,AK$1)</f>
        <v/>
      </c>
      <c r="AL647" s="400" t="str">
        <f t="array" ref="AL647">INDEX(_Rge_Data_IC_CY,$B647,AL$1)</f>
        <v/>
      </c>
      <c r="AM647" s="400" t="str">
        <f t="array" ref="AM647">INDEX(_Rge_Data_IC_CY,$B647,AM$1)</f>
        <v/>
      </c>
      <c r="AN647" s="400">
        <f t="array" ref="AN647">INDEX(_Rge_Data_IC_CY,$B647,AN$1)</f>
        <v>0</v>
      </c>
      <c r="AO647" s="400">
        <f t="array" ref="AO647">INDEX(_Rge_Data_IC_CY,$B647,AO$1)</f>
        <v>0</v>
      </c>
      <c r="AP647" s="400">
        <f t="array" ref="AP647">INDEX(_Rge_Data_IC_CY,$B647,AP$1)</f>
        <v>0</v>
      </c>
      <c r="AQ647" s="400">
        <f t="array" ref="AQ647">INDEX(_Rge_Data_IC_CY,$B647,AQ$1)</f>
        <v>0</v>
      </c>
      <c r="AR647" s="400">
        <f t="array" ref="AR647">INDEX(_Rge_Data_IC_CY,$B647,AR$1)</f>
        <v>0</v>
      </c>
      <c r="AS647" s="400" t="str">
        <f t="array" ref="AS647">INDEX(_Rge_Data_IC_CY,$B647,AS$1)</f>
        <v/>
      </c>
      <c r="AT647" s="400">
        <f t="array" ref="AT647">INDEX(_Rge_Data_IC_CY,$B647,AT$1)</f>
        <v>0</v>
      </c>
      <c r="AU647" s="400">
        <f t="array" ref="AU647">INDEX(_Rge_Data_IC_CY,$B647,AU$1)</f>
        <v>0</v>
      </c>
      <c r="AV647" s="284" t="str">
        <f t="shared" si="30"/>
        <v>#REF!</v>
      </c>
      <c r="AW647" s="285">
        <f t="shared" si="28"/>
        <v>0</v>
      </c>
      <c r="AX647" s="286">
        <f>IFERROR(IF(AND($F647="OPEN",$AH647&gt;0),$AH647*_SoP*$AW647,IF(AND($F647="CLOSED",$AH647&gt;0),$AH647*_SoL*$AW647,0)),0)</f>
        <v>0</v>
      </c>
      <c r="AY647" s="286">
        <f>IFERROR(IF($AH647&lt;0,$AH647*_SoL,0),0)</f>
        <v>0</v>
      </c>
      <c r="AZ647" s="287">
        <f t="shared" si="31"/>
        <v>0</v>
      </c>
      <c r="BA647" s="287">
        <f t="shared" si="32"/>
        <v>0</v>
      </c>
      <c r="BB647" s="287">
        <f t="shared" si="33"/>
        <v>0</v>
      </c>
      <c r="BC647" s="288">
        <f t="shared" si="34"/>
        <v>0</v>
      </c>
      <c r="BD647" s="401">
        <f t="shared" si="35"/>
        <v>0</v>
      </c>
      <c r="BE647" s="402">
        <f t="shared" si="36"/>
        <v>0</v>
      </c>
      <c r="BF647" s="403">
        <f t="shared" si="37"/>
        <v>0</v>
      </c>
    </row>
    <row r="648" ht="19.5" customHeight="1">
      <c r="A648" s="185"/>
      <c r="B648" s="230">
        <f t="shared" si="38"/>
        <v>30</v>
      </c>
      <c r="C648" s="185"/>
      <c r="D648" s="391" t="str">
        <f t="array" ref="D648">INDEX(_Rge_Projectdata_IC,$B648,MATCH("Project-ID",_Rge_Headline_Projectdata,0))</f>
        <v/>
      </c>
      <c r="E648" s="392" t="str">
        <f t="array" ref="E648">IF(INDEX(_Rge_Data_IC_CY,$B648,E$1)=0,"",TEXT(INDEX(_Rge_Data_IC_CY,$B648,E$1),"JJJJMMTT"))</f>
        <v/>
      </c>
      <c r="F648" s="393" t="str">
        <f t="array" ref="F648">INDEX(_Rge_Data_IC_CY,$B648,F$1)</f>
        <v>Closed</v>
      </c>
      <c r="G648" s="393">
        <f t="array" ref="G648">IFERROR(MATCH(INDEX(_Rge_Data_IC_CY,$B648,G$1),_Rge_Projectstatus,0),"")</f>
        <v>2</v>
      </c>
      <c r="H648" s="394" t="str">
        <f t="array" ref="H648">INDEX(_Rge_Data_IC_CY,$B648,H$1)</f>
        <v/>
      </c>
      <c r="I648" s="395" t="str">
        <f t="array" ref="I648">INDEX(_Rge_Data_IC_CY,$B648,I$1)</f>
        <v/>
      </c>
      <c r="J648" s="395" t="str">
        <f t="array" ref="J648">INDEX(_Rge_Data_IC_CY,$B648,J$1)</f>
        <v/>
      </c>
      <c r="K648" s="395" t="str">
        <f t="array" ref="K648">INDEX(_Rge_Data_IC_CY,$B648,K$1)</f>
        <v/>
      </c>
      <c r="L648" s="277">
        <f t="array" ref="L648">INDEX(_Rge_Data_IC_CY,$B648,L$1)</f>
        <v>0</v>
      </c>
      <c r="M648" s="277">
        <f t="array" ref="M648">INDEX(_Rge_Data_IC_CY,$B648,M$1)</f>
        <v>0</v>
      </c>
      <c r="N648" s="277">
        <f t="array" ref="N648">INDEX(_Rge_Data_IC_CY,$B648,N$1)</f>
        <v>0</v>
      </c>
      <c r="O648" s="277">
        <f t="array" ref="O648">INDEX(_Rge_Data_IC_CY,$B648,O$1)</f>
        <v>0</v>
      </c>
      <c r="P648" s="277">
        <f t="array" ref="P648">INDEX(_Rge_Data_IC_CY,$B648,P$1)</f>
        <v>0</v>
      </c>
      <c r="Q648" s="277" t="str">
        <f t="array" ref="Q648">INDEX(_Rge_Data_IC_CY,$B648,Q$1)</f>
        <v/>
      </c>
      <c r="R648" s="277">
        <f t="array" ref="R648">INDEX(_Rge_Data_IC_CY,$B648,R$1)</f>
        <v>0</v>
      </c>
      <c r="S648" s="277">
        <f t="array" ref="S648">INDEX(_Rge_Data_IC_CY,$B648,S$1)</f>
        <v>0</v>
      </c>
      <c r="T648" s="277">
        <f t="shared" si="25"/>
        <v>0</v>
      </c>
      <c r="U648" s="396">
        <f t="shared" si="26"/>
        <v>0</v>
      </c>
      <c r="V648" s="397" t="str">
        <f t="array" ref="V648">INDEX(_Rge_Data_IC_CY,$B648,V$1)</f>
        <v/>
      </c>
      <c r="W648" s="281" t="str">
        <f t="array" ref="W648">INDEX(_Rge_Data_IC_CY,$B648,W$1)</f>
        <v/>
      </c>
      <c r="X648" s="281" t="str">
        <f t="array" ref="X648">INDEX(_Rge_Data_IC_CY,$B648,X$1)</f>
        <v/>
      </c>
      <c r="Y648" s="281" t="str">
        <f t="array" ref="Y648">INDEX(_Rge_Data_IC_CY,$B648,Y$1)</f>
        <v/>
      </c>
      <c r="Z648" s="281">
        <f t="array" ref="Z648">INDEX(_Rge_Data_IC_CY,$B648,Z$1)</f>
        <v>0</v>
      </c>
      <c r="AA648" s="281">
        <f t="array" ref="AA648">INDEX(_Rge_Data_IC_CY,$B648,AA$1)</f>
        <v>0</v>
      </c>
      <c r="AB648" s="281">
        <f t="array" ref="AB648">INDEX(_Rge_Data_IC_CY,$B648,AB$1)</f>
        <v>0</v>
      </c>
      <c r="AC648" s="281">
        <f t="array" ref="AC648">INDEX(_Rge_Data_IC_CY,$B648,AC$1)</f>
        <v>0</v>
      </c>
      <c r="AD648" s="281">
        <f t="array" ref="AD648">INDEX(_Rge_Data_IC_CY,$B648,AD$1)</f>
        <v>0</v>
      </c>
      <c r="AE648" s="281" t="str">
        <f t="array" ref="AE648">INDEX(_Rge_Data_IC_CY,$B648,AE$1)</f>
        <v/>
      </c>
      <c r="AF648" s="281">
        <f t="array" ref="AF648">INDEX(_Rge_Data_IC_CY,$B648,AF$1)</f>
        <v>0</v>
      </c>
      <c r="AG648" s="281">
        <f t="array" ref="AG648">INDEX(_Rge_Data_IC_CY,$B648,AG$1)</f>
        <v>0</v>
      </c>
      <c r="AH648" s="281">
        <f t="shared" si="27"/>
        <v>0</v>
      </c>
      <c r="AI648" s="398" t="str">
        <f t="shared" si="29"/>
        <v/>
      </c>
      <c r="AJ648" s="399" t="str">
        <f t="array" ref="AJ648">INDEX(_Rge_Data_IC_CY,$B648,AJ$1)</f>
        <v/>
      </c>
      <c r="AK648" s="400" t="str">
        <f t="array" ref="AK648">INDEX(_Rge_Data_IC_CY,$B648,AK$1)</f>
        <v/>
      </c>
      <c r="AL648" s="400" t="str">
        <f t="array" ref="AL648">INDEX(_Rge_Data_IC_CY,$B648,AL$1)</f>
        <v/>
      </c>
      <c r="AM648" s="400" t="str">
        <f t="array" ref="AM648">INDEX(_Rge_Data_IC_CY,$B648,AM$1)</f>
        <v/>
      </c>
      <c r="AN648" s="400">
        <f t="array" ref="AN648">INDEX(_Rge_Data_IC_CY,$B648,AN$1)</f>
        <v>0</v>
      </c>
      <c r="AO648" s="400">
        <f t="array" ref="AO648">INDEX(_Rge_Data_IC_CY,$B648,AO$1)</f>
        <v>0</v>
      </c>
      <c r="AP648" s="400">
        <f t="array" ref="AP648">INDEX(_Rge_Data_IC_CY,$B648,AP$1)</f>
        <v>0</v>
      </c>
      <c r="AQ648" s="400">
        <f t="array" ref="AQ648">INDEX(_Rge_Data_IC_CY,$B648,AQ$1)</f>
        <v>0</v>
      </c>
      <c r="AR648" s="400">
        <f t="array" ref="AR648">INDEX(_Rge_Data_IC_CY,$B648,AR$1)</f>
        <v>0</v>
      </c>
      <c r="AS648" s="400" t="str">
        <f t="array" ref="AS648">INDEX(_Rge_Data_IC_CY,$B648,AS$1)</f>
        <v/>
      </c>
      <c r="AT648" s="400">
        <f t="array" ref="AT648">INDEX(_Rge_Data_IC_CY,$B648,AT$1)</f>
        <v>0</v>
      </c>
      <c r="AU648" s="400">
        <f t="array" ref="AU648">INDEX(_Rge_Data_IC_CY,$B648,AU$1)</f>
        <v>0</v>
      </c>
      <c r="AV648" s="284" t="str">
        <f t="shared" si="30"/>
        <v>#REF!</v>
      </c>
      <c r="AW648" s="285">
        <f t="shared" si="28"/>
        <v>0</v>
      </c>
      <c r="AX648" s="286">
        <f>IFERROR(IF(AND($F648="OPEN",$AH648&gt;0),$AH648*_SoP*$AW648,IF(AND($F648="CLOSED",$AH648&gt;0),$AH648*_SoL*$AW648,0)),0)</f>
        <v>0</v>
      </c>
      <c r="AY648" s="286">
        <f>IFERROR(IF($AH648&lt;0,$AH648*_SoL,0),0)</f>
        <v>0</v>
      </c>
      <c r="AZ648" s="287">
        <f t="shared" si="31"/>
        <v>0</v>
      </c>
      <c r="BA648" s="287">
        <f t="shared" si="32"/>
        <v>0</v>
      </c>
      <c r="BB648" s="287">
        <f t="shared" si="33"/>
        <v>0</v>
      </c>
      <c r="BC648" s="288">
        <f t="shared" si="34"/>
        <v>0</v>
      </c>
      <c r="BD648" s="401">
        <f t="shared" si="35"/>
        <v>0</v>
      </c>
      <c r="BE648" s="402">
        <f t="shared" si="36"/>
        <v>0</v>
      </c>
      <c r="BF648" s="403">
        <f t="shared" si="37"/>
        <v>0</v>
      </c>
    </row>
    <row r="649" ht="19.5" customHeight="1">
      <c r="A649" s="185"/>
      <c r="B649" s="230">
        <f t="shared" si="38"/>
        <v>31</v>
      </c>
      <c r="C649" s="185"/>
      <c r="D649" s="391" t="str">
        <f t="array" ref="D649">INDEX(_Rge_Projectdata_IC,$B649,MATCH("Project-ID",_Rge_Headline_Projectdata,0))</f>
        <v/>
      </c>
      <c r="E649" s="392" t="str">
        <f t="array" ref="E649">IF(INDEX(_Rge_Data_IC_CY,$B649,E$1)=0,"",TEXT(INDEX(_Rge_Data_IC_CY,$B649,E$1),"JJJJMMTT"))</f>
        <v/>
      </c>
      <c r="F649" s="393" t="str">
        <f t="array" ref="F649">INDEX(_Rge_Data_IC_CY,$B649,F$1)</f>
        <v>Closed</v>
      </c>
      <c r="G649" s="393">
        <f t="array" ref="G649">IFERROR(MATCH(INDEX(_Rge_Data_IC_CY,$B649,G$1),_Rge_Projectstatus,0),"")</f>
        <v>2</v>
      </c>
      <c r="H649" s="394" t="str">
        <f t="array" ref="H649">INDEX(_Rge_Data_IC_CY,$B649,H$1)</f>
        <v/>
      </c>
      <c r="I649" s="395" t="str">
        <f t="array" ref="I649">INDEX(_Rge_Data_IC_CY,$B649,I$1)</f>
        <v/>
      </c>
      <c r="J649" s="395" t="str">
        <f t="array" ref="J649">INDEX(_Rge_Data_IC_CY,$B649,J$1)</f>
        <v/>
      </c>
      <c r="K649" s="395" t="str">
        <f t="array" ref="K649">INDEX(_Rge_Data_IC_CY,$B649,K$1)</f>
        <v/>
      </c>
      <c r="L649" s="277">
        <f t="array" ref="L649">INDEX(_Rge_Data_IC_CY,$B649,L$1)</f>
        <v>0</v>
      </c>
      <c r="M649" s="277">
        <f t="array" ref="M649">INDEX(_Rge_Data_IC_CY,$B649,M$1)</f>
        <v>0</v>
      </c>
      <c r="N649" s="277">
        <f t="array" ref="N649">INDEX(_Rge_Data_IC_CY,$B649,N$1)</f>
        <v>0</v>
      </c>
      <c r="O649" s="277">
        <f t="array" ref="O649">INDEX(_Rge_Data_IC_CY,$B649,O$1)</f>
        <v>0</v>
      </c>
      <c r="P649" s="277">
        <f t="array" ref="P649">INDEX(_Rge_Data_IC_CY,$B649,P$1)</f>
        <v>0</v>
      </c>
      <c r="Q649" s="277" t="str">
        <f t="array" ref="Q649">INDEX(_Rge_Data_IC_CY,$B649,Q$1)</f>
        <v/>
      </c>
      <c r="R649" s="277">
        <f t="array" ref="R649">INDEX(_Rge_Data_IC_CY,$B649,R$1)</f>
        <v>0</v>
      </c>
      <c r="S649" s="277">
        <f t="array" ref="S649">INDEX(_Rge_Data_IC_CY,$B649,S$1)</f>
        <v>0</v>
      </c>
      <c r="T649" s="277">
        <f t="shared" si="25"/>
        <v>0</v>
      </c>
      <c r="U649" s="396">
        <f t="shared" si="26"/>
        <v>0</v>
      </c>
      <c r="V649" s="397" t="str">
        <f t="array" ref="V649">INDEX(_Rge_Data_IC_CY,$B649,V$1)</f>
        <v/>
      </c>
      <c r="W649" s="281" t="str">
        <f t="array" ref="W649">INDEX(_Rge_Data_IC_CY,$B649,W$1)</f>
        <v/>
      </c>
      <c r="X649" s="281" t="str">
        <f t="array" ref="X649">INDEX(_Rge_Data_IC_CY,$B649,X$1)</f>
        <v/>
      </c>
      <c r="Y649" s="281" t="str">
        <f t="array" ref="Y649">INDEX(_Rge_Data_IC_CY,$B649,Y$1)</f>
        <v/>
      </c>
      <c r="Z649" s="281">
        <f t="array" ref="Z649">INDEX(_Rge_Data_IC_CY,$B649,Z$1)</f>
        <v>0</v>
      </c>
      <c r="AA649" s="281">
        <f t="array" ref="AA649">INDEX(_Rge_Data_IC_CY,$B649,AA$1)</f>
        <v>0</v>
      </c>
      <c r="AB649" s="281">
        <f t="array" ref="AB649">INDEX(_Rge_Data_IC_CY,$B649,AB$1)</f>
        <v>0</v>
      </c>
      <c r="AC649" s="281">
        <f t="array" ref="AC649">INDEX(_Rge_Data_IC_CY,$B649,AC$1)</f>
        <v>0</v>
      </c>
      <c r="AD649" s="281">
        <f t="array" ref="AD649">INDEX(_Rge_Data_IC_CY,$B649,AD$1)</f>
        <v>0</v>
      </c>
      <c r="AE649" s="281" t="str">
        <f t="array" ref="AE649">INDEX(_Rge_Data_IC_CY,$B649,AE$1)</f>
        <v/>
      </c>
      <c r="AF649" s="281">
        <f t="array" ref="AF649">INDEX(_Rge_Data_IC_CY,$B649,AF$1)</f>
        <v>0</v>
      </c>
      <c r="AG649" s="281">
        <f t="array" ref="AG649">INDEX(_Rge_Data_IC_CY,$B649,AG$1)</f>
        <v>0</v>
      </c>
      <c r="AH649" s="281">
        <f t="shared" si="27"/>
        <v>0</v>
      </c>
      <c r="AI649" s="398" t="str">
        <f t="shared" si="29"/>
        <v/>
      </c>
      <c r="AJ649" s="399" t="str">
        <f t="array" ref="AJ649">INDEX(_Rge_Data_IC_CY,$B649,AJ$1)</f>
        <v/>
      </c>
      <c r="AK649" s="400" t="str">
        <f t="array" ref="AK649">INDEX(_Rge_Data_IC_CY,$B649,AK$1)</f>
        <v/>
      </c>
      <c r="AL649" s="400" t="str">
        <f t="array" ref="AL649">INDEX(_Rge_Data_IC_CY,$B649,AL$1)</f>
        <v/>
      </c>
      <c r="AM649" s="400" t="str">
        <f t="array" ref="AM649">INDEX(_Rge_Data_IC_CY,$B649,AM$1)</f>
        <v/>
      </c>
      <c r="AN649" s="400">
        <f t="array" ref="AN649">INDEX(_Rge_Data_IC_CY,$B649,AN$1)</f>
        <v>0</v>
      </c>
      <c r="AO649" s="400">
        <f t="array" ref="AO649">INDEX(_Rge_Data_IC_CY,$B649,AO$1)</f>
        <v>0</v>
      </c>
      <c r="AP649" s="400">
        <f t="array" ref="AP649">INDEX(_Rge_Data_IC_CY,$B649,AP$1)</f>
        <v>0</v>
      </c>
      <c r="AQ649" s="400">
        <f t="array" ref="AQ649">INDEX(_Rge_Data_IC_CY,$B649,AQ$1)</f>
        <v>0</v>
      </c>
      <c r="AR649" s="400">
        <f t="array" ref="AR649">INDEX(_Rge_Data_IC_CY,$B649,AR$1)</f>
        <v>0</v>
      </c>
      <c r="AS649" s="400" t="str">
        <f t="array" ref="AS649">INDEX(_Rge_Data_IC_CY,$B649,AS$1)</f>
        <v/>
      </c>
      <c r="AT649" s="400">
        <f t="array" ref="AT649">INDEX(_Rge_Data_IC_CY,$B649,AT$1)</f>
        <v>0</v>
      </c>
      <c r="AU649" s="400">
        <f t="array" ref="AU649">INDEX(_Rge_Data_IC_CY,$B649,AU$1)</f>
        <v>0</v>
      </c>
      <c r="AV649" s="284" t="str">
        <f t="shared" si="30"/>
        <v>#REF!</v>
      </c>
      <c r="AW649" s="285">
        <f t="shared" si="28"/>
        <v>0</v>
      </c>
      <c r="AX649" s="286">
        <f>IFERROR(IF(AND($F649="OPEN",$AH649&gt;0),$AH649*_SoP*$AW649,IF(AND($F649="CLOSED",$AH649&gt;0),$AH649*_SoL*$AW649,0)),0)</f>
        <v>0</v>
      </c>
      <c r="AY649" s="286">
        <f>IFERROR(IF($AH649&lt;0,$AH649*_SoL,0),0)</f>
        <v>0</v>
      </c>
      <c r="AZ649" s="287">
        <f t="shared" si="31"/>
        <v>0</v>
      </c>
      <c r="BA649" s="287">
        <f t="shared" si="32"/>
        <v>0</v>
      </c>
      <c r="BB649" s="287">
        <f t="shared" si="33"/>
        <v>0</v>
      </c>
      <c r="BC649" s="288">
        <f t="shared" si="34"/>
        <v>0</v>
      </c>
      <c r="BD649" s="401">
        <f t="shared" si="35"/>
        <v>0</v>
      </c>
      <c r="BE649" s="402">
        <f t="shared" si="36"/>
        <v>0</v>
      </c>
      <c r="BF649" s="403">
        <f t="shared" si="37"/>
        <v>0</v>
      </c>
    </row>
    <row r="650" ht="19.5" customHeight="1">
      <c r="A650" s="185"/>
      <c r="B650" s="230">
        <f t="shared" si="38"/>
        <v>32</v>
      </c>
      <c r="C650" s="185"/>
      <c r="D650" s="391" t="str">
        <f t="array" ref="D650">INDEX(_Rge_Projectdata_IC,$B650,MATCH("Project-ID",_Rge_Headline_Projectdata,0))</f>
        <v/>
      </c>
      <c r="E650" s="392" t="str">
        <f t="array" ref="E650">IF(INDEX(_Rge_Data_IC_CY,$B650,E$1)=0,"",TEXT(INDEX(_Rge_Data_IC_CY,$B650,E$1),"JJJJMMTT"))</f>
        <v/>
      </c>
      <c r="F650" s="393" t="str">
        <f t="array" ref="F650">INDEX(_Rge_Data_IC_CY,$B650,F$1)</f>
        <v>Closed</v>
      </c>
      <c r="G650" s="393">
        <f t="array" ref="G650">IFERROR(MATCH(INDEX(_Rge_Data_IC_CY,$B650,G$1),_Rge_Projectstatus,0),"")</f>
        <v>2</v>
      </c>
      <c r="H650" s="394" t="str">
        <f t="array" ref="H650">INDEX(_Rge_Data_IC_CY,$B650,H$1)</f>
        <v/>
      </c>
      <c r="I650" s="395" t="str">
        <f t="array" ref="I650">INDEX(_Rge_Data_IC_CY,$B650,I$1)</f>
        <v/>
      </c>
      <c r="J650" s="395" t="str">
        <f t="array" ref="J650">INDEX(_Rge_Data_IC_CY,$B650,J$1)</f>
        <v/>
      </c>
      <c r="K650" s="395" t="str">
        <f t="array" ref="K650">INDEX(_Rge_Data_IC_CY,$B650,K$1)</f>
        <v/>
      </c>
      <c r="L650" s="277">
        <f t="array" ref="L650">INDEX(_Rge_Data_IC_CY,$B650,L$1)</f>
        <v>0</v>
      </c>
      <c r="M650" s="277">
        <f t="array" ref="M650">INDEX(_Rge_Data_IC_CY,$B650,M$1)</f>
        <v>0</v>
      </c>
      <c r="N650" s="277">
        <f t="array" ref="N650">INDEX(_Rge_Data_IC_CY,$B650,N$1)</f>
        <v>0</v>
      </c>
      <c r="O650" s="277">
        <f t="array" ref="O650">INDEX(_Rge_Data_IC_CY,$B650,O$1)</f>
        <v>0</v>
      </c>
      <c r="P650" s="277">
        <f t="array" ref="P650">INDEX(_Rge_Data_IC_CY,$B650,P$1)</f>
        <v>0</v>
      </c>
      <c r="Q650" s="277" t="str">
        <f t="array" ref="Q650">INDEX(_Rge_Data_IC_CY,$B650,Q$1)</f>
        <v/>
      </c>
      <c r="R650" s="277">
        <f t="array" ref="R650">INDEX(_Rge_Data_IC_CY,$B650,R$1)</f>
        <v>0</v>
      </c>
      <c r="S650" s="277">
        <f t="array" ref="S650">INDEX(_Rge_Data_IC_CY,$B650,S$1)</f>
        <v>0</v>
      </c>
      <c r="T650" s="277">
        <f t="shared" si="25"/>
        <v>0</v>
      </c>
      <c r="U650" s="396">
        <f t="shared" si="26"/>
        <v>0</v>
      </c>
      <c r="V650" s="397" t="str">
        <f t="array" ref="V650">INDEX(_Rge_Data_IC_CY,$B650,V$1)</f>
        <v/>
      </c>
      <c r="W650" s="281" t="str">
        <f t="array" ref="W650">INDEX(_Rge_Data_IC_CY,$B650,W$1)</f>
        <v/>
      </c>
      <c r="X650" s="281" t="str">
        <f t="array" ref="X650">INDEX(_Rge_Data_IC_CY,$B650,X$1)</f>
        <v/>
      </c>
      <c r="Y650" s="281" t="str">
        <f t="array" ref="Y650">INDEX(_Rge_Data_IC_CY,$B650,Y$1)</f>
        <v/>
      </c>
      <c r="Z650" s="281">
        <f t="array" ref="Z650">INDEX(_Rge_Data_IC_CY,$B650,Z$1)</f>
        <v>0</v>
      </c>
      <c r="AA650" s="281">
        <f t="array" ref="AA650">INDEX(_Rge_Data_IC_CY,$B650,AA$1)</f>
        <v>0</v>
      </c>
      <c r="AB650" s="281">
        <f t="array" ref="AB650">INDEX(_Rge_Data_IC_CY,$B650,AB$1)</f>
        <v>0</v>
      </c>
      <c r="AC650" s="281">
        <f t="array" ref="AC650">INDEX(_Rge_Data_IC_CY,$B650,AC$1)</f>
        <v>0</v>
      </c>
      <c r="AD650" s="281">
        <f t="array" ref="AD650">INDEX(_Rge_Data_IC_CY,$B650,AD$1)</f>
        <v>0</v>
      </c>
      <c r="AE650" s="281" t="str">
        <f t="array" ref="AE650">INDEX(_Rge_Data_IC_CY,$B650,AE$1)</f>
        <v/>
      </c>
      <c r="AF650" s="281">
        <f t="array" ref="AF650">INDEX(_Rge_Data_IC_CY,$B650,AF$1)</f>
        <v>0</v>
      </c>
      <c r="AG650" s="281">
        <f t="array" ref="AG650">INDEX(_Rge_Data_IC_CY,$B650,AG$1)</f>
        <v>0</v>
      </c>
      <c r="AH650" s="281">
        <f t="shared" si="27"/>
        <v>0</v>
      </c>
      <c r="AI650" s="398" t="str">
        <f t="shared" si="29"/>
        <v/>
      </c>
      <c r="AJ650" s="399" t="str">
        <f t="array" ref="AJ650">INDEX(_Rge_Data_IC_CY,$B650,AJ$1)</f>
        <v/>
      </c>
      <c r="AK650" s="400" t="str">
        <f t="array" ref="AK650">INDEX(_Rge_Data_IC_CY,$B650,AK$1)</f>
        <v/>
      </c>
      <c r="AL650" s="400" t="str">
        <f t="array" ref="AL650">INDEX(_Rge_Data_IC_CY,$B650,AL$1)</f>
        <v/>
      </c>
      <c r="AM650" s="400" t="str">
        <f t="array" ref="AM650">INDEX(_Rge_Data_IC_CY,$B650,AM$1)</f>
        <v/>
      </c>
      <c r="AN650" s="400">
        <f t="array" ref="AN650">INDEX(_Rge_Data_IC_CY,$B650,AN$1)</f>
        <v>0</v>
      </c>
      <c r="AO650" s="400">
        <f t="array" ref="AO650">INDEX(_Rge_Data_IC_CY,$B650,AO$1)</f>
        <v>0</v>
      </c>
      <c r="AP650" s="400">
        <f t="array" ref="AP650">INDEX(_Rge_Data_IC_CY,$B650,AP$1)</f>
        <v>0</v>
      </c>
      <c r="AQ650" s="400">
        <f t="array" ref="AQ650">INDEX(_Rge_Data_IC_CY,$B650,AQ$1)</f>
        <v>0</v>
      </c>
      <c r="AR650" s="400">
        <f t="array" ref="AR650">INDEX(_Rge_Data_IC_CY,$B650,AR$1)</f>
        <v>0</v>
      </c>
      <c r="AS650" s="400" t="str">
        <f t="array" ref="AS650">INDEX(_Rge_Data_IC_CY,$B650,AS$1)</f>
        <v/>
      </c>
      <c r="AT650" s="400">
        <f t="array" ref="AT650">INDEX(_Rge_Data_IC_CY,$B650,AT$1)</f>
        <v>0</v>
      </c>
      <c r="AU650" s="400">
        <f t="array" ref="AU650">INDEX(_Rge_Data_IC_CY,$B650,AU$1)</f>
        <v>0</v>
      </c>
      <c r="AV650" s="284" t="str">
        <f t="shared" si="30"/>
        <v>#REF!</v>
      </c>
      <c r="AW650" s="285">
        <f t="shared" si="28"/>
        <v>0</v>
      </c>
      <c r="AX650" s="286">
        <f>IFERROR(IF(AND($F650="OPEN",$AH650&gt;0),$AH650*_SoP*$AW650,IF(AND($F650="CLOSED",$AH650&gt;0),$AH650*_SoL*$AW650,0)),0)</f>
        <v>0</v>
      </c>
      <c r="AY650" s="286">
        <f>IFERROR(IF($AH650&lt;0,$AH650*_SoL,0),0)</f>
        <v>0</v>
      </c>
      <c r="AZ650" s="287">
        <f t="shared" si="31"/>
        <v>0</v>
      </c>
      <c r="BA650" s="287">
        <f t="shared" si="32"/>
        <v>0</v>
      </c>
      <c r="BB650" s="287">
        <f t="shared" si="33"/>
        <v>0</v>
      </c>
      <c r="BC650" s="288">
        <f t="shared" si="34"/>
        <v>0</v>
      </c>
      <c r="BD650" s="401">
        <f t="shared" si="35"/>
        <v>0</v>
      </c>
      <c r="BE650" s="402">
        <f t="shared" si="36"/>
        <v>0</v>
      </c>
      <c r="BF650" s="403">
        <f t="shared" si="37"/>
        <v>0</v>
      </c>
    </row>
    <row r="651" ht="19.5" customHeight="1">
      <c r="A651" s="185"/>
      <c r="B651" s="230">
        <f t="shared" si="38"/>
        <v>33</v>
      </c>
      <c r="C651" s="185"/>
      <c r="D651" s="391" t="str">
        <f t="array" ref="D651">INDEX(_Rge_Projectdata_IC,$B651,MATCH("Project-ID",_Rge_Headline_Projectdata,0))</f>
        <v/>
      </c>
      <c r="E651" s="392" t="str">
        <f t="array" ref="E651">IF(INDEX(_Rge_Data_IC_CY,$B651,E$1)=0,"",TEXT(INDEX(_Rge_Data_IC_CY,$B651,E$1),"JJJJMMTT"))</f>
        <v/>
      </c>
      <c r="F651" s="393" t="str">
        <f t="array" ref="F651">INDEX(_Rge_Data_IC_CY,$B651,F$1)</f>
        <v>Closed</v>
      </c>
      <c r="G651" s="393">
        <f t="array" ref="G651">IFERROR(MATCH(INDEX(_Rge_Data_IC_CY,$B651,G$1),_Rge_Projectstatus,0),"")</f>
        <v>2</v>
      </c>
      <c r="H651" s="394" t="str">
        <f t="array" ref="H651">INDEX(_Rge_Data_IC_CY,$B651,H$1)</f>
        <v/>
      </c>
      <c r="I651" s="395" t="str">
        <f t="array" ref="I651">INDEX(_Rge_Data_IC_CY,$B651,I$1)</f>
        <v/>
      </c>
      <c r="J651" s="395" t="str">
        <f t="array" ref="J651">INDEX(_Rge_Data_IC_CY,$B651,J$1)</f>
        <v/>
      </c>
      <c r="K651" s="395" t="str">
        <f t="array" ref="K651">INDEX(_Rge_Data_IC_CY,$B651,K$1)</f>
        <v/>
      </c>
      <c r="L651" s="277">
        <f t="array" ref="L651">INDEX(_Rge_Data_IC_CY,$B651,L$1)</f>
        <v>0</v>
      </c>
      <c r="M651" s="277">
        <f t="array" ref="M651">INDEX(_Rge_Data_IC_CY,$B651,M$1)</f>
        <v>0</v>
      </c>
      <c r="N651" s="277">
        <f t="array" ref="N651">INDEX(_Rge_Data_IC_CY,$B651,N$1)</f>
        <v>0</v>
      </c>
      <c r="O651" s="277">
        <f t="array" ref="O651">INDEX(_Rge_Data_IC_CY,$B651,O$1)</f>
        <v>0</v>
      </c>
      <c r="P651" s="277">
        <f t="array" ref="P651">INDEX(_Rge_Data_IC_CY,$B651,P$1)</f>
        <v>0</v>
      </c>
      <c r="Q651" s="277" t="str">
        <f t="array" ref="Q651">INDEX(_Rge_Data_IC_CY,$B651,Q$1)</f>
        <v/>
      </c>
      <c r="R651" s="277">
        <f t="array" ref="R651">INDEX(_Rge_Data_IC_CY,$B651,R$1)</f>
        <v>0</v>
      </c>
      <c r="S651" s="277">
        <f t="array" ref="S651">INDEX(_Rge_Data_IC_CY,$B651,S$1)</f>
        <v>0</v>
      </c>
      <c r="T651" s="277">
        <f t="shared" si="25"/>
        <v>0</v>
      </c>
      <c r="U651" s="396">
        <f t="shared" si="26"/>
        <v>0</v>
      </c>
      <c r="V651" s="397" t="str">
        <f t="array" ref="V651">INDEX(_Rge_Data_IC_CY,$B651,V$1)</f>
        <v/>
      </c>
      <c r="W651" s="281" t="str">
        <f t="array" ref="W651">INDEX(_Rge_Data_IC_CY,$B651,W$1)</f>
        <v/>
      </c>
      <c r="X651" s="281" t="str">
        <f t="array" ref="X651">INDEX(_Rge_Data_IC_CY,$B651,X$1)</f>
        <v/>
      </c>
      <c r="Y651" s="281" t="str">
        <f t="array" ref="Y651">INDEX(_Rge_Data_IC_CY,$B651,Y$1)</f>
        <v/>
      </c>
      <c r="Z651" s="281">
        <f t="array" ref="Z651">INDEX(_Rge_Data_IC_CY,$B651,Z$1)</f>
        <v>0</v>
      </c>
      <c r="AA651" s="281">
        <f t="array" ref="AA651">INDEX(_Rge_Data_IC_CY,$B651,AA$1)</f>
        <v>0</v>
      </c>
      <c r="AB651" s="281">
        <f t="array" ref="AB651">INDEX(_Rge_Data_IC_CY,$B651,AB$1)</f>
        <v>0</v>
      </c>
      <c r="AC651" s="281">
        <f t="array" ref="AC651">INDEX(_Rge_Data_IC_CY,$B651,AC$1)</f>
        <v>0</v>
      </c>
      <c r="AD651" s="281">
        <f t="array" ref="AD651">INDEX(_Rge_Data_IC_CY,$B651,AD$1)</f>
        <v>0</v>
      </c>
      <c r="AE651" s="281" t="str">
        <f t="array" ref="AE651">INDEX(_Rge_Data_IC_CY,$B651,AE$1)</f>
        <v/>
      </c>
      <c r="AF651" s="281">
        <f t="array" ref="AF651">INDEX(_Rge_Data_IC_CY,$B651,AF$1)</f>
        <v>0</v>
      </c>
      <c r="AG651" s="281">
        <f t="array" ref="AG651">INDEX(_Rge_Data_IC_CY,$B651,AG$1)</f>
        <v>0</v>
      </c>
      <c r="AH651" s="281">
        <f t="shared" si="27"/>
        <v>0</v>
      </c>
      <c r="AI651" s="398" t="str">
        <f t="shared" si="29"/>
        <v/>
      </c>
      <c r="AJ651" s="399" t="str">
        <f t="array" ref="AJ651">INDEX(_Rge_Data_IC_CY,$B651,AJ$1)</f>
        <v/>
      </c>
      <c r="AK651" s="400" t="str">
        <f t="array" ref="AK651">INDEX(_Rge_Data_IC_CY,$B651,AK$1)</f>
        <v/>
      </c>
      <c r="AL651" s="400" t="str">
        <f t="array" ref="AL651">INDEX(_Rge_Data_IC_CY,$B651,AL$1)</f>
        <v/>
      </c>
      <c r="AM651" s="400" t="str">
        <f t="array" ref="AM651">INDEX(_Rge_Data_IC_CY,$B651,AM$1)</f>
        <v/>
      </c>
      <c r="AN651" s="400">
        <f t="array" ref="AN651">INDEX(_Rge_Data_IC_CY,$B651,AN$1)</f>
        <v>0</v>
      </c>
      <c r="AO651" s="400">
        <f t="array" ref="AO651">INDEX(_Rge_Data_IC_CY,$B651,AO$1)</f>
        <v>0</v>
      </c>
      <c r="AP651" s="400">
        <f t="array" ref="AP651">INDEX(_Rge_Data_IC_CY,$B651,AP$1)</f>
        <v>0</v>
      </c>
      <c r="AQ651" s="400">
        <f t="array" ref="AQ651">INDEX(_Rge_Data_IC_CY,$B651,AQ$1)</f>
        <v>0</v>
      </c>
      <c r="AR651" s="400">
        <f t="array" ref="AR651">INDEX(_Rge_Data_IC_CY,$B651,AR$1)</f>
        <v>0</v>
      </c>
      <c r="AS651" s="400" t="str">
        <f t="array" ref="AS651">INDEX(_Rge_Data_IC_CY,$B651,AS$1)</f>
        <v/>
      </c>
      <c r="AT651" s="400">
        <f t="array" ref="AT651">INDEX(_Rge_Data_IC_CY,$B651,AT$1)</f>
        <v>0</v>
      </c>
      <c r="AU651" s="400">
        <f t="array" ref="AU651">INDEX(_Rge_Data_IC_CY,$B651,AU$1)</f>
        <v>0</v>
      </c>
      <c r="AV651" s="284" t="str">
        <f t="shared" si="30"/>
        <v>#REF!</v>
      </c>
      <c r="AW651" s="285">
        <f t="shared" si="28"/>
        <v>0</v>
      </c>
      <c r="AX651" s="286">
        <f>IFERROR(IF(AND($F651="OPEN",$AH651&gt;0),$AH651*_SoP*$AW651,IF(AND($F651="CLOSED",$AH651&gt;0),$AH651*_SoL*$AW651,0)),0)</f>
        <v>0</v>
      </c>
      <c r="AY651" s="286">
        <f>IFERROR(IF($AH651&lt;0,$AH651*_SoL,0),0)</f>
        <v>0</v>
      </c>
      <c r="AZ651" s="287">
        <f t="shared" si="31"/>
        <v>0</v>
      </c>
      <c r="BA651" s="287">
        <f t="shared" si="32"/>
        <v>0</v>
      </c>
      <c r="BB651" s="287">
        <f t="shared" si="33"/>
        <v>0</v>
      </c>
      <c r="BC651" s="288">
        <f t="shared" si="34"/>
        <v>0</v>
      </c>
      <c r="BD651" s="401">
        <f t="shared" si="35"/>
        <v>0</v>
      </c>
      <c r="BE651" s="402">
        <f t="shared" si="36"/>
        <v>0</v>
      </c>
      <c r="BF651" s="403">
        <f t="shared" si="37"/>
        <v>0</v>
      </c>
    </row>
    <row r="652" ht="19.5" customHeight="1">
      <c r="A652" s="185"/>
      <c r="B652" s="230">
        <f t="shared" si="38"/>
        <v>34</v>
      </c>
      <c r="C652" s="185"/>
      <c r="D652" s="391" t="str">
        <f t="array" ref="D652">INDEX(_Rge_Projectdata_IC,$B652,MATCH("Project-ID",_Rge_Headline_Projectdata,0))</f>
        <v/>
      </c>
      <c r="E652" s="392" t="str">
        <f t="array" ref="E652">IF(INDEX(_Rge_Data_IC_CY,$B652,E$1)=0,"",TEXT(INDEX(_Rge_Data_IC_CY,$B652,E$1),"JJJJMMTT"))</f>
        <v/>
      </c>
      <c r="F652" s="393" t="str">
        <f t="array" ref="F652">INDEX(_Rge_Data_IC_CY,$B652,F$1)</f>
        <v>Closed</v>
      </c>
      <c r="G652" s="393">
        <f t="array" ref="G652">IFERROR(MATCH(INDEX(_Rge_Data_IC_CY,$B652,G$1),_Rge_Projectstatus,0),"")</f>
        <v>2</v>
      </c>
      <c r="H652" s="394" t="str">
        <f t="array" ref="H652">INDEX(_Rge_Data_IC_CY,$B652,H$1)</f>
        <v/>
      </c>
      <c r="I652" s="395" t="str">
        <f t="array" ref="I652">INDEX(_Rge_Data_IC_CY,$B652,I$1)</f>
        <v/>
      </c>
      <c r="J652" s="395" t="str">
        <f t="array" ref="J652">INDEX(_Rge_Data_IC_CY,$B652,J$1)</f>
        <v/>
      </c>
      <c r="K652" s="395" t="str">
        <f t="array" ref="K652">INDEX(_Rge_Data_IC_CY,$B652,K$1)</f>
        <v/>
      </c>
      <c r="L652" s="277">
        <f t="array" ref="L652">INDEX(_Rge_Data_IC_CY,$B652,L$1)</f>
        <v>0</v>
      </c>
      <c r="M652" s="277">
        <f t="array" ref="M652">INDEX(_Rge_Data_IC_CY,$B652,M$1)</f>
        <v>0</v>
      </c>
      <c r="N652" s="277">
        <f t="array" ref="N652">INDEX(_Rge_Data_IC_CY,$B652,N$1)</f>
        <v>0</v>
      </c>
      <c r="O652" s="277">
        <f t="array" ref="O652">INDEX(_Rge_Data_IC_CY,$B652,O$1)</f>
        <v>0</v>
      </c>
      <c r="P652" s="277">
        <f t="array" ref="P652">INDEX(_Rge_Data_IC_CY,$B652,P$1)</f>
        <v>0</v>
      </c>
      <c r="Q652" s="277" t="str">
        <f t="array" ref="Q652">INDEX(_Rge_Data_IC_CY,$B652,Q$1)</f>
        <v/>
      </c>
      <c r="R652" s="277">
        <f t="array" ref="R652">INDEX(_Rge_Data_IC_CY,$B652,R$1)</f>
        <v>0</v>
      </c>
      <c r="S652" s="277">
        <f t="array" ref="S652">INDEX(_Rge_Data_IC_CY,$B652,S$1)</f>
        <v>0</v>
      </c>
      <c r="T652" s="277">
        <f t="shared" si="25"/>
        <v>0</v>
      </c>
      <c r="U652" s="396">
        <f t="shared" si="26"/>
        <v>0</v>
      </c>
      <c r="V652" s="397" t="str">
        <f t="array" ref="V652">INDEX(_Rge_Data_IC_CY,$B652,V$1)</f>
        <v/>
      </c>
      <c r="W652" s="281" t="str">
        <f t="array" ref="W652">INDEX(_Rge_Data_IC_CY,$B652,W$1)</f>
        <v/>
      </c>
      <c r="X652" s="281" t="str">
        <f t="array" ref="X652">INDEX(_Rge_Data_IC_CY,$B652,X$1)</f>
        <v/>
      </c>
      <c r="Y652" s="281" t="str">
        <f t="array" ref="Y652">INDEX(_Rge_Data_IC_CY,$B652,Y$1)</f>
        <v/>
      </c>
      <c r="Z652" s="281">
        <f t="array" ref="Z652">INDEX(_Rge_Data_IC_CY,$B652,Z$1)</f>
        <v>0</v>
      </c>
      <c r="AA652" s="281">
        <f t="array" ref="AA652">INDEX(_Rge_Data_IC_CY,$B652,AA$1)</f>
        <v>0</v>
      </c>
      <c r="AB652" s="281">
        <f t="array" ref="AB652">INDEX(_Rge_Data_IC_CY,$B652,AB$1)</f>
        <v>0</v>
      </c>
      <c r="AC652" s="281">
        <f t="array" ref="AC652">INDEX(_Rge_Data_IC_CY,$B652,AC$1)</f>
        <v>0</v>
      </c>
      <c r="AD652" s="281">
        <f t="array" ref="AD652">INDEX(_Rge_Data_IC_CY,$B652,AD$1)</f>
        <v>0</v>
      </c>
      <c r="AE652" s="281" t="str">
        <f t="array" ref="AE652">INDEX(_Rge_Data_IC_CY,$B652,AE$1)</f>
        <v/>
      </c>
      <c r="AF652" s="281">
        <f t="array" ref="AF652">INDEX(_Rge_Data_IC_CY,$B652,AF$1)</f>
        <v>0</v>
      </c>
      <c r="AG652" s="281">
        <f t="array" ref="AG652">INDEX(_Rge_Data_IC_CY,$B652,AG$1)</f>
        <v>0</v>
      </c>
      <c r="AH652" s="281">
        <f t="shared" si="27"/>
        <v>0</v>
      </c>
      <c r="AI652" s="398" t="str">
        <f t="shared" si="29"/>
        <v/>
      </c>
      <c r="AJ652" s="399" t="str">
        <f t="array" ref="AJ652">INDEX(_Rge_Data_IC_CY,$B652,AJ$1)</f>
        <v/>
      </c>
      <c r="AK652" s="400" t="str">
        <f t="array" ref="AK652">INDEX(_Rge_Data_IC_CY,$B652,AK$1)</f>
        <v/>
      </c>
      <c r="AL652" s="400" t="str">
        <f t="array" ref="AL652">INDEX(_Rge_Data_IC_CY,$B652,AL$1)</f>
        <v/>
      </c>
      <c r="AM652" s="400" t="str">
        <f t="array" ref="AM652">INDEX(_Rge_Data_IC_CY,$B652,AM$1)</f>
        <v/>
      </c>
      <c r="AN652" s="400">
        <f t="array" ref="AN652">INDEX(_Rge_Data_IC_CY,$B652,AN$1)</f>
        <v>0</v>
      </c>
      <c r="AO652" s="400">
        <f t="array" ref="AO652">INDEX(_Rge_Data_IC_CY,$B652,AO$1)</f>
        <v>0</v>
      </c>
      <c r="AP652" s="400">
        <f t="array" ref="AP652">INDEX(_Rge_Data_IC_CY,$B652,AP$1)</f>
        <v>0</v>
      </c>
      <c r="AQ652" s="400">
        <f t="array" ref="AQ652">INDEX(_Rge_Data_IC_CY,$B652,AQ$1)</f>
        <v>0</v>
      </c>
      <c r="AR652" s="400">
        <f t="array" ref="AR652">INDEX(_Rge_Data_IC_CY,$B652,AR$1)</f>
        <v>0</v>
      </c>
      <c r="AS652" s="400" t="str">
        <f t="array" ref="AS652">INDEX(_Rge_Data_IC_CY,$B652,AS$1)</f>
        <v/>
      </c>
      <c r="AT652" s="400">
        <f t="array" ref="AT652">INDEX(_Rge_Data_IC_CY,$B652,AT$1)</f>
        <v>0</v>
      </c>
      <c r="AU652" s="400">
        <f t="array" ref="AU652">INDEX(_Rge_Data_IC_CY,$B652,AU$1)</f>
        <v>0</v>
      </c>
      <c r="AV652" s="284" t="str">
        <f t="shared" si="30"/>
        <v>#REF!</v>
      </c>
      <c r="AW652" s="285">
        <f t="shared" si="28"/>
        <v>0</v>
      </c>
      <c r="AX652" s="286">
        <f>IFERROR(IF(AND($F652="OPEN",$AH652&gt;0),$AH652*_SoP*$AW652,IF(AND($F652="CLOSED",$AH652&gt;0),$AH652*_SoL*$AW652,0)),0)</f>
        <v>0</v>
      </c>
      <c r="AY652" s="286">
        <f>IFERROR(IF($AH652&lt;0,$AH652*_SoL,0),0)</f>
        <v>0</v>
      </c>
      <c r="AZ652" s="287">
        <f t="shared" si="31"/>
        <v>0</v>
      </c>
      <c r="BA652" s="287">
        <f t="shared" si="32"/>
        <v>0</v>
      </c>
      <c r="BB652" s="287">
        <f t="shared" si="33"/>
        <v>0</v>
      </c>
      <c r="BC652" s="288">
        <f t="shared" si="34"/>
        <v>0</v>
      </c>
      <c r="BD652" s="401">
        <f t="shared" si="35"/>
        <v>0</v>
      </c>
      <c r="BE652" s="402">
        <f t="shared" si="36"/>
        <v>0</v>
      </c>
      <c r="BF652" s="403">
        <f t="shared" si="37"/>
        <v>0</v>
      </c>
    </row>
    <row r="653" ht="19.5" customHeight="1">
      <c r="A653" s="185"/>
      <c r="B653" s="230">
        <f t="shared" si="38"/>
        <v>35</v>
      </c>
      <c r="C653" s="185"/>
      <c r="D653" s="391" t="str">
        <f t="array" ref="D653">INDEX(_Rge_Projectdata_IC,$B653,MATCH("Project-ID",_Rge_Headline_Projectdata,0))</f>
        <v/>
      </c>
      <c r="E653" s="392" t="str">
        <f t="array" ref="E653">IF(INDEX(_Rge_Data_IC_CY,$B653,E$1)=0,"",TEXT(INDEX(_Rge_Data_IC_CY,$B653,E$1),"JJJJMMTT"))</f>
        <v/>
      </c>
      <c r="F653" s="393" t="str">
        <f t="array" ref="F653">INDEX(_Rge_Data_IC_CY,$B653,F$1)</f>
        <v>Closed</v>
      </c>
      <c r="G653" s="393">
        <f t="array" ref="G653">IFERROR(MATCH(INDEX(_Rge_Data_IC_CY,$B653,G$1),_Rge_Projectstatus,0),"")</f>
        <v>2</v>
      </c>
      <c r="H653" s="394" t="str">
        <f t="array" ref="H653">INDEX(_Rge_Data_IC_CY,$B653,H$1)</f>
        <v/>
      </c>
      <c r="I653" s="395" t="str">
        <f t="array" ref="I653">INDEX(_Rge_Data_IC_CY,$B653,I$1)</f>
        <v/>
      </c>
      <c r="J653" s="395" t="str">
        <f t="array" ref="J653">INDEX(_Rge_Data_IC_CY,$B653,J$1)</f>
        <v/>
      </c>
      <c r="K653" s="395" t="str">
        <f t="array" ref="K653">INDEX(_Rge_Data_IC_CY,$B653,K$1)</f>
        <v/>
      </c>
      <c r="L653" s="277">
        <f t="array" ref="L653">INDEX(_Rge_Data_IC_CY,$B653,L$1)</f>
        <v>0</v>
      </c>
      <c r="M653" s="277">
        <f t="array" ref="M653">INDEX(_Rge_Data_IC_CY,$B653,M$1)</f>
        <v>0</v>
      </c>
      <c r="N653" s="277">
        <f t="array" ref="N653">INDEX(_Rge_Data_IC_CY,$B653,N$1)</f>
        <v>0</v>
      </c>
      <c r="O653" s="277">
        <f t="array" ref="O653">INDEX(_Rge_Data_IC_CY,$B653,O$1)</f>
        <v>0</v>
      </c>
      <c r="P653" s="277">
        <f t="array" ref="P653">INDEX(_Rge_Data_IC_CY,$B653,P$1)</f>
        <v>0</v>
      </c>
      <c r="Q653" s="277" t="str">
        <f t="array" ref="Q653">INDEX(_Rge_Data_IC_CY,$B653,Q$1)</f>
        <v/>
      </c>
      <c r="R653" s="277">
        <f t="array" ref="R653">INDEX(_Rge_Data_IC_CY,$B653,R$1)</f>
        <v>0</v>
      </c>
      <c r="S653" s="277">
        <f t="array" ref="S653">INDEX(_Rge_Data_IC_CY,$B653,S$1)</f>
        <v>0</v>
      </c>
      <c r="T653" s="277">
        <f t="shared" si="25"/>
        <v>0</v>
      </c>
      <c r="U653" s="396">
        <f t="shared" si="26"/>
        <v>0</v>
      </c>
      <c r="V653" s="397" t="str">
        <f t="array" ref="V653">INDEX(_Rge_Data_IC_CY,$B653,V$1)</f>
        <v/>
      </c>
      <c r="W653" s="281" t="str">
        <f t="array" ref="W653">INDEX(_Rge_Data_IC_CY,$B653,W$1)</f>
        <v/>
      </c>
      <c r="X653" s="281" t="str">
        <f t="array" ref="X653">INDEX(_Rge_Data_IC_CY,$B653,X$1)</f>
        <v/>
      </c>
      <c r="Y653" s="281" t="str">
        <f t="array" ref="Y653">INDEX(_Rge_Data_IC_CY,$B653,Y$1)</f>
        <v/>
      </c>
      <c r="Z653" s="281">
        <f t="array" ref="Z653">INDEX(_Rge_Data_IC_CY,$B653,Z$1)</f>
        <v>0</v>
      </c>
      <c r="AA653" s="281">
        <f t="array" ref="AA653">INDEX(_Rge_Data_IC_CY,$B653,AA$1)</f>
        <v>0</v>
      </c>
      <c r="AB653" s="281">
        <f t="array" ref="AB653">INDEX(_Rge_Data_IC_CY,$B653,AB$1)</f>
        <v>0</v>
      </c>
      <c r="AC653" s="281">
        <f t="array" ref="AC653">INDEX(_Rge_Data_IC_CY,$B653,AC$1)</f>
        <v>0</v>
      </c>
      <c r="AD653" s="281">
        <f t="array" ref="AD653">INDEX(_Rge_Data_IC_CY,$B653,AD$1)</f>
        <v>0</v>
      </c>
      <c r="AE653" s="281" t="str">
        <f t="array" ref="AE653">INDEX(_Rge_Data_IC_CY,$B653,AE$1)</f>
        <v/>
      </c>
      <c r="AF653" s="281">
        <f t="array" ref="AF653">INDEX(_Rge_Data_IC_CY,$B653,AF$1)</f>
        <v>0</v>
      </c>
      <c r="AG653" s="281">
        <f t="array" ref="AG653">INDEX(_Rge_Data_IC_CY,$B653,AG$1)</f>
        <v>0</v>
      </c>
      <c r="AH653" s="281">
        <f t="shared" si="27"/>
        <v>0</v>
      </c>
      <c r="AI653" s="398" t="str">
        <f t="shared" si="29"/>
        <v/>
      </c>
      <c r="AJ653" s="399" t="str">
        <f t="array" ref="AJ653">INDEX(_Rge_Data_IC_CY,$B653,AJ$1)</f>
        <v/>
      </c>
      <c r="AK653" s="400" t="str">
        <f t="array" ref="AK653">INDEX(_Rge_Data_IC_CY,$B653,AK$1)</f>
        <v/>
      </c>
      <c r="AL653" s="400" t="str">
        <f t="array" ref="AL653">INDEX(_Rge_Data_IC_CY,$B653,AL$1)</f>
        <v/>
      </c>
      <c r="AM653" s="400" t="str">
        <f t="array" ref="AM653">INDEX(_Rge_Data_IC_CY,$B653,AM$1)</f>
        <v/>
      </c>
      <c r="AN653" s="400">
        <f t="array" ref="AN653">INDEX(_Rge_Data_IC_CY,$B653,AN$1)</f>
        <v>0</v>
      </c>
      <c r="AO653" s="400">
        <f t="array" ref="AO653">INDEX(_Rge_Data_IC_CY,$B653,AO$1)</f>
        <v>0</v>
      </c>
      <c r="AP653" s="400">
        <f t="array" ref="AP653">INDEX(_Rge_Data_IC_CY,$B653,AP$1)</f>
        <v>0</v>
      </c>
      <c r="AQ653" s="400">
        <f t="array" ref="AQ653">INDEX(_Rge_Data_IC_CY,$B653,AQ$1)</f>
        <v>0</v>
      </c>
      <c r="AR653" s="400">
        <f t="array" ref="AR653">INDEX(_Rge_Data_IC_CY,$B653,AR$1)</f>
        <v>0</v>
      </c>
      <c r="AS653" s="400" t="str">
        <f t="array" ref="AS653">INDEX(_Rge_Data_IC_CY,$B653,AS$1)</f>
        <v/>
      </c>
      <c r="AT653" s="400">
        <f t="array" ref="AT653">INDEX(_Rge_Data_IC_CY,$B653,AT$1)</f>
        <v>0</v>
      </c>
      <c r="AU653" s="400">
        <f t="array" ref="AU653">INDEX(_Rge_Data_IC_CY,$B653,AU$1)</f>
        <v>0</v>
      </c>
      <c r="AV653" s="284" t="str">
        <f t="shared" si="30"/>
        <v>#REF!</v>
      </c>
      <c r="AW653" s="285">
        <f t="shared" si="28"/>
        <v>0</v>
      </c>
      <c r="AX653" s="286">
        <f>IFERROR(IF(AND($F653="OPEN",$AH653&gt;0),$AH653*_SoP*$AW653,IF(AND($F653="CLOSED",$AH653&gt;0),$AH653*_SoL*$AW653,0)),0)</f>
        <v>0</v>
      </c>
      <c r="AY653" s="286">
        <f>IFERROR(IF($AH653&lt;0,$AH653*_SoL,0),0)</f>
        <v>0</v>
      </c>
      <c r="AZ653" s="287">
        <f t="shared" si="31"/>
        <v>0</v>
      </c>
      <c r="BA653" s="287">
        <f t="shared" si="32"/>
        <v>0</v>
      </c>
      <c r="BB653" s="287">
        <f t="shared" si="33"/>
        <v>0</v>
      </c>
      <c r="BC653" s="288">
        <f t="shared" si="34"/>
        <v>0</v>
      </c>
      <c r="BD653" s="401">
        <f t="shared" si="35"/>
        <v>0</v>
      </c>
      <c r="BE653" s="402">
        <f t="shared" si="36"/>
        <v>0</v>
      </c>
      <c r="BF653" s="403">
        <f t="shared" si="37"/>
        <v>0</v>
      </c>
    </row>
    <row r="654" ht="19.5" customHeight="1">
      <c r="A654" s="185"/>
      <c r="B654" s="230">
        <f t="shared" si="38"/>
        <v>36</v>
      </c>
      <c r="C654" s="185"/>
      <c r="D654" s="391" t="str">
        <f t="array" ref="D654">INDEX(_Rge_Projectdata_IC,$B654,MATCH("Project-ID",_Rge_Headline_Projectdata,0))</f>
        <v/>
      </c>
      <c r="E654" s="392" t="str">
        <f t="array" ref="E654">IF(INDEX(_Rge_Data_IC_CY,$B654,E$1)=0,"",TEXT(INDEX(_Rge_Data_IC_CY,$B654,E$1),"JJJJMMTT"))</f>
        <v/>
      </c>
      <c r="F654" s="393" t="str">
        <f t="array" ref="F654">INDEX(_Rge_Data_IC_CY,$B654,F$1)</f>
        <v>Closed</v>
      </c>
      <c r="G654" s="393">
        <f t="array" ref="G654">IFERROR(MATCH(INDEX(_Rge_Data_IC_CY,$B654,G$1),_Rge_Projectstatus,0),"")</f>
        <v>2</v>
      </c>
      <c r="H654" s="394" t="str">
        <f t="array" ref="H654">INDEX(_Rge_Data_IC_CY,$B654,H$1)</f>
        <v/>
      </c>
      <c r="I654" s="395" t="str">
        <f t="array" ref="I654">INDEX(_Rge_Data_IC_CY,$B654,I$1)</f>
        <v/>
      </c>
      <c r="J654" s="395" t="str">
        <f t="array" ref="J654">INDEX(_Rge_Data_IC_CY,$B654,J$1)</f>
        <v/>
      </c>
      <c r="K654" s="395" t="str">
        <f t="array" ref="K654">INDEX(_Rge_Data_IC_CY,$B654,K$1)</f>
        <v/>
      </c>
      <c r="L654" s="277">
        <f t="array" ref="L654">INDEX(_Rge_Data_IC_CY,$B654,L$1)</f>
        <v>0</v>
      </c>
      <c r="M654" s="277">
        <f t="array" ref="M654">INDEX(_Rge_Data_IC_CY,$B654,M$1)</f>
        <v>0</v>
      </c>
      <c r="N654" s="277">
        <f t="array" ref="N654">INDEX(_Rge_Data_IC_CY,$B654,N$1)</f>
        <v>0</v>
      </c>
      <c r="O654" s="277">
        <f t="array" ref="O654">INDEX(_Rge_Data_IC_CY,$B654,O$1)</f>
        <v>0</v>
      </c>
      <c r="P654" s="277">
        <f t="array" ref="P654">INDEX(_Rge_Data_IC_CY,$B654,P$1)</f>
        <v>0</v>
      </c>
      <c r="Q654" s="277" t="str">
        <f t="array" ref="Q654">INDEX(_Rge_Data_IC_CY,$B654,Q$1)</f>
        <v/>
      </c>
      <c r="R654" s="277">
        <f t="array" ref="R654">INDEX(_Rge_Data_IC_CY,$B654,R$1)</f>
        <v>0</v>
      </c>
      <c r="S654" s="277">
        <f t="array" ref="S654">INDEX(_Rge_Data_IC_CY,$B654,S$1)</f>
        <v>0</v>
      </c>
      <c r="T654" s="277">
        <f t="shared" si="25"/>
        <v>0</v>
      </c>
      <c r="U654" s="396">
        <f t="shared" si="26"/>
        <v>0</v>
      </c>
      <c r="V654" s="397" t="str">
        <f t="array" ref="V654">INDEX(_Rge_Data_IC_CY,$B654,V$1)</f>
        <v/>
      </c>
      <c r="W654" s="281" t="str">
        <f t="array" ref="W654">INDEX(_Rge_Data_IC_CY,$B654,W$1)</f>
        <v/>
      </c>
      <c r="X654" s="281" t="str">
        <f t="array" ref="X654">INDEX(_Rge_Data_IC_CY,$B654,X$1)</f>
        <v/>
      </c>
      <c r="Y654" s="281" t="str">
        <f t="array" ref="Y654">INDEX(_Rge_Data_IC_CY,$B654,Y$1)</f>
        <v/>
      </c>
      <c r="Z654" s="281">
        <f t="array" ref="Z654">INDEX(_Rge_Data_IC_CY,$B654,Z$1)</f>
        <v>0</v>
      </c>
      <c r="AA654" s="281">
        <f t="array" ref="AA654">INDEX(_Rge_Data_IC_CY,$B654,AA$1)</f>
        <v>0</v>
      </c>
      <c r="AB654" s="281">
        <f t="array" ref="AB654">INDEX(_Rge_Data_IC_CY,$B654,AB$1)</f>
        <v>0</v>
      </c>
      <c r="AC654" s="281">
        <f t="array" ref="AC654">INDEX(_Rge_Data_IC_CY,$B654,AC$1)</f>
        <v>0</v>
      </c>
      <c r="AD654" s="281">
        <f t="array" ref="AD654">INDEX(_Rge_Data_IC_CY,$B654,AD$1)</f>
        <v>0</v>
      </c>
      <c r="AE654" s="281" t="str">
        <f t="array" ref="AE654">INDEX(_Rge_Data_IC_CY,$B654,AE$1)</f>
        <v/>
      </c>
      <c r="AF654" s="281">
        <f t="array" ref="AF654">INDEX(_Rge_Data_IC_CY,$B654,AF$1)</f>
        <v>0</v>
      </c>
      <c r="AG654" s="281">
        <f t="array" ref="AG654">INDEX(_Rge_Data_IC_CY,$B654,AG$1)</f>
        <v>0</v>
      </c>
      <c r="AH654" s="281">
        <f t="shared" si="27"/>
        <v>0</v>
      </c>
      <c r="AI654" s="398" t="str">
        <f t="shared" si="29"/>
        <v/>
      </c>
      <c r="AJ654" s="399" t="str">
        <f t="array" ref="AJ654">INDEX(_Rge_Data_IC_CY,$B654,AJ$1)</f>
        <v/>
      </c>
      <c r="AK654" s="400" t="str">
        <f t="array" ref="AK654">INDEX(_Rge_Data_IC_CY,$B654,AK$1)</f>
        <v/>
      </c>
      <c r="AL654" s="400" t="str">
        <f t="array" ref="AL654">INDEX(_Rge_Data_IC_CY,$B654,AL$1)</f>
        <v/>
      </c>
      <c r="AM654" s="400" t="str">
        <f t="array" ref="AM654">INDEX(_Rge_Data_IC_CY,$B654,AM$1)</f>
        <v/>
      </c>
      <c r="AN654" s="400">
        <f t="array" ref="AN654">INDEX(_Rge_Data_IC_CY,$B654,AN$1)</f>
        <v>0</v>
      </c>
      <c r="AO654" s="400">
        <f t="array" ref="AO654">INDEX(_Rge_Data_IC_CY,$B654,AO$1)</f>
        <v>0</v>
      </c>
      <c r="AP654" s="400">
        <f t="array" ref="AP654">INDEX(_Rge_Data_IC_CY,$B654,AP$1)</f>
        <v>0</v>
      </c>
      <c r="AQ654" s="400">
        <f t="array" ref="AQ654">INDEX(_Rge_Data_IC_CY,$B654,AQ$1)</f>
        <v>0</v>
      </c>
      <c r="AR654" s="400">
        <f t="array" ref="AR654">INDEX(_Rge_Data_IC_CY,$B654,AR$1)</f>
        <v>0</v>
      </c>
      <c r="AS654" s="400" t="str">
        <f t="array" ref="AS654">INDEX(_Rge_Data_IC_CY,$B654,AS$1)</f>
        <v/>
      </c>
      <c r="AT654" s="400">
        <f t="array" ref="AT654">INDEX(_Rge_Data_IC_CY,$B654,AT$1)</f>
        <v>0</v>
      </c>
      <c r="AU654" s="400">
        <f t="array" ref="AU654">INDEX(_Rge_Data_IC_CY,$B654,AU$1)</f>
        <v>0</v>
      </c>
      <c r="AV654" s="284" t="str">
        <f t="shared" si="30"/>
        <v>#REF!</v>
      </c>
      <c r="AW654" s="285">
        <f t="shared" si="28"/>
        <v>0</v>
      </c>
      <c r="AX654" s="286">
        <f>IFERROR(IF(AND($F654="OPEN",$AH654&gt;0),$AH654*_SoP*$AW654,IF(AND($F654="CLOSED",$AH654&gt;0),$AH654*_SoL*$AW654,0)),0)</f>
        <v>0</v>
      </c>
      <c r="AY654" s="286">
        <f>IFERROR(IF($AH654&lt;0,$AH654*_SoL,0),0)</f>
        <v>0</v>
      </c>
      <c r="AZ654" s="287">
        <f t="shared" si="31"/>
        <v>0</v>
      </c>
      <c r="BA654" s="287">
        <f t="shared" si="32"/>
        <v>0</v>
      </c>
      <c r="BB654" s="287">
        <f t="shared" si="33"/>
        <v>0</v>
      </c>
      <c r="BC654" s="288">
        <f t="shared" si="34"/>
        <v>0</v>
      </c>
      <c r="BD654" s="401">
        <f t="shared" si="35"/>
        <v>0</v>
      </c>
      <c r="BE654" s="402">
        <f t="shared" si="36"/>
        <v>0</v>
      </c>
      <c r="BF654" s="403">
        <f t="shared" si="37"/>
        <v>0</v>
      </c>
    </row>
    <row r="655" ht="19.5" customHeight="1">
      <c r="A655" s="185"/>
      <c r="B655" s="230">
        <f t="shared" si="38"/>
        <v>37</v>
      </c>
      <c r="C655" s="185"/>
      <c r="D655" s="391" t="str">
        <f t="array" ref="D655">INDEX(_Rge_Projectdata_IC,$B655,MATCH("Project-ID",_Rge_Headline_Projectdata,0))</f>
        <v/>
      </c>
      <c r="E655" s="392" t="str">
        <f t="array" ref="E655">IF(INDEX(_Rge_Data_IC_CY,$B655,E$1)=0,"",TEXT(INDEX(_Rge_Data_IC_CY,$B655,E$1),"JJJJMMTT"))</f>
        <v/>
      </c>
      <c r="F655" s="393" t="str">
        <f t="array" ref="F655">INDEX(_Rge_Data_IC_CY,$B655,F$1)</f>
        <v>Closed</v>
      </c>
      <c r="G655" s="393">
        <f t="array" ref="G655">IFERROR(MATCH(INDEX(_Rge_Data_IC_CY,$B655,G$1),_Rge_Projectstatus,0),"")</f>
        <v>2</v>
      </c>
      <c r="H655" s="394" t="str">
        <f t="array" ref="H655">INDEX(_Rge_Data_IC_CY,$B655,H$1)</f>
        <v/>
      </c>
      <c r="I655" s="395" t="str">
        <f t="array" ref="I655">INDEX(_Rge_Data_IC_CY,$B655,I$1)</f>
        <v/>
      </c>
      <c r="J655" s="395" t="str">
        <f t="array" ref="J655">INDEX(_Rge_Data_IC_CY,$B655,J$1)</f>
        <v/>
      </c>
      <c r="K655" s="395" t="str">
        <f t="array" ref="K655">INDEX(_Rge_Data_IC_CY,$B655,K$1)</f>
        <v/>
      </c>
      <c r="L655" s="277">
        <f t="array" ref="L655">INDEX(_Rge_Data_IC_CY,$B655,L$1)</f>
        <v>0</v>
      </c>
      <c r="M655" s="277">
        <f t="array" ref="M655">INDEX(_Rge_Data_IC_CY,$B655,M$1)</f>
        <v>0</v>
      </c>
      <c r="N655" s="277">
        <f t="array" ref="N655">INDEX(_Rge_Data_IC_CY,$B655,N$1)</f>
        <v>0</v>
      </c>
      <c r="O655" s="277">
        <f t="array" ref="O655">INDEX(_Rge_Data_IC_CY,$B655,O$1)</f>
        <v>0</v>
      </c>
      <c r="P655" s="277">
        <f t="array" ref="P655">INDEX(_Rge_Data_IC_CY,$B655,P$1)</f>
        <v>0</v>
      </c>
      <c r="Q655" s="277" t="str">
        <f t="array" ref="Q655">INDEX(_Rge_Data_IC_CY,$B655,Q$1)</f>
        <v/>
      </c>
      <c r="R655" s="277">
        <f t="array" ref="R655">INDEX(_Rge_Data_IC_CY,$B655,R$1)</f>
        <v>0</v>
      </c>
      <c r="S655" s="277">
        <f t="array" ref="S655">INDEX(_Rge_Data_IC_CY,$B655,S$1)</f>
        <v>0</v>
      </c>
      <c r="T655" s="277">
        <f t="shared" si="25"/>
        <v>0</v>
      </c>
      <c r="U655" s="396">
        <f t="shared" si="26"/>
        <v>0</v>
      </c>
      <c r="V655" s="397" t="str">
        <f t="array" ref="V655">INDEX(_Rge_Data_IC_CY,$B655,V$1)</f>
        <v/>
      </c>
      <c r="W655" s="281" t="str">
        <f t="array" ref="W655">INDEX(_Rge_Data_IC_CY,$B655,W$1)</f>
        <v/>
      </c>
      <c r="X655" s="281" t="str">
        <f t="array" ref="X655">INDEX(_Rge_Data_IC_CY,$B655,X$1)</f>
        <v/>
      </c>
      <c r="Y655" s="281" t="str">
        <f t="array" ref="Y655">INDEX(_Rge_Data_IC_CY,$B655,Y$1)</f>
        <v/>
      </c>
      <c r="Z655" s="281">
        <f t="array" ref="Z655">INDEX(_Rge_Data_IC_CY,$B655,Z$1)</f>
        <v>0</v>
      </c>
      <c r="AA655" s="281">
        <f t="array" ref="AA655">INDEX(_Rge_Data_IC_CY,$B655,AA$1)</f>
        <v>0</v>
      </c>
      <c r="AB655" s="281">
        <f t="array" ref="AB655">INDEX(_Rge_Data_IC_CY,$B655,AB$1)</f>
        <v>0</v>
      </c>
      <c r="AC655" s="281">
        <f t="array" ref="AC655">INDEX(_Rge_Data_IC_CY,$B655,AC$1)</f>
        <v>0</v>
      </c>
      <c r="AD655" s="281">
        <f t="array" ref="AD655">INDEX(_Rge_Data_IC_CY,$B655,AD$1)</f>
        <v>0</v>
      </c>
      <c r="AE655" s="281" t="str">
        <f t="array" ref="AE655">INDEX(_Rge_Data_IC_CY,$B655,AE$1)</f>
        <v/>
      </c>
      <c r="AF655" s="281">
        <f t="array" ref="AF655">INDEX(_Rge_Data_IC_CY,$B655,AF$1)</f>
        <v>0</v>
      </c>
      <c r="AG655" s="281">
        <f t="array" ref="AG655">INDEX(_Rge_Data_IC_CY,$B655,AG$1)</f>
        <v>0</v>
      </c>
      <c r="AH655" s="281">
        <f t="shared" si="27"/>
        <v>0</v>
      </c>
      <c r="AI655" s="398" t="str">
        <f t="shared" si="29"/>
        <v/>
      </c>
      <c r="AJ655" s="399" t="str">
        <f t="array" ref="AJ655">INDEX(_Rge_Data_IC_CY,$B655,AJ$1)</f>
        <v/>
      </c>
      <c r="AK655" s="400" t="str">
        <f t="array" ref="AK655">INDEX(_Rge_Data_IC_CY,$B655,AK$1)</f>
        <v/>
      </c>
      <c r="AL655" s="400" t="str">
        <f t="array" ref="AL655">INDEX(_Rge_Data_IC_CY,$B655,AL$1)</f>
        <v/>
      </c>
      <c r="AM655" s="400" t="str">
        <f t="array" ref="AM655">INDEX(_Rge_Data_IC_CY,$B655,AM$1)</f>
        <v/>
      </c>
      <c r="AN655" s="400">
        <f t="array" ref="AN655">INDEX(_Rge_Data_IC_CY,$B655,AN$1)</f>
        <v>0</v>
      </c>
      <c r="AO655" s="400">
        <f t="array" ref="AO655">INDEX(_Rge_Data_IC_CY,$B655,AO$1)</f>
        <v>0</v>
      </c>
      <c r="AP655" s="400">
        <f t="array" ref="AP655">INDEX(_Rge_Data_IC_CY,$B655,AP$1)</f>
        <v>0</v>
      </c>
      <c r="AQ655" s="400">
        <f t="array" ref="AQ655">INDEX(_Rge_Data_IC_CY,$B655,AQ$1)</f>
        <v>0</v>
      </c>
      <c r="AR655" s="400">
        <f t="array" ref="AR655">INDEX(_Rge_Data_IC_CY,$B655,AR$1)</f>
        <v>0</v>
      </c>
      <c r="AS655" s="400" t="str">
        <f t="array" ref="AS655">INDEX(_Rge_Data_IC_CY,$B655,AS$1)</f>
        <v/>
      </c>
      <c r="AT655" s="400">
        <f t="array" ref="AT655">INDEX(_Rge_Data_IC_CY,$B655,AT$1)</f>
        <v>0</v>
      </c>
      <c r="AU655" s="400">
        <f t="array" ref="AU655">INDEX(_Rge_Data_IC_CY,$B655,AU$1)</f>
        <v>0</v>
      </c>
      <c r="AV655" s="284" t="str">
        <f t="shared" si="30"/>
        <v>#REF!</v>
      </c>
      <c r="AW655" s="285">
        <f t="shared" si="28"/>
        <v>0</v>
      </c>
      <c r="AX655" s="286">
        <f>IFERROR(IF(AND($F655="OPEN",$AH655&gt;0),$AH655*_SoP*$AW655,IF(AND($F655="CLOSED",$AH655&gt;0),$AH655*_SoL*$AW655,0)),0)</f>
        <v>0</v>
      </c>
      <c r="AY655" s="286">
        <f>IFERROR(IF($AH655&lt;0,$AH655*_SoL,0),0)</f>
        <v>0</v>
      </c>
      <c r="AZ655" s="287">
        <f t="shared" si="31"/>
        <v>0</v>
      </c>
      <c r="BA655" s="287">
        <f t="shared" si="32"/>
        <v>0</v>
      </c>
      <c r="BB655" s="287">
        <f t="shared" si="33"/>
        <v>0</v>
      </c>
      <c r="BC655" s="288">
        <f t="shared" si="34"/>
        <v>0</v>
      </c>
      <c r="BD655" s="401">
        <f t="shared" si="35"/>
        <v>0</v>
      </c>
      <c r="BE655" s="402">
        <f t="shared" si="36"/>
        <v>0</v>
      </c>
      <c r="BF655" s="403">
        <f t="shared" si="37"/>
        <v>0</v>
      </c>
    </row>
    <row r="656" ht="19.5" customHeight="1">
      <c r="A656" s="185"/>
      <c r="B656" s="230">
        <f t="shared" si="38"/>
        <v>38</v>
      </c>
      <c r="C656" s="185"/>
      <c r="D656" s="391" t="str">
        <f t="array" ref="D656">INDEX(_Rge_Projectdata_IC,$B656,MATCH("Project-ID",_Rge_Headline_Projectdata,0))</f>
        <v/>
      </c>
      <c r="E656" s="392" t="str">
        <f t="array" ref="E656">IF(INDEX(_Rge_Data_IC_CY,$B656,E$1)=0,"",TEXT(INDEX(_Rge_Data_IC_CY,$B656,E$1),"JJJJMMTT"))</f>
        <v/>
      </c>
      <c r="F656" s="393" t="str">
        <f t="array" ref="F656">INDEX(_Rge_Data_IC_CY,$B656,F$1)</f>
        <v>Closed</v>
      </c>
      <c r="G656" s="393">
        <f t="array" ref="G656">IFERROR(MATCH(INDEX(_Rge_Data_IC_CY,$B656,G$1),_Rge_Projectstatus,0),"")</f>
        <v>2</v>
      </c>
      <c r="H656" s="394" t="str">
        <f t="array" ref="H656">INDEX(_Rge_Data_IC_CY,$B656,H$1)</f>
        <v/>
      </c>
      <c r="I656" s="395" t="str">
        <f t="array" ref="I656">INDEX(_Rge_Data_IC_CY,$B656,I$1)</f>
        <v/>
      </c>
      <c r="J656" s="395" t="str">
        <f t="array" ref="J656">INDEX(_Rge_Data_IC_CY,$B656,J$1)</f>
        <v/>
      </c>
      <c r="K656" s="395" t="str">
        <f t="array" ref="K656">INDEX(_Rge_Data_IC_CY,$B656,K$1)</f>
        <v/>
      </c>
      <c r="L656" s="277">
        <f t="array" ref="L656">INDEX(_Rge_Data_IC_CY,$B656,L$1)</f>
        <v>0</v>
      </c>
      <c r="M656" s="277">
        <f t="array" ref="M656">INDEX(_Rge_Data_IC_CY,$B656,M$1)</f>
        <v>0</v>
      </c>
      <c r="N656" s="277">
        <f t="array" ref="N656">INDEX(_Rge_Data_IC_CY,$B656,N$1)</f>
        <v>0</v>
      </c>
      <c r="O656" s="277">
        <f t="array" ref="O656">INDEX(_Rge_Data_IC_CY,$B656,O$1)</f>
        <v>0</v>
      </c>
      <c r="P656" s="277">
        <f t="array" ref="P656">INDEX(_Rge_Data_IC_CY,$B656,P$1)</f>
        <v>0</v>
      </c>
      <c r="Q656" s="277" t="str">
        <f t="array" ref="Q656">INDEX(_Rge_Data_IC_CY,$B656,Q$1)</f>
        <v/>
      </c>
      <c r="R656" s="277">
        <f t="array" ref="R656">INDEX(_Rge_Data_IC_CY,$B656,R$1)</f>
        <v>0</v>
      </c>
      <c r="S656" s="277">
        <f t="array" ref="S656">INDEX(_Rge_Data_IC_CY,$B656,S$1)</f>
        <v>0</v>
      </c>
      <c r="T656" s="277">
        <f t="shared" si="25"/>
        <v>0</v>
      </c>
      <c r="U656" s="396">
        <f t="shared" si="26"/>
        <v>0</v>
      </c>
      <c r="V656" s="397" t="str">
        <f t="array" ref="V656">INDEX(_Rge_Data_IC_CY,$B656,V$1)</f>
        <v/>
      </c>
      <c r="W656" s="281" t="str">
        <f t="array" ref="W656">INDEX(_Rge_Data_IC_CY,$B656,W$1)</f>
        <v/>
      </c>
      <c r="X656" s="281" t="str">
        <f t="array" ref="X656">INDEX(_Rge_Data_IC_CY,$B656,X$1)</f>
        <v/>
      </c>
      <c r="Y656" s="281" t="str">
        <f t="array" ref="Y656">INDEX(_Rge_Data_IC_CY,$B656,Y$1)</f>
        <v/>
      </c>
      <c r="Z656" s="281">
        <f t="array" ref="Z656">INDEX(_Rge_Data_IC_CY,$B656,Z$1)</f>
        <v>0</v>
      </c>
      <c r="AA656" s="281">
        <f t="array" ref="AA656">INDEX(_Rge_Data_IC_CY,$B656,AA$1)</f>
        <v>0</v>
      </c>
      <c r="AB656" s="281">
        <f t="array" ref="AB656">INDEX(_Rge_Data_IC_CY,$B656,AB$1)</f>
        <v>0</v>
      </c>
      <c r="AC656" s="281">
        <f t="array" ref="AC656">INDEX(_Rge_Data_IC_CY,$B656,AC$1)</f>
        <v>0</v>
      </c>
      <c r="AD656" s="281">
        <f t="array" ref="AD656">INDEX(_Rge_Data_IC_CY,$B656,AD$1)</f>
        <v>0</v>
      </c>
      <c r="AE656" s="281" t="str">
        <f t="array" ref="AE656">INDEX(_Rge_Data_IC_CY,$B656,AE$1)</f>
        <v/>
      </c>
      <c r="AF656" s="281">
        <f t="array" ref="AF656">INDEX(_Rge_Data_IC_CY,$B656,AF$1)</f>
        <v>0</v>
      </c>
      <c r="AG656" s="281">
        <f t="array" ref="AG656">INDEX(_Rge_Data_IC_CY,$B656,AG$1)</f>
        <v>0</v>
      </c>
      <c r="AH656" s="281">
        <f t="shared" si="27"/>
        <v>0</v>
      </c>
      <c r="AI656" s="398" t="str">
        <f t="shared" si="29"/>
        <v/>
      </c>
      <c r="AJ656" s="399" t="str">
        <f t="array" ref="AJ656">INDEX(_Rge_Data_IC_CY,$B656,AJ$1)</f>
        <v/>
      </c>
      <c r="AK656" s="400" t="str">
        <f t="array" ref="AK656">INDEX(_Rge_Data_IC_CY,$B656,AK$1)</f>
        <v/>
      </c>
      <c r="AL656" s="400" t="str">
        <f t="array" ref="AL656">INDEX(_Rge_Data_IC_CY,$B656,AL$1)</f>
        <v/>
      </c>
      <c r="AM656" s="400" t="str">
        <f t="array" ref="AM656">INDEX(_Rge_Data_IC_CY,$B656,AM$1)</f>
        <v/>
      </c>
      <c r="AN656" s="400">
        <f t="array" ref="AN656">INDEX(_Rge_Data_IC_CY,$B656,AN$1)</f>
        <v>0</v>
      </c>
      <c r="AO656" s="400">
        <f t="array" ref="AO656">INDEX(_Rge_Data_IC_CY,$B656,AO$1)</f>
        <v>0</v>
      </c>
      <c r="AP656" s="400">
        <f t="array" ref="AP656">INDEX(_Rge_Data_IC_CY,$B656,AP$1)</f>
        <v>0</v>
      </c>
      <c r="AQ656" s="400">
        <f t="array" ref="AQ656">INDEX(_Rge_Data_IC_CY,$B656,AQ$1)</f>
        <v>0</v>
      </c>
      <c r="AR656" s="400">
        <f t="array" ref="AR656">INDEX(_Rge_Data_IC_CY,$B656,AR$1)</f>
        <v>0</v>
      </c>
      <c r="AS656" s="400" t="str">
        <f t="array" ref="AS656">INDEX(_Rge_Data_IC_CY,$B656,AS$1)</f>
        <v/>
      </c>
      <c r="AT656" s="400">
        <f t="array" ref="AT656">INDEX(_Rge_Data_IC_CY,$B656,AT$1)</f>
        <v>0</v>
      </c>
      <c r="AU656" s="400">
        <f t="array" ref="AU656">INDEX(_Rge_Data_IC_CY,$B656,AU$1)</f>
        <v>0</v>
      </c>
      <c r="AV656" s="284" t="str">
        <f t="shared" si="30"/>
        <v>#REF!</v>
      </c>
      <c r="AW656" s="285">
        <f t="shared" si="28"/>
        <v>0</v>
      </c>
      <c r="AX656" s="286">
        <f>IFERROR(IF(AND($F656="OPEN",$AH656&gt;0),$AH656*_SoP*$AW656,IF(AND($F656="CLOSED",$AH656&gt;0),$AH656*_SoL*$AW656,0)),0)</f>
        <v>0</v>
      </c>
      <c r="AY656" s="286">
        <f>IFERROR(IF($AH656&lt;0,$AH656*_SoL,0),0)</f>
        <v>0</v>
      </c>
      <c r="AZ656" s="287">
        <f t="shared" si="31"/>
        <v>0</v>
      </c>
      <c r="BA656" s="287">
        <f t="shared" si="32"/>
        <v>0</v>
      </c>
      <c r="BB656" s="287">
        <f t="shared" si="33"/>
        <v>0</v>
      </c>
      <c r="BC656" s="288">
        <f t="shared" si="34"/>
        <v>0</v>
      </c>
      <c r="BD656" s="401">
        <f t="shared" si="35"/>
        <v>0</v>
      </c>
      <c r="BE656" s="402">
        <f t="shared" si="36"/>
        <v>0</v>
      </c>
      <c r="BF656" s="403">
        <f t="shared" si="37"/>
        <v>0</v>
      </c>
    </row>
    <row r="657" ht="19.5" customHeight="1">
      <c r="A657" s="185"/>
      <c r="B657" s="230">
        <f t="shared" si="38"/>
        <v>39</v>
      </c>
      <c r="C657" s="185"/>
      <c r="D657" s="391" t="str">
        <f t="array" ref="D657">INDEX(_Rge_Projectdata_IC,$B657,MATCH("Project-ID",_Rge_Headline_Projectdata,0))</f>
        <v/>
      </c>
      <c r="E657" s="392" t="str">
        <f t="array" ref="E657">IF(INDEX(_Rge_Data_IC_CY,$B657,E$1)=0,"",TEXT(INDEX(_Rge_Data_IC_CY,$B657,E$1),"JJJJMMTT"))</f>
        <v/>
      </c>
      <c r="F657" s="393" t="str">
        <f t="array" ref="F657">INDEX(_Rge_Data_IC_CY,$B657,F$1)</f>
        <v>Closed</v>
      </c>
      <c r="G657" s="393">
        <f t="array" ref="G657">IFERROR(MATCH(INDEX(_Rge_Data_IC_CY,$B657,G$1),_Rge_Projectstatus,0),"")</f>
        <v>2</v>
      </c>
      <c r="H657" s="394" t="str">
        <f t="array" ref="H657">INDEX(_Rge_Data_IC_CY,$B657,H$1)</f>
        <v/>
      </c>
      <c r="I657" s="395" t="str">
        <f t="array" ref="I657">INDEX(_Rge_Data_IC_CY,$B657,I$1)</f>
        <v/>
      </c>
      <c r="J657" s="395" t="str">
        <f t="array" ref="J657">INDEX(_Rge_Data_IC_CY,$B657,J$1)</f>
        <v/>
      </c>
      <c r="K657" s="395" t="str">
        <f t="array" ref="K657">INDEX(_Rge_Data_IC_CY,$B657,K$1)</f>
        <v/>
      </c>
      <c r="L657" s="277">
        <f t="array" ref="L657">INDEX(_Rge_Data_IC_CY,$B657,L$1)</f>
        <v>0</v>
      </c>
      <c r="M657" s="277">
        <f t="array" ref="M657">INDEX(_Rge_Data_IC_CY,$B657,M$1)</f>
        <v>0</v>
      </c>
      <c r="N657" s="277">
        <f t="array" ref="N657">INDEX(_Rge_Data_IC_CY,$B657,N$1)</f>
        <v>0</v>
      </c>
      <c r="O657" s="277">
        <f t="array" ref="O657">INDEX(_Rge_Data_IC_CY,$B657,O$1)</f>
        <v>0</v>
      </c>
      <c r="P657" s="277">
        <f t="array" ref="P657">INDEX(_Rge_Data_IC_CY,$B657,P$1)</f>
        <v>0</v>
      </c>
      <c r="Q657" s="277" t="str">
        <f t="array" ref="Q657">INDEX(_Rge_Data_IC_CY,$B657,Q$1)</f>
        <v/>
      </c>
      <c r="R657" s="277">
        <f t="array" ref="R657">INDEX(_Rge_Data_IC_CY,$B657,R$1)</f>
        <v>0</v>
      </c>
      <c r="S657" s="277">
        <f t="array" ref="S657">INDEX(_Rge_Data_IC_CY,$B657,S$1)</f>
        <v>0</v>
      </c>
      <c r="T657" s="277">
        <f t="shared" si="25"/>
        <v>0</v>
      </c>
      <c r="U657" s="396">
        <f t="shared" si="26"/>
        <v>0</v>
      </c>
      <c r="V657" s="397" t="str">
        <f t="array" ref="V657">INDEX(_Rge_Data_IC_CY,$B657,V$1)</f>
        <v/>
      </c>
      <c r="W657" s="281" t="str">
        <f t="array" ref="W657">INDEX(_Rge_Data_IC_CY,$B657,W$1)</f>
        <v/>
      </c>
      <c r="X657" s="281" t="str">
        <f t="array" ref="X657">INDEX(_Rge_Data_IC_CY,$B657,X$1)</f>
        <v/>
      </c>
      <c r="Y657" s="281" t="str">
        <f t="array" ref="Y657">INDEX(_Rge_Data_IC_CY,$B657,Y$1)</f>
        <v/>
      </c>
      <c r="Z657" s="281">
        <f t="array" ref="Z657">INDEX(_Rge_Data_IC_CY,$B657,Z$1)</f>
        <v>0</v>
      </c>
      <c r="AA657" s="281">
        <f t="array" ref="AA657">INDEX(_Rge_Data_IC_CY,$B657,AA$1)</f>
        <v>0</v>
      </c>
      <c r="AB657" s="281">
        <f t="array" ref="AB657">INDEX(_Rge_Data_IC_CY,$B657,AB$1)</f>
        <v>0</v>
      </c>
      <c r="AC657" s="281">
        <f t="array" ref="AC657">INDEX(_Rge_Data_IC_CY,$B657,AC$1)</f>
        <v>0</v>
      </c>
      <c r="AD657" s="281">
        <f t="array" ref="AD657">INDEX(_Rge_Data_IC_CY,$B657,AD$1)</f>
        <v>0</v>
      </c>
      <c r="AE657" s="281" t="str">
        <f t="array" ref="AE657">INDEX(_Rge_Data_IC_CY,$B657,AE$1)</f>
        <v/>
      </c>
      <c r="AF657" s="281">
        <f t="array" ref="AF657">INDEX(_Rge_Data_IC_CY,$B657,AF$1)</f>
        <v>0</v>
      </c>
      <c r="AG657" s="281">
        <f t="array" ref="AG657">INDEX(_Rge_Data_IC_CY,$B657,AG$1)</f>
        <v>0</v>
      </c>
      <c r="AH657" s="281">
        <f t="shared" si="27"/>
        <v>0</v>
      </c>
      <c r="AI657" s="398" t="str">
        <f t="shared" si="29"/>
        <v/>
      </c>
      <c r="AJ657" s="399" t="str">
        <f t="array" ref="AJ657">INDEX(_Rge_Data_IC_CY,$B657,AJ$1)</f>
        <v/>
      </c>
      <c r="AK657" s="400" t="str">
        <f t="array" ref="AK657">INDEX(_Rge_Data_IC_CY,$B657,AK$1)</f>
        <v/>
      </c>
      <c r="AL657" s="400" t="str">
        <f t="array" ref="AL657">INDEX(_Rge_Data_IC_CY,$B657,AL$1)</f>
        <v/>
      </c>
      <c r="AM657" s="400" t="str">
        <f t="array" ref="AM657">INDEX(_Rge_Data_IC_CY,$B657,AM$1)</f>
        <v/>
      </c>
      <c r="AN657" s="400">
        <f t="array" ref="AN657">INDEX(_Rge_Data_IC_CY,$B657,AN$1)</f>
        <v>0</v>
      </c>
      <c r="AO657" s="400">
        <f t="array" ref="AO657">INDEX(_Rge_Data_IC_CY,$B657,AO$1)</f>
        <v>0</v>
      </c>
      <c r="AP657" s="400">
        <f t="array" ref="AP657">INDEX(_Rge_Data_IC_CY,$B657,AP$1)</f>
        <v>0</v>
      </c>
      <c r="AQ657" s="400">
        <f t="array" ref="AQ657">INDEX(_Rge_Data_IC_CY,$B657,AQ$1)</f>
        <v>0</v>
      </c>
      <c r="AR657" s="400">
        <f t="array" ref="AR657">INDEX(_Rge_Data_IC_CY,$B657,AR$1)</f>
        <v>0</v>
      </c>
      <c r="AS657" s="400" t="str">
        <f t="array" ref="AS657">INDEX(_Rge_Data_IC_CY,$B657,AS$1)</f>
        <v/>
      </c>
      <c r="AT657" s="400">
        <f t="array" ref="AT657">INDEX(_Rge_Data_IC_CY,$B657,AT$1)</f>
        <v>0</v>
      </c>
      <c r="AU657" s="400">
        <f t="array" ref="AU657">INDEX(_Rge_Data_IC_CY,$B657,AU$1)</f>
        <v>0</v>
      </c>
      <c r="AV657" s="284" t="str">
        <f t="shared" si="30"/>
        <v>#REF!</v>
      </c>
      <c r="AW657" s="285">
        <f t="shared" si="28"/>
        <v>0</v>
      </c>
      <c r="AX657" s="286">
        <f>IFERROR(IF(AND($F657="OPEN",$AH657&gt;0),$AH657*_SoP*$AW657,IF(AND($F657="CLOSED",$AH657&gt;0),$AH657*_SoL*$AW657,0)),0)</f>
        <v>0</v>
      </c>
      <c r="AY657" s="286">
        <f>IFERROR(IF($AH657&lt;0,$AH657*_SoL,0),0)</f>
        <v>0</v>
      </c>
      <c r="AZ657" s="287">
        <f t="shared" si="31"/>
        <v>0</v>
      </c>
      <c r="BA657" s="287">
        <f t="shared" si="32"/>
        <v>0</v>
      </c>
      <c r="BB657" s="287">
        <f t="shared" si="33"/>
        <v>0</v>
      </c>
      <c r="BC657" s="288">
        <f t="shared" si="34"/>
        <v>0</v>
      </c>
      <c r="BD657" s="401">
        <f t="shared" si="35"/>
        <v>0</v>
      </c>
      <c r="BE657" s="402">
        <f t="shared" si="36"/>
        <v>0</v>
      </c>
      <c r="BF657" s="403">
        <f t="shared" si="37"/>
        <v>0</v>
      </c>
    </row>
    <row r="658" ht="19.5" customHeight="1">
      <c r="A658" s="185"/>
      <c r="B658" s="230">
        <f t="shared" si="38"/>
        <v>40</v>
      </c>
      <c r="C658" s="185"/>
      <c r="D658" s="391" t="str">
        <f t="array" ref="D658">INDEX(_Rge_Projectdata_IC,$B658,MATCH("Project-ID",_Rge_Headline_Projectdata,0))</f>
        <v/>
      </c>
      <c r="E658" s="392" t="str">
        <f t="array" ref="E658">IF(INDEX(_Rge_Data_IC_CY,$B658,E$1)=0,"",TEXT(INDEX(_Rge_Data_IC_CY,$B658,E$1),"JJJJMMTT"))</f>
        <v/>
      </c>
      <c r="F658" s="393" t="str">
        <f t="array" ref="F658">INDEX(_Rge_Data_IC_CY,$B658,F$1)</f>
        <v>Closed</v>
      </c>
      <c r="G658" s="393">
        <f t="array" ref="G658">IFERROR(MATCH(INDEX(_Rge_Data_IC_CY,$B658,G$1),_Rge_Projectstatus,0),"")</f>
        <v>2</v>
      </c>
      <c r="H658" s="394" t="str">
        <f t="array" ref="H658">INDEX(_Rge_Data_IC_CY,$B658,H$1)</f>
        <v/>
      </c>
      <c r="I658" s="395" t="str">
        <f t="array" ref="I658">INDEX(_Rge_Data_IC_CY,$B658,I$1)</f>
        <v/>
      </c>
      <c r="J658" s="395" t="str">
        <f t="array" ref="J658">INDEX(_Rge_Data_IC_CY,$B658,J$1)</f>
        <v/>
      </c>
      <c r="K658" s="395" t="str">
        <f t="array" ref="K658">INDEX(_Rge_Data_IC_CY,$B658,K$1)</f>
        <v/>
      </c>
      <c r="L658" s="277">
        <f t="array" ref="L658">INDEX(_Rge_Data_IC_CY,$B658,L$1)</f>
        <v>0</v>
      </c>
      <c r="M658" s="277">
        <f t="array" ref="M658">INDEX(_Rge_Data_IC_CY,$B658,M$1)</f>
        <v>0</v>
      </c>
      <c r="N658" s="277">
        <f t="array" ref="N658">INDEX(_Rge_Data_IC_CY,$B658,N$1)</f>
        <v>0</v>
      </c>
      <c r="O658" s="277">
        <f t="array" ref="O658">INDEX(_Rge_Data_IC_CY,$B658,O$1)</f>
        <v>0</v>
      </c>
      <c r="P658" s="277">
        <f t="array" ref="P658">INDEX(_Rge_Data_IC_CY,$B658,P$1)</f>
        <v>0</v>
      </c>
      <c r="Q658" s="277" t="str">
        <f t="array" ref="Q658">INDEX(_Rge_Data_IC_CY,$B658,Q$1)</f>
        <v/>
      </c>
      <c r="R658" s="277">
        <f t="array" ref="R658">INDEX(_Rge_Data_IC_CY,$B658,R$1)</f>
        <v>0</v>
      </c>
      <c r="S658" s="277">
        <f t="array" ref="S658">INDEX(_Rge_Data_IC_CY,$B658,S$1)</f>
        <v>0</v>
      </c>
      <c r="T658" s="277">
        <f t="shared" si="25"/>
        <v>0</v>
      </c>
      <c r="U658" s="396">
        <f t="shared" si="26"/>
        <v>0</v>
      </c>
      <c r="V658" s="397" t="str">
        <f t="array" ref="V658">INDEX(_Rge_Data_IC_CY,$B658,V$1)</f>
        <v/>
      </c>
      <c r="W658" s="281" t="str">
        <f t="array" ref="W658">INDEX(_Rge_Data_IC_CY,$B658,W$1)</f>
        <v/>
      </c>
      <c r="X658" s="281" t="str">
        <f t="array" ref="X658">INDEX(_Rge_Data_IC_CY,$B658,X$1)</f>
        <v/>
      </c>
      <c r="Y658" s="281" t="str">
        <f t="array" ref="Y658">INDEX(_Rge_Data_IC_CY,$B658,Y$1)</f>
        <v/>
      </c>
      <c r="Z658" s="281">
        <f t="array" ref="Z658">INDEX(_Rge_Data_IC_CY,$B658,Z$1)</f>
        <v>0</v>
      </c>
      <c r="AA658" s="281">
        <f t="array" ref="AA658">INDEX(_Rge_Data_IC_CY,$B658,AA$1)</f>
        <v>0</v>
      </c>
      <c r="AB658" s="281">
        <f t="array" ref="AB658">INDEX(_Rge_Data_IC_CY,$B658,AB$1)</f>
        <v>0</v>
      </c>
      <c r="AC658" s="281">
        <f t="array" ref="AC658">INDEX(_Rge_Data_IC_CY,$B658,AC$1)</f>
        <v>0</v>
      </c>
      <c r="AD658" s="281">
        <f t="array" ref="AD658">INDEX(_Rge_Data_IC_CY,$B658,AD$1)</f>
        <v>0</v>
      </c>
      <c r="AE658" s="281" t="str">
        <f t="array" ref="AE658">INDEX(_Rge_Data_IC_CY,$B658,AE$1)</f>
        <v/>
      </c>
      <c r="AF658" s="281">
        <f t="array" ref="AF658">INDEX(_Rge_Data_IC_CY,$B658,AF$1)</f>
        <v>0</v>
      </c>
      <c r="AG658" s="281">
        <f t="array" ref="AG658">INDEX(_Rge_Data_IC_CY,$B658,AG$1)</f>
        <v>0</v>
      </c>
      <c r="AH658" s="281">
        <f t="shared" si="27"/>
        <v>0</v>
      </c>
      <c r="AI658" s="398" t="str">
        <f t="shared" si="29"/>
        <v/>
      </c>
      <c r="AJ658" s="399" t="str">
        <f t="array" ref="AJ658">INDEX(_Rge_Data_IC_CY,$B658,AJ$1)</f>
        <v/>
      </c>
      <c r="AK658" s="400" t="str">
        <f t="array" ref="AK658">INDEX(_Rge_Data_IC_CY,$B658,AK$1)</f>
        <v/>
      </c>
      <c r="AL658" s="400" t="str">
        <f t="array" ref="AL658">INDEX(_Rge_Data_IC_CY,$B658,AL$1)</f>
        <v/>
      </c>
      <c r="AM658" s="400" t="str">
        <f t="array" ref="AM658">INDEX(_Rge_Data_IC_CY,$B658,AM$1)</f>
        <v/>
      </c>
      <c r="AN658" s="400">
        <f t="array" ref="AN658">INDEX(_Rge_Data_IC_CY,$B658,AN$1)</f>
        <v>0</v>
      </c>
      <c r="AO658" s="400">
        <f t="array" ref="AO658">INDEX(_Rge_Data_IC_CY,$B658,AO$1)</f>
        <v>0</v>
      </c>
      <c r="AP658" s="400">
        <f t="array" ref="AP658">INDEX(_Rge_Data_IC_CY,$B658,AP$1)</f>
        <v>0</v>
      </c>
      <c r="AQ658" s="400">
        <f t="array" ref="AQ658">INDEX(_Rge_Data_IC_CY,$B658,AQ$1)</f>
        <v>0</v>
      </c>
      <c r="AR658" s="400">
        <f t="array" ref="AR658">INDEX(_Rge_Data_IC_CY,$B658,AR$1)</f>
        <v>0</v>
      </c>
      <c r="AS658" s="400" t="str">
        <f t="array" ref="AS658">INDEX(_Rge_Data_IC_CY,$B658,AS$1)</f>
        <v/>
      </c>
      <c r="AT658" s="400">
        <f t="array" ref="AT658">INDEX(_Rge_Data_IC_CY,$B658,AT$1)</f>
        <v>0</v>
      </c>
      <c r="AU658" s="400">
        <f t="array" ref="AU658">INDEX(_Rge_Data_IC_CY,$B658,AU$1)</f>
        <v>0</v>
      </c>
      <c r="AV658" s="284" t="str">
        <f t="shared" si="30"/>
        <v>#REF!</v>
      </c>
      <c r="AW658" s="285">
        <f t="shared" si="28"/>
        <v>0</v>
      </c>
      <c r="AX658" s="286">
        <f>IFERROR(IF(AND($F658="OPEN",$AH658&gt;0),$AH658*_SoP*$AW658,IF(AND($F658="CLOSED",$AH658&gt;0),$AH658*_SoL*$AW658,0)),0)</f>
        <v>0</v>
      </c>
      <c r="AY658" s="286">
        <f>IFERROR(IF($AH658&lt;0,$AH658*_SoL,0),0)</f>
        <v>0</v>
      </c>
      <c r="AZ658" s="287">
        <f t="shared" si="31"/>
        <v>0</v>
      </c>
      <c r="BA658" s="287">
        <f t="shared" si="32"/>
        <v>0</v>
      </c>
      <c r="BB658" s="287">
        <f t="shared" si="33"/>
        <v>0</v>
      </c>
      <c r="BC658" s="288">
        <f t="shared" si="34"/>
        <v>0</v>
      </c>
      <c r="BD658" s="401">
        <f t="shared" si="35"/>
        <v>0</v>
      </c>
      <c r="BE658" s="402">
        <f t="shared" si="36"/>
        <v>0</v>
      </c>
      <c r="BF658" s="403">
        <f t="shared" si="37"/>
        <v>0</v>
      </c>
    </row>
    <row r="659" ht="19.5" customHeight="1">
      <c r="A659" s="185"/>
      <c r="B659" s="230">
        <f t="shared" si="38"/>
        <v>41</v>
      </c>
      <c r="C659" s="185"/>
      <c r="D659" s="391" t="str">
        <f t="array" ref="D659">INDEX(_Rge_Projectdata_IC,$B659,MATCH("Project-ID",_Rge_Headline_Projectdata,0))</f>
        <v/>
      </c>
      <c r="E659" s="392" t="str">
        <f t="array" ref="E659">IF(INDEX(_Rge_Data_IC_CY,$B659,E$1)=0,"",TEXT(INDEX(_Rge_Data_IC_CY,$B659,E$1),"JJJJMMTT"))</f>
        <v/>
      </c>
      <c r="F659" s="393" t="str">
        <f t="array" ref="F659">INDEX(_Rge_Data_IC_CY,$B659,F$1)</f>
        <v>Closed</v>
      </c>
      <c r="G659" s="393">
        <f t="array" ref="G659">IFERROR(MATCH(INDEX(_Rge_Data_IC_CY,$B659,G$1),_Rge_Projectstatus,0),"")</f>
        <v>2</v>
      </c>
      <c r="H659" s="394" t="str">
        <f t="array" ref="H659">INDEX(_Rge_Data_IC_CY,$B659,H$1)</f>
        <v/>
      </c>
      <c r="I659" s="395" t="str">
        <f t="array" ref="I659">INDEX(_Rge_Data_IC_CY,$B659,I$1)</f>
        <v/>
      </c>
      <c r="J659" s="395" t="str">
        <f t="array" ref="J659">INDEX(_Rge_Data_IC_CY,$B659,J$1)</f>
        <v/>
      </c>
      <c r="K659" s="395" t="str">
        <f t="array" ref="K659">INDEX(_Rge_Data_IC_CY,$B659,K$1)</f>
        <v/>
      </c>
      <c r="L659" s="277">
        <f t="array" ref="L659">INDEX(_Rge_Data_IC_CY,$B659,L$1)</f>
        <v>0</v>
      </c>
      <c r="M659" s="277">
        <f t="array" ref="M659">INDEX(_Rge_Data_IC_CY,$B659,M$1)</f>
        <v>0</v>
      </c>
      <c r="N659" s="277">
        <f t="array" ref="N659">INDEX(_Rge_Data_IC_CY,$B659,N$1)</f>
        <v>0</v>
      </c>
      <c r="O659" s="277">
        <f t="array" ref="O659">INDEX(_Rge_Data_IC_CY,$B659,O$1)</f>
        <v>0</v>
      </c>
      <c r="P659" s="277">
        <f t="array" ref="P659">INDEX(_Rge_Data_IC_CY,$B659,P$1)</f>
        <v>0</v>
      </c>
      <c r="Q659" s="277" t="str">
        <f t="array" ref="Q659">INDEX(_Rge_Data_IC_CY,$B659,Q$1)</f>
        <v/>
      </c>
      <c r="R659" s="277">
        <f t="array" ref="R659">INDEX(_Rge_Data_IC_CY,$B659,R$1)</f>
        <v>0</v>
      </c>
      <c r="S659" s="277">
        <f t="array" ref="S659">INDEX(_Rge_Data_IC_CY,$B659,S$1)</f>
        <v>0</v>
      </c>
      <c r="T659" s="277">
        <f t="shared" si="25"/>
        <v>0</v>
      </c>
      <c r="U659" s="396">
        <f t="shared" si="26"/>
        <v>0</v>
      </c>
      <c r="V659" s="397" t="str">
        <f t="array" ref="V659">INDEX(_Rge_Data_IC_CY,$B659,V$1)</f>
        <v/>
      </c>
      <c r="W659" s="281" t="str">
        <f t="array" ref="W659">INDEX(_Rge_Data_IC_CY,$B659,W$1)</f>
        <v/>
      </c>
      <c r="X659" s="281" t="str">
        <f t="array" ref="X659">INDEX(_Rge_Data_IC_CY,$B659,X$1)</f>
        <v/>
      </c>
      <c r="Y659" s="281" t="str">
        <f t="array" ref="Y659">INDEX(_Rge_Data_IC_CY,$B659,Y$1)</f>
        <v/>
      </c>
      <c r="Z659" s="281">
        <f t="array" ref="Z659">INDEX(_Rge_Data_IC_CY,$B659,Z$1)</f>
        <v>0</v>
      </c>
      <c r="AA659" s="281">
        <f t="array" ref="AA659">INDEX(_Rge_Data_IC_CY,$B659,AA$1)</f>
        <v>0</v>
      </c>
      <c r="AB659" s="281">
        <f t="array" ref="AB659">INDEX(_Rge_Data_IC_CY,$B659,AB$1)</f>
        <v>0</v>
      </c>
      <c r="AC659" s="281">
        <f t="array" ref="AC659">INDEX(_Rge_Data_IC_CY,$B659,AC$1)</f>
        <v>0</v>
      </c>
      <c r="AD659" s="281">
        <f t="array" ref="AD659">INDEX(_Rge_Data_IC_CY,$B659,AD$1)</f>
        <v>0</v>
      </c>
      <c r="AE659" s="281" t="str">
        <f t="array" ref="AE659">INDEX(_Rge_Data_IC_CY,$B659,AE$1)</f>
        <v/>
      </c>
      <c r="AF659" s="281">
        <f t="array" ref="AF659">INDEX(_Rge_Data_IC_CY,$B659,AF$1)</f>
        <v>0</v>
      </c>
      <c r="AG659" s="281">
        <f t="array" ref="AG659">INDEX(_Rge_Data_IC_CY,$B659,AG$1)</f>
        <v>0</v>
      </c>
      <c r="AH659" s="281">
        <f t="shared" si="27"/>
        <v>0</v>
      </c>
      <c r="AI659" s="398" t="str">
        <f t="shared" si="29"/>
        <v/>
      </c>
      <c r="AJ659" s="399" t="str">
        <f t="array" ref="AJ659">INDEX(_Rge_Data_IC_CY,$B659,AJ$1)</f>
        <v/>
      </c>
      <c r="AK659" s="400" t="str">
        <f t="array" ref="AK659">INDEX(_Rge_Data_IC_CY,$B659,AK$1)</f>
        <v/>
      </c>
      <c r="AL659" s="400" t="str">
        <f t="array" ref="AL659">INDEX(_Rge_Data_IC_CY,$B659,AL$1)</f>
        <v/>
      </c>
      <c r="AM659" s="400" t="str">
        <f t="array" ref="AM659">INDEX(_Rge_Data_IC_CY,$B659,AM$1)</f>
        <v/>
      </c>
      <c r="AN659" s="400">
        <f t="array" ref="AN659">INDEX(_Rge_Data_IC_CY,$B659,AN$1)</f>
        <v>0</v>
      </c>
      <c r="AO659" s="400">
        <f t="array" ref="AO659">INDEX(_Rge_Data_IC_CY,$B659,AO$1)</f>
        <v>0</v>
      </c>
      <c r="AP659" s="400">
        <f t="array" ref="AP659">INDEX(_Rge_Data_IC_CY,$B659,AP$1)</f>
        <v>0</v>
      </c>
      <c r="AQ659" s="400">
        <f t="array" ref="AQ659">INDEX(_Rge_Data_IC_CY,$B659,AQ$1)</f>
        <v>0</v>
      </c>
      <c r="AR659" s="400">
        <f t="array" ref="AR659">INDEX(_Rge_Data_IC_CY,$B659,AR$1)</f>
        <v>0</v>
      </c>
      <c r="AS659" s="400" t="str">
        <f t="array" ref="AS659">INDEX(_Rge_Data_IC_CY,$B659,AS$1)</f>
        <v/>
      </c>
      <c r="AT659" s="400">
        <f t="array" ref="AT659">INDEX(_Rge_Data_IC_CY,$B659,AT$1)</f>
        <v>0</v>
      </c>
      <c r="AU659" s="400">
        <f t="array" ref="AU659">INDEX(_Rge_Data_IC_CY,$B659,AU$1)</f>
        <v>0</v>
      </c>
      <c r="AV659" s="284" t="str">
        <f t="shared" si="30"/>
        <v>#REF!</v>
      </c>
      <c r="AW659" s="285">
        <f t="shared" si="28"/>
        <v>0</v>
      </c>
      <c r="AX659" s="286">
        <f>IFERROR(IF(AND($F659="OPEN",$AH659&gt;0),$AH659*_SoP*$AW659,IF(AND($F659="CLOSED",$AH659&gt;0),$AH659*_SoL*$AW659,0)),0)</f>
        <v>0</v>
      </c>
      <c r="AY659" s="286">
        <f>IFERROR(IF($AH659&lt;0,$AH659*_SoL,0),0)</f>
        <v>0</v>
      </c>
      <c r="AZ659" s="287">
        <f t="shared" si="31"/>
        <v>0</v>
      </c>
      <c r="BA659" s="287">
        <f t="shared" si="32"/>
        <v>0</v>
      </c>
      <c r="BB659" s="287">
        <f t="shared" si="33"/>
        <v>0</v>
      </c>
      <c r="BC659" s="288">
        <f t="shared" si="34"/>
        <v>0</v>
      </c>
      <c r="BD659" s="401">
        <f t="shared" si="35"/>
        <v>0</v>
      </c>
      <c r="BE659" s="402">
        <f t="shared" si="36"/>
        <v>0</v>
      </c>
      <c r="BF659" s="403">
        <f t="shared" si="37"/>
        <v>0</v>
      </c>
    </row>
    <row r="660" ht="19.5" customHeight="1">
      <c r="A660" s="185"/>
      <c r="B660" s="230">
        <f t="shared" si="38"/>
        <v>42</v>
      </c>
      <c r="C660" s="185"/>
      <c r="D660" s="391" t="str">
        <f t="array" ref="D660">INDEX(_Rge_Projectdata_IC,$B660,MATCH("Project-ID",_Rge_Headline_Projectdata,0))</f>
        <v/>
      </c>
      <c r="E660" s="392" t="str">
        <f t="array" ref="E660">IF(INDEX(_Rge_Data_IC_CY,$B660,E$1)=0,"",TEXT(INDEX(_Rge_Data_IC_CY,$B660,E$1),"JJJJMMTT"))</f>
        <v/>
      </c>
      <c r="F660" s="393" t="str">
        <f t="array" ref="F660">INDEX(_Rge_Data_IC_CY,$B660,F$1)</f>
        <v>Closed</v>
      </c>
      <c r="G660" s="393">
        <f t="array" ref="G660">IFERROR(MATCH(INDEX(_Rge_Data_IC_CY,$B660,G$1),_Rge_Projectstatus,0),"")</f>
        <v>2</v>
      </c>
      <c r="H660" s="394" t="str">
        <f t="array" ref="H660">INDEX(_Rge_Data_IC_CY,$B660,H$1)</f>
        <v/>
      </c>
      <c r="I660" s="395" t="str">
        <f t="array" ref="I660">INDEX(_Rge_Data_IC_CY,$B660,I$1)</f>
        <v/>
      </c>
      <c r="J660" s="395" t="str">
        <f t="array" ref="J660">INDEX(_Rge_Data_IC_CY,$B660,J$1)</f>
        <v/>
      </c>
      <c r="K660" s="395" t="str">
        <f t="array" ref="K660">INDEX(_Rge_Data_IC_CY,$B660,K$1)</f>
        <v/>
      </c>
      <c r="L660" s="277">
        <f t="array" ref="L660">INDEX(_Rge_Data_IC_CY,$B660,L$1)</f>
        <v>0</v>
      </c>
      <c r="M660" s="277">
        <f t="array" ref="M660">INDEX(_Rge_Data_IC_CY,$B660,M$1)</f>
        <v>0</v>
      </c>
      <c r="N660" s="277">
        <f t="array" ref="N660">INDEX(_Rge_Data_IC_CY,$B660,N$1)</f>
        <v>0</v>
      </c>
      <c r="O660" s="277">
        <f t="array" ref="O660">INDEX(_Rge_Data_IC_CY,$B660,O$1)</f>
        <v>0</v>
      </c>
      <c r="P660" s="277">
        <f t="array" ref="P660">INDEX(_Rge_Data_IC_CY,$B660,P$1)</f>
        <v>0</v>
      </c>
      <c r="Q660" s="277" t="str">
        <f t="array" ref="Q660">INDEX(_Rge_Data_IC_CY,$B660,Q$1)</f>
        <v/>
      </c>
      <c r="R660" s="277">
        <f t="array" ref="R660">INDEX(_Rge_Data_IC_CY,$B660,R$1)</f>
        <v>0</v>
      </c>
      <c r="S660" s="277">
        <f t="array" ref="S660">INDEX(_Rge_Data_IC_CY,$B660,S$1)</f>
        <v>0</v>
      </c>
      <c r="T660" s="277">
        <f t="shared" si="25"/>
        <v>0</v>
      </c>
      <c r="U660" s="396">
        <f t="shared" si="26"/>
        <v>0</v>
      </c>
      <c r="V660" s="397" t="str">
        <f t="array" ref="V660">INDEX(_Rge_Data_IC_CY,$B660,V$1)</f>
        <v/>
      </c>
      <c r="W660" s="281" t="str">
        <f t="array" ref="W660">INDEX(_Rge_Data_IC_CY,$B660,W$1)</f>
        <v/>
      </c>
      <c r="X660" s="281" t="str">
        <f t="array" ref="X660">INDEX(_Rge_Data_IC_CY,$B660,X$1)</f>
        <v/>
      </c>
      <c r="Y660" s="281" t="str">
        <f t="array" ref="Y660">INDEX(_Rge_Data_IC_CY,$B660,Y$1)</f>
        <v/>
      </c>
      <c r="Z660" s="281">
        <f t="array" ref="Z660">INDEX(_Rge_Data_IC_CY,$B660,Z$1)</f>
        <v>0</v>
      </c>
      <c r="AA660" s="281">
        <f t="array" ref="AA660">INDEX(_Rge_Data_IC_CY,$B660,AA$1)</f>
        <v>0</v>
      </c>
      <c r="AB660" s="281">
        <f t="array" ref="AB660">INDEX(_Rge_Data_IC_CY,$B660,AB$1)</f>
        <v>0</v>
      </c>
      <c r="AC660" s="281">
        <f t="array" ref="AC660">INDEX(_Rge_Data_IC_CY,$B660,AC$1)</f>
        <v>0</v>
      </c>
      <c r="AD660" s="281">
        <f t="array" ref="AD660">INDEX(_Rge_Data_IC_CY,$B660,AD$1)</f>
        <v>0</v>
      </c>
      <c r="AE660" s="281" t="str">
        <f t="array" ref="AE660">INDEX(_Rge_Data_IC_CY,$B660,AE$1)</f>
        <v/>
      </c>
      <c r="AF660" s="281">
        <f t="array" ref="AF660">INDEX(_Rge_Data_IC_CY,$B660,AF$1)</f>
        <v>0</v>
      </c>
      <c r="AG660" s="281">
        <f t="array" ref="AG660">INDEX(_Rge_Data_IC_CY,$B660,AG$1)</f>
        <v>0</v>
      </c>
      <c r="AH660" s="281">
        <f t="shared" si="27"/>
        <v>0</v>
      </c>
      <c r="AI660" s="398" t="str">
        <f t="shared" si="29"/>
        <v/>
      </c>
      <c r="AJ660" s="399" t="str">
        <f t="array" ref="AJ660">INDEX(_Rge_Data_IC_CY,$B660,AJ$1)</f>
        <v/>
      </c>
      <c r="AK660" s="400" t="str">
        <f t="array" ref="AK660">INDEX(_Rge_Data_IC_CY,$B660,AK$1)</f>
        <v/>
      </c>
      <c r="AL660" s="400" t="str">
        <f t="array" ref="AL660">INDEX(_Rge_Data_IC_CY,$B660,AL$1)</f>
        <v/>
      </c>
      <c r="AM660" s="400" t="str">
        <f t="array" ref="AM660">INDEX(_Rge_Data_IC_CY,$B660,AM$1)</f>
        <v/>
      </c>
      <c r="AN660" s="400">
        <f t="array" ref="AN660">INDEX(_Rge_Data_IC_CY,$B660,AN$1)</f>
        <v>0</v>
      </c>
      <c r="AO660" s="400">
        <f t="array" ref="AO660">INDEX(_Rge_Data_IC_CY,$B660,AO$1)</f>
        <v>0</v>
      </c>
      <c r="AP660" s="400">
        <f t="array" ref="AP660">INDEX(_Rge_Data_IC_CY,$B660,AP$1)</f>
        <v>0</v>
      </c>
      <c r="AQ660" s="400">
        <f t="array" ref="AQ660">INDEX(_Rge_Data_IC_CY,$B660,AQ$1)</f>
        <v>0</v>
      </c>
      <c r="AR660" s="400">
        <f t="array" ref="AR660">INDEX(_Rge_Data_IC_CY,$B660,AR$1)</f>
        <v>0</v>
      </c>
      <c r="AS660" s="400" t="str">
        <f t="array" ref="AS660">INDEX(_Rge_Data_IC_CY,$B660,AS$1)</f>
        <v/>
      </c>
      <c r="AT660" s="400">
        <f t="array" ref="AT660">INDEX(_Rge_Data_IC_CY,$B660,AT$1)</f>
        <v>0</v>
      </c>
      <c r="AU660" s="400">
        <f t="array" ref="AU660">INDEX(_Rge_Data_IC_CY,$B660,AU$1)</f>
        <v>0</v>
      </c>
      <c r="AV660" s="284" t="str">
        <f t="shared" si="30"/>
        <v>#REF!</v>
      </c>
      <c r="AW660" s="285">
        <f t="shared" si="28"/>
        <v>0</v>
      </c>
      <c r="AX660" s="286">
        <f>IFERROR(IF(AND($F660="OPEN",$AH660&gt;0),$AH660*_SoP*$AW660,IF(AND($F660="CLOSED",$AH660&gt;0),$AH660*_SoL*$AW660,0)),0)</f>
        <v>0</v>
      </c>
      <c r="AY660" s="286">
        <f>IFERROR(IF($AH660&lt;0,$AH660*_SoL,0),0)</f>
        <v>0</v>
      </c>
      <c r="AZ660" s="287">
        <f t="shared" si="31"/>
        <v>0</v>
      </c>
      <c r="BA660" s="287">
        <f t="shared" si="32"/>
        <v>0</v>
      </c>
      <c r="BB660" s="287">
        <f t="shared" si="33"/>
        <v>0</v>
      </c>
      <c r="BC660" s="288">
        <f t="shared" si="34"/>
        <v>0</v>
      </c>
      <c r="BD660" s="401">
        <f t="shared" si="35"/>
        <v>0</v>
      </c>
      <c r="BE660" s="402">
        <f t="shared" si="36"/>
        <v>0</v>
      </c>
      <c r="BF660" s="403">
        <f t="shared" si="37"/>
        <v>0</v>
      </c>
    </row>
    <row r="661" ht="19.5" customHeight="1">
      <c r="A661" s="185"/>
      <c r="B661" s="230">
        <f t="shared" si="38"/>
        <v>43</v>
      </c>
      <c r="C661" s="185"/>
      <c r="D661" s="391" t="str">
        <f t="array" ref="D661">INDEX(_Rge_Projectdata_IC,$B661,MATCH("Project-ID",_Rge_Headline_Projectdata,0))</f>
        <v/>
      </c>
      <c r="E661" s="392" t="str">
        <f t="array" ref="E661">IF(INDEX(_Rge_Data_IC_CY,$B661,E$1)=0,"",TEXT(INDEX(_Rge_Data_IC_CY,$B661,E$1),"JJJJMMTT"))</f>
        <v/>
      </c>
      <c r="F661" s="393" t="str">
        <f t="array" ref="F661">INDEX(_Rge_Data_IC_CY,$B661,F$1)</f>
        <v>Closed</v>
      </c>
      <c r="G661" s="393">
        <f t="array" ref="G661">IFERROR(MATCH(INDEX(_Rge_Data_IC_CY,$B661,G$1),_Rge_Projectstatus,0),"")</f>
        <v>2</v>
      </c>
      <c r="H661" s="394" t="str">
        <f t="array" ref="H661">INDEX(_Rge_Data_IC_CY,$B661,H$1)</f>
        <v/>
      </c>
      <c r="I661" s="395" t="str">
        <f t="array" ref="I661">INDEX(_Rge_Data_IC_CY,$B661,I$1)</f>
        <v/>
      </c>
      <c r="J661" s="395" t="str">
        <f t="array" ref="J661">INDEX(_Rge_Data_IC_CY,$B661,J$1)</f>
        <v/>
      </c>
      <c r="K661" s="395" t="str">
        <f t="array" ref="K661">INDEX(_Rge_Data_IC_CY,$B661,K$1)</f>
        <v/>
      </c>
      <c r="L661" s="277">
        <f t="array" ref="L661">INDEX(_Rge_Data_IC_CY,$B661,L$1)</f>
        <v>0</v>
      </c>
      <c r="M661" s="277">
        <f t="array" ref="M661">INDEX(_Rge_Data_IC_CY,$B661,M$1)</f>
        <v>0</v>
      </c>
      <c r="N661" s="277">
        <f t="array" ref="N661">INDEX(_Rge_Data_IC_CY,$B661,N$1)</f>
        <v>0</v>
      </c>
      <c r="O661" s="277">
        <f t="array" ref="O661">INDEX(_Rge_Data_IC_CY,$B661,O$1)</f>
        <v>0</v>
      </c>
      <c r="P661" s="277">
        <f t="array" ref="P661">INDEX(_Rge_Data_IC_CY,$B661,P$1)</f>
        <v>0</v>
      </c>
      <c r="Q661" s="277" t="str">
        <f t="array" ref="Q661">INDEX(_Rge_Data_IC_CY,$B661,Q$1)</f>
        <v/>
      </c>
      <c r="R661" s="277">
        <f t="array" ref="R661">INDEX(_Rge_Data_IC_CY,$B661,R$1)</f>
        <v>0</v>
      </c>
      <c r="S661" s="277">
        <f t="array" ref="S661">INDEX(_Rge_Data_IC_CY,$B661,S$1)</f>
        <v>0</v>
      </c>
      <c r="T661" s="277">
        <f t="shared" si="25"/>
        <v>0</v>
      </c>
      <c r="U661" s="396">
        <f t="shared" si="26"/>
        <v>0</v>
      </c>
      <c r="V661" s="397" t="str">
        <f t="array" ref="V661">INDEX(_Rge_Data_IC_CY,$B661,V$1)</f>
        <v/>
      </c>
      <c r="W661" s="281" t="str">
        <f t="array" ref="W661">INDEX(_Rge_Data_IC_CY,$B661,W$1)</f>
        <v/>
      </c>
      <c r="X661" s="281" t="str">
        <f t="array" ref="X661">INDEX(_Rge_Data_IC_CY,$B661,X$1)</f>
        <v/>
      </c>
      <c r="Y661" s="281" t="str">
        <f t="array" ref="Y661">INDEX(_Rge_Data_IC_CY,$B661,Y$1)</f>
        <v/>
      </c>
      <c r="Z661" s="281">
        <f t="array" ref="Z661">INDEX(_Rge_Data_IC_CY,$B661,Z$1)</f>
        <v>0</v>
      </c>
      <c r="AA661" s="281">
        <f t="array" ref="AA661">INDEX(_Rge_Data_IC_CY,$B661,AA$1)</f>
        <v>0</v>
      </c>
      <c r="AB661" s="281">
        <f t="array" ref="AB661">INDEX(_Rge_Data_IC_CY,$B661,AB$1)</f>
        <v>0</v>
      </c>
      <c r="AC661" s="281">
        <f t="array" ref="AC661">INDEX(_Rge_Data_IC_CY,$B661,AC$1)</f>
        <v>0</v>
      </c>
      <c r="AD661" s="281">
        <f t="array" ref="AD661">INDEX(_Rge_Data_IC_CY,$B661,AD$1)</f>
        <v>0</v>
      </c>
      <c r="AE661" s="281" t="str">
        <f t="array" ref="AE661">INDEX(_Rge_Data_IC_CY,$B661,AE$1)</f>
        <v/>
      </c>
      <c r="AF661" s="281">
        <f t="array" ref="AF661">INDEX(_Rge_Data_IC_CY,$B661,AF$1)</f>
        <v>0</v>
      </c>
      <c r="AG661" s="281">
        <f t="array" ref="AG661">INDEX(_Rge_Data_IC_CY,$B661,AG$1)</f>
        <v>0</v>
      </c>
      <c r="AH661" s="281">
        <f t="shared" si="27"/>
        <v>0</v>
      </c>
      <c r="AI661" s="398" t="str">
        <f t="shared" si="29"/>
        <v/>
      </c>
      <c r="AJ661" s="399" t="str">
        <f t="array" ref="AJ661">INDEX(_Rge_Data_IC_CY,$B661,AJ$1)</f>
        <v/>
      </c>
      <c r="AK661" s="400" t="str">
        <f t="array" ref="AK661">INDEX(_Rge_Data_IC_CY,$B661,AK$1)</f>
        <v/>
      </c>
      <c r="AL661" s="400" t="str">
        <f t="array" ref="AL661">INDEX(_Rge_Data_IC_CY,$B661,AL$1)</f>
        <v/>
      </c>
      <c r="AM661" s="400" t="str">
        <f t="array" ref="AM661">INDEX(_Rge_Data_IC_CY,$B661,AM$1)</f>
        <v/>
      </c>
      <c r="AN661" s="400">
        <f t="array" ref="AN661">INDEX(_Rge_Data_IC_CY,$B661,AN$1)</f>
        <v>0</v>
      </c>
      <c r="AO661" s="400">
        <f t="array" ref="AO661">INDEX(_Rge_Data_IC_CY,$B661,AO$1)</f>
        <v>0</v>
      </c>
      <c r="AP661" s="400">
        <f t="array" ref="AP661">INDEX(_Rge_Data_IC_CY,$B661,AP$1)</f>
        <v>0</v>
      </c>
      <c r="AQ661" s="400">
        <f t="array" ref="AQ661">INDEX(_Rge_Data_IC_CY,$B661,AQ$1)</f>
        <v>0</v>
      </c>
      <c r="AR661" s="400">
        <f t="array" ref="AR661">INDEX(_Rge_Data_IC_CY,$B661,AR$1)</f>
        <v>0</v>
      </c>
      <c r="AS661" s="400" t="str">
        <f t="array" ref="AS661">INDEX(_Rge_Data_IC_CY,$B661,AS$1)</f>
        <v/>
      </c>
      <c r="AT661" s="400">
        <f t="array" ref="AT661">INDEX(_Rge_Data_IC_CY,$B661,AT$1)</f>
        <v>0</v>
      </c>
      <c r="AU661" s="400">
        <f t="array" ref="AU661">INDEX(_Rge_Data_IC_CY,$B661,AU$1)</f>
        <v>0</v>
      </c>
      <c r="AV661" s="284" t="str">
        <f t="shared" si="30"/>
        <v>#REF!</v>
      </c>
      <c r="AW661" s="285">
        <f t="shared" si="28"/>
        <v>0</v>
      </c>
      <c r="AX661" s="286">
        <f>IFERROR(IF(AND($F661="OPEN",$AH661&gt;0),$AH661*_SoP*$AW661,IF(AND($F661="CLOSED",$AH661&gt;0),$AH661*_SoL*$AW661,0)),0)</f>
        <v>0</v>
      </c>
      <c r="AY661" s="286">
        <f>IFERROR(IF($AH661&lt;0,$AH661*_SoL,0),0)</f>
        <v>0</v>
      </c>
      <c r="AZ661" s="287">
        <f t="shared" si="31"/>
        <v>0</v>
      </c>
      <c r="BA661" s="287">
        <f t="shared" si="32"/>
        <v>0</v>
      </c>
      <c r="BB661" s="287">
        <f t="shared" si="33"/>
        <v>0</v>
      </c>
      <c r="BC661" s="288">
        <f t="shared" si="34"/>
        <v>0</v>
      </c>
      <c r="BD661" s="401">
        <f t="shared" si="35"/>
        <v>0</v>
      </c>
      <c r="BE661" s="402">
        <f t="shared" si="36"/>
        <v>0</v>
      </c>
      <c r="BF661" s="403">
        <f t="shared" si="37"/>
        <v>0</v>
      </c>
    </row>
    <row r="662" ht="19.5" customHeight="1">
      <c r="A662" s="185"/>
      <c r="B662" s="230">
        <f t="shared" si="38"/>
        <v>44</v>
      </c>
      <c r="C662" s="185"/>
      <c r="D662" s="391" t="str">
        <f t="array" ref="D662">INDEX(_Rge_Projectdata_IC,$B662,MATCH("Project-ID",_Rge_Headline_Projectdata,0))</f>
        <v/>
      </c>
      <c r="E662" s="392" t="str">
        <f t="array" ref="E662">IF(INDEX(_Rge_Data_IC_CY,$B662,E$1)=0,"",TEXT(INDEX(_Rge_Data_IC_CY,$B662,E$1),"JJJJMMTT"))</f>
        <v/>
      </c>
      <c r="F662" s="393" t="str">
        <f t="array" ref="F662">INDEX(_Rge_Data_IC_CY,$B662,F$1)</f>
        <v>Closed</v>
      </c>
      <c r="G662" s="393">
        <f t="array" ref="G662">IFERROR(MATCH(INDEX(_Rge_Data_IC_CY,$B662,G$1),_Rge_Projectstatus,0),"")</f>
        <v>2</v>
      </c>
      <c r="H662" s="394" t="str">
        <f t="array" ref="H662">INDEX(_Rge_Data_IC_CY,$B662,H$1)</f>
        <v/>
      </c>
      <c r="I662" s="395" t="str">
        <f t="array" ref="I662">INDEX(_Rge_Data_IC_CY,$B662,I$1)</f>
        <v/>
      </c>
      <c r="J662" s="395" t="str">
        <f t="array" ref="J662">INDEX(_Rge_Data_IC_CY,$B662,J$1)</f>
        <v/>
      </c>
      <c r="K662" s="395" t="str">
        <f t="array" ref="K662">INDEX(_Rge_Data_IC_CY,$B662,K$1)</f>
        <v/>
      </c>
      <c r="L662" s="277">
        <f t="array" ref="L662">INDEX(_Rge_Data_IC_CY,$B662,L$1)</f>
        <v>0</v>
      </c>
      <c r="M662" s="277">
        <f t="array" ref="M662">INDEX(_Rge_Data_IC_CY,$B662,M$1)</f>
        <v>0</v>
      </c>
      <c r="N662" s="277">
        <f t="array" ref="N662">INDEX(_Rge_Data_IC_CY,$B662,N$1)</f>
        <v>0</v>
      </c>
      <c r="O662" s="277">
        <f t="array" ref="O662">INDEX(_Rge_Data_IC_CY,$B662,O$1)</f>
        <v>0</v>
      </c>
      <c r="P662" s="277">
        <f t="array" ref="P662">INDEX(_Rge_Data_IC_CY,$B662,P$1)</f>
        <v>0</v>
      </c>
      <c r="Q662" s="277" t="str">
        <f t="array" ref="Q662">INDEX(_Rge_Data_IC_CY,$B662,Q$1)</f>
        <v/>
      </c>
      <c r="R662" s="277">
        <f t="array" ref="R662">INDEX(_Rge_Data_IC_CY,$B662,R$1)</f>
        <v>0</v>
      </c>
      <c r="S662" s="277">
        <f t="array" ref="S662">INDEX(_Rge_Data_IC_CY,$B662,S$1)</f>
        <v>0</v>
      </c>
      <c r="T662" s="277">
        <f t="shared" si="25"/>
        <v>0</v>
      </c>
      <c r="U662" s="396">
        <f t="shared" si="26"/>
        <v>0</v>
      </c>
      <c r="V662" s="397" t="str">
        <f t="array" ref="V662">INDEX(_Rge_Data_IC_CY,$B662,V$1)</f>
        <v/>
      </c>
      <c r="W662" s="281" t="str">
        <f t="array" ref="W662">INDEX(_Rge_Data_IC_CY,$B662,W$1)</f>
        <v/>
      </c>
      <c r="X662" s="281" t="str">
        <f t="array" ref="X662">INDEX(_Rge_Data_IC_CY,$B662,X$1)</f>
        <v/>
      </c>
      <c r="Y662" s="281" t="str">
        <f t="array" ref="Y662">INDEX(_Rge_Data_IC_CY,$B662,Y$1)</f>
        <v/>
      </c>
      <c r="Z662" s="281">
        <f t="array" ref="Z662">INDEX(_Rge_Data_IC_CY,$B662,Z$1)</f>
        <v>0</v>
      </c>
      <c r="AA662" s="281">
        <f t="array" ref="AA662">INDEX(_Rge_Data_IC_CY,$B662,AA$1)</f>
        <v>0</v>
      </c>
      <c r="AB662" s="281">
        <f t="array" ref="AB662">INDEX(_Rge_Data_IC_CY,$B662,AB$1)</f>
        <v>0</v>
      </c>
      <c r="AC662" s="281">
        <f t="array" ref="AC662">INDEX(_Rge_Data_IC_CY,$B662,AC$1)</f>
        <v>0</v>
      </c>
      <c r="AD662" s="281">
        <f t="array" ref="AD662">INDEX(_Rge_Data_IC_CY,$B662,AD$1)</f>
        <v>0</v>
      </c>
      <c r="AE662" s="281" t="str">
        <f t="array" ref="AE662">INDEX(_Rge_Data_IC_CY,$B662,AE$1)</f>
        <v/>
      </c>
      <c r="AF662" s="281">
        <f t="array" ref="AF662">INDEX(_Rge_Data_IC_CY,$B662,AF$1)</f>
        <v>0</v>
      </c>
      <c r="AG662" s="281">
        <f t="array" ref="AG662">INDEX(_Rge_Data_IC_CY,$B662,AG$1)</f>
        <v>0</v>
      </c>
      <c r="AH662" s="281">
        <f t="shared" si="27"/>
        <v>0</v>
      </c>
      <c r="AI662" s="398" t="str">
        <f t="shared" si="29"/>
        <v/>
      </c>
      <c r="AJ662" s="399" t="str">
        <f t="array" ref="AJ662">INDEX(_Rge_Data_IC_CY,$B662,AJ$1)</f>
        <v/>
      </c>
      <c r="AK662" s="400" t="str">
        <f t="array" ref="AK662">INDEX(_Rge_Data_IC_CY,$B662,AK$1)</f>
        <v/>
      </c>
      <c r="AL662" s="400" t="str">
        <f t="array" ref="AL662">INDEX(_Rge_Data_IC_CY,$B662,AL$1)</f>
        <v/>
      </c>
      <c r="AM662" s="400" t="str">
        <f t="array" ref="AM662">INDEX(_Rge_Data_IC_CY,$B662,AM$1)</f>
        <v/>
      </c>
      <c r="AN662" s="400">
        <f t="array" ref="AN662">INDEX(_Rge_Data_IC_CY,$B662,AN$1)</f>
        <v>0</v>
      </c>
      <c r="AO662" s="400">
        <f t="array" ref="AO662">INDEX(_Rge_Data_IC_CY,$B662,AO$1)</f>
        <v>0</v>
      </c>
      <c r="AP662" s="400">
        <f t="array" ref="AP662">INDEX(_Rge_Data_IC_CY,$B662,AP$1)</f>
        <v>0</v>
      </c>
      <c r="AQ662" s="400">
        <f t="array" ref="AQ662">INDEX(_Rge_Data_IC_CY,$B662,AQ$1)</f>
        <v>0</v>
      </c>
      <c r="AR662" s="400">
        <f t="array" ref="AR662">INDEX(_Rge_Data_IC_CY,$B662,AR$1)</f>
        <v>0</v>
      </c>
      <c r="AS662" s="400" t="str">
        <f t="array" ref="AS662">INDEX(_Rge_Data_IC_CY,$B662,AS$1)</f>
        <v/>
      </c>
      <c r="AT662" s="400">
        <f t="array" ref="AT662">INDEX(_Rge_Data_IC_CY,$B662,AT$1)</f>
        <v>0</v>
      </c>
      <c r="AU662" s="400">
        <f t="array" ref="AU662">INDEX(_Rge_Data_IC_CY,$B662,AU$1)</f>
        <v>0</v>
      </c>
      <c r="AV662" s="284" t="str">
        <f t="shared" si="30"/>
        <v>#REF!</v>
      </c>
      <c r="AW662" s="285">
        <f t="shared" si="28"/>
        <v>0</v>
      </c>
      <c r="AX662" s="286">
        <f>IFERROR(IF(AND($F662="OPEN",$AH662&gt;0),$AH662*_SoP*$AW662,IF(AND($F662="CLOSED",$AH662&gt;0),$AH662*_SoL*$AW662,0)),0)</f>
        <v>0</v>
      </c>
      <c r="AY662" s="286">
        <f>IFERROR(IF($AH662&lt;0,$AH662*_SoL,0),0)</f>
        <v>0</v>
      </c>
      <c r="AZ662" s="287">
        <f t="shared" si="31"/>
        <v>0</v>
      </c>
      <c r="BA662" s="287">
        <f t="shared" si="32"/>
        <v>0</v>
      </c>
      <c r="BB662" s="287">
        <f t="shared" si="33"/>
        <v>0</v>
      </c>
      <c r="BC662" s="288">
        <f t="shared" si="34"/>
        <v>0</v>
      </c>
      <c r="BD662" s="401">
        <f t="shared" si="35"/>
        <v>0</v>
      </c>
      <c r="BE662" s="402">
        <f t="shared" si="36"/>
        <v>0</v>
      </c>
      <c r="BF662" s="403">
        <f t="shared" si="37"/>
        <v>0</v>
      </c>
    </row>
    <row r="663" ht="19.5" customHeight="1">
      <c r="A663" s="185"/>
      <c r="B663" s="230">
        <f t="shared" si="38"/>
        <v>45</v>
      </c>
      <c r="C663" s="185"/>
      <c r="D663" s="391" t="str">
        <f t="array" ref="D663">INDEX(_Rge_Projectdata_IC,$B663,MATCH("Project-ID",_Rge_Headline_Projectdata,0))</f>
        <v/>
      </c>
      <c r="E663" s="392" t="str">
        <f t="array" ref="E663">IF(INDEX(_Rge_Data_IC_CY,$B663,E$1)=0,"",TEXT(INDEX(_Rge_Data_IC_CY,$B663,E$1),"JJJJMMTT"))</f>
        <v/>
      </c>
      <c r="F663" s="393" t="str">
        <f t="array" ref="F663">INDEX(_Rge_Data_IC_CY,$B663,F$1)</f>
        <v>Closed</v>
      </c>
      <c r="G663" s="393">
        <f t="array" ref="G663">IFERROR(MATCH(INDEX(_Rge_Data_IC_CY,$B663,G$1),_Rge_Projectstatus,0),"")</f>
        <v>2</v>
      </c>
      <c r="H663" s="394" t="str">
        <f t="array" ref="H663">INDEX(_Rge_Data_IC_CY,$B663,H$1)</f>
        <v/>
      </c>
      <c r="I663" s="395" t="str">
        <f t="array" ref="I663">INDEX(_Rge_Data_IC_CY,$B663,I$1)</f>
        <v/>
      </c>
      <c r="J663" s="395" t="str">
        <f t="array" ref="J663">INDEX(_Rge_Data_IC_CY,$B663,J$1)</f>
        <v/>
      </c>
      <c r="K663" s="395" t="str">
        <f t="array" ref="K663">INDEX(_Rge_Data_IC_CY,$B663,K$1)</f>
        <v/>
      </c>
      <c r="L663" s="277">
        <f t="array" ref="L663">INDEX(_Rge_Data_IC_CY,$B663,L$1)</f>
        <v>0</v>
      </c>
      <c r="M663" s="277">
        <f t="array" ref="M663">INDEX(_Rge_Data_IC_CY,$B663,M$1)</f>
        <v>0</v>
      </c>
      <c r="N663" s="277">
        <f t="array" ref="N663">INDEX(_Rge_Data_IC_CY,$B663,N$1)</f>
        <v>0</v>
      </c>
      <c r="O663" s="277">
        <f t="array" ref="O663">INDEX(_Rge_Data_IC_CY,$B663,O$1)</f>
        <v>0</v>
      </c>
      <c r="P663" s="277">
        <f t="array" ref="P663">INDEX(_Rge_Data_IC_CY,$B663,P$1)</f>
        <v>0</v>
      </c>
      <c r="Q663" s="277" t="str">
        <f t="array" ref="Q663">INDEX(_Rge_Data_IC_CY,$B663,Q$1)</f>
        <v/>
      </c>
      <c r="R663" s="277">
        <f t="array" ref="R663">INDEX(_Rge_Data_IC_CY,$B663,R$1)</f>
        <v>0</v>
      </c>
      <c r="S663" s="277">
        <f t="array" ref="S663">INDEX(_Rge_Data_IC_CY,$B663,S$1)</f>
        <v>0</v>
      </c>
      <c r="T663" s="277">
        <f t="shared" si="25"/>
        <v>0</v>
      </c>
      <c r="U663" s="396">
        <f t="shared" si="26"/>
        <v>0</v>
      </c>
      <c r="V663" s="397" t="str">
        <f t="array" ref="V663">INDEX(_Rge_Data_IC_CY,$B663,V$1)</f>
        <v/>
      </c>
      <c r="W663" s="281" t="str">
        <f t="array" ref="W663">INDEX(_Rge_Data_IC_CY,$B663,W$1)</f>
        <v/>
      </c>
      <c r="X663" s="281" t="str">
        <f t="array" ref="X663">INDEX(_Rge_Data_IC_CY,$B663,X$1)</f>
        <v/>
      </c>
      <c r="Y663" s="281" t="str">
        <f t="array" ref="Y663">INDEX(_Rge_Data_IC_CY,$B663,Y$1)</f>
        <v/>
      </c>
      <c r="Z663" s="281">
        <f t="array" ref="Z663">INDEX(_Rge_Data_IC_CY,$B663,Z$1)</f>
        <v>0</v>
      </c>
      <c r="AA663" s="281">
        <f t="array" ref="AA663">INDEX(_Rge_Data_IC_CY,$B663,AA$1)</f>
        <v>0</v>
      </c>
      <c r="AB663" s="281">
        <f t="array" ref="AB663">INDEX(_Rge_Data_IC_CY,$B663,AB$1)</f>
        <v>0</v>
      </c>
      <c r="AC663" s="281">
        <f t="array" ref="AC663">INDEX(_Rge_Data_IC_CY,$B663,AC$1)</f>
        <v>0</v>
      </c>
      <c r="AD663" s="281">
        <f t="array" ref="AD663">INDEX(_Rge_Data_IC_CY,$B663,AD$1)</f>
        <v>0</v>
      </c>
      <c r="AE663" s="281" t="str">
        <f t="array" ref="AE663">INDEX(_Rge_Data_IC_CY,$B663,AE$1)</f>
        <v/>
      </c>
      <c r="AF663" s="281">
        <f t="array" ref="AF663">INDEX(_Rge_Data_IC_CY,$B663,AF$1)</f>
        <v>0</v>
      </c>
      <c r="AG663" s="281">
        <f t="array" ref="AG663">INDEX(_Rge_Data_IC_CY,$B663,AG$1)</f>
        <v>0</v>
      </c>
      <c r="AH663" s="281">
        <f t="shared" si="27"/>
        <v>0</v>
      </c>
      <c r="AI663" s="398" t="str">
        <f t="shared" si="29"/>
        <v/>
      </c>
      <c r="AJ663" s="399" t="str">
        <f t="array" ref="AJ663">INDEX(_Rge_Data_IC_CY,$B663,AJ$1)</f>
        <v/>
      </c>
      <c r="AK663" s="400" t="str">
        <f t="array" ref="AK663">INDEX(_Rge_Data_IC_CY,$B663,AK$1)</f>
        <v/>
      </c>
      <c r="AL663" s="400" t="str">
        <f t="array" ref="AL663">INDEX(_Rge_Data_IC_CY,$B663,AL$1)</f>
        <v/>
      </c>
      <c r="AM663" s="400" t="str">
        <f t="array" ref="AM663">INDEX(_Rge_Data_IC_CY,$B663,AM$1)</f>
        <v/>
      </c>
      <c r="AN663" s="400">
        <f t="array" ref="AN663">INDEX(_Rge_Data_IC_CY,$B663,AN$1)</f>
        <v>0</v>
      </c>
      <c r="AO663" s="400">
        <f t="array" ref="AO663">INDEX(_Rge_Data_IC_CY,$B663,AO$1)</f>
        <v>0</v>
      </c>
      <c r="AP663" s="400">
        <f t="array" ref="AP663">INDEX(_Rge_Data_IC_CY,$B663,AP$1)</f>
        <v>0</v>
      </c>
      <c r="AQ663" s="400">
        <f t="array" ref="AQ663">INDEX(_Rge_Data_IC_CY,$B663,AQ$1)</f>
        <v>0</v>
      </c>
      <c r="AR663" s="400">
        <f t="array" ref="AR663">INDEX(_Rge_Data_IC_CY,$B663,AR$1)</f>
        <v>0</v>
      </c>
      <c r="AS663" s="400" t="str">
        <f t="array" ref="AS663">INDEX(_Rge_Data_IC_CY,$B663,AS$1)</f>
        <v/>
      </c>
      <c r="AT663" s="400">
        <f t="array" ref="AT663">INDEX(_Rge_Data_IC_CY,$B663,AT$1)</f>
        <v>0</v>
      </c>
      <c r="AU663" s="400">
        <f t="array" ref="AU663">INDEX(_Rge_Data_IC_CY,$B663,AU$1)</f>
        <v>0</v>
      </c>
      <c r="AV663" s="284" t="str">
        <f t="shared" si="30"/>
        <v>#REF!</v>
      </c>
      <c r="AW663" s="285">
        <f t="shared" si="28"/>
        <v>0</v>
      </c>
      <c r="AX663" s="286">
        <f>IFERROR(IF(AND($F663="OPEN",$AH663&gt;0),$AH663*_SoP*$AW663,IF(AND($F663="CLOSED",$AH663&gt;0),$AH663*_SoL*$AW663,0)),0)</f>
        <v>0</v>
      </c>
      <c r="AY663" s="286">
        <f>IFERROR(IF($AH663&lt;0,$AH663*_SoL,0),0)</f>
        <v>0</v>
      </c>
      <c r="AZ663" s="287">
        <f t="shared" si="31"/>
        <v>0</v>
      </c>
      <c r="BA663" s="287">
        <f t="shared" si="32"/>
        <v>0</v>
      </c>
      <c r="BB663" s="287">
        <f t="shared" si="33"/>
        <v>0</v>
      </c>
      <c r="BC663" s="288">
        <f t="shared" si="34"/>
        <v>0</v>
      </c>
      <c r="BD663" s="401">
        <f t="shared" si="35"/>
        <v>0</v>
      </c>
      <c r="BE663" s="402">
        <f t="shared" si="36"/>
        <v>0</v>
      </c>
      <c r="BF663" s="403">
        <f t="shared" si="37"/>
        <v>0</v>
      </c>
    </row>
    <row r="664" ht="19.5" customHeight="1">
      <c r="A664" s="185"/>
      <c r="B664" s="230">
        <f t="shared" si="38"/>
        <v>46</v>
      </c>
      <c r="C664" s="185"/>
      <c r="D664" s="391" t="str">
        <f t="array" ref="D664">INDEX(_Rge_Projectdata_IC,$B664,MATCH("Project-ID",_Rge_Headline_Projectdata,0))</f>
        <v/>
      </c>
      <c r="E664" s="392" t="str">
        <f t="array" ref="E664">IF(INDEX(_Rge_Data_IC_CY,$B664,E$1)=0,"",TEXT(INDEX(_Rge_Data_IC_CY,$B664,E$1),"JJJJMMTT"))</f>
        <v/>
      </c>
      <c r="F664" s="393" t="str">
        <f t="array" ref="F664">INDEX(_Rge_Data_IC_CY,$B664,F$1)</f>
        <v>Closed</v>
      </c>
      <c r="G664" s="393">
        <f t="array" ref="G664">IFERROR(MATCH(INDEX(_Rge_Data_IC_CY,$B664,G$1),_Rge_Projectstatus,0),"")</f>
        <v>2</v>
      </c>
      <c r="H664" s="394" t="str">
        <f t="array" ref="H664">INDEX(_Rge_Data_IC_CY,$B664,H$1)</f>
        <v/>
      </c>
      <c r="I664" s="395" t="str">
        <f t="array" ref="I664">INDEX(_Rge_Data_IC_CY,$B664,I$1)</f>
        <v/>
      </c>
      <c r="J664" s="395" t="str">
        <f t="array" ref="J664">INDEX(_Rge_Data_IC_CY,$B664,J$1)</f>
        <v/>
      </c>
      <c r="K664" s="395" t="str">
        <f t="array" ref="K664">INDEX(_Rge_Data_IC_CY,$B664,K$1)</f>
        <v/>
      </c>
      <c r="L664" s="277">
        <f t="array" ref="L664">INDEX(_Rge_Data_IC_CY,$B664,L$1)</f>
        <v>0</v>
      </c>
      <c r="M664" s="277">
        <f t="array" ref="M664">INDEX(_Rge_Data_IC_CY,$B664,M$1)</f>
        <v>0</v>
      </c>
      <c r="N664" s="277">
        <f t="array" ref="N664">INDEX(_Rge_Data_IC_CY,$B664,N$1)</f>
        <v>0</v>
      </c>
      <c r="O664" s="277">
        <f t="array" ref="O664">INDEX(_Rge_Data_IC_CY,$B664,O$1)</f>
        <v>0</v>
      </c>
      <c r="P664" s="277">
        <f t="array" ref="P664">INDEX(_Rge_Data_IC_CY,$B664,P$1)</f>
        <v>0</v>
      </c>
      <c r="Q664" s="277" t="str">
        <f t="array" ref="Q664">INDEX(_Rge_Data_IC_CY,$B664,Q$1)</f>
        <v/>
      </c>
      <c r="R664" s="277">
        <f t="array" ref="R664">INDEX(_Rge_Data_IC_CY,$B664,R$1)</f>
        <v>0</v>
      </c>
      <c r="S664" s="277">
        <f t="array" ref="S664">INDEX(_Rge_Data_IC_CY,$B664,S$1)</f>
        <v>0</v>
      </c>
      <c r="T664" s="277">
        <f t="shared" si="25"/>
        <v>0</v>
      </c>
      <c r="U664" s="396">
        <f t="shared" si="26"/>
        <v>0</v>
      </c>
      <c r="V664" s="397" t="str">
        <f t="array" ref="V664">INDEX(_Rge_Data_IC_CY,$B664,V$1)</f>
        <v/>
      </c>
      <c r="W664" s="281" t="str">
        <f t="array" ref="W664">INDEX(_Rge_Data_IC_CY,$B664,W$1)</f>
        <v/>
      </c>
      <c r="X664" s="281" t="str">
        <f t="array" ref="X664">INDEX(_Rge_Data_IC_CY,$B664,X$1)</f>
        <v/>
      </c>
      <c r="Y664" s="281" t="str">
        <f t="array" ref="Y664">INDEX(_Rge_Data_IC_CY,$B664,Y$1)</f>
        <v/>
      </c>
      <c r="Z664" s="281">
        <f t="array" ref="Z664">INDEX(_Rge_Data_IC_CY,$B664,Z$1)</f>
        <v>0</v>
      </c>
      <c r="AA664" s="281">
        <f t="array" ref="AA664">INDEX(_Rge_Data_IC_CY,$B664,AA$1)</f>
        <v>0</v>
      </c>
      <c r="AB664" s="281">
        <f t="array" ref="AB664">INDEX(_Rge_Data_IC_CY,$B664,AB$1)</f>
        <v>0</v>
      </c>
      <c r="AC664" s="281">
        <f t="array" ref="AC664">INDEX(_Rge_Data_IC_CY,$B664,AC$1)</f>
        <v>0</v>
      </c>
      <c r="AD664" s="281">
        <f t="array" ref="AD664">INDEX(_Rge_Data_IC_CY,$B664,AD$1)</f>
        <v>0</v>
      </c>
      <c r="AE664" s="281" t="str">
        <f t="array" ref="AE664">INDEX(_Rge_Data_IC_CY,$B664,AE$1)</f>
        <v/>
      </c>
      <c r="AF664" s="281">
        <f t="array" ref="AF664">INDEX(_Rge_Data_IC_CY,$B664,AF$1)</f>
        <v>0</v>
      </c>
      <c r="AG664" s="281">
        <f t="array" ref="AG664">INDEX(_Rge_Data_IC_CY,$B664,AG$1)</f>
        <v>0</v>
      </c>
      <c r="AH664" s="281">
        <f t="shared" si="27"/>
        <v>0</v>
      </c>
      <c r="AI664" s="398" t="str">
        <f t="shared" si="29"/>
        <v/>
      </c>
      <c r="AJ664" s="399" t="str">
        <f t="array" ref="AJ664">INDEX(_Rge_Data_IC_CY,$B664,AJ$1)</f>
        <v/>
      </c>
      <c r="AK664" s="400" t="str">
        <f t="array" ref="AK664">INDEX(_Rge_Data_IC_CY,$B664,AK$1)</f>
        <v/>
      </c>
      <c r="AL664" s="400" t="str">
        <f t="array" ref="AL664">INDEX(_Rge_Data_IC_CY,$B664,AL$1)</f>
        <v/>
      </c>
      <c r="AM664" s="400" t="str">
        <f t="array" ref="AM664">INDEX(_Rge_Data_IC_CY,$B664,AM$1)</f>
        <v/>
      </c>
      <c r="AN664" s="400">
        <f t="array" ref="AN664">INDEX(_Rge_Data_IC_CY,$B664,AN$1)</f>
        <v>0</v>
      </c>
      <c r="AO664" s="400">
        <f t="array" ref="AO664">INDEX(_Rge_Data_IC_CY,$B664,AO$1)</f>
        <v>0</v>
      </c>
      <c r="AP664" s="400">
        <f t="array" ref="AP664">INDEX(_Rge_Data_IC_CY,$B664,AP$1)</f>
        <v>0</v>
      </c>
      <c r="AQ664" s="400">
        <f t="array" ref="AQ664">INDEX(_Rge_Data_IC_CY,$B664,AQ$1)</f>
        <v>0</v>
      </c>
      <c r="AR664" s="400">
        <f t="array" ref="AR664">INDEX(_Rge_Data_IC_CY,$B664,AR$1)</f>
        <v>0</v>
      </c>
      <c r="AS664" s="400" t="str">
        <f t="array" ref="AS664">INDEX(_Rge_Data_IC_CY,$B664,AS$1)</f>
        <v/>
      </c>
      <c r="AT664" s="400">
        <f t="array" ref="AT664">INDEX(_Rge_Data_IC_CY,$B664,AT$1)</f>
        <v>0</v>
      </c>
      <c r="AU664" s="400">
        <f t="array" ref="AU664">INDEX(_Rge_Data_IC_CY,$B664,AU$1)</f>
        <v>0</v>
      </c>
      <c r="AV664" s="284" t="str">
        <f t="shared" si="30"/>
        <v>#REF!</v>
      </c>
      <c r="AW664" s="285">
        <f t="shared" si="28"/>
        <v>0</v>
      </c>
      <c r="AX664" s="286">
        <f>IFERROR(IF(AND($F664="OPEN",$AH664&gt;0),$AH664*_SoP*$AW664,IF(AND($F664="CLOSED",$AH664&gt;0),$AH664*_SoL*$AW664,0)),0)</f>
        <v>0</v>
      </c>
      <c r="AY664" s="286">
        <f>IFERROR(IF($AH664&lt;0,$AH664*_SoL,0),0)</f>
        <v>0</v>
      </c>
      <c r="AZ664" s="287">
        <f t="shared" si="31"/>
        <v>0</v>
      </c>
      <c r="BA664" s="287">
        <f t="shared" si="32"/>
        <v>0</v>
      </c>
      <c r="BB664" s="287">
        <f t="shared" si="33"/>
        <v>0</v>
      </c>
      <c r="BC664" s="288">
        <f t="shared" si="34"/>
        <v>0</v>
      </c>
      <c r="BD664" s="401">
        <f t="shared" si="35"/>
        <v>0</v>
      </c>
      <c r="BE664" s="402">
        <f t="shared" si="36"/>
        <v>0</v>
      </c>
      <c r="BF664" s="403">
        <f t="shared" si="37"/>
        <v>0</v>
      </c>
    </row>
    <row r="665" ht="19.5" customHeight="1">
      <c r="A665" s="185"/>
      <c r="B665" s="230">
        <f t="shared" si="38"/>
        <v>47</v>
      </c>
      <c r="C665" s="185"/>
      <c r="D665" s="391" t="str">
        <f t="array" ref="D665">INDEX(_Rge_Projectdata_IC,$B665,MATCH("Project-ID",_Rge_Headline_Projectdata,0))</f>
        <v/>
      </c>
      <c r="E665" s="392" t="str">
        <f t="array" ref="E665">IF(INDEX(_Rge_Data_IC_CY,$B665,E$1)=0,"",TEXT(INDEX(_Rge_Data_IC_CY,$B665,E$1),"JJJJMMTT"))</f>
        <v/>
      </c>
      <c r="F665" s="393" t="str">
        <f t="array" ref="F665">INDEX(_Rge_Data_IC_CY,$B665,F$1)</f>
        <v>Closed</v>
      </c>
      <c r="G665" s="393">
        <f t="array" ref="G665">IFERROR(MATCH(INDEX(_Rge_Data_IC_CY,$B665,G$1),_Rge_Projectstatus,0),"")</f>
        <v>2</v>
      </c>
      <c r="H665" s="394" t="str">
        <f t="array" ref="H665">INDEX(_Rge_Data_IC_CY,$B665,H$1)</f>
        <v/>
      </c>
      <c r="I665" s="395" t="str">
        <f t="array" ref="I665">INDEX(_Rge_Data_IC_CY,$B665,I$1)</f>
        <v/>
      </c>
      <c r="J665" s="395" t="str">
        <f t="array" ref="J665">INDEX(_Rge_Data_IC_CY,$B665,J$1)</f>
        <v/>
      </c>
      <c r="K665" s="395" t="str">
        <f t="array" ref="K665">INDEX(_Rge_Data_IC_CY,$B665,K$1)</f>
        <v/>
      </c>
      <c r="L665" s="277">
        <f t="array" ref="L665">INDEX(_Rge_Data_IC_CY,$B665,L$1)</f>
        <v>0</v>
      </c>
      <c r="M665" s="277">
        <f t="array" ref="M665">INDEX(_Rge_Data_IC_CY,$B665,M$1)</f>
        <v>0</v>
      </c>
      <c r="N665" s="277">
        <f t="array" ref="N665">INDEX(_Rge_Data_IC_CY,$B665,N$1)</f>
        <v>0</v>
      </c>
      <c r="O665" s="277">
        <f t="array" ref="O665">INDEX(_Rge_Data_IC_CY,$B665,O$1)</f>
        <v>0</v>
      </c>
      <c r="P665" s="277">
        <f t="array" ref="P665">INDEX(_Rge_Data_IC_CY,$B665,P$1)</f>
        <v>0</v>
      </c>
      <c r="Q665" s="277" t="str">
        <f t="array" ref="Q665">INDEX(_Rge_Data_IC_CY,$B665,Q$1)</f>
        <v/>
      </c>
      <c r="R665" s="277">
        <f t="array" ref="R665">INDEX(_Rge_Data_IC_CY,$B665,R$1)</f>
        <v>0</v>
      </c>
      <c r="S665" s="277">
        <f t="array" ref="S665">INDEX(_Rge_Data_IC_CY,$B665,S$1)</f>
        <v>0</v>
      </c>
      <c r="T665" s="277">
        <f t="shared" si="25"/>
        <v>0</v>
      </c>
      <c r="U665" s="396">
        <f t="shared" si="26"/>
        <v>0</v>
      </c>
      <c r="V665" s="397" t="str">
        <f t="array" ref="V665">INDEX(_Rge_Data_IC_CY,$B665,V$1)</f>
        <v/>
      </c>
      <c r="W665" s="281" t="str">
        <f t="array" ref="W665">INDEX(_Rge_Data_IC_CY,$B665,W$1)</f>
        <v/>
      </c>
      <c r="X665" s="281" t="str">
        <f t="array" ref="X665">INDEX(_Rge_Data_IC_CY,$B665,X$1)</f>
        <v/>
      </c>
      <c r="Y665" s="281" t="str">
        <f t="array" ref="Y665">INDEX(_Rge_Data_IC_CY,$B665,Y$1)</f>
        <v/>
      </c>
      <c r="Z665" s="281">
        <f t="array" ref="Z665">INDEX(_Rge_Data_IC_CY,$B665,Z$1)</f>
        <v>0</v>
      </c>
      <c r="AA665" s="281">
        <f t="array" ref="AA665">INDEX(_Rge_Data_IC_CY,$B665,AA$1)</f>
        <v>0</v>
      </c>
      <c r="AB665" s="281">
        <f t="array" ref="AB665">INDEX(_Rge_Data_IC_CY,$B665,AB$1)</f>
        <v>0</v>
      </c>
      <c r="AC665" s="281">
        <f t="array" ref="AC665">INDEX(_Rge_Data_IC_CY,$B665,AC$1)</f>
        <v>0</v>
      </c>
      <c r="AD665" s="281">
        <f t="array" ref="AD665">INDEX(_Rge_Data_IC_CY,$B665,AD$1)</f>
        <v>0</v>
      </c>
      <c r="AE665" s="281" t="str">
        <f t="array" ref="AE665">INDEX(_Rge_Data_IC_CY,$B665,AE$1)</f>
        <v/>
      </c>
      <c r="AF665" s="281">
        <f t="array" ref="AF665">INDEX(_Rge_Data_IC_CY,$B665,AF$1)</f>
        <v>0</v>
      </c>
      <c r="AG665" s="281">
        <f t="array" ref="AG665">INDEX(_Rge_Data_IC_CY,$B665,AG$1)</f>
        <v>0</v>
      </c>
      <c r="AH665" s="281">
        <f t="shared" si="27"/>
        <v>0</v>
      </c>
      <c r="AI665" s="398" t="str">
        <f t="shared" si="29"/>
        <v/>
      </c>
      <c r="AJ665" s="399" t="str">
        <f t="array" ref="AJ665">INDEX(_Rge_Data_IC_CY,$B665,AJ$1)</f>
        <v/>
      </c>
      <c r="AK665" s="400" t="str">
        <f t="array" ref="AK665">INDEX(_Rge_Data_IC_CY,$B665,AK$1)</f>
        <v/>
      </c>
      <c r="AL665" s="400" t="str">
        <f t="array" ref="AL665">INDEX(_Rge_Data_IC_CY,$B665,AL$1)</f>
        <v/>
      </c>
      <c r="AM665" s="400" t="str">
        <f t="array" ref="AM665">INDEX(_Rge_Data_IC_CY,$B665,AM$1)</f>
        <v/>
      </c>
      <c r="AN665" s="400">
        <f t="array" ref="AN665">INDEX(_Rge_Data_IC_CY,$B665,AN$1)</f>
        <v>0</v>
      </c>
      <c r="AO665" s="400">
        <f t="array" ref="AO665">INDEX(_Rge_Data_IC_CY,$B665,AO$1)</f>
        <v>0</v>
      </c>
      <c r="AP665" s="400">
        <f t="array" ref="AP665">INDEX(_Rge_Data_IC_CY,$B665,AP$1)</f>
        <v>0</v>
      </c>
      <c r="AQ665" s="400">
        <f t="array" ref="AQ665">INDEX(_Rge_Data_IC_CY,$B665,AQ$1)</f>
        <v>0</v>
      </c>
      <c r="AR665" s="400">
        <f t="array" ref="AR665">INDEX(_Rge_Data_IC_CY,$B665,AR$1)</f>
        <v>0</v>
      </c>
      <c r="AS665" s="400" t="str">
        <f t="array" ref="AS665">INDEX(_Rge_Data_IC_CY,$B665,AS$1)</f>
        <v/>
      </c>
      <c r="AT665" s="400">
        <f t="array" ref="AT665">INDEX(_Rge_Data_IC_CY,$B665,AT$1)</f>
        <v>0</v>
      </c>
      <c r="AU665" s="400">
        <f t="array" ref="AU665">INDEX(_Rge_Data_IC_CY,$B665,AU$1)</f>
        <v>0</v>
      </c>
      <c r="AV665" s="284" t="str">
        <f t="shared" si="30"/>
        <v>#REF!</v>
      </c>
      <c r="AW665" s="285">
        <f t="shared" si="28"/>
        <v>0</v>
      </c>
      <c r="AX665" s="286">
        <f>IFERROR(IF(AND($F665="OPEN",$AH665&gt;0),$AH665*_SoP*$AW665,IF(AND($F665="CLOSED",$AH665&gt;0),$AH665*_SoL*$AW665,0)),0)</f>
        <v>0</v>
      </c>
      <c r="AY665" s="286">
        <f>IFERROR(IF($AH665&lt;0,$AH665*_SoL,0),0)</f>
        <v>0</v>
      </c>
      <c r="AZ665" s="287">
        <f t="shared" si="31"/>
        <v>0</v>
      </c>
      <c r="BA665" s="287">
        <f t="shared" si="32"/>
        <v>0</v>
      </c>
      <c r="BB665" s="287">
        <f t="shared" si="33"/>
        <v>0</v>
      </c>
      <c r="BC665" s="288">
        <f t="shared" si="34"/>
        <v>0</v>
      </c>
      <c r="BD665" s="401">
        <f t="shared" si="35"/>
        <v>0</v>
      </c>
      <c r="BE665" s="402">
        <f t="shared" si="36"/>
        <v>0</v>
      </c>
      <c r="BF665" s="403">
        <f t="shared" si="37"/>
        <v>0</v>
      </c>
    </row>
    <row r="666" ht="19.5" customHeight="1">
      <c r="A666" s="185"/>
      <c r="B666" s="230">
        <f t="shared" si="38"/>
        <v>48</v>
      </c>
      <c r="C666" s="185"/>
      <c r="D666" s="391" t="str">
        <f t="array" ref="D666">INDEX(_Rge_Projectdata_IC,$B666,MATCH("Project-ID",_Rge_Headline_Projectdata,0))</f>
        <v/>
      </c>
      <c r="E666" s="392" t="str">
        <f t="array" ref="E666">IF(INDEX(_Rge_Data_IC_CY,$B666,E$1)=0,"",TEXT(INDEX(_Rge_Data_IC_CY,$B666,E$1),"JJJJMMTT"))</f>
        <v/>
      </c>
      <c r="F666" s="393" t="str">
        <f t="array" ref="F666">INDEX(_Rge_Data_IC_CY,$B666,F$1)</f>
        <v>Closed</v>
      </c>
      <c r="G666" s="393">
        <f t="array" ref="G666">IFERROR(MATCH(INDEX(_Rge_Data_IC_CY,$B666,G$1),_Rge_Projectstatus,0),"")</f>
        <v>2</v>
      </c>
      <c r="H666" s="394" t="str">
        <f t="array" ref="H666">INDEX(_Rge_Data_IC_CY,$B666,H$1)</f>
        <v/>
      </c>
      <c r="I666" s="395" t="str">
        <f t="array" ref="I666">INDEX(_Rge_Data_IC_CY,$B666,I$1)</f>
        <v/>
      </c>
      <c r="J666" s="395" t="str">
        <f t="array" ref="J666">INDEX(_Rge_Data_IC_CY,$B666,J$1)</f>
        <v/>
      </c>
      <c r="K666" s="395" t="str">
        <f t="array" ref="K666">INDEX(_Rge_Data_IC_CY,$B666,K$1)</f>
        <v/>
      </c>
      <c r="L666" s="277">
        <f t="array" ref="L666">INDEX(_Rge_Data_IC_CY,$B666,L$1)</f>
        <v>0</v>
      </c>
      <c r="M666" s="277">
        <f t="array" ref="M666">INDEX(_Rge_Data_IC_CY,$B666,M$1)</f>
        <v>0</v>
      </c>
      <c r="N666" s="277">
        <f t="array" ref="N666">INDEX(_Rge_Data_IC_CY,$B666,N$1)</f>
        <v>0</v>
      </c>
      <c r="O666" s="277">
        <f t="array" ref="O666">INDEX(_Rge_Data_IC_CY,$B666,O$1)</f>
        <v>0</v>
      </c>
      <c r="P666" s="277">
        <f t="array" ref="P666">INDEX(_Rge_Data_IC_CY,$B666,P$1)</f>
        <v>0</v>
      </c>
      <c r="Q666" s="277" t="str">
        <f t="array" ref="Q666">INDEX(_Rge_Data_IC_CY,$B666,Q$1)</f>
        <v/>
      </c>
      <c r="R666" s="277">
        <f t="array" ref="R666">INDEX(_Rge_Data_IC_CY,$B666,R$1)</f>
        <v>0</v>
      </c>
      <c r="S666" s="277">
        <f t="array" ref="S666">INDEX(_Rge_Data_IC_CY,$B666,S$1)</f>
        <v>0</v>
      </c>
      <c r="T666" s="277">
        <f t="shared" si="25"/>
        <v>0</v>
      </c>
      <c r="U666" s="396">
        <f t="shared" si="26"/>
        <v>0</v>
      </c>
      <c r="V666" s="397" t="str">
        <f t="array" ref="V666">INDEX(_Rge_Data_IC_CY,$B666,V$1)</f>
        <v/>
      </c>
      <c r="W666" s="281" t="str">
        <f t="array" ref="W666">INDEX(_Rge_Data_IC_CY,$B666,W$1)</f>
        <v/>
      </c>
      <c r="X666" s="281" t="str">
        <f t="array" ref="X666">INDEX(_Rge_Data_IC_CY,$B666,X$1)</f>
        <v/>
      </c>
      <c r="Y666" s="281" t="str">
        <f t="array" ref="Y666">INDEX(_Rge_Data_IC_CY,$B666,Y$1)</f>
        <v/>
      </c>
      <c r="Z666" s="281">
        <f t="array" ref="Z666">INDEX(_Rge_Data_IC_CY,$B666,Z$1)</f>
        <v>0</v>
      </c>
      <c r="AA666" s="281">
        <f t="array" ref="AA666">INDEX(_Rge_Data_IC_CY,$B666,AA$1)</f>
        <v>0</v>
      </c>
      <c r="AB666" s="281">
        <f t="array" ref="AB666">INDEX(_Rge_Data_IC_CY,$B666,AB$1)</f>
        <v>0</v>
      </c>
      <c r="AC666" s="281">
        <f t="array" ref="AC666">INDEX(_Rge_Data_IC_CY,$B666,AC$1)</f>
        <v>0</v>
      </c>
      <c r="AD666" s="281">
        <f t="array" ref="AD666">INDEX(_Rge_Data_IC_CY,$B666,AD$1)</f>
        <v>0</v>
      </c>
      <c r="AE666" s="281" t="str">
        <f t="array" ref="AE666">INDEX(_Rge_Data_IC_CY,$B666,AE$1)</f>
        <v/>
      </c>
      <c r="AF666" s="281">
        <f t="array" ref="AF666">INDEX(_Rge_Data_IC_CY,$B666,AF$1)</f>
        <v>0</v>
      </c>
      <c r="AG666" s="281">
        <f t="array" ref="AG666">INDEX(_Rge_Data_IC_CY,$B666,AG$1)</f>
        <v>0</v>
      </c>
      <c r="AH666" s="281">
        <f t="shared" si="27"/>
        <v>0</v>
      </c>
      <c r="AI666" s="398" t="str">
        <f t="shared" si="29"/>
        <v/>
      </c>
      <c r="AJ666" s="399" t="str">
        <f t="array" ref="AJ666">INDEX(_Rge_Data_IC_CY,$B666,AJ$1)</f>
        <v/>
      </c>
      <c r="AK666" s="400" t="str">
        <f t="array" ref="AK666">INDEX(_Rge_Data_IC_CY,$B666,AK$1)</f>
        <v/>
      </c>
      <c r="AL666" s="400" t="str">
        <f t="array" ref="AL666">INDEX(_Rge_Data_IC_CY,$B666,AL$1)</f>
        <v/>
      </c>
      <c r="AM666" s="400" t="str">
        <f t="array" ref="AM666">INDEX(_Rge_Data_IC_CY,$B666,AM$1)</f>
        <v/>
      </c>
      <c r="AN666" s="400">
        <f t="array" ref="AN666">INDEX(_Rge_Data_IC_CY,$B666,AN$1)</f>
        <v>0</v>
      </c>
      <c r="AO666" s="400">
        <f t="array" ref="AO666">INDEX(_Rge_Data_IC_CY,$B666,AO$1)</f>
        <v>0</v>
      </c>
      <c r="AP666" s="400">
        <f t="array" ref="AP666">INDEX(_Rge_Data_IC_CY,$B666,AP$1)</f>
        <v>0</v>
      </c>
      <c r="AQ666" s="400">
        <f t="array" ref="AQ666">INDEX(_Rge_Data_IC_CY,$B666,AQ$1)</f>
        <v>0</v>
      </c>
      <c r="AR666" s="400">
        <f t="array" ref="AR666">INDEX(_Rge_Data_IC_CY,$B666,AR$1)</f>
        <v>0</v>
      </c>
      <c r="AS666" s="400" t="str">
        <f t="array" ref="AS666">INDEX(_Rge_Data_IC_CY,$B666,AS$1)</f>
        <v/>
      </c>
      <c r="AT666" s="400">
        <f t="array" ref="AT666">INDEX(_Rge_Data_IC_CY,$B666,AT$1)</f>
        <v>0</v>
      </c>
      <c r="AU666" s="400">
        <f t="array" ref="AU666">INDEX(_Rge_Data_IC_CY,$B666,AU$1)</f>
        <v>0</v>
      </c>
      <c r="AV666" s="284" t="str">
        <f t="shared" si="30"/>
        <v>#REF!</v>
      </c>
      <c r="AW666" s="285">
        <f t="shared" si="28"/>
        <v>0</v>
      </c>
      <c r="AX666" s="286">
        <f>IFERROR(IF(AND($F666="OPEN",$AH666&gt;0),$AH666*_SoP*$AW666,IF(AND($F666="CLOSED",$AH666&gt;0),$AH666*_SoL*$AW666,0)),0)</f>
        <v>0</v>
      </c>
      <c r="AY666" s="286">
        <f>IFERROR(IF($AH666&lt;0,$AH666*_SoL,0),0)</f>
        <v>0</v>
      </c>
      <c r="AZ666" s="287">
        <f t="shared" si="31"/>
        <v>0</v>
      </c>
      <c r="BA666" s="287">
        <f t="shared" si="32"/>
        <v>0</v>
      </c>
      <c r="BB666" s="287">
        <f t="shared" si="33"/>
        <v>0</v>
      </c>
      <c r="BC666" s="288">
        <f t="shared" si="34"/>
        <v>0</v>
      </c>
      <c r="BD666" s="401">
        <f t="shared" si="35"/>
        <v>0</v>
      </c>
      <c r="BE666" s="402">
        <f t="shared" si="36"/>
        <v>0</v>
      </c>
      <c r="BF666" s="403">
        <f t="shared" si="37"/>
        <v>0</v>
      </c>
    </row>
    <row r="667" ht="19.5" customHeight="1">
      <c r="A667" s="185"/>
      <c r="B667" s="230">
        <f t="shared" si="38"/>
        <v>49</v>
      </c>
      <c r="C667" s="185"/>
      <c r="D667" s="391" t="str">
        <f t="array" ref="D667">INDEX(_Rge_Projectdata_IC,$B667,MATCH("Project-ID",_Rge_Headline_Projectdata,0))</f>
        <v/>
      </c>
      <c r="E667" s="392" t="str">
        <f t="array" ref="E667">IF(INDEX(_Rge_Data_IC_CY,$B667,E$1)=0,"",TEXT(INDEX(_Rge_Data_IC_CY,$B667,E$1),"JJJJMMTT"))</f>
        <v/>
      </c>
      <c r="F667" s="393" t="str">
        <f t="array" ref="F667">INDEX(_Rge_Data_IC_CY,$B667,F$1)</f>
        <v>Closed</v>
      </c>
      <c r="G667" s="393">
        <f t="array" ref="G667">IFERROR(MATCH(INDEX(_Rge_Data_IC_CY,$B667,G$1),_Rge_Projectstatus,0),"")</f>
        <v>2</v>
      </c>
      <c r="H667" s="394" t="str">
        <f t="array" ref="H667">INDEX(_Rge_Data_IC_CY,$B667,H$1)</f>
        <v/>
      </c>
      <c r="I667" s="395" t="str">
        <f t="array" ref="I667">INDEX(_Rge_Data_IC_CY,$B667,I$1)</f>
        <v/>
      </c>
      <c r="J667" s="395" t="str">
        <f t="array" ref="J667">INDEX(_Rge_Data_IC_CY,$B667,J$1)</f>
        <v/>
      </c>
      <c r="K667" s="395" t="str">
        <f t="array" ref="K667">INDEX(_Rge_Data_IC_CY,$B667,K$1)</f>
        <v/>
      </c>
      <c r="L667" s="277">
        <f t="array" ref="L667">INDEX(_Rge_Data_IC_CY,$B667,L$1)</f>
        <v>0</v>
      </c>
      <c r="M667" s="277">
        <f t="array" ref="M667">INDEX(_Rge_Data_IC_CY,$B667,M$1)</f>
        <v>0</v>
      </c>
      <c r="N667" s="277">
        <f t="array" ref="N667">INDEX(_Rge_Data_IC_CY,$B667,N$1)</f>
        <v>0</v>
      </c>
      <c r="O667" s="277">
        <f t="array" ref="O667">INDEX(_Rge_Data_IC_CY,$B667,O$1)</f>
        <v>0</v>
      </c>
      <c r="P667" s="277">
        <f t="array" ref="P667">INDEX(_Rge_Data_IC_CY,$B667,P$1)</f>
        <v>0</v>
      </c>
      <c r="Q667" s="277" t="str">
        <f t="array" ref="Q667">INDEX(_Rge_Data_IC_CY,$B667,Q$1)</f>
        <v/>
      </c>
      <c r="R667" s="277">
        <f t="array" ref="R667">INDEX(_Rge_Data_IC_CY,$B667,R$1)</f>
        <v>0</v>
      </c>
      <c r="S667" s="277">
        <f t="array" ref="S667">INDEX(_Rge_Data_IC_CY,$B667,S$1)</f>
        <v>0</v>
      </c>
      <c r="T667" s="277">
        <f t="shared" si="25"/>
        <v>0</v>
      </c>
      <c r="U667" s="396">
        <f t="shared" si="26"/>
        <v>0</v>
      </c>
      <c r="V667" s="397" t="str">
        <f t="array" ref="V667">INDEX(_Rge_Data_IC_CY,$B667,V$1)</f>
        <v/>
      </c>
      <c r="W667" s="281" t="str">
        <f t="array" ref="W667">INDEX(_Rge_Data_IC_CY,$B667,W$1)</f>
        <v/>
      </c>
      <c r="X667" s="281" t="str">
        <f t="array" ref="X667">INDEX(_Rge_Data_IC_CY,$B667,X$1)</f>
        <v/>
      </c>
      <c r="Y667" s="281" t="str">
        <f t="array" ref="Y667">INDEX(_Rge_Data_IC_CY,$B667,Y$1)</f>
        <v/>
      </c>
      <c r="Z667" s="281">
        <f t="array" ref="Z667">INDEX(_Rge_Data_IC_CY,$B667,Z$1)</f>
        <v>0</v>
      </c>
      <c r="AA667" s="281">
        <f t="array" ref="AA667">INDEX(_Rge_Data_IC_CY,$B667,AA$1)</f>
        <v>0</v>
      </c>
      <c r="AB667" s="281">
        <f t="array" ref="AB667">INDEX(_Rge_Data_IC_CY,$B667,AB$1)</f>
        <v>0</v>
      </c>
      <c r="AC667" s="281">
        <f t="array" ref="AC667">INDEX(_Rge_Data_IC_CY,$B667,AC$1)</f>
        <v>0</v>
      </c>
      <c r="AD667" s="281">
        <f t="array" ref="AD667">INDEX(_Rge_Data_IC_CY,$B667,AD$1)</f>
        <v>0</v>
      </c>
      <c r="AE667" s="281" t="str">
        <f t="array" ref="AE667">INDEX(_Rge_Data_IC_CY,$B667,AE$1)</f>
        <v/>
      </c>
      <c r="AF667" s="281">
        <f t="array" ref="AF667">INDEX(_Rge_Data_IC_CY,$B667,AF$1)</f>
        <v>0</v>
      </c>
      <c r="AG667" s="281">
        <f t="array" ref="AG667">INDEX(_Rge_Data_IC_CY,$B667,AG$1)</f>
        <v>0</v>
      </c>
      <c r="AH667" s="281">
        <f t="shared" si="27"/>
        <v>0</v>
      </c>
      <c r="AI667" s="398" t="str">
        <f t="shared" si="29"/>
        <v/>
      </c>
      <c r="AJ667" s="399" t="str">
        <f t="array" ref="AJ667">INDEX(_Rge_Data_IC_CY,$B667,AJ$1)</f>
        <v/>
      </c>
      <c r="AK667" s="400" t="str">
        <f t="array" ref="AK667">INDEX(_Rge_Data_IC_CY,$B667,AK$1)</f>
        <v/>
      </c>
      <c r="AL667" s="400" t="str">
        <f t="array" ref="AL667">INDEX(_Rge_Data_IC_CY,$B667,AL$1)</f>
        <v/>
      </c>
      <c r="AM667" s="400" t="str">
        <f t="array" ref="AM667">INDEX(_Rge_Data_IC_CY,$B667,AM$1)</f>
        <v/>
      </c>
      <c r="AN667" s="400">
        <f t="array" ref="AN667">INDEX(_Rge_Data_IC_CY,$B667,AN$1)</f>
        <v>0</v>
      </c>
      <c r="AO667" s="400">
        <f t="array" ref="AO667">INDEX(_Rge_Data_IC_CY,$B667,AO$1)</f>
        <v>0</v>
      </c>
      <c r="AP667" s="400">
        <f t="array" ref="AP667">INDEX(_Rge_Data_IC_CY,$B667,AP$1)</f>
        <v>0</v>
      </c>
      <c r="AQ667" s="400">
        <f t="array" ref="AQ667">INDEX(_Rge_Data_IC_CY,$B667,AQ$1)</f>
        <v>0</v>
      </c>
      <c r="AR667" s="400">
        <f t="array" ref="AR667">INDEX(_Rge_Data_IC_CY,$B667,AR$1)</f>
        <v>0</v>
      </c>
      <c r="AS667" s="400" t="str">
        <f t="array" ref="AS667">INDEX(_Rge_Data_IC_CY,$B667,AS$1)</f>
        <v/>
      </c>
      <c r="AT667" s="400">
        <f t="array" ref="AT667">INDEX(_Rge_Data_IC_CY,$B667,AT$1)</f>
        <v>0</v>
      </c>
      <c r="AU667" s="400">
        <f t="array" ref="AU667">INDEX(_Rge_Data_IC_CY,$B667,AU$1)</f>
        <v>0</v>
      </c>
      <c r="AV667" s="284" t="str">
        <f t="shared" si="30"/>
        <v>#REF!</v>
      </c>
      <c r="AW667" s="285">
        <f t="shared" si="28"/>
        <v>0</v>
      </c>
      <c r="AX667" s="286">
        <f>IFERROR(IF(AND($F667="OPEN",$AH667&gt;0),$AH667*_SoP*$AW667,IF(AND($F667="CLOSED",$AH667&gt;0),$AH667*_SoL*$AW667,0)),0)</f>
        <v>0</v>
      </c>
      <c r="AY667" s="286">
        <f>IFERROR(IF($AH667&lt;0,$AH667*_SoL,0),0)</f>
        <v>0</v>
      </c>
      <c r="AZ667" s="287">
        <f t="shared" si="31"/>
        <v>0</v>
      </c>
      <c r="BA667" s="287">
        <f t="shared" si="32"/>
        <v>0</v>
      </c>
      <c r="BB667" s="287">
        <f t="shared" si="33"/>
        <v>0</v>
      </c>
      <c r="BC667" s="288">
        <f t="shared" si="34"/>
        <v>0</v>
      </c>
      <c r="BD667" s="401">
        <f t="shared" si="35"/>
        <v>0</v>
      </c>
      <c r="BE667" s="402">
        <f t="shared" si="36"/>
        <v>0</v>
      </c>
      <c r="BF667" s="403">
        <f t="shared" si="37"/>
        <v>0</v>
      </c>
    </row>
    <row r="668" ht="19.5" customHeight="1">
      <c r="A668" s="185"/>
      <c r="B668" s="230">
        <f t="shared" si="38"/>
        <v>50</v>
      </c>
      <c r="C668" s="185"/>
      <c r="D668" s="391" t="str">
        <f t="array" ref="D668">INDEX(_Rge_Projectdata_IC,$B668,MATCH("Project-ID",_Rge_Headline_Projectdata,0))</f>
        <v/>
      </c>
      <c r="E668" s="392" t="str">
        <f t="array" ref="E668">IF(INDEX(_Rge_Data_IC_CY,$B668,E$1)=0,"",TEXT(INDEX(_Rge_Data_IC_CY,$B668,E$1),"JJJJMMTT"))</f>
        <v/>
      </c>
      <c r="F668" s="393" t="str">
        <f t="array" ref="F668">INDEX(_Rge_Data_IC_CY,$B668,F$1)</f>
        <v>Closed</v>
      </c>
      <c r="G668" s="393">
        <f t="array" ref="G668">IFERROR(MATCH(INDEX(_Rge_Data_IC_CY,$B668,G$1),_Rge_Projectstatus,0),"")</f>
        <v>2</v>
      </c>
      <c r="H668" s="394" t="str">
        <f t="array" ref="H668">INDEX(_Rge_Data_IC_CY,$B668,H$1)</f>
        <v/>
      </c>
      <c r="I668" s="395" t="str">
        <f t="array" ref="I668">INDEX(_Rge_Data_IC_CY,$B668,I$1)</f>
        <v/>
      </c>
      <c r="J668" s="395" t="str">
        <f t="array" ref="J668">INDEX(_Rge_Data_IC_CY,$B668,J$1)</f>
        <v/>
      </c>
      <c r="K668" s="395" t="str">
        <f t="array" ref="K668">INDEX(_Rge_Data_IC_CY,$B668,K$1)</f>
        <v/>
      </c>
      <c r="L668" s="277">
        <f t="array" ref="L668">INDEX(_Rge_Data_IC_CY,$B668,L$1)</f>
        <v>0</v>
      </c>
      <c r="M668" s="277">
        <f t="array" ref="M668">INDEX(_Rge_Data_IC_CY,$B668,M$1)</f>
        <v>0</v>
      </c>
      <c r="N668" s="277">
        <f t="array" ref="N668">INDEX(_Rge_Data_IC_CY,$B668,N$1)</f>
        <v>0</v>
      </c>
      <c r="O668" s="277">
        <f t="array" ref="O668">INDEX(_Rge_Data_IC_CY,$B668,O$1)</f>
        <v>0</v>
      </c>
      <c r="P668" s="277">
        <f t="array" ref="P668">INDEX(_Rge_Data_IC_CY,$B668,P$1)</f>
        <v>0</v>
      </c>
      <c r="Q668" s="277" t="str">
        <f t="array" ref="Q668">INDEX(_Rge_Data_IC_CY,$B668,Q$1)</f>
        <v/>
      </c>
      <c r="R668" s="277">
        <f t="array" ref="R668">INDEX(_Rge_Data_IC_CY,$B668,R$1)</f>
        <v>0</v>
      </c>
      <c r="S668" s="277">
        <f t="array" ref="S668">INDEX(_Rge_Data_IC_CY,$B668,S$1)</f>
        <v>0</v>
      </c>
      <c r="T668" s="277">
        <f t="shared" si="25"/>
        <v>0</v>
      </c>
      <c r="U668" s="396">
        <f t="shared" si="26"/>
        <v>0</v>
      </c>
      <c r="V668" s="397" t="str">
        <f t="array" ref="V668">INDEX(_Rge_Data_IC_CY,$B668,V$1)</f>
        <v/>
      </c>
      <c r="W668" s="281" t="str">
        <f t="array" ref="W668">INDEX(_Rge_Data_IC_CY,$B668,W$1)</f>
        <v/>
      </c>
      <c r="X668" s="281" t="str">
        <f t="array" ref="X668">INDEX(_Rge_Data_IC_CY,$B668,X$1)</f>
        <v/>
      </c>
      <c r="Y668" s="281" t="str">
        <f t="array" ref="Y668">INDEX(_Rge_Data_IC_CY,$B668,Y$1)</f>
        <v/>
      </c>
      <c r="Z668" s="281">
        <f t="array" ref="Z668">INDEX(_Rge_Data_IC_CY,$B668,Z$1)</f>
        <v>0</v>
      </c>
      <c r="AA668" s="281">
        <f t="array" ref="AA668">INDEX(_Rge_Data_IC_CY,$B668,AA$1)</f>
        <v>0</v>
      </c>
      <c r="AB668" s="281">
        <f t="array" ref="AB668">INDEX(_Rge_Data_IC_CY,$B668,AB$1)</f>
        <v>0</v>
      </c>
      <c r="AC668" s="281">
        <f t="array" ref="AC668">INDEX(_Rge_Data_IC_CY,$B668,AC$1)</f>
        <v>0</v>
      </c>
      <c r="AD668" s="281">
        <f t="array" ref="AD668">INDEX(_Rge_Data_IC_CY,$B668,AD$1)</f>
        <v>0</v>
      </c>
      <c r="AE668" s="281" t="str">
        <f t="array" ref="AE668">INDEX(_Rge_Data_IC_CY,$B668,AE$1)</f>
        <v/>
      </c>
      <c r="AF668" s="281">
        <f t="array" ref="AF668">INDEX(_Rge_Data_IC_CY,$B668,AF$1)</f>
        <v>0</v>
      </c>
      <c r="AG668" s="281">
        <f t="array" ref="AG668">INDEX(_Rge_Data_IC_CY,$B668,AG$1)</f>
        <v>0</v>
      </c>
      <c r="AH668" s="281">
        <f t="shared" si="27"/>
        <v>0</v>
      </c>
      <c r="AI668" s="398" t="str">
        <f t="shared" si="29"/>
        <v/>
      </c>
      <c r="AJ668" s="399" t="str">
        <f t="array" ref="AJ668">INDEX(_Rge_Data_IC_CY,$B668,AJ$1)</f>
        <v/>
      </c>
      <c r="AK668" s="400" t="str">
        <f t="array" ref="AK668">INDEX(_Rge_Data_IC_CY,$B668,AK$1)</f>
        <v/>
      </c>
      <c r="AL668" s="400" t="str">
        <f t="array" ref="AL668">INDEX(_Rge_Data_IC_CY,$B668,AL$1)</f>
        <v/>
      </c>
      <c r="AM668" s="400" t="str">
        <f t="array" ref="AM668">INDEX(_Rge_Data_IC_CY,$B668,AM$1)</f>
        <v/>
      </c>
      <c r="AN668" s="400">
        <f t="array" ref="AN668">INDEX(_Rge_Data_IC_CY,$B668,AN$1)</f>
        <v>0</v>
      </c>
      <c r="AO668" s="400">
        <f t="array" ref="AO668">INDEX(_Rge_Data_IC_CY,$B668,AO$1)</f>
        <v>0</v>
      </c>
      <c r="AP668" s="400">
        <f t="array" ref="AP668">INDEX(_Rge_Data_IC_CY,$B668,AP$1)</f>
        <v>0</v>
      </c>
      <c r="AQ668" s="400">
        <f t="array" ref="AQ668">INDEX(_Rge_Data_IC_CY,$B668,AQ$1)</f>
        <v>0</v>
      </c>
      <c r="AR668" s="400">
        <f t="array" ref="AR668">INDEX(_Rge_Data_IC_CY,$B668,AR$1)</f>
        <v>0</v>
      </c>
      <c r="AS668" s="400" t="str">
        <f t="array" ref="AS668">INDEX(_Rge_Data_IC_CY,$B668,AS$1)</f>
        <v/>
      </c>
      <c r="AT668" s="400">
        <f t="array" ref="AT668">INDEX(_Rge_Data_IC_CY,$B668,AT$1)</f>
        <v>0</v>
      </c>
      <c r="AU668" s="400">
        <f t="array" ref="AU668">INDEX(_Rge_Data_IC_CY,$B668,AU$1)</f>
        <v>0</v>
      </c>
      <c r="AV668" s="284" t="str">
        <f t="shared" si="30"/>
        <v>#REF!</v>
      </c>
      <c r="AW668" s="285">
        <f t="shared" si="28"/>
        <v>0</v>
      </c>
      <c r="AX668" s="286">
        <f>IFERROR(IF(AND($F668="OPEN",$AH668&gt;0),$AH668*_SoP*$AW668,IF(AND($F668="CLOSED",$AH668&gt;0),$AH668*_SoL*$AW668,0)),0)</f>
        <v>0</v>
      </c>
      <c r="AY668" s="286">
        <f>IFERROR(IF($AH668&lt;0,$AH668*_SoL,0),0)</f>
        <v>0</v>
      </c>
      <c r="AZ668" s="287">
        <f t="shared" si="31"/>
        <v>0</v>
      </c>
      <c r="BA668" s="287">
        <f t="shared" si="32"/>
        <v>0</v>
      </c>
      <c r="BB668" s="287">
        <f t="shared" si="33"/>
        <v>0</v>
      </c>
      <c r="BC668" s="288">
        <f t="shared" si="34"/>
        <v>0</v>
      </c>
      <c r="BD668" s="401">
        <f t="shared" si="35"/>
        <v>0</v>
      </c>
      <c r="BE668" s="402">
        <f t="shared" si="36"/>
        <v>0</v>
      </c>
      <c r="BF668" s="403">
        <f t="shared" si="37"/>
        <v>0</v>
      </c>
    </row>
    <row r="669" ht="19.5" customHeight="1">
      <c r="A669" s="185"/>
      <c r="B669" s="230">
        <f t="shared" si="38"/>
        <v>51</v>
      </c>
      <c r="C669" s="185"/>
      <c r="D669" s="391" t="str">
        <f t="array" ref="D669">INDEX(_Rge_Projectdata_IC,$B669,MATCH("Project-ID",_Rge_Headline_Projectdata,0))</f>
        <v/>
      </c>
      <c r="E669" s="392" t="str">
        <f t="array" ref="E669">IF(INDEX(_Rge_Data_IC_CY,$B669,E$1)=0,"",TEXT(INDEX(_Rge_Data_IC_CY,$B669,E$1),"JJJJMMTT"))</f>
        <v/>
      </c>
      <c r="F669" s="393" t="str">
        <f t="array" ref="F669">INDEX(_Rge_Data_IC_CY,$B669,F$1)</f>
        <v>Closed</v>
      </c>
      <c r="G669" s="393">
        <f t="array" ref="G669">IFERROR(MATCH(INDEX(_Rge_Data_IC_CY,$B669,G$1),_Rge_Projectstatus,0),"")</f>
        <v>2</v>
      </c>
      <c r="H669" s="394" t="str">
        <f t="array" ref="H669">INDEX(_Rge_Data_IC_CY,$B669,H$1)</f>
        <v/>
      </c>
      <c r="I669" s="395" t="str">
        <f t="array" ref="I669">INDEX(_Rge_Data_IC_CY,$B669,I$1)</f>
        <v/>
      </c>
      <c r="J669" s="395" t="str">
        <f t="array" ref="J669">INDEX(_Rge_Data_IC_CY,$B669,J$1)</f>
        <v/>
      </c>
      <c r="K669" s="395" t="str">
        <f t="array" ref="K669">INDEX(_Rge_Data_IC_CY,$B669,K$1)</f>
        <v/>
      </c>
      <c r="L669" s="277">
        <f t="array" ref="L669">INDEX(_Rge_Data_IC_CY,$B669,L$1)</f>
        <v>0</v>
      </c>
      <c r="M669" s="277">
        <f t="array" ref="M669">INDEX(_Rge_Data_IC_CY,$B669,M$1)</f>
        <v>0</v>
      </c>
      <c r="N669" s="277">
        <f t="array" ref="N669">INDEX(_Rge_Data_IC_CY,$B669,N$1)</f>
        <v>0</v>
      </c>
      <c r="O669" s="277">
        <f t="array" ref="O669">INDEX(_Rge_Data_IC_CY,$B669,O$1)</f>
        <v>0</v>
      </c>
      <c r="P669" s="277">
        <f t="array" ref="P669">INDEX(_Rge_Data_IC_CY,$B669,P$1)</f>
        <v>0</v>
      </c>
      <c r="Q669" s="277" t="str">
        <f t="array" ref="Q669">INDEX(_Rge_Data_IC_CY,$B669,Q$1)</f>
        <v/>
      </c>
      <c r="R669" s="277">
        <f t="array" ref="R669">INDEX(_Rge_Data_IC_CY,$B669,R$1)</f>
        <v>0</v>
      </c>
      <c r="S669" s="277">
        <f t="array" ref="S669">INDEX(_Rge_Data_IC_CY,$B669,S$1)</f>
        <v>0</v>
      </c>
      <c r="T669" s="277">
        <f t="shared" si="25"/>
        <v>0</v>
      </c>
      <c r="U669" s="396">
        <f t="shared" si="26"/>
        <v>0</v>
      </c>
      <c r="V669" s="397" t="str">
        <f t="array" ref="V669">INDEX(_Rge_Data_IC_CY,$B669,V$1)</f>
        <v/>
      </c>
      <c r="W669" s="281" t="str">
        <f t="array" ref="W669">INDEX(_Rge_Data_IC_CY,$B669,W$1)</f>
        <v/>
      </c>
      <c r="X669" s="281" t="str">
        <f t="array" ref="X669">INDEX(_Rge_Data_IC_CY,$B669,X$1)</f>
        <v/>
      </c>
      <c r="Y669" s="281" t="str">
        <f t="array" ref="Y669">INDEX(_Rge_Data_IC_CY,$B669,Y$1)</f>
        <v/>
      </c>
      <c r="Z669" s="281">
        <f t="array" ref="Z669">INDEX(_Rge_Data_IC_CY,$B669,Z$1)</f>
        <v>0</v>
      </c>
      <c r="AA669" s="281">
        <f t="array" ref="AA669">INDEX(_Rge_Data_IC_CY,$B669,AA$1)</f>
        <v>0</v>
      </c>
      <c r="AB669" s="281">
        <f t="array" ref="AB669">INDEX(_Rge_Data_IC_CY,$B669,AB$1)</f>
        <v>0</v>
      </c>
      <c r="AC669" s="281">
        <f t="array" ref="AC669">INDEX(_Rge_Data_IC_CY,$B669,AC$1)</f>
        <v>0</v>
      </c>
      <c r="AD669" s="281">
        <f t="array" ref="AD669">INDEX(_Rge_Data_IC_CY,$B669,AD$1)</f>
        <v>0</v>
      </c>
      <c r="AE669" s="281" t="str">
        <f t="array" ref="AE669">INDEX(_Rge_Data_IC_CY,$B669,AE$1)</f>
        <v/>
      </c>
      <c r="AF669" s="281">
        <f t="array" ref="AF669">INDEX(_Rge_Data_IC_CY,$B669,AF$1)</f>
        <v>0</v>
      </c>
      <c r="AG669" s="281">
        <f t="array" ref="AG669">INDEX(_Rge_Data_IC_CY,$B669,AG$1)</f>
        <v>0</v>
      </c>
      <c r="AH669" s="281">
        <f t="shared" si="27"/>
        <v>0</v>
      </c>
      <c r="AI669" s="398" t="str">
        <f t="shared" si="29"/>
        <v/>
      </c>
      <c r="AJ669" s="399" t="str">
        <f t="array" ref="AJ669">INDEX(_Rge_Data_IC_CY,$B669,AJ$1)</f>
        <v/>
      </c>
      <c r="AK669" s="400" t="str">
        <f t="array" ref="AK669">INDEX(_Rge_Data_IC_CY,$B669,AK$1)</f>
        <v/>
      </c>
      <c r="AL669" s="400" t="str">
        <f t="array" ref="AL669">INDEX(_Rge_Data_IC_CY,$B669,AL$1)</f>
        <v/>
      </c>
      <c r="AM669" s="400" t="str">
        <f t="array" ref="AM669">INDEX(_Rge_Data_IC_CY,$B669,AM$1)</f>
        <v/>
      </c>
      <c r="AN669" s="400">
        <f t="array" ref="AN669">INDEX(_Rge_Data_IC_CY,$B669,AN$1)</f>
        <v>0</v>
      </c>
      <c r="AO669" s="400">
        <f t="array" ref="AO669">INDEX(_Rge_Data_IC_CY,$B669,AO$1)</f>
        <v>0</v>
      </c>
      <c r="AP669" s="400">
        <f t="array" ref="AP669">INDEX(_Rge_Data_IC_CY,$B669,AP$1)</f>
        <v>0</v>
      </c>
      <c r="AQ669" s="400">
        <f t="array" ref="AQ669">INDEX(_Rge_Data_IC_CY,$B669,AQ$1)</f>
        <v>0</v>
      </c>
      <c r="AR669" s="400">
        <f t="array" ref="AR669">INDEX(_Rge_Data_IC_CY,$B669,AR$1)</f>
        <v>0</v>
      </c>
      <c r="AS669" s="400" t="str">
        <f t="array" ref="AS669">INDEX(_Rge_Data_IC_CY,$B669,AS$1)</f>
        <v/>
      </c>
      <c r="AT669" s="400">
        <f t="array" ref="AT669">INDEX(_Rge_Data_IC_CY,$B669,AT$1)</f>
        <v>0</v>
      </c>
      <c r="AU669" s="400">
        <f t="array" ref="AU669">INDEX(_Rge_Data_IC_CY,$B669,AU$1)</f>
        <v>0</v>
      </c>
      <c r="AV669" s="284" t="str">
        <f t="shared" si="30"/>
        <v>#REF!</v>
      </c>
      <c r="AW669" s="285">
        <f t="shared" si="28"/>
        <v>0</v>
      </c>
      <c r="AX669" s="286">
        <f>IFERROR(IF(AND($F669="OPEN",$AH669&gt;0),$AH669*_SoP*$AW669,IF(AND($F669="CLOSED",$AH669&gt;0),$AH669*_SoL*$AW669,0)),0)</f>
        <v>0</v>
      </c>
      <c r="AY669" s="286">
        <f>IFERROR(IF($AH669&lt;0,$AH669*_SoL,0),0)</f>
        <v>0</v>
      </c>
      <c r="AZ669" s="287">
        <f t="shared" si="31"/>
        <v>0</v>
      </c>
      <c r="BA669" s="287">
        <f t="shared" si="32"/>
        <v>0</v>
      </c>
      <c r="BB669" s="287">
        <f t="shared" si="33"/>
        <v>0</v>
      </c>
      <c r="BC669" s="288">
        <f t="shared" si="34"/>
        <v>0</v>
      </c>
      <c r="BD669" s="401">
        <f t="shared" si="35"/>
        <v>0</v>
      </c>
      <c r="BE669" s="402">
        <f t="shared" si="36"/>
        <v>0</v>
      </c>
      <c r="BF669" s="403">
        <f t="shared" si="37"/>
        <v>0</v>
      </c>
    </row>
    <row r="670" ht="19.5" customHeight="1">
      <c r="A670" s="185"/>
      <c r="B670" s="230">
        <f t="shared" si="38"/>
        <v>52</v>
      </c>
      <c r="C670" s="185"/>
      <c r="D670" s="391" t="str">
        <f t="array" ref="D670">INDEX(_Rge_Projectdata_IC,$B670,MATCH("Project-ID",_Rge_Headline_Projectdata,0))</f>
        <v/>
      </c>
      <c r="E670" s="392" t="str">
        <f t="array" ref="E670">IF(INDEX(_Rge_Data_IC_CY,$B670,E$1)=0,"",TEXT(INDEX(_Rge_Data_IC_CY,$B670,E$1),"JJJJMMTT"))</f>
        <v/>
      </c>
      <c r="F670" s="393" t="str">
        <f t="array" ref="F670">INDEX(_Rge_Data_IC_CY,$B670,F$1)</f>
        <v>Closed</v>
      </c>
      <c r="G670" s="393">
        <f t="array" ref="G670">IFERROR(MATCH(INDEX(_Rge_Data_IC_CY,$B670,G$1),_Rge_Projectstatus,0),"")</f>
        <v>2</v>
      </c>
      <c r="H670" s="394" t="str">
        <f t="array" ref="H670">INDEX(_Rge_Data_IC_CY,$B670,H$1)</f>
        <v/>
      </c>
      <c r="I670" s="395" t="str">
        <f t="array" ref="I670">INDEX(_Rge_Data_IC_CY,$B670,I$1)</f>
        <v/>
      </c>
      <c r="J670" s="395" t="str">
        <f t="array" ref="J670">INDEX(_Rge_Data_IC_CY,$B670,J$1)</f>
        <v/>
      </c>
      <c r="K670" s="395" t="str">
        <f t="array" ref="K670">INDEX(_Rge_Data_IC_CY,$B670,K$1)</f>
        <v/>
      </c>
      <c r="L670" s="277">
        <f t="array" ref="L670">INDEX(_Rge_Data_IC_CY,$B670,L$1)</f>
        <v>0</v>
      </c>
      <c r="M670" s="277">
        <f t="array" ref="M670">INDEX(_Rge_Data_IC_CY,$B670,M$1)</f>
        <v>0</v>
      </c>
      <c r="N670" s="277">
        <f t="array" ref="N670">INDEX(_Rge_Data_IC_CY,$B670,N$1)</f>
        <v>0</v>
      </c>
      <c r="O670" s="277">
        <f t="array" ref="O670">INDEX(_Rge_Data_IC_CY,$B670,O$1)</f>
        <v>0</v>
      </c>
      <c r="P670" s="277">
        <f t="array" ref="P670">INDEX(_Rge_Data_IC_CY,$B670,P$1)</f>
        <v>0</v>
      </c>
      <c r="Q670" s="277" t="str">
        <f t="array" ref="Q670">INDEX(_Rge_Data_IC_CY,$B670,Q$1)</f>
        <v/>
      </c>
      <c r="R670" s="277">
        <f t="array" ref="R670">INDEX(_Rge_Data_IC_CY,$B670,R$1)</f>
        <v>0</v>
      </c>
      <c r="S670" s="277">
        <f t="array" ref="S670">INDEX(_Rge_Data_IC_CY,$B670,S$1)</f>
        <v>0</v>
      </c>
      <c r="T670" s="277">
        <f t="shared" si="25"/>
        <v>0</v>
      </c>
      <c r="U670" s="396">
        <f t="shared" si="26"/>
        <v>0</v>
      </c>
      <c r="V670" s="397" t="str">
        <f t="array" ref="V670">INDEX(_Rge_Data_IC_CY,$B670,V$1)</f>
        <v/>
      </c>
      <c r="W670" s="281" t="str">
        <f t="array" ref="W670">INDEX(_Rge_Data_IC_CY,$B670,W$1)</f>
        <v/>
      </c>
      <c r="X670" s="281" t="str">
        <f t="array" ref="X670">INDEX(_Rge_Data_IC_CY,$B670,X$1)</f>
        <v/>
      </c>
      <c r="Y670" s="281" t="str">
        <f t="array" ref="Y670">INDEX(_Rge_Data_IC_CY,$B670,Y$1)</f>
        <v/>
      </c>
      <c r="Z670" s="281">
        <f t="array" ref="Z670">INDEX(_Rge_Data_IC_CY,$B670,Z$1)</f>
        <v>0</v>
      </c>
      <c r="AA670" s="281">
        <f t="array" ref="AA670">INDEX(_Rge_Data_IC_CY,$B670,AA$1)</f>
        <v>0</v>
      </c>
      <c r="AB670" s="281">
        <f t="array" ref="AB670">INDEX(_Rge_Data_IC_CY,$B670,AB$1)</f>
        <v>0</v>
      </c>
      <c r="AC670" s="281">
        <f t="array" ref="AC670">INDEX(_Rge_Data_IC_CY,$B670,AC$1)</f>
        <v>0</v>
      </c>
      <c r="AD670" s="281">
        <f t="array" ref="AD670">INDEX(_Rge_Data_IC_CY,$B670,AD$1)</f>
        <v>0</v>
      </c>
      <c r="AE670" s="281" t="str">
        <f t="array" ref="AE670">INDEX(_Rge_Data_IC_CY,$B670,AE$1)</f>
        <v/>
      </c>
      <c r="AF670" s="281">
        <f t="array" ref="AF670">INDEX(_Rge_Data_IC_CY,$B670,AF$1)</f>
        <v>0</v>
      </c>
      <c r="AG670" s="281">
        <f t="array" ref="AG670">INDEX(_Rge_Data_IC_CY,$B670,AG$1)</f>
        <v>0</v>
      </c>
      <c r="AH670" s="281">
        <f t="shared" si="27"/>
        <v>0</v>
      </c>
      <c r="AI670" s="398" t="str">
        <f t="shared" si="29"/>
        <v/>
      </c>
      <c r="AJ670" s="399" t="str">
        <f t="array" ref="AJ670">INDEX(_Rge_Data_IC_CY,$B670,AJ$1)</f>
        <v/>
      </c>
      <c r="AK670" s="400" t="str">
        <f t="array" ref="AK670">INDEX(_Rge_Data_IC_CY,$B670,AK$1)</f>
        <v/>
      </c>
      <c r="AL670" s="400" t="str">
        <f t="array" ref="AL670">INDEX(_Rge_Data_IC_CY,$B670,AL$1)</f>
        <v/>
      </c>
      <c r="AM670" s="400" t="str">
        <f t="array" ref="AM670">INDEX(_Rge_Data_IC_CY,$B670,AM$1)</f>
        <v/>
      </c>
      <c r="AN670" s="400">
        <f t="array" ref="AN670">INDEX(_Rge_Data_IC_CY,$B670,AN$1)</f>
        <v>0</v>
      </c>
      <c r="AO670" s="400">
        <f t="array" ref="AO670">INDEX(_Rge_Data_IC_CY,$B670,AO$1)</f>
        <v>0</v>
      </c>
      <c r="AP670" s="400">
        <f t="array" ref="AP670">INDEX(_Rge_Data_IC_CY,$B670,AP$1)</f>
        <v>0</v>
      </c>
      <c r="AQ670" s="400">
        <f t="array" ref="AQ670">INDEX(_Rge_Data_IC_CY,$B670,AQ$1)</f>
        <v>0</v>
      </c>
      <c r="AR670" s="400">
        <f t="array" ref="AR670">INDEX(_Rge_Data_IC_CY,$B670,AR$1)</f>
        <v>0</v>
      </c>
      <c r="AS670" s="400" t="str">
        <f t="array" ref="AS670">INDEX(_Rge_Data_IC_CY,$B670,AS$1)</f>
        <v/>
      </c>
      <c r="AT670" s="400">
        <f t="array" ref="AT670">INDEX(_Rge_Data_IC_CY,$B670,AT$1)</f>
        <v>0</v>
      </c>
      <c r="AU670" s="400">
        <f t="array" ref="AU670">INDEX(_Rge_Data_IC_CY,$B670,AU$1)</f>
        <v>0</v>
      </c>
      <c r="AV670" s="284" t="str">
        <f t="shared" si="30"/>
        <v>#REF!</v>
      </c>
      <c r="AW670" s="285">
        <f t="shared" si="28"/>
        <v>0</v>
      </c>
      <c r="AX670" s="286">
        <f>IFERROR(IF(AND($F670="OPEN",$AH670&gt;0),$AH670*_SoP*$AW670,IF(AND($F670="CLOSED",$AH670&gt;0),$AH670*_SoL*$AW670,0)),0)</f>
        <v>0</v>
      </c>
      <c r="AY670" s="286">
        <f>IFERROR(IF($AH670&lt;0,$AH670*_SoL,0),0)</f>
        <v>0</v>
      </c>
      <c r="AZ670" s="287">
        <f t="shared" si="31"/>
        <v>0</v>
      </c>
      <c r="BA670" s="287">
        <f t="shared" si="32"/>
        <v>0</v>
      </c>
      <c r="BB670" s="287">
        <f t="shared" si="33"/>
        <v>0</v>
      </c>
      <c r="BC670" s="288">
        <f t="shared" si="34"/>
        <v>0</v>
      </c>
      <c r="BD670" s="401">
        <f t="shared" si="35"/>
        <v>0</v>
      </c>
      <c r="BE670" s="402">
        <f t="shared" si="36"/>
        <v>0</v>
      </c>
      <c r="BF670" s="403">
        <f t="shared" si="37"/>
        <v>0</v>
      </c>
    </row>
    <row r="671" ht="19.5" customHeight="1">
      <c r="A671" s="185"/>
      <c r="B671" s="230">
        <f t="shared" si="38"/>
        <v>53</v>
      </c>
      <c r="C671" s="185"/>
      <c r="D671" s="391" t="str">
        <f t="array" ref="D671">INDEX(_Rge_Projectdata_IC,$B671,MATCH("Project-ID",_Rge_Headline_Projectdata,0))</f>
        <v/>
      </c>
      <c r="E671" s="392" t="str">
        <f t="array" ref="E671">IF(INDEX(_Rge_Data_IC_CY,$B671,E$1)=0,"",TEXT(INDEX(_Rge_Data_IC_CY,$B671,E$1),"JJJJMMTT"))</f>
        <v/>
      </c>
      <c r="F671" s="393" t="str">
        <f t="array" ref="F671">INDEX(_Rge_Data_IC_CY,$B671,F$1)</f>
        <v>Closed</v>
      </c>
      <c r="G671" s="393">
        <f t="array" ref="G671">IFERROR(MATCH(INDEX(_Rge_Data_IC_CY,$B671,G$1),_Rge_Projectstatus,0),"")</f>
        <v>2</v>
      </c>
      <c r="H671" s="394" t="str">
        <f t="array" ref="H671">INDEX(_Rge_Data_IC_CY,$B671,H$1)</f>
        <v/>
      </c>
      <c r="I671" s="395" t="str">
        <f t="array" ref="I671">INDEX(_Rge_Data_IC_CY,$B671,I$1)</f>
        <v/>
      </c>
      <c r="J671" s="395" t="str">
        <f t="array" ref="J671">INDEX(_Rge_Data_IC_CY,$B671,J$1)</f>
        <v/>
      </c>
      <c r="K671" s="395" t="str">
        <f t="array" ref="K671">INDEX(_Rge_Data_IC_CY,$B671,K$1)</f>
        <v/>
      </c>
      <c r="L671" s="277">
        <f t="array" ref="L671">INDEX(_Rge_Data_IC_CY,$B671,L$1)</f>
        <v>0</v>
      </c>
      <c r="M671" s="277">
        <f t="array" ref="M671">INDEX(_Rge_Data_IC_CY,$B671,M$1)</f>
        <v>0</v>
      </c>
      <c r="N671" s="277">
        <f t="array" ref="N671">INDEX(_Rge_Data_IC_CY,$B671,N$1)</f>
        <v>0</v>
      </c>
      <c r="O671" s="277">
        <f t="array" ref="O671">INDEX(_Rge_Data_IC_CY,$B671,O$1)</f>
        <v>0</v>
      </c>
      <c r="P671" s="277">
        <f t="array" ref="P671">INDEX(_Rge_Data_IC_CY,$B671,P$1)</f>
        <v>0</v>
      </c>
      <c r="Q671" s="277" t="str">
        <f t="array" ref="Q671">INDEX(_Rge_Data_IC_CY,$B671,Q$1)</f>
        <v/>
      </c>
      <c r="R671" s="277">
        <f t="array" ref="R671">INDEX(_Rge_Data_IC_CY,$B671,R$1)</f>
        <v>0</v>
      </c>
      <c r="S671" s="277">
        <f t="array" ref="S671">INDEX(_Rge_Data_IC_CY,$B671,S$1)</f>
        <v>0</v>
      </c>
      <c r="T671" s="277">
        <f t="shared" si="25"/>
        <v>0</v>
      </c>
      <c r="U671" s="396">
        <f t="shared" si="26"/>
        <v>0</v>
      </c>
      <c r="V671" s="397" t="str">
        <f t="array" ref="V671">INDEX(_Rge_Data_IC_CY,$B671,V$1)</f>
        <v/>
      </c>
      <c r="W671" s="281" t="str">
        <f t="array" ref="W671">INDEX(_Rge_Data_IC_CY,$B671,W$1)</f>
        <v/>
      </c>
      <c r="X671" s="281" t="str">
        <f t="array" ref="X671">INDEX(_Rge_Data_IC_CY,$B671,X$1)</f>
        <v/>
      </c>
      <c r="Y671" s="281" t="str">
        <f t="array" ref="Y671">INDEX(_Rge_Data_IC_CY,$B671,Y$1)</f>
        <v/>
      </c>
      <c r="Z671" s="281">
        <f t="array" ref="Z671">INDEX(_Rge_Data_IC_CY,$B671,Z$1)</f>
        <v>0</v>
      </c>
      <c r="AA671" s="281">
        <f t="array" ref="AA671">INDEX(_Rge_Data_IC_CY,$B671,AA$1)</f>
        <v>0</v>
      </c>
      <c r="AB671" s="281">
        <f t="array" ref="AB671">INDEX(_Rge_Data_IC_CY,$B671,AB$1)</f>
        <v>0</v>
      </c>
      <c r="AC671" s="281">
        <f t="array" ref="AC671">INDEX(_Rge_Data_IC_CY,$B671,AC$1)</f>
        <v>0</v>
      </c>
      <c r="AD671" s="281">
        <f t="array" ref="AD671">INDEX(_Rge_Data_IC_CY,$B671,AD$1)</f>
        <v>0</v>
      </c>
      <c r="AE671" s="281" t="str">
        <f t="array" ref="AE671">INDEX(_Rge_Data_IC_CY,$B671,AE$1)</f>
        <v/>
      </c>
      <c r="AF671" s="281">
        <f t="array" ref="AF671">INDEX(_Rge_Data_IC_CY,$B671,AF$1)</f>
        <v>0</v>
      </c>
      <c r="AG671" s="281">
        <f t="array" ref="AG671">INDEX(_Rge_Data_IC_CY,$B671,AG$1)</f>
        <v>0</v>
      </c>
      <c r="AH671" s="281">
        <f t="shared" si="27"/>
        <v>0</v>
      </c>
      <c r="AI671" s="398" t="str">
        <f t="shared" si="29"/>
        <v/>
      </c>
      <c r="AJ671" s="399" t="str">
        <f t="array" ref="AJ671">INDEX(_Rge_Data_IC_CY,$B671,AJ$1)</f>
        <v/>
      </c>
      <c r="AK671" s="400" t="str">
        <f t="array" ref="AK671">INDEX(_Rge_Data_IC_CY,$B671,AK$1)</f>
        <v/>
      </c>
      <c r="AL671" s="400" t="str">
        <f t="array" ref="AL671">INDEX(_Rge_Data_IC_CY,$B671,AL$1)</f>
        <v/>
      </c>
      <c r="AM671" s="400" t="str">
        <f t="array" ref="AM671">INDEX(_Rge_Data_IC_CY,$B671,AM$1)</f>
        <v/>
      </c>
      <c r="AN671" s="400">
        <f t="array" ref="AN671">INDEX(_Rge_Data_IC_CY,$B671,AN$1)</f>
        <v>0</v>
      </c>
      <c r="AO671" s="400">
        <f t="array" ref="AO671">INDEX(_Rge_Data_IC_CY,$B671,AO$1)</f>
        <v>0</v>
      </c>
      <c r="AP671" s="400">
        <f t="array" ref="AP671">INDEX(_Rge_Data_IC_CY,$B671,AP$1)</f>
        <v>0</v>
      </c>
      <c r="AQ671" s="400">
        <f t="array" ref="AQ671">INDEX(_Rge_Data_IC_CY,$B671,AQ$1)</f>
        <v>0</v>
      </c>
      <c r="AR671" s="400">
        <f t="array" ref="AR671">INDEX(_Rge_Data_IC_CY,$B671,AR$1)</f>
        <v>0</v>
      </c>
      <c r="AS671" s="400" t="str">
        <f t="array" ref="AS671">INDEX(_Rge_Data_IC_CY,$B671,AS$1)</f>
        <v/>
      </c>
      <c r="AT671" s="400">
        <f t="array" ref="AT671">INDEX(_Rge_Data_IC_CY,$B671,AT$1)</f>
        <v>0</v>
      </c>
      <c r="AU671" s="400">
        <f t="array" ref="AU671">INDEX(_Rge_Data_IC_CY,$B671,AU$1)</f>
        <v>0</v>
      </c>
      <c r="AV671" s="284" t="str">
        <f t="shared" si="30"/>
        <v>#REF!</v>
      </c>
      <c r="AW671" s="285">
        <f t="shared" si="28"/>
        <v>0</v>
      </c>
      <c r="AX671" s="286">
        <f>IFERROR(IF(AND($F671="OPEN",$AH671&gt;0),$AH671*_SoP*$AW671,IF(AND($F671="CLOSED",$AH671&gt;0),$AH671*_SoL*$AW671,0)),0)</f>
        <v>0</v>
      </c>
      <c r="AY671" s="286">
        <f>IFERROR(IF($AH671&lt;0,$AH671*_SoL,0),0)</f>
        <v>0</v>
      </c>
      <c r="AZ671" s="287">
        <f t="shared" si="31"/>
        <v>0</v>
      </c>
      <c r="BA671" s="287">
        <f t="shared" si="32"/>
        <v>0</v>
      </c>
      <c r="BB671" s="287">
        <f t="shared" si="33"/>
        <v>0</v>
      </c>
      <c r="BC671" s="288">
        <f t="shared" si="34"/>
        <v>0</v>
      </c>
      <c r="BD671" s="401">
        <f t="shared" si="35"/>
        <v>0</v>
      </c>
      <c r="BE671" s="402">
        <f t="shared" si="36"/>
        <v>0</v>
      </c>
      <c r="BF671" s="403">
        <f t="shared" si="37"/>
        <v>0</v>
      </c>
    </row>
    <row r="672" ht="19.5" customHeight="1">
      <c r="A672" s="185"/>
      <c r="B672" s="230">
        <f t="shared" si="38"/>
        <v>54</v>
      </c>
      <c r="C672" s="185"/>
      <c r="D672" s="391" t="str">
        <f t="array" ref="D672">INDEX(_Rge_Projectdata_IC,$B672,MATCH("Project-ID",_Rge_Headline_Projectdata,0))</f>
        <v/>
      </c>
      <c r="E672" s="392" t="str">
        <f t="array" ref="E672">IF(INDEX(_Rge_Data_IC_CY,$B672,E$1)=0,"",TEXT(INDEX(_Rge_Data_IC_CY,$B672,E$1),"JJJJMMTT"))</f>
        <v/>
      </c>
      <c r="F672" s="393" t="str">
        <f t="array" ref="F672">INDEX(_Rge_Data_IC_CY,$B672,F$1)</f>
        <v>Closed</v>
      </c>
      <c r="G672" s="393">
        <f t="array" ref="G672">IFERROR(MATCH(INDEX(_Rge_Data_IC_CY,$B672,G$1),_Rge_Projectstatus,0),"")</f>
        <v>2</v>
      </c>
      <c r="H672" s="394" t="str">
        <f t="array" ref="H672">INDEX(_Rge_Data_IC_CY,$B672,H$1)</f>
        <v/>
      </c>
      <c r="I672" s="395" t="str">
        <f t="array" ref="I672">INDEX(_Rge_Data_IC_CY,$B672,I$1)</f>
        <v/>
      </c>
      <c r="J672" s="395" t="str">
        <f t="array" ref="J672">INDEX(_Rge_Data_IC_CY,$B672,J$1)</f>
        <v/>
      </c>
      <c r="K672" s="395" t="str">
        <f t="array" ref="K672">INDEX(_Rge_Data_IC_CY,$B672,K$1)</f>
        <v/>
      </c>
      <c r="L672" s="277">
        <f t="array" ref="L672">INDEX(_Rge_Data_IC_CY,$B672,L$1)</f>
        <v>0</v>
      </c>
      <c r="M672" s="277">
        <f t="array" ref="M672">INDEX(_Rge_Data_IC_CY,$B672,M$1)</f>
        <v>0</v>
      </c>
      <c r="N672" s="277">
        <f t="array" ref="N672">INDEX(_Rge_Data_IC_CY,$B672,N$1)</f>
        <v>0</v>
      </c>
      <c r="O672" s="277">
        <f t="array" ref="O672">INDEX(_Rge_Data_IC_CY,$B672,O$1)</f>
        <v>0</v>
      </c>
      <c r="P672" s="277">
        <f t="array" ref="P672">INDEX(_Rge_Data_IC_CY,$B672,P$1)</f>
        <v>0</v>
      </c>
      <c r="Q672" s="277" t="str">
        <f t="array" ref="Q672">INDEX(_Rge_Data_IC_CY,$B672,Q$1)</f>
        <v/>
      </c>
      <c r="R672" s="277">
        <f t="array" ref="R672">INDEX(_Rge_Data_IC_CY,$B672,R$1)</f>
        <v>0</v>
      </c>
      <c r="S672" s="277">
        <f t="array" ref="S672">INDEX(_Rge_Data_IC_CY,$B672,S$1)</f>
        <v>0</v>
      </c>
      <c r="T672" s="277">
        <f t="shared" si="25"/>
        <v>0</v>
      </c>
      <c r="U672" s="396">
        <f t="shared" si="26"/>
        <v>0</v>
      </c>
      <c r="V672" s="397" t="str">
        <f t="array" ref="V672">INDEX(_Rge_Data_IC_CY,$B672,V$1)</f>
        <v/>
      </c>
      <c r="W672" s="281" t="str">
        <f t="array" ref="W672">INDEX(_Rge_Data_IC_CY,$B672,W$1)</f>
        <v/>
      </c>
      <c r="X672" s="281" t="str">
        <f t="array" ref="X672">INDEX(_Rge_Data_IC_CY,$B672,X$1)</f>
        <v/>
      </c>
      <c r="Y672" s="281" t="str">
        <f t="array" ref="Y672">INDEX(_Rge_Data_IC_CY,$B672,Y$1)</f>
        <v/>
      </c>
      <c r="Z672" s="281">
        <f t="array" ref="Z672">INDEX(_Rge_Data_IC_CY,$B672,Z$1)</f>
        <v>0</v>
      </c>
      <c r="AA672" s="281">
        <f t="array" ref="AA672">INDEX(_Rge_Data_IC_CY,$B672,AA$1)</f>
        <v>0</v>
      </c>
      <c r="AB672" s="281">
        <f t="array" ref="AB672">INDEX(_Rge_Data_IC_CY,$B672,AB$1)</f>
        <v>0</v>
      </c>
      <c r="AC672" s="281">
        <f t="array" ref="AC672">INDEX(_Rge_Data_IC_CY,$B672,AC$1)</f>
        <v>0</v>
      </c>
      <c r="AD672" s="281">
        <f t="array" ref="AD672">INDEX(_Rge_Data_IC_CY,$B672,AD$1)</f>
        <v>0</v>
      </c>
      <c r="AE672" s="281" t="str">
        <f t="array" ref="AE672">INDEX(_Rge_Data_IC_CY,$B672,AE$1)</f>
        <v/>
      </c>
      <c r="AF672" s="281">
        <f t="array" ref="AF672">INDEX(_Rge_Data_IC_CY,$B672,AF$1)</f>
        <v>0</v>
      </c>
      <c r="AG672" s="281">
        <f t="array" ref="AG672">INDEX(_Rge_Data_IC_CY,$B672,AG$1)</f>
        <v>0</v>
      </c>
      <c r="AH672" s="281">
        <f t="shared" si="27"/>
        <v>0</v>
      </c>
      <c r="AI672" s="398" t="str">
        <f t="shared" si="29"/>
        <v/>
      </c>
      <c r="AJ672" s="399" t="str">
        <f t="array" ref="AJ672">INDEX(_Rge_Data_IC_CY,$B672,AJ$1)</f>
        <v/>
      </c>
      <c r="AK672" s="400" t="str">
        <f t="array" ref="AK672">INDEX(_Rge_Data_IC_CY,$B672,AK$1)</f>
        <v/>
      </c>
      <c r="AL672" s="400" t="str">
        <f t="array" ref="AL672">INDEX(_Rge_Data_IC_CY,$B672,AL$1)</f>
        <v/>
      </c>
      <c r="AM672" s="400" t="str">
        <f t="array" ref="AM672">INDEX(_Rge_Data_IC_CY,$B672,AM$1)</f>
        <v/>
      </c>
      <c r="AN672" s="400">
        <f t="array" ref="AN672">INDEX(_Rge_Data_IC_CY,$B672,AN$1)</f>
        <v>0</v>
      </c>
      <c r="AO672" s="400">
        <f t="array" ref="AO672">INDEX(_Rge_Data_IC_CY,$B672,AO$1)</f>
        <v>0</v>
      </c>
      <c r="AP672" s="400">
        <f t="array" ref="AP672">INDEX(_Rge_Data_IC_CY,$B672,AP$1)</f>
        <v>0</v>
      </c>
      <c r="AQ672" s="400">
        <f t="array" ref="AQ672">INDEX(_Rge_Data_IC_CY,$B672,AQ$1)</f>
        <v>0</v>
      </c>
      <c r="AR672" s="400">
        <f t="array" ref="AR672">INDEX(_Rge_Data_IC_CY,$B672,AR$1)</f>
        <v>0</v>
      </c>
      <c r="AS672" s="400" t="str">
        <f t="array" ref="AS672">INDEX(_Rge_Data_IC_CY,$B672,AS$1)</f>
        <v/>
      </c>
      <c r="AT672" s="400">
        <f t="array" ref="AT672">INDEX(_Rge_Data_IC_CY,$B672,AT$1)</f>
        <v>0</v>
      </c>
      <c r="AU672" s="400">
        <f t="array" ref="AU672">INDEX(_Rge_Data_IC_CY,$B672,AU$1)</f>
        <v>0</v>
      </c>
      <c r="AV672" s="284" t="str">
        <f t="shared" si="30"/>
        <v>#REF!</v>
      </c>
      <c r="AW672" s="285">
        <f t="shared" si="28"/>
        <v>0</v>
      </c>
      <c r="AX672" s="286">
        <f>IFERROR(IF(AND($F672="OPEN",$AH672&gt;0),$AH672*_SoP*$AW672,IF(AND($F672="CLOSED",$AH672&gt;0),$AH672*_SoL*$AW672,0)),0)</f>
        <v>0</v>
      </c>
      <c r="AY672" s="286">
        <f>IFERROR(IF($AH672&lt;0,$AH672*_SoL,0),0)</f>
        <v>0</v>
      </c>
      <c r="AZ672" s="287">
        <f t="shared" si="31"/>
        <v>0</v>
      </c>
      <c r="BA672" s="287">
        <f t="shared" si="32"/>
        <v>0</v>
      </c>
      <c r="BB672" s="287">
        <f t="shared" si="33"/>
        <v>0</v>
      </c>
      <c r="BC672" s="288">
        <f t="shared" si="34"/>
        <v>0</v>
      </c>
      <c r="BD672" s="401">
        <f t="shared" si="35"/>
        <v>0</v>
      </c>
      <c r="BE672" s="402">
        <f t="shared" si="36"/>
        <v>0</v>
      </c>
      <c r="BF672" s="403">
        <f t="shared" si="37"/>
        <v>0</v>
      </c>
    </row>
    <row r="673" ht="19.5" customHeight="1">
      <c r="A673" s="185"/>
      <c r="B673" s="230">
        <f t="shared" si="38"/>
        <v>55</v>
      </c>
      <c r="C673" s="185"/>
      <c r="D673" s="391" t="str">
        <f t="array" ref="D673">INDEX(_Rge_Projectdata_IC,$B673,MATCH("Project-ID",_Rge_Headline_Projectdata,0))</f>
        <v/>
      </c>
      <c r="E673" s="392" t="str">
        <f t="array" ref="E673">IF(INDEX(_Rge_Data_IC_CY,$B673,E$1)=0,"",TEXT(INDEX(_Rge_Data_IC_CY,$B673,E$1),"JJJJMMTT"))</f>
        <v/>
      </c>
      <c r="F673" s="393" t="str">
        <f t="array" ref="F673">INDEX(_Rge_Data_IC_CY,$B673,F$1)</f>
        <v>Closed</v>
      </c>
      <c r="G673" s="393">
        <f t="array" ref="G673">IFERROR(MATCH(INDEX(_Rge_Data_IC_CY,$B673,G$1),_Rge_Projectstatus,0),"")</f>
        <v>2</v>
      </c>
      <c r="H673" s="394" t="str">
        <f t="array" ref="H673">INDEX(_Rge_Data_IC_CY,$B673,H$1)</f>
        <v/>
      </c>
      <c r="I673" s="395" t="str">
        <f t="array" ref="I673">INDEX(_Rge_Data_IC_CY,$B673,I$1)</f>
        <v/>
      </c>
      <c r="J673" s="395" t="str">
        <f t="array" ref="J673">INDEX(_Rge_Data_IC_CY,$B673,J$1)</f>
        <v/>
      </c>
      <c r="K673" s="395" t="str">
        <f t="array" ref="K673">INDEX(_Rge_Data_IC_CY,$B673,K$1)</f>
        <v/>
      </c>
      <c r="L673" s="277">
        <f t="array" ref="L673">INDEX(_Rge_Data_IC_CY,$B673,L$1)</f>
        <v>0</v>
      </c>
      <c r="M673" s="277">
        <f t="array" ref="M673">INDEX(_Rge_Data_IC_CY,$B673,M$1)</f>
        <v>0</v>
      </c>
      <c r="N673" s="277">
        <f t="array" ref="N673">INDEX(_Rge_Data_IC_CY,$B673,N$1)</f>
        <v>0</v>
      </c>
      <c r="O673" s="277">
        <f t="array" ref="O673">INDEX(_Rge_Data_IC_CY,$B673,O$1)</f>
        <v>0</v>
      </c>
      <c r="P673" s="277">
        <f t="array" ref="P673">INDEX(_Rge_Data_IC_CY,$B673,P$1)</f>
        <v>0</v>
      </c>
      <c r="Q673" s="277" t="str">
        <f t="array" ref="Q673">INDEX(_Rge_Data_IC_CY,$B673,Q$1)</f>
        <v/>
      </c>
      <c r="R673" s="277">
        <f t="array" ref="R673">INDEX(_Rge_Data_IC_CY,$B673,R$1)</f>
        <v>0</v>
      </c>
      <c r="S673" s="277">
        <f t="array" ref="S673">INDEX(_Rge_Data_IC_CY,$B673,S$1)</f>
        <v>0</v>
      </c>
      <c r="T673" s="277">
        <f t="shared" si="25"/>
        <v>0</v>
      </c>
      <c r="U673" s="396">
        <f t="shared" si="26"/>
        <v>0</v>
      </c>
      <c r="V673" s="397" t="str">
        <f t="array" ref="V673">INDEX(_Rge_Data_IC_CY,$B673,V$1)</f>
        <v/>
      </c>
      <c r="W673" s="281" t="str">
        <f t="array" ref="W673">INDEX(_Rge_Data_IC_CY,$B673,W$1)</f>
        <v/>
      </c>
      <c r="X673" s="281" t="str">
        <f t="array" ref="X673">INDEX(_Rge_Data_IC_CY,$B673,X$1)</f>
        <v/>
      </c>
      <c r="Y673" s="281" t="str">
        <f t="array" ref="Y673">INDEX(_Rge_Data_IC_CY,$B673,Y$1)</f>
        <v/>
      </c>
      <c r="Z673" s="281">
        <f t="array" ref="Z673">INDEX(_Rge_Data_IC_CY,$B673,Z$1)</f>
        <v>0</v>
      </c>
      <c r="AA673" s="281">
        <f t="array" ref="AA673">INDEX(_Rge_Data_IC_CY,$B673,AA$1)</f>
        <v>0</v>
      </c>
      <c r="AB673" s="281">
        <f t="array" ref="AB673">INDEX(_Rge_Data_IC_CY,$B673,AB$1)</f>
        <v>0</v>
      </c>
      <c r="AC673" s="281">
        <f t="array" ref="AC673">INDEX(_Rge_Data_IC_CY,$B673,AC$1)</f>
        <v>0</v>
      </c>
      <c r="AD673" s="281">
        <f t="array" ref="AD673">INDEX(_Rge_Data_IC_CY,$B673,AD$1)</f>
        <v>0</v>
      </c>
      <c r="AE673" s="281" t="str">
        <f t="array" ref="AE673">INDEX(_Rge_Data_IC_CY,$B673,AE$1)</f>
        <v/>
      </c>
      <c r="AF673" s="281">
        <f t="array" ref="AF673">INDEX(_Rge_Data_IC_CY,$B673,AF$1)</f>
        <v>0</v>
      </c>
      <c r="AG673" s="281">
        <f t="array" ref="AG673">INDEX(_Rge_Data_IC_CY,$B673,AG$1)</f>
        <v>0</v>
      </c>
      <c r="AH673" s="281">
        <f t="shared" si="27"/>
        <v>0</v>
      </c>
      <c r="AI673" s="398" t="str">
        <f t="shared" si="29"/>
        <v/>
      </c>
      <c r="AJ673" s="399" t="str">
        <f t="array" ref="AJ673">INDEX(_Rge_Data_IC_CY,$B673,AJ$1)</f>
        <v/>
      </c>
      <c r="AK673" s="400" t="str">
        <f t="array" ref="AK673">INDEX(_Rge_Data_IC_CY,$B673,AK$1)</f>
        <v/>
      </c>
      <c r="AL673" s="400" t="str">
        <f t="array" ref="AL673">INDEX(_Rge_Data_IC_CY,$B673,AL$1)</f>
        <v/>
      </c>
      <c r="AM673" s="400" t="str">
        <f t="array" ref="AM673">INDEX(_Rge_Data_IC_CY,$B673,AM$1)</f>
        <v/>
      </c>
      <c r="AN673" s="400">
        <f t="array" ref="AN673">INDEX(_Rge_Data_IC_CY,$B673,AN$1)</f>
        <v>0</v>
      </c>
      <c r="AO673" s="400">
        <f t="array" ref="AO673">INDEX(_Rge_Data_IC_CY,$B673,AO$1)</f>
        <v>0</v>
      </c>
      <c r="AP673" s="400">
        <f t="array" ref="AP673">INDEX(_Rge_Data_IC_CY,$B673,AP$1)</f>
        <v>0</v>
      </c>
      <c r="AQ673" s="400">
        <f t="array" ref="AQ673">INDEX(_Rge_Data_IC_CY,$B673,AQ$1)</f>
        <v>0</v>
      </c>
      <c r="AR673" s="400">
        <f t="array" ref="AR673">INDEX(_Rge_Data_IC_CY,$B673,AR$1)</f>
        <v>0</v>
      </c>
      <c r="AS673" s="400" t="str">
        <f t="array" ref="AS673">INDEX(_Rge_Data_IC_CY,$B673,AS$1)</f>
        <v/>
      </c>
      <c r="AT673" s="400">
        <f t="array" ref="AT673">INDEX(_Rge_Data_IC_CY,$B673,AT$1)</f>
        <v>0</v>
      </c>
      <c r="AU673" s="400">
        <f t="array" ref="AU673">INDEX(_Rge_Data_IC_CY,$B673,AU$1)</f>
        <v>0</v>
      </c>
      <c r="AV673" s="284" t="str">
        <f t="shared" si="30"/>
        <v>#REF!</v>
      </c>
      <c r="AW673" s="285">
        <f t="shared" si="28"/>
        <v>0</v>
      </c>
      <c r="AX673" s="286">
        <f>IFERROR(IF(AND($F673="OPEN",$AH673&gt;0),$AH673*_SoP*$AW673,IF(AND($F673="CLOSED",$AH673&gt;0),$AH673*_SoL*$AW673,0)),0)</f>
        <v>0</v>
      </c>
      <c r="AY673" s="286">
        <f>IFERROR(IF($AH673&lt;0,$AH673*_SoL,0),0)</f>
        <v>0</v>
      </c>
      <c r="AZ673" s="287">
        <f t="shared" si="31"/>
        <v>0</v>
      </c>
      <c r="BA673" s="287">
        <f t="shared" si="32"/>
        <v>0</v>
      </c>
      <c r="BB673" s="287">
        <f t="shared" si="33"/>
        <v>0</v>
      </c>
      <c r="BC673" s="288">
        <f t="shared" si="34"/>
        <v>0</v>
      </c>
      <c r="BD673" s="401">
        <f t="shared" si="35"/>
        <v>0</v>
      </c>
      <c r="BE673" s="402">
        <f t="shared" si="36"/>
        <v>0</v>
      </c>
      <c r="BF673" s="403">
        <f t="shared" si="37"/>
        <v>0</v>
      </c>
    </row>
    <row r="674" ht="19.5" customHeight="1">
      <c r="A674" s="185"/>
      <c r="B674" s="230">
        <f t="shared" si="38"/>
        <v>56</v>
      </c>
      <c r="C674" s="185"/>
      <c r="D674" s="391" t="str">
        <f t="array" ref="D674">INDEX(_Rge_Projectdata_IC,$B674,MATCH("Project-ID",_Rge_Headline_Projectdata,0))</f>
        <v/>
      </c>
      <c r="E674" s="392" t="str">
        <f t="array" ref="E674">IF(INDEX(_Rge_Data_IC_CY,$B674,E$1)=0,"",TEXT(INDEX(_Rge_Data_IC_CY,$B674,E$1),"JJJJMMTT"))</f>
        <v/>
      </c>
      <c r="F674" s="393" t="str">
        <f t="array" ref="F674">INDEX(_Rge_Data_IC_CY,$B674,F$1)</f>
        <v>Closed</v>
      </c>
      <c r="G674" s="393">
        <f t="array" ref="G674">IFERROR(MATCH(INDEX(_Rge_Data_IC_CY,$B674,G$1),_Rge_Projectstatus,0),"")</f>
        <v>2</v>
      </c>
      <c r="H674" s="394" t="str">
        <f t="array" ref="H674">INDEX(_Rge_Data_IC_CY,$B674,H$1)</f>
        <v/>
      </c>
      <c r="I674" s="395" t="str">
        <f t="array" ref="I674">INDEX(_Rge_Data_IC_CY,$B674,I$1)</f>
        <v/>
      </c>
      <c r="J674" s="395" t="str">
        <f t="array" ref="J674">INDEX(_Rge_Data_IC_CY,$B674,J$1)</f>
        <v/>
      </c>
      <c r="K674" s="395" t="str">
        <f t="array" ref="K674">INDEX(_Rge_Data_IC_CY,$B674,K$1)</f>
        <v/>
      </c>
      <c r="L674" s="277">
        <f t="array" ref="L674">INDEX(_Rge_Data_IC_CY,$B674,L$1)</f>
        <v>0</v>
      </c>
      <c r="M674" s="277">
        <f t="array" ref="M674">INDEX(_Rge_Data_IC_CY,$B674,M$1)</f>
        <v>0</v>
      </c>
      <c r="N674" s="277">
        <f t="array" ref="N674">INDEX(_Rge_Data_IC_CY,$B674,N$1)</f>
        <v>0</v>
      </c>
      <c r="O674" s="277">
        <f t="array" ref="O674">INDEX(_Rge_Data_IC_CY,$B674,O$1)</f>
        <v>0</v>
      </c>
      <c r="P674" s="277">
        <f t="array" ref="P674">INDEX(_Rge_Data_IC_CY,$B674,P$1)</f>
        <v>0</v>
      </c>
      <c r="Q674" s="277" t="str">
        <f t="array" ref="Q674">INDEX(_Rge_Data_IC_CY,$B674,Q$1)</f>
        <v/>
      </c>
      <c r="R674" s="277">
        <f t="array" ref="R674">INDEX(_Rge_Data_IC_CY,$B674,R$1)</f>
        <v>0</v>
      </c>
      <c r="S674" s="277">
        <f t="array" ref="S674">INDEX(_Rge_Data_IC_CY,$B674,S$1)</f>
        <v>0</v>
      </c>
      <c r="T674" s="277">
        <f t="shared" si="25"/>
        <v>0</v>
      </c>
      <c r="U674" s="396">
        <f t="shared" si="26"/>
        <v>0</v>
      </c>
      <c r="V674" s="397" t="str">
        <f t="array" ref="V674">INDEX(_Rge_Data_IC_CY,$B674,V$1)</f>
        <v/>
      </c>
      <c r="W674" s="281" t="str">
        <f t="array" ref="W674">INDEX(_Rge_Data_IC_CY,$B674,W$1)</f>
        <v/>
      </c>
      <c r="X674" s="281" t="str">
        <f t="array" ref="X674">INDEX(_Rge_Data_IC_CY,$B674,X$1)</f>
        <v/>
      </c>
      <c r="Y674" s="281" t="str">
        <f t="array" ref="Y674">INDEX(_Rge_Data_IC_CY,$B674,Y$1)</f>
        <v/>
      </c>
      <c r="Z674" s="281">
        <f t="array" ref="Z674">INDEX(_Rge_Data_IC_CY,$B674,Z$1)</f>
        <v>0</v>
      </c>
      <c r="AA674" s="281">
        <f t="array" ref="AA674">INDEX(_Rge_Data_IC_CY,$B674,AA$1)</f>
        <v>0</v>
      </c>
      <c r="AB674" s="281">
        <f t="array" ref="AB674">INDEX(_Rge_Data_IC_CY,$B674,AB$1)</f>
        <v>0</v>
      </c>
      <c r="AC674" s="281">
        <f t="array" ref="AC674">INDEX(_Rge_Data_IC_CY,$B674,AC$1)</f>
        <v>0</v>
      </c>
      <c r="AD674" s="281">
        <f t="array" ref="AD674">INDEX(_Rge_Data_IC_CY,$B674,AD$1)</f>
        <v>0</v>
      </c>
      <c r="AE674" s="281" t="str">
        <f t="array" ref="AE674">INDEX(_Rge_Data_IC_CY,$B674,AE$1)</f>
        <v/>
      </c>
      <c r="AF674" s="281">
        <f t="array" ref="AF674">INDEX(_Rge_Data_IC_CY,$B674,AF$1)</f>
        <v>0</v>
      </c>
      <c r="AG674" s="281">
        <f t="array" ref="AG674">INDEX(_Rge_Data_IC_CY,$B674,AG$1)</f>
        <v>0</v>
      </c>
      <c r="AH674" s="281">
        <f t="shared" si="27"/>
        <v>0</v>
      </c>
      <c r="AI674" s="398" t="str">
        <f t="shared" si="29"/>
        <v/>
      </c>
      <c r="AJ674" s="399" t="str">
        <f t="array" ref="AJ674">INDEX(_Rge_Data_IC_CY,$B674,AJ$1)</f>
        <v/>
      </c>
      <c r="AK674" s="400" t="str">
        <f t="array" ref="AK674">INDEX(_Rge_Data_IC_CY,$B674,AK$1)</f>
        <v/>
      </c>
      <c r="AL674" s="400" t="str">
        <f t="array" ref="AL674">INDEX(_Rge_Data_IC_CY,$B674,AL$1)</f>
        <v/>
      </c>
      <c r="AM674" s="400" t="str">
        <f t="array" ref="AM674">INDEX(_Rge_Data_IC_CY,$B674,AM$1)</f>
        <v/>
      </c>
      <c r="AN674" s="400">
        <f t="array" ref="AN674">INDEX(_Rge_Data_IC_CY,$B674,AN$1)</f>
        <v>0</v>
      </c>
      <c r="AO674" s="400">
        <f t="array" ref="AO674">INDEX(_Rge_Data_IC_CY,$B674,AO$1)</f>
        <v>0</v>
      </c>
      <c r="AP674" s="400">
        <f t="array" ref="AP674">INDEX(_Rge_Data_IC_CY,$B674,AP$1)</f>
        <v>0</v>
      </c>
      <c r="AQ674" s="400">
        <f t="array" ref="AQ674">INDEX(_Rge_Data_IC_CY,$B674,AQ$1)</f>
        <v>0</v>
      </c>
      <c r="AR674" s="400">
        <f t="array" ref="AR674">INDEX(_Rge_Data_IC_CY,$B674,AR$1)</f>
        <v>0</v>
      </c>
      <c r="AS674" s="400" t="str">
        <f t="array" ref="AS674">INDEX(_Rge_Data_IC_CY,$B674,AS$1)</f>
        <v/>
      </c>
      <c r="AT674" s="400">
        <f t="array" ref="AT674">INDEX(_Rge_Data_IC_CY,$B674,AT$1)</f>
        <v>0</v>
      </c>
      <c r="AU674" s="400">
        <f t="array" ref="AU674">INDEX(_Rge_Data_IC_CY,$B674,AU$1)</f>
        <v>0</v>
      </c>
      <c r="AV674" s="284" t="str">
        <f t="shared" si="30"/>
        <v>#REF!</v>
      </c>
      <c r="AW674" s="285">
        <f t="shared" si="28"/>
        <v>0</v>
      </c>
      <c r="AX674" s="286">
        <f>IFERROR(IF(AND($F674="OPEN",$AH674&gt;0),$AH674*_SoP*$AW674,IF(AND($F674="CLOSED",$AH674&gt;0),$AH674*_SoL*$AW674,0)),0)</f>
        <v>0</v>
      </c>
      <c r="AY674" s="286">
        <f>IFERROR(IF($AH674&lt;0,$AH674*_SoL,0),0)</f>
        <v>0</v>
      </c>
      <c r="AZ674" s="287">
        <f t="shared" si="31"/>
        <v>0</v>
      </c>
      <c r="BA674" s="287">
        <f t="shared" si="32"/>
        <v>0</v>
      </c>
      <c r="BB674" s="287">
        <f t="shared" si="33"/>
        <v>0</v>
      </c>
      <c r="BC674" s="288">
        <f t="shared" si="34"/>
        <v>0</v>
      </c>
      <c r="BD674" s="401">
        <f t="shared" si="35"/>
        <v>0</v>
      </c>
      <c r="BE674" s="402">
        <f t="shared" si="36"/>
        <v>0</v>
      </c>
      <c r="BF674" s="403">
        <f t="shared" si="37"/>
        <v>0</v>
      </c>
    </row>
    <row r="675" ht="19.5" customHeight="1">
      <c r="A675" s="185"/>
      <c r="B675" s="230">
        <f t="shared" si="38"/>
        <v>57</v>
      </c>
      <c r="C675" s="185"/>
      <c r="D675" s="391" t="str">
        <f t="array" ref="D675">INDEX(_Rge_Projectdata_IC,$B675,MATCH("Project-ID",_Rge_Headline_Projectdata,0))</f>
        <v/>
      </c>
      <c r="E675" s="392" t="str">
        <f t="array" ref="E675">IF(INDEX(_Rge_Data_IC_CY,$B675,E$1)=0,"",TEXT(INDEX(_Rge_Data_IC_CY,$B675,E$1),"JJJJMMTT"))</f>
        <v/>
      </c>
      <c r="F675" s="393" t="str">
        <f t="array" ref="F675">INDEX(_Rge_Data_IC_CY,$B675,F$1)</f>
        <v>Closed</v>
      </c>
      <c r="G675" s="393">
        <f t="array" ref="G675">IFERROR(MATCH(INDEX(_Rge_Data_IC_CY,$B675,G$1),_Rge_Projectstatus,0),"")</f>
        <v>2</v>
      </c>
      <c r="H675" s="394" t="str">
        <f t="array" ref="H675">INDEX(_Rge_Data_IC_CY,$B675,H$1)</f>
        <v/>
      </c>
      <c r="I675" s="395" t="str">
        <f t="array" ref="I675">INDEX(_Rge_Data_IC_CY,$B675,I$1)</f>
        <v/>
      </c>
      <c r="J675" s="395" t="str">
        <f t="array" ref="J675">INDEX(_Rge_Data_IC_CY,$B675,J$1)</f>
        <v/>
      </c>
      <c r="K675" s="395" t="str">
        <f t="array" ref="K675">INDEX(_Rge_Data_IC_CY,$B675,K$1)</f>
        <v/>
      </c>
      <c r="L675" s="277">
        <f t="array" ref="L675">INDEX(_Rge_Data_IC_CY,$B675,L$1)</f>
        <v>0</v>
      </c>
      <c r="M675" s="277">
        <f t="array" ref="M675">INDEX(_Rge_Data_IC_CY,$B675,M$1)</f>
        <v>0</v>
      </c>
      <c r="N675" s="277">
        <f t="array" ref="N675">INDEX(_Rge_Data_IC_CY,$B675,N$1)</f>
        <v>0</v>
      </c>
      <c r="O675" s="277">
        <f t="array" ref="O675">INDEX(_Rge_Data_IC_CY,$B675,O$1)</f>
        <v>0</v>
      </c>
      <c r="P675" s="277">
        <f t="array" ref="P675">INDEX(_Rge_Data_IC_CY,$B675,P$1)</f>
        <v>0</v>
      </c>
      <c r="Q675" s="277" t="str">
        <f t="array" ref="Q675">INDEX(_Rge_Data_IC_CY,$B675,Q$1)</f>
        <v/>
      </c>
      <c r="R675" s="277">
        <f t="array" ref="R675">INDEX(_Rge_Data_IC_CY,$B675,R$1)</f>
        <v>0</v>
      </c>
      <c r="S675" s="277">
        <f t="array" ref="S675">INDEX(_Rge_Data_IC_CY,$B675,S$1)</f>
        <v>0</v>
      </c>
      <c r="T675" s="277">
        <f t="shared" si="25"/>
        <v>0</v>
      </c>
      <c r="U675" s="396">
        <f t="shared" si="26"/>
        <v>0</v>
      </c>
      <c r="V675" s="397" t="str">
        <f t="array" ref="V675">INDEX(_Rge_Data_IC_CY,$B675,V$1)</f>
        <v/>
      </c>
      <c r="W675" s="281" t="str">
        <f t="array" ref="W675">INDEX(_Rge_Data_IC_CY,$B675,W$1)</f>
        <v/>
      </c>
      <c r="X675" s="281" t="str">
        <f t="array" ref="X675">INDEX(_Rge_Data_IC_CY,$B675,X$1)</f>
        <v/>
      </c>
      <c r="Y675" s="281" t="str">
        <f t="array" ref="Y675">INDEX(_Rge_Data_IC_CY,$B675,Y$1)</f>
        <v/>
      </c>
      <c r="Z675" s="281">
        <f t="array" ref="Z675">INDEX(_Rge_Data_IC_CY,$B675,Z$1)</f>
        <v>0</v>
      </c>
      <c r="AA675" s="281">
        <f t="array" ref="AA675">INDEX(_Rge_Data_IC_CY,$B675,AA$1)</f>
        <v>0</v>
      </c>
      <c r="AB675" s="281">
        <f t="array" ref="AB675">INDEX(_Rge_Data_IC_CY,$B675,AB$1)</f>
        <v>0</v>
      </c>
      <c r="AC675" s="281">
        <f t="array" ref="AC675">INDEX(_Rge_Data_IC_CY,$B675,AC$1)</f>
        <v>0</v>
      </c>
      <c r="AD675" s="281">
        <f t="array" ref="AD675">INDEX(_Rge_Data_IC_CY,$B675,AD$1)</f>
        <v>0</v>
      </c>
      <c r="AE675" s="281" t="str">
        <f t="array" ref="AE675">INDEX(_Rge_Data_IC_CY,$B675,AE$1)</f>
        <v/>
      </c>
      <c r="AF675" s="281">
        <f t="array" ref="AF675">INDEX(_Rge_Data_IC_CY,$B675,AF$1)</f>
        <v>0</v>
      </c>
      <c r="AG675" s="281">
        <f t="array" ref="AG675">INDEX(_Rge_Data_IC_CY,$B675,AG$1)</f>
        <v>0</v>
      </c>
      <c r="AH675" s="281">
        <f t="shared" si="27"/>
        <v>0</v>
      </c>
      <c r="AI675" s="398" t="str">
        <f t="shared" si="29"/>
        <v/>
      </c>
      <c r="AJ675" s="399" t="str">
        <f t="array" ref="AJ675">INDEX(_Rge_Data_IC_CY,$B675,AJ$1)</f>
        <v/>
      </c>
      <c r="AK675" s="400" t="str">
        <f t="array" ref="AK675">INDEX(_Rge_Data_IC_CY,$B675,AK$1)</f>
        <v/>
      </c>
      <c r="AL675" s="400" t="str">
        <f t="array" ref="AL675">INDEX(_Rge_Data_IC_CY,$B675,AL$1)</f>
        <v/>
      </c>
      <c r="AM675" s="400" t="str">
        <f t="array" ref="AM675">INDEX(_Rge_Data_IC_CY,$B675,AM$1)</f>
        <v/>
      </c>
      <c r="AN675" s="400">
        <f t="array" ref="AN675">INDEX(_Rge_Data_IC_CY,$B675,AN$1)</f>
        <v>0</v>
      </c>
      <c r="AO675" s="400">
        <f t="array" ref="AO675">INDEX(_Rge_Data_IC_CY,$B675,AO$1)</f>
        <v>0</v>
      </c>
      <c r="AP675" s="400">
        <f t="array" ref="AP675">INDEX(_Rge_Data_IC_CY,$B675,AP$1)</f>
        <v>0</v>
      </c>
      <c r="AQ675" s="400">
        <f t="array" ref="AQ675">INDEX(_Rge_Data_IC_CY,$B675,AQ$1)</f>
        <v>0</v>
      </c>
      <c r="AR675" s="400">
        <f t="array" ref="AR675">INDEX(_Rge_Data_IC_CY,$B675,AR$1)</f>
        <v>0</v>
      </c>
      <c r="AS675" s="400" t="str">
        <f t="array" ref="AS675">INDEX(_Rge_Data_IC_CY,$B675,AS$1)</f>
        <v/>
      </c>
      <c r="AT675" s="400">
        <f t="array" ref="AT675">INDEX(_Rge_Data_IC_CY,$B675,AT$1)</f>
        <v>0</v>
      </c>
      <c r="AU675" s="400">
        <f t="array" ref="AU675">INDEX(_Rge_Data_IC_CY,$B675,AU$1)</f>
        <v>0</v>
      </c>
      <c r="AV675" s="284" t="str">
        <f t="shared" si="30"/>
        <v>#REF!</v>
      </c>
      <c r="AW675" s="285">
        <f t="shared" si="28"/>
        <v>0</v>
      </c>
      <c r="AX675" s="286">
        <f>IFERROR(IF(AND($F675="OPEN",$AH675&gt;0),$AH675*_SoP*$AW675,IF(AND($F675="CLOSED",$AH675&gt;0),$AH675*_SoL*$AW675,0)),0)</f>
        <v>0</v>
      </c>
      <c r="AY675" s="286">
        <f>IFERROR(IF($AH675&lt;0,$AH675*_SoL,0),0)</f>
        <v>0</v>
      </c>
      <c r="AZ675" s="287">
        <f t="shared" si="31"/>
        <v>0</v>
      </c>
      <c r="BA675" s="287">
        <f t="shared" si="32"/>
        <v>0</v>
      </c>
      <c r="BB675" s="287">
        <f t="shared" si="33"/>
        <v>0</v>
      </c>
      <c r="BC675" s="288">
        <f t="shared" si="34"/>
        <v>0</v>
      </c>
      <c r="BD675" s="401">
        <f t="shared" si="35"/>
        <v>0</v>
      </c>
      <c r="BE675" s="402">
        <f t="shared" si="36"/>
        <v>0</v>
      </c>
      <c r="BF675" s="403">
        <f t="shared" si="37"/>
        <v>0</v>
      </c>
    </row>
    <row r="676" ht="19.5" customHeight="1">
      <c r="A676" s="185"/>
      <c r="B676" s="230">
        <f t="shared" si="38"/>
        <v>58</v>
      </c>
      <c r="C676" s="185"/>
      <c r="D676" s="391" t="str">
        <f t="array" ref="D676">INDEX(_Rge_Projectdata_IC,$B676,MATCH("Project-ID",_Rge_Headline_Projectdata,0))</f>
        <v/>
      </c>
      <c r="E676" s="392" t="str">
        <f t="array" ref="E676">IF(INDEX(_Rge_Data_IC_CY,$B676,E$1)=0,"",TEXT(INDEX(_Rge_Data_IC_CY,$B676,E$1),"JJJJMMTT"))</f>
        <v/>
      </c>
      <c r="F676" s="393" t="str">
        <f t="array" ref="F676">INDEX(_Rge_Data_IC_CY,$B676,F$1)</f>
        <v>Closed</v>
      </c>
      <c r="G676" s="393">
        <f t="array" ref="G676">IFERROR(MATCH(INDEX(_Rge_Data_IC_CY,$B676,G$1),_Rge_Projectstatus,0),"")</f>
        <v>2</v>
      </c>
      <c r="H676" s="394" t="str">
        <f t="array" ref="H676">INDEX(_Rge_Data_IC_CY,$B676,H$1)</f>
        <v/>
      </c>
      <c r="I676" s="395" t="str">
        <f t="array" ref="I676">INDEX(_Rge_Data_IC_CY,$B676,I$1)</f>
        <v/>
      </c>
      <c r="J676" s="395" t="str">
        <f t="array" ref="J676">INDEX(_Rge_Data_IC_CY,$B676,J$1)</f>
        <v/>
      </c>
      <c r="K676" s="395" t="str">
        <f t="array" ref="K676">INDEX(_Rge_Data_IC_CY,$B676,K$1)</f>
        <v/>
      </c>
      <c r="L676" s="277">
        <f t="array" ref="L676">INDEX(_Rge_Data_IC_CY,$B676,L$1)</f>
        <v>0</v>
      </c>
      <c r="M676" s="277">
        <f t="array" ref="M676">INDEX(_Rge_Data_IC_CY,$B676,M$1)</f>
        <v>0</v>
      </c>
      <c r="N676" s="277">
        <f t="array" ref="N676">INDEX(_Rge_Data_IC_CY,$B676,N$1)</f>
        <v>0</v>
      </c>
      <c r="O676" s="277">
        <f t="array" ref="O676">INDEX(_Rge_Data_IC_CY,$B676,O$1)</f>
        <v>0</v>
      </c>
      <c r="P676" s="277">
        <f t="array" ref="P676">INDEX(_Rge_Data_IC_CY,$B676,P$1)</f>
        <v>0</v>
      </c>
      <c r="Q676" s="277" t="str">
        <f t="array" ref="Q676">INDEX(_Rge_Data_IC_CY,$B676,Q$1)</f>
        <v/>
      </c>
      <c r="R676" s="277">
        <f t="array" ref="R676">INDEX(_Rge_Data_IC_CY,$B676,R$1)</f>
        <v>0</v>
      </c>
      <c r="S676" s="277">
        <f t="array" ref="S676">INDEX(_Rge_Data_IC_CY,$B676,S$1)</f>
        <v>0</v>
      </c>
      <c r="T676" s="277">
        <f t="shared" si="25"/>
        <v>0</v>
      </c>
      <c r="U676" s="396">
        <f t="shared" si="26"/>
        <v>0</v>
      </c>
      <c r="V676" s="397" t="str">
        <f t="array" ref="V676">INDEX(_Rge_Data_IC_CY,$B676,V$1)</f>
        <v/>
      </c>
      <c r="W676" s="281" t="str">
        <f t="array" ref="W676">INDEX(_Rge_Data_IC_CY,$B676,W$1)</f>
        <v/>
      </c>
      <c r="X676" s="281" t="str">
        <f t="array" ref="X676">INDEX(_Rge_Data_IC_CY,$B676,X$1)</f>
        <v/>
      </c>
      <c r="Y676" s="281" t="str">
        <f t="array" ref="Y676">INDEX(_Rge_Data_IC_CY,$B676,Y$1)</f>
        <v/>
      </c>
      <c r="Z676" s="281">
        <f t="array" ref="Z676">INDEX(_Rge_Data_IC_CY,$B676,Z$1)</f>
        <v>0</v>
      </c>
      <c r="AA676" s="281">
        <f t="array" ref="AA676">INDEX(_Rge_Data_IC_CY,$B676,AA$1)</f>
        <v>0</v>
      </c>
      <c r="AB676" s="281">
        <f t="array" ref="AB676">INDEX(_Rge_Data_IC_CY,$B676,AB$1)</f>
        <v>0</v>
      </c>
      <c r="AC676" s="281">
        <f t="array" ref="AC676">INDEX(_Rge_Data_IC_CY,$B676,AC$1)</f>
        <v>0</v>
      </c>
      <c r="AD676" s="281">
        <f t="array" ref="AD676">INDEX(_Rge_Data_IC_CY,$B676,AD$1)</f>
        <v>0</v>
      </c>
      <c r="AE676" s="281" t="str">
        <f t="array" ref="AE676">INDEX(_Rge_Data_IC_CY,$B676,AE$1)</f>
        <v/>
      </c>
      <c r="AF676" s="281">
        <f t="array" ref="AF676">INDEX(_Rge_Data_IC_CY,$B676,AF$1)</f>
        <v>0</v>
      </c>
      <c r="AG676" s="281">
        <f t="array" ref="AG676">INDEX(_Rge_Data_IC_CY,$B676,AG$1)</f>
        <v>0</v>
      </c>
      <c r="AH676" s="281">
        <f t="shared" si="27"/>
        <v>0</v>
      </c>
      <c r="AI676" s="398" t="str">
        <f t="shared" si="29"/>
        <v/>
      </c>
      <c r="AJ676" s="399" t="str">
        <f t="array" ref="AJ676">INDEX(_Rge_Data_IC_CY,$B676,AJ$1)</f>
        <v/>
      </c>
      <c r="AK676" s="400" t="str">
        <f t="array" ref="AK676">INDEX(_Rge_Data_IC_CY,$B676,AK$1)</f>
        <v/>
      </c>
      <c r="AL676" s="400" t="str">
        <f t="array" ref="AL676">INDEX(_Rge_Data_IC_CY,$B676,AL$1)</f>
        <v/>
      </c>
      <c r="AM676" s="400" t="str">
        <f t="array" ref="AM676">INDEX(_Rge_Data_IC_CY,$B676,AM$1)</f>
        <v/>
      </c>
      <c r="AN676" s="400">
        <f t="array" ref="AN676">INDEX(_Rge_Data_IC_CY,$B676,AN$1)</f>
        <v>0</v>
      </c>
      <c r="AO676" s="400">
        <f t="array" ref="AO676">INDEX(_Rge_Data_IC_CY,$B676,AO$1)</f>
        <v>0</v>
      </c>
      <c r="AP676" s="400">
        <f t="array" ref="AP676">INDEX(_Rge_Data_IC_CY,$B676,AP$1)</f>
        <v>0</v>
      </c>
      <c r="AQ676" s="400">
        <f t="array" ref="AQ676">INDEX(_Rge_Data_IC_CY,$B676,AQ$1)</f>
        <v>0</v>
      </c>
      <c r="AR676" s="400">
        <f t="array" ref="AR676">INDEX(_Rge_Data_IC_CY,$B676,AR$1)</f>
        <v>0</v>
      </c>
      <c r="AS676" s="400" t="str">
        <f t="array" ref="AS676">INDEX(_Rge_Data_IC_CY,$B676,AS$1)</f>
        <v/>
      </c>
      <c r="AT676" s="400">
        <f t="array" ref="AT676">INDEX(_Rge_Data_IC_CY,$B676,AT$1)</f>
        <v>0</v>
      </c>
      <c r="AU676" s="400">
        <f t="array" ref="AU676">INDEX(_Rge_Data_IC_CY,$B676,AU$1)</f>
        <v>0</v>
      </c>
      <c r="AV676" s="284" t="str">
        <f t="shared" si="30"/>
        <v>#REF!</v>
      </c>
      <c r="AW676" s="285">
        <f t="shared" si="28"/>
        <v>0</v>
      </c>
      <c r="AX676" s="286">
        <f>IFERROR(IF(AND($F676="OPEN",$AH676&gt;0),$AH676*_SoP*$AW676,IF(AND($F676="CLOSED",$AH676&gt;0),$AH676*_SoL*$AW676,0)),0)</f>
        <v>0</v>
      </c>
      <c r="AY676" s="286">
        <f>IFERROR(IF($AH676&lt;0,$AH676*_SoL,0),0)</f>
        <v>0</v>
      </c>
      <c r="AZ676" s="287">
        <f t="shared" si="31"/>
        <v>0</v>
      </c>
      <c r="BA676" s="287">
        <f t="shared" si="32"/>
        <v>0</v>
      </c>
      <c r="BB676" s="287">
        <f t="shared" si="33"/>
        <v>0</v>
      </c>
      <c r="BC676" s="288">
        <f t="shared" si="34"/>
        <v>0</v>
      </c>
      <c r="BD676" s="401">
        <f t="shared" si="35"/>
        <v>0</v>
      </c>
      <c r="BE676" s="402">
        <f t="shared" si="36"/>
        <v>0</v>
      </c>
      <c r="BF676" s="403">
        <f t="shared" si="37"/>
        <v>0</v>
      </c>
    </row>
    <row r="677" ht="19.5" customHeight="1">
      <c r="A677" s="185"/>
      <c r="B677" s="230">
        <f t="shared" si="38"/>
        <v>59</v>
      </c>
      <c r="C677" s="185"/>
      <c r="D677" s="391" t="str">
        <f t="array" ref="D677">INDEX(_Rge_Projectdata_IC,$B677,MATCH("Project-ID",_Rge_Headline_Projectdata,0))</f>
        <v/>
      </c>
      <c r="E677" s="392" t="str">
        <f t="array" ref="E677">IF(INDEX(_Rge_Data_IC_CY,$B677,E$1)=0,"",TEXT(INDEX(_Rge_Data_IC_CY,$B677,E$1),"JJJJMMTT"))</f>
        <v/>
      </c>
      <c r="F677" s="393" t="str">
        <f t="array" ref="F677">INDEX(_Rge_Data_IC_CY,$B677,F$1)</f>
        <v>Closed</v>
      </c>
      <c r="G677" s="393">
        <f t="array" ref="G677">IFERROR(MATCH(INDEX(_Rge_Data_IC_CY,$B677,G$1),_Rge_Projectstatus,0),"")</f>
        <v>2</v>
      </c>
      <c r="H677" s="394" t="str">
        <f t="array" ref="H677">INDEX(_Rge_Data_IC_CY,$B677,H$1)</f>
        <v/>
      </c>
      <c r="I677" s="395" t="str">
        <f t="array" ref="I677">INDEX(_Rge_Data_IC_CY,$B677,I$1)</f>
        <v/>
      </c>
      <c r="J677" s="395" t="str">
        <f t="array" ref="J677">INDEX(_Rge_Data_IC_CY,$B677,J$1)</f>
        <v/>
      </c>
      <c r="K677" s="395" t="str">
        <f t="array" ref="K677">INDEX(_Rge_Data_IC_CY,$B677,K$1)</f>
        <v/>
      </c>
      <c r="L677" s="277">
        <f t="array" ref="L677">INDEX(_Rge_Data_IC_CY,$B677,L$1)</f>
        <v>0</v>
      </c>
      <c r="M677" s="277">
        <f t="array" ref="M677">INDEX(_Rge_Data_IC_CY,$B677,M$1)</f>
        <v>0</v>
      </c>
      <c r="N677" s="277">
        <f t="array" ref="N677">INDEX(_Rge_Data_IC_CY,$B677,N$1)</f>
        <v>0</v>
      </c>
      <c r="O677" s="277">
        <f t="array" ref="O677">INDEX(_Rge_Data_IC_CY,$B677,O$1)</f>
        <v>0</v>
      </c>
      <c r="P677" s="277">
        <f t="array" ref="P677">INDEX(_Rge_Data_IC_CY,$B677,P$1)</f>
        <v>0</v>
      </c>
      <c r="Q677" s="277" t="str">
        <f t="array" ref="Q677">INDEX(_Rge_Data_IC_CY,$B677,Q$1)</f>
        <v/>
      </c>
      <c r="R677" s="277">
        <f t="array" ref="R677">INDEX(_Rge_Data_IC_CY,$B677,R$1)</f>
        <v>0</v>
      </c>
      <c r="S677" s="277">
        <f t="array" ref="S677">INDEX(_Rge_Data_IC_CY,$B677,S$1)</f>
        <v>0</v>
      </c>
      <c r="T677" s="277">
        <f t="shared" si="25"/>
        <v>0</v>
      </c>
      <c r="U677" s="396">
        <f t="shared" si="26"/>
        <v>0</v>
      </c>
      <c r="V677" s="397" t="str">
        <f t="array" ref="V677">INDEX(_Rge_Data_IC_CY,$B677,V$1)</f>
        <v/>
      </c>
      <c r="W677" s="281" t="str">
        <f t="array" ref="W677">INDEX(_Rge_Data_IC_CY,$B677,W$1)</f>
        <v/>
      </c>
      <c r="X677" s="281" t="str">
        <f t="array" ref="X677">INDEX(_Rge_Data_IC_CY,$B677,X$1)</f>
        <v/>
      </c>
      <c r="Y677" s="281" t="str">
        <f t="array" ref="Y677">INDEX(_Rge_Data_IC_CY,$B677,Y$1)</f>
        <v/>
      </c>
      <c r="Z677" s="281">
        <f t="array" ref="Z677">INDEX(_Rge_Data_IC_CY,$B677,Z$1)</f>
        <v>0</v>
      </c>
      <c r="AA677" s="281">
        <f t="array" ref="AA677">INDEX(_Rge_Data_IC_CY,$B677,AA$1)</f>
        <v>0</v>
      </c>
      <c r="AB677" s="281">
        <f t="array" ref="AB677">INDEX(_Rge_Data_IC_CY,$B677,AB$1)</f>
        <v>0</v>
      </c>
      <c r="AC677" s="281">
        <f t="array" ref="AC677">INDEX(_Rge_Data_IC_CY,$B677,AC$1)</f>
        <v>0</v>
      </c>
      <c r="AD677" s="281">
        <f t="array" ref="AD677">INDEX(_Rge_Data_IC_CY,$B677,AD$1)</f>
        <v>0</v>
      </c>
      <c r="AE677" s="281" t="str">
        <f t="array" ref="AE677">INDEX(_Rge_Data_IC_CY,$B677,AE$1)</f>
        <v/>
      </c>
      <c r="AF677" s="281">
        <f t="array" ref="AF677">INDEX(_Rge_Data_IC_CY,$B677,AF$1)</f>
        <v>0</v>
      </c>
      <c r="AG677" s="281">
        <f t="array" ref="AG677">INDEX(_Rge_Data_IC_CY,$B677,AG$1)</f>
        <v>0</v>
      </c>
      <c r="AH677" s="281">
        <f t="shared" si="27"/>
        <v>0</v>
      </c>
      <c r="AI677" s="398" t="str">
        <f t="shared" si="29"/>
        <v/>
      </c>
      <c r="AJ677" s="399" t="str">
        <f t="array" ref="AJ677">INDEX(_Rge_Data_IC_CY,$B677,AJ$1)</f>
        <v/>
      </c>
      <c r="AK677" s="400" t="str">
        <f t="array" ref="AK677">INDEX(_Rge_Data_IC_CY,$B677,AK$1)</f>
        <v/>
      </c>
      <c r="AL677" s="400" t="str">
        <f t="array" ref="AL677">INDEX(_Rge_Data_IC_CY,$B677,AL$1)</f>
        <v/>
      </c>
      <c r="AM677" s="400" t="str">
        <f t="array" ref="AM677">INDEX(_Rge_Data_IC_CY,$B677,AM$1)</f>
        <v/>
      </c>
      <c r="AN677" s="400">
        <f t="array" ref="AN677">INDEX(_Rge_Data_IC_CY,$B677,AN$1)</f>
        <v>0</v>
      </c>
      <c r="AO677" s="400">
        <f t="array" ref="AO677">INDEX(_Rge_Data_IC_CY,$B677,AO$1)</f>
        <v>0</v>
      </c>
      <c r="AP677" s="400">
        <f t="array" ref="AP677">INDEX(_Rge_Data_IC_CY,$B677,AP$1)</f>
        <v>0</v>
      </c>
      <c r="AQ677" s="400">
        <f t="array" ref="AQ677">INDEX(_Rge_Data_IC_CY,$B677,AQ$1)</f>
        <v>0</v>
      </c>
      <c r="AR677" s="400">
        <f t="array" ref="AR677">INDEX(_Rge_Data_IC_CY,$B677,AR$1)</f>
        <v>0</v>
      </c>
      <c r="AS677" s="400" t="str">
        <f t="array" ref="AS677">INDEX(_Rge_Data_IC_CY,$B677,AS$1)</f>
        <v/>
      </c>
      <c r="AT677" s="400">
        <f t="array" ref="AT677">INDEX(_Rge_Data_IC_CY,$B677,AT$1)</f>
        <v>0</v>
      </c>
      <c r="AU677" s="400">
        <f t="array" ref="AU677">INDEX(_Rge_Data_IC_CY,$B677,AU$1)</f>
        <v>0</v>
      </c>
      <c r="AV677" s="284" t="str">
        <f t="shared" si="30"/>
        <v>#REF!</v>
      </c>
      <c r="AW677" s="285">
        <f t="shared" si="28"/>
        <v>0</v>
      </c>
      <c r="AX677" s="286">
        <f>IFERROR(IF(AND($F677="OPEN",$AH677&gt;0),$AH677*_SoP*$AW677,IF(AND($F677="CLOSED",$AH677&gt;0),$AH677*_SoL*$AW677,0)),0)</f>
        <v>0</v>
      </c>
      <c r="AY677" s="286">
        <f>IFERROR(IF($AH677&lt;0,$AH677*_SoL,0),0)</f>
        <v>0</v>
      </c>
      <c r="AZ677" s="287">
        <f t="shared" si="31"/>
        <v>0</v>
      </c>
      <c r="BA677" s="287">
        <f t="shared" si="32"/>
        <v>0</v>
      </c>
      <c r="BB677" s="287">
        <f t="shared" si="33"/>
        <v>0</v>
      </c>
      <c r="BC677" s="288">
        <f t="shared" si="34"/>
        <v>0</v>
      </c>
      <c r="BD677" s="401">
        <f t="shared" si="35"/>
        <v>0</v>
      </c>
      <c r="BE677" s="402">
        <f t="shared" si="36"/>
        <v>0</v>
      </c>
      <c r="BF677" s="403">
        <f t="shared" si="37"/>
        <v>0</v>
      </c>
    </row>
    <row r="678" ht="19.5" customHeight="1">
      <c r="A678" s="185"/>
      <c r="B678" s="230">
        <f t="shared" si="38"/>
        <v>60</v>
      </c>
      <c r="C678" s="185"/>
      <c r="D678" s="391" t="str">
        <f t="array" ref="D678">INDEX(_Rge_Projectdata_IC,$B678,MATCH("Project-ID",_Rge_Headline_Projectdata,0))</f>
        <v/>
      </c>
      <c r="E678" s="392" t="str">
        <f t="array" ref="E678">IF(INDEX(_Rge_Data_IC_CY,$B678,E$1)=0,"",TEXT(INDEX(_Rge_Data_IC_CY,$B678,E$1),"JJJJMMTT"))</f>
        <v/>
      </c>
      <c r="F678" s="393" t="str">
        <f t="array" ref="F678">INDEX(_Rge_Data_IC_CY,$B678,F$1)</f>
        <v>Closed</v>
      </c>
      <c r="G678" s="393">
        <f t="array" ref="G678">IFERROR(MATCH(INDEX(_Rge_Data_IC_CY,$B678,G$1),_Rge_Projectstatus,0),"")</f>
        <v>2</v>
      </c>
      <c r="H678" s="394" t="str">
        <f t="array" ref="H678">INDEX(_Rge_Data_IC_CY,$B678,H$1)</f>
        <v/>
      </c>
      <c r="I678" s="395" t="str">
        <f t="array" ref="I678">INDEX(_Rge_Data_IC_CY,$B678,I$1)</f>
        <v/>
      </c>
      <c r="J678" s="395" t="str">
        <f t="array" ref="J678">INDEX(_Rge_Data_IC_CY,$B678,J$1)</f>
        <v/>
      </c>
      <c r="K678" s="395" t="str">
        <f t="array" ref="K678">INDEX(_Rge_Data_IC_CY,$B678,K$1)</f>
        <v/>
      </c>
      <c r="L678" s="277">
        <f t="array" ref="L678">INDEX(_Rge_Data_IC_CY,$B678,L$1)</f>
        <v>0</v>
      </c>
      <c r="M678" s="277">
        <f t="array" ref="M678">INDEX(_Rge_Data_IC_CY,$B678,M$1)</f>
        <v>0</v>
      </c>
      <c r="N678" s="277">
        <f t="array" ref="N678">INDEX(_Rge_Data_IC_CY,$B678,N$1)</f>
        <v>0</v>
      </c>
      <c r="O678" s="277">
        <f t="array" ref="O678">INDEX(_Rge_Data_IC_CY,$B678,O$1)</f>
        <v>0</v>
      </c>
      <c r="P678" s="277">
        <f t="array" ref="P678">INDEX(_Rge_Data_IC_CY,$B678,P$1)</f>
        <v>0</v>
      </c>
      <c r="Q678" s="277" t="str">
        <f t="array" ref="Q678">INDEX(_Rge_Data_IC_CY,$B678,Q$1)</f>
        <v/>
      </c>
      <c r="R678" s="277">
        <f t="array" ref="R678">INDEX(_Rge_Data_IC_CY,$B678,R$1)</f>
        <v>0</v>
      </c>
      <c r="S678" s="277">
        <f t="array" ref="S678">INDEX(_Rge_Data_IC_CY,$B678,S$1)</f>
        <v>0</v>
      </c>
      <c r="T678" s="277">
        <f t="shared" si="25"/>
        <v>0</v>
      </c>
      <c r="U678" s="396">
        <f t="shared" si="26"/>
        <v>0</v>
      </c>
      <c r="V678" s="397" t="str">
        <f t="array" ref="V678">INDEX(_Rge_Data_IC_CY,$B678,V$1)</f>
        <v/>
      </c>
      <c r="W678" s="281" t="str">
        <f t="array" ref="W678">INDEX(_Rge_Data_IC_CY,$B678,W$1)</f>
        <v/>
      </c>
      <c r="X678" s="281" t="str">
        <f t="array" ref="X678">INDEX(_Rge_Data_IC_CY,$B678,X$1)</f>
        <v/>
      </c>
      <c r="Y678" s="281" t="str">
        <f t="array" ref="Y678">INDEX(_Rge_Data_IC_CY,$B678,Y$1)</f>
        <v/>
      </c>
      <c r="Z678" s="281">
        <f t="array" ref="Z678">INDEX(_Rge_Data_IC_CY,$B678,Z$1)</f>
        <v>0</v>
      </c>
      <c r="AA678" s="281">
        <f t="array" ref="AA678">INDEX(_Rge_Data_IC_CY,$B678,AA$1)</f>
        <v>0</v>
      </c>
      <c r="AB678" s="281">
        <f t="array" ref="AB678">INDEX(_Rge_Data_IC_CY,$B678,AB$1)</f>
        <v>0</v>
      </c>
      <c r="AC678" s="281">
        <f t="array" ref="AC678">INDEX(_Rge_Data_IC_CY,$B678,AC$1)</f>
        <v>0</v>
      </c>
      <c r="AD678" s="281">
        <f t="array" ref="AD678">INDEX(_Rge_Data_IC_CY,$B678,AD$1)</f>
        <v>0</v>
      </c>
      <c r="AE678" s="281" t="str">
        <f t="array" ref="AE678">INDEX(_Rge_Data_IC_CY,$B678,AE$1)</f>
        <v/>
      </c>
      <c r="AF678" s="281">
        <f t="array" ref="AF678">INDEX(_Rge_Data_IC_CY,$B678,AF$1)</f>
        <v>0</v>
      </c>
      <c r="AG678" s="281">
        <f t="array" ref="AG678">INDEX(_Rge_Data_IC_CY,$B678,AG$1)</f>
        <v>0</v>
      </c>
      <c r="AH678" s="281">
        <f t="shared" si="27"/>
        <v>0</v>
      </c>
      <c r="AI678" s="398" t="str">
        <f t="shared" si="29"/>
        <v/>
      </c>
      <c r="AJ678" s="399" t="str">
        <f t="array" ref="AJ678">INDEX(_Rge_Data_IC_CY,$B678,AJ$1)</f>
        <v/>
      </c>
      <c r="AK678" s="400" t="str">
        <f t="array" ref="AK678">INDEX(_Rge_Data_IC_CY,$B678,AK$1)</f>
        <v/>
      </c>
      <c r="AL678" s="400" t="str">
        <f t="array" ref="AL678">INDEX(_Rge_Data_IC_CY,$B678,AL$1)</f>
        <v/>
      </c>
      <c r="AM678" s="400" t="str">
        <f t="array" ref="AM678">INDEX(_Rge_Data_IC_CY,$B678,AM$1)</f>
        <v/>
      </c>
      <c r="AN678" s="400">
        <f t="array" ref="AN678">INDEX(_Rge_Data_IC_CY,$B678,AN$1)</f>
        <v>0</v>
      </c>
      <c r="AO678" s="400">
        <f t="array" ref="AO678">INDEX(_Rge_Data_IC_CY,$B678,AO$1)</f>
        <v>0</v>
      </c>
      <c r="AP678" s="400">
        <f t="array" ref="AP678">INDEX(_Rge_Data_IC_CY,$B678,AP$1)</f>
        <v>0</v>
      </c>
      <c r="AQ678" s="400">
        <f t="array" ref="AQ678">INDEX(_Rge_Data_IC_CY,$B678,AQ$1)</f>
        <v>0</v>
      </c>
      <c r="AR678" s="400">
        <f t="array" ref="AR678">INDEX(_Rge_Data_IC_CY,$B678,AR$1)</f>
        <v>0</v>
      </c>
      <c r="AS678" s="400" t="str">
        <f t="array" ref="AS678">INDEX(_Rge_Data_IC_CY,$B678,AS$1)</f>
        <v/>
      </c>
      <c r="AT678" s="400">
        <f t="array" ref="AT678">INDEX(_Rge_Data_IC_CY,$B678,AT$1)</f>
        <v>0</v>
      </c>
      <c r="AU678" s="400">
        <f t="array" ref="AU678">INDEX(_Rge_Data_IC_CY,$B678,AU$1)</f>
        <v>0</v>
      </c>
      <c r="AV678" s="284" t="str">
        <f t="shared" si="30"/>
        <v>#REF!</v>
      </c>
      <c r="AW678" s="285">
        <f t="shared" si="28"/>
        <v>0</v>
      </c>
      <c r="AX678" s="286">
        <f>IFERROR(IF(AND($F678="OPEN",$AH678&gt;0),$AH678*_SoP*$AW678,IF(AND($F678="CLOSED",$AH678&gt;0),$AH678*_SoL*$AW678,0)),0)</f>
        <v>0</v>
      </c>
      <c r="AY678" s="286">
        <f>IFERROR(IF($AH678&lt;0,$AH678*_SoL,0),0)</f>
        <v>0</v>
      </c>
      <c r="AZ678" s="287">
        <f t="shared" si="31"/>
        <v>0</v>
      </c>
      <c r="BA678" s="287">
        <f t="shared" si="32"/>
        <v>0</v>
      </c>
      <c r="BB678" s="287">
        <f t="shared" si="33"/>
        <v>0</v>
      </c>
      <c r="BC678" s="288">
        <f t="shared" si="34"/>
        <v>0</v>
      </c>
      <c r="BD678" s="401">
        <f t="shared" si="35"/>
        <v>0</v>
      </c>
      <c r="BE678" s="402">
        <f t="shared" si="36"/>
        <v>0</v>
      </c>
      <c r="BF678" s="403">
        <f t="shared" si="37"/>
        <v>0</v>
      </c>
    </row>
    <row r="679" ht="19.5" customHeight="1">
      <c r="A679" s="185"/>
      <c r="B679" s="230">
        <f t="shared" si="38"/>
        <v>61</v>
      </c>
      <c r="C679" s="185"/>
      <c r="D679" s="391" t="str">
        <f t="array" ref="D679">INDEX(_Rge_Projectdata_IC,$B679,MATCH("Project-ID",_Rge_Headline_Projectdata,0))</f>
        <v/>
      </c>
      <c r="E679" s="392" t="str">
        <f t="array" ref="E679">IF(INDEX(_Rge_Data_IC_CY,$B679,E$1)=0,"",TEXT(INDEX(_Rge_Data_IC_CY,$B679,E$1),"JJJJMMTT"))</f>
        <v/>
      </c>
      <c r="F679" s="393" t="str">
        <f t="array" ref="F679">INDEX(_Rge_Data_IC_CY,$B679,F$1)</f>
        <v>Closed</v>
      </c>
      <c r="G679" s="393">
        <f t="array" ref="G679">IFERROR(MATCH(INDEX(_Rge_Data_IC_CY,$B679,G$1),_Rge_Projectstatus,0),"")</f>
        <v>2</v>
      </c>
      <c r="H679" s="394" t="str">
        <f t="array" ref="H679">INDEX(_Rge_Data_IC_CY,$B679,H$1)</f>
        <v/>
      </c>
      <c r="I679" s="395" t="str">
        <f t="array" ref="I679">INDEX(_Rge_Data_IC_CY,$B679,I$1)</f>
        <v/>
      </c>
      <c r="J679" s="395" t="str">
        <f t="array" ref="J679">INDEX(_Rge_Data_IC_CY,$B679,J$1)</f>
        <v/>
      </c>
      <c r="K679" s="395" t="str">
        <f t="array" ref="K679">INDEX(_Rge_Data_IC_CY,$B679,K$1)</f>
        <v/>
      </c>
      <c r="L679" s="277">
        <f t="array" ref="L679">INDEX(_Rge_Data_IC_CY,$B679,L$1)</f>
        <v>0</v>
      </c>
      <c r="M679" s="277">
        <f t="array" ref="M679">INDEX(_Rge_Data_IC_CY,$B679,M$1)</f>
        <v>0</v>
      </c>
      <c r="N679" s="277">
        <f t="array" ref="N679">INDEX(_Rge_Data_IC_CY,$B679,N$1)</f>
        <v>0</v>
      </c>
      <c r="O679" s="277">
        <f t="array" ref="O679">INDEX(_Rge_Data_IC_CY,$B679,O$1)</f>
        <v>0</v>
      </c>
      <c r="P679" s="277">
        <f t="array" ref="P679">INDEX(_Rge_Data_IC_CY,$B679,P$1)</f>
        <v>0</v>
      </c>
      <c r="Q679" s="277" t="str">
        <f t="array" ref="Q679">INDEX(_Rge_Data_IC_CY,$B679,Q$1)</f>
        <v/>
      </c>
      <c r="R679" s="277">
        <f t="array" ref="R679">INDEX(_Rge_Data_IC_CY,$B679,R$1)</f>
        <v>0</v>
      </c>
      <c r="S679" s="277">
        <f t="array" ref="S679">INDEX(_Rge_Data_IC_CY,$B679,S$1)</f>
        <v>0</v>
      </c>
      <c r="T679" s="277">
        <f t="shared" si="25"/>
        <v>0</v>
      </c>
      <c r="U679" s="396">
        <f t="shared" si="26"/>
        <v>0</v>
      </c>
      <c r="V679" s="397" t="str">
        <f t="array" ref="V679">INDEX(_Rge_Data_IC_CY,$B679,V$1)</f>
        <v/>
      </c>
      <c r="W679" s="281" t="str">
        <f t="array" ref="W679">INDEX(_Rge_Data_IC_CY,$B679,W$1)</f>
        <v/>
      </c>
      <c r="X679" s="281" t="str">
        <f t="array" ref="X679">INDEX(_Rge_Data_IC_CY,$B679,X$1)</f>
        <v/>
      </c>
      <c r="Y679" s="281" t="str">
        <f t="array" ref="Y679">INDEX(_Rge_Data_IC_CY,$B679,Y$1)</f>
        <v/>
      </c>
      <c r="Z679" s="281">
        <f t="array" ref="Z679">INDEX(_Rge_Data_IC_CY,$B679,Z$1)</f>
        <v>0</v>
      </c>
      <c r="AA679" s="281">
        <f t="array" ref="AA679">INDEX(_Rge_Data_IC_CY,$B679,AA$1)</f>
        <v>0</v>
      </c>
      <c r="AB679" s="281">
        <f t="array" ref="AB679">INDEX(_Rge_Data_IC_CY,$B679,AB$1)</f>
        <v>0</v>
      </c>
      <c r="AC679" s="281">
        <f t="array" ref="AC679">INDEX(_Rge_Data_IC_CY,$B679,AC$1)</f>
        <v>0</v>
      </c>
      <c r="AD679" s="281">
        <f t="array" ref="AD679">INDEX(_Rge_Data_IC_CY,$B679,AD$1)</f>
        <v>0</v>
      </c>
      <c r="AE679" s="281" t="str">
        <f t="array" ref="AE679">INDEX(_Rge_Data_IC_CY,$B679,AE$1)</f>
        <v/>
      </c>
      <c r="AF679" s="281">
        <f t="array" ref="AF679">INDEX(_Rge_Data_IC_CY,$B679,AF$1)</f>
        <v>0</v>
      </c>
      <c r="AG679" s="281">
        <f t="array" ref="AG679">INDEX(_Rge_Data_IC_CY,$B679,AG$1)</f>
        <v>0</v>
      </c>
      <c r="AH679" s="281">
        <f t="shared" si="27"/>
        <v>0</v>
      </c>
      <c r="AI679" s="398" t="str">
        <f t="shared" si="29"/>
        <v/>
      </c>
      <c r="AJ679" s="399" t="str">
        <f t="array" ref="AJ679">INDEX(_Rge_Data_IC_CY,$B679,AJ$1)</f>
        <v/>
      </c>
      <c r="AK679" s="400" t="str">
        <f t="array" ref="AK679">INDEX(_Rge_Data_IC_CY,$B679,AK$1)</f>
        <v/>
      </c>
      <c r="AL679" s="400" t="str">
        <f t="array" ref="AL679">INDEX(_Rge_Data_IC_CY,$B679,AL$1)</f>
        <v/>
      </c>
      <c r="AM679" s="400" t="str">
        <f t="array" ref="AM679">INDEX(_Rge_Data_IC_CY,$B679,AM$1)</f>
        <v/>
      </c>
      <c r="AN679" s="400">
        <f t="array" ref="AN679">INDEX(_Rge_Data_IC_CY,$B679,AN$1)</f>
        <v>0</v>
      </c>
      <c r="AO679" s="400">
        <f t="array" ref="AO679">INDEX(_Rge_Data_IC_CY,$B679,AO$1)</f>
        <v>0</v>
      </c>
      <c r="AP679" s="400">
        <f t="array" ref="AP679">INDEX(_Rge_Data_IC_CY,$B679,AP$1)</f>
        <v>0</v>
      </c>
      <c r="AQ679" s="400">
        <f t="array" ref="AQ679">INDEX(_Rge_Data_IC_CY,$B679,AQ$1)</f>
        <v>0</v>
      </c>
      <c r="AR679" s="400">
        <f t="array" ref="AR679">INDEX(_Rge_Data_IC_CY,$B679,AR$1)</f>
        <v>0</v>
      </c>
      <c r="AS679" s="400" t="str">
        <f t="array" ref="AS679">INDEX(_Rge_Data_IC_CY,$B679,AS$1)</f>
        <v/>
      </c>
      <c r="AT679" s="400">
        <f t="array" ref="AT679">INDEX(_Rge_Data_IC_CY,$B679,AT$1)</f>
        <v>0</v>
      </c>
      <c r="AU679" s="400">
        <f t="array" ref="AU679">INDEX(_Rge_Data_IC_CY,$B679,AU$1)</f>
        <v>0</v>
      </c>
      <c r="AV679" s="284" t="str">
        <f t="shared" si="30"/>
        <v>#REF!</v>
      </c>
      <c r="AW679" s="285">
        <f t="shared" si="28"/>
        <v>0</v>
      </c>
      <c r="AX679" s="286">
        <f>IFERROR(IF(AND($F679="OPEN",$AH679&gt;0),$AH679*_SoP*$AW679,IF(AND($F679="CLOSED",$AH679&gt;0),$AH679*_SoL*$AW679,0)),0)</f>
        <v>0</v>
      </c>
      <c r="AY679" s="286">
        <f>IFERROR(IF($AH679&lt;0,$AH679*_SoL,0),0)</f>
        <v>0</v>
      </c>
      <c r="AZ679" s="287">
        <f t="shared" si="31"/>
        <v>0</v>
      </c>
      <c r="BA679" s="287">
        <f t="shared" si="32"/>
        <v>0</v>
      </c>
      <c r="BB679" s="287">
        <f t="shared" si="33"/>
        <v>0</v>
      </c>
      <c r="BC679" s="288">
        <f t="shared" si="34"/>
        <v>0</v>
      </c>
      <c r="BD679" s="401">
        <f t="shared" si="35"/>
        <v>0</v>
      </c>
      <c r="BE679" s="402">
        <f t="shared" si="36"/>
        <v>0</v>
      </c>
      <c r="BF679" s="403">
        <f t="shared" si="37"/>
        <v>0</v>
      </c>
    </row>
    <row r="680" ht="19.5" customHeight="1">
      <c r="A680" s="185"/>
      <c r="B680" s="230">
        <f t="shared" si="38"/>
        <v>62</v>
      </c>
      <c r="C680" s="185"/>
      <c r="D680" s="391" t="str">
        <f t="array" ref="D680">INDEX(_Rge_Projectdata_IC,$B680,MATCH("Project-ID",_Rge_Headline_Projectdata,0))</f>
        <v/>
      </c>
      <c r="E680" s="392" t="str">
        <f t="array" ref="E680">IF(INDEX(_Rge_Data_IC_CY,$B680,E$1)=0,"",TEXT(INDEX(_Rge_Data_IC_CY,$B680,E$1),"JJJJMMTT"))</f>
        <v/>
      </c>
      <c r="F680" s="393" t="str">
        <f t="array" ref="F680">INDEX(_Rge_Data_IC_CY,$B680,F$1)</f>
        <v>Closed</v>
      </c>
      <c r="G680" s="393">
        <f t="array" ref="G680">IFERROR(MATCH(INDEX(_Rge_Data_IC_CY,$B680,G$1),_Rge_Projectstatus,0),"")</f>
        <v>2</v>
      </c>
      <c r="H680" s="394" t="str">
        <f t="array" ref="H680">INDEX(_Rge_Data_IC_CY,$B680,H$1)</f>
        <v/>
      </c>
      <c r="I680" s="395" t="str">
        <f t="array" ref="I680">INDEX(_Rge_Data_IC_CY,$B680,I$1)</f>
        <v/>
      </c>
      <c r="J680" s="395" t="str">
        <f t="array" ref="J680">INDEX(_Rge_Data_IC_CY,$B680,J$1)</f>
        <v/>
      </c>
      <c r="K680" s="395" t="str">
        <f t="array" ref="K680">INDEX(_Rge_Data_IC_CY,$B680,K$1)</f>
        <v/>
      </c>
      <c r="L680" s="277">
        <f t="array" ref="L680">INDEX(_Rge_Data_IC_CY,$B680,L$1)</f>
        <v>0</v>
      </c>
      <c r="M680" s="277">
        <f t="array" ref="M680">INDEX(_Rge_Data_IC_CY,$B680,M$1)</f>
        <v>0</v>
      </c>
      <c r="N680" s="277">
        <f t="array" ref="N680">INDEX(_Rge_Data_IC_CY,$B680,N$1)</f>
        <v>0</v>
      </c>
      <c r="O680" s="277">
        <f t="array" ref="O680">INDEX(_Rge_Data_IC_CY,$B680,O$1)</f>
        <v>0</v>
      </c>
      <c r="P680" s="277">
        <f t="array" ref="P680">INDEX(_Rge_Data_IC_CY,$B680,P$1)</f>
        <v>0</v>
      </c>
      <c r="Q680" s="277" t="str">
        <f t="array" ref="Q680">INDEX(_Rge_Data_IC_CY,$B680,Q$1)</f>
        <v/>
      </c>
      <c r="R680" s="277">
        <f t="array" ref="R680">INDEX(_Rge_Data_IC_CY,$B680,R$1)</f>
        <v>0</v>
      </c>
      <c r="S680" s="277">
        <f t="array" ref="S680">INDEX(_Rge_Data_IC_CY,$B680,S$1)</f>
        <v>0</v>
      </c>
      <c r="T680" s="277">
        <f t="shared" si="25"/>
        <v>0</v>
      </c>
      <c r="U680" s="396">
        <f t="shared" si="26"/>
        <v>0</v>
      </c>
      <c r="V680" s="397" t="str">
        <f t="array" ref="V680">INDEX(_Rge_Data_IC_CY,$B680,V$1)</f>
        <v/>
      </c>
      <c r="W680" s="281" t="str">
        <f t="array" ref="W680">INDEX(_Rge_Data_IC_CY,$B680,W$1)</f>
        <v/>
      </c>
      <c r="X680" s="281" t="str">
        <f t="array" ref="X680">INDEX(_Rge_Data_IC_CY,$B680,X$1)</f>
        <v/>
      </c>
      <c r="Y680" s="281" t="str">
        <f t="array" ref="Y680">INDEX(_Rge_Data_IC_CY,$B680,Y$1)</f>
        <v/>
      </c>
      <c r="Z680" s="281">
        <f t="array" ref="Z680">INDEX(_Rge_Data_IC_CY,$B680,Z$1)</f>
        <v>0</v>
      </c>
      <c r="AA680" s="281">
        <f t="array" ref="AA680">INDEX(_Rge_Data_IC_CY,$B680,AA$1)</f>
        <v>0</v>
      </c>
      <c r="AB680" s="281">
        <f t="array" ref="AB680">INDEX(_Rge_Data_IC_CY,$B680,AB$1)</f>
        <v>0</v>
      </c>
      <c r="AC680" s="281">
        <f t="array" ref="AC680">INDEX(_Rge_Data_IC_CY,$B680,AC$1)</f>
        <v>0</v>
      </c>
      <c r="AD680" s="281">
        <f t="array" ref="AD680">INDEX(_Rge_Data_IC_CY,$B680,AD$1)</f>
        <v>0</v>
      </c>
      <c r="AE680" s="281" t="str">
        <f t="array" ref="AE680">INDEX(_Rge_Data_IC_CY,$B680,AE$1)</f>
        <v/>
      </c>
      <c r="AF680" s="281">
        <f t="array" ref="AF680">INDEX(_Rge_Data_IC_CY,$B680,AF$1)</f>
        <v>0</v>
      </c>
      <c r="AG680" s="281">
        <f t="array" ref="AG680">INDEX(_Rge_Data_IC_CY,$B680,AG$1)</f>
        <v>0</v>
      </c>
      <c r="AH680" s="281">
        <f t="shared" si="27"/>
        <v>0</v>
      </c>
      <c r="AI680" s="398" t="str">
        <f t="shared" si="29"/>
        <v/>
      </c>
      <c r="AJ680" s="399" t="str">
        <f t="array" ref="AJ680">INDEX(_Rge_Data_IC_CY,$B680,AJ$1)</f>
        <v/>
      </c>
      <c r="AK680" s="400" t="str">
        <f t="array" ref="AK680">INDEX(_Rge_Data_IC_CY,$B680,AK$1)</f>
        <v/>
      </c>
      <c r="AL680" s="400" t="str">
        <f t="array" ref="AL680">INDEX(_Rge_Data_IC_CY,$B680,AL$1)</f>
        <v/>
      </c>
      <c r="AM680" s="400" t="str">
        <f t="array" ref="AM680">INDEX(_Rge_Data_IC_CY,$B680,AM$1)</f>
        <v/>
      </c>
      <c r="AN680" s="400">
        <f t="array" ref="AN680">INDEX(_Rge_Data_IC_CY,$B680,AN$1)</f>
        <v>0</v>
      </c>
      <c r="AO680" s="400">
        <f t="array" ref="AO680">INDEX(_Rge_Data_IC_CY,$B680,AO$1)</f>
        <v>0</v>
      </c>
      <c r="AP680" s="400">
        <f t="array" ref="AP680">INDEX(_Rge_Data_IC_CY,$B680,AP$1)</f>
        <v>0</v>
      </c>
      <c r="AQ680" s="400">
        <f t="array" ref="AQ680">INDEX(_Rge_Data_IC_CY,$B680,AQ$1)</f>
        <v>0</v>
      </c>
      <c r="AR680" s="400">
        <f t="array" ref="AR680">INDEX(_Rge_Data_IC_CY,$B680,AR$1)</f>
        <v>0</v>
      </c>
      <c r="AS680" s="400" t="str">
        <f t="array" ref="AS680">INDEX(_Rge_Data_IC_CY,$B680,AS$1)</f>
        <v/>
      </c>
      <c r="AT680" s="400">
        <f t="array" ref="AT680">INDEX(_Rge_Data_IC_CY,$B680,AT$1)</f>
        <v>0</v>
      </c>
      <c r="AU680" s="400">
        <f t="array" ref="AU680">INDEX(_Rge_Data_IC_CY,$B680,AU$1)</f>
        <v>0</v>
      </c>
      <c r="AV680" s="284" t="str">
        <f t="shared" si="30"/>
        <v>#REF!</v>
      </c>
      <c r="AW680" s="285">
        <f t="shared" si="28"/>
        <v>0</v>
      </c>
      <c r="AX680" s="286">
        <f>IFERROR(IF(AND($F680="OPEN",$AH680&gt;0),$AH680*_SoP*$AW680,IF(AND($F680="CLOSED",$AH680&gt;0),$AH680*_SoL*$AW680,0)),0)</f>
        <v>0</v>
      </c>
      <c r="AY680" s="286">
        <f>IFERROR(IF($AH680&lt;0,$AH680*_SoL,0),0)</f>
        <v>0</v>
      </c>
      <c r="AZ680" s="287">
        <f t="shared" si="31"/>
        <v>0</v>
      </c>
      <c r="BA680" s="287">
        <f t="shared" si="32"/>
        <v>0</v>
      </c>
      <c r="BB680" s="287">
        <f t="shared" si="33"/>
        <v>0</v>
      </c>
      <c r="BC680" s="288">
        <f t="shared" si="34"/>
        <v>0</v>
      </c>
      <c r="BD680" s="401">
        <f t="shared" si="35"/>
        <v>0</v>
      </c>
      <c r="BE680" s="402">
        <f t="shared" si="36"/>
        <v>0</v>
      </c>
      <c r="BF680" s="403">
        <f t="shared" si="37"/>
        <v>0</v>
      </c>
    </row>
    <row r="681" ht="19.5" customHeight="1">
      <c r="A681" s="185"/>
      <c r="B681" s="230">
        <f t="shared" si="38"/>
        <v>63</v>
      </c>
      <c r="C681" s="185"/>
      <c r="D681" s="391" t="str">
        <f t="array" ref="D681">INDEX(_Rge_Projectdata_IC,$B681,MATCH("Project-ID",_Rge_Headline_Projectdata,0))</f>
        <v/>
      </c>
      <c r="E681" s="392" t="str">
        <f t="array" ref="E681">IF(INDEX(_Rge_Data_IC_CY,$B681,E$1)=0,"",TEXT(INDEX(_Rge_Data_IC_CY,$B681,E$1),"JJJJMMTT"))</f>
        <v/>
      </c>
      <c r="F681" s="393" t="str">
        <f t="array" ref="F681">INDEX(_Rge_Data_IC_CY,$B681,F$1)</f>
        <v>Closed</v>
      </c>
      <c r="G681" s="393">
        <f t="array" ref="G681">IFERROR(MATCH(INDEX(_Rge_Data_IC_CY,$B681,G$1),_Rge_Projectstatus,0),"")</f>
        <v>2</v>
      </c>
      <c r="H681" s="394" t="str">
        <f t="array" ref="H681">INDEX(_Rge_Data_IC_CY,$B681,H$1)</f>
        <v/>
      </c>
      <c r="I681" s="395" t="str">
        <f t="array" ref="I681">INDEX(_Rge_Data_IC_CY,$B681,I$1)</f>
        <v/>
      </c>
      <c r="J681" s="395" t="str">
        <f t="array" ref="J681">INDEX(_Rge_Data_IC_CY,$B681,J$1)</f>
        <v/>
      </c>
      <c r="K681" s="395" t="str">
        <f t="array" ref="K681">INDEX(_Rge_Data_IC_CY,$B681,K$1)</f>
        <v/>
      </c>
      <c r="L681" s="277">
        <f t="array" ref="L681">INDEX(_Rge_Data_IC_CY,$B681,L$1)</f>
        <v>0</v>
      </c>
      <c r="M681" s="277">
        <f t="array" ref="M681">INDEX(_Rge_Data_IC_CY,$B681,M$1)</f>
        <v>0</v>
      </c>
      <c r="N681" s="277">
        <f t="array" ref="N681">INDEX(_Rge_Data_IC_CY,$B681,N$1)</f>
        <v>0</v>
      </c>
      <c r="O681" s="277">
        <f t="array" ref="O681">INDEX(_Rge_Data_IC_CY,$B681,O$1)</f>
        <v>0</v>
      </c>
      <c r="P681" s="277">
        <f t="array" ref="P681">INDEX(_Rge_Data_IC_CY,$B681,P$1)</f>
        <v>0</v>
      </c>
      <c r="Q681" s="277" t="str">
        <f t="array" ref="Q681">INDEX(_Rge_Data_IC_CY,$B681,Q$1)</f>
        <v/>
      </c>
      <c r="R681" s="277">
        <f t="array" ref="R681">INDEX(_Rge_Data_IC_CY,$B681,R$1)</f>
        <v>0</v>
      </c>
      <c r="S681" s="277">
        <f t="array" ref="S681">INDEX(_Rge_Data_IC_CY,$B681,S$1)</f>
        <v>0</v>
      </c>
      <c r="T681" s="277">
        <f t="shared" si="25"/>
        <v>0</v>
      </c>
      <c r="U681" s="396">
        <f t="shared" si="26"/>
        <v>0</v>
      </c>
      <c r="V681" s="397" t="str">
        <f t="array" ref="V681">INDEX(_Rge_Data_IC_CY,$B681,V$1)</f>
        <v/>
      </c>
      <c r="W681" s="281" t="str">
        <f t="array" ref="W681">INDEX(_Rge_Data_IC_CY,$B681,W$1)</f>
        <v/>
      </c>
      <c r="X681" s="281" t="str">
        <f t="array" ref="X681">INDEX(_Rge_Data_IC_CY,$B681,X$1)</f>
        <v/>
      </c>
      <c r="Y681" s="281" t="str">
        <f t="array" ref="Y681">INDEX(_Rge_Data_IC_CY,$B681,Y$1)</f>
        <v/>
      </c>
      <c r="Z681" s="281">
        <f t="array" ref="Z681">INDEX(_Rge_Data_IC_CY,$B681,Z$1)</f>
        <v>0</v>
      </c>
      <c r="AA681" s="281">
        <f t="array" ref="AA681">INDEX(_Rge_Data_IC_CY,$B681,AA$1)</f>
        <v>0</v>
      </c>
      <c r="AB681" s="281">
        <f t="array" ref="AB681">INDEX(_Rge_Data_IC_CY,$B681,AB$1)</f>
        <v>0</v>
      </c>
      <c r="AC681" s="281">
        <f t="array" ref="AC681">INDEX(_Rge_Data_IC_CY,$B681,AC$1)</f>
        <v>0</v>
      </c>
      <c r="AD681" s="281">
        <f t="array" ref="AD681">INDEX(_Rge_Data_IC_CY,$B681,AD$1)</f>
        <v>0</v>
      </c>
      <c r="AE681" s="281" t="str">
        <f t="array" ref="AE681">INDEX(_Rge_Data_IC_CY,$B681,AE$1)</f>
        <v/>
      </c>
      <c r="AF681" s="281">
        <f t="array" ref="AF681">INDEX(_Rge_Data_IC_CY,$B681,AF$1)</f>
        <v>0</v>
      </c>
      <c r="AG681" s="281">
        <f t="array" ref="AG681">INDEX(_Rge_Data_IC_CY,$B681,AG$1)</f>
        <v>0</v>
      </c>
      <c r="AH681" s="281">
        <f t="shared" si="27"/>
        <v>0</v>
      </c>
      <c r="AI681" s="398" t="str">
        <f t="shared" si="29"/>
        <v/>
      </c>
      <c r="AJ681" s="399" t="str">
        <f t="array" ref="AJ681">INDEX(_Rge_Data_IC_CY,$B681,AJ$1)</f>
        <v/>
      </c>
      <c r="AK681" s="400" t="str">
        <f t="array" ref="AK681">INDEX(_Rge_Data_IC_CY,$B681,AK$1)</f>
        <v/>
      </c>
      <c r="AL681" s="400" t="str">
        <f t="array" ref="AL681">INDEX(_Rge_Data_IC_CY,$B681,AL$1)</f>
        <v/>
      </c>
      <c r="AM681" s="400" t="str">
        <f t="array" ref="AM681">INDEX(_Rge_Data_IC_CY,$B681,AM$1)</f>
        <v/>
      </c>
      <c r="AN681" s="400">
        <f t="array" ref="AN681">INDEX(_Rge_Data_IC_CY,$B681,AN$1)</f>
        <v>0</v>
      </c>
      <c r="AO681" s="400">
        <f t="array" ref="AO681">INDEX(_Rge_Data_IC_CY,$B681,AO$1)</f>
        <v>0</v>
      </c>
      <c r="AP681" s="400">
        <f t="array" ref="AP681">INDEX(_Rge_Data_IC_CY,$B681,AP$1)</f>
        <v>0</v>
      </c>
      <c r="AQ681" s="400">
        <f t="array" ref="AQ681">INDEX(_Rge_Data_IC_CY,$B681,AQ$1)</f>
        <v>0</v>
      </c>
      <c r="AR681" s="400">
        <f t="array" ref="AR681">INDEX(_Rge_Data_IC_CY,$B681,AR$1)</f>
        <v>0</v>
      </c>
      <c r="AS681" s="400" t="str">
        <f t="array" ref="AS681">INDEX(_Rge_Data_IC_CY,$B681,AS$1)</f>
        <v/>
      </c>
      <c r="AT681" s="400">
        <f t="array" ref="AT681">INDEX(_Rge_Data_IC_CY,$B681,AT$1)</f>
        <v>0</v>
      </c>
      <c r="AU681" s="400">
        <f t="array" ref="AU681">INDEX(_Rge_Data_IC_CY,$B681,AU$1)</f>
        <v>0</v>
      </c>
      <c r="AV681" s="284" t="str">
        <f t="shared" si="30"/>
        <v>#REF!</v>
      </c>
      <c r="AW681" s="285">
        <f t="shared" si="28"/>
        <v>0</v>
      </c>
      <c r="AX681" s="286">
        <f>IFERROR(IF(AND($F681="OPEN",$AH681&gt;0),$AH681*_SoP*$AW681,IF(AND($F681="CLOSED",$AH681&gt;0),$AH681*_SoL*$AW681,0)),0)</f>
        <v>0</v>
      </c>
      <c r="AY681" s="286">
        <f>IFERROR(IF($AH681&lt;0,$AH681*_SoL,0),0)</f>
        <v>0</v>
      </c>
      <c r="AZ681" s="287">
        <f t="shared" si="31"/>
        <v>0</v>
      </c>
      <c r="BA681" s="287">
        <f t="shared" si="32"/>
        <v>0</v>
      </c>
      <c r="BB681" s="287">
        <f t="shared" si="33"/>
        <v>0</v>
      </c>
      <c r="BC681" s="288">
        <f t="shared" si="34"/>
        <v>0</v>
      </c>
      <c r="BD681" s="401">
        <f t="shared" si="35"/>
        <v>0</v>
      </c>
      <c r="BE681" s="402">
        <f t="shared" si="36"/>
        <v>0</v>
      </c>
      <c r="BF681" s="403">
        <f t="shared" si="37"/>
        <v>0</v>
      </c>
    </row>
    <row r="682" ht="19.5" customHeight="1">
      <c r="A682" s="185"/>
      <c r="B682" s="230">
        <f t="shared" si="38"/>
        <v>64</v>
      </c>
      <c r="C682" s="185"/>
      <c r="D682" s="391" t="str">
        <f t="array" ref="D682">INDEX(_Rge_Projectdata_IC,$B682,MATCH("Project-ID",_Rge_Headline_Projectdata,0))</f>
        <v/>
      </c>
      <c r="E682" s="392" t="str">
        <f t="array" ref="E682">IF(INDEX(_Rge_Data_IC_CY,$B682,E$1)=0,"",TEXT(INDEX(_Rge_Data_IC_CY,$B682,E$1),"JJJJMMTT"))</f>
        <v/>
      </c>
      <c r="F682" s="393" t="str">
        <f t="array" ref="F682">INDEX(_Rge_Data_IC_CY,$B682,F$1)</f>
        <v>Closed</v>
      </c>
      <c r="G682" s="393">
        <f t="array" ref="G682">IFERROR(MATCH(INDEX(_Rge_Data_IC_CY,$B682,G$1),_Rge_Projectstatus,0),"")</f>
        <v>2</v>
      </c>
      <c r="H682" s="394" t="str">
        <f t="array" ref="H682">INDEX(_Rge_Data_IC_CY,$B682,H$1)</f>
        <v/>
      </c>
      <c r="I682" s="395" t="str">
        <f t="array" ref="I682">INDEX(_Rge_Data_IC_CY,$B682,I$1)</f>
        <v/>
      </c>
      <c r="J682" s="395" t="str">
        <f t="array" ref="J682">INDEX(_Rge_Data_IC_CY,$B682,J$1)</f>
        <v/>
      </c>
      <c r="K682" s="395" t="str">
        <f t="array" ref="K682">INDEX(_Rge_Data_IC_CY,$B682,K$1)</f>
        <v/>
      </c>
      <c r="L682" s="277">
        <f t="array" ref="L682">INDEX(_Rge_Data_IC_CY,$B682,L$1)</f>
        <v>0</v>
      </c>
      <c r="M682" s="277">
        <f t="array" ref="M682">INDEX(_Rge_Data_IC_CY,$B682,M$1)</f>
        <v>0</v>
      </c>
      <c r="N682" s="277">
        <f t="array" ref="N682">INDEX(_Rge_Data_IC_CY,$B682,N$1)</f>
        <v>0</v>
      </c>
      <c r="O682" s="277">
        <f t="array" ref="O682">INDEX(_Rge_Data_IC_CY,$B682,O$1)</f>
        <v>0</v>
      </c>
      <c r="P682" s="277">
        <f t="array" ref="P682">INDEX(_Rge_Data_IC_CY,$B682,P$1)</f>
        <v>0</v>
      </c>
      <c r="Q682" s="277" t="str">
        <f t="array" ref="Q682">INDEX(_Rge_Data_IC_CY,$B682,Q$1)</f>
        <v/>
      </c>
      <c r="R682" s="277">
        <f t="array" ref="R682">INDEX(_Rge_Data_IC_CY,$B682,R$1)</f>
        <v>0</v>
      </c>
      <c r="S682" s="277">
        <f t="array" ref="S682">INDEX(_Rge_Data_IC_CY,$B682,S$1)</f>
        <v>0</v>
      </c>
      <c r="T682" s="277">
        <f t="shared" si="25"/>
        <v>0</v>
      </c>
      <c r="U682" s="396">
        <f t="shared" si="26"/>
        <v>0</v>
      </c>
      <c r="V682" s="397" t="str">
        <f t="array" ref="V682">INDEX(_Rge_Data_IC_CY,$B682,V$1)</f>
        <v/>
      </c>
      <c r="W682" s="281" t="str">
        <f t="array" ref="W682">INDEX(_Rge_Data_IC_CY,$B682,W$1)</f>
        <v/>
      </c>
      <c r="X682" s="281" t="str">
        <f t="array" ref="X682">INDEX(_Rge_Data_IC_CY,$B682,X$1)</f>
        <v/>
      </c>
      <c r="Y682" s="281" t="str">
        <f t="array" ref="Y682">INDEX(_Rge_Data_IC_CY,$B682,Y$1)</f>
        <v/>
      </c>
      <c r="Z682" s="281">
        <f t="array" ref="Z682">INDEX(_Rge_Data_IC_CY,$B682,Z$1)</f>
        <v>0</v>
      </c>
      <c r="AA682" s="281">
        <f t="array" ref="AA682">INDEX(_Rge_Data_IC_CY,$B682,AA$1)</f>
        <v>0</v>
      </c>
      <c r="AB682" s="281">
        <f t="array" ref="AB682">INDEX(_Rge_Data_IC_CY,$B682,AB$1)</f>
        <v>0</v>
      </c>
      <c r="AC682" s="281">
        <f t="array" ref="AC682">INDEX(_Rge_Data_IC_CY,$B682,AC$1)</f>
        <v>0</v>
      </c>
      <c r="AD682" s="281">
        <f t="array" ref="AD682">INDEX(_Rge_Data_IC_CY,$B682,AD$1)</f>
        <v>0</v>
      </c>
      <c r="AE682" s="281" t="str">
        <f t="array" ref="AE682">INDEX(_Rge_Data_IC_CY,$B682,AE$1)</f>
        <v/>
      </c>
      <c r="AF682" s="281">
        <f t="array" ref="AF682">INDEX(_Rge_Data_IC_CY,$B682,AF$1)</f>
        <v>0</v>
      </c>
      <c r="AG682" s="281">
        <f t="array" ref="AG682">INDEX(_Rge_Data_IC_CY,$B682,AG$1)</f>
        <v>0</v>
      </c>
      <c r="AH682" s="281">
        <f t="shared" si="27"/>
        <v>0</v>
      </c>
      <c r="AI682" s="398" t="str">
        <f t="shared" si="29"/>
        <v/>
      </c>
      <c r="AJ682" s="399" t="str">
        <f t="array" ref="AJ682">INDEX(_Rge_Data_IC_CY,$B682,AJ$1)</f>
        <v/>
      </c>
      <c r="AK682" s="400" t="str">
        <f t="array" ref="AK682">INDEX(_Rge_Data_IC_CY,$B682,AK$1)</f>
        <v/>
      </c>
      <c r="AL682" s="400" t="str">
        <f t="array" ref="AL682">INDEX(_Rge_Data_IC_CY,$B682,AL$1)</f>
        <v/>
      </c>
      <c r="AM682" s="400" t="str">
        <f t="array" ref="AM682">INDEX(_Rge_Data_IC_CY,$B682,AM$1)</f>
        <v/>
      </c>
      <c r="AN682" s="400">
        <f t="array" ref="AN682">INDEX(_Rge_Data_IC_CY,$B682,AN$1)</f>
        <v>0</v>
      </c>
      <c r="AO682" s="400">
        <f t="array" ref="AO682">INDEX(_Rge_Data_IC_CY,$B682,AO$1)</f>
        <v>0</v>
      </c>
      <c r="AP682" s="400">
        <f t="array" ref="AP682">INDEX(_Rge_Data_IC_CY,$B682,AP$1)</f>
        <v>0</v>
      </c>
      <c r="AQ682" s="400">
        <f t="array" ref="AQ682">INDEX(_Rge_Data_IC_CY,$B682,AQ$1)</f>
        <v>0</v>
      </c>
      <c r="AR682" s="400">
        <f t="array" ref="AR682">INDEX(_Rge_Data_IC_CY,$B682,AR$1)</f>
        <v>0</v>
      </c>
      <c r="AS682" s="400" t="str">
        <f t="array" ref="AS682">INDEX(_Rge_Data_IC_CY,$B682,AS$1)</f>
        <v/>
      </c>
      <c r="AT682" s="400">
        <f t="array" ref="AT682">INDEX(_Rge_Data_IC_CY,$B682,AT$1)</f>
        <v>0</v>
      </c>
      <c r="AU682" s="400">
        <f t="array" ref="AU682">INDEX(_Rge_Data_IC_CY,$B682,AU$1)</f>
        <v>0</v>
      </c>
      <c r="AV682" s="284" t="str">
        <f t="shared" si="30"/>
        <v>#REF!</v>
      </c>
      <c r="AW682" s="285">
        <f t="shared" si="28"/>
        <v>0</v>
      </c>
      <c r="AX682" s="286">
        <f>IFERROR(IF(AND($F682="OPEN",$AH682&gt;0),$AH682*_SoP*$AW682,IF(AND($F682="CLOSED",$AH682&gt;0),$AH682*_SoL*$AW682,0)),0)</f>
        <v>0</v>
      </c>
      <c r="AY682" s="286">
        <f>IFERROR(IF($AH682&lt;0,$AH682*_SoL,0),0)</f>
        <v>0</v>
      </c>
      <c r="AZ682" s="287">
        <f t="shared" si="31"/>
        <v>0</v>
      </c>
      <c r="BA682" s="287">
        <f t="shared" si="32"/>
        <v>0</v>
      </c>
      <c r="BB682" s="287">
        <f t="shared" si="33"/>
        <v>0</v>
      </c>
      <c r="BC682" s="288">
        <f t="shared" si="34"/>
        <v>0</v>
      </c>
      <c r="BD682" s="401">
        <f t="shared" si="35"/>
        <v>0</v>
      </c>
      <c r="BE682" s="402">
        <f t="shared" si="36"/>
        <v>0</v>
      </c>
      <c r="BF682" s="403">
        <f t="shared" si="37"/>
        <v>0</v>
      </c>
    </row>
    <row r="683" ht="19.5" customHeight="1">
      <c r="A683" s="185"/>
      <c r="B683" s="230">
        <f t="shared" si="38"/>
        <v>65</v>
      </c>
      <c r="C683" s="185"/>
      <c r="D683" s="391" t="str">
        <f t="array" ref="D683">INDEX(_Rge_Projectdata_IC,$B683,MATCH("Project-ID",_Rge_Headline_Projectdata,0))</f>
        <v/>
      </c>
      <c r="E683" s="392" t="str">
        <f t="array" ref="E683">IF(INDEX(_Rge_Data_IC_CY,$B683,E$1)=0,"",TEXT(INDEX(_Rge_Data_IC_CY,$B683,E$1),"JJJJMMTT"))</f>
        <v/>
      </c>
      <c r="F683" s="393" t="str">
        <f t="array" ref="F683">INDEX(_Rge_Data_IC_CY,$B683,F$1)</f>
        <v>Closed</v>
      </c>
      <c r="G683" s="393">
        <f t="array" ref="G683">IFERROR(MATCH(INDEX(_Rge_Data_IC_CY,$B683,G$1),_Rge_Projectstatus,0),"")</f>
        <v>2</v>
      </c>
      <c r="H683" s="394" t="str">
        <f t="array" ref="H683">INDEX(_Rge_Data_IC_CY,$B683,H$1)</f>
        <v/>
      </c>
      <c r="I683" s="395" t="str">
        <f t="array" ref="I683">INDEX(_Rge_Data_IC_CY,$B683,I$1)</f>
        <v/>
      </c>
      <c r="J683" s="395" t="str">
        <f t="array" ref="J683">INDEX(_Rge_Data_IC_CY,$B683,J$1)</f>
        <v/>
      </c>
      <c r="K683" s="395" t="str">
        <f t="array" ref="K683">INDEX(_Rge_Data_IC_CY,$B683,K$1)</f>
        <v/>
      </c>
      <c r="L683" s="277">
        <f t="array" ref="L683">INDEX(_Rge_Data_IC_CY,$B683,L$1)</f>
        <v>0</v>
      </c>
      <c r="M683" s="277">
        <f t="array" ref="M683">INDEX(_Rge_Data_IC_CY,$B683,M$1)</f>
        <v>0</v>
      </c>
      <c r="N683" s="277">
        <f t="array" ref="N683">INDEX(_Rge_Data_IC_CY,$B683,N$1)</f>
        <v>0</v>
      </c>
      <c r="O683" s="277">
        <f t="array" ref="O683">INDEX(_Rge_Data_IC_CY,$B683,O$1)</f>
        <v>0</v>
      </c>
      <c r="P683" s="277">
        <f t="array" ref="P683">INDEX(_Rge_Data_IC_CY,$B683,P$1)</f>
        <v>0</v>
      </c>
      <c r="Q683" s="277" t="str">
        <f t="array" ref="Q683">INDEX(_Rge_Data_IC_CY,$B683,Q$1)</f>
        <v/>
      </c>
      <c r="R683" s="277">
        <f t="array" ref="R683">INDEX(_Rge_Data_IC_CY,$B683,R$1)</f>
        <v>0</v>
      </c>
      <c r="S683" s="277">
        <f t="array" ref="S683">INDEX(_Rge_Data_IC_CY,$B683,S$1)</f>
        <v>0</v>
      </c>
      <c r="T683" s="277">
        <f t="shared" si="25"/>
        <v>0</v>
      </c>
      <c r="U683" s="396">
        <f t="shared" si="26"/>
        <v>0</v>
      </c>
      <c r="V683" s="397" t="str">
        <f t="array" ref="V683">INDEX(_Rge_Data_IC_CY,$B683,V$1)</f>
        <v/>
      </c>
      <c r="W683" s="281" t="str">
        <f t="array" ref="W683">INDEX(_Rge_Data_IC_CY,$B683,W$1)</f>
        <v/>
      </c>
      <c r="X683" s="281" t="str">
        <f t="array" ref="X683">INDEX(_Rge_Data_IC_CY,$B683,X$1)</f>
        <v/>
      </c>
      <c r="Y683" s="281" t="str">
        <f t="array" ref="Y683">INDEX(_Rge_Data_IC_CY,$B683,Y$1)</f>
        <v/>
      </c>
      <c r="Z683" s="281">
        <f t="array" ref="Z683">INDEX(_Rge_Data_IC_CY,$B683,Z$1)</f>
        <v>0</v>
      </c>
      <c r="AA683" s="281">
        <f t="array" ref="AA683">INDEX(_Rge_Data_IC_CY,$B683,AA$1)</f>
        <v>0</v>
      </c>
      <c r="AB683" s="281">
        <f t="array" ref="AB683">INDEX(_Rge_Data_IC_CY,$B683,AB$1)</f>
        <v>0</v>
      </c>
      <c r="AC683" s="281">
        <f t="array" ref="AC683">INDEX(_Rge_Data_IC_CY,$B683,AC$1)</f>
        <v>0</v>
      </c>
      <c r="AD683" s="281">
        <f t="array" ref="AD683">INDEX(_Rge_Data_IC_CY,$B683,AD$1)</f>
        <v>0</v>
      </c>
      <c r="AE683" s="281" t="str">
        <f t="array" ref="AE683">INDEX(_Rge_Data_IC_CY,$B683,AE$1)</f>
        <v/>
      </c>
      <c r="AF683" s="281">
        <f t="array" ref="AF683">INDEX(_Rge_Data_IC_CY,$B683,AF$1)</f>
        <v>0</v>
      </c>
      <c r="AG683" s="281">
        <f t="array" ref="AG683">INDEX(_Rge_Data_IC_CY,$B683,AG$1)</f>
        <v>0</v>
      </c>
      <c r="AH683" s="281">
        <f t="shared" si="27"/>
        <v>0</v>
      </c>
      <c r="AI683" s="398" t="str">
        <f t="shared" si="29"/>
        <v/>
      </c>
      <c r="AJ683" s="399" t="str">
        <f t="array" ref="AJ683">INDEX(_Rge_Data_IC_CY,$B683,AJ$1)</f>
        <v/>
      </c>
      <c r="AK683" s="400" t="str">
        <f t="array" ref="AK683">INDEX(_Rge_Data_IC_CY,$B683,AK$1)</f>
        <v/>
      </c>
      <c r="AL683" s="400" t="str">
        <f t="array" ref="AL683">INDEX(_Rge_Data_IC_CY,$B683,AL$1)</f>
        <v/>
      </c>
      <c r="AM683" s="400" t="str">
        <f t="array" ref="AM683">INDEX(_Rge_Data_IC_CY,$B683,AM$1)</f>
        <v/>
      </c>
      <c r="AN683" s="400">
        <f t="array" ref="AN683">INDEX(_Rge_Data_IC_CY,$B683,AN$1)</f>
        <v>0</v>
      </c>
      <c r="AO683" s="400">
        <f t="array" ref="AO683">INDEX(_Rge_Data_IC_CY,$B683,AO$1)</f>
        <v>0</v>
      </c>
      <c r="AP683" s="400">
        <f t="array" ref="AP683">INDEX(_Rge_Data_IC_CY,$B683,AP$1)</f>
        <v>0</v>
      </c>
      <c r="AQ683" s="400">
        <f t="array" ref="AQ683">INDEX(_Rge_Data_IC_CY,$B683,AQ$1)</f>
        <v>0</v>
      </c>
      <c r="AR683" s="400">
        <f t="array" ref="AR683">INDEX(_Rge_Data_IC_CY,$B683,AR$1)</f>
        <v>0</v>
      </c>
      <c r="AS683" s="400" t="str">
        <f t="array" ref="AS683">INDEX(_Rge_Data_IC_CY,$B683,AS$1)</f>
        <v/>
      </c>
      <c r="AT683" s="400">
        <f t="array" ref="AT683">INDEX(_Rge_Data_IC_CY,$B683,AT$1)</f>
        <v>0</v>
      </c>
      <c r="AU683" s="400">
        <f t="array" ref="AU683">INDEX(_Rge_Data_IC_CY,$B683,AU$1)</f>
        <v>0</v>
      </c>
      <c r="AV683" s="284" t="str">
        <f t="shared" si="30"/>
        <v>#REF!</v>
      </c>
      <c r="AW683" s="285">
        <f t="shared" si="28"/>
        <v>0</v>
      </c>
      <c r="AX683" s="286">
        <f>IFERROR(IF(AND($F683="OPEN",$AH683&gt;0),$AH683*_SoP*$AW683,IF(AND($F683="CLOSED",$AH683&gt;0),$AH683*_SoL*$AW683,0)),0)</f>
        <v>0</v>
      </c>
      <c r="AY683" s="286">
        <f>IFERROR(IF($AH683&lt;0,$AH683*_SoL,0),0)</f>
        <v>0</v>
      </c>
      <c r="AZ683" s="287">
        <f t="shared" si="31"/>
        <v>0</v>
      </c>
      <c r="BA683" s="287">
        <f t="shared" si="32"/>
        <v>0</v>
      </c>
      <c r="BB683" s="287">
        <f t="shared" si="33"/>
        <v>0</v>
      </c>
      <c r="BC683" s="288">
        <f t="shared" si="34"/>
        <v>0</v>
      </c>
      <c r="BD683" s="401">
        <f t="shared" si="35"/>
        <v>0</v>
      </c>
      <c r="BE683" s="402">
        <f t="shared" si="36"/>
        <v>0</v>
      </c>
      <c r="BF683" s="403">
        <f t="shared" si="37"/>
        <v>0</v>
      </c>
    </row>
    <row r="684" ht="19.5" customHeight="1">
      <c r="A684" s="185"/>
      <c r="B684" s="230">
        <f t="shared" si="38"/>
        <v>66</v>
      </c>
      <c r="C684" s="185"/>
      <c r="D684" s="391" t="str">
        <f t="array" ref="D684">INDEX(_Rge_Projectdata_IC,$B684,MATCH("Project-ID",_Rge_Headline_Projectdata,0))</f>
        <v/>
      </c>
      <c r="E684" s="392" t="str">
        <f t="array" ref="E684">IF(INDEX(_Rge_Data_IC_CY,$B684,E$1)=0,"",TEXT(INDEX(_Rge_Data_IC_CY,$B684,E$1),"JJJJMMTT"))</f>
        <v/>
      </c>
      <c r="F684" s="393" t="str">
        <f t="array" ref="F684">INDEX(_Rge_Data_IC_CY,$B684,F$1)</f>
        <v>Closed</v>
      </c>
      <c r="G684" s="393">
        <f t="array" ref="G684">IFERROR(MATCH(INDEX(_Rge_Data_IC_CY,$B684,G$1),_Rge_Projectstatus,0),"")</f>
        <v>2</v>
      </c>
      <c r="H684" s="394" t="str">
        <f t="array" ref="H684">INDEX(_Rge_Data_IC_CY,$B684,H$1)</f>
        <v/>
      </c>
      <c r="I684" s="395" t="str">
        <f t="array" ref="I684">INDEX(_Rge_Data_IC_CY,$B684,I$1)</f>
        <v/>
      </c>
      <c r="J684" s="395" t="str">
        <f t="array" ref="J684">INDEX(_Rge_Data_IC_CY,$B684,J$1)</f>
        <v/>
      </c>
      <c r="K684" s="395" t="str">
        <f t="array" ref="K684">INDEX(_Rge_Data_IC_CY,$B684,K$1)</f>
        <v/>
      </c>
      <c r="L684" s="277">
        <f t="array" ref="L684">INDEX(_Rge_Data_IC_CY,$B684,L$1)</f>
        <v>0</v>
      </c>
      <c r="M684" s="277">
        <f t="array" ref="M684">INDEX(_Rge_Data_IC_CY,$B684,M$1)</f>
        <v>0</v>
      </c>
      <c r="N684" s="277">
        <f t="array" ref="N684">INDEX(_Rge_Data_IC_CY,$B684,N$1)</f>
        <v>0</v>
      </c>
      <c r="O684" s="277">
        <f t="array" ref="O684">INDEX(_Rge_Data_IC_CY,$B684,O$1)</f>
        <v>0</v>
      </c>
      <c r="P684" s="277">
        <f t="array" ref="P684">INDEX(_Rge_Data_IC_CY,$B684,P$1)</f>
        <v>0</v>
      </c>
      <c r="Q684" s="277" t="str">
        <f t="array" ref="Q684">INDEX(_Rge_Data_IC_CY,$B684,Q$1)</f>
        <v/>
      </c>
      <c r="R684" s="277">
        <f t="array" ref="R684">INDEX(_Rge_Data_IC_CY,$B684,R$1)</f>
        <v>0</v>
      </c>
      <c r="S684" s="277">
        <f t="array" ref="S684">INDEX(_Rge_Data_IC_CY,$B684,S$1)</f>
        <v>0</v>
      </c>
      <c r="T684" s="277">
        <f t="shared" si="25"/>
        <v>0</v>
      </c>
      <c r="U684" s="396">
        <f t="shared" si="26"/>
        <v>0</v>
      </c>
      <c r="V684" s="397" t="str">
        <f t="array" ref="V684">INDEX(_Rge_Data_IC_CY,$B684,V$1)</f>
        <v/>
      </c>
      <c r="W684" s="281" t="str">
        <f t="array" ref="W684">INDEX(_Rge_Data_IC_CY,$B684,W$1)</f>
        <v/>
      </c>
      <c r="X684" s="281" t="str">
        <f t="array" ref="X684">INDEX(_Rge_Data_IC_CY,$B684,X$1)</f>
        <v/>
      </c>
      <c r="Y684" s="281" t="str">
        <f t="array" ref="Y684">INDEX(_Rge_Data_IC_CY,$B684,Y$1)</f>
        <v/>
      </c>
      <c r="Z684" s="281">
        <f t="array" ref="Z684">INDEX(_Rge_Data_IC_CY,$B684,Z$1)</f>
        <v>0</v>
      </c>
      <c r="AA684" s="281">
        <f t="array" ref="AA684">INDEX(_Rge_Data_IC_CY,$B684,AA$1)</f>
        <v>0</v>
      </c>
      <c r="AB684" s="281">
        <f t="array" ref="AB684">INDEX(_Rge_Data_IC_CY,$B684,AB$1)</f>
        <v>0</v>
      </c>
      <c r="AC684" s="281">
        <f t="array" ref="AC684">INDEX(_Rge_Data_IC_CY,$B684,AC$1)</f>
        <v>0</v>
      </c>
      <c r="AD684" s="281">
        <f t="array" ref="AD684">INDEX(_Rge_Data_IC_CY,$B684,AD$1)</f>
        <v>0</v>
      </c>
      <c r="AE684" s="281" t="str">
        <f t="array" ref="AE684">INDEX(_Rge_Data_IC_CY,$B684,AE$1)</f>
        <v/>
      </c>
      <c r="AF684" s="281">
        <f t="array" ref="AF684">INDEX(_Rge_Data_IC_CY,$B684,AF$1)</f>
        <v>0</v>
      </c>
      <c r="AG684" s="281">
        <f t="array" ref="AG684">INDEX(_Rge_Data_IC_CY,$B684,AG$1)</f>
        <v>0</v>
      </c>
      <c r="AH684" s="281">
        <f t="shared" si="27"/>
        <v>0</v>
      </c>
      <c r="AI684" s="398" t="str">
        <f t="shared" si="29"/>
        <v/>
      </c>
      <c r="AJ684" s="399" t="str">
        <f t="array" ref="AJ684">INDEX(_Rge_Data_IC_CY,$B684,AJ$1)</f>
        <v/>
      </c>
      <c r="AK684" s="400" t="str">
        <f t="array" ref="AK684">INDEX(_Rge_Data_IC_CY,$B684,AK$1)</f>
        <v/>
      </c>
      <c r="AL684" s="400" t="str">
        <f t="array" ref="AL684">INDEX(_Rge_Data_IC_CY,$B684,AL$1)</f>
        <v/>
      </c>
      <c r="AM684" s="400" t="str">
        <f t="array" ref="AM684">INDEX(_Rge_Data_IC_CY,$B684,AM$1)</f>
        <v/>
      </c>
      <c r="AN684" s="400">
        <f t="array" ref="AN684">INDEX(_Rge_Data_IC_CY,$B684,AN$1)</f>
        <v>0</v>
      </c>
      <c r="AO684" s="400">
        <f t="array" ref="AO684">INDEX(_Rge_Data_IC_CY,$B684,AO$1)</f>
        <v>0</v>
      </c>
      <c r="AP684" s="400">
        <f t="array" ref="AP684">INDEX(_Rge_Data_IC_CY,$B684,AP$1)</f>
        <v>0</v>
      </c>
      <c r="AQ684" s="400">
        <f t="array" ref="AQ684">INDEX(_Rge_Data_IC_CY,$B684,AQ$1)</f>
        <v>0</v>
      </c>
      <c r="AR684" s="400">
        <f t="array" ref="AR684">INDEX(_Rge_Data_IC_CY,$B684,AR$1)</f>
        <v>0</v>
      </c>
      <c r="AS684" s="400" t="str">
        <f t="array" ref="AS684">INDEX(_Rge_Data_IC_CY,$B684,AS$1)</f>
        <v/>
      </c>
      <c r="AT684" s="400">
        <f t="array" ref="AT684">INDEX(_Rge_Data_IC_CY,$B684,AT$1)</f>
        <v>0</v>
      </c>
      <c r="AU684" s="400">
        <f t="array" ref="AU684">INDEX(_Rge_Data_IC_CY,$B684,AU$1)</f>
        <v>0</v>
      </c>
      <c r="AV684" s="284" t="str">
        <f t="shared" si="30"/>
        <v>#REF!</v>
      </c>
      <c r="AW684" s="285">
        <f t="shared" si="28"/>
        <v>0</v>
      </c>
      <c r="AX684" s="286">
        <f>IFERROR(IF(AND($F684="OPEN",$AH684&gt;0),$AH684*_SoP*$AW684,IF(AND($F684="CLOSED",$AH684&gt;0),$AH684*_SoL*$AW684,0)),0)</f>
        <v>0</v>
      </c>
      <c r="AY684" s="286">
        <f>IFERROR(IF($AH684&lt;0,$AH684*_SoL,0),0)</f>
        <v>0</v>
      </c>
      <c r="AZ684" s="287">
        <f t="shared" si="31"/>
        <v>0</v>
      </c>
      <c r="BA684" s="287">
        <f t="shared" si="32"/>
        <v>0</v>
      </c>
      <c r="BB684" s="287">
        <f t="shared" si="33"/>
        <v>0</v>
      </c>
      <c r="BC684" s="288">
        <f t="shared" si="34"/>
        <v>0</v>
      </c>
      <c r="BD684" s="401">
        <f t="shared" si="35"/>
        <v>0</v>
      </c>
      <c r="BE684" s="402">
        <f t="shared" si="36"/>
        <v>0</v>
      </c>
      <c r="BF684" s="403">
        <f t="shared" si="37"/>
        <v>0</v>
      </c>
    </row>
    <row r="685" ht="19.5" customHeight="1">
      <c r="A685" s="185"/>
      <c r="B685" s="230">
        <f t="shared" si="38"/>
        <v>67</v>
      </c>
      <c r="C685" s="185"/>
      <c r="D685" s="391" t="str">
        <f t="array" ref="D685">INDEX(_Rge_Projectdata_IC,$B685,MATCH("Project-ID",_Rge_Headline_Projectdata,0))</f>
        <v/>
      </c>
      <c r="E685" s="392" t="str">
        <f t="array" ref="E685">IF(INDEX(_Rge_Data_IC_CY,$B685,E$1)=0,"",TEXT(INDEX(_Rge_Data_IC_CY,$B685,E$1),"JJJJMMTT"))</f>
        <v/>
      </c>
      <c r="F685" s="393" t="str">
        <f t="array" ref="F685">INDEX(_Rge_Data_IC_CY,$B685,F$1)</f>
        <v>Closed</v>
      </c>
      <c r="G685" s="393">
        <f t="array" ref="G685">IFERROR(MATCH(INDEX(_Rge_Data_IC_CY,$B685,G$1),_Rge_Projectstatus,0),"")</f>
        <v>2</v>
      </c>
      <c r="H685" s="394" t="str">
        <f t="array" ref="H685">INDEX(_Rge_Data_IC_CY,$B685,H$1)</f>
        <v/>
      </c>
      <c r="I685" s="395" t="str">
        <f t="array" ref="I685">INDEX(_Rge_Data_IC_CY,$B685,I$1)</f>
        <v/>
      </c>
      <c r="J685" s="395" t="str">
        <f t="array" ref="J685">INDEX(_Rge_Data_IC_CY,$B685,J$1)</f>
        <v/>
      </c>
      <c r="K685" s="395" t="str">
        <f t="array" ref="K685">INDEX(_Rge_Data_IC_CY,$B685,K$1)</f>
        <v/>
      </c>
      <c r="L685" s="277">
        <f t="array" ref="L685">INDEX(_Rge_Data_IC_CY,$B685,L$1)</f>
        <v>0</v>
      </c>
      <c r="M685" s="277">
        <f t="array" ref="M685">INDEX(_Rge_Data_IC_CY,$B685,M$1)</f>
        <v>0</v>
      </c>
      <c r="N685" s="277">
        <f t="array" ref="N685">INDEX(_Rge_Data_IC_CY,$B685,N$1)</f>
        <v>0</v>
      </c>
      <c r="O685" s="277">
        <f t="array" ref="O685">INDEX(_Rge_Data_IC_CY,$B685,O$1)</f>
        <v>0</v>
      </c>
      <c r="P685" s="277">
        <f t="array" ref="P685">INDEX(_Rge_Data_IC_CY,$B685,P$1)</f>
        <v>0</v>
      </c>
      <c r="Q685" s="277" t="str">
        <f t="array" ref="Q685">INDEX(_Rge_Data_IC_CY,$B685,Q$1)</f>
        <v/>
      </c>
      <c r="R685" s="277">
        <f t="array" ref="R685">INDEX(_Rge_Data_IC_CY,$B685,R$1)</f>
        <v>0</v>
      </c>
      <c r="S685" s="277">
        <f t="array" ref="S685">INDEX(_Rge_Data_IC_CY,$B685,S$1)</f>
        <v>0</v>
      </c>
      <c r="T685" s="277">
        <f t="shared" si="25"/>
        <v>0</v>
      </c>
      <c r="U685" s="396">
        <f t="shared" si="26"/>
        <v>0</v>
      </c>
      <c r="V685" s="397" t="str">
        <f t="array" ref="V685">INDEX(_Rge_Data_IC_CY,$B685,V$1)</f>
        <v/>
      </c>
      <c r="W685" s="281" t="str">
        <f t="array" ref="W685">INDEX(_Rge_Data_IC_CY,$B685,W$1)</f>
        <v/>
      </c>
      <c r="X685" s="281" t="str">
        <f t="array" ref="X685">INDEX(_Rge_Data_IC_CY,$B685,X$1)</f>
        <v/>
      </c>
      <c r="Y685" s="281" t="str">
        <f t="array" ref="Y685">INDEX(_Rge_Data_IC_CY,$B685,Y$1)</f>
        <v/>
      </c>
      <c r="Z685" s="281">
        <f t="array" ref="Z685">INDEX(_Rge_Data_IC_CY,$B685,Z$1)</f>
        <v>0</v>
      </c>
      <c r="AA685" s="281">
        <f t="array" ref="AA685">INDEX(_Rge_Data_IC_CY,$B685,AA$1)</f>
        <v>0</v>
      </c>
      <c r="AB685" s="281">
        <f t="array" ref="AB685">INDEX(_Rge_Data_IC_CY,$B685,AB$1)</f>
        <v>0</v>
      </c>
      <c r="AC685" s="281">
        <f t="array" ref="AC685">INDEX(_Rge_Data_IC_CY,$B685,AC$1)</f>
        <v>0</v>
      </c>
      <c r="AD685" s="281">
        <f t="array" ref="AD685">INDEX(_Rge_Data_IC_CY,$B685,AD$1)</f>
        <v>0</v>
      </c>
      <c r="AE685" s="281" t="str">
        <f t="array" ref="AE685">INDEX(_Rge_Data_IC_CY,$B685,AE$1)</f>
        <v/>
      </c>
      <c r="AF685" s="281">
        <f t="array" ref="AF685">INDEX(_Rge_Data_IC_CY,$B685,AF$1)</f>
        <v>0</v>
      </c>
      <c r="AG685" s="281">
        <f t="array" ref="AG685">INDEX(_Rge_Data_IC_CY,$B685,AG$1)</f>
        <v>0</v>
      </c>
      <c r="AH685" s="281">
        <f t="shared" si="27"/>
        <v>0</v>
      </c>
      <c r="AI685" s="398" t="str">
        <f t="shared" si="29"/>
        <v/>
      </c>
      <c r="AJ685" s="399" t="str">
        <f t="array" ref="AJ685">INDEX(_Rge_Data_IC_CY,$B685,AJ$1)</f>
        <v/>
      </c>
      <c r="AK685" s="400" t="str">
        <f t="array" ref="AK685">INDEX(_Rge_Data_IC_CY,$B685,AK$1)</f>
        <v/>
      </c>
      <c r="AL685" s="400" t="str">
        <f t="array" ref="AL685">INDEX(_Rge_Data_IC_CY,$B685,AL$1)</f>
        <v/>
      </c>
      <c r="AM685" s="400" t="str">
        <f t="array" ref="AM685">INDEX(_Rge_Data_IC_CY,$B685,AM$1)</f>
        <v/>
      </c>
      <c r="AN685" s="400">
        <f t="array" ref="AN685">INDEX(_Rge_Data_IC_CY,$B685,AN$1)</f>
        <v>0</v>
      </c>
      <c r="AO685" s="400">
        <f t="array" ref="AO685">INDEX(_Rge_Data_IC_CY,$B685,AO$1)</f>
        <v>0</v>
      </c>
      <c r="AP685" s="400">
        <f t="array" ref="AP685">INDEX(_Rge_Data_IC_CY,$B685,AP$1)</f>
        <v>0</v>
      </c>
      <c r="AQ685" s="400">
        <f t="array" ref="AQ685">INDEX(_Rge_Data_IC_CY,$B685,AQ$1)</f>
        <v>0</v>
      </c>
      <c r="AR685" s="400">
        <f t="array" ref="AR685">INDEX(_Rge_Data_IC_CY,$B685,AR$1)</f>
        <v>0</v>
      </c>
      <c r="AS685" s="400" t="str">
        <f t="array" ref="AS685">INDEX(_Rge_Data_IC_CY,$B685,AS$1)</f>
        <v/>
      </c>
      <c r="AT685" s="400">
        <f t="array" ref="AT685">INDEX(_Rge_Data_IC_CY,$B685,AT$1)</f>
        <v>0</v>
      </c>
      <c r="AU685" s="400">
        <f t="array" ref="AU685">INDEX(_Rge_Data_IC_CY,$B685,AU$1)</f>
        <v>0</v>
      </c>
      <c r="AV685" s="284" t="str">
        <f t="shared" si="30"/>
        <v>#REF!</v>
      </c>
      <c r="AW685" s="285">
        <f t="shared" si="28"/>
        <v>0</v>
      </c>
      <c r="AX685" s="286">
        <f>IFERROR(IF(AND($F685="OPEN",$AH685&gt;0),$AH685*_SoP*$AW685,IF(AND($F685="CLOSED",$AH685&gt;0),$AH685*_SoL*$AW685,0)),0)</f>
        <v>0</v>
      </c>
      <c r="AY685" s="286">
        <f>IFERROR(IF($AH685&lt;0,$AH685*_SoL,0),0)</f>
        <v>0</v>
      </c>
      <c r="AZ685" s="287">
        <f t="shared" si="31"/>
        <v>0</v>
      </c>
      <c r="BA685" s="287">
        <f t="shared" si="32"/>
        <v>0</v>
      </c>
      <c r="BB685" s="287">
        <f t="shared" si="33"/>
        <v>0</v>
      </c>
      <c r="BC685" s="288">
        <f t="shared" si="34"/>
        <v>0</v>
      </c>
      <c r="BD685" s="401">
        <f t="shared" si="35"/>
        <v>0</v>
      </c>
      <c r="BE685" s="402">
        <f t="shared" si="36"/>
        <v>0</v>
      </c>
      <c r="BF685" s="403">
        <f t="shared" si="37"/>
        <v>0</v>
      </c>
    </row>
    <row r="686" ht="19.5" customHeight="1">
      <c r="A686" s="185"/>
      <c r="B686" s="230">
        <f t="shared" si="38"/>
        <v>68</v>
      </c>
      <c r="C686" s="185"/>
      <c r="D686" s="391" t="str">
        <f t="array" ref="D686">INDEX(_Rge_Projectdata_IC,$B686,MATCH("Project-ID",_Rge_Headline_Projectdata,0))</f>
        <v/>
      </c>
      <c r="E686" s="392" t="str">
        <f t="array" ref="E686">IF(INDEX(_Rge_Data_IC_CY,$B686,E$1)=0,"",TEXT(INDEX(_Rge_Data_IC_CY,$B686,E$1),"JJJJMMTT"))</f>
        <v/>
      </c>
      <c r="F686" s="393" t="str">
        <f t="array" ref="F686">INDEX(_Rge_Data_IC_CY,$B686,F$1)</f>
        <v>Closed</v>
      </c>
      <c r="G686" s="393">
        <f t="array" ref="G686">IFERROR(MATCH(INDEX(_Rge_Data_IC_CY,$B686,G$1),_Rge_Projectstatus,0),"")</f>
        <v>2</v>
      </c>
      <c r="H686" s="394" t="str">
        <f t="array" ref="H686">INDEX(_Rge_Data_IC_CY,$B686,H$1)</f>
        <v/>
      </c>
      <c r="I686" s="395" t="str">
        <f t="array" ref="I686">INDEX(_Rge_Data_IC_CY,$B686,I$1)</f>
        <v/>
      </c>
      <c r="J686" s="395" t="str">
        <f t="array" ref="J686">INDEX(_Rge_Data_IC_CY,$B686,J$1)</f>
        <v/>
      </c>
      <c r="K686" s="395" t="str">
        <f t="array" ref="K686">INDEX(_Rge_Data_IC_CY,$B686,K$1)</f>
        <v/>
      </c>
      <c r="L686" s="277">
        <f t="array" ref="L686">INDEX(_Rge_Data_IC_CY,$B686,L$1)</f>
        <v>0</v>
      </c>
      <c r="M686" s="277">
        <f t="array" ref="M686">INDEX(_Rge_Data_IC_CY,$B686,M$1)</f>
        <v>0</v>
      </c>
      <c r="N686" s="277">
        <f t="array" ref="N686">INDEX(_Rge_Data_IC_CY,$B686,N$1)</f>
        <v>0</v>
      </c>
      <c r="O686" s="277">
        <f t="array" ref="O686">INDEX(_Rge_Data_IC_CY,$B686,O$1)</f>
        <v>0</v>
      </c>
      <c r="P686" s="277">
        <f t="array" ref="P686">INDEX(_Rge_Data_IC_CY,$B686,P$1)</f>
        <v>0</v>
      </c>
      <c r="Q686" s="277" t="str">
        <f t="array" ref="Q686">INDEX(_Rge_Data_IC_CY,$B686,Q$1)</f>
        <v/>
      </c>
      <c r="R686" s="277">
        <f t="array" ref="R686">INDEX(_Rge_Data_IC_CY,$B686,R$1)</f>
        <v>0</v>
      </c>
      <c r="S686" s="277">
        <f t="array" ref="S686">INDEX(_Rge_Data_IC_CY,$B686,S$1)</f>
        <v>0</v>
      </c>
      <c r="T686" s="277">
        <f t="shared" si="25"/>
        <v>0</v>
      </c>
      <c r="U686" s="396">
        <f t="shared" si="26"/>
        <v>0</v>
      </c>
      <c r="V686" s="397" t="str">
        <f t="array" ref="V686">INDEX(_Rge_Data_IC_CY,$B686,V$1)</f>
        <v/>
      </c>
      <c r="W686" s="281" t="str">
        <f t="array" ref="W686">INDEX(_Rge_Data_IC_CY,$B686,W$1)</f>
        <v/>
      </c>
      <c r="X686" s="281" t="str">
        <f t="array" ref="X686">INDEX(_Rge_Data_IC_CY,$B686,X$1)</f>
        <v/>
      </c>
      <c r="Y686" s="281" t="str">
        <f t="array" ref="Y686">INDEX(_Rge_Data_IC_CY,$B686,Y$1)</f>
        <v/>
      </c>
      <c r="Z686" s="281">
        <f t="array" ref="Z686">INDEX(_Rge_Data_IC_CY,$B686,Z$1)</f>
        <v>0</v>
      </c>
      <c r="AA686" s="281">
        <f t="array" ref="AA686">INDEX(_Rge_Data_IC_CY,$B686,AA$1)</f>
        <v>0</v>
      </c>
      <c r="AB686" s="281">
        <f t="array" ref="AB686">INDEX(_Rge_Data_IC_CY,$B686,AB$1)</f>
        <v>0</v>
      </c>
      <c r="AC686" s="281">
        <f t="array" ref="AC686">INDEX(_Rge_Data_IC_CY,$B686,AC$1)</f>
        <v>0</v>
      </c>
      <c r="AD686" s="281">
        <f t="array" ref="AD686">INDEX(_Rge_Data_IC_CY,$B686,AD$1)</f>
        <v>0</v>
      </c>
      <c r="AE686" s="281" t="str">
        <f t="array" ref="AE686">INDEX(_Rge_Data_IC_CY,$B686,AE$1)</f>
        <v/>
      </c>
      <c r="AF686" s="281">
        <f t="array" ref="AF686">INDEX(_Rge_Data_IC_CY,$B686,AF$1)</f>
        <v>0</v>
      </c>
      <c r="AG686" s="281">
        <f t="array" ref="AG686">INDEX(_Rge_Data_IC_CY,$B686,AG$1)</f>
        <v>0</v>
      </c>
      <c r="AH686" s="281">
        <f t="shared" si="27"/>
        <v>0</v>
      </c>
      <c r="AI686" s="398" t="str">
        <f t="shared" si="29"/>
        <v/>
      </c>
      <c r="AJ686" s="399" t="str">
        <f t="array" ref="AJ686">INDEX(_Rge_Data_IC_CY,$B686,AJ$1)</f>
        <v/>
      </c>
      <c r="AK686" s="400" t="str">
        <f t="array" ref="AK686">INDEX(_Rge_Data_IC_CY,$B686,AK$1)</f>
        <v/>
      </c>
      <c r="AL686" s="400" t="str">
        <f t="array" ref="AL686">INDEX(_Rge_Data_IC_CY,$B686,AL$1)</f>
        <v/>
      </c>
      <c r="AM686" s="400" t="str">
        <f t="array" ref="AM686">INDEX(_Rge_Data_IC_CY,$B686,AM$1)</f>
        <v/>
      </c>
      <c r="AN686" s="400">
        <f t="array" ref="AN686">INDEX(_Rge_Data_IC_CY,$B686,AN$1)</f>
        <v>0</v>
      </c>
      <c r="AO686" s="400">
        <f t="array" ref="AO686">INDEX(_Rge_Data_IC_CY,$B686,AO$1)</f>
        <v>0</v>
      </c>
      <c r="AP686" s="400">
        <f t="array" ref="AP686">INDEX(_Rge_Data_IC_CY,$B686,AP$1)</f>
        <v>0</v>
      </c>
      <c r="AQ686" s="400">
        <f t="array" ref="AQ686">INDEX(_Rge_Data_IC_CY,$B686,AQ$1)</f>
        <v>0</v>
      </c>
      <c r="AR686" s="400">
        <f t="array" ref="AR686">INDEX(_Rge_Data_IC_CY,$B686,AR$1)</f>
        <v>0</v>
      </c>
      <c r="AS686" s="400" t="str">
        <f t="array" ref="AS686">INDEX(_Rge_Data_IC_CY,$B686,AS$1)</f>
        <v/>
      </c>
      <c r="AT686" s="400">
        <f t="array" ref="AT686">INDEX(_Rge_Data_IC_CY,$B686,AT$1)</f>
        <v>0</v>
      </c>
      <c r="AU686" s="400">
        <f t="array" ref="AU686">INDEX(_Rge_Data_IC_CY,$B686,AU$1)</f>
        <v>0</v>
      </c>
      <c r="AV686" s="284" t="str">
        <f t="shared" si="30"/>
        <v>#REF!</v>
      </c>
      <c r="AW686" s="285">
        <f t="shared" si="28"/>
        <v>0</v>
      </c>
      <c r="AX686" s="286">
        <f>IFERROR(IF(AND($F686="OPEN",$AH686&gt;0),$AH686*_SoP*$AW686,IF(AND($F686="CLOSED",$AH686&gt;0),$AH686*_SoL*$AW686,0)),0)</f>
        <v>0</v>
      </c>
      <c r="AY686" s="286">
        <f>IFERROR(IF($AH686&lt;0,$AH686*_SoL,0),0)</f>
        <v>0</v>
      </c>
      <c r="AZ686" s="287">
        <f t="shared" si="31"/>
        <v>0</v>
      </c>
      <c r="BA686" s="287">
        <f t="shared" si="32"/>
        <v>0</v>
      </c>
      <c r="BB686" s="287">
        <f t="shared" si="33"/>
        <v>0</v>
      </c>
      <c r="BC686" s="288">
        <f t="shared" si="34"/>
        <v>0</v>
      </c>
      <c r="BD686" s="401">
        <f t="shared" si="35"/>
        <v>0</v>
      </c>
      <c r="BE686" s="402">
        <f t="shared" si="36"/>
        <v>0</v>
      </c>
      <c r="BF686" s="403">
        <f t="shared" si="37"/>
        <v>0</v>
      </c>
    </row>
    <row r="687" ht="19.5" customHeight="1">
      <c r="A687" s="185"/>
      <c r="B687" s="230">
        <f t="shared" si="38"/>
        <v>69</v>
      </c>
      <c r="C687" s="185"/>
      <c r="D687" s="391" t="str">
        <f t="array" ref="D687">INDEX(_Rge_Projectdata_IC,$B687,MATCH("Project-ID",_Rge_Headline_Projectdata,0))</f>
        <v/>
      </c>
      <c r="E687" s="392" t="str">
        <f t="array" ref="E687">IF(INDEX(_Rge_Data_IC_CY,$B687,E$1)=0,"",TEXT(INDEX(_Rge_Data_IC_CY,$B687,E$1),"JJJJMMTT"))</f>
        <v/>
      </c>
      <c r="F687" s="393" t="str">
        <f t="array" ref="F687">INDEX(_Rge_Data_IC_CY,$B687,F$1)</f>
        <v>Closed</v>
      </c>
      <c r="G687" s="393">
        <f t="array" ref="G687">IFERROR(MATCH(INDEX(_Rge_Data_IC_CY,$B687,G$1),_Rge_Projectstatus,0),"")</f>
        <v>2</v>
      </c>
      <c r="H687" s="394" t="str">
        <f t="array" ref="H687">INDEX(_Rge_Data_IC_CY,$B687,H$1)</f>
        <v/>
      </c>
      <c r="I687" s="395" t="str">
        <f t="array" ref="I687">INDEX(_Rge_Data_IC_CY,$B687,I$1)</f>
        <v/>
      </c>
      <c r="J687" s="395" t="str">
        <f t="array" ref="J687">INDEX(_Rge_Data_IC_CY,$B687,J$1)</f>
        <v/>
      </c>
      <c r="K687" s="395" t="str">
        <f t="array" ref="K687">INDEX(_Rge_Data_IC_CY,$B687,K$1)</f>
        <v/>
      </c>
      <c r="L687" s="277">
        <f t="array" ref="L687">INDEX(_Rge_Data_IC_CY,$B687,L$1)</f>
        <v>0</v>
      </c>
      <c r="M687" s="277">
        <f t="array" ref="M687">INDEX(_Rge_Data_IC_CY,$B687,M$1)</f>
        <v>0</v>
      </c>
      <c r="N687" s="277">
        <f t="array" ref="N687">INDEX(_Rge_Data_IC_CY,$B687,N$1)</f>
        <v>0</v>
      </c>
      <c r="O687" s="277">
        <f t="array" ref="O687">INDEX(_Rge_Data_IC_CY,$B687,O$1)</f>
        <v>0</v>
      </c>
      <c r="P687" s="277">
        <f t="array" ref="P687">INDEX(_Rge_Data_IC_CY,$B687,P$1)</f>
        <v>0</v>
      </c>
      <c r="Q687" s="277" t="str">
        <f t="array" ref="Q687">INDEX(_Rge_Data_IC_CY,$B687,Q$1)</f>
        <v/>
      </c>
      <c r="R687" s="277">
        <f t="array" ref="R687">INDEX(_Rge_Data_IC_CY,$B687,R$1)</f>
        <v>0</v>
      </c>
      <c r="S687" s="277">
        <f t="array" ref="S687">INDEX(_Rge_Data_IC_CY,$B687,S$1)</f>
        <v>0</v>
      </c>
      <c r="T687" s="277">
        <f t="shared" si="25"/>
        <v>0</v>
      </c>
      <c r="U687" s="396">
        <f t="shared" si="26"/>
        <v>0</v>
      </c>
      <c r="V687" s="397" t="str">
        <f t="array" ref="V687">INDEX(_Rge_Data_IC_CY,$B687,V$1)</f>
        <v/>
      </c>
      <c r="W687" s="281" t="str">
        <f t="array" ref="W687">INDEX(_Rge_Data_IC_CY,$B687,W$1)</f>
        <v/>
      </c>
      <c r="X687" s="281" t="str">
        <f t="array" ref="X687">INDEX(_Rge_Data_IC_CY,$B687,X$1)</f>
        <v/>
      </c>
      <c r="Y687" s="281" t="str">
        <f t="array" ref="Y687">INDEX(_Rge_Data_IC_CY,$B687,Y$1)</f>
        <v/>
      </c>
      <c r="Z687" s="281">
        <f t="array" ref="Z687">INDEX(_Rge_Data_IC_CY,$B687,Z$1)</f>
        <v>0</v>
      </c>
      <c r="AA687" s="281">
        <f t="array" ref="AA687">INDEX(_Rge_Data_IC_CY,$B687,AA$1)</f>
        <v>0</v>
      </c>
      <c r="AB687" s="281">
        <f t="array" ref="AB687">INDEX(_Rge_Data_IC_CY,$B687,AB$1)</f>
        <v>0</v>
      </c>
      <c r="AC687" s="281">
        <f t="array" ref="AC687">INDEX(_Rge_Data_IC_CY,$B687,AC$1)</f>
        <v>0</v>
      </c>
      <c r="AD687" s="281">
        <f t="array" ref="AD687">INDEX(_Rge_Data_IC_CY,$B687,AD$1)</f>
        <v>0</v>
      </c>
      <c r="AE687" s="281" t="str">
        <f t="array" ref="AE687">INDEX(_Rge_Data_IC_CY,$B687,AE$1)</f>
        <v/>
      </c>
      <c r="AF687" s="281">
        <f t="array" ref="AF687">INDEX(_Rge_Data_IC_CY,$B687,AF$1)</f>
        <v>0</v>
      </c>
      <c r="AG687" s="281">
        <f t="array" ref="AG687">INDEX(_Rge_Data_IC_CY,$B687,AG$1)</f>
        <v>0</v>
      </c>
      <c r="AH687" s="281">
        <f t="shared" si="27"/>
        <v>0</v>
      </c>
      <c r="AI687" s="398" t="str">
        <f t="shared" si="29"/>
        <v/>
      </c>
      <c r="AJ687" s="399" t="str">
        <f t="array" ref="AJ687">INDEX(_Rge_Data_IC_CY,$B687,AJ$1)</f>
        <v/>
      </c>
      <c r="AK687" s="400" t="str">
        <f t="array" ref="AK687">INDEX(_Rge_Data_IC_CY,$B687,AK$1)</f>
        <v/>
      </c>
      <c r="AL687" s="400" t="str">
        <f t="array" ref="AL687">INDEX(_Rge_Data_IC_CY,$B687,AL$1)</f>
        <v/>
      </c>
      <c r="AM687" s="400" t="str">
        <f t="array" ref="AM687">INDEX(_Rge_Data_IC_CY,$B687,AM$1)</f>
        <v/>
      </c>
      <c r="AN687" s="400">
        <f t="array" ref="AN687">INDEX(_Rge_Data_IC_CY,$B687,AN$1)</f>
        <v>0</v>
      </c>
      <c r="AO687" s="400">
        <f t="array" ref="AO687">INDEX(_Rge_Data_IC_CY,$B687,AO$1)</f>
        <v>0</v>
      </c>
      <c r="AP687" s="400">
        <f t="array" ref="AP687">INDEX(_Rge_Data_IC_CY,$B687,AP$1)</f>
        <v>0</v>
      </c>
      <c r="AQ687" s="400">
        <f t="array" ref="AQ687">INDEX(_Rge_Data_IC_CY,$B687,AQ$1)</f>
        <v>0</v>
      </c>
      <c r="AR687" s="400">
        <f t="array" ref="AR687">INDEX(_Rge_Data_IC_CY,$B687,AR$1)</f>
        <v>0</v>
      </c>
      <c r="AS687" s="400" t="str">
        <f t="array" ref="AS687">INDEX(_Rge_Data_IC_CY,$B687,AS$1)</f>
        <v/>
      </c>
      <c r="AT687" s="400">
        <f t="array" ref="AT687">INDEX(_Rge_Data_IC_CY,$B687,AT$1)</f>
        <v>0</v>
      </c>
      <c r="AU687" s="400">
        <f t="array" ref="AU687">INDEX(_Rge_Data_IC_CY,$B687,AU$1)</f>
        <v>0</v>
      </c>
      <c r="AV687" s="284" t="str">
        <f t="shared" si="30"/>
        <v>#REF!</v>
      </c>
      <c r="AW687" s="285">
        <f t="shared" si="28"/>
        <v>0</v>
      </c>
      <c r="AX687" s="286">
        <f>IFERROR(IF(AND($F687="OPEN",$AH687&gt;0),$AH687*_SoP*$AW687,IF(AND($F687="CLOSED",$AH687&gt;0),$AH687*_SoL*$AW687,0)),0)</f>
        <v>0</v>
      </c>
      <c r="AY687" s="286">
        <f>IFERROR(IF($AH687&lt;0,$AH687*_SoL,0),0)</f>
        <v>0</v>
      </c>
      <c r="AZ687" s="287">
        <f t="shared" si="31"/>
        <v>0</v>
      </c>
      <c r="BA687" s="287">
        <f t="shared" si="32"/>
        <v>0</v>
      </c>
      <c r="BB687" s="287">
        <f t="shared" si="33"/>
        <v>0</v>
      </c>
      <c r="BC687" s="288">
        <f t="shared" si="34"/>
        <v>0</v>
      </c>
      <c r="BD687" s="401">
        <f t="shared" si="35"/>
        <v>0</v>
      </c>
      <c r="BE687" s="402">
        <f t="shared" si="36"/>
        <v>0</v>
      </c>
      <c r="BF687" s="403">
        <f t="shared" si="37"/>
        <v>0</v>
      </c>
    </row>
    <row r="688" ht="19.5" customHeight="1">
      <c r="A688" s="185"/>
      <c r="B688" s="230">
        <f t="shared" si="38"/>
        <v>70</v>
      </c>
      <c r="C688" s="185"/>
      <c r="D688" s="391" t="str">
        <f t="array" ref="D688">INDEX(_Rge_Projectdata_IC,$B688,MATCH("Project-ID",_Rge_Headline_Projectdata,0))</f>
        <v/>
      </c>
      <c r="E688" s="392" t="str">
        <f t="array" ref="E688">IF(INDEX(_Rge_Data_IC_CY,$B688,E$1)=0,"",TEXT(INDEX(_Rge_Data_IC_CY,$B688,E$1),"JJJJMMTT"))</f>
        <v/>
      </c>
      <c r="F688" s="393" t="str">
        <f t="array" ref="F688">INDEX(_Rge_Data_IC_CY,$B688,F$1)</f>
        <v>Closed</v>
      </c>
      <c r="G688" s="393">
        <f t="array" ref="G688">IFERROR(MATCH(INDEX(_Rge_Data_IC_CY,$B688,G$1),_Rge_Projectstatus,0),"")</f>
        <v>2</v>
      </c>
      <c r="H688" s="394" t="str">
        <f t="array" ref="H688">INDEX(_Rge_Data_IC_CY,$B688,H$1)</f>
        <v/>
      </c>
      <c r="I688" s="395" t="str">
        <f t="array" ref="I688">INDEX(_Rge_Data_IC_CY,$B688,I$1)</f>
        <v/>
      </c>
      <c r="J688" s="395" t="str">
        <f t="array" ref="J688">INDEX(_Rge_Data_IC_CY,$B688,J$1)</f>
        <v/>
      </c>
      <c r="K688" s="395" t="str">
        <f t="array" ref="K688">INDEX(_Rge_Data_IC_CY,$B688,K$1)</f>
        <v/>
      </c>
      <c r="L688" s="277">
        <f t="array" ref="L688">INDEX(_Rge_Data_IC_CY,$B688,L$1)</f>
        <v>0</v>
      </c>
      <c r="M688" s="277">
        <f t="array" ref="M688">INDEX(_Rge_Data_IC_CY,$B688,M$1)</f>
        <v>0</v>
      </c>
      <c r="N688" s="277">
        <f t="array" ref="N688">INDEX(_Rge_Data_IC_CY,$B688,N$1)</f>
        <v>0</v>
      </c>
      <c r="O688" s="277">
        <f t="array" ref="O688">INDEX(_Rge_Data_IC_CY,$B688,O$1)</f>
        <v>0</v>
      </c>
      <c r="P688" s="277">
        <f t="array" ref="P688">INDEX(_Rge_Data_IC_CY,$B688,P$1)</f>
        <v>0</v>
      </c>
      <c r="Q688" s="277" t="str">
        <f t="array" ref="Q688">INDEX(_Rge_Data_IC_CY,$B688,Q$1)</f>
        <v/>
      </c>
      <c r="R688" s="277">
        <f t="array" ref="R688">INDEX(_Rge_Data_IC_CY,$B688,R$1)</f>
        <v>0</v>
      </c>
      <c r="S688" s="277">
        <f t="array" ref="S688">INDEX(_Rge_Data_IC_CY,$B688,S$1)</f>
        <v>0</v>
      </c>
      <c r="T688" s="277">
        <f t="shared" si="25"/>
        <v>0</v>
      </c>
      <c r="U688" s="396">
        <f t="shared" si="26"/>
        <v>0</v>
      </c>
      <c r="V688" s="397" t="str">
        <f t="array" ref="V688">INDEX(_Rge_Data_IC_CY,$B688,V$1)</f>
        <v/>
      </c>
      <c r="W688" s="281" t="str">
        <f t="array" ref="W688">INDEX(_Rge_Data_IC_CY,$B688,W$1)</f>
        <v/>
      </c>
      <c r="X688" s="281" t="str">
        <f t="array" ref="X688">INDEX(_Rge_Data_IC_CY,$B688,X$1)</f>
        <v/>
      </c>
      <c r="Y688" s="281" t="str">
        <f t="array" ref="Y688">INDEX(_Rge_Data_IC_CY,$B688,Y$1)</f>
        <v/>
      </c>
      <c r="Z688" s="281">
        <f t="array" ref="Z688">INDEX(_Rge_Data_IC_CY,$B688,Z$1)</f>
        <v>0</v>
      </c>
      <c r="AA688" s="281">
        <f t="array" ref="AA688">INDEX(_Rge_Data_IC_CY,$B688,AA$1)</f>
        <v>0</v>
      </c>
      <c r="AB688" s="281">
        <f t="array" ref="AB688">INDEX(_Rge_Data_IC_CY,$B688,AB$1)</f>
        <v>0</v>
      </c>
      <c r="AC688" s="281">
        <f t="array" ref="AC688">INDEX(_Rge_Data_IC_CY,$B688,AC$1)</f>
        <v>0</v>
      </c>
      <c r="AD688" s="281">
        <f t="array" ref="AD688">INDEX(_Rge_Data_IC_CY,$B688,AD$1)</f>
        <v>0</v>
      </c>
      <c r="AE688" s="281" t="str">
        <f t="array" ref="AE688">INDEX(_Rge_Data_IC_CY,$B688,AE$1)</f>
        <v/>
      </c>
      <c r="AF688" s="281">
        <f t="array" ref="AF688">INDEX(_Rge_Data_IC_CY,$B688,AF$1)</f>
        <v>0</v>
      </c>
      <c r="AG688" s="281">
        <f t="array" ref="AG688">INDEX(_Rge_Data_IC_CY,$B688,AG$1)</f>
        <v>0</v>
      </c>
      <c r="AH688" s="281">
        <f t="shared" si="27"/>
        <v>0</v>
      </c>
      <c r="AI688" s="398" t="str">
        <f t="shared" si="29"/>
        <v/>
      </c>
      <c r="AJ688" s="399" t="str">
        <f t="array" ref="AJ688">INDEX(_Rge_Data_IC_CY,$B688,AJ$1)</f>
        <v/>
      </c>
      <c r="AK688" s="400" t="str">
        <f t="array" ref="AK688">INDEX(_Rge_Data_IC_CY,$B688,AK$1)</f>
        <v/>
      </c>
      <c r="AL688" s="400" t="str">
        <f t="array" ref="AL688">INDEX(_Rge_Data_IC_CY,$B688,AL$1)</f>
        <v/>
      </c>
      <c r="AM688" s="400" t="str">
        <f t="array" ref="AM688">INDEX(_Rge_Data_IC_CY,$B688,AM$1)</f>
        <v/>
      </c>
      <c r="AN688" s="400">
        <f t="array" ref="AN688">INDEX(_Rge_Data_IC_CY,$B688,AN$1)</f>
        <v>0</v>
      </c>
      <c r="AO688" s="400">
        <f t="array" ref="AO688">INDEX(_Rge_Data_IC_CY,$B688,AO$1)</f>
        <v>0</v>
      </c>
      <c r="AP688" s="400">
        <f t="array" ref="AP688">INDEX(_Rge_Data_IC_CY,$B688,AP$1)</f>
        <v>0</v>
      </c>
      <c r="AQ688" s="400">
        <f t="array" ref="AQ688">INDEX(_Rge_Data_IC_CY,$B688,AQ$1)</f>
        <v>0</v>
      </c>
      <c r="AR688" s="400">
        <f t="array" ref="AR688">INDEX(_Rge_Data_IC_CY,$B688,AR$1)</f>
        <v>0</v>
      </c>
      <c r="AS688" s="400" t="str">
        <f t="array" ref="AS688">INDEX(_Rge_Data_IC_CY,$B688,AS$1)</f>
        <v/>
      </c>
      <c r="AT688" s="400">
        <f t="array" ref="AT688">INDEX(_Rge_Data_IC_CY,$B688,AT$1)</f>
        <v>0</v>
      </c>
      <c r="AU688" s="400">
        <f t="array" ref="AU688">INDEX(_Rge_Data_IC_CY,$B688,AU$1)</f>
        <v>0</v>
      </c>
      <c r="AV688" s="284" t="str">
        <f t="shared" si="30"/>
        <v>#REF!</v>
      </c>
      <c r="AW688" s="285">
        <f t="shared" si="28"/>
        <v>0</v>
      </c>
      <c r="AX688" s="286">
        <f>IFERROR(IF(AND($F688="OPEN",$AH688&gt;0),$AH688*_SoP*$AW688,IF(AND($F688="CLOSED",$AH688&gt;0),$AH688*_SoL*$AW688,0)),0)</f>
        <v>0</v>
      </c>
      <c r="AY688" s="286">
        <f>IFERROR(IF($AH688&lt;0,$AH688*_SoL,0),0)</f>
        <v>0</v>
      </c>
      <c r="AZ688" s="287">
        <f t="shared" si="31"/>
        <v>0</v>
      </c>
      <c r="BA688" s="287">
        <f t="shared" si="32"/>
        <v>0</v>
      </c>
      <c r="BB688" s="287">
        <f t="shared" si="33"/>
        <v>0</v>
      </c>
      <c r="BC688" s="288">
        <f t="shared" si="34"/>
        <v>0</v>
      </c>
      <c r="BD688" s="401">
        <f t="shared" si="35"/>
        <v>0</v>
      </c>
      <c r="BE688" s="402">
        <f t="shared" si="36"/>
        <v>0</v>
      </c>
      <c r="BF688" s="403">
        <f t="shared" si="37"/>
        <v>0</v>
      </c>
    </row>
    <row r="689" ht="19.5" customHeight="1">
      <c r="A689" s="185"/>
      <c r="B689" s="230">
        <f t="shared" si="38"/>
        <v>71</v>
      </c>
      <c r="C689" s="185"/>
      <c r="D689" s="391" t="str">
        <f t="array" ref="D689">INDEX(_Rge_Projectdata_IC,$B689,MATCH("Project-ID",_Rge_Headline_Projectdata,0))</f>
        <v/>
      </c>
      <c r="E689" s="392" t="str">
        <f t="array" ref="E689">IF(INDEX(_Rge_Data_IC_CY,$B689,E$1)=0,"",TEXT(INDEX(_Rge_Data_IC_CY,$B689,E$1),"JJJJMMTT"))</f>
        <v/>
      </c>
      <c r="F689" s="393" t="str">
        <f t="array" ref="F689">INDEX(_Rge_Data_IC_CY,$B689,F$1)</f>
        <v>Closed</v>
      </c>
      <c r="G689" s="393">
        <f t="array" ref="G689">IFERROR(MATCH(INDEX(_Rge_Data_IC_CY,$B689,G$1),_Rge_Projectstatus,0),"")</f>
        <v>2</v>
      </c>
      <c r="H689" s="394" t="str">
        <f t="array" ref="H689">INDEX(_Rge_Data_IC_CY,$B689,H$1)</f>
        <v/>
      </c>
      <c r="I689" s="395" t="str">
        <f t="array" ref="I689">INDEX(_Rge_Data_IC_CY,$B689,I$1)</f>
        <v/>
      </c>
      <c r="J689" s="395" t="str">
        <f t="array" ref="J689">INDEX(_Rge_Data_IC_CY,$B689,J$1)</f>
        <v/>
      </c>
      <c r="K689" s="395" t="str">
        <f t="array" ref="K689">INDEX(_Rge_Data_IC_CY,$B689,K$1)</f>
        <v/>
      </c>
      <c r="L689" s="277">
        <f t="array" ref="L689">INDEX(_Rge_Data_IC_CY,$B689,L$1)</f>
        <v>0</v>
      </c>
      <c r="M689" s="277">
        <f t="array" ref="M689">INDEX(_Rge_Data_IC_CY,$B689,M$1)</f>
        <v>0</v>
      </c>
      <c r="N689" s="277">
        <f t="array" ref="N689">INDEX(_Rge_Data_IC_CY,$B689,N$1)</f>
        <v>0</v>
      </c>
      <c r="O689" s="277">
        <f t="array" ref="O689">INDEX(_Rge_Data_IC_CY,$B689,O$1)</f>
        <v>0</v>
      </c>
      <c r="P689" s="277">
        <f t="array" ref="P689">INDEX(_Rge_Data_IC_CY,$B689,P$1)</f>
        <v>0</v>
      </c>
      <c r="Q689" s="277" t="str">
        <f t="array" ref="Q689">INDEX(_Rge_Data_IC_CY,$B689,Q$1)</f>
        <v/>
      </c>
      <c r="R689" s="277">
        <f t="array" ref="R689">INDEX(_Rge_Data_IC_CY,$B689,R$1)</f>
        <v>0</v>
      </c>
      <c r="S689" s="277">
        <f t="array" ref="S689">INDEX(_Rge_Data_IC_CY,$B689,S$1)</f>
        <v>0</v>
      </c>
      <c r="T689" s="277">
        <f t="shared" si="25"/>
        <v>0</v>
      </c>
      <c r="U689" s="396">
        <f t="shared" si="26"/>
        <v>0</v>
      </c>
      <c r="V689" s="397" t="str">
        <f t="array" ref="V689">INDEX(_Rge_Data_IC_CY,$B689,V$1)</f>
        <v/>
      </c>
      <c r="W689" s="281" t="str">
        <f t="array" ref="W689">INDEX(_Rge_Data_IC_CY,$B689,W$1)</f>
        <v/>
      </c>
      <c r="X689" s="281" t="str">
        <f t="array" ref="X689">INDEX(_Rge_Data_IC_CY,$B689,X$1)</f>
        <v/>
      </c>
      <c r="Y689" s="281" t="str">
        <f t="array" ref="Y689">INDEX(_Rge_Data_IC_CY,$B689,Y$1)</f>
        <v/>
      </c>
      <c r="Z689" s="281">
        <f t="array" ref="Z689">INDEX(_Rge_Data_IC_CY,$B689,Z$1)</f>
        <v>0</v>
      </c>
      <c r="AA689" s="281">
        <f t="array" ref="AA689">INDEX(_Rge_Data_IC_CY,$B689,AA$1)</f>
        <v>0</v>
      </c>
      <c r="AB689" s="281">
        <f t="array" ref="AB689">INDEX(_Rge_Data_IC_CY,$B689,AB$1)</f>
        <v>0</v>
      </c>
      <c r="AC689" s="281">
        <f t="array" ref="AC689">INDEX(_Rge_Data_IC_CY,$B689,AC$1)</f>
        <v>0</v>
      </c>
      <c r="AD689" s="281">
        <f t="array" ref="AD689">INDEX(_Rge_Data_IC_CY,$B689,AD$1)</f>
        <v>0</v>
      </c>
      <c r="AE689" s="281" t="str">
        <f t="array" ref="AE689">INDEX(_Rge_Data_IC_CY,$B689,AE$1)</f>
        <v/>
      </c>
      <c r="AF689" s="281">
        <f t="array" ref="AF689">INDEX(_Rge_Data_IC_CY,$B689,AF$1)</f>
        <v>0</v>
      </c>
      <c r="AG689" s="281">
        <f t="array" ref="AG689">INDEX(_Rge_Data_IC_CY,$B689,AG$1)</f>
        <v>0</v>
      </c>
      <c r="AH689" s="281">
        <f t="shared" si="27"/>
        <v>0</v>
      </c>
      <c r="AI689" s="398" t="str">
        <f t="shared" si="29"/>
        <v/>
      </c>
      <c r="AJ689" s="399" t="str">
        <f t="array" ref="AJ689">INDEX(_Rge_Data_IC_CY,$B689,AJ$1)</f>
        <v/>
      </c>
      <c r="AK689" s="400" t="str">
        <f t="array" ref="AK689">INDEX(_Rge_Data_IC_CY,$B689,AK$1)</f>
        <v/>
      </c>
      <c r="AL689" s="400" t="str">
        <f t="array" ref="AL689">INDEX(_Rge_Data_IC_CY,$B689,AL$1)</f>
        <v/>
      </c>
      <c r="AM689" s="400" t="str">
        <f t="array" ref="AM689">INDEX(_Rge_Data_IC_CY,$B689,AM$1)</f>
        <v/>
      </c>
      <c r="AN689" s="400">
        <f t="array" ref="AN689">INDEX(_Rge_Data_IC_CY,$B689,AN$1)</f>
        <v>0</v>
      </c>
      <c r="AO689" s="400">
        <f t="array" ref="AO689">INDEX(_Rge_Data_IC_CY,$B689,AO$1)</f>
        <v>0</v>
      </c>
      <c r="AP689" s="400">
        <f t="array" ref="AP689">INDEX(_Rge_Data_IC_CY,$B689,AP$1)</f>
        <v>0</v>
      </c>
      <c r="AQ689" s="400">
        <f t="array" ref="AQ689">INDEX(_Rge_Data_IC_CY,$B689,AQ$1)</f>
        <v>0</v>
      </c>
      <c r="AR689" s="400">
        <f t="array" ref="AR689">INDEX(_Rge_Data_IC_CY,$B689,AR$1)</f>
        <v>0</v>
      </c>
      <c r="AS689" s="400" t="str">
        <f t="array" ref="AS689">INDEX(_Rge_Data_IC_CY,$B689,AS$1)</f>
        <v/>
      </c>
      <c r="AT689" s="400">
        <f t="array" ref="AT689">INDEX(_Rge_Data_IC_CY,$B689,AT$1)</f>
        <v>0</v>
      </c>
      <c r="AU689" s="400">
        <f t="array" ref="AU689">INDEX(_Rge_Data_IC_CY,$B689,AU$1)</f>
        <v>0</v>
      </c>
      <c r="AV689" s="284" t="str">
        <f t="shared" si="30"/>
        <v>#REF!</v>
      </c>
      <c r="AW689" s="285">
        <f t="shared" si="28"/>
        <v>0</v>
      </c>
      <c r="AX689" s="286">
        <f>IFERROR(IF(AND($F689="OPEN",$AH689&gt;0),$AH689*_SoP*$AW689,IF(AND($F689="CLOSED",$AH689&gt;0),$AH689*_SoL*$AW689,0)),0)</f>
        <v>0</v>
      </c>
      <c r="AY689" s="286">
        <f>IFERROR(IF($AH689&lt;0,$AH689*_SoL,0),0)</f>
        <v>0</v>
      </c>
      <c r="AZ689" s="287">
        <f t="shared" si="31"/>
        <v>0</v>
      </c>
      <c r="BA689" s="287">
        <f t="shared" si="32"/>
        <v>0</v>
      </c>
      <c r="BB689" s="287">
        <f t="shared" si="33"/>
        <v>0</v>
      </c>
      <c r="BC689" s="288">
        <f t="shared" si="34"/>
        <v>0</v>
      </c>
      <c r="BD689" s="401">
        <f t="shared" si="35"/>
        <v>0</v>
      </c>
      <c r="BE689" s="402">
        <f t="shared" si="36"/>
        <v>0</v>
      </c>
      <c r="BF689" s="403">
        <f t="shared" si="37"/>
        <v>0</v>
      </c>
    </row>
    <row r="690" ht="19.5" customHeight="1">
      <c r="A690" s="185"/>
      <c r="B690" s="230">
        <f t="shared" si="38"/>
        <v>72</v>
      </c>
      <c r="C690" s="185"/>
      <c r="D690" s="391" t="str">
        <f t="array" ref="D690">INDEX(_Rge_Projectdata_IC,$B690,MATCH("Project-ID",_Rge_Headline_Projectdata,0))</f>
        <v/>
      </c>
      <c r="E690" s="392" t="str">
        <f t="array" ref="E690">IF(INDEX(_Rge_Data_IC_CY,$B690,E$1)=0,"",TEXT(INDEX(_Rge_Data_IC_CY,$B690,E$1),"JJJJMMTT"))</f>
        <v/>
      </c>
      <c r="F690" s="393" t="str">
        <f t="array" ref="F690">INDEX(_Rge_Data_IC_CY,$B690,F$1)</f>
        <v>Closed</v>
      </c>
      <c r="G690" s="393">
        <f t="array" ref="G690">IFERROR(MATCH(INDEX(_Rge_Data_IC_CY,$B690,G$1),_Rge_Projectstatus,0),"")</f>
        <v>2</v>
      </c>
      <c r="H690" s="394" t="str">
        <f t="array" ref="H690">INDEX(_Rge_Data_IC_CY,$B690,H$1)</f>
        <v/>
      </c>
      <c r="I690" s="395" t="str">
        <f t="array" ref="I690">INDEX(_Rge_Data_IC_CY,$B690,I$1)</f>
        <v/>
      </c>
      <c r="J690" s="395" t="str">
        <f t="array" ref="J690">INDEX(_Rge_Data_IC_CY,$B690,J$1)</f>
        <v/>
      </c>
      <c r="K690" s="395" t="str">
        <f t="array" ref="K690">INDEX(_Rge_Data_IC_CY,$B690,K$1)</f>
        <v/>
      </c>
      <c r="L690" s="277">
        <f t="array" ref="L690">INDEX(_Rge_Data_IC_CY,$B690,L$1)</f>
        <v>0</v>
      </c>
      <c r="M690" s="277">
        <f t="array" ref="M690">INDEX(_Rge_Data_IC_CY,$B690,M$1)</f>
        <v>0</v>
      </c>
      <c r="N690" s="277">
        <f t="array" ref="N690">INDEX(_Rge_Data_IC_CY,$B690,N$1)</f>
        <v>0</v>
      </c>
      <c r="O690" s="277">
        <f t="array" ref="O690">INDEX(_Rge_Data_IC_CY,$B690,O$1)</f>
        <v>0</v>
      </c>
      <c r="P690" s="277">
        <f t="array" ref="P690">INDEX(_Rge_Data_IC_CY,$B690,P$1)</f>
        <v>0</v>
      </c>
      <c r="Q690" s="277" t="str">
        <f t="array" ref="Q690">INDEX(_Rge_Data_IC_CY,$B690,Q$1)</f>
        <v/>
      </c>
      <c r="R690" s="277">
        <f t="array" ref="R690">INDEX(_Rge_Data_IC_CY,$B690,R$1)</f>
        <v>0</v>
      </c>
      <c r="S690" s="277">
        <f t="array" ref="S690">INDEX(_Rge_Data_IC_CY,$B690,S$1)</f>
        <v>0</v>
      </c>
      <c r="T690" s="277">
        <f t="shared" si="25"/>
        <v>0</v>
      </c>
      <c r="U690" s="396">
        <f t="shared" si="26"/>
        <v>0</v>
      </c>
      <c r="V690" s="397" t="str">
        <f t="array" ref="V690">INDEX(_Rge_Data_IC_CY,$B690,V$1)</f>
        <v/>
      </c>
      <c r="W690" s="281" t="str">
        <f t="array" ref="W690">INDEX(_Rge_Data_IC_CY,$B690,W$1)</f>
        <v/>
      </c>
      <c r="X690" s="281" t="str">
        <f t="array" ref="X690">INDEX(_Rge_Data_IC_CY,$B690,X$1)</f>
        <v/>
      </c>
      <c r="Y690" s="281" t="str">
        <f t="array" ref="Y690">INDEX(_Rge_Data_IC_CY,$B690,Y$1)</f>
        <v/>
      </c>
      <c r="Z690" s="281">
        <f t="array" ref="Z690">INDEX(_Rge_Data_IC_CY,$B690,Z$1)</f>
        <v>0</v>
      </c>
      <c r="AA690" s="281">
        <f t="array" ref="AA690">INDEX(_Rge_Data_IC_CY,$B690,AA$1)</f>
        <v>0</v>
      </c>
      <c r="AB690" s="281">
        <f t="array" ref="AB690">INDEX(_Rge_Data_IC_CY,$B690,AB$1)</f>
        <v>0</v>
      </c>
      <c r="AC690" s="281">
        <f t="array" ref="AC690">INDEX(_Rge_Data_IC_CY,$B690,AC$1)</f>
        <v>0</v>
      </c>
      <c r="AD690" s="281">
        <f t="array" ref="AD690">INDEX(_Rge_Data_IC_CY,$B690,AD$1)</f>
        <v>0</v>
      </c>
      <c r="AE690" s="281" t="str">
        <f t="array" ref="AE690">INDEX(_Rge_Data_IC_CY,$B690,AE$1)</f>
        <v/>
      </c>
      <c r="AF690" s="281">
        <f t="array" ref="AF690">INDEX(_Rge_Data_IC_CY,$B690,AF$1)</f>
        <v>0</v>
      </c>
      <c r="AG690" s="281">
        <f t="array" ref="AG690">INDEX(_Rge_Data_IC_CY,$B690,AG$1)</f>
        <v>0</v>
      </c>
      <c r="AH690" s="281">
        <f t="shared" si="27"/>
        <v>0</v>
      </c>
      <c r="AI690" s="398" t="str">
        <f t="shared" si="29"/>
        <v/>
      </c>
      <c r="AJ690" s="399" t="str">
        <f t="array" ref="AJ690">INDEX(_Rge_Data_IC_CY,$B690,AJ$1)</f>
        <v/>
      </c>
      <c r="AK690" s="400" t="str">
        <f t="array" ref="AK690">INDEX(_Rge_Data_IC_CY,$B690,AK$1)</f>
        <v/>
      </c>
      <c r="AL690" s="400" t="str">
        <f t="array" ref="AL690">INDEX(_Rge_Data_IC_CY,$B690,AL$1)</f>
        <v/>
      </c>
      <c r="AM690" s="400" t="str">
        <f t="array" ref="AM690">INDEX(_Rge_Data_IC_CY,$B690,AM$1)</f>
        <v/>
      </c>
      <c r="AN690" s="400">
        <f t="array" ref="AN690">INDEX(_Rge_Data_IC_CY,$B690,AN$1)</f>
        <v>0</v>
      </c>
      <c r="AO690" s="400">
        <f t="array" ref="AO690">INDEX(_Rge_Data_IC_CY,$B690,AO$1)</f>
        <v>0</v>
      </c>
      <c r="AP690" s="400">
        <f t="array" ref="AP690">INDEX(_Rge_Data_IC_CY,$B690,AP$1)</f>
        <v>0</v>
      </c>
      <c r="AQ690" s="400">
        <f t="array" ref="AQ690">INDEX(_Rge_Data_IC_CY,$B690,AQ$1)</f>
        <v>0</v>
      </c>
      <c r="AR690" s="400">
        <f t="array" ref="AR690">INDEX(_Rge_Data_IC_CY,$B690,AR$1)</f>
        <v>0</v>
      </c>
      <c r="AS690" s="400" t="str">
        <f t="array" ref="AS690">INDEX(_Rge_Data_IC_CY,$B690,AS$1)</f>
        <v/>
      </c>
      <c r="AT690" s="400">
        <f t="array" ref="AT690">INDEX(_Rge_Data_IC_CY,$B690,AT$1)</f>
        <v>0</v>
      </c>
      <c r="AU690" s="400">
        <f t="array" ref="AU690">INDEX(_Rge_Data_IC_CY,$B690,AU$1)</f>
        <v>0</v>
      </c>
      <c r="AV690" s="284" t="str">
        <f t="shared" si="30"/>
        <v>#REF!</v>
      </c>
      <c r="AW690" s="285">
        <f t="shared" si="28"/>
        <v>0</v>
      </c>
      <c r="AX690" s="286">
        <f>IFERROR(IF(AND($F690="OPEN",$AH690&gt;0),$AH690*_SoP*$AW690,IF(AND($F690="CLOSED",$AH690&gt;0),$AH690*_SoL*$AW690,0)),0)</f>
        <v>0</v>
      </c>
      <c r="AY690" s="286">
        <f>IFERROR(IF($AH690&lt;0,$AH690*_SoL,0),0)</f>
        <v>0</v>
      </c>
      <c r="AZ690" s="287">
        <f t="shared" si="31"/>
        <v>0</v>
      </c>
      <c r="BA690" s="287">
        <f t="shared" si="32"/>
        <v>0</v>
      </c>
      <c r="BB690" s="287">
        <f t="shared" si="33"/>
        <v>0</v>
      </c>
      <c r="BC690" s="288">
        <f t="shared" si="34"/>
        <v>0</v>
      </c>
      <c r="BD690" s="401">
        <f t="shared" si="35"/>
        <v>0</v>
      </c>
      <c r="BE690" s="402">
        <f t="shared" si="36"/>
        <v>0</v>
      </c>
      <c r="BF690" s="403">
        <f t="shared" si="37"/>
        <v>0</v>
      </c>
    </row>
    <row r="691" ht="19.5" customHeight="1">
      <c r="A691" s="185"/>
      <c r="B691" s="230">
        <f t="shared" si="38"/>
        <v>73</v>
      </c>
      <c r="C691" s="185"/>
      <c r="D691" s="391" t="str">
        <f t="array" ref="D691">INDEX(_Rge_Projectdata_IC,$B691,MATCH("Project-ID",_Rge_Headline_Projectdata,0))</f>
        <v/>
      </c>
      <c r="E691" s="392" t="str">
        <f t="array" ref="E691">IF(INDEX(_Rge_Data_IC_CY,$B691,E$1)=0,"",TEXT(INDEX(_Rge_Data_IC_CY,$B691,E$1),"JJJJMMTT"))</f>
        <v/>
      </c>
      <c r="F691" s="393" t="str">
        <f t="array" ref="F691">INDEX(_Rge_Data_IC_CY,$B691,F$1)</f>
        <v>Closed</v>
      </c>
      <c r="G691" s="393">
        <f t="array" ref="G691">IFERROR(MATCH(INDEX(_Rge_Data_IC_CY,$B691,G$1),_Rge_Projectstatus,0),"")</f>
        <v>2</v>
      </c>
      <c r="H691" s="394" t="str">
        <f t="array" ref="H691">INDEX(_Rge_Data_IC_CY,$B691,H$1)</f>
        <v/>
      </c>
      <c r="I691" s="395" t="str">
        <f t="array" ref="I691">INDEX(_Rge_Data_IC_CY,$B691,I$1)</f>
        <v/>
      </c>
      <c r="J691" s="395" t="str">
        <f t="array" ref="J691">INDEX(_Rge_Data_IC_CY,$B691,J$1)</f>
        <v/>
      </c>
      <c r="K691" s="395" t="str">
        <f t="array" ref="K691">INDEX(_Rge_Data_IC_CY,$B691,K$1)</f>
        <v/>
      </c>
      <c r="L691" s="277">
        <f t="array" ref="L691">INDEX(_Rge_Data_IC_CY,$B691,L$1)</f>
        <v>0</v>
      </c>
      <c r="M691" s="277">
        <f t="array" ref="M691">INDEX(_Rge_Data_IC_CY,$B691,M$1)</f>
        <v>0</v>
      </c>
      <c r="N691" s="277">
        <f t="array" ref="N691">INDEX(_Rge_Data_IC_CY,$B691,N$1)</f>
        <v>0</v>
      </c>
      <c r="O691" s="277">
        <f t="array" ref="O691">INDEX(_Rge_Data_IC_CY,$B691,O$1)</f>
        <v>0</v>
      </c>
      <c r="P691" s="277">
        <f t="array" ref="P691">INDEX(_Rge_Data_IC_CY,$B691,P$1)</f>
        <v>0</v>
      </c>
      <c r="Q691" s="277" t="str">
        <f t="array" ref="Q691">INDEX(_Rge_Data_IC_CY,$B691,Q$1)</f>
        <v/>
      </c>
      <c r="R691" s="277">
        <f t="array" ref="R691">INDEX(_Rge_Data_IC_CY,$B691,R$1)</f>
        <v>0</v>
      </c>
      <c r="S691" s="277">
        <f t="array" ref="S691">INDEX(_Rge_Data_IC_CY,$B691,S$1)</f>
        <v>0</v>
      </c>
      <c r="T691" s="277">
        <f t="shared" si="25"/>
        <v>0</v>
      </c>
      <c r="U691" s="396">
        <f t="shared" si="26"/>
        <v>0</v>
      </c>
      <c r="V691" s="397" t="str">
        <f t="array" ref="V691">INDEX(_Rge_Data_IC_CY,$B691,V$1)</f>
        <v/>
      </c>
      <c r="W691" s="281" t="str">
        <f t="array" ref="W691">INDEX(_Rge_Data_IC_CY,$B691,W$1)</f>
        <v/>
      </c>
      <c r="X691" s="281" t="str">
        <f t="array" ref="X691">INDEX(_Rge_Data_IC_CY,$B691,X$1)</f>
        <v/>
      </c>
      <c r="Y691" s="281" t="str">
        <f t="array" ref="Y691">INDEX(_Rge_Data_IC_CY,$B691,Y$1)</f>
        <v/>
      </c>
      <c r="Z691" s="281">
        <f t="array" ref="Z691">INDEX(_Rge_Data_IC_CY,$B691,Z$1)</f>
        <v>0</v>
      </c>
      <c r="AA691" s="281">
        <f t="array" ref="AA691">INDEX(_Rge_Data_IC_CY,$B691,AA$1)</f>
        <v>0</v>
      </c>
      <c r="AB691" s="281">
        <f t="array" ref="AB691">INDEX(_Rge_Data_IC_CY,$B691,AB$1)</f>
        <v>0</v>
      </c>
      <c r="AC691" s="281">
        <f t="array" ref="AC691">INDEX(_Rge_Data_IC_CY,$B691,AC$1)</f>
        <v>0</v>
      </c>
      <c r="AD691" s="281">
        <f t="array" ref="AD691">INDEX(_Rge_Data_IC_CY,$B691,AD$1)</f>
        <v>0</v>
      </c>
      <c r="AE691" s="281" t="str">
        <f t="array" ref="AE691">INDEX(_Rge_Data_IC_CY,$B691,AE$1)</f>
        <v/>
      </c>
      <c r="AF691" s="281">
        <f t="array" ref="AF691">INDEX(_Rge_Data_IC_CY,$B691,AF$1)</f>
        <v>0</v>
      </c>
      <c r="AG691" s="281">
        <f t="array" ref="AG691">INDEX(_Rge_Data_IC_CY,$B691,AG$1)</f>
        <v>0</v>
      </c>
      <c r="AH691" s="281">
        <f t="shared" si="27"/>
        <v>0</v>
      </c>
      <c r="AI691" s="398" t="str">
        <f t="shared" si="29"/>
        <v/>
      </c>
      <c r="AJ691" s="399" t="str">
        <f t="array" ref="AJ691">INDEX(_Rge_Data_IC_CY,$B691,AJ$1)</f>
        <v/>
      </c>
      <c r="AK691" s="400" t="str">
        <f t="array" ref="AK691">INDEX(_Rge_Data_IC_CY,$B691,AK$1)</f>
        <v/>
      </c>
      <c r="AL691" s="400" t="str">
        <f t="array" ref="AL691">INDEX(_Rge_Data_IC_CY,$B691,AL$1)</f>
        <v/>
      </c>
      <c r="AM691" s="400" t="str">
        <f t="array" ref="AM691">INDEX(_Rge_Data_IC_CY,$B691,AM$1)</f>
        <v/>
      </c>
      <c r="AN691" s="400">
        <f t="array" ref="AN691">INDEX(_Rge_Data_IC_CY,$B691,AN$1)</f>
        <v>0</v>
      </c>
      <c r="AO691" s="400">
        <f t="array" ref="AO691">INDEX(_Rge_Data_IC_CY,$B691,AO$1)</f>
        <v>0</v>
      </c>
      <c r="AP691" s="400">
        <f t="array" ref="AP691">INDEX(_Rge_Data_IC_CY,$B691,AP$1)</f>
        <v>0</v>
      </c>
      <c r="AQ691" s="400">
        <f t="array" ref="AQ691">INDEX(_Rge_Data_IC_CY,$B691,AQ$1)</f>
        <v>0</v>
      </c>
      <c r="AR691" s="400">
        <f t="array" ref="AR691">INDEX(_Rge_Data_IC_CY,$B691,AR$1)</f>
        <v>0</v>
      </c>
      <c r="AS691" s="400" t="str">
        <f t="array" ref="AS691">INDEX(_Rge_Data_IC_CY,$B691,AS$1)</f>
        <v/>
      </c>
      <c r="AT691" s="400">
        <f t="array" ref="AT691">INDEX(_Rge_Data_IC_CY,$B691,AT$1)</f>
        <v>0</v>
      </c>
      <c r="AU691" s="400">
        <f t="array" ref="AU691">INDEX(_Rge_Data_IC_CY,$B691,AU$1)</f>
        <v>0</v>
      </c>
      <c r="AV691" s="284" t="str">
        <f t="shared" si="30"/>
        <v>#REF!</v>
      </c>
      <c r="AW691" s="285">
        <f t="shared" si="28"/>
        <v>0</v>
      </c>
      <c r="AX691" s="286">
        <f>IFERROR(IF(AND($F691="OPEN",$AH691&gt;0),$AH691*_SoP*$AW691,IF(AND($F691="CLOSED",$AH691&gt;0),$AH691*_SoL*$AW691,0)),0)</f>
        <v>0</v>
      </c>
      <c r="AY691" s="286">
        <f>IFERROR(IF($AH691&lt;0,$AH691*_SoL,0),0)</f>
        <v>0</v>
      </c>
      <c r="AZ691" s="287">
        <f t="shared" si="31"/>
        <v>0</v>
      </c>
      <c r="BA691" s="287">
        <f t="shared" si="32"/>
        <v>0</v>
      </c>
      <c r="BB691" s="287">
        <f t="shared" si="33"/>
        <v>0</v>
      </c>
      <c r="BC691" s="288">
        <f t="shared" si="34"/>
        <v>0</v>
      </c>
      <c r="BD691" s="401">
        <f t="shared" si="35"/>
        <v>0</v>
      </c>
      <c r="BE691" s="402">
        <f t="shared" si="36"/>
        <v>0</v>
      </c>
      <c r="BF691" s="403">
        <f t="shared" si="37"/>
        <v>0</v>
      </c>
    </row>
    <row r="692" ht="19.5" customHeight="1">
      <c r="A692" s="185"/>
      <c r="B692" s="230">
        <f t="shared" si="38"/>
        <v>74</v>
      </c>
      <c r="C692" s="185"/>
      <c r="D692" s="391" t="str">
        <f t="array" ref="D692">INDEX(_Rge_Projectdata_IC,$B692,MATCH("Project-ID",_Rge_Headline_Projectdata,0))</f>
        <v/>
      </c>
      <c r="E692" s="392" t="str">
        <f t="array" ref="E692">IF(INDEX(_Rge_Data_IC_CY,$B692,E$1)=0,"",TEXT(INDEX(_Rge_Data_IC_CY,$B692,E$1),"JJJJMMTT"))</f>
        <v/>
      </c>
      <c r="F692" s="393" t="str">
        <f t="array" ref="F692">INDEX(_Rge_Data_IC_CY,$B692,F$1)</f>
        <v>Closed</v>
      </c>
      <c r="G692" s="393">
        <f t="array" ref="G692">IFERROR(MATCH(INDEX(_Rge_Data_IC_CY,$B692,G$1),_Rge_Projectstatus,0),"")</f>
        <v>2</v>
      </c>
      <c r="H692" s="394" t="str">
        <f t="array" ref="H692">INDEX(_Rge_Data_IC_CY,$B692,H$1)</f>
        <v/>
      </c>
      <c r="I692" s="395" t="str">
        <f t="array" ref="I692">INDEX(_Rge_Data_IC_CY,$B692,I$1)</f>
        <v/>
      </c>
      <c r="J692" s="395" t="str">
        <f t="array" ref="J692">INDEX(_Rge_Data_IC_CY,$B692,J$1)</f>
        <v/>
      </c>
      <c r="K692" s="395" t="str">
        <f t="array" ref="K692">INDEX(_Rge_Data_IC_CY,$B692,K$1)</f>
        <v/>
      </c>
      <c r="L692" s="277">
        <f t="array" ref="L692">INDEX(_Rge_Data_IC_CY,$B692,L$1)</f>
        <v>0</v>
      </c>
      <c r="M692" s="277">
        <f t="array" ref="M692">INDEX(_Rge_Data_IC_CY,$B692,M$1)</f>
        <v>0</v>
      </c>
      <c r="N692" s="277">
        <f t="array" ref="N692">INDEX(_Rge_Data_IC_CY,$B692,N$1)</f>
        <v>0</v>
      </c>
      <c r="O692" s="277">
        <f t="array" ref="O692">INDEX(_Rge_Data_IC_CY,$B692,O$1)</f>
        <v>0</v>
      </c>
      <c r="P692" s="277">
        <f t="array" ref="P692">INDEX(_Rge_Data_IC_CY,$B692,P$1)</f>
        <v>0</v>
      </c>
      <c r="Q692" s="277" t="str">
        <f t="array" ref="Q692">INDEX(_Rge_Data_IC_CY,$B692,Q$1)</f>
        <v/>
      </c>
      <c r="R692" s="277">
        <f t="array" ref="R692">INDEX(_Rge_Data_IC_CY,$B692,R$1)</f>
        <v>0</v>
      </c>
      <c r="S692" s="277">
        <f t="array" ref="S692">INDEX(_Rge_Data_IC_CY,$B692,S$1)</f>
        <v>0</v>
      </c>
      <c r="T692" s="277">
        <f t="shared" si="25"/>
        <v>0</v>
      </c>
      <c r="U692" s="396">
        <f t="shared" si="26"/>
        <v>0</v>
      </c>
      <c r="V692" s="397" t="str">
        <f t="array" ref="V692">INDEX(_Rge_Data_IC_CY,$B692,V$1)</f>
        <v/>
      </c>
      <c r="W692" s="281" t="str">
        <f t="array" ref="W692">INDEX(_Rge_Data_IC_CY,$B692,W$1)</f>
        <v/>
      </c>
      <c r="X692" s="281" t="str">
        <f t="array" ref="X692">INDEX(_Rge_Data_IC_CY,$B692,X$1)</f>
        <v/>
      </c>
      <c r="Y692" s="281" t="str">
        <f t="array" ref="Y692">INDEX(_Rge_Data_IC_CY,$B692,Y$1)</f>
        <v/>
      </c>
      <c r="Z692" s="281">
        <f t="array" ref="Z692">INDEX(_Rge_Data_IC_CY,$B692,Z$1)</f>
        <v>0</v>
      </c>
      <c r="AA692" s="281">
        <f t="array" ref="AA692">INDEX(_Rge_Data_IC_CY,$B692,AA$1)</f>
        <v>0</v>
      </c>
      <c r="AB692" s="281">
        <f t="array" ref="AB692">INDEX(_Rge_Data_IC_CY,$B692,AB$1)</f>
        <v>0</v>
      </c>
      <c r="AC692" s="281">
        <f t="array" ref="AC692">INDEX(_Rge_Data_IC_CY,$B692,AC$1)</f>
        <v>0</v>
      </c>
      <c r="AD692" s="281">
        <f t="array" ref="AD692">INDEX(_Rge_Data_IC_CY,$B692,AD$1)</f>
        <v>0</v>
      </c>
      <c r="AE692" s="281" t="str">
        <f t="array" ref="AE692">INDEX(_Rge_Data_IC_CY,$B692,AE$1)</f>
        <v/>
      </c>
      <c r="AF692" s="281">
        <f t="array" ref="AF692">INDEX(_Rge_Data_IC_CY,$B692,AF$1)</f>
        <v>0</v>
      </c>
      <c r="AG692" s="281">
        <f t="array" ref="AG692">INDEX(_Rge_Data_IC_CY,$B692,AG$1)</f>
        <v>0</v>
      </c>
      <c r="AH692" s="281">
        <f t="shared" si="27"/>
        <v>0</v>
      </c>
      <c r="AI692" s="398" t="str">
        <f t="shared" si="29"/>
        <v/>
      </c>
      <c r="AJ692" s="399" t="str">
        <f t="array" ref="AJ692">INDEX(_Rge_Data_IC_CY,$B692,AJ$1)</f>
        <v/>
      </c>
      <c r="AK692" s="400" t="str">
        <f t="array" ref="AK692">INDEX(_Rge_Data_IC_CY,$B692,AK$1)</f>
        <v/>
      </c>
      <c r="AL692" s="400" t="str">
        <f t="array" ref="AL692">INDEX(_Rge_Data_IC_CY,$B692,AL$1)</f>
        <v/>
      </c>
      <c r="AM692" s="400" t="str">
        <f t="array" ref="AM692">INDEX(_Rge_Data_IC_CY,$B692,AM$1)</f>
        <v/>
      </c>
      <c r="AN692" s="400">
        <f t="array" ref="AN692">INDEX(_Rge_Data_IC_CY,$B692,AN$1)</f>
        <v>0</v>
      </c>
      <c r="AO692" s="400">
        <f t="array" ref="AO692">INDEX(_Rge_Data_IC_CY,$B692,AO$1)</f>
        <v>0</v>
      </c>
      <c r="AP692" s="400">
        <f t="array" ref="AP692">INDEX(_Rge_Data_IC_CY,$B692,AP$1)</f>
        <v>0</v>
      </c>
      <c r="AQ692" s="400">
        <f t="array" ref="AQ692">INDEX(_Rge_Data_IC_CY,$B692,AQ$1)</f>
        <v>0</v>
      </c>
      <c r="AR692" s="400">
        <f t="array" ref="AR692">INDEX(_Rge_Data_IC_CY,$B692,AR$1)</f>
        <v>0</v>
      </c>
      <c r="AS692" s="400" t="str">
        <f t="array" ref="AS692">INDEX(_Rge_Data_IC_CY,$B692,AS$1)</f>
        <v/>
      </c>
      <c r="AT692" s="400">
        <f t="array" ref="AT692">INDEX(_Rge_Data_IC_CY,$B692,AT$1)</f>
        <v>0</v>
      </c>
      <c r="AU692" s="400">
        <f t="array" ref="AU692">INDEX(_Rge_Data_IC_CY,$B692,AU$1)</f>
        <v>0</v>
      </c>
      <c r="AV692" s="284" t="str">
        <f t="shared" si="30"/>
        <v>#REF!</v>
      </c>
      <c r="AW692" s="285">
        <f t="shared" si="28"/>
        <v>0</v>
      </c>
      <c r="AX692" s="286">
        <f>IFERROR(IF(AND($F692="OPEN",$AH692&gt;0),$AH692*_SoP*$AW692,IF(AND($F692="CLOSED",$AH692&gt;0),$AH692*_SoL*$AW692,0)),0)</f>
        <v>0</v>
      </c>
      <c r="AY692" s="286">
        <f>IFERROR(IF($AH692&lt;0,$AH692*_SoL,0),0)</f>
        <v>0</v>
      </c>
      <c r="AZ692" s="287">
        <f t="shared" si="31"/>
        <v>0</v>
      </c>
      <c r="BA692" s="287">
        <f t="shared" si="32"/>
        <v>0</v>
      </c>
      <c r="BB692" s="287">
        <f t="shared" si="33"/>
        <v>0</v>
      </c>
      <c r="BC692" s="288">
        <f t="shared" si="34"/>
        <v>0</v>
      </c>
      <c r="BD692" s="401">
        <f t="shared" si="35"/>
        <v>0</v>
      </c>
      <c r="BE692" s="402">
        <f t="shared" si="36"/>
        <v>0</v>
      </c>
      <c r="BF692" s="403">
        <f t="shared" si="37"/>
        <v>0</v>
      </c>
    </row>
    <row r="693" ht="19.5" customHeight="1">
      <c r="A693" s="185"/>
      <c r="B693" s="230">
        <f t="shared" si="38"/>
        <v>75</v>
      </c>
      <c r="C693" s="185"/>
      <c r="D693" s="391" t="str">
        <f t="array" ref="D693">INDEX(_Rge_Projectdata_IC,$B693,MATCH("Project-ID",_Rge_Headline_Projectdata,0))</f>
        <v/>
      </c>
      <c r="E693" s="392" t="str">
        <f t="array" ref="E693">IF(INDEX(_Rge_Data_IC_CY,$B693,E$1)=0,"",TEXT(INDEX(_Rge_Data_IC_CY,$B693,E$1),"JJJJMMTT"))</f>
        <v/>
      </c>
      <c r="F693" s="393" t="str">
        <f t="array" ref="F693">INDEX(_Rge_Data_IC_CY,$B693,F$1)</f>
        <v>Closed</v>
      </c>
      <c r="G693" s="393">
        <f t="array" ref="G693">IFERROR(MATCH(INDEX(_Rge_Data_IC_CY,$B693,G$1),_Rge_Projectstatus,0),"")</f>
        <v>2</v>
      </c>
      <c r="H693" s="394" t="str">
        <f t="array" ref="H693">INDEX(_Rge_Data_IC_CY,$B693,H$1)</f>
        <v/>
      </c>
      <c r="I693" s="395" t="str">
        <f t="array" ref="I693">INDEX(_Rge_Data_IC_CY,$B693,I$1)</f>
        <v/>
      </c>
      <c r="J693" s="395" t="str">
        <f t="array" ref="J693">INDEX(_Rge_Data_IC_CY,$B693,J$1)</f>
        <v/>
      </c>
      <c r="K693" s="395" t="str">
        <f t="array" ref="K693">INDEX(_Rge_Data_IC_CY,$B693,K$1)</f>
        <v/>
      </c>
      <c r="L693" s="277">
        <f t="array" ref="L693">INDEX(_Rge_Data_IC_CY,$B693,L$1)</f>
        <v>0</v>
      </c>
      <c r="M693" s="277">
        <f t="array" ref="M693">INDEX(_Rge_Data_IC_CY,$B693,M$1)</f>
        <v>0</v>
      </c>
      <c r="N693" s="277">
        <f t="array" ref="N693">INDEX(_Rge_Data_IC_CY,$B693,N$1)</f>
        <v>0</v>
      </c>
      <c r="O693" s="277">
        <f t="array" ref="O693">INDEX(_Rge_Data_IC_CY,$B693,O$1)</f>
        <v>0</v>
      </c>
      <c r="P693" s="277">
        <f t="array" ref="P693">INDEX(_Rge_Data_IC_CY,$B693,P$1)</f>
        <v>0</v>
      </c>
      <c r="Q693" s="277" t="str">
        <f t="array" ref="Q693">INDEX(_Rge_Data_IC_CY,$B693,Q$1)</f>
        <v/>
      </c>
      <c r="R693" s="277">
        <f t="array" ref="R693">INDEX(_Rge_Data_IC_CY,$B693,R$1)</f>
        <v>0</v>
      </c>
      <c r="S693" s="277">
        <f t="array" ref="S693">INDEX(_Rge_Data_IC_CY,$B693,S$1)</f>
        <v>0</v>
      </c>
      <c r="T693" s="277">
        <f t="shared" si="25"/>
        <v>0</v>
      </c>
      <c r="U693" s="396">
        <f t="shared" si="26"/>
        <v>0</v>
      </c>
      <c r="V693" s="397" t="str">
        <f t="array" ref="V693">INDEX(_Rge_Data_IC_CY,$B693,V$1)</f>
        <v/>
      </c>
      <c r="W693" s="281" t="str">
        <f t="array" ref="W693">INDEX(_Rge_Data_IC_CY,$B693,W$1)</f>
        <v/>
      </c>
      <c r="X693" s="281" t="str">
        <f t="array" ref="X693">INDEX(_Rge_Data_IC_CY,$B693,X$1)</f>
        <v/>
      </c>
      <c r="Y693" s="281" t="str">
        <f t="array" ref="Y693">INDEX(_Rge_Data_IC_CY,$B693,Y$1)</f>
        <v/>
      </c>
      <c r="Z693" s="281">
        <f t="array" ref="Z693">INDEX(_Rge_Data_IC_CY,$B693,Z$1)</f>
        <v>0</v>
      </c>
      <c r="AA693" s="281">
        <f t="array" ref="AA693">INDEX(_Rge_Data_IC_CY,$B693,AA$1)</f>
        <v>0</v>
      </c>
      <c r="AB693" s="281">
        <f t="array" ref="AB693">INDEX(_Rge_Data_IC_CY,$B693,AB$1)</f>
        <v>0</v>
      </c>
      <c r="AC693" s="281">
        <f t="array" ref="AC693">INDEX(_Rge_Data_IC_CY,$B693,AC$1)</f>
        <v>0</v>
      </c>
      <c r="AD693" s="281">
        <f t="array" ref="AD693">INDEX(_Rge_Data_IC_CY,$B693,AD$1)</f>
        <v>0</v>
      </c>
      <c r="AE693" s="281" t="str">
        <f t="array" ref="AE693">INDEX(_Rge_Data_IC_CY,$B693,AE$1)</f>
        <v/>
      </c>
      <c r="AF693" s="281">
        <f t="array" ref="AF693">INDEX(_Rge_Data_IC_CY,$B693,AF$1)</f>
        <v>0</v>
      </c>
      <c r="AG693" s="281">
        <f t="array" ref="AG693">INDEX(_Rge_Data_IC_CY,$B693,AG$1)</f>
        <v>0</v>
      </c>
      <c r="AH693" s="281">
        <f t="shared" si="27"/>
        <v>0</v>
      </c>
      <c r="AI693" s="398" t="str">
        <f t="shared" si="29"/>
        <v/>
      </c>
      <c r="AJ693" s="399" t="str">
        <f t="array" ref="AJ693">INDEX(_Rge_Data_IC_CY,$B693,AJ$1)</f>
        <v/>
      </c>
      <c r="AK693" s="400" t="str">
        <f t="array" ref="AK693">INDEX(_Rge_Data_IC_CY,$B693,AK$1)</f>
        <v/>
      </c>
      <c r="AL693" s="400" t="str">
        <f t="array" ref="AL693">INDEX(_Rge_Data_IC_CY,$B693,AL$1)</f>
        <v/>
      </c>
      <c r="AM693" s="400" t="str">
        <f t="array" ref="AM693">INDEX(_Rge_Data_IC_CY,$B693,AM$1)</f>
        <v/>
      </c>
      <c r="AN693" s="400">
        <f t="array" ref="AN693">INDEX(_Rge_Data_IC_CY,$B693,AN$1)</f>
        <v>0</v>
      </c>
      <c r="AO693" s="400">
        <f t="array" ref="AO693">INDEX(_Rge_Data_IC_CY,$B693,AO$1)</f>
        <v>0</v>
      </c>
      <c r="AP693" s="400">
        <f t="array" ref="AP693">INDEX(_Rge_Data_IC_CY,$B693,AP$1)</f>
        <v>0</v>
      </c>
      <c r="AQ693" s="400">
        <f t="array" ref="AQ693">INDEX(_Rge_Data_IC_CY,$B693,AQ$1)</f>
        <v>0</v>
      </c>
      <c r="AR693" s="400">
        <f t="array" ref="AR693">INDEX(_Rge_Data_IC_CY,$B693,AR$1)</f>
        <v>0</v>
      </c>
      <c r="AS693" s="400" t="str">
        <f t="array" ref="AS693">INDEX(_Rge_Data_IC_CY,$B693,AS$1)</f>
        <v/>
      </c>
      <c r="AT693" s="400">
        <f t="array" ref="AT693">INDEX(_Rge_Data_IC_CY,$B693,AT$1)</f>
        <v>0</v>
      </c>
      <c r="AU693" s="400">
        <f t="array" ref="AU693">INDEX(_Rge_Data_IC_CY,$B693,AU$1)</f>
        <v>0</v>
      </c>
      <c r="AV693" s="284" t="str">
        <f t="shared" si="30"/>
        <v>#REF!</v>
      </c>
      <c r="AW693" s="285">
        <f t="shared" si="28"/>
        <v>0</v>
      </c>
      <c r="AX693" s="286">
        <f>IFERROR(IF(AND($F693="OPEN",$AH693&gt;0),$AH693*_SoP*$AW693,IF(AND($F693="CLOSED",$AH693&gt;0),$AH693*_SoL*$AW693,0)),0)</f>
        <v>0</v>
      </c>
      <c r="AY693" s="286">
        <f>IFERROR(IF($AH693&lt;0,$AH693*_SoL,0),0)</f>
        <v>0</v>
      </c>
      <c r="AZ693" s="287">
        <f t="shared" si="31"/>
        <v>0</v>
      </c>
      <c r="BA693" s="287">
        <f t="shared" si="32"/>
        <v>0</v>
      </c>
      <c r="BB693" s="287">
        <f t="shared" si="33"/>
        <v>0</v>
      </c>
      <c r="BC693" s="288">
        <f t="shared" si="34"/>
        <v>0</v>
      </c>
      <c r="BD693" s="401">
        <f t="shared" si="35"/>
        <v>0</v>
      </c>
      <c r="BE693" s="402">
        <f t="shared" si="36"/>
        <v>0</v>
      </c>
      <c r="BF693" s="403">
        <f t="shared" si="37"/>
        <v>0</v>
      </c>
    </row>
    <row r="694" ht="19.5" customHeight="1">
      <c r="A694" s="185"/>
      <c r="B694" s="230">
        <f t="shared" si="38"/>
        <v>76</v>
      </c>
      <c r="C694" s="185"/>
      <c r="D694" s="391" t="str">
        <f t="array" ref="D694">INDEX(_Rge_Projectdata_IC,$B694,MATCH("Project-ID",_Rge_Headline_Projectdata,0))</f>
        <v/>
      </c>
      <c r="E694" s="392" t="str">
        <f t="array" ref="E694">IF(INDEX(_Rge_Data_IC_CY,$B694,E$1)=0,"",TEXT(INDEX(_Rge_Data_IC_CY,$B694,E$1),"JJJJMMTT"))</f>
        <v/>
      </c>
      <c r="F694" s="393" t="str">
        <f t="array" ref="F694">INDEX(_Rge_Data_IC_CY,$B694,F$1)</f>
        <v>Closed</v>
      </c>
      <c r="G694" s="393">
        <f t="array" ref="G694">IFERROR(MATCH(INDEX(_Rge_Data_IC_CY,$B694,G$1),_Rge_Projectstatus,0),"")</f>
        <v>2</v>
      </c>
      <c r="H694" s="394" t="str">
        <f t="array" ref="H694">INDEX(_Rge_Data_IC_CY,$B694,H$1)</f>
        <v/>
      </c>
      <c r="I694" s="395" t="str">
        <f t="array" ref="I694">INDEX(_Rge_Data_IC_CY,$B694,I$1)</f>
        <v/>
      </c>
      <c r="J694" s="395" t="str">
        <f t="array" ref="J694">INDEX(_Rge_Data_IC_CY,$B694,J$1)</f>
        <v/>
      </c>
      <c r="K694" s="395" t="str">
        <f t="array" ref="K694">INDEX(_Rge_Data_IC_CY,$B694,K$1)</f>
        <v/>
      </c>
      <c r="L694" s="277">
        <f t="array" ref="L694">INDEX(_Rge_Data_IC_CY,$B694,L$1)</f>
        <v>0</v>
      </c>
      <c r="M694" s="277">
        <f t="array" ref="M694">INDEX(_Rge_Data_IC_CY,$B694,M$1)</f>
        <v>0</v>
      </c>
      <c r="N694" s="277">
        <f t="array" ref="N694">INDEX(_Rge_Data_IC_CY,$B694,N$1)</f>
        <v>0</v>
      </c>
      <c r="O694" s="277">
        <f t="array" ref="O694">INDEX(_Rge_Data_IC_CY,$B694,O$1)</f>
        <v>0</v>
      </c>
      <c r="P694" s="277">
        <f t="array" ref="P694">INDEX(_Rge_Data_IC_CY,$B694,P$1)</f>
        <v>0</v>
      </c>
      <c r="Q694" s="277" t="str">
        <f t="array" ref="Q694">INDEX(_Rge_Data_IC_CY,$B694,Q$1)</f>
        <v/>
      </c>
      <c r="R694" s="277">
        <f t="array" ref="R694">INDEX(_Rge_Data_IC_CY,$B694,R$1)</f>
        <v>0</v>
      </c>
      <c r="S694" s="277">
        <f t="array" ref="S694">INDEX(_Rge_Data_IC_CY,$B694,S$1)</f>
        <v>0</v>
      </c>
      <c r="T694" s="277">
        <f t="shared" si="25"/>
        <v>0</v>
      </c>
      <c r="U694" s="396">
        <f t="shared" si="26"/>
        <v>0</v>
      </c>
      <c r="V694" s="397" t="str">
        <f t="array" ref="V694">INDEX(_Rge_Data_IC_CY,$B694,V$1)</f>
        <v/>
      </c>
      <c r="W694" s="281" t="str">
        <f t="array" ref="W694">INDEX(_Rge_Data_IC_CY,$B694,W$1)</f>
        <v/>
      </c>
      <c r="X694" s="281" t="str">
        <f t="array" ref="X694">INDEX(_Rge_Data_IC_CY,$B694,X$1)</f>
        <v/>
      </c>
      <c r="Y694" s="281" t="str">
        <f t="array" ref="Y694">INDEX(_Rge_Data_IC_CY,$B694,Y$1)</f>
        <v/>
      </c>
      <c r="Z694" s="281">
        <f t="array" ref="Z694">INDEX(_Rge_Data_IC_CY,$B694,Z$1)</f>
        <v>0</v>
      </c>
      <c r="AA694" s="281">
        <f t="array" ref="AA694">INDEX(_Rge_Data_IC_CY,$B694,AA$1)</f>
        <v>0</v>
      </c>
      <c r="AB694" s="281">
        <f t="array" ref="AB694">INDEX(_Rge_Data_IC_CY,$B694,AB$1)</f>
        <v>0</v>
      </c>
      <c r="AC694" s="281">
        <f t="array" ref="AC694">INDEX(_Rge_Data_IC_CY,$B694,AC$1)</f>
        <v>0</v>
      </c>
      <c r="AD694" s="281">
        <f t="array" ref="AD694">INDEX(_Rge_Data_IC_CY,$B694,AD$1)</f>
        <v>0</v>
      </c>
      <c r="AE694" s="281" t="str">
        <f t="array" ref="AE694">INDEX(_Rge_Data_IC_CY,$B694,AE$1)</f>
        <v/>
      </c>
      <c r="AF694" s="281">
        <f t="array" ref="AF694">INDEX(_Rge_Data_IC_CY,$B694,AF$1)</f>
        <v>0</v>
      </c>
      <c r="AG694" s="281">
        <f t="array" ref="AG694">INDEX(_Rge_Data_IC_CY,$B694,AG$1)</f>
        <v>0</v>
      </c>
      <c r="AH694" s="281">
        <f t="shared" si="27"/>
        <v>0</v>
      </c>
      <c r="AI694" s="398" t="str">
        <f t="shared" si="29"/>
        <v/>
      </c>
      <c r="AJ694" s="399" t="str">
        <f t="array" ref="AJ694">INDEX(_Rge_Data_IC_CY,$B694,AJ$1)</f>
        <v/>
      </c>
      <c r="AK694" s="400" t="str">
        <f t="array" ref="AK694">INDEX(_Rge_Data_IC_CY,$B694,AK$1)</f>
        <v/>
      </c>
      <c r="AL694" s="400" t="str">
        <f t="array" ref="AL694">INDEX(_Rge_Data_IC_CY,$B694,AL$1)</f>
        <v/>
      </c>
      <c r="AM694" s="400" t="str">
        <f t="array" ref="AM694">INDEX(_Rge_Data_IC_CY,$B694,AM$1)</f>
        <v/>
      </c>
      <c r="AN694" s="400">
        <f t="array" ref="AN694">INDEX(_Rge_Data_IC_CY,$B694,AN$1)</f>
        <v>0</v>
      </c>
      <c r="AO694" s="400">
        <f t="array" ref="AO694">INDEX(_Rge_Data_IC_CY,$B694,AO$1)</f>
        <v>0</v>
      </c>
      <c r="AP694" s="400">
        <f t="array" ref="AP694">INDEX(_Rge_Data_IC_CY,$B694,AP$1)</f>
        <v>0</v>
      </c>
      <c r="AQ694" s="400">
        <f t="array" ref="AQ694">INDEX(_Rge_Data_IC_CY,$B694,AQ$1)</f>
        <v>0</v>
      </c>
      <c r="AR694" s="400">
        <f t="array" ref="AR694">INDEX(_Rge_Data_IC_CY,$B694,AR$1)</f>
        <v>0</v>
      </c>
      <c r="AS694" s="400" t="str">
        <f t="array" ref="AS694">INDEX(_Rge_Data_IC_CY,$B694,AS$1)</f>
        <v/>
      </c>
      <c r="AT694" s="400">
        <f t="array" ref="AT694">INDEX(_Rge_Data_IC_CY,$B694,AT$1)</f>
        <v>0</v>
      </c>
      <c r="AU694" s="400">
        <f t="array" ref="AU694">INDEX(_Rge_Data_IC_CY,$B694,AU$1)</f>
        <v>0</v>
      </c>
      <c r="AV694" s="284" t="str">
        <f t="shared" si="30"/>
        <v>#REF!</v>
      </c>
      <c r="AW694" s="285">
        <f t="shared" si="28"/>
        <v>0</v>
      </c>
      <c r="AX694" s="286">
        <f>IFERROR(IF(AND($F694="OPEN",$AH694&gt;0),$AH694*_SoP*$AW694,IF(AND($F694="CLOSED",$AH694&gt;0),$AH694*_SoL*$AW694,0)),0)</f>
        <v>0</v>
      </c>
      <c r="AY694" s="286">
        <f>IFERROR(IF($AH694&lt;0,$AH694*_SoL,0),0)</f>
        <v>0</v>
      </c>
      <c r="AZ694" s="287">
        <f t="shared" si="31"/>
        <v>0</v>
      </c>
      <c r="BA694" s="287">
        <f t="shared" si="32"/>
        <v>0</v>
      </c>
      <c r="BB694" s="287">
        <f t="shared" si="33"/>
        <v>0</v>
      </c>
      <c r="BC694" s="288">
        <f t="shared" si="34"/>
        <v>0</v>
      </c>
      <c r="BD694" s="401">
        <f t="shared" si="35"/>
        <v>0</v>
      </c>
      <c r="BE694" s="402">
        <f t="shared" si="36"/>
        <v>0</v>
      </c>
      <c r="BF694" s="403">
        <f t="shared" si="37"/>
        <v>0</v>
      </c>
    </row>
    <row r="695" ht="19.5" customHeight="1">
      <c r="A695" s="185"/>
      <c r="B695" s="230">
        <f t="shared" si="38"/>
        <v>77</v>
      </c>
      <c r="C695" s="185"/>
      <c r="D695" s="391" t="str">
        <f t="array" ref="D695">INDEX(_Rge_Projectdata_IC,$B695,MATCH("Project-ID",_Rge_Headline_Projectdata,0))</f>
        <v/>
      </c>
      <c r="E695" s="392" t="str">
        <f t="array" ref="E695">IF(INDEX(_Rge_Data_IC_CY,$B695,E$1)=0,"",TEXT(INDEX(_Rge_Data_IC_CY,$B695,E$1),"JJJJMMTT"))</f>
        <v/>
      </c>
      <c r="F695" s="393" t="str">
        <f t="array" ref="F695">INDEX(_Rge_Data_IC_CY,$B695,F$1)</f>
        <v>Closed</v>
      </c>
      <c r="G695" s="393">
        <f t="array" ref="G695">IFERROR(MATCH(INDEX(_Rge_Data_IC_CY,$B695,G$1),_Rge_Projectstatus,0),"")</f>
        <v>2</v>
      </c>
      <c r="H695" s="394" t="str">
        <f t="array" ref="H695">INDEX(_Rge_Data_IC_CY,$B695,H$1)</f>
        <v/>
      </c>
      <c r="I695" s="395" t="str">
        <f t="array" ref="I695">INDEX(_Rge_Data_IC_CY,$B695,I$1)</f>
        <v/>
      </c>
      <c r="J695" s="395" t="str">
        <f t="array" ref="J695">INDEX(_Rge_Data_IC_CY,$B695,J$1)</f>
        <v/>
      </c>
      <c r="K695" s="395" t="str">
        <f t="array" ref="K695">INDEX(_Rge_Data_IC_CY,$B695,K$1)</f>
        <v/>
      </c>
      <c r="L695" s="277">
        <f t="array" ref="L695">INDEX(_Rge_Data_IC_CY,$B695,L$1)</f>
        <v>0</v>
      </c>
      <c r="M695" s="277">
        <f t="array" ref="M695">INDEX(_Rge_Data_IC_CY,$B695,M$1)</f>
        <v>0</v>
      </c>
      <c r="N695" s="277">
        <f t="array" ref="N695">INDEX(_Rge_Data_IC_CY,$B695,N$1)</f>
        <v>0</v>
      </c>
      <c r="O695" s="277">
        <f t="array" ref="O695">INDEX(_Rge_Data_IC_CY,$B695,O$1)</f>
        <v>0</v>
      </c>
      <c r="P695" s="277">
        <f t="array" ref="P695">INDEX(_Rge_Data_IC_CY,$B695,P$1)</f>
        <v>0</v>
      </c>
      <c r="Q695" s="277" t="str">
        <f t="array" ref="Q695">INDEX(_Rge_Data_IC_CY,$B695,Q$1)</f>
        <v/>
      </c>
      <c r="R695" s="277">
        <f t="array" ref="R695">INDEX(_Rge_Data_IC_CY,$B695,R$1)</f>
        <v>0</v>
      </c>
      <c r="S695" s="277">
        <f t="array" ref="S695">INDEX(_Rge_Data_IC_CY,$B695,S$1)</f>
        <v>0</v>
      </c>
      <c r="T695" s="277">
        <f t="shared" si="25"/>
        <v>0</v>
      </c>
      <c r="U695" s="396">
        <f t="shared" si="26"/>
        <v>0</v>
      </c>
      <c r="V695" s="397" t="str">
        <f t="array" ref="V695">INDEX(_Rge_Data_IC_CY,$B695,V$1)</f>
        <v/>
      </c>
      <c r="W695" s="281" t="str">
        <f t="array" ref="W695">INDEX(_Rge_Data_IC_CY,$B695,W$1)</f>
        <v/>
      </c>
      <c r="X695" s="281" t="str">
        <f t="array" ref="X695">INDEX(_Rge_Data_IC_CY,$B695,X$1)</f>
        <v/>
      </c>
      <c r="Y695" s="281" t="str">
        <f t="array" ref="Y695">INDEX(_Rge_Data_IC_CY,$B695,Y$1)</f>
        <v/>
      </c>
      <c r="Z695" s="281">
        <f t="array" ref="Z695">INDEX(_Rge_Data_IC_CY,$B695,Z$1)</f>
        <v>0</v>
      </c>
      <c r="AA695" s="281">
        <f t="array" ref="AA695">INDEX(_Rge_Data_IC_CY,$B695,AA$1)</f>
        <v>0</v>
      </c>
      <c r="AB695" s="281">
        <f t="array" ref="AB695">INDEX(_Rge_Data_IC_CY,$B695,AB$1)</f>
        <v>0</v>
      </c>
      <c r="AC695" s="281">
        <f t="array" ref="AC695">INDEX(_Rge_Data_IC_CY,$B695,AC$1)</f>
        <v>0</v>
      </c>
      <c r="AD695" s="281">
        <f t="array" ref="AD695">INDEX(_Rge_Data_IC_CY,$B695,AD$1)</f>
        <v>0</v>
      </c>
      <c r="AE695" s="281" t="str">
        <f t="array" ref="AE695">INDEX(_Rge_Data_IC_CY,$B695,AE$1)</f>
        <v/>
      </c>
      <c r="AF695" s="281">
        <f t="array" ref="AF695">INDEX(_Rge_Data_IC_CY,$B695,AF$1)</f>
        <v>0</v>
      </c>
      <c r="AG695" s="281">
        <f t="array" ref="AG695">INDEX(_Rge_Data_IC_CY,$B695,AG$1)</f>
        <v>0</v>
      </c>
      <c r="AH695" s="281">
        <f t="shared" si="27"/>
        <v>0</v>
      </c>
      <c r="AI695" s="398" t="str">
        <f t="shared" si="29"/>
        <v/>
      </c>
      <c r="AJ695" s="399" t="str">
        <f t="array" ref="AJ695">INDEX(_Rge_Data_IC_CY,$B695,AJ$1)</f>
        <v/>
      </c>
      <c r="AK695" s="400" t="str">
        <f t="array" ref="AK695">INDEX(_Rge_Data_IC_CY,$B695,AK$1)</f>
        <v/>
      </c>
      <c r="AL695" s="400" t="str">
        <f t="array" ref="AL695">INDEX(_Rge_Data_IC_CY,$B695,AL$1)</f>
        <v/>
      </c>
      <c r="AM695" s="400" t="str">
        <f t="array" ref="AM695">INDEX(_Rge_Data_IC_CY,$B695,AM$1)</f>
        <v/>
      </c>
      <c r="AN695" s="400">
        <f t="array" ref="AN695">INDEX(_Rge_Data_IC_CY,$B695,AN$1)</f>
        <v>0</v>
      </c>
      <c r="AO695" s="400">
        <f t="array" ref="AO695">INDEX(_Rge_Data_IC_CY,$B695,AO$1)</f>
        <v>0</v>
      </c>
      <c r="AP695" s="400">
        <f t="array" ref="AP695">INDEX(_Rge_Data_IC_CY,$B695,AP$1)</f>
        <v>0</v>
      </c>
      <c r="AQ695" s="400">
        <f t="array" ref="AQ695">INDEX(_Rge_Data_IC_CY,$B695,AQ$1)</f>
        <v>0</v>
      </c>
      <c r="AR695" s="400">
        <f t="array" ref="AR695">INDEX(_Rge_Data_IC_CY,$B695,AR$1)</f>
        <v>0</v>
      </c>
      <c r="AS695" s="400" t="str">
        <f t="array" ref="AS695">INDEX(_Rge_Data_IC_CY,$B695,AS$1)</f>
        <v/>
      </c>
      <c r="AT695" s="400">
        <f t="array" ref="AT695">INDEX(_Rge_Data_IC_CY,$B695,AT$1)</f>
        <v>0</v>
      </c>
      <c r="AU695" s="400">
        <f t="array" ref="AU695">INDEX(_Rge_Data_IC_CY,$B695,AU$1)</f>
        <v>0</v>
      </c>
      <c r="AV695" s="284" t="str">
        <f t="shared" si="30"/>
        <v>#REF!</v>
      </c>
      <c r="AW695" s="285">
        <f t="shared" si="28"/>
        <v>0</v>
      </c>
      <c r="AX695" s="286">
        <f>IFERROR(IF(AND($F695="OPEN",$AH695&gt;0),$AH695*_SoP*$AW695,IF(AND($F695="CLOSED",$AH695&gt;0),$AH695*_SoL*$AW695,0)),0)</f>
        <v>0</v>
      </c>
      <c r="AY695" s="286">
        <f>IFERROR(IF($AH695&lt;0,$AH695*_SoL,0),0)</f>
        <v>0</v>
      </c>
      <c r="AZ695" s="287">
        <f t="shared" si="31"/>
        <v>0</v>
      </c>
      <c r="BA695" s="287">
        <f t="shared" si="32"/>
        <v>0</v>
      </c>
      <c r="BB695" s="287">
        <f t="shared" si="33"/>
        <v>0</v>
      </c>
      <c r="BC695" s="288">
        <f t="shared" si="34"/>
        <v>0</v>
      </c>
      <c r="BD695" s="401">
        <f t="shared" si="35"/>
        <v>0</v>
      </c>
      <c r="BE695" s="402">
        <f t="shared" si="36"/>
        <v>0</v>
      </c>
      <c r="BF695" s="403">
        <f t="shared" si="37"/>
        <v>0</v>
      </c>
    </row>
    <row r="696" ht="19.5" customHeight="1">
      <c r="A696" s="185"/>
      <c r="B696" s="230">
        <f t="shared" si="38"/>
        <v>78</v>
      </c>
      <c r="C696" s="185"/>
      <c r="D696" s="391" t="str">
        <f t="array" ref="D696">INDEX(_Rge_Projectdata_IC,$B696,MATCH("Project-ID",_Rge_Headline_Projectdata,0))</f>
        <v/>
      </c>
      <c r="E696" s="392" t="str">
        <f t="array" ref="E696">IF(INDEX(_Rge_Data_IC_CY,$B696,E$1)=0,"",TEXT(INDEX(_Rge_Data_IC_CY,$B696,E$1),"JJJJMMTT"))</f>
        <v/>
      </c>
      <c r="F696" s="393" t="str">
        <f t="array" ref="F696">INDEX(_Rge_Data_IC_CY,$B696,F$1)</f>
        <v>Closed</v>
      </c>
      <c r="G696" s="393">
        <f t="array" ref="G696">IFERROR(MATCH(INDEX(_Rge_Data_IC_CY,$B696,G$1),_Rge_Projectstatus,0),"")</f>
        <v>2</v>
      </c>
      <c r="H696" s="394" t="str">
        <f t="array" ref="H696">INDEX(_Rge_Data_IC_CY,$B696,H$1)</f>
        <v/>
      </c>
      <c r="I696" s="395" t="str">
        <f t="array" ref="I696">INDEX(_Rge_Data_IC_CY,$B696,I$1)</f>
        <v/>
      </c>
      <c r="J696" s="395" t="str">
        <f t="array" ref="J696">INDEX(_Rge_Data_IC_CY,$B696,J$1)</f>
        <v/>
      </c>
      <c r="K696" s="395" t="str">
        <f t="array" ref="K696">INDEX(_Rge_Data_IC_CY,$B696,K$1)</f>
        <v/>
      </c>
      <c r="L696" s="277">
        <f t="array" ref="L696">INDEX(_Rge_Data_IC_CY,$B696,L$1)</f>
        <v>0</v>
      </c>
      <c r="M696" s="277">
        <f t="array" ref="M696">INDEX(_Rge_Data_IC_CY,$B696,M$1)</f>
        <v>0</v>
      </c>
      <c r="N696" s="277">
        <f t="array" ref="N696">INDEX(_Rge_Data_IC_CY,$B696,N$1)</f>
        <v>0</v>
      </c>
      <c r="O696" s="277">
        <f t="array" ref="O696">INDEX(_Rge_Data_IC_CY,$B696,O$1)</f>
        <v>0</v>
      </c>
      <c r="P696" s="277">
        <f t="array" ref="P696">INDEX(_Rge_Data_IC_CY,$B696,P$1)</f>
        <v>0</v>
      </c>
      <c r="Q696" s="277" t="str">
        <f t="array" ref="Q696">INDEX(_Rge_Data_IC_CY,$B696,Q$1)</f>
        <v/>
      </c>
      <c r="R696" s="277">
        <f t="array" ref="R696">INDEX(_Rge_Data_IC_CY,$B696,R$1)</f>
        <v>0</v>
      </c>
      <c r="S696" s="277">
        <f t="array" ref="S696">INDEX(_Rge_Data_IC_CY,$B696,S$1)</f>
        <v>0</v>
      </c>
      <c r="T696" s="277">
        <f t="shared" si="25"/>
        <v>0</v>
      </c>
      <c r="U696" s="396">
        <f t="shared" si="26"/>
        <v>0</v>
      </c>
      <c r="V696" s="397" t="str">
        <f t="array" ref="V696">INDEX(_Rge_Data_IC_CY,$B696,V$1)</f>
        <v/>
      </c>
      <c r="W696" s="281" t="str">
        <f t="array" ref="W696">INDEX(_Rge_Data_IC_CY,$B696,W$1)</f>
        <v/>
      </c>
      <c r="X696" s="281" t="str">
        <f t="array" ref="X696">INDEX(_Rge_Data_IC_CY,$B696,X$1)</f>
        <v/>
      </c>
      <c r="Y696" s="281" t="str">
        <f t="array" ref="Y696">INDEX(_Rge_Data_IC_CY,$B696,Y$1)</f>
        <v/>
      </c>
      <c r="Z696" s="281">
        <f t="array" ref="Z696">INDEX(_Rge_Data_IC_CY,$B696,Z$1)</f>
        <v>0</v>
      </c>
      <c r="AA696" s="281">
        <f t="array" ref="AA696">INDEX(_Rge_Data_IC_CY,$B696,AA$1)</f>
        <v>0</v>
      </c>
      <c r="AB696" s="281">
        <f t="array" ref="AB696">INDEX(_Rge_Data_IC_CY,$B696,AB$1)</f>
        <v>0</v>
      </c>
      <c r="AC696" s="281">
        <f t="array" ref="AC696">INDEX(_Rge_Data_IC_CY,$B696,AC$1)</f>
        <v>0</v>
      </c>
      <c r="AD696" s="281">
        <f t="array" ref="AD696">INDEX(_Rge_Data_IC_CY,$B696,AD$1)</f>
        <v>0</v>
      </c>
      <c r="AE696" s="281" t="str">
        <f t="array" ref="AE696">INDEX(_Rge_Data_IC_CY,$B696,AE$1)</f>
        <v/>
      </c>
      <c r="AF696" s="281">
        <f t="array" ref="AF696">INDEX(_Rge_Data_IC_CY,$B696,AF$1)</f>
        <v>0</v>
      </c>
      <c r="AG696" s="281">
        <f t="array" ref="AG696">INDEX(_Rge_Data_IC_CY,$B696,AG$1)</f>
        <v>0</v>
      </c>
      <c r="AH696" s="281">
        <f t="shared" si="27"/>
        <v>0</v>
      </c>
      <c r="AI696" s="398" t="str">
        <f t="shared" si="29"/>
        <v/>
      </c>
      <c r="AJ696" s="399" t="str">
        <f t="array" ref="AJ696">INDEX(_Rge_Data_IC_CY,$B696,AJ$1)</f>
        <v/>
      </c>
      <c r="AK696" s="400" t="str">
        <f t="array" ref="AK696">INDEX(_Rge_Data_IC_CY,$B696,AK$1)</f>
        <v/>
      </c>
      <c r="AL696" s="400" t="str">
        <f t="array" ref="AL696">INDEX(_Rge_Data_IC_CY,$B696,AL$1)</f>
        <v/>
      </c>
      <c r="AM696" s="400" t="str">
        <f t="array" ref="AM696">INDEX(_Rge_Data_IC_CY,$B696,AM$1)</f>
        <v/>
      </c>
      <c r="AN696" s="400">
        <f t="array" ref="AN696">INDEX(_Rge_Data_IC_CY,$B696,AN$1)</f>
        <v>0</v>
      </c>
      <c r="AO696" s="400">
        <f t="array" ref="AO696">INDEX(_Rge_Data_IC_CY,$B696,AO$1)</f>
        <v>0</v>
      </c>
      <c r="AP696" s="400">
        <f t="array" ref="AP696">INDEX(_Rge_Data_IC_CY,$B696,AP$1)</f>
        <v>0</v>
      </c>
      <c r="AQ696" s="400">
        <f t="array" ref="AQ696">INDEX(_Rge_Data_IC_CY,$B696,AQ$1)</f>
        <v>0</v>
      </c>
      <c r="AR696" s="400">
        <f t="array" ref="AR696">INDEX(_Rge_Data_IC_CY,$B696,AR$1)</f>
        <v>0</v>
      </c>
      <c r="AS696" s="400" t="str">
        <f t="array" ref="AS696">INDEX(_Rge_Data_IC_CY,$B696,AS$1)</f>
        <v/>
      </c>
      <c r="AT696" s="400">
        <f t="array" ref="AT696">INDEX(_Rge_Data_IC_CY,$B696,AT$1)</f>
        <v>0</v>
      </c>
      <c r="AU696" s="400">
        <f t="array" ref="AU696">INDEX(_Rge_Data_IC_CY,$B696,AU$1)</f>
        <v>0</v>
      </c>
      <c r="AV696" s="284" t="str">
        <f t="shared" si="30"/>
        <v>#REF!</v>
      </c>
      <c r="AW696" s="285">
        <f t="shared" si="28"/>
        <v>0</v>
      </c>
      <c r="AX696" s="286">
        <f>IFERROR(IF(AND($F696="OPEN",$AH696&gt;0),$AH696*_SoP*$AW696,IF(AND($F696="CLOSED",$AH696&gt;0),$AH696*_SoL*$AW696,0)),0)</f>
        <v>0</v>
      </c>
      <c r="AY696" s="286">
        <f>IFERROR(IF($AH696&lt;0,$AH696*_SoL,0),0)</f>
        <v>0</v>
      </c>
      <c r="AZ696" s="287">
        <f t="shared" si="31"/>
        <v>0</v>
      </c>
      <c r="BA696" s="287">
        <f t="shared" si="32"/>
        <v>0</v>
      </c>
      <c r="BB696" s="287">
        <f t="shared" si="33"/>
        <v>0</v>
      </c>
      <c r="BC696" s="288">
        <f t="shared" si="34"/>
        <v>0</v>
      </c>
      <c r="BD696" s="401">
        <f t="shared" si="35"/>
        <v>0</v>
      </c>
      <c r="BE696" s="402">
        <f t="shared" si="36"/>
        <v>0</v>
      </c>
      <c r="BF696" s="403">
        <f t="shared" si="37"/>
        <v>0</v>
      </c>
    </row>
    <row r="697" ht="19.5" customHeight="1">
      <c r="A697" s="185"/>
      <c r="B697" s="230">
        <f t="shared" si="38"/>
        <v>79</v>
      </c>
      <c r="C697" s="185"/>
      <c r="D697" s="391" t="str">
        <f t="array" ref="D697">INDEX(_Rge_Projectdata_IC,$B697,MATCH("Project-ID",_Rge_Headline_Projectdata,0))</f>
        <v/>
      </c>
      <c r="E697" s="392" t="str">
        <f t="array" ref="E697">IF(INDEX(_Rge_Data_IC_CY,$B697,E$1)=0,"",TEXT(INDEX(_Rge_Data_IC_CY,$B697,E$1),"JJJJMMTT"))</f>
        <v/>
      </c>
      <c r="F697" s="393" t="str">
        <f t="array" ref="F697">INDEX(_Rge_Data_IC_CY,$B697,F$1)</f>
        <v>Closed</v>
      </c>
      <c r="G697" s="393">
        <f t="array" ref="G697">IFERROR(MATCH(INDEX(_Rge_Data_IC_CY,$B697,G$1),_Rge_Projectstatus,0),"")</f>
        <v>2</v>
      </c>
      <c r="H697" s="394" t="str">
        <f t="array" ref="H697">INDEX(_Rge_Data_IC_CY,$B697,H$1)</f>
        <v/>
      </c>
      <c r="I697" s="395" t="str">
        <f t="array" ref="I697">INDEX(_Rge_Data_IC_CY,$B697,I$1)</f>
        <v/>
      </c>
      <c r="J697" s="395" t="str">
        <f t="array" ref="J697">INDEX(_Rge_Data_IC_CY,$B697,J$1)</f>
        <v/>
      </c>
      <c r="K697" s="395" t="str">
        <f t="array" ref="K697">INDEX(_Rge_Data_IC_CY,$B697,K$1)</f>
        <v/>
      </c>
      <c r="L697" s="277">
        <f t="array" ref="L697">INDEX(_Rge_Data_IC_CY,$B697,L$1)</f>
        <v>0</v>
      </c>
      <c r="M697" s="277">
        <f t="array" ref="M697">INDEX(_Rge_Data_IC_CY,$B697,M$1)</f>
        <v>0</v>
      </c>
      <c r="N697" s="277">
        <f t="array" ref="N697">INDEX(_Rge_Data_IC_CY,$B697,N$1)</f>
        <v>0</v>
      </c>
      <c r="O697" s="277">
        <f t="array" ref="O697">INDEX(_Rge_Data_IC_CY,$B697,O$1)</f>
        <v>0</v>
      </c>
      <c r="P697" s="277">
        <f t="array" ref="P697">INDEX(_Rge_Data_IC_CY,$B697,P$1)</f>
        <v>0</v>
      </c>
      <c r="Q697" s="277" t="str">
        <f t="array" ref="Q697">INDEX(_Rge_Data_IC_CY,$B697,Q$1)</f>
        <v/>
      </c>
      <c r="R697" s="277">
        <f t="array" ref="R697">INDEX(_Rge_Data_IC_CY,$B697,R$1)</f>
        <v>0</v>
      </c>
      <c r="S697" s="277">
        <f t="array" ref="S697">INDEX(_Rge_Data_IC_CY,$B697,S$1)</f>
        <v>0</v>
      </c>
      <c r="T697" s="277">
        <f t="shared" si="25"/>
        <v>0</v>
      </c>
      <c r="U697" s="396">
        <f t="shared" si="26"/>
        <v>0</v>
      </c>
      <c r="V697" s="397" t="str">
        <f t="array" ref="V697">INDEX(_Rge_Data_IC_CY,$B697,V$1)</f>
        <v/>
      </c>
      <c r="W697" s="281" t="str">
        <f t="array" ref="W697">INDEX(_Rge_Data_IC_CY,$B697,W$1)</f>
        <v/>
      </c>
      <c r="X697" s="281" t="str">
        <f t="array" ref="X697">INDEX(_Rge_Data_IC_CY,$B697,X$1)</f>
        <v/>
      </c>
      <c r="Y697" s="281" t="str">
        <f t="array" ref="Y697">INDEX(_Rge_Data_IC_CY,$B697,Y$1)</f>
        <v/>
      </c>
      <c r="Z697" s="281">
        <f t="array" ref="Z697">INDEX(_Rge_Data_IC_CY,$B697,Z$1)</f>
        <v>0</v>
      </c>
      <c r="AA697" s="281">
        <f t="array" ref="AA697">INDEX(_Rge_Data_IC_CY,$B697,AA$1)</f>
        <v>0</v>
      </c>
      <c r="AB697" s="281">
        <f t="array" ref="AB697">INDEX(_Rge_Data_IC_CY,$B697,AB$1)</f>
        <v>0</v>
      </c>
      <c r="AC697" s="281">
        <f t="array" ref="AC697">INDEX(_Rge_Data_IC_CY,$B697,AC$1)</f>
        <v>0</v>
      </c>
      <c r="AD697" s="281">
        <f t="array" ref="AD697">INDEX(_Rge_Data_IC_CY,$B697,AD$1)</f>
        <v>0</v>
      </c>
      <c r="AE697" s="281" t="str">
        <f t="array" ref="AE697">INDEX(_Rge_Data_IC_CY,$B697,AE$1)</f>
        <v/>
      </c>
      <c r="AF697" s="281">
        <f t="array" ref="AF697">INDEX(_Rge_Data_IC_CY,$B697,AF$1)</f>
        <v>0</v>
      </c>
      <c r="AG697" s="281">
        <f t="array" ref="AG697">INDEX(_Rge_Data_IC_CY,$B697,AG$1)</f>
        <v>0</v>
      </c>
      <c r="AH697" s="281">
        <f t="shared" si="27"/>
        <v>0</v>
      </c>
      <c r="AI697" s="398" t="str">
        <f t="shared" si="29"/>
        <v/>
      </c>
      <c r="AJ697" s="399" t="str">
        <f t="array" ref="AJ697">INDEX(_Rge_Data_IC_CY,$B697,AJ$1)</f>
        <v/>
      </c>
      <c r="AK697" s="400" t="str">
        <f t="array" ref="AK697">INDEX(_Rge_Data_IC_CY,$B697,AK$1)</f>
        <v/>
      </c>
      <c r="AL697" s="400" t="str">
        <f t="array" ref="AL697">INDEX(_Rge_Data_IC_CY,$B697,AL$1)</f>
        <v/>
      </c>
      <c r="AM697" s="400" t="str">
        <f t="array" ref="AM697">INDEX(_Rge_Data_IC_CY,$B697,AM$1)</f>
        <v/>
      </c>
      <c r="AN697" s="400">
        <f t="array" ref="AN697">INDEX(_Rge_Data_IC_CY,$B697,AN$1)</f>
        <v>0</v>
      </c>
      <c r="AO697" s="400">
        <f t="array" ref="AO697">INDEX(_Rge_Data_IC_CY,$B697,AO$1)</f>
        <v>0</v>
      </c>
      <c r="AP697" s="400">
        <f t="array" ref="AP697">INDEX(_Rge_Data_IC_CY,$B697,AP$1)</f>
        <v>0</v>
      </c>
      <c r="AQ697" s="400">
        <f t="array" ref="AQ697">INDEX(_Rge_Data_IC_CY,$B697,AQ$1)</f>
        <v>0</v>
      </c>
      <c r="AR697" s="400">
        <f t="array" ref="AR697">INDEX(_Rge_Data_IC_CY,$B697,AR$1)</f>
        <v>0</v>
      </c>
      <c r="AS697" s="400" t="str">
        <f t="array" ref="AS697">INDEX(_Rge_Data_IC_CY,$B697,AS$1)</f>
        <v/>
      </c>
      <c r="AT697" s="400">
        <f t="array" ref="AT697">INDEX(_Rge_Data_IC_CY,$B697,AT$1)</f>
        <v>0</v>
      </c>
      <c r="AU697" s="400">
        <f t="array" ref="AU697">INDEX(_Rge_Data_IC_CY,$B697,AU$1)</f>
        <v>0</v>
      </c>
      <c r="AV697" s="284" t="str">
        <f t="shared" si="30"/>
        <v>#REF!</v>
      </c>
      <c r="AW697" s="285">
        <f t="shared" si="28"/>
        <v>0</v>
      </c>
      <c r="AX697" s="286">
        <f>IFERROR(IF(AND($F697="OPEN",$AH697&gt;0),$AH697*_SoP*$AW697,IF(AND($F697="CLOSED",$AH697&gt;0),$AH697*_SoL*$AW697,0)),0)</f>
        <v>0</v>
      </c>
      <c r="AY697" s="286">
        <f>IFERROR(IF($AH697&lt;0,$AH697*_SoL,0),0)</f>
        <v>0</v>
      </c>
      <c r="AZ697" s="287">
        <f t="shared" si="31"/>
        <v>0</v>
      </c>
      <c r="BA697" s="287">
        <f t="shared" si="32"/>
        <v>0</v>
      </c>
      <c r="BB697" s="287">
        <f t="shared" si="33"/>
        <v>0</v>
      </c>
      <c r="BC697" s="288">
        <f t="shared" si="34"/>
        <v>0</v>
      </c>
      <c r="BD697" s="401">
        <f t="shared" si="35"/>
        <v>0</v>
      </c>
      <c r="BE697" s="402">
        <f t="shared" si="36"/>
        <v>0</v>
      </c>
      <c r="BF697" s="403">
        <f t="shared" si="37"/>
        <v>0</v>
      </c>
    </row>
    <row r="698" ht="19.5" customHeight="1">
      <c r="A698" s="185"/>
      <c r="B698" s="230">
        <f t="shared" si="38"/>
        <v>80</v>
      </c>
      <c r="C698" s="185"/>
      <c r="D698" s="391" t="str">
        <f t="array" ref="D698">INDEX(_Rge_Projectdata_IC,$B698,MATCH("Project-ID",_Rge_Headline_Projectdata,0))</f>
        <v/>
      </c>
      <c r="E698" s="392" t="str">
        <f t="array" ref="E698">IF(INDEX(_Rge_Data_IC_CY,$B698,E$1)=0,"",TEXT(INDEX(_Rge_Data_IC_CY,$B698,E$1),"JJJJMMTT"))</f>
        <v/>
      </c>
      <c r="F698" s="393" t="str">
        <f t="array" ref="F698">INDEX(_Rge_Data_IC_CY,$B698,F$1)</f>
        <v>Closed</v>
      </c>
      <c r="G698" s="393">
        <f t="array" ref="G698">IFERROR(MATCH(INDEX(_Rge_Data_IC_CY,$B698,G$1),_Rge_Projectstatus,0),"")</f>
        <v>2</v>
      </c>
      <c r="H698" s="394" t="str">
        <f t="array" ref="H698">INDEX(_Rge_Data_IC_CY,$B698,H$1)</f>
        <v/>
      </c>
      <c r="I698" s="395" t="str">
        <f t="array" ref="I698">INDEX(_Rge_Data_IC_CY,$B698,I$1)</f>
        <v/>
      </c>
      <c r="J698" s="395" t="str">
        <f t="array" ref="J698">INDEX(_Rge_Data_IC_CY,$B698,J$1)</f>
        <v/>
      </c>
      <c r="K698" s="395" t="str">
        <f t="array" ref="K698">INDEX(_Rge_Data_IC_CY,$B698,K$1)</f>
        <v/>
      </c>
      <c r="L698" s="277">
        <f t="array" ref="L698">INDEX(_Rge_Data_IC_CY,$B698,L$1)</f>
        <v>0</v>
      </c>
      <c r="M698" s="277">
        <f t="array" ref="M698">INDEX(_Rge_Data_IC_CY,$B698,M$1)</f>
        <v>0</v>
      </c>
      <c r="N698" s="277">
        <f t="array" ref="N698">INDEX(_Rge_Data_IC_CY,$B698,N$1)</f>
        <v>0</v>
      </c>
      <c r="O698" s="277">
        <f t="array" ref="O698">INDEX(_Rge_Data_IC_CY,$B698,O$1)</f>
        <v>0</v>
      </c>
      <c r="P698" s="277">
        <f t="array" ref="P698">INDEX(_Rge_Data_IC_CY,$B698,P$1)</f>
        <v>0</v>
      </c>
      <c r="Q698" s="277" t="str">
        <f t="array" ref="Q698">INDEX(_Rge_Data_IC_CY,$B698,Q$1)</f>
        <v/>
      </c>
      <c r="R698" s="277">
        <f t="array" ref="R698">INDEX(_Rge_Data_IC_CY,$B698,R$1)</f>
        <v>0</v>
      </c>
      <c r="S698" s="277">
        <f t="array" ref="S698">INDEX(_Rge_Data_IC_CY,$B698,S$1)</f>
        <v>0</v>
      </c>
      <c r="T698" s="277">
        <f t="shared" si="25"/>
        <v>0</v>
      </c>
      <c r="U698" s="396">
        <f t="shared" si="26"/>
        <v>0</v>
      </c>
      <c r="V698" s="397" t="str">
        <f t="array" ref="V698">INDEX(_Rge_Data_IC_CY,$B698,V$1)</f>
        <v/>
      </c>
      <c r="W698" s="281" t="str">
        <f t="array" ref="W698">INDEX(_Rge_Data_IC_CY,$B698,W$1)</f>
        <v/>
      </c>
      <c r="X698" s="281" t="str">
        <f t="array" ref="X698">INDEX(_Rge_Data_IC_CY,$B698,X$1)</f>
        <v/>
      </c>
      <c r="Y698" s="281" t="str">
        <f t="array" ref="Y698">INDEX(_Rge_Data_IC_CY,$B698,Y$1)</f>
        <v/>
      </c>
      <c r="Z698" s="281">
        <f t="array" ref="Z698">INDEX(_Rge_Data_IC_CY,$B698,Z$1)</f>
        <v>0</v>
      </c>
      <c r="AA698" s="281">
        <f t="array" ref="AA698">INDEX(_Rge_Data_IC_CY,$B698,AA$1)</f>
        <v>0</v>
      </c>
      <c r="AB698" s="281">
        <f t="array" ref="AB698">INDEX(_Rge_Data_IC_CY,$B698,AB$1)</f>
        <v>0</v>
      </c>
      <c r="AC698" s="281">
        <f t="array" ref="AC698">INDEX(_Rge_Data_IC_CY,$B698,AC$1)</f>
        <v>0</v>
      </c>
      <c r="AD698" s="281">
        <f t="array" ref="AD698">INDEX(_Rge_Data_IC_CY,$B698,AD$1)</f>
        <v>0</v>
      </c>
      <c r="AE698" s="281" t="str">
        <f t="array" ref="AE698">INDEX(_Rge_Data_IC_CY,$B698,AE$1)</f>
        <v/>
      </c>
      <c r="AF698" s="281">
        <f t="array" ref="AF698">INDEX(_Rge_Data_IC_CY,$B698,AF$1)</f>
        <v>0</v>
      </c>
      <c r="AG698" s="281">
        <f t="array" ref="AG698">INDEX(_Rge_Data_IC_CY,$B698,AG$1)</f>
        <v>0</v>
      </c>
      <c r="AH698" s="281">
        <f t="shared" si="27"/>
        <v>0</v>
      </c>
      <c r="AI698" s="398" t="str">
        <f t="shared" si="29"/>
        <v/>
      </c>
      <c r="AJ698" s="399" t="str">
        <f t="array" ref="AJ698">INDEX(_Rge_Data_IC_CY,$B698,AJ$1)</f>
        <v/>
      </c>
      <c r="AK698" s="400" t="str">
        <f t="array" ref="AK698">INDEX(_Rge_Data_IC_CY,$B698,AK$1)</f>
        <v/>
      </c>
      <c r="AL698" s="400" t="str">
        <f t="array" ref="AL698">INDEX(_Rge_Data_IC_CY,$B698,AL$1)</f>
        <v/>
      </c>
      <c r="AM698" s="400" t="str">
        <f t="array" ref="AM698">INDEX(_Rge_Data_IC_CY,$B698,AM$1)</f>
        <v/>
      </c>
      <c r="AN698" s="400">
        <f t="array" ref="AN698">INDEX(_Rge_Data_IC_CY,$B698,AN$1)</f>
        <v>0</v>
      </c>
      <c r="AO698" s="400">
        <f t="array" ref="AO698">INDEX(_Rge_Data_IC_CY,$B698,AO$1)</f>
        <v>0</v>
      </c>
      <c r="AP698" s="400">
        <f t="array" ref="AP698">INDEX(_Rge_Data_IC_CY,$B698,AP$1)</f>
        <v>0</v>
      </c>
      <c r="AQ698" s="400">
        <f t="array" ref="AQ698">INDEX(_Rge_Data_IC_CY,$B698,AQ$1)</f>
        <v>0</v>
      </c>
      <c r="AR698" s="400">
        <f t="array" ref="AR698">INDEX(_Rge_Data_IC_CY,$B698,AR$1)</f>
        <v>0</v>
      </c>
      <c r="AS698" s="400" t="str">
        <f t="array" ref="AS698">INDEX(_Rge_Data_IC_CY,$B698,AS$1)</f>
        <v/>
      </c>
      <c r="AT698" s="400">
        <f t="array" ref="AT698">INDEX(_Rge_Data_IC_CY,$B698,AT$1)</f>
        <v>0</v>
      </c>
      <c r="AU698" s="400">
        <f t="array" ref="AU698">INDEX(_Rge_Data_IC_CY,$B698,AU$1)</f>
        <v>0</v>
      </c>
      <c r="AV698" s="284" t="str">
        <f t="shared" si="30"/>
        <v>#REF!</v>
      </c>
      <c r="AW698" s="285">
        <f t="shared" si="28"/>
        <v>0</v>
      </c>
      <c r="AX698" s="286">
        <f>IFERROR(IF(AND($F698="OPEN",$AH698&gt;0),$AH698*_SoP*$AW698,IF(AND($F698="CLOSED",$AH698&gt;0),$AH698*_SoL*$AW698,0)),0)</f>
        <v>0</v>
      </c>
      <c r="AY698" s="286">
        <f>IFERROR(IF($AH698&lt;0,$AH698*_SoL,0),0)</f>
        <v>0</v>
      </c>
      <c r="AZ698" s="287">
        <f t="shared" si="31"/>
        <v>0</v>
      </c>
      <c r="BA698" s="287">
        <f t="shared" si="32"/>
        <v>0</v>
      </c>
      <c r="BB698" s="287">
        <f t="shared" si="33"/>
        <v>0</v>
      </c>
      <c r="BC698" s="288">
        <f t="shared" si="34"/>
        <v>0</v>
      </c>
      <c r="BD698" s="401">
        <f t="shared" si="35"/>
        <v>0</v>
      </c>
      <c r="BE698" s="402">
        <f t="shared" si="36"/>
        <v>0</v>
      </c>
      <c r="BF698" s="403">
        <f t="shared" si="37"/>
        <v>0</v>
      </c>
    </row>
    <row r="699" ht="19.5" customHeight="1">
      <c r="A699" s="185"/>
      <c r="B699" s="230">
        <f t="shared" si="38"/>
        <v>81</v>
      </c>
      <c r="C699" s="185"/>
      <c r="D699" s="391" t="str">
        <f t="array" ref="D699">INDEX(_Rge_Projectdata_IC,$B699,MATCH("Project-ID",_Rge_Headline_Projectdata,0))</f>
        <v/>
      </c>
      <c r="E699" s="392" t="str">
        <f t="array" ref="E699">IF(INDEX(_Rge_Data_IC_CY,$B699,E$1)=0,"",TEXT(INDEX(_Rge_Data_IC_CY,$B699,E$1),"JJJJMMTT"))</f>
        <v/>
      </c>
      <c r="F699" s="393" t="str">
        <f t="array" ref="F699">INDEX(_Rge_Data_IC_CY,$B699,F$1)</f>
        <v>Closed</v>
      </c>
      <c r="G699" s="393">
        <f t="array" ref="G699">IFERROR(MATCH(INDEX(_Rge_Data_IC_CY,$B699,G$1),_Rge_Projectstatus,0),"")</f>
        <v>2</v>
      </c>
      <c r="H699" s="394" t="str">
        <f t="array" ref="H699">INDEX(_Rge_Data_IC_CY,$B699,H$1)</f>
        <v/>
      </c>
      <c r="I699" s="395" t="str">
        <f t="array" ref="I699">INDEX(_Rge_Data_IC_CY,$B699,I$1)</f>
        <v/>
      </c>
      <c r="J699" s="395" t="str">
        <f t="array" ref="J699">INDEX(_Rge_Data_IC_CY,$B699,J$1)</f>
        <v/>
      </c>
      <c r="K699" s="395" t="str">
        <f t="array" ref="K699">INDEX(_Rge_Data_IC_CY,$B699,K$1)</f>
        <v/>
      </c>
      <c r="L699" s="277">
        <f t="array" ref="L699">INDEX(_Rge_Data_IC_CY,$B699,L$1)</f>
        <v>0</v>
      </c>
      <c r="M699" s="277">
        <f t="array" ref="M699">INDEX(_Rge_Data_IC_CY,$B699,M$1)</f>
        <v>0</v>
      </c>
      <c r="N699" s="277">
        <f t="array" ref="N699">INDEX(_Rge_Data_IC_CY,$B699,N$1)</f>
        <v>0</v>
      </c>
      <c r="O699" s="277">
        <f t="array" ref="O699">INDEX(_Rge_Data_IC_CY,$B699,O$1)</f>
        <v>0</v>
      </c>
      <c r="P699" s="277">
        <f t="array" ref="P699">INDEX(_Rge_Data_IC_CY,$B699,P$1)</f>
        <v>0</v>
      </c>
      <c r="Q699" s="277" t="str">
        <f t="array" ref="Q699">INDEX(_Rge_Data_IC_CY,$B699,Q$1)</f>
        <v/>
      </c>
      <c r="R699" s="277">
        <f t="array" ref="R699">INDEX(_Rge_Data_IC_CY,$B699,R$1)</f>
        <v>0</v>
      </c>
      <c r="S699" s="277">
        <f t="array" ref="S699">INDEX(_Rge_Data_IC_CY,$B699,S$1)</f>
        <v>0</v>
      </c>
      <c r="T699" s="277">
        <f t="shared" si="25"/>
        <v>0</v>
      </c>
      <c r="U699" s="396">
        <f t="shared" si="26"/>
        <v>0</v>
      </c>
      <c r="V699" s="397" t="str">
        <f t="array" ref="V699">INDEX(_Rge_Data_IC_CY,$B699,V$1)</f>
        <v/>
      </c>
      <c r="W699" s="281" t="str">
        <f t="array" ref="W699">INDEX(_Rge_Data_IC_CY,$B699,W$1)</f>
        <v/>
      </c>
      <c r="X699" s="281" t="str">
        <f t="array" ref="X699">INDEX(_Rge_Data_IC_CY,$B699,X$1)</f>
        <v/>
      </c>
      <c r="Y699" s="281" t="str">
        <f t="array" ref="Y699">INDEX(_Rge_Data_IC_CY,$B699,Y$1)</f>
        <v/>
      </c>
      <c r="Z699" s="281">
        <f t="array" ref="Z699">INDEX(_Rge_Data_IC_CY,$B699,Z$1)</f>
        <v>0</v>
      </c>
      <c r="AA699" s="281">
        <f t="array" ref="AA699">INDEX(_Rge_Data_IC_CY,$B699,AA$1)</f>
        <v>0</v>
      </c>
      <c r="AB699" s="281">
        <f t="array" ref="AB699">INDEX(_Rge_Data_IC_CY,$B699,AB$1)</f>
        <v>0</v>
      </c>
      <c r="AC699" s="281">
        <f t="array" ref="AC699">INDEX(_Rge_Data_IC_CY,$B699,AC$1)</f>
        <v>0</v>
      </c>
      <c r="AD699" s="281">
        <f t="array" ref="AD699">INDEX(_Rge_Data_IC_CY,$B699,AD$1)</f>
        <v>0</v>
      </c>
      <c r="AE699" s="281" t="str">
        <f t="array" ref="AE699">INDEX(_Rge_Data_IC_CY,$B699,AE$1)</f>
        <v/>
      </c>
      <c r="AF699" s="281">
        <f t="array" ref="AF699">INDEX(_Rge_Data_IC_CY,$B699,AF$1)</f>
        <v>0</v>
      </c>
      <c r="AG699" s="281">
        <f t="array" ref="AG699">INDEX(_Rge_Data_IC_CY,$B699,AG$1)</f>
        <v>0</v>
      </c>
      <c r="AH699" s="281">
        <f t="shared" si="27"/>
        <v>0</v>
      </c>
      <c r="AI699" s="398" t="str">
        <f t="shared" si="29"/>
        <v/>
      </c>
      <c r="AJ699" s="399" t="str">
        <f t="array" ref="AJ699">INDEX(_Rge_Data_IC_CY,$B699,AJ$1)</f>
        <v/>
      </c>
      <c r="AK699" s="400" t="str">
        <f t="array" ref="AK699">INDEX(_Rge_Data_IC_CY,$B699,AK$1)</f>
        <v/>
      </c>
      <c r="AL699" s="400" t="str">
        <f t="array" ref="AL699">INDEX(_Rge_Data_IC_CY,$B699,AL$1)</f>
        <v/>
      </c>
      <c r="AM699" s="400" t="str">
        <f t="array" ref="AM699">INDEX(_Rge_Data_IC_CY,$B699,AM$1)</f>
        <v/>
      </c>
      <c r="AN699" s="400">
        <f t="array" ref="AN699">INDEX(_Rge_Data_IC_CY,$B699,AN$1)</f>
        <v>0</v>
      </c>
      <c r="AO699" s="400">
        <f t="array" ref="AO699">INDEX(_Rge_Data_IC_CY,$B699,AO$1)</f>
        <v>0</v>
      </c>
      <c r="AP699" s="400">
        <f t="array" ref="AP699">INDEX(_Rge_Data_IC_CY,$B699,AP$1)</f>
        <v>0</v>
      </c>
      <c r="AQ699" s="400">
        <f t="array" ref="AQ699">INDEX(_Rge_Data_IC_CY,$B699,AQ$1)</f>
        <v>0</v>
      </c>
      <c r="AR699" s="400">
        <f t="array" ref="AR699">INDEX(_Rge_Data_IC_CY,$B699,AR$1)</f>
        <v>0</v>
      </c>
      <c r="AS699" s="400" t="str">
        <f t="array" ref="AS699">INDEX(_Rge_Data_IC_CY,$B699,AS$1)</f>
        <v/>
      </c>
      <c r="AT699" s="400">
        <f t="array" ref="AT699">INDEX(_Rge_Data_IC_CY,$B699,AT$1)</f>
        <v>0</v>
      </c>
      <c r="AU699" s="400">
        <f t="array" ref="AU699">INDEX(_Rge_Data_IC_CY,$B699,AU$1)</f>
        <v>0</v>
      </c>
      <c r="AV699" s="284" t="str">
        <f t="shared" si="30"/>
        <v>#REF!</v>
      </c>
      <c r="AW699" s="285">
        <f t="shared" si="28"/>
        <v>0</v>
      </c>
      <c r="AX699" s="286">
        <f>IFERROR(IF(AND($F699="OPEN",$AH699&gt;0),$AH699*_SoP*$AW699,IF(AND($F699="CLOSED",$AH699&gt;0),$AH699*_SoL*$AW699,0)),0)</f>
        <v>0</v>
      </c>
      <c r="AY699" s="286">
        <f>IFERROR(IF($AH699&lt;0,$AH699*_SoL,0),0)</f>
        <v>0</v>
      </c>
      <c r="AZ699" s="287">
        <f t="shared" si="31"/>
        <v>0</v>
      </c>
      <c r="BA699" s="287">
        <f t="shared" si="32"/>
        <v>0</v>
      </c>
      <c r="BB699" s="287">
        <f t="shared" si="33"/>
        <v>0</v>
      </c>
      <c r="BC699" s="288">
        <f t="shared" si="34"/>
        <v>0</v>
      </c>
      <c r="BD699" s="401">
        <f t="shared" si="35"/>
        <v>0</v>
      </c>
      <c r="BE699" s="402">
        <f t="shared" si="36"/>
        <v>0</v>
      </c>
      <c r="BF699" s="403">
        <f t="shared" si="37"/>
        <v>0</v>
      </c>
    </row>
    <row r="700" ht="19.5" customHeight="1">
      <c r="A700" s="185"/>
      <c r="B700" s="230">
        <f t="shared" si="38"/>
        <v>82</v>
      </c>
      <c r="C700" s="185"/>
      <c r="D700" s="391" t="str">
        <f t="array" ref="D700">INDEX(_Rge_Projectdata_IC,$B700,MATCH("Project-ID",_Rge_Headline_Projectdata,0))</f>
        <v/>
      </c>
      <c r="E700" s="392" t="str">
        <f t="array" ref="E700">IF(INDEX(_Rge_Data_IC_CY,$B700,E$1)=0,"",TEXT(INDEX(_Rge_Data_IC_CY,$B700,E$1),"JJJJMMTT"))</f>
        <v/>
      </c>
      <c r="F700" s="393" t="str">
        <f t="array" ref="F700">INDEX(_Rge_Data_IC_CY,$B700,F$1)</f>
        <v>Closed</v>
      </c>
      <c r="G700" s="393">
        <f t="array" ref="G700">IFERROR(MATCH(INDEX(_Rge_Data_IC_CY,$B700,G$1),_Rge_Projectstatus,0),"")</f>
        <v>2</v>
      </c>
      <c r="H700" s="394" t="str">
        <f t="array" ref="H700">INDEX(_Rge_Data_IC_CY,$B700,H$1)</f>
        <v/>
      </c>
      <c r="I700" s="395" t="str">
        <f t="array" ref="I700">INDEX(_Rge_Data_IC_CY,$B700,I$1)</f>
        <v/>
      </c>
      <c r="J700" s="395" t="str">
        <f t="array" ref="J700">INDEX(_Rge_Data_IC_CY,$B700,J$1)</f>
        <v/>
      </c>
      <c r="K700" s="395" t="str">
        <f t="array" ref="K700">INDEX(_Rge_Data_IC_CY,$B700,K$1)</f>
        <v/>
      </c>
      <c r="L700" s="277">
        <f t="array" ref="L700">INDEX(_Rge_Data_IC_CY,$B700,L$1)</f>
        <v>0</v>
      </c>
      <c r="M700" s="277">
        <f t="array" ref="M700">INDEX(_Rge_Data_IC_CY,$B700,M$1)</f>
        <v>0</v>
      </c>
      <c r="N700" s="277">
        <f t="array" ref="N700">INDEX(_Rge_Data_IC_CY,$B700,N$1)</f>
        <v>0</v>
      </c>
      <c r="O700" s="277">
        <f t="array" ref="O700">INDEX(_Rge_Data_IC_CY,$B700,O$1)</f>
        <v>0</v>
      </c>
      <c r="P700" s="277">
        <f t="array" ref="P700">INDEX(_Rge_Data_IC_CY,$B700,P$1)</f>
        <v>0</v>
      </c>
      <c r="Q700" s="277" t="str">
        <f t="array" ref="Q700">INDEX(_Rge_Data_IC_CY,$B700,Q$1)</f>
        <v/>
      </c>
      <c r="R700" s="277">
        <f t="array" ref="R700">INDEX(_Rge_Data_IC_CY,$B700,R$1)</f>
        <v>0</v>
      </c>
      <c r="S700" s="277">
        <f t="array" ref="S700">INDEX(_Rge_Data_IC_CY,$B700,S$1)</f>
        <v>0</v>
      </c>
      <c r="T700" s="277">
        <f t="shared" si="25"/>
        <v>0</v>
      </c>
      <c r="U700" s="396">
        <f t="shared" si="26"/>
        <v>0</v>
      </c>
      <c r="V700" s="397" t="str">
        <f t="array" ref="V700">INDEX(_Rge_Data_IC_CY,$B700,V$1)</f>
        <v/>
      </c>
      <c r="W700" s="281" t="str">
        <f t="array" ref="W700">INDEX(_Rge_Data_IC_CY,$B700,W$1)</f>
        <v/>
      </c>
      <c r="X700" s="281" t="str">
        <f t="array" ref="X700">INDEX(_Rge_Data_IC_CY,$B700,X$1)</f>
        <v/>
      </c>
      <c r="Y700" s="281" t="str">
        <f t="array" ref="Y700">INDEX(_Rge_Data_IC_CY,$B700,Y$1)</f>
        <v/>
      </c>
      <c r="Z700" s="281">
        <f t="array" ref="Z700">INDEX(_Rge_Data_IC_CY,$B700,Z$1)</f>
        <v>0</v>
      </c>
      <c r="AA700" s="281">
        <f t="array" ref="AA700">INDEX(_Rge_Data_IC_CY,$B700,AA$1)</f>
        <v>0</v>
      </c>
      <c r="AB700" s="281">
        <f t="array" ref="AB700">INDEX(_Rge_Data_IC_CY,$B700,AB$1)</f>
        <v>0</v>
      </c>
      <c r="AC700" s="281">
        <f t="array" ref="AC700">INDEX(_Rge_Data_IC_CY,$B700,AC$1)</f>
        <v>0</v>
      </c>
      <c r="AD700" s="281">
        <f t="array" ref="AD700">INDEX(_Rge_Data_IC_CY,$B700,AD$1)</f>
        <v>0</v>
      </c>
      <c r="AE700" s="281" t="str">
        <f t="array" ref="AE700">INDEX(_Rge_Data_IC_CY,$B700,AE$1)</f>
        <v/>
      </c>
      <c r="AF700" s="281">
        <f t="array" ref="AF700">INDEX(_Rge_Data_IC_CY,$B700,AF$1)</f>
        <v>0</v>
      </c>
      <c r="AG700" s="281">
        <f t="array" ref="AG700">INDEX(_Rge_Data_IC_CY,$B700,AG$1)</f>
        <v>0</v>
      </c>
      <c r="AH700" s="281">
        <f t="shared" si="27"/>
        <v>0</v>
      </c>
      <c r="AI700" s="398" t="str">
        <f t="shared" si="29"/>
        <v/>
      </c>
      <c r="AJ700" s="399" t="str">
        <f t="array" ref="AJ700">INDEX(_Rge_Data_IC_CY,$B700,AJ$1)</f>
        <v/>
      </c>
      <c r="AK700" s="400" t="str">
        <f t="array" ref="AK700">INDEX(_Rge_Data_IC_CY,$B700,AK$1)</f>
        <v/>
      </c>
      <c r="AL700" s="400" t="str">
        <f t="array" ref="AL700">INDEX(_Rge_Data_IC_CY,$B700,AL$1)</f>
        <v/>
      </c>
      <c r="AM700" s="400" t="str">
        <f t="array" ref="AM700">INDEX(_Rge_Data_IC_CY,$B700,AM$1)</f>
        <v/>
      </c>
      <c r="AN700" s="400">
        <f t="array" ref="AN700">INDEX(_Rge_Data_IC_CY,$B700,AN$1)</f>
        <v>0</v>
      </c>
      <c r="AO700" s="400">
        <f t="array" ref="AO700">INDEX(_Rge_Data_IC_CY,$B700,AO$1)</f>
        <v>0</v>
      </c>
      <c r="AP700" s="400">
        <f t="array" ref="AP700">INDEX(_Rge_Data_IC_CY,$B700,AP$1)</f>
        <v>0</v>
      </c>
      <c r="AQ700" s="400">
        <f t="array" ref="AQ700">INDEX(_Rge_Data_IC_CY,$B700,AQ$1)</f>
        <v>0</v>
      </c>
      <c r="AR700" s="400">
        <f t="array" ref="AR700">INDEX(_Rge_Data_IC_CY,$B700,AR$1)</f>
        <v>0</v>
      </c>
      <c r="AS700" s="400" t="str">
        <f t="array" ref="AS700">INDEX(_Rge_Data_IC_CY,$B700,AS$1)</f>
        <v/>
      </c>
      <c r="AT700" s="400">
        <f t="array" ref="AT700">INDEX(_Rge_Data_IC_CY,$B700,AT$1)</f>
        <v>0</v>
      </c>
      <c r="AU700" s="400">
        <f t="array" ref="AU700">INDEX(_Rge_Data_IC_CY,$B700,AU$1)</f>
        <v>0</v>
      </c>
      <c r="AV700" s="284" t="str">
        <f t="shared" si="30"/>
        <v>#REF!</v>
      </c>
      <c r="AW700" s="285">
        <f t="shared" si="28"/>
        <v>0</v>
      </c>
      <c r="AX700" s="286">
        <f>IFERROR(IF(AND($F700="OPEN",$AH700&gt;0),$AH700*_SoP*$AW700,IF(AND($F700="CLOSED",$AH700&gt;0),$AH700*_SoL*$AW700,0)),0)</f>
        <v>0</v>
      </c>
      <c r="AY700" s="286">
        <f>IFERROR(IF($AH700&lt;0,$AH700*_SoL,0),0)</f>
        <v>0</v>
      </c>
      <c r="AZ700" s="287">
        <f t="shared" si="31"/>
        <v>0</v>
      </c>
      <c r="BA700" s="287">
        <f t="shared" si="32"/>
        <v>0</v>
      </c>
      <c r="BB700" s="287">
        <f t="shared" si="33"/>
        <v>0</v>
      </c>
      <c r="BC700" s="288">
        <f t="shared" si="34"/>
        <v>0</v>
      </c>
      <c r="BD700" s="401">
        <f t="shared" si="35"/>
        <v>0</v>
      </c>
      <c r="BE700" s="402">
        <f t="shared" si="36"/>
        <v>0</v>
      </c>
      <c r="BF700" s="403">
        <f t="shared" si="37"/>
        <v>0</v>
      </c>
    </row>
    <row r="701" ht="19.5" customHeight="1">
      <c r="A701" s="185"/>
      <c r="B701" s="230">
        <f t="shared" si="38"/>
        <v>83</v>
      </c>
      <c r="C701" s="185"/>
      <c r="D701" s="391" t="str">
        <f t="array" ref="D701">INDEX(_Rge_Projectdata_IC,$B701,MATCH("Project-ID",_Rge_Headline_Projectdata,0))</f>
        <v/>
      </c>
      <c r="E701" s="392" t="str">
        <f t="array" ref="E701">IF(INDEX(_Rge_Data_IC_CY,$B701,E$1)=0,"",TEXT(INDEX(_Rge_Data_IC_CY,$B701,E$1),"JJJJMMTT"))</f>
        <v/>
      </c>
      <c r="F701" s="393" t="str">
        <f t="array" ref="F701">INDEX(_Rge_Data_IC_CY,$B701,F$1)</f>
        <v>Closed</v>
      </c>
      <c r="G701" s="393">
        <f t="array" ref="G701">IFERROR(MATCH(INDEX(_Rge_Data_IC_CY,$B701,G$1),_Rge_Projectstatus,0),"")</f>
        <v>2</v>
      </c>
      <c r="H701" s="394" t="str">
        <f t="array" ref="H701">INDEX(_Rge_Data_IC_CY,$B701,H$1)</f>
        <v/>
      </c>
      <c r="I701" s="395" t="str">
        <f t="array" ref="I701">INDEX(_Rge_Data_IC_CY,$B701,I$1)</f>
        <v/>
      </c>
      <c r="J701" s="395" t="str">
        <f t="array" ref="J701">INDEX(_Rge_Data_IC_CY,$B701,J$1)</f>
        <v/>
      </c>
      <c r="K701" s="395" t="str">
        <f t="array" ref="K701">INDEX(_Rge_Data_IC_CY,$B701,K$1)</f>
        <v/>
      </c>
      <c r="L701" s="277">
        <f t="array" ref="L701">INDEX(_Rge_Data_IC_CY,$B701,L$1)</f>
        <v>0</v>
      </c>
      <c r="M701" s="277">
        <f t="array" ref="M701">INDEX(_Rge_Data_IC_CY,$B701,M$1)</f>
        <v>0</v>
      </c>
      <c r="N701" s="277">
        <f t="array" ref="N701">INDEX(_Rge_Data_IC_CY,$B701,N$1)</f>
        <v>0</v>
      </c>
      <c r="O701" s="277">
        <f t="array" ref="O701">INDEX(_Rge_Data_IC_CY,$B701,O$1)</f>
        <v>0</v>
      </c>
      <c r="P701" s="277">
        <f t="array" ref="P701">INDEX(_Rge_Data_IC_CY,$B701,P$1)</f>
        <v>0</v>
      </c>
      <c r="Q701" s="277" t="str">
        <f t="array" ref="Q701">INDEX(_Rge_Data_IC_CY,$B701,Q$1)</f>
        <v/>
      </c>
      <c r="R701" s="277">
        <f t="array" ref="R701">INDEX(_Rge_Data_IC_CY,$B701,R$1)</f>
        <v>0</v>
      </c>
      <c r="S701" s="277">
        <f t="array" ref="S701">INDEX(_Rge_Data_IC_CY,$B701,S$1)</f>
        <v>0</v>
      </c>
      <c r="T701" s="277">
        <f t="shared" si="25"/>
        <v>0</v>
      </c>
      <c r="U701" s="396">
        <f t="shared" si="26"/>
        <v>0</v>
      </c>
      <c r="V701" s="397" t="str">
        <f t="array" ref="V701">INDEX(_Rge_Data_IC_CY,$B701,V$1)</f>
        <v/>
      </c>
      <c r="W701" s="281" t="str">
        <f t="array" ref="W701">INDEX(_Rge_Data_IC_CY,$B701,W$1)</f>
        <v/>
      </c>
      <c r="X701" s="281" t="str">
        <f t="array" ref="X701">INDEX(_Rge_Data_IC_CY,$B701,X$1)</f>
        <v/>
      </c>
      <c r="Y701" s="281" t="str">
        <f t="array" ref="Y701">INDEX(_Rge_Data_IC_CY,$B701,Y$1)</f>
        <v/>
      </c>
      <c r="Z701" s="281">
        <f t="array" ref="Z701">INDEX(_Rge_Data_IC_CY,$B701,Z$1)</f>
        <v>0</v>
      </c>
      <c r="AA701" s="281">
        <f t="array" ref="AA701">INDEX(_Rge_Data_IC_CY,$B701,AA$1)</f>
        <v>0</v>
      </c>
      <c r="AB701" s="281">
        <f t="array" ref="AB701">INDEX(_Rge_Data_IC_CY,$B701,AB$1)</f>
        <v>0</v>
      </c>
      <c r="AC701" s="281">
        <f t="array" ref="AC701">INDEX(_Rge_Data_IC_CY,$B701,AC$1)</f>
        <v>0</v>
      </c>
      <c r="AD701" s="281">
        <f t="array" ref="AD701">INDEX(_Rge_Data_IC_CY,$B701,AD$1)</f>
        <v>0</v>
      </c>
      <c r="AE701" s="281" t="str">
        <f t="array" ref="AE701">INDEX(_Rge_Data_IC_CY,$B701,AE$1)</f>
        <v/>
      </c>
      <c r="AF701" s="281">
        <f t="array" ref="AF701">INDEX(_Rge_Data_IC_CY,$B701,AF$1)</f>
        <v>0</v>
      </c>
      <c r="AG701" s="281">
        <f t="array" ref="AG701">INDEX(_Rge_Data_IC_CY,$B701,AG$1)</f>
        <v>0</v>
      </c>
      <c r="AH701" s="281">
        <f t="shared" si="27"/>
        <v>0</v>
      </c>
      <c r="AI701" s="398" t="str">
        <f t="shared" si="29"/>
        <v/>
      </c>
      <c r="AJ701" s="399" t="str">
        <f t="array" ref="AJ701">INDEX(_Rge_Data_IC_CY,$B701,AJ$1)</f>
        <v/>
      </c>
      <c r="AK701" s="400" t="str">
        <f t="array" ref="AK701">INDEX(_Rge_Data_IC_CY,$B701,AK$1)</f>
        <v/>
      </c>
      <c r="AL701" s="400" t="str">
        <f t="array" ref="AL701">INDEX(_Rge_Data_IC_CY,$B701,AL$1)</f>
        <v/>
      </c>
      <c r="AM701" s="400" t="str">
        <f t="array" ref="AM701">INDEX(_Rge_Data_IC_CY,$B701,AM$1)</f>
        <v/>
      </c>
      <c r="AN701" s="400">
        <f t="array" ref="AN701">INDEX(_Rge_Data_IC_CY,$B701,AN$1)</f>
        <v>0</v>
      </c>
      <c r="AO701" s="400">
        <f t="array" ref="AO701">INDEX(_Rge_Data_IC_CY,$B701,AO$1)</f>
        <v>0</v>
      </c>
      <c r="AP701" s="400">
        <f t="array" ref="AP701">INDEX(_Rge_Data_IC_CY,$B701,AP$1)</f>
        <v>0</v>
      </c>
      <c r="AQ701" s="400">
        <f t="array" ref="AQ701">INDEX(_Rge_Data_IC_CY,$B701,AQ$1)</f>
        <v>0</v>
      </c>
      <c r="AR701" s="400">
        <f t="array" ref="AR701">INDEX(_Rge_Data_IC_CY,$B701,AR$1)</f>
        <v>0</v>
      </c>
      <c r="AS701" s="400" t="str">
        <f t="array" ref="AS701">INDEX(_Rge_Data_IC_CY,$B701,AS$1)</f>
        <v/>
      </c>
      <c r="AT701" s="400">
        <f t="array" ref="AT701">INDEX(_Rge_Data_IC_CY,$B701,AT$1)</f>
        <v>0</v>
      </c>
      <c r="AU701" s="400">
        <f t="array" ref="AU701">INDEX(_Rge_Data_IC_CY,$B701,AU$1)</f>
        <v>0</v>
      </c>
      <c r="AV701" s="284" t="str">
        <f t="shared" si="30"/>
        <v>#REF!</v>
      </c>
      <c r="AW701" s="285">
        <f t="shared" si="28"/>
        <v>0</v>
      </c>
      <c r="AX701" s="286">
        <f>IFERROR(IF(AND($F701="OPEN",$AH701&gt;0),$AH701*_SoP*$AW701,IF(AND($F701="CLOSED",$AH701&gt;0),$AH701*_SoL*$AW701,0)),0)</f>
        <v>0</v>
      </c>
      <c r="AY701" s="286">
        <f>IFERROR(IF($AH701&lt;0,$AH701*_SoL,0),0)</f>
        <v>0</v>
      </c>
      <c r="AZ701" s="287">
        <f t="shared" si="31"/>
        <v>0</v>
      </c>
      <c r="BA701" s="287">
        <f t="shared" si="32"/>
        <v>0</v>
      </c>
      <c r="BB701" s="287">
        <f t="shared" si="33"/>
        <v>0</v>
      </c>
      <c r="BC701" s="288">
        <f t="shared" si="34"/>
        <v>0</v>
      </c>
      <c r="BD701" s="401">
        <f t="shared" si="35"/>
        <v>0</v>
      </c>
      <c r="BE701" s="402">
        <f t="shared" si="36"/>
        <v>0</v>
      </c>
      <c r="BF701" s="403">
        <f t="shared" si="37"/>
        <v>0</v>
      </c>
    </row>
    <row r="702" ht="19.5" customHeight="1">
      <c r="A702" s="185"/>
      <c r="B702" s="230">
        <f t="shared" si="38"/>
        <v>84</v>
      </c>
      <c r="C702" s="185"/>
      <c r="D702" s="391" t="str">
        <f t="array" ref="D702">INDEX(_Rge_Projectdata_IC,$B702,MATCH("Project-ID",_Rge_Headline_Projectdata,0))</f>
        <v/>
      </c>
      <c r="E702" s="392" t="str">
        <f t="array" ref="E702">IF(INDEX(_Rge_Data_IC_CY,$B702,E$1)=0,"",TEXT(INDEX(_Rge_Data_IC_CY,$B702,E$1),"JJJJMMTT"))</f>
        <v/>
      </c>
      <c r="F702" s="393" t="str">
        <f t="array" ref="F702">INDEX(_Rge_Data_IC_CY,$B702,F$1)</f>
        <v>Closed</v>
      </c>
      <c r="G702" s="393">
        <f t="array" ref="G702">IFERROR(MATCH(INDEX(_Rge_Data_IC_CY,$B702,G$1),_Rge_Projectstatus,0),"")</f>
        <v>2</v>
      </c>
      <c r="H702" s="394" t="str">
        <f t="array" ref="H702">INDEX(_Rge_Data_IC_CY,$B702,H$1)</f>
        <v/>
      </c>
      <c r="I702" s="395" t="str">
        <f t="array" ref="I702">INDEX(_Rge_Data_IC_CY,$B702,I$1)</f>
        <v/>
      </c>
      <c r="J702" s="395" t="str">
        <f t="array" ref="J702">INDEX(_Rge_Data_IC_CY,$B702,J$1)</f>
        <v/>
      </c>
      <c r="K702" s="395" t="str">
        <f t="array" ref="K702">INDEX(_Rge_Data_IC_CY,$B702,K$1)</f>
        <v/>
      </c>
      <c r="L702" s="277">
        <f t="array" ref="L702">INDEX(_Rge_Data_IC_CY,$B702,L$1)</f>
        <v>0</v>
      </c>
      <c r="M702" s="277">
        <f t="array" ref="M702">INDEX(_Rge_Data_IC_CY,$B702,M$1)</f>
        <v>0</v>
      </c>
      <c r="N702" s="277">
        <f t="array" ref="N702">INDEX(_Rge_Data_IC_CY,$B702,N$1)</f>
        <v>0</v>
      </c>
      <c r="O702" s="277">
        <f t="array" ref="O702">INDEX(_Rge_Data_IC_CY,$B702,O$1)</f>
        <v>0</v>
      </c>
      <c r="P702" s="277">
        <f t="array" ref="P702">INDEX(_Rge_Data_IC_CY,$B702,P$1)</f>
        <v>0</v>
      </c>
      <c r="Q702" s="277" t="str">
        <f t="array" ref="Q702">INDEX(_Rge_Data_IC_CY,$B702,Q$1)</f>
        <v/>
      </c>
      <c r="R702" s="277">
        <f t="array" ref="R702">INDEX(_Rge_Data_IC_CY,$B702,R$1)</f>
        <v>0</v>
      </c>
      <c r="S702" s="277">
        <f t="array" ref="S702">INDEX(_Rge_Data_IC_CY,$B702,S$1)</f>
        <v>0</v>
      </c>
      <c r="T702" s="277">
        <f t="shared" si="25"/>
        <v>0</v>
      </c>
      <c r="U702" s="396">
        <f t="shared" si="26"/>
        <v>0</v>
      </c>
      <c r="V702" s="397" t="str">
        <f t="array" ref="V702">INDEX(_Rge_Data_IC_CY,$B702,V$1)</f>
        <v/>
      </c>
      <c r="W702" s="281" t="str">
        <f t="array" ref="W702">INDEX(_Rge_Data_IC_CY,$B702,W$1)</f>
        <v/>
      </c>
      <c r="X702" s="281" t="str">
        <f t="array" ref="X702">INDEX(_Rge_Data_IC_CY,$B702,X$1)</f>
        <v/>
      </c>
      <c r="Y702" s="281" t="str">
        <f t="array" ref="Y702">INDEX(_Rge_Data_IC_CY,$B702,Y$1)</f>
        <v/>
      </c>
      <c r="Z702" s="281">
        <f t="array" ref="Z702">INDEX(_Rge_Data_IC_CY,$B702,Z$1)</f>
        <v>0</v>
      </c>
      <c r="AA702" s="281">
        <f t="array" ref="AA702">INDEX(_Rge_Data_IC_CY,$B702,AA$1)</f>
        <v>0</v>
      </c>
      <c r="AB702" s="281">
        <f t="array" ref="AB702">INDEX(_Rge_Data_IC_CY,$B702,AB$1)</f>
        <v>0</v>
      </c>
      <c r="AC702" s="281">
        <f t="array" ref="AC702">INDEX(_Rge_Data_IC_CY,$B702,AC$1)</f>
        <v>0</v>
      </c>
      <c r="AD702" s="281">
        <f t="array" ref="AD702">INDEX(_Rge_Data_IC_CY,$B702,AD$1)</f>
        <v>0</v>
      </c>
      <c r="AE702" s="281" t="str">
        <f t="array" ref="AE702">INDEX(_Rge_Data_IC_CY,$B702,AE$1)</f>
        <v/>
      </c>
      <c r="AF702" s="281">
        <f t="array" ref="AF702">INDEX(_Rge_Data_IC_CY,$B702,AF$1)</f>
        <v>0</v>
      </c>
      <c r="AG702" s="281">
        <f t="array" ref="AG702">INDEX(_Rge_Data_IC_CY,$B702,AG$1)</f>
        <v>0</v>
      </c>
      <c r="AH702" s="281">
        <f t="shared" si="27"/>
        <v>0</v>
      </c>
      <c r="AI702" s="398" t="str">
        <f t="shared" si="29"/>
        <v/>
      </c>
      <c r="AJ702" s="399" t="str">
        <f t="array" ref="AJ702">INDEX(_Rge_Data_IC_CY,$B702,AJ$1)</f>
        <v/>
      </c>
      <c r="AK702" s="400" t="str">
        <f t="array" ref="AK702">INDEX(_Rge_Data_IC_CY,$B702,AK$1)</f>
        <v/>
      </c>
      <c r="AL702" s="400" t="str">
        <f t="array" ref="AL702">INDEX(_Rge_Data_IC_CY,$B702,AL$1)</f>
        <v/>
      </c>
      <c r="AM702" s="400" t="str">
        <f t="array" ref="AM702">INDEX(_Rge_Data_IC_CY,$B702,AM$1)</f>
        <v/>
      </c>
      <c r="AN702" s="400">
        <f t="array" ref="AN702">INDEX(_Rge_Data_IC_CY,$B702,AN$1)</f>
        <v>0</v>
      </c>
      <c r="AO702" s="400">
        <f t="array" ref="AO702">INDEX(_Rge_Data_IC_CY,$B702,AO$1)</f>
        <v>0</v>
      </c>
      <c r="AP702" s="400">
        <f t="array" ref="AP702">INDEX(_Rge_Data_IC_CY,$B702,AP$1)</f>
        <v>0</v>
      </c>
      <c r="AQ702" s="400">
        <f t="array" ref="AQ702">INDEX(_Rge_Data_IC_CY,$B702,AQ$1)</f>
        <v>0</v>
      </c>
      <c r="AR702" s="400">
        <f t="array" ref="AR702">INDEX(_Rge_Data_IC_CY,$B702,AR$1)</f>
        <v>0</v>
      </c>
      <c r="AS702" s="400" t="str">
        <f t="array" ref="AS702">INDEX(_Rge_Data_IC_CY,$B702,AS$1)</f>
        <v/>
      </c>
      <c r="AT702" s="400">
        <f t="array" ref="AT702">INDEX(_Rge_Data_IC_CY,$B702,AT$1)</f>
        <v>0</v>
      </c>
      <c r="AU702" s="400">
        <f t="array" ref="AU702">INDEX(_Rge_Data_IC_CY,$B702,AU$1)</f>
        <v>0</v>
      </c>
      <c r="AV702" s="284" t="str">
        <f t="shared" si="30"/>
        <v>#REF!</v>
      </c>
      <c r="AW702" s="285">
        <f t="shared" si="28"/>
        <v>0</v>
      </c>
      <c r="AX702" s="286">
        <f>IFERROR(IF(AND($F702="OPEN",$AH702&gt;0),$AH702*_SoP*$AW702,IF(AND($F702="CLOSED",$AH702&gt;0),$AH702*_SoL*$AW702,0)),0)</f>
        <v>0</v>
      </c>
      <c r="AY702" s="286">
        <f>IFERROR(IF($AH702&lt;0,$AH702*_SoL,0),0)</f>
        <v>0</v>
      </c>
      <c r="AZ702" s="287">
        <f t="shared" si="31"/>
        <v>0</v>
      </c>
      <c r="BA702" s="287">
        <f t="shared" si="32"/>
        <v>0</v>
      </c>
      <c r="BB702" s="287">
        <f t="shared" si="33"/>
        <v>0</v>
      </c>
      <c r="BC702" s="288">
        <f t="shared" si="34"/>
        <v>0</v>
      </c>
      <c r="BD702" s="401">
        <f t="shared" si="35"/>
        <v>0</v>
      </c>
      <c r="BE702" s="402">
        <f t="shared" si="36"/>
        <v>0</v>
      </c>
      <c r="BF702" s="403">
        <f t="shared" si="37"/>
        <v>0</v>
      </c>
    </row>
    <row r="703" ht="19.5" customHeight="1">
      <c r="A703" s="185"/>
      <c r="B703" s="230">
        <f t="shared" si="38"/>
        <v>85</v>
      </c>
      <c r="C703" s="185"/>
      <c r="D703" s="391" t="str">
        <f t="array" ref="D703">INDEX(_Rge_Projectdata_IC,$B703,MATCH("Project-ID",_Rge_Headline_Projectdata,0))</f>
        <v/>
      </c>
      <c r="E703" s="392" t="str">
        <f t="array" ref="E703">IF(INDEX(_Rge_Data_IC_CY,$B703,E$1)=0,"",TEXT(INDEX(_Rge_Data_IC_CY,$B703,E$1),"JJJJMMTT"))</f>
        <v/>
      </c>
      <c r="F703" s="393" t="str">
        <f t="array" ref="F703">INDEX(_Rge_Data_IC_CY,$B703,F$1)</f>
        <v>Closed</v>
      </c>
      <c r="G703" s="393">
        <f t="array" ref="G703">IFERROR(MATCH(INDEX(_Rge_Data_IC_CY,$B703,G$1),_Rge_Projectstatus,0),"")</f>
        <v>2</v>
      </c>
      <c r="H703" s="394" t="str">
        <f t="array" ref="H703">INDEX(_Rge_Data_IC_CY,$B703,H$1)</f>
        <v/>
      </c>
      <c r="I703" s="395" t="str">
        <f t="array" ref="I703">INDEX(_Rge_Data_IC_CY,$B703,I$1)</f>
        <v/>
      </c>
      <c r="J703" s="395" t="str">
        <f t="array" ref="J703">INDEX(_Rge_Data_IC_CY,$B703,J$1)</f>
        <v/>
      </c>
      <c r="K703" s="395" t="str">
        <f t="array" ref="K703">INDEX(_Rge_Data_IC_CY,$B703,K$1)</f>
        <v/>
      </c>
      <c r="L703" s="277">
        <f t="array" ref="L703">INDEX(_Rge_Data_IC_CY,$B703,L$1)</f>
        <v>0</v>
      </c>
      <c r="M703" s="277">
        <f t="array" ref="M703">INDEX(_Rge_Data_IC_CY,$B703,M$1)</f>
        <v>0</v>
      </c>
      <c r="N703" s="277">
        <f t="array" ref="N703">INDEX(_Rge_Data_IC_CY,$B703,N$1)</f>
        <v>0</v>
      </c>
      <c r="O703" s="277">
        <f t="array" ref="O703">INDEX(_Rge_Data_IC_CY,$B703,O$1)</f>
        <v>0</v>
      </c>
      <c r="P703" s="277">
        <f t="array" ref="P703">INDEX(_Rge_Data_IC_CY,$B703,P$1)</f>
        <v>0</v>
      </c>
      <c r="Q703" s="277" t="str">
        <f t="array" ref="Q703">INDEX(_Rge_Data_IC_CY,$B703,Q$1)</f>
        <v/>
      </c>
      <c r="R703" s="277">
        <f t="array" ref="R703">INDEX(_Rge_Data_IC_CY,$B703,R$1)</f>
        <v>0</v>
      </c>
      <c r="S703" s="277">
        <f t="array" ref="S703">INDEX(_Rge_Data_IC_CY,$B703,S$1)</f>
        <v>0</v>
      </c>
      <c r="T703" s="277">
        <f t="shared" si="25"/>
        <v>0</v>
      </c>
      <c r="U703" s="396">
        <f t="shared" si="26"/>
        <v>0</v>
      </c>
      <c r="V703" s="397" t="str">
        <f t="array" ref="V703">INDEX(_Rge_Data_IC_CY,$B703,V$1)</f>
        <v/>
      </c>
      <c r="W703" s="281" t="str">
        <f t="array" ref="W703">INDEX(_Rge_Data_IC_CY,$B703,W$1)</f>
        <v/>
      </c>
      <c r="X703" s="281" t="str">
        <f t="array" ref="X703">INDEX(_Rge_Data_IC_CY,$B703,X$1)</f>
        <v/>
      </c>
      <c r="Y703" s="281" t="str">
        <f t="array" ref="Y703">INDEX(_Rge_Data_IC_CY,$B703,Y$1)</f>
        <v/>
      </c>
      <c r="Z703" s="281">
        <f t="array" ref="Z703">INDEX(_Rge_Data_IC_CY,$B703,Z$1)</f>
        <v>0</v>
      </c>
      <c r="AA703" s="281">
        <f t="array" ref="AA703">INDEX(_Rge_Data_IC_CY,$B703,AA$1)</f>
        <v>0</v>
      </c>
      <c r="AB703" s="281">
        <f t="array" ref="AB703">INDEX(_Rge_Data_IC_CY,$B703,AB$1)</f>
        <v>0</v>
      </c>
      <c r="AC703" s="281">
        <f t="array" ref="AC703">INDEX(_Rge_Data_IC_CY,$B703,AC$1)</f>
        <v>0</v>
      </c>
      <c r="AD703" s="281">
        <f t="array" ref="AD703">INDEX(_Rge_Data_IC_CY,$B703,AD$1)</f>
        <v>0</v>
      </c>
      <c r="AE703" s="281" t="str">
        <f t="array" ref="AE703">INDEX(_Rge_Data_IC_CY,$B703,AE$1)</f>
        <v/>
      </c>
      <c r="AF703" s="281">
        <f t="array" ref="AF703">INDEX(_Rge_Data_IC_CY,$B703,AF$1)</f>
        <v>0</v>
      </c>
      <c r="AG703" s="281">
        <f t="array" ref="AG703">INDEX(_Rge_Data_IC_CY,$B703,AG$1)</f>
        <v>0</v>
      </c>
      <c r="AH703" s="281">
        <f t="shared" si="27"/>
        <v>0</v>
      </c>
      <c r="AI703" s="398" t="str">
        <f t="shared" si="29"/>
        <v/>
      </c>
      <c r="AJ703" s="399" t="str">
        <f t="array" ref="AJ703">INDEX(_Rge_Data_IC_CY,$B703,AJ$1)</f>
        <v/>
      </c>
      <c r="AK703" s="400" t="str">
        <f t="array" ref="AK703">INDEX(_Rge_Data_IC_CY,$B703,AK$1)</f>
        <v/>
      </c>
      <c r="AL703" s="400" t="str">
        <f t="array" ref="AL703">INDEX(_Rge_Data_IC_CY,$B703,AL$1)</f>
        <v/>
      </c>
      <c r="AM703" s="400" t="str">
        <f t="array" ref="AM703">INDEX(_Rge_Data_IC_CY,$B703,AM$1)</f>
        <v/>
      </c>
      <c r="AN703" s="400">
        <f t="array" ref="AN703">INDEX(_Rge_Data_IC_CY,$B703,AN$1)</f>
        <v>0</v>
      </c>
      <c r="AO703" s="400">
        <f t="array" ref="AO703">INDEX(_Rge_Data_IC_CY,$B703,AO$1)</f>
        <v>0</v>
      </c>
      <c r="AP703" s="400">
        <f t="array" ref="AP703">INDEX(_Rge_Data_IC_CY,$B703,AP$1)</f>
        <v>0</v>
      </c>
      <c r="AQ703" s="400">
        <f t="array" ref="AQ703">INDEX(_Rge_Data_IC_CY,$B703,AQ$1)</f>
        <v>0</v>
      </c>
      <c r="AR703" s="400">
        <f t="array" ref="AR703">INDEX(_Rge_Data_IC_CY,$B703,AR$1)</f>
        <v>0</v>
      </c>
      <c r="AS703" s="400" t="str">
        <f t="array" ref="AS703">INDEX(_Rge_Data_IC_CY,$B703,AS$1)</f>
        <v/>
      </c>
      <c r="AT703" s="400">
        <f t="array" ref="AT703">INDEX(_Rge_Data_IC_CY,$B703,AT$1)</f>
        <v>0</v>
      </c>
      <c r="AU703" s="400">
        <f t="array" ref="AU703">INDEX(_Rge_Data_IC_CY,$B703,AU$1)</f>
        <v>0</v>
      </c>
      <c r="AV703" s="284" t="str">
        <f t="shared" si="30"/>
        <v>#REF!</v>
      </c>
      <c r="AW703" s="285">
        <f t="shared" si="28"/>
        <v>0</v>
      </c>
      <c r="AX703" s="286">
        <f>IFERROR(IF(AND($F703="OPEN",$AH703&gt;0),$AH703*_SoP*$AW703,IF(AND($F703="CLOSED",$AH703&gt;0),$AH703*_SoL*$AW703,0)),0)</f>
        <v>0</v>
      </c>
      <c r="AY703" s="286">
        <f>IFERROR(IF($AH703&lt;0,$AH703*_SoL,0),0)</f>
        <v>0</v>
      </c>
      <c r="AZ703" s="287">
        <f t="shared" si="31"/>
        <v>0</v>
      </c>
      <c r="BA703" s="287">
        <f t="shared" si="32"/>
        <v>0</v>
      </c>
      <c r="BB703" s="287">
        <f t="shared" si="33"/>
        <v>0</v>
      </c>
      <c r="BC703" s="288">
        <f t="shared" si="34"/>
        <v>0</v>
      </c>
      <c r="BD703" s="401">
        <f t="shared" si="35"/>
        <v>0</v>
      </c>
      <c r="BE703" s="402">
        <f t="shared" si="36"/>
        <v>0</v>
      </c>
      <c r="BF703" s="403">
        <f t="shared" si="37"/>
        <v>0</v>
      </c>
    </row>
    <row r="704" ht="19.5" customHeight="1">
      <c r="A704" s="185"/>
      <c r="B704" s="230">
        <f t="shared" si="38"/>
        <v>86</v>
      </c>
      <c r="C704" s="185"/>
      <c r="D704" s="391" t="str">
        <f t="array" ref="D704">INDEX(_Rge_Projectdata_IC,$B704,MATCH("Project-ID",_Rge_Headline_Projectdata,0))</f>
        <v/>
      </c>
      <c r="E704" s="392" t="str">
        <f t="array" ref="E704">IF(INDEX(_Rge_Data_IC_CY,$B704,E$1)=0,"",TEXT(INDEX(_Rge_Data_IC_CY,$B704,E$1),"JJJJMMTT"))</f>
        <v/>
      </c>
      <c r="F704" s="393" t="str">
        <f t="array" ref="F704">INDEX(_Rge_Data_IC_CY,$B704,F$1)</f>
        <v>Closed</v>
      </c>
      <c r="G704" s="393">
        <f t="array" ref="G704">IFERROR(MATCH(INDEX(_Rge_Data_IC_CY,$B704,G$1),_Rge_Projectstatus,0),"")</f>
        <v>2</v>
      </c>
      <c r="H704" s="394" t="str">
        <f t="array" ref="H704">INDEX(_Rge_Data_IC_CY,$B704,H$1)</f>
        <v/>
      </c>
      <c r="I704" s="395" t="str">
        <f t="array" ref="I704">INDEX(_Rge_Data_IC_CY,$B704,I$1)</f>
        <v/>
      </c>
      <c r="J704" s="395" t="str">
        <f t="array" ref="J704">INDEX(_Rge_Data_IC_CY,$B704,J$1)</f>
        <v/>
      </c>
      <c r="K704" s="395" t="str">
        <f t="array" ref="K704">INDEX(_Rge_Data_IC_CY,$B704,K$1)</f>
        <v/>
      </c>
      <c r="L704" s="277">
        <f t="array" ref="L704">INDEX(_Rge_Data_IC_CY,$B704,L$1)</f>
        <v>0</v>
      </c>
      <c r="M704" s="277">
        <f t="array" ref="M704">INDEX(_Rge_Data_IC_CY,$B704,M$1)</f>
        <v>0</v>
      </c>
      <c r="N704" s="277">
        <f t="array" ref="N704">INDEX(_Rge_Data_IC_CY,$B704,N$1)</f>
        <v>0</v>
      </c>
      <c r="O704" s="277">
        <f t="array" ref="O704">INDEX(_Rge_Data_IC_CY,$B704,O$1)</f>
        <v>0</v>
      </c>
      <c r="P704" s="277">
        <f t="array" ref="P704">INDEX(_Rge_Data_IC_CY,$B704,P$1)</f>
        <v>0</v>
      </c>
      <c r="Q704" s="277" t="str">
        <f t="array" ref="Q704">INDEX(_Rge_Data_IC_CY,$B704,Q$1)</f>
        <v/>
      </c>
      <c r="R704" s="277">
        <f t="array" ref="R704">INDEX(_Rge_Data_IC_CY,$B704,R$1)</f>
        <v>0</v>
      </c>
      <c r="S704" s="277">
        <f t="array" ref="S704">INDEX(_Rge_Data_IC_CY,$B704,S$1)</f>
        <v>0</v>
      </c>
      <c r="T704" s="277">
        <f t="shared" si="25"/>
        <v>0</v>
      </c>
      <c r="U704" s="396">
        <f t="shared" si="26"/>
        <v>0</v>
      </c>
      <c r="V704" s="397" t="str">
        <f t="array" ref="V704">INDEX(_Rge_Data_IC_CY,$B704,V$1)</f>
        <v/>
      </c>
      <c r="W704" s="281" t="str">
        <f t="array" ref="W704">INDEX(_Rge_Data_IC_CY,$B704,W$1)</f>
        <v/>
      </c>
      <c r="X704" s="281" t="str">
        <f t="array" ref="X704">INDEX(_Rge_Data_IC_CY,$B704,X$1)</f>
        <v/>
      </c>
      <c r="Y704" s="281" t="str">
        <f t="array" ref="Y704">INDEX(_Rge_Data_IC_CY,$B704,Y$1)</f>
        <v/>
      </c>
      <c r="Z704" s="281">
        <f t="array" ref="Z704">INDEX(_Rge_Data_IC_CY,$B704,Z$1)</f>
        <v>0</v>
      </c>
      <c r="AA704" s="281">
        <f t="array" ref="AA704">INDEX(_Rge_Data_IC_CY,$B704,AA$1)</f>
        <v>0</v>
      </c>
      <c r="AB704" s="281">
        <f t="array" ref="AB704">INDEX(_Rge_Data_IC_CY,$B704,AB$1)</f>
        <v>0</v>
      </c>
      <c r="AC704" s="281">
        <f t="array" ref="AC704">INDEX(_Rge_Data_IC_CY,$B704,AC$1)</f>
        <v>0</v>
      </c>
      <c r="AD704" s="281">
        <f t="array" ref="AD704">INDEX(_Rge_Data_IC_CY,$B704,AD$1)</f>
        <v>0</v>
      </c>
      <c r="AE704" s="281" t="str">
        <f t="array" ref="AE704">INDEX(_Rge_Data_IC_CY,$B704,AE$1)</f>
        <v/>
      </c>
      <c r="AF704" s="281">
        <f t="array" ref="AF704">INDEX(_Rge_Data_IC_CY,$B704,AF$1)</f>
        <v>0</v>
      </c>
      <c r="AG704" s="281">
        <f t="array" ref="AG704">INDEX(_Rge_Data_IC_CY,$B704,AG$1)</f>
        <v>0</v>
      </c>
      <c r="AH704" s="281">
        <f t="shared" si="27"/>
        <v>0</v>
      </c>
      <c r="AI704" s="398" t="str">
        <f t="shared" si="29"/>
        <v/>
      </c>
      <c r="AJ704" s="399" t="str">
        <f t="array" ref="AJ704">INDEX(_Rge_Data_IC_CY,$B704,AJ$1)</f>
        <v/>
      </c>
      <c r="AK704" s="400" t="str">
        <f t="array" ref="AK704">INDEX(_Rge_Data_IC_CY,$B704,AK$1)</f>
        <v/>
      </c>
      <c r="AL704" s="400" t="str">
        <f t="array" ref="AL704">INDEX(_Rge_Data_IC_CY,$B704,AL$1)</f>
        <v/>
      </c>
      <c r="AM704" s="400" t="str">
        <f t="array" ref="AM704">INDEX(_Rge_Data_IC_CY,$B704,AM$1)</f>
        <v/>
      </c>
      <c r="AN704" s="400">
        <f t="array" ref="AN704">INDEX(_Rge_Data_IC_CY,$B704,AN$1)</f>
        <v>0</v>
      </c>
      <c r="AO704" s="400">
        <f t="array" ref="AO704">INDEX(_Rge_Data_IC_CY,$B704,AO$1)</f>
        <v>0</v>
      </c>
      <c r="AP704" s="400">
        <f t="array" ref="AP704">INDEX(_Rge_Data_IC_CY,$B704,AP$1)</f>
        <v>0</v>
      </c>
      <c r="AQ704" s="400">
        <f t="array" ref="AQ704">INDEX(_Rge_Data_IC_CY,$B704,AQ$1)</f>
        <v>0</v>
      </c>
      <c r="AR704" s="400">
        <f t="array" ref="AR704">INDEX(_Rge_Data_IC_CY,$B704,AR$1)</f>
        <v>0</v>
      </c>
      <c r="AS704" s="400" t="str">
        <f t="array" ref="AS704">INDEX(_Rge_Data_IC_CY,$B704,AS$1)</f>
        <v/>
      </c>
      <c r="AT704" s="400">
        <f t="array" ref="AT704">INDEX(_Rge_Data_IC_CY,$B704,AT$1)</f>
        <v>0</v>
      </c>
      <c r="AU704" s="400">
        <f t="array" ref="AU704">INDEX(_Rge_Data_IC_CY,$B704,AU$1)</f>
        <v>0</v>
      </c>
      <c r="AV704" s="284" t="str">
        <f t="shared" si="30"/>
        <v>#REF!</v>
      </c>
      <c r="AW704" s="285">
        <f t="shared" si="28"/>
        <v>0</v>
      </c>
      <c r="AX704" s="286">
        <f>IFERROR(IF(AND($F704="OPEN",$AH704&gt;0),$AH704*_SoP*$AW704,IF(AND($F704="CLOSED",$AH704&gt;0),$AH704*_SoL*$AW704,0)),0)</f>
        <v>0</v>
      </c>
      <c r="AY704" s="286">
        <f>IFERROR(IF($AH704&lt;0,$AH704*_SoL,0),0)</f>
        <v>0</v>
      </c>
      <c r="AZ704" s="287">
        <f t="shared" si="31"/>
        <v>0</v>
      </c>
      <c r="BA704" s="287">
        <f t="shared" si="32"/>
        <v>0</v>
      </c>
      <c r="BB704" s="287">
        <f t="shared" si="33"/>
        <v>0</v>
      </c>
      <c r="BC704" s="288">
        <f t="shared" si="34"/>
        <v>0</v>
      </c>
      <c r="BD704" s="401">
        <f t="shared" si="35"/>
        <v>0</v>
      </c>
      <c r="BE704" s="402">
        <f t="shared" si="36"/>
        <v>0</v>
      </c>
      <c r="BF704" s="403">
        <f t="shared" si="37"/>
        <v>0</v>
      </c>
    </row>
    <row r="705" ht="19.5" customHeight="1">
      <c r="A705" s="185"/>
      <c r="B705" s="230">
        <f t="shared" si="38"/>
        <v>87</v>
      </c>
      <c r="C705" s="185"/>
      <c r="D705" s="391" t="str">
        <f t="array" ref="D705">INDEX(_Rge_Projectdata_IC,$B705,MATCH("Project-ID",_Rge_Headline_Projectdata,0))</f>
        <v/>
      </c>
      <c r="E705" s="392" t="str">
        <f t="array" ref="E705">IF(INDEX(_Rge_Data_IC_CY,$B705,E$1)=0,"",TEXT(INDEX(_Rge_Data_IC_CY,$B705,E$1),"JJJJMMTT"))</f>
        <v/>
      </c>
      <c r="F705" s="393" t="str">
        <f t="array" ref="F705">INDEX(_Rge_Data_IC_CY,$B705,F$1)</f>
        <v>Closed</v>
      </c>
      <c r="G705" s="393">
        <f t="array" ref="G705">IFERROR(MATCH(INDEX(_Rge_Data_IC_CY,$B705,G$1),_Rge_Projectstatus,0),"")</f>
        <v>2</v>
      </c>
      <c r="H705" s="394" t="str">
        <f t="array" ref="H705">INDEX(_Rge_Data_IC_CY,$B705,H$1)</f>
        <v/>
      </c>
      <c r="I705" s="395" t="str">
        <f t="array" ref="I705">INDEX(_Rge_Data_IC_CY,$B705,I$1)</f>
        <v/>
      </c>
      <c r="J705" s="395" t="str">
        <f t="array" ref="J705">INDEX(_Rge_Data_IC_CY,$B705,J$1)</f>
        <v/>
      </c>
      <c r="K705" s="395" t="str">
        <f t="array" ref="K705">INDEX(_Rge_Data_IC_CY,$B705,K$1)</f>
        <v/>
      </c>
      <c r="L705" s="277">
        <f t="array" ref="L705">INDEX(_Rge_Data_IC_CY,$B705,L$1)</f>
        <v>0</v>
      </c>
      <c r="M705" s="277">
        <f t="array" ref="M705">INDEX(_Rge_Data_IC_CY,$B705,M$1)</f>
        <v>0</v>
      </c>
      <c r="N705" s="277">
        <f t="array" ref="N705">INDEX(_Rge_Data_IC_CY,$B705,N$1)</f>
        <v>0</v>
      </c>
      <c r="O705" s="277">
        <f t="array" ref="O705">INDEX(_Rge_Data_IC_CY,$B705,O$1)</f>
        <v>0</v>
      </c>
      <c r="P705" s="277">
        <f t="array" ref="P705">INDEX(_Rge_Data_IC_CY,$B705,P$1)</f>
        <v>0</v>
      </c>
      <c r="Q705" s="277" t="str">
        <f t="array" ref="Q705">INDEX(_Rge_Data_IC_CY,$B705,Q$1)</f>
        <v/>
      </c>
      <c r="R705" s="277">
        <f t="array" ref="R705">INDEX(_Rge_Data_IC_CY,$B705,R$1)</f>
        <v>0</v>
      </c>
      <c r="S705" s="277">
        <f t="array" ref="S705">INDEX(_Rge_Data_IC_CY,$B705,S$1)</f>
        <v>0</v>
      </c>
      <c r="T705" s="277">
        <f t="shared" si="25"/>
        <v>0</v>
      </c>
      <c r="U705" s="396">
        <f t="shared" si="26"/>
        <v>0</v>
      </c>
      <c r="V705" s="397" t="str">
        <f t="array" ref="V705">INDEX(_Rge_Data_IC_CY,$B705,V$1)</f>
        <v/>
      </c>
      <c r="W705" s="281" t="str">
        <f t="array" ref="W705">INDEX(_Rge_Data_IC_CY,$B705,W$1)</f>
        <v/>
      </c>
      <c r="X705" s="281" t="str">
        <f t="array" ref="X705">INDEX(_Rge_Data_IC_CY,$B705,X$1)</f>
        <v/>
      </c>
      <c r="Y705" s="281" t="str">
        <f t="array" ref="Y705">INDEX(_Rge_Data_IC_CY,$B705,Y$1)</f>
        <v/>
      </c>
      <c r="Z705" s="281">
        <f t="array" ref="Z705">INDEX(_Rge_Data_IC_CY,$B705,Z$1)</f>
        <v>0</v>
      </c>
      <c r="AA705" s="281">
        <f t="array" ref="AA705">INDEX(_Rge_Data_IC_CY,$B705,AA$1)</f>
        <v>0</v>
      </c>
      <c r="AB705" s="281">
        <f t="array" ref="AB705">INDEX(_Rge_Data_IC_CY,$B705,AB$1)</f>
        <v>0</v>
      </c>
      <c r="AC705" s="281">
        <f t="array" ref="AC705">INDEX(_Rge_Data_IC_CY,$B705,AC$1)</f>
        <v>0</v>
      </c>
      <c r="AD705" s="281">
        <f t="array" ref="AD705">INDEX(_Rge_Data_IC_CY,$B705,AD$1)</f>
        <v>0</v>
      </c>
      <c r="AE705" s="281" t="str">
        <f t="array" ref="AE705">INDEX(_Rge_Data_IC_CY,$B705,AE$1)</f>
        <v/>
      </c>
      <c r="AF705" s="281">
        <f t="array" ref="AF705">INDEX(_Rge_Data_IC_CY,$B705,AF$1)</f>
        <v>0</v>
      </c>
      <c r="AG705" s="281">
        <f t="array" ref="AG705">INDEX(_Rge_Data_IC_CY,$B705,AG$1)</f>
        <v>0</v>
      </c>
      <c r="AH705" s="281">
        <f t="shared" si="27"/>
        <v>0</v>
      </c>
      <c r="AI705" s="398" t="str">
        <f t="shared" si="29"/>
        <v/>
      </c>
      <c r="AJ705" s="399" t="str">
        <f t="array" ref="AJ705">INDEX(_Rge_Data_IC_CY,$B705,AJ$1)</f>
        <v/>
      </c>
      <c r="AK705" s="400" t="str">
        <f t="array" ref="AK705">INDEX(_Rge_Data_IC_CY,$B705,AK$1)</f>
        <v/>
      </c>
      <c r="AL705" s="400" t="str">
        <f t="array" ref="AL705">INDEX(_Rge_Data_IC_CY,$B705,AL$1)</f>
        <v/>
      </c>
      <c r="AM705" s="400" t="str">
        <f t="array" ref="AM705">INDEX(_Rge_Data_IC_CY,$B705,AM$1)</f>
        <v/>
      </c>
      <c r="AN705" s="400">
        <f t="array" ref="AN705">INDEX(_Rge_Data_IC_CY,$B705,AN$1)</f>
        <v>0</v>
      </c>
      <c r="AO705" s="400">
        <f t="array" ref="AO705">INDEX(_Rge_Data_IC_CY,$B705,AO$1)</f>
        <v>0</v>
      </c>
      <c r="AP705" s="400">
        <f t="array" ref="AP705">INDEX(_Rge_Data_IC_CY,$B705,AP$1)</f>
        <v>0</v>
      </c>
      <c r="AQ705" s="400">
        <f t="array" ref="AQ705">INDEX(_Rge_Data_IC_CY,$B705,AQ$1)</f>
        <v>0</v>
      </c>
      <c r="AR705" s="400">
        <f t="array" ref="AR705">INDEX(_Rge_Data_IC_CY,$B705,AR$1)</f>
        <v>0</v>
      </c>
      <c r="AS705" s="400" t="str">
        <f t="array" ref="AS705">INDEX(_Rge_Data_IC_CY,$B705,AS$1)</f>
        <v/>
      </c>
      <c r="AT705" s="400">
        <f t="array" ref="AT705">INDEX(_Rge_Data_IC_CY,$B705,AT$1)</f>
        <v>0</v>
      </c>
      <c r="AU705" s="400">
        <f t="array" ref="AU705">INDEX(_Rge_Data_IC_CY,$B705,AU$1)</f>
        <v>0</v>
      </c>
      <c r="AV705" s="284" t="str">
        <f t="shared" si="30"/>
        <v>#REF!</v>
      </c>
      <c r="AW705" s="285">
        <f t="shared" si="28"/>
        <v>0</v>
      </c>
      <c r="AX705" s="286">
        <f>IFERROR(IF(AND($F705="OPEN",$AH705&gt;0),$AH705*_SoP*$AW705,IF(AND($F705="CLOSED",$AH705&gt;0),$AH705*_SoL*$AW705,0)),0)</f>
        <v>0</v>
      </c>
      <c r="AY705" s="286">
        <f>IFERROR(IF($AH705&lt;0,$AH705*_SoL,0),0)</f>
        <v>0</v>
      </c>
      <c r="AZ705" s="287">
        <f t="shared" si="31"/>
        <v>0</v>
      </c>
      <c r="BA705" s="287">
        <f t="shared" si="32"/>
        <v>0</v>
      </c>
      <c r="BB705" s="287">
        <f t="shared" si="33"/>
        <v>0</v>
      </c>
      <c r="BC705" s="288">
        <f t="shared" si="34"/>
        <v>0</v>
      </c>
      <c r="BD705" s="401">
        <f t="shared" si="35"/>
        <v>0</v>
      </c>
      <c r="BE705" s="402">
        <f t="shared" si="36"/>
        <v>0</v>
      </c>
      <c r="BF705" s="403">
        <f t="shared" si="37"/>
        <v>0</v>
      </c>
    </row>
    <row r="706" ht="19.5" customHeight="1">
      <c r="A706" s="185"/>
      <c r="B706" s="230">
        <f t="shared" si="38"/>
        <v>88</v>
      </c>
      <c r="C706" s="185"/>
      <c r="D706" s="391" t="str">
        <f t="array" ref="D706">INDEX(_Rge_Projectdata_IC,$B706,MATCH("Project-ID",_Rge_Headline_Projectdata,0))</f>
        <v/>
      </c>
      <c r="E706" s="392" t="str">
        <f t="array" ref="E706">IF(INDEX(_Rge_Data_IC_CY,$B706,E$1)=0,"",TEXT(INDEX(_Rge_Data_IC_CY,$B706,E$1),"JJJJMMTT"))</f>
        <v/>
      </c>
      <c r="F706" s="393" t="str">
        <f t="array" ref="F706">INDEX(_Rge_Data_IC_CY,$B706,F$1)</f>
        <v>Closed</v>
      </c>
      <c r="G706" s="393">
        <f t="array" ref="G706">IFERROR(MATCH(INDEX(_Rge_Data_IC_CY,$B706,G$1),_Rge_Projectstatus,0),"")</f>
        <v>2</v>
      </c>
      <c r="H706" s="394" t="str">
        <f t="array" ref="H706">INDEX(_Rge_Data_IC_CY,$B706,H$1)</f>
        <v/>
      </c>
      <c r="I706" s="395" t="str">
        <f t="array" ref="I706">INDEX(_Rge_Data_IC_CY,$B706,I$1)</f>
        <v/>
      </c>
      <c r="J706" s="395" t="str">
        <f t="array" ref="J706">INDEX(_Rge_Data_IC_CY,$B706,J$1)</f>
        <v/>
      </c>
      <c r="K706" s="395" t="str">
        <f t="array" ref="K706">INDEX(_Rge_Data_IC_CY,$B706,K$1)</f>
        <v/>
      </c>
      <c r="L706" s="277">
        <f t="array" ref="L706">INDEX(_Rge_Data_IC_CY,$B706,L$1)</f>
        <v>0</v>
      </c>
      <c r="M706" s="277">
        <f t="array" ref="M706">INDEX(_Rge_Data_IC_CY,$B706,M$1)</f>
        <v>0</v>
      </c>
      <c r="N706" s="277">
        <f t="array" ref="N706">INDEX(_Rge_Data_IC_CY,$B706,N$1)</f>
        <v>0</v>
      </c>
      <c r="O706" s="277">
        <f t="array" ref="O706">INDEX(_Rge_Data_IC_CY,$B706,O$1)</f>
        <v>0</v>
      </c>
      <c r="P706" s="277">
        <f t="array" ref="P706">INDEX(_Rge_Data_IC_CY,$B706,P$1)</f>
        <v>0</v>
      </c>
      <c r="Q706" s="277" t="str">
        <f t="array" ref="Q706">INDEX(_Rge_Data_IC_CY,$B706,Q$1)</f>
        <v/>
      </c>
      <c r="R706" s="277">
        <f t="array" ref="R706">INDEX(_Rge_Data_IC_CY,$B706,R$1)</f>
        <v>0</v>
      </c>
      <c r="S706" s="277">
        <f t="array" ref="S706">INDEX(_Rge_Data_IC_CY,$B706,S$1)</f>
        <v>0</v>
      </c>
      <c r="T706" s="277">
        <f t="shared" si="25"/>
        <v>0</v>
      </c>
      <c r="U706" s="396">
        <f t="shared" si="26"/>
        <v>0</v>
      </c>
      <c r="V706" s="397" t="str">
        <f t="array" ref="V706">INDEX(_Rge_Data_IC_CY,$B706,V$1)</f>
        <v/>
      </c>
      <c r="W706" s="281" t="str">
        <f t="array" ref="W706">INDEX(_Rge_Data_IC_CY,$B706,W$1)</f>
        <v/>
      </c>
      <c r="X706" s="281" t="str">
        <f t="array" ref="X706">INDEX(_Rge_Data_IC_CY,$B706,X$1)</f>
        <v/>
      </c>
      <c r="Y706" s="281" t="str">
        <f t="array" ref="Y706">INDEX(_Rge_Data_IC_CY,$B706,Y$1)</f>
        <v/>
      </c>
      <c r="Z706" s="281">
        <f t="array" ref="Z706">INDEX(_Rge_Data_IC_CY,$B706,Z$1)</f>
        <v>0</v>
      </c>
      <c r="AA706" s="281">
        <f t="array" ref="AA706">INDEX(_Rge_Data_IC_CY,$B706,AA$1)</f>
        <v>0</v>
      </c>
      <c r="AB706" s="281">
        <f t="array" ref="AB706">INDEX(_Rge_Data_IC_CY,$B706,AB$1)</f>
        <v>0</v>
      </c>
      <c r="AC706" s="281">
        <f t="array" ref="AC706">INDEX(_Rge_Data_IC_CY,$B706,AC$1)</f>
        <v>0</v>
      </c>
      <c r="AD706" s="281">
        <f t="array" ref="AD706">INDEX(_Rge_Data_IC_CY,$B706,AD$1)</f>
        <v>0</v>
      </c>
      <c r="AE706" s="281" t="str">
        <f t="array" ref="AE706">INDEX(_Rge_Data_IC_CY,$B706,AE$1)</f>
        <v/>
      </c>
      <c r="AF706" s="281">
        <f t="array" ref="AF706">INDEX(_Rge_Data_IC_CY,$B706,AF$1)</f>
        <v>0</v>
      </c>
      <c r="AG706" s="281">
        <f t="array" ref="AG706">INDEX(_Rge_Data_IC_CY,$B706,AG$1)</f>
        <v>0</v>
      </c>
      <c r="AH706" s="281">
        <f t="shared" si="27"/>
        <v>0</v>
      </c>
      <c r="AI706" s="398" t="str">
        <f t="shared" si="29"/>
        <v/>
      </c>
      <c r="AJ706" s="399" t="str">
        <f t="array" ref="AJ706">INDEX(_Rge_Data_IC_CY,$B706,AJ$1)</f>
        <v/>
      </c>
      <c r="AK706" s="400" t="str">
        <f t="array" ref="AK706">INDEX(_Rge_Data_IC_CY,$B706,AK$1)</f>
        <v/>
      </c>
      <c r="AL706" s="400" t="str">
        <f t="array" ref="AL706">INDEX(_Rge_Data_IC_CY,$B706,AL$1)</f>
        <v/>
      </c>
      <c r="AM706" s="400" t="str">
        <f t="array" ref="AM706">INDEX(_Rge_Data_IC_CY,$B706,AM$1)</f>
        <v/>
      </c>
      <c r="AN706" s="400">
        <f t="array" ref="AN706">INDEX(_Rge_Data_IC_CY,$B706,AN$1)</f>
        <v>0</v>
      </c>
      <c r="AO706" s="400">
        <f t="array" ref="AO706">INDEX(_Rge_Data_IC_CY,$B706,AO$1)</f>
        <v>0</v>
      </c>
      <c r="AP706" s="400">
        <f t="array" ref="AP706">INDEX(_Rge_Data_IC_CY,$B706,AP$1)</f>
        <v>0</v>
      </c>
      <c r="AQ706" s="400">
        <f t="array" ref="AQ706">INDEX(_Rge_Data_IC_CY,$B706,AQ$1)</f>
        <v>0</v>
      </c>
      <c r="AR706" s="400">
        <f t="array" ref="AR706">INDEX(_Rge_Data_IC_CY,$B706,AR$1)</f>
        <v>0</v>
      </c>
      <c r="AS706" s="400" t="str">
        <f t="array" ref="AS706">INDEX(_Rge_Data_IC_CY,$B706,AS$1)</f>
        <v/>
      </c>
      <c r="AT706" s="400">
        <f t="array" ref="AT706">INDEX(_Rge_Data_IC_CY,$B706,AT$1)</f>
        <v>0</v>
      </c>
      <c r="AU706" s="400">
        <f t="array" ref="AU706">INDEX(_Rge_Data_IC_CY,$B706,AU$1)</f>
        <v>0</v>
      </c>
      <c r="AV706" s="284" t="str">
        <f t="shared" si="30"/>
        <v>#REF!</v>
      </c>
      <c r="AW706" s="285">
        <f t="shared" si="28"/>
        <v>0</v>
      </c>
      <c r="AX706" s="286">
        <f>IFERROR(IF(AND($F706="OPEN",$AH706&gt;0),$AH706*_SoP*$AW706,IF(AND($F706="CLOSED",$AH706&gt;0),$AH706*_SoL*$AW706,0)),0)</f>
        <v>0</v>
      </c>
      <c r="AY706" s="286">
        <f>IFERROR(IF($AH706&lt;0,$AH706*_SoL,0),0)</f>
        <v>0</v>
      </c>
      <c r="AZ706" s="287">
        <f t="shared" si="31"/>
        <v>0</v>
      </c>
      <c r="BA706" s="287">
        <f t="shared" si="32"/>
        <v>0</v>
      </c>
      <c r="BB706" s="287">
        <f t="shared" si="33"/>
        <v>0</v>
      </c>
      <c r="BC706" s="288">
        <f t="shared" si="34"/>
        <v>0</v>
      </c>
      <c r="BD706" s="401">
        <f t="shared" si="35"/>
        <v>0</v>
      </c>
      <c r="BE706" s="402">
        <f t="shared" si="36"/>
        <v>0</v>
      </c>
      <c r="BF706" s="403">
        <f t="shared" si="37"/>
        <v>0</v>
      </c>
    </row>
    <row r="707" ht="19.5" customHeight="1">
      <c r="A707" s="185"/>
      <c r="B707" s="230">
        <f t="shared" si="38"/>
        <v>89</v>
      </c>
      <c r="C707" s="185"/>
      <c r="D707" s="391" t="str">
        <f t="array" ref="D707">INDEX(_Rge_Projectdata_IC,$B707,MATCH("Project-ID",_Rge_Headline_Projectdata,0))</f>
        <v/>
      </c>
      <c r="E707" s="392" t="str">
        <f t="array" ref="E707">IF(INDEX(_Rge_Data_IC_CY,$B707,E$1)=0,"",TEXT(INDEX(_Rge_Data_IC_CY,$B707,E$1),"JJJJMMTT"))</f>
        <v/>
      </c>
      <c r="F707" s="393" t="str">
        <f t="array" ref="F707">INDEX(_Rge_Data_IC_CY,$B707,F$1)</f>
        <v>Closed</v>
      </c>
      <c r="G707" s="393">
        <f t="array" ref="G707">IFERROR(MATCH(INDEX(_Rge_Data_IC_CY,$B707,G$1),_Rge_Projectstatus,0),"")</f>
        <v>2</v>
      </c>
      <c r="H707" s="394" t="str">
        <f t="array" ref="H707">INDEX(_Rge_Data_IC_CY,$B707,H$1)</f>
        <v/>
      </c>
      <c r="I707" s="395" t="str">
        <f t="array" ref="I707">INDEX(_Rge_Data_IC_CY,$B707,I$1)</f>
        <v/>
      </c>
      <c r="J707" s="395" t="str">
        <f t="array" ref="J707">INDEX(_Rge_Data_IC_CY,$B707,J$1)</f>
        <v/>
      </c>
      <c r="K707" s="395" t="str">
        <f t="array" ref="K707">INDEX(_Rge_Data_IC_CY,$B707,K$1)</f>
        <v/>
      </c>
      <c r="L707" s="277">
        <f t="array" ref="L707">INDEX(_Rge_Data_IC_CY,$B707,L$1)</f>
        <v>0</v>
      </c>
      <c r="M707" s="277">
        <f t="array" ref="M707">INDEX(_Rge_Data_IC_CY,$B707,M$1)</f>
        <v>0</v>
      </c>
      <c r="N707" s="277">
        <f t="array" ref="N707">INDEX(_Rge_Data_IC_CY,$B707,N$1)</f>
        <v>0</v>
      </c>
      <c r="O707" s="277">
        <f t="array" ref="O707">INDEX(_Rge_Data_IC_CY,$B707,O$1)</f>
        <v>0</v>
      </c>
      <c r="P707" s="277">
        <f t="array" ref="P707">INDEX(_Rge_Data_IC_CY,$B707,P$1)</f>
        <v>0</v>
      </c>
      <c r="Q707" s="277" t="str">
        <f t="array" ref="Q707">INDEX(_Rge_Data_IC_CY,$B707,Q$1)</f>
        <v/>
      </c>
      <c r="R707" s="277">
        <f t="array" ref="R707">INDEX(_Rge_Data_IC_CY,$B707,R$1)</f>
        <v>0</v>
      </c>
      <c r="S707" s="277">
        <f t="array" ref="S707">INDEX(_Rge_Data_IC_CY,$B707,S$1)</f>
        <v>0</v>
      </c>
      <c r="T707" s="277">
        <f t="shared" si="25"/>
        <v>0</v>
      </c>
      <c r="U707" s="396">
        <f t="shared" si="26"/>
        <v>0</v>
      </c>
      <c r="V707" s="397" t="str">
        <f t="array" ref="V707">INDEX(_Rge_Data_IC_CY,$B707,V$1)</f>
        <v/>
      </c>
      <c r="W707" s="281" t="str">
        <f t="array" ref="W707">INDEX(_Rge_Data_IC_CY,$B707,W$1)</f>
        <v/>
      </c>
      <c r="X707" s="281" t="str">
        <f t="array" ref="X707">INDEX(_Rge_Data_IC_CY,$B707,X$1)</f>
        <v/>
      </c>
      <c r="Y707" s="281" t="str">
        <f t="array" ref="Y707">INDEX(_Rge_Data_IC_CY,$B707,Y$1)</f>
        <v/>
      </c>
      <c r="Z707" s="281">
        <f t="array" ref="Z707">INDEX(_Rge_Data_IC_CY,$B707,Z$1)</f>
        <v>0</v>
      </c>
      <c r="AA707" s="281">
        <f t="array" ref="AA707">INDEX(_Rge_Data_IC_CY,$B707,AA$1)</f>
        <v>0</v>
      </c>
      <c r="AB707" s="281">
        <f t="array" ref="AB707">INDEX(_Rge_Data_IC_CY,$B707,AB$1)</f>
        <v>0</v>
      </c>
      <c r="AC707" s="281">
        <f t="array" ref="AC707">INDEX(_Rge_Data_IC_CY,$B707,AC$1)</f>
        <v>0</v>
      </c>
      <c r="AD707" s="281">
        <f t="array" ref="AD707">INDEX(_Rge_Data_IC_CY,$B707,AD$1)</f>
        <v>0</v>
      </c>
      <c r="AE707" s="281" t="str">
        <f t="array" ref="AE707">INDEX(_Rge_Data_IC_CY,$B707,AE$1)</f>
        <v/>
      </c>
      <c r="AF707" s="281">
        <f t="array" ref="AF707">INDEX(_Rge_Data_IC_CY,$B707,AF$1)</f>
        <v>0</v>
      </c>
      <c r="AG707" s="281">
        <f t="array" ref="AG707">INDEX(_Rge_Data_IC_CY,$B707,AG$1)</f>
        <v>0</v>
      </c>
      <c r="AH707" s="281">
        <f t="shared" si="27"/>
        <v>0</v>
      </c>
      <c r="AI707" s="398" t="str">
        <f t="shared" si="29"/>
        <v/>
      </c>
      <c r="AJ707" s="399" t="str">
        <f t="array" ref="AJ707">INDEX(_Rge_Data_IC_CY,$B707,AJ$1)</f>
        <v/>
      </c>
      <c r="AK707" s="400" t="str">
        <f t="array" ref="AK707">INDEX(_Rge_Data_IC_CY,$B707,AK$1)</f>
        <v/>
      </c>
      <c r="AL707" s="400" t="str">
        <f t="array" ref="AL707">INDEX(_Rge_Data_IC_CY,$B707,AL$1)</f>
        <v/>
      </c>
      <c r="AM707" s="400" t="str">
        <f t="array" ref="AM707">INDEX(_Rge_Data_IC_CY,$B707,AM$1)</f>
        <v/>
      </c>
      <c r="AN707" s="400">
        <f t="array" ref="AN707">INDEX(_Rge_Data_IC_CY,$B707,AN$1)</f>
        <v>0</v>
      </c>
      <c r="AO707" s="400">
        <f t="array" ref="AO707">INDEX(_Rge_Data_IC_CY,$B707,AO$1)</f>
        <v>0</v>
      </c>
      <c r="AP707" s="400">
        <f t="array" ref="AP707">INDEX(_Rge_Data_IC_CY,$B707,AP$1)</f>
        <v>0</v>
      </c>
      <c r="AQ707" s="400">
        <f t="array" ref="AQ707">INDEX(_Rge_Data_IC_CY,$B707,AQ$1)</f>
        <v>0</v>
      </c>
      <c r="AR707" s="400">
        <f t="array" ref="AR707">INDEX(_Rge_Data_IC_CY,$B707,AR$1)</f>
        <v>0</v>
      </c>
      <c r="AS707" s="400" t="str">
        <f t="array" ref="AS707">INDEX(_Rge_Data_IC_CY,$B707,AS$1)</f>
        <v/>
      </c>
      <c r="AT707" s="400">
        <f t="array" ref="AT707">INDEX(_Rge_Data_IC_CY,$B707,AT$1)</f>
        <v>0</v>
      </c>
      <c r="AU707" s="400">
        <f t="array" ref="AU707">INDEX(_Rge_Data_IC_CY,$B707,AU$1)</f>
        <v>0</v>
      </c>
      <c r="AV707" s="284" t="str">
        <f t="shared" si="30"/>
        <v>#REF!</v>
      </c>
      <c r="AW707" s="285">
        <f t="shared" si="28"/>
        <v>0</v>
      </c>
      <c r="AX707" s="286">
        <f>IFERROR(IF(AND($F707="OPEN",$AH707&gt;0),$AH707*_SoP*$AW707,IF(AND($F707="CLOSED",$AH707&gt;0),$AH707*_SoL*$AW707,0)),0)</f>
        <v>0</v>
      </c>
      <c r="AY707" s="286">
        <f>IFERROR(IF($AH707&lt;0,$AH707*_SoL,0),0)</f>
        <v>0</v>
      </c>
      <c r="AZ707" s="287">
        <f t="shared" si="31"/>
        <v>0</v>
      </c>
      <c r="BA707" s="287">
        <f t="shared" si="32"/>
        <v>0</v>
      </c>
      <c r="BB707" s="287">
        <f t="shared" si="33"/>
        <v>0</v>
      </c>
      <c r="BC707" s="288">
        <f t="shared" si="34"/>
        <v>0</v>
      </c>
      <c r="BD707" s="401">
        <f t="shared" si="35"/>
        <v>0</v>
      </c>
      <c r="BE707" s="402">
        <f t="shared" si="36"/>
        <v>0</v>
      </c>
      <c r="BF707" s="403">
        <f t="shared" si="37"/>
        <v>0</v>
      </c>
    </row>
    <row r="708" ht="19.5" customHeight="1">
      <c r="A708" s="185"/>
      <c r="B708" s="230">
        <f t="shared" si="38"/>
        <v>90</v>
      </c>
      <c r="C708" s="185"/>
      <c r="D708" s="391" t="str">
        <f t="array" ref="D708">INDEX(_Rge_Projectdata_IC,$B708,MATCH("Project-ID",_Rge_Headline_Projectdata,0))</f>
        <v/>
      </c>
      <c r="E708" s="392" t="str">
        <f t="array" ref="E708">IF(INDEX(_Rge_Data_IC_CY,$B708,E$1)=0,"",TEXT(INDEX(_Rge_Data_IC_CY,$B708,E$1),"JJJJMMTT"))</f>
        <v/>
      </c>
      <c r="F708" s="393" t="str">
        <f t="array" ref="F708">INDEX(_Rge_Data_IC_CY,$B708,F$1)</f>
        <v>Closed</v>
      </c>
      <c r="G708" s="393">
        <f t="array" ref="G708">IFERROR(MATCH(INDEX(_Rge_Data_IC_CY,$B708,G$1),_Rge_Projectstatus,0),"")</f>
        <v>2</v>
      </c>
      <c r="H708" s="394" t="str">
        <f t="array" ref="H708">INDEX(_Rge_Data_IC_CY,$B708,H$1)</f>
        <v/>
      </c>
      <c r="I708" s="395" t="str">
        <f t="array" ref="I708">INDEX(_Rge_Data_IC_CY,$B708,I$1)</f>
        <v/>
      </c>
      <c r="J708" s="395" t="str">
        <f t="array" ref="J708">INDEX(_Rge_Data_IC_CY,$B708,J$1)</f>
        <v/>
      </c>
      <c r="K708" s="395" t="str">
        <f t="array" ref="K708">INDEX(_Rge_Data_IC_CY,$B708,K$1)</f>
        <v/>
      </c>
      <c r="L708" s="277">
        <f t="array" ref="L708">INDEX(_Rge_Data_IC_CY,$B708,L$1)</f>
        <v>0</v>
      </c>
      <c r="M708" s="277">
        <f t="array" ref="M708">INDEX(_Rge_Data_IC_CY,$B708,M$1)</f>
        <v>0</v>
      </c>
      <c r="N708" s="277">
        <f t="array" ref="N708">INDEX(_Rge_Data_IC_CY,$B708,N$1)</f>
        <v>0</v>
      </c>
      <c r="O708" s="277">
        <f t="array" ref="O708">INDEX(_Rge_Data_IC_CY,$B708,O$1)</f>
        <v>0</v>
      </c>
      <c r="P708" s="277">
        <f t="array" ref="P708">INDEX(_Rge_Data_IC_CY,$B708,P$1)</f>
        <v>0</v>
      </c>
      <c r="Q708" s="277" t="str">
        <f t="array" ref="Q708">INDEX(_Rge_Data_IC_CY,$B708,Q$1)</f>
        <v/>
      </c>
      <c r="R708" s="277">
        <f t="array" ref="R708">INDEX(_Rge_Data_IC_CY,$B708,R$1)</f>
        <v>0</v>
      </c>
      <c r="S708" s="277">
        <f t="array" ref="S708">INDEX(_Rge_Data_IC_CY,$B708,S$1)</f>
        <v>0</v>
      </c>
      <c r="T708" s="277">
        <f t="shared" si="25"/>
        <v>0</v>
      </c>
      <c r="U708" s="396">
        <f t="shared" si="26"/>
        <v>0</v>
      </c>
      <c r="V708" s="397" t="str">
        <f t="array" ref="V708">INDEX(_Rge_Data_IC_CY,$B708,V$1)</f>
        <v/>
      </c>
      <c r="W708" s="281" t="str">
        <f t="array" ref="W708">INDEX(_Rge_Data_IC_CY,$B708,W$1)</f>
        <v/>
      </c>
      <c r="X708" s="281" t="str">
        <f t="array" ref="X708">INDEX(_Rge_Data_IC_CY,$B708,X$1)</f>
        <v/>
      </c>
      <c r="Y708" s="281" t="str">
        <f t="array" ref="Y708">INDEX(_Rge_Data_IC_CY,$B708,Y$1)</f>
        <v/>
      </c>
      <c r="Z708" s="281">
        <f t="array" ref="Z708">INDEX(_Rge_Data_IC_CY,$B708,Z$1)</f>
        <v>0</v>
      </c>
      <c r="AA708" s="281">
        <f t="array" ref="AA708">INDEX(_Rge_Data_IC_CY,$B708,AA$1)</f>
        <v>0</v>
      </c>
      <c r="AB708" s="281">
        <f t="array" ref="AB708">INDEX(_Rge_Data_IC_CY,$B708,AB$1)</f>
        <v>0</v>
      </c>
      <c r="AC708" s="281">
        <f t="array" ref="AC708">INDEX(_Rge_Data_IC_CY,$B708,AC$1)</f>
        <v>0</v>
      </c>
      <c r="AD708" s="281">
        <f t="array" ref="AD708">INDEX(_Rge_Data_IC_CY,$B708,AD$1)</f>
        <v>0</v>
      </c>
      <c r="AE708" s="281" t="str">
        <f t="array" ref="AE708">INDEX(_Rge_Data_IC_CY,$B708,AE$1)</f>
        <v/>
      </c>
      <c r="AF708" s="281">
        <f t="array" ref="AF708">INDEX(_Rge_Data_IC_CY,$B708,AF$1)</f>
        <v>0</v>
      </c>
      <c r="AG708" s="281">
        <f t="array" ref="AG708">INDEX(_Rge_Data_IC_CY,$B708,AG$1)</f>
        <v>0</v>
      </c>
      <c r="AH708" s="281">
        <f t="shared" si="27"/>
        <v>0</v>
      </c>
      <c r="AI708" s="398" t="str">
        <f t="shared" si="29"/>
        <v/>
      </c>
      <c r="AJ708" s="399" t="str">
        <f t="array" ref="AJ708">INDEX(_Rge_Data_IC_CY,$B708,AJ$1)</f>
        <v/>
      </c>
      <c r="AK708" s="400" t="str">
        <f t="array" ref="AK708">INDEX(_Rge_Data_IC_CY,$B708,AK$1)</f>
        <v/>
      </c>
      <c r="AL708" s="400" t="str">
        <f t="array" ref="AL708">INDEX(_Rge_Data_IC_CY,$B708,AL$1)</f>
        <v/>
      </c>
      <c r="AM708" s="400" t="str">
        <f t="array" ref="AM708">INDEX(_Rge_Data_IC_CY,$B708,AM$1)</f>
        <v/>
      </c>
      <c r="AN708" s="400">
        <f t="array" ref="AN708">INDEX(_Rge_Data_IC_CY,$B708,AN$1)</f>
        <v>0</v>
      </c>
      <c r="AO708" s="400">
        <f t="array" ref="AO708">INDEX(_Rge_Data_IC_CY,$B708,AO$1)</f>
        <v>0</v>
      </c>
      <c r="AP708" s="400">
        <f t="array" ref="AP708">INDEX(_Rge_Data_IC_CY,$B708,AP$1)</f>
        <v>0</v>
      </c>
      <c r="AQ708" s="400">
        <f t="array" ref="AQ708">INDEX(_Rge_Data_IC_CY,$B708,AQ$1)</f>
        <v>0</v>
      </c>
      <c r="AR708" s="400">
        <f t="array" ref="AR708">INDEX(_Rge_Data_IC_CY,$B708,AR$1)</f>
        <v>0</v>
      </c>
      <c r="AS708" s="400" t="str">
        <f t="array" ref="AS708">INDEX(_Rge_Data_IC_CY,$B708,AS$1)</f>
        <v/>
      </c>
      <c r="AT708" s="400">
        <f t="array" ref="AT708">INDEX(_Rge_Data_IC_CY,$B708,AT$1)</f>
        <v>0</v>
      </c>
      <c r="AU708" s="400">
        <f t="array" ref="AU708">INDEX(_Rge_Data_IC_CY,$B708,AU$1)</f>
        <v>0</v>
      </c>
      <c r="AV708" s="284" t="str">
        <f t="shared" si="30"/>
        <v>#REF!</v>
      </c>
      <c r="AW708" s="285">
        <f t="shared" si="28"/>
        <v>0</v>
      </c>
      <c r="AX708" s="286">
        <f>IFERROR(IF(AND($F708="OPEN",$AH708&gt;0),$AH708*_SoP*$AW708,IF(AND($F708="CLOSED",$AH708&gt;0),$AH708*_SoL*$AW708,0)),0)</f>
        <v>0</v>
      </c>
      <c r="AY708" s="286">
        <f>IFERROR(IF($AH708&lt;0,$AH708*_SoL,0),0)</f>
        <v>0</v>
      </c>
      <c r="AZ708" s="287">
        <f t="shared" si="31"/>
        <v>0</v>
      </c>
      <c r="BA708" s="287">
        <f t="shared" si="32"/>
        <v>0</v>
      </c>
      <c r="BB708" s="287">
        <f t="shared" si="33"/>
        <v>0</v>
      </c>
      <c r="BC708" s="288">
        <f t="shared" si="34"/>
        <v>0</v>
      </c>
      <c r="BD708" s="401">
        <f t="shared" si="35"/>
        <v>0</v>
      </c>
      <c r="BE708" s="402">
        <f t="shared" si="36"/>
        <v>0</v>
      </c>
      <c r="BF708" s="403">
        <f t="shared" si="37"/>
        <v>0</v>
      </c>
    </row>
    <row r="709" ht="19.5" customHeight="1">
      <c r="A709" s="185"/>
      <c r="B709" s="230">
        <f t="shared" si="38"/>
        <v>91</v>
      </c>
      <c r="C709" s="185"/>
      <c r="D709" s="391" t="str">
        <f t="array" ref="D709">INDEX(_Rge_Projectdata_IC,$B709,MATCH("Project-ID",_Rge_Headline_Projectdata,0))</f>
        <v/>
      </c>
      <c r="E709" s="392" t="str">
        <f t="array" ref="E709">IF(INDEX(_Rge_Data_IC_CY,$B709,E$1)=0,"",TEXT(INDEX(_Rge_Data_IC_CY,$B709,E$1),"JJJJMMTT"))</f>
        <v/>
      </c>
      <c r="F709" s="393" t="str">
        <f t="array" ref="F709">INDEX(_Rge_Data_IC_CY,$B709,F$1)</f>
        <v>Closed</v>
      </c>
      <c r="G709" s="393">
        <f t="array" ref="G709">IFERROR(MATCH(INDEX(_Rge_Data_IC_CY,$B709,G$1),_Rge_Projectstatus,0),"")</f>
        <v>2</v>
      </c>
      <c r="H709" s="394" t="str">
        <f t="array" ref="H709">INDEX(_Rge_Data_IC_CY,$B709,H$1)</f>
        <v/>
      </c>
      <c r="I709" s="395" t="str">
        <f t="array" ref="I709">INDEX(_Rge_Data_IC_CY,$B709,I$1)</f>
        <v/>
      </c>
      <c r="J709" s="395" t="str">
        <f t="array" ref="J709">INDEX(_Rge_Data_IC_CY,$B709,J$1)</f>
        <v/>
      </c>
      <c r="K709" s="395" t="str">
        <f t="array" ref="K709">INDEX(_Rge_Data_IC_CY,$B709,K$1)</f>
        <v/>
      </c>
      <c r="L709" s="277">
        <f t="array" ref="L709">INDEX(_Rge_Data_IC_CY,$B709,L$1)</f>
        <v>0</v>
      </c>
      <c r="M709" s="277">
        <f t="array" ref="M709">INDEX(_Rge_Data_IC_CY,$B709,M$1)</f>
        <v>0</v>
      </c>
      <c r="N709" s="277">
        <f t="array" ref="N709">INDEX(_Rge_Data_IC_CY,$B709,N$1)</f>
        <v>0</v>
      </c>
      <c r="O709" s="277">
        <f t="array" ref="O709">INDEX(_Rge_Data_IC_CY,$B709,O$1)</f>
        <v>0</v>
      </c>
      <c r="P709" s="277">
        <f t="array" ref="P709">INDEX(_Rge_Data_IC_CY,$B709,P$1)</f>
        <v>0</v>
      </c>
      <c r="Q709" s="277" t="str">
        <f t="array" ref="Q709">INDEX(_Rge_Data_IC_CY,$B709,Q$1)</f>
        <v/>
      </c>
      <c r="R709" s="277">
        <f t="array" ref="R709">INDEX(_Rge_Data_IC_CY,$B709,R$1)</f>
        <v>0</v>
      </c>
      <c r="S709" s="277">
        <f t="array" ref="S709">INDEX(_Rge_Data_IC_CY,$B709,S$1)</f>
        <v>0</v>
      </c>
      <c r="T709" s="277">
        <f t="shared" si="25"/>
        <v>0</v>
      </c>
      <c r="U709" s="396">
        <f t="shared" si="26"/>
        <v>0</v>
      </c>
      <c r="V709" s="397" t="str">
        <f t="array" ref="V709">INDEX(_Rge_Data_IC_CY,$B709,V$1)</f>
        <v/>
      </c>
      <c r="W709" s="281" t="str">
        <f t="array" ref="W709">INDEX(_Rge_Data_IC_CY,$B709,W$1)</f>
        <v/>
      </c>
      <c r="X709" s="281" t="str">
        <f t="array" ref="X709">INDEX(_Rge_Data_IC_CY,$B709,X$1)</f>
        <v/>
      </c>
      <c r="Y709" s="281" t="str">
        <f t="array" ref="Y709">INDEX(_Rge_Data_IC_CY,$B709,Y$1)</f>
        <v/>
      </c>
      <c r="Z709" s="281">
        <f t="array" ref="Z709">INDEX(_Rge_Data_IC_CY,$B709,Z$1)</f>
        <v>0</v>
      </c>
      <c r="AA709" s="281">
        <f t="array" ref="AA709">INDEX(_Rge_Data_IC_CY,$B709,AA$1)</f>
        <v>0</v>
      </c>
      <c r="AB709" s="281">
        <f t="array" ref="AB709">INDEX(_Rge_Data_IC_CY,$B709,AB$1)</f>
        <v>0</v>
      </c>
      <c r="AC709" s="281">
        <f t="array" ref="AC709">INDEX(_Rge_Data_IC_CY,$B709,AC$1)</f>
        <v>0</v>
      </c>
      <c r="AD709" s="281">
        <f t="array" ref="AD709">INDEX(_Rge_Data_IC_CY,$B709,AD$1)</f>
        <v>0</v>
      </c>
      <c r="AE709" s="281" t="str">
        <f t="array" ref="AE709">INDEX(_Rge_Data_IC_CY,$B709,AE$1)</f>
        <v/>
      </c>
      <c r="AF709" s="281">
        <f t="array" ref="AF709">INDEX(_Rge_Data_IC_CY,$B709,AF$1)</f>
        <v>0</v>
      </c>
      <c r="AG709" s="281">
        <f t="array" ref="AG709">INDEX(_Rge_Data_IC_CY,$B709,AG$1)</f>
        <v>0</v>
      </c>
      <c r="AH709" s="281">
        <f t="shared" si="27"/>
        <v>0</v>
      </c>
      <c r="AI709" s="398" t="str">
        <f t="shared" si="29"/>
        <v/>
      </c>
      <c r="AJ709" s="399" t="str">
        <f t="array" ref="AJ709">INDEX(_Rge_Data_IC_CY,$B709,AJ$1)</f>
        <v/>
      </c>
      <c r="AK709" s="400" t="str">
        <f t="array" ref="AK709">INDEX(_Rge_Data_IC_CY,$B709,AK$1)</f>
        <v/>
      </c>
      <c r="AL709" s="400" t="str">
        <f t="array" ref="AL709">INDEX(_Rge_Data_IC_CY,$B709,AL$1)</f>
        <v/>
      </c>
      <c r="AM709" s="400" t="str">
        <f t="array" ref="AM709">INDEX(_Rge_Data_IC_CY,$B709,AM$1)</f>
        <v/>
      </c>
      <c r="AN709" s="400">
        <f t="array" ref="AN709">INDEX(_Rge_Data_IC_CY,$B709,AN$1)</f>
        <v>0</v>
      </c>
      <c r="AO709" s="400">
        <f t="array" ref="AO709">INDEX(_Rge_Data_IC_CY,$B709,AO$1)</f>
        <v>0</v>
      </c>
      <c r="AP709" s="400">
        <f t="array" ref="AP709">INDEX(_Rge_Data_IC_CY,$B709,AP$1)</f>
        <v>0</v>
      </c>
      <c r="AQ709" s="400">
        <f t="array" ref="AQ709">INDEX(_Rge_Data_IC_CY,$B709,AQ$1)</f>
        <v>0</v>
      </c>
      <c r="AR709" s="400">
        <f t="array" ref="AR709">INDEX(_Rge_Data_IC_CY,$B709,AR$1)</f>
        <v>0</v>
      </c>
      <c r="AS709" s="400" t="str">
        <f t="array" ref="AS709">INDEX(_Rge_Data_IC_CY,$B709,AS$1)</f>
        <v/>
      </c>
      <c r="AT709" s="400">
        <f t="array" ref="AT709">INDEX(_Rge_Data_IC_CY,$B709,AT$1)</f>
        <v>0</v>
      </c>
      <c r="AU709" s="400">
        <f t="array" ref="AU709">INDEX(_Rge_Data_IC_CY,$B709,AU$1)</f>
        <v>0</v>
      </c>
      <c r="AV709" s="284" t="str">
        <f t="shared" si="30"/>
        <v>#REF!</v>
      </c>
      <c r="AW709" s="285">
        <f t="shared" si="28"/>
        <v>0</v>
      </c>
      <c r="AX709" s="286">
        <f>IFERROR(IF(AND($F709="OPEN",$AH709&gt;0),$AH709*_SoP*$AW709,IF(AND($F709="CLOSED",$AH709&gt;0),$AH709*_SoL*$AW709,0)),0)</f>
        <v>0</v>
      </c>
      <c r="AY709" s="286">
        <f>IFERROR(IF($AH709&lt;0,$AH709*_SoL,0),0)</f>
        <v>0</v>
      </c>
      <c r="AZ709" s="287">
        <f t="shared" si="31"/>
        <v>0</v>
      </c>
      <c r="BA709" s="287">
        <f t="shared" si="32"/>
        <v>0</v>
      </c>
      <c r="BB709" s="287">
        <f t="shared" si="33"/>
        <v>0</v>
      </c>
      <c r="BC709" s="288">
        <f t="shared" si="34"/>
        <v>0</v>
      </c>
      <c r="BD709" s="401">
        <f t="shared" si="35"/>
        <v>0</v>
      </c>
      <c r="BE709" s="402">
        <f t="shared" si="36"/>
        <v>0</v>
      </c>
      <c r="BF709" s="403">
        <f t="shared" si="37"/>
        <v>0</v>
      </c>
    </row>
    <row r="710" ht="19.5" customHeight="1">
      <c r="A710" s="185"/>
      <c r="B710" s="230">
        <f t="shared" si="38"/>
        <v>92</v>
      </c>
      <c r="C710" s="185"/>
      <c r="D710" s="391" t="str">
        <f t="array" ref="D710">INDEX(_Rge_Projectdata_IC,$B710,MATCH("Project-ID",_Rge_Headline_Projectdata,0))</f>
        <v/>
      </c>
      <c r="E710" s="392" t="str">
        <f t="array" ref="E710">IF(INDEX(_Rge_Data_IC_CY,$B710,E$1)=0,"",TEXT(INDEX(_Rge_Data_IC_CY,$B710,E$1),"JJJJMMTT"))</f>
        <v/>
      </c>
      <c r="F710" s="393" t="str">
        <f t="array" ref="F710">INDEX(_Rge_Data_IC_CY,$B710,F$1)</f>
        <v>Closed</v>
      </c>
      <c r="G710" s="393">
        <f t="array" ref="G710">IFERROR(MATCH(INDEX(_Rge_Data_IC_CY,$B710,G$1),_Rge_Projectstatus,0),"")</f>
        <v>2</v>
      </c>
      <c r="H710" s="394" t="str">
        <f t="array" ref="H710">INDEX(_Rge_Data_IC_CY,$B710,H$1)</f>
        <v/>
      </c>
      <c r="I710" s="395" t="str">
        <f t="array" ref="I710">INDEX(_Rge_Data_IC_CY,$B710,I$1)</f>
        <v/>
      </c>
      <c r="J710" s="395" t="str">
        <f t="array" ref="J710">INDEX(_Rge_Data_IC_CY,$B710,J$1)</f>
        <v/>
      </c>
      <c r="K710" s="395" t="str">
        <f t="array" ref="K710">INDEX(_Rge_Data_IC_CY,$B710,K$1)</f>
        <v/>
      </c>
      <c r="L710" s="277">
        <f t="array" ref="L710">INDEX(_Rge_Data_IC_CY,$B710,L$1)</f>
        <v>0</v>
      </c>
      <c r="M710" s="277">
        <f t="array" ref="M710">INDEX(_Rge_Data_IC_CY,$B710,M$1)</f>
        <v>0</v>
      </c>
      <c r="N710" s="277">
        <f t="array" ref="N710">INDEX(_Rge_Data_IC_CY,$B710,N$1)</f>
        <v>0</v>
      </c>
      <c r="O710" s="277">
        <f t="array" ref="O710">INDEX(_Rge_Data_IC_CY,$B710,O$1)</f>
        <v>0</v>
      </c>
      <c r="P710" s="277">
        <f t="array" ref="P710">INDEX(_Rge_Data_IC_CY,$B710,P$1)</f>
        <v>0</v>
      </c>
      <c r="Q710" s="277" t="str">
        <f t="array" ref="Q710">INDEX(_Rge_Data_IC_CY,$B710,Q$1)</f>
        <v/>
      </c>
      <c r="R710" s="277">
        <f t="array" ref="R710">INDEX(_Rge_Data_IC_CY,$B710,R$1)</f>
        <v>0</v>
      </c>
      <c r="S710" s="277">
        <f t="array" ref="S710">INDEX(_Rge_Data_IC_CY,$B710,S$1)</f>
        <v>0</v>
      </c>
      <c r="T710" s="277">
        <f t="shared" si="25"/>
        <v>0</v>
      </c>
      <c r="U710" s="396">
        <f t="shared" si="26"/>
        <v>0</v>
      </c>
      <c r="V710" s="397" t="str">
        <f t="array" ref="V710">INDEX(_Rge_Data_IC_CY,$B710,V$1)</f>
        <v/>
      </c>
      <c r="W710" s="281" t="str">
        <f t="array" ref="W710">INDEX(_Rge_Data_IC_CY,$B710,W$1)</f>
        <v/>
      </c>
      <c r="X710" s="281" t="str">
        <f t="array" ref="X710">INDEX(_Rge_Data_IC_CY,$B710,X$1)</f>
        <v/>
      </c>
      <c r="Y710" s="281" t="str">
        <f t="array" ref="Y710">INDEX(_Rge_Data_IC_CY,$B710,Y$1)</f>
        <v/>
      </c>
      <c r="Z710" s="281">
        <f t="array" ref="Z710">INDEX(_Rge_Data_IC_CY,$B710,Z$1)</f>
        <v>0</v>
      </c>
      <c r="AA710" s="281">
        <f t="array" ref="AA710">INDEX(_Rge_Data_IC_CY,$B710,AA$1)</f>
        <v>0</v>
      </c>
      <c r="AB710" s="281">
        <f t="array" ref="AB710">INDEX(_Rge_Data_IC_CY,$B710,AB$1)</f>
        <v>0</v>
      </c>
      <c r="AC710" s="281">
        <f t="array" ref="AC710">INDEX(_Rge_Data_IC_CY,$B710,AC$1)</f>
        <v>0</v>
      </c>
      <c r="AD710" s="281">
        <f t="array" ref="AD710">INDEX(_Rge_Data_IC_CY,$B710,AD$1)</f>
        <v>0</v>
      </c>
      <c r="AE710" s="281" t="str">
        <f t="array" ref="AE710">INDEX(_Rge_Data_IC_CY,$B710,AE$1)</f>
        <v/>
      </c>
      <c r="AF710" s="281">
        <f t="array" ref="AF710">INDEX(_Rge_Data_IC_CY,$B710,AF$1)</f>
        <v>0</v>
      </c>
      <c r="AG710" s="281">
        <f t="array" ref="AG710">INDEX(_Rge_Data_IC_CY,$B710,AG$1)</f>
        <v>0</v>
      </c>
      <c r="AH710" s="281">
        <f t="shared" si="27"/>
        <v>0</v>
      </c>
      <c r="AI710" s="398" t="str">
        <f t="shared" si="29"/>
        <v/>
      </c>
      <c r="AJ710" s="399" t="str">
        <f t="array" ref="AJ710">INDEX(_Rge_Data_IC_CY,$B710,AJ$1)</f>
        <v/>
      </c>
      <c r="AK710" s="400" t="str">
        <f t="array" ref="AK710">INDEX(_Rge_Data_IC_CY,$B710,AK$1)</f>
        <v/>
      </c>
      <c r="AL710" s="400" t="str">
        <f t="array" ref="AL710">INDEX(_Rge_Data_IC_CY,$B710,AL$1)</f>
        <v/>
      </c>
      <c r="AM710" s="400" t="str">
        <f t="array" ref="AM710">INDEX(_Rge_Data_IC_CY,$B710,AM$1)</f>
        <v/>
      </c>
      <c r="AN710" s="400">
        <f t="array" ref="AN710">INDEX(_Rge_Data_IC_CY,$B710,AN$1)</f>
        <v>0</v>
      </c>
      <c r="AO710" s="400">
        <f t="array" ref="AO710">INDEX(_Rge_Data_IC_CY,$B710,AO$1)</f>
        <v>0</v>
      </c>
      <c r="AP710" s="400">
        <f t="array" ref="AP710">INDEX(_Rge_Data_IC_CY,$B710,AP$1)</f>
        <v>0</v>
      </c>
      <c r="AQ710" s="400">
        <f t="array" ref="AQ710">INDEX(_Rge_Data_IC_CY,$B710,AQ$1)</f>
        <v>0</v>
      </c>
      <c r="AR710" s="400">
        <f t="array" ref="AR710">INDEX(_Rge_Data_IC_CY,$B710,AR$1)</f>
        <v>0</v>
      </c>
      <c r="AS710" s="400" t="str">
        <f t="array" ref="AS710">INDEX(_Rge_Data_IC_CY,$B710,AS$1)</f>
        <v/>
      </c>
      <c r="AT710" s="400">
        <f t="array" ref="AT710">INDEX(_Rge_Data_IC_CY,$B710,AT$1)</f>
        <v>0</v>
      </c>
      <c r="AU710" s="400">
        <f t="array" ref="AU710">INDEX(_Rge_Data_IC_CY,$B710,AU$1)</f>
        <v>0</v>
      </c>
      <c r="AV710" s="284" t="str">
        <f t="shared" si="30"/>
        <v>#REF!</v>
      </c>
      <c r="AW710" s="285">
        <f t="shared" si="28"/>
        <v>0</v>
      </c>
      <c r="AX710" s="286">
        <f>IFERROR(IF(AND($F710="OPEN",$AH710&gt;0),$AH710*_SoP*$AW710,IF(AND($F710="CLOSED",$AH710&gt;0),$AH710*_SoL*$AW710,0)),0)</f>
        <v>0</v>
      </c>
      <c r="AY710" s="286">
        <f>IFERROR(IF($AH710&lt;0,$AH710*_SoL,0),0)</f>
        <v>0</v>
      </c>
      <c r="AZ710" s="287">
        <f t="shared" si="31"/>
        <v>0</v>
      </c>
      <c r="BA710" s="287">
        <f t="shared" si="32"/>
        <v>0</v>
      </c>
      <c r="BB710" s="287">
        <f t="shared" si="33"/>
        <v>0</v>
      </c>
      <c r="BC710" s="288">
        <f t="shared" si="34"/>
        <v>0</v>
      </c>
      <c r="BD710" s="401">
        <f t="shared" si="35"/>
        <v>0</v>
      </c>
      <c r="BE710" s="402">
        <f t="shared" si="36"/>
        <v>0</v>
      </c>
      <c r="BF710" s="403">
        <f t="shared" si="37"/>
        <v>0</v>
      </c>
    </row>
    <row r="711" ht="19.5" customHeight="1">
      <c r="A711" s="185"/>
      <c r="B711" s="230">
        <f t="shared" si="38"/>
        <v>93</v>
      </c>
      <c r="C711" s="185"/>
      <c r="D711" s="391" t="str">
        <f t="array" ref="D711">INDEX(_Rge_Projectdata_IC,$B711,MATCH("Project-ID",_Rge_Headline_Projectdata,0))</f>
        <v/>
      </c>
      <c r="E711" s="392" t="str">
        <f t="array" ref="E711">IF(INDEX(_Rge_Data_IC_CY,$B711,E$1)=0,"",TEXT(INDEX(_Rge_Data_IC_CY,$B711,E$1),"JJJJMMTT"))</f>
        <v/>
      </c>
      <c r="F711" s="393" t="str">
        <f t="array" ref="F711">INDEX(_Rge_Data_IC_CY,$B711,F$1)</f>
        <v>Closed</v>
      </c>
      <c r="G711" s="393">
        <f t="array" ref="G711">IFERROR(MATCH(INDEX(_Rge_Data_IC_CY,$B711,G$1),_Rge_Projectstatus,0),"")</f>
        <v>2</v>
      </c>
      <c r="H711" s="394" t="str">
        <f t="array" ref="H711">INDEX(_Rge_Data_IC_CY,$B711,H$1)</f>
        <v/>
      </c>
      <c r="I711" s="395" t="str">
        <f t="array" ref="I711">INDEX(_Rge_Data_IC_CY,$B711,I$1)</f>
        <v/>
      </c>
      <c r="J711" s="395" t="str">
        <f t="array" ref="J711">INDEX(_Rge_Data_IC_CY,$B711,J$1)</f>
        <v/>
      </c>
      <c r="K711" s="395" t="str">
        <f t="array" ref="K711">INDEX(_Rge_Data_IC_CY,$B711,K$1)</f>
        <v/>
      </c>
      <c r="L711" s="277">
        <f t="array" ref="L711">INDEX(_Rge_Data_IC_CY,$B711,L$1)</f>
        <v>0</v>
      </c>
      <c r="M711" s="277">
        <f t="array" ref="M711">INDEX(_Rge_Data_IC_CY,$B711,M$1)</f>
        <v>0</v>
      </c>
      <c r="N711" s="277">
        <f t="array" ref="N711">INDEX(_Rge_Data_IC_CY,$B711,N$1)</f>
        <v>0</v>
      </c>
      <c r="O711" s="277">
        <f t="array" ref="O711">INDEX(_Rge_Data_IC_CY,$B711,O$1)</f>
        <v>0</v>
      </c>
      <c r="P711" s="277">
        <f t="array" ref="P711">INDEX(_Rge_Data_IC_CY,$B711,P$1)</f>
        <v>0</v>
      </c>
      <c r="Q711" s="277" t="str">
        <f t="array" ref="Q711">INDEX(_Rge_Data_IC_CY,$B711,Q$1)</f>
        <v/>
      </c>
      <c r="R711" s="277">
        <f t="array" ref="R711">INDEX(_Rge_Data_IC_CY,$B711,R$1)</f>
        <v>0</v>
      </c>
      <c r="S711" s="277">
        <f t="array" ref="S711">INDEX(_Rge_Data_IC_CY,$B711,S$1)</f>
        <v>0</v>
      </c>
      <c r="T711" s="277">
        <f t="shared" si="25"/>
        <v>0</v>
      </c>
      <c r="U711" s="396">
        <f t="shared" si="26"/>
        <v>0</v>
      </c>
      <c r="V711" s="397" t="str">
        <f t="array" ref="V711">INDEX(_Rge_Data_IC_CY,$B711,V$1)</f>
        <v/>
      </c>
      <c r="W711" s="281" t="str">
        <f t="array" ref="W711">INDEX(_Rge_Data_IC_CY,$B711,W$1)</f>
        <v/>
      </c>
      <c r="X711" s="281" t="str">
        <f t="array" ref="X711">INDEX(_Rge_Data_IC_CY,$B711,X$1)</f>
        <v/>
      </c>
      <c r="Y711" s="281" t="str">
        <f t="array" ref="Y711">INDEX(_Rge_Data_IC_CY,$B711,Y$1)</f>
        <v/>
      </c>
      <c r="Z711" s="281">
        <f t="array" ref="Z711">INDEX(_Rge_Data_IC_CY,$B711,Z$1)</f>
        <v>0</v>
      </c>
      <c r="AA711" s="281">
        <f t="array" ref="AA711">INDEX(_Rge_Data_IC_CY,$B711,AA$1)</f>
        <v>0</v>
      </c>
      <c r="AB711" s="281">
        <f t="array" ref="AB711">INDEX(_Rge_Data_IC_CY,$B711,AB$1)</f>
        <v>0</v>
      </c>
      <c r="AC711" s="281">
        <f t="array" ref="AC711">INDEX(_Rge_Data_IC_CY,$B711,AC$1)</f>
        <v>0</v>
      </c>
      <c r="AD711" s="281">
        <f t="array" ref="AD711">INDEX(_Rge_Data_IC_CY,$B711,AD$1)</f>
        <v>0</v>
      </c>
      <c r="AE711" s="281" t="str">
        <f t="array" ref="AE711">INDEX(_Rge_Data_IC_CY,$B711,AE$1)</f>
        <v/>
      </c>
      <c r="AF711" s="281">
        <f t="array" ref="AF711">INDEX(_Rge_Data_IC_CY,$B711,AF$1)</f>
        <v>0</v>
      </c>
      <c r="AG711" s="281">
        <f t="array" ref="AG711">INDEX(_Rge_Data_IC_CY,$B711,AG$1)</f>
        <v>0</v>
      </c>
      <c r="AH711" s="281">
        <f t="shared" si="27"/>
        <v>0</v>
      </c>
      <c r="AI711" s="398" t="str">
        <f t="shared" si="29"/>
        <v/>
      </c>
      <c r="AJ711" s="399" t="str">
        <f t="array" ref="AJ711">INDEX(_Rge_Data_IC_CY,$B711,AJ$1)</f>
        <v/>
      </c>
      <c r="AK711" s="400" t="str">
        <f t="array" ref="AK711">INDEX(_Rge_Data_IC_CY,$B711,AK$1)</f>
        <v/>
      </c>
      <c r="AL711" s="400" t="str">
        <f t="array" ref="AL711">INDEX(_Rge_Data_IC_CY,$B711,AL$1)</f>
        <v/>
      </c>
      <c r="AM711" s="400" t="str">
        <f t="array" ref="AM711">INDEX(_Rge_Data_IC_CY,$B711,AM$1)</f>
        <v/>
      </c>
      <c r="AN711" s="400">
        <f t="array" ref="AN711">INDEX(_Rge_Data_IC_CY,$B711,AN$1)</f>
        <v>0</v>
      </c>
      <c r="AO711" s="400">
        <f t="array" ref="AO711">INDEX(_Rge_Data_IC_CY,$B711,AO$1)</f>
        <v>0</v>
      </c>
      <c r="AP711" s="400">
        <f t="array" ref="AP711">INDEX(_Rge_Data_IC_CY,$B711,AP$1)</f>
        <v>0</v>
      </c>
      <c r="AQ711" s="400">
        <f t="array" ref="AQ711">INDEX(_Rge_Data_IC_CY,$B711,AQ$1)</f>
        <v>0</v>
      </c>
      <c r="AR711" s="400">
        <f t="array" ref="AR711">INDEX(_Rge_Data_IC_CY,$B711,AR$1)</f>
        <v>0</v>
      </c>
      <c r="AS711" s="400" t="str">
        <f t="array" ref="AS711">INDEX(_Rge_Data_IC_CY,$B711,AS$1)</f>
        <v/>
      </c>
      <c r="AT711" s="400">
        <f t="array" ref="AT711">INDEX(_Rge_Data_IC_CY,$B711,AT$1)</f>
        <v>0</v>
      </c>
      <c r="AU711" s="400">
        <f t="array" ref="AU711">INDEX(_Rge_Data_IC_CY,$B711,AU$1)</f>
        <v>0</v>
      </c>
      <c r="AV711" s="284" t="str">
        <f t="shared" si="30"/>
        <v>#REF!</v>
      </c>
      <c r="AW711" s="285">
        <f t="shared" si="28"/>
        <v>0</v>
      </c>
      <c r="AX711" s="286">
        <f>IFERROR(IF(AND($F711="OPEN",$AH711&gt;0),$AH711*_SoP*$AW711,IF(AND($F711="CLOSED",$AH711&gt;0),$AH711*_SoL*$AW711,0)),0)</f>
        <v>0</v>
      </c>
      <c r="AY711" s="286">
        <f>IFERROR(IF($AH711&lt;0,$AH711*_SoL,0),0)</f>
        <v>0</v>
      </c>
      <c r="AZ711" s="287">
        <f t="shared" si="31"/>
        <v>0</v>
      </c>
      <c r="BA711" s="287">
        <f t="shared" si="32"/>
        <v>0</v>
      </c>
      <c r="BB711" s="287">
        <f t="shared" si="33"/>
        <v>0</v>
      </c>
      <c r="BC711" s="288">
        <f t="shared" si="34"/>
        <v>0</v>
      </c>
      <c r="BD711" s="401">
        <f t="shared" si="35"/>
        <v>0</v>
      </c>
      <c r="BE711" s="402">
        <f t="shared" si="36"/>
        <v>0</v>
      </c>
      <c r="BF711" s="403">
        <f t="shared" si="37"/>
        <v>0</v>
      </c>
    </row>
    <row r="712" ht="19.5" customHeight="1">
      <c r="A712" s="185"/>
      <c r="B712" s="230">
        <f t="shared" si="38"/>
        <v>94</v>
      </c>
      <c r="C712" s="185"/>
      <c r="D712" s="391" t="str">
        <f t="array" ref="D712">INDEX(_Rge_Projectdata_IC,$B712,MATCH("Project-ID",_Rge_Headline_Projectdata,0))</f>
        <v/>
      </c>
      <c r="E712" s="392" t="str">
        <f t="array" ref="E712">IF(INDEX(_Rge_Data_IC_CY,$B712,E$1)=0,"",TEXT(INDEX(_Rge_Data_IC_CY,$B712,E$1),"JJJJMMTT"))</f>
        <v/>
      </c>
      <c r="F712" s="393" t="str">
        <f t="array" ref="F712">INDEX(_Rge_Data_IC_CY,$B712,F$1)</f>
        <v>Closed</v>
      </c>
      <c r="G712" s="393">
        <f t="array" ref="G712">IFERROR(MATCH(INDEX(_Rge_Data_IC_CY,$B712,G$1),_Rge_Projectstatus,0),"")</f>
        <v>2</v>
      </c>
      <c r="H712" s="394" t="str">
        <f t="array" ref="H712">INDEX(_Rge_Data_IC_CY,$B712,H$1)</f>
        <v/>
      </c>
      <c r="I712" s="395" t="str">
        <f t="array" ref="I712">INDEX(_Rge_Data_IC_CY,$B712,I$1)</f>
        <v/>
      </c>
      <c r="J712" s="395" t="str">
        <f t="array" ref="J712">INDEX(_Rge_Data_IC_CY,$B712,J$1)</f>
        <v/>
      </c>
      <c r="K712" s="395" t="str">
        <f t="array" ref="K712">INDEX(_Rge_Data_IC_CY,$B712,K$1)</f>
        <v/>
      </c>
      <c r="L712" s="277">
        <f t="array" ref="L712">INDEX(_Rge_Data_IC_CY,$B712,L$1)</f>
        <v>0</v>
      </c>
      <c r="M712" s="277">
        <f t="array" ref="M712">INDEX(_Rge_Data_IC_CY,$B712,M$1)</f>
        <v>0</v>
      </c>
      <c r="N712" s="277">
        <f t="array" ref="N712">INDEX(_Rge_Data_IC_CY,$B712,N$1)</f>
        <v>0</v>
      </c>
      <c r="O712" s="277">
        <f t="array" ref="O712">INDEX(_Rge_Data_IC_CY,$B712,O$1)</f>
        <v>0</v>
      </c>
      <c r="P712" s="277">
        <f t="array" ref="P712">INDEX(_Rge_Data_IC_CY,$B712,P$1)</f>
        <v>0</v>
      </c>
      <c r="Q712" s="277" t="str">
        <f t="array" ref="Q712">INDEX(_Rge_Data_IC_CY,$B712,Q$1)</f>
        <v/>
      </c>
      <c r="R712" s="277">
        <f t="array" ref="R712">INDEX(_Rge_Data_IC_CY,$B712,R$1)</f>
        <v>0</v>
      </c>
      <c r="S712" s="277">
        <f t="array" ref="S712">INDEX(_Rge_Data_IC_CY,$B712,S$1)</f>
        <v>0</v>
      </c>
      <c r="T712" s="277">
        <f t="shared" si="25"/>
        <v>0</v>
      </c>
      <c r="U712" s="396">
        <f t="shared" si="26"/>
        <v>0</v>
      </c>
      <c r="V712" s="397" t="str">
        <f t="array" ref="V712">INDEX(_Rge_Data_IC_CY,$B712,V$1)</f>
        <v/>
      </c>
      <c r="W712" s="281" t="str">
        <f t="array" ref="W712">INDEX(_Rge_Data_IC_CY,$B712,W$1)</f>
        <v/>
      </c>
      <c r="X712" s="281" t="str">
        <f t="array" ref="X712">INDEX(_Rge_Data_IC_CY,$B712,X$1)</f>
        <v/>
      </c>
      <c r="Y712" s="281" t="str">
        <f t="array" ref="Y712">INDEX(_Rge_Data_IC_CY,$B712,Y$1)</f>
        <v/>
      </c>
      <c r="Z712" s="281">
        <f t="array" ref="Z712">INDEX(_Rge_Data_IC_CY,$B712,Z$1)</f>
        <v>0</v>
      </c>
      <c r="AA712" s="281">
        <f t="array" ref="AA712">INDEX(_Rge_Data_IC_CY,$B712,AA$1)</f>
        <v>0</v>
      </c>
      <c r="AB712" s="281">
        <f t="array" ref="AB712">INDEX(_Rge_Data_IC_CY,$B712,AB$1)</f>
        <v>0</v>
      </c>
      <c r="AC712" s="281">
        <f t="array" ref="AC712">INDEX(_Rge_Data_IC_CY,$B712,AC$1)</f>
        <v>0</v>
      </c>
      <c r="AD712" s="281">
        <f t="array" ref="AD712">INDEX(_Rge_Data_IC_CY,$B712,AD$1)</f>
        <v>0</v>
      </c>
      <c r="AE712" s="281" t="str">
        <f t="array" ref="AE712">INDEX(_Rge_Data_IC_CY,$B712,AE$1)</f>
        <v/>
      </c>
      <c r="AF712" s="281">
        <f t="array" ref="AF712">INDEX(_Rge_Data_IC_CY,$B712,AF$1)</f>
        <v>0</v>
      </c>
      <c r="AG712" s="281">
        <f t="array" ref="AG712">INDEX(_Rge_Data_IC_CY,$B712,AG$1)</f>
        <v>0</v>
      </c>
      <c r="AH712" s="281">
        <f t="shared" si="27"/>
        <v>0</v>
      </c>
      <c r="AI712" s="398" t="str">
        <f t="shared" si="29"/>
        <v/>
      </c>
      <c r="AJ712" s="399" t="str">
        <f t="array" ref="AJ712">INDEX(_Rge_Data_IC_CY,$B712,AJ$1)</f>
        <v/>
      </c>
      <c r="AK712" s="400" t="str">
        <f t="array" ref="AK712">INDEX(_Rge_Data_IC_CY,$B712,AK$1)</f>
        <v/>
      </c>
      <c r="AL712" s="400" t="str">
        <f t="array" ref="AL712">INDEX(_Rge_Data_IC_CY,$B712,AL$1)</f>
        <v/>
      </c>
      <c r="AM712" s="400" t="str">
        <f t="array" ref="AM712">INDEX(_Rge_Data_IC_CY,$B712,AM$1)</f>
        <v/>
      </c>
      <c r="AN712" s="400">
        <f t="array" ref="AN712">INDEX(_Rge_Data_IC_CY,$B712,AN$1)</f>
        <v>0</v>
      </c>
      <c r="AO712" s="400">
        <f t="array" ref="AO712">INDEX(_Rge_Data_IC_CY,$B712,AO$1)</f>
        <v>0</v>
      </c>
      <c r="AP712" s="400">
        <f t="array" ref="AP712">INDEX(_Rge_Data_IC_CY,$B712,AP$1)</f>
        <v>0</v>
      </c>
      <c r="AQ712" s="400">
        <f t="array" ref="AQ712">INDEX(_Rge_Data_IC_CY,$B712,AQ$1)</f>
        <v>0</v>
      </c>
      <c r="AR712" s="400">
        <f t="array" ref="AR712">INDEX(_Rge_Data_IC_CY,$B712,AR$1)</f>
        <v>0</v>
      </c>
      <c r="AS712" s="400" t="str">
        <f t="array" ref="AS712">INDEX(_Rge_Data_IC_CY,$B712,AS$1)</f>
        <v/>
      </c>
      <c r="AT712" s="400">
        <f t="array" ref="AT712">INDEX(_Rge_Data_IC_CY,$B712,AT$1)</f>
        <v>0</v>
      </c>
      <c r="AU712" s="400">
        <f t="array" ref="AU712">INDEX(_Rge_Data_IC_CY,$B712,AU$1)</f>
        <v>0</v>
      </c>
      <c r="AV712" s="284" t="str">
        <f t="shared" si="30"/>
        <v>#REF!</v>
      </c>
      <c r="AW712" s="285">
        <f t="shared" si="28"/>
        <v>0</v>
      </c>
      <c r="AX712" s="286">
        <f>IFERROR(IF(AND($F712="OPEN",$AH712&gt;0),$AH712*_SoP*$AW712,IF(AND($F712="CLOSED",$AH712&gt;0),$AH712*_SoL*$AW712,0)),0)</f>
        <v>0</v>
      </c>
      <c r="AY712" s="286">
        <f>IFERROR(IF($AH712&lt;0,$AH712*_SoL,0),0)</f>
        <v>0</v>
      </c>
      <c r="AZ712" s="287">
        <f t="shared" si="31"/>
        <v>0</v>
      </c>
      <c r="BA712" s="287">
        <f t="shared" si="32"/>
        <v>0</v>
      </c>
      <c r="BB712" s="287">
        <f t="shared" si="33"/>
        <v>0</v>
      </c>
      <c r="BC712" s="288">
        <f t="shared" si="34"/>
        <v>0</v>
      </c>
      <c r="BD712" s="401">
        <f t="shared" si="35"/>
        <v>0</v>
      </c>
      <c r="BE712" s="402">
        <f t="shared" si="36"/>
        <v>0</v>
      </c>
      <c r="BF712" s="403">
        <f t="shared" si="37"/>
        <v>0</v>
      </c>
    </row>
    <row r="713" ht="19.5" customHeight="1">
      <c r="A713" s="185"/>
      <c r="B713" s="230">
        <f t="shared" si="38"/>
        <v>95</v>
      </c>
      <c r="C713" s="185"/>
      <c r="D713" s="391" t="str">
        <f t="array" ref="D713">INDEX(_Rge_Projectdata_IC,$B713,MATCH("Project-ID",_Rge_Headline_Projectdata,0))</f>
        <v/>
      </c>
      <c r="E713" s="392" t="str">
        <f t="array" ref="E713">IF(INDEX(_Rge_Data_IC_CY,$B713,E$1)=0,"",TEXT(INDEX(_Rge_Data_IC_CY,$B713,E$1),"JJJJMMTT"))</f>
        <v/>
      </c>
      <c r="F713" s="393" t="str">
        <f t="array" ref="F713">INDEX(_Rge_Data_IC_CY,$B713,F$1)</f>
        <v>Closed</v>
      </c>
      <c r="G713" s="393">
        <f t="array" ref="G713">IFERROR(MATCH(INDEX(_Rge_Data_IC_CY,$B713,G$1),_Rge_Projectstatus,0),"")</f>
        <v>2</v>
      </c>
      <c r="H713" s="394" t="str">
        <f t="array" ref="H713">INDEX(_Rge_Data_IC_CY,$B713,H$1)</f>
        <v/>
      </c>
      <c r="I713" s="395" t="str">
        <f t="array" ref="I713">INDEX(_Rge_Data_IC_CY,$B713,I$1)</f>
        <v/>
      </c>
      <c r="J713" s="395" t="str">
        <f t="array" ref="J713">INDEX(_Rge_Data_IC_CY,$B713,J$1)</f>
        <v/>
      </c>
      <c r="K713" s="395" t="str">
        <f t="array" ref="K713">INDEX(_Rge_Data_IC_CY,$B713,K$1)</f>
        <v/>
      </c>
      <c r="L713" s="277">
        <f t="array" ref="L713">INDEX(_Rge_Data_IC_CY,$B713,L$1)</f>
        <v>0</v>
      </c>
      <c r="M713" s="277">
        <f t="array" ref="M713">INDEX(_Rge_Data_IC_CY,$B713,M$1)</f>
        <v>0</v>
      </c>
      <c r="N713" s="277">
        <f t="array" ref="N713">INDEX(_Rge_Data_IC_CY,$B713,N$1)</f>
        <v>0</v>
      </c>
      <c r="O713" s="277">
        <f t="array" ref="O713">INDEX(_Rge_Data_IC_CY,$B713,O$1)</f>
        <v>0</v>
      </c>
      <c r="P713" s="277">
        <f t="array" ref="P713">INDEX(_Rge_Data_IC_CY,$B713,P$1)</f>
        <v>0</v>
      </c>
      <c r="Q713" s="277" t="str">
        <f t="array" ref="Q713">INDEX(_Rge_Data_IC_CY,$B713,Q$1)</f>
        <v/>
      </c>
      <c r="R713" s="277">
        <f t="array" ref="R713">INDEX(_Rge_Data_IC_CY,$B713,R$1)</f>
        <v>0</v>
      </c>
      <c r="S713" s="277">
        <f t="array" ref="S713">INDEX(_Rge_Data_IC_CY,$B713,S$1)</f>
        <v>0</v>
      </c>
      <c r="T713" s="277">
        <f t="shared" si="25"/>
        <v>0</v>
      </c>
      <c r="U713" s="396">
        <f t="shared" si="26"/>
        <v>0</v>
      </c>
      <c r="V713" s="397" t="str">
        <f t="array" ref="V713">INDEX(_Rge_Data_IC_CY,$B713,V$1)</f>
        <v/>
      </c>
      <c r="W713" s="281" t="str">
        <f t="array" ref="W713">INDEX(_Rge_Data_IC_CY,$B713,W$1)</f>
        <v/>
      </c>
      <c r="X713" s="281" t="str">
        <f t="array" ref="X713">INDEX(_Rge_Data_IC_CY,$B713,X$1)</f>
        <v/>
      </c>
      <c r="Y713" s="281" t="str">
        <f t="array" ref="Y713">INDEX(_Rge_Data_IC_CY,$B713,Y$1)</f>
        <v/>
      </c>
      <c r="Z713" s="281">
        <f t="array" ref="Z713">INDEX(_Rge_Data_IC_CY,$B713,Z$1)</f>
        <v>0</v>
      </c>
      <c r="AA713" s="281">
        <f t="array" ref="AA713">INDEX(_Rge_Data_IC_CY,$B713,AA$1)</f>
        <v>0</v>
      </c>
      <c r="AB713" s="281">
        <f t="array" ref="AB713">INDEX(_Rge_Data_IC_CY,$B713,AB$1)</f>
        <v>0</v>
      </c>
      <c r="AC713" s="281">
        <f t="array" ref="AC713">INDEX(_Rge_Data_IC_CY,$B713,AC$1)</f>
        <v>0</v>
      </c>
      <c r="AD713" s="281">
        <f t="array" ref="AD713">INDEX(_Rge_Data_IC_CY,$B713,AD$1)</f>
        <v>0</v>
      </c>
      <c r="AE713" s="281" t="str">
        <f t="array" ref="AE713">INDEX(_Rge_Data_IC_CY,$B713,AE$1)</f>
        <v/>
      </c>
      <c r="AF713" s="281">
        <f t="array" ref="AF713">INDEX(_Rge_Data_IC_CY,$B713,AF$1)</f>
        <v>0</v>
      </c>
      <c r="AG713" s="281">
        <f t="array" ref="AG713">INDEX(_Rge_Data_IC_CY,$B713,AG$1)</f>
        <v>0</v>
      </c>
      <c r="AH713" s="281">
        <f t="shared" si="27"/>
        <v>0</v>
      </c>
      <c r="AI713" s="398" t="str">
        <f t="shared" si="29"/>
        <v/>
      </c>
      <c r="AJ713" s="399" t="str">
        <f t="array" ref="AJ713">INDEX(_Rge_Data_IC_CY,$B713,AJ$1)</f>
        <v/>
      </c>
      <c r="AK713" s="400" t="str">
        <f t="array" ref="AK713">INDEX(_Rge_Data_IC_CY,$B713,AK$1)</f>
        <v/>
      </c>
      <c r="AL713" s="400" t="str">
        <f t="array" ref="AL713">INDEX(_Rge_Data_IC_CY,$B713,AL$1)</f>
        <v/>
      </c>
      <c r="AM713" s="400" t="str">
        <f t="array" ref="AM713">INDEX(_Rge_Data_IC_CY,$B713,AM$1)</f>
        <v/>
      </c>
      <c r="AN713" s="400">
        <f t="array" ref="AN713">INDEX(_Rge_Data_IC_CY,$B713,AN$1)</f>
        <v>0</v>
      </c>
      <c r="AO713" s="400">
        <f t="array" ref="AO713">INDEX(_Rge_Data_IC_CY,$B713,AO$1)</f>
        <v>0</v>
      </c>
      <c r="AP713" s="400">
        <f t="array" ref="AP713">INDEX(_Rge_Data_IC_CY,$B713,AP$1)</f>
        <v>0</v>
      </c>
      <c r="AQ713" s="400">
        <f t="array" ref="AQ713">INDEX(_Rge_Data_IC_CY,$B713,AQ$1)</f>
        <v>0</v>
      </c>
      <c r="AR713" s="400">
        <f t="array" ref="AR713">INDEX(_Rge_Data_IC_CY,$B713,AR$1)</f>
        <v>0</v>
      </c>
      <c r="AS713" s="400" t="str">
        <f t="array" ref="AS713">INDEX(_Rge_Data_IC_CY,$B713,AS$1)</f>
        <v/>
      </c>
      <c r="AT713" s="400">
        <f t="array" ref="AT713">INDEX(_Rge_Data_IC_CY,$B713,AT$1)</f>
        <v>0</v>
      </c>
      <c r="AU713" s="400">
        <f t="array" ref="AU713">INDEX(_Rge_Data_IC_CY,$B713,AU$1)</f>
        <v>0</v>
      </c>
      <c r="AV713" s="284" t="str">
        <f t="shared" si="30"/>
        <v>#REF!</v>
      </c>
      <c r="AW713" s="285">
        <f t="shared" si="28"/>
        <v>0</v>
      </c>
      <c r="AX713" s="286">
        <f>IFERROR(IF(AND($F713="OPEN",$AH713&gt;0),$AH713*_SoP*$AW713,IF(AND($F713="CLOSED",$AH713&gt;0),$AH713*_SoL*$AW713,0)),0)</f>
        <v>0</v>
      </c>
      <c r="AY713" s="286">
        <f>IFERROR(IF($AH713&lt;0,$AH713*_SoL,0),0)</f>
        <v>0</v>
      </c>
      <c r="AZ713" s="287">
        <f t="shared" si="31"/>
        <v>0</v>
      </c>
      <c r="BA713" s="287">
        <f t="shared" si="32"/>
        <v>0</v>
      </c>
      <c r="BB713" s="287">
        <f t="shared" si="33"/>
        <v>0</v>
      </c>
      <c r="BC713" s="288">
        <f t="shared" si="34"/>
        <v>0</v>
      </c>
      <c r="BD713" s="401">
        <f t="shared" si="35"/>
        <v>0</v>
      </c>
      <c r="BE713" s="402">
        <f t="shared" si="36"/>
        <v>0</v>
      </c>
      <c r="BF713" s="403">
        <f t="shared" si="37"/>
        <v>0</v>
      </c>
    </row>
    <row r="714" ht="19.5" customHeight="1">
      <c r="A714" s="185"/>
      <c r="B714" s="230">
        <f t="shared" si="38"/>
        <v>96</v>
      </c>
      <c r="C714" s="185"/>
      <c r="D714" s="391" t="str">
        <f t="array" ref="D714">INDEX(_Rge_Projectdata_IC,$B714,MATCH("Project-ID",_Rge_Headline_Projectdata,0))</f>
        <v/>
      </c>
      <c r="E714" s="392" t="str">
        <f t="array" ref="E714">IF(INDEX(_Rge_Data_IC_CY,$B714,E$1)=0,"",TEXT(INDEX(_Rge_Data_IC_CY,$B714,E$1),"JJJJMMTT"))</f>
        <v/>
      </c>
      <c r="F714" s="393" t="str">
        <f t="array" ref="F714">INDEX(_Rge_Data_IC_CY,$B714,F$1)</f>
        <v>Closed</v>
      </c>
      <c r="G714" s="393">
        <f t="array" ref="G714">IFERROR(MATCH(INDEX(_Rge_Data_IC_CY,$B714,G$1),_Rge_Projectstatus,0),"")</f>
        <v>2</v>
      </c>
      <c r="H714" s="394" t="str">
        <f t="array" ref="H714">INDEX(_Rge_Data_IC_CY,$B714,H$1)</f>
        <v/>
      </c>
      <c r="I714" s="395" t="str">
        <f t="array" ref="I714">INDEX(_Rge_Data_IC_CY,$B714,I$1)</f>
        <v/>
      </c>
      <c r="J714" s="395" t="str">
        <f t="array" ref="J714">INDEX(_Rge_Data_IC_CY,$B714,J$1)</f>
        <v/>
      </c>
      <c r="K714" s="395" t="str">
        <f t="array" ref="K714">INDEX(_Rge_Data_IC_CY,$B714,K$1)</f>
        <v/>
      </c>
      <c r="L714" s="277">
        <f t="array" ref="L714">INDEX(_Rge_Data_IC_CY,$B714,L$1)</f>
        <v>0</v>
      </c>
      <c r="M714" s="277">
        <f t="array" ref="M714">INDEX(_Rge_Data_IC_CY,$B714,M$1)</f>
        <v>0</v>
      </c>
      <c r="N714" s="277">
        <f t="array" ref="N714">INDEX(_Rge_Data_IC_CY,$B714,N$1)</f>
        <v>0</v>
      </c>
      <c r="O714" s="277">
        <f t="array" ref="O714">INDEX(_Rge_Data_IC_CY,$B714,O$1)</f>
        <v>0</v>
      </c>
      <c r="P714" s="277">
        <f t="array" ref="P714">INDEX(_Rge_Data_IC_CY,$B714,P$1)</f>
        <v>0</v>
      </c>
      <c r="Q714" s="277" t="str">
        <f t="array" ref="Q714">INDEX(_Rge_Data_IC_CY,$B714,Q$1)</f>
        <v/>
      </c>
      <c r="R714" s="277">
        <f t="array" ref="R714">INDEX(_Rge_Data_IC_CY,$B714,R$1)</f>
        <v>0</v>
      </c>
      <c r="S714" s="277">
        <f t="array" ref="S714">INDEX(_Rge_Data_IC_CY,$B714,S$1)</f>
        <v>0</v>
      </c>
      <c r="T714" s="277">
        <f t="shared" si="25"/>
        <v>0</v>
      </c>
      <c r="U714" s="396">
        <f t="shared" si="26"/>
        <v>0</v>
      </c>
      <c r="V714" s="397" t="str">
        <f t="array" ref="V714">INDEX(_Rge_Data_IC_CY,$B714,V$1)</f>
        <v/>
      </c>
      <c r="W714" s="281" t="str">
        <f t="array" ref="W714">INDEX(_Rge_Data_IC_CY,$B714,W$1)</f>
        <v/>
      </c>
      <c r="X714" s="281" t="str">
        <f t="array" ref="X714">INDEX(_Rge_Data_IC_CY,$B714,X$1)</f>
        <v/>
      </c>
      <c r="Y714" s="281" t="str">
        <f t="array" ref="Y714">INDEX(_Rge_Data_IC_CY,$B714,Y$1)</f>
        <v/>
      </c>
      <c r="Z714" s="281">
        <f t="array" ref="Z714">INDEX(_Rge_Data_IC_CY,$B714,Z$1)</f>
        <v>0</v>
      </c>
      <c r="AA714" s="281">
        <f t="array" ref="AA714">INDEX(_Rge_Data_IC_CY,$B714,AA$1)</f>
        <v>0</v>
      </c>
      <c r="AB714" s="281">
        <f t="array" ref="AB714">INDEX(_Rge_Data_IC_CY,$B714,AB$1)</f>
        <v>0</v>
      </c>
      <c r="AC714" s="281">
        <f t="array" ref="AC714">INDEX(_Rge_Data_IC_CY,$B714,AC$1)</f>
        <v>0</v>
      </c>
      <c r="AD714" s="281">
        <f t="array" ref="AD714">INDEX(_Rge_Data_IC_CY,$B714,AD$1)</f>
        <v>0</v>
      </c>
      <c r="AE714" s="281" t="str">
        <f t="array" ref="AE714">INDEX(_Rge_Data_IC_CY,$B714,AE$1)</f>
        <v/>
      </c>
      <c r="AF714" s="281">
        <f t="array" ref="AF714">INDEX(_Rge_Data_IC_CY,$B714,AF$1)</f>
        <v>0</v>
      </c>
      <c r="AG714" s="281">
        <f t="array" ref="AG714">INDEX(_Rge_Data_IC_CY,$B714,AG$1)</f>
        <v>0</v>
      </c>
      <c r="AH714" s="281">
        <f t="shared" si="27"/>
        <v>0</v>
      </c>
      <c r="AI714" s="398" t="str">
        <f t="shared" si="29"/>
        <v/>
      </c>
      <c r="AJ714" s="399" t="str">
        <f t="array" ref="AJ714">INDEX(_Rge_Data_IC_CY,$B714,AJ$1)</f>
        <v/>
      </c>
      <c r="AK714" s="400" t="str">
        <f t="array" ref="AK714">INDEX(_Rge_Data_IC_CY,$B714,AK$1)</f>
        <v/>
      </c>
      <c r="AL714" s="400" t="str">
        <f t="array" ref="AL714">INDEX(_Rge_Data_IC_CY,$B714,AL$1)</f>
        <v/>
      </c>
      <c r="AM714" s="400" t="str">
        <f t="array" ref="AM714">INDEX(_Rge_Data_IC_CY,$B714,AM$1)</f>
        <v/>
      </c>
      <c r="AN714" s="400">
        <f t="array" ref="AN714">INDEX(_Rge_Data_IC_CY,$B714,AN$1)</f>
        <v>0</v>
      </c>
      <c r="AO714" s="400">
        <f t="array" ref="AO714">INDEX(_Rge_Data_IC_CY,$B714,AO$1)</f>
        <v>0</v>
      </c>
      <c r="AP714" s="400">
        <f t="array" ref="AP714">INDEX(_Rge_Data_IC_CY,$B714,AP$1)</f>
        <v>0</v>
      </c>
      <c r="AQ714" s="400">
        <f t="array" ref="AQ714">INDEX(_Rge_Data_IC_CY,$B714,AQ$1)</f>
        <v>0</v>
      </c>
      <c r="AR714" s="400">
        <f t="array" ref="AR714">INDEX(_Rge_Data_IC_CY,$B714,AR$1)</f>
        <v>0</v>
      </c>
      <c r="AS714" s="400" t="str">
        <f t="array" ref="AS714">INDEX(_Rge_Data_IC_CY,$B714,AS$1)</f>
        <v/>
      </c>
      <c r="AT714" s="400">
        <f t="array" ref="AT714">INDEX(_Rge_Data_IC_CY,$B714,AT$1)</f>
        <v>0</v>
      </c>
      <c r="AU714" s="400">
        <f t="array" ref="AU714">INDEX(_Rge_Data_IC_CY,$B714,AU$1)</f>
        <v>0</v>
      </c>
      <c r="AV714" s="284" t="str">
        <f t="shared" si="30"/>
        <v>#REF!</v>
      </c>
      <c r="AW714" s="285">
        <f t="shared" si="28"/>
        <v>0</v>
      </c>
      <c r="AX714" s="286">
        <f>IFERROR(IF(AND($F714="OPEN",$AH714&gt;0),$AH714*_SoP*$AW714,IF(AND($F714="CLOSED",$AH714&gt;0),$AH714*_SoL*$AW714,0)),0)</f>
        <v>0</v>
      </c>
      <c r="AY714" s="286">
        <f>IFERROR(IF($AH714&lt;0,$AH714*_SoL,0),0)</f>
        <v>0</v>
      </c>
      <c r="AZ714" s="287">
        <f t="shared" si="31"/>
        <v>0</v>
      </c>
      <c r="BA714" s="287">
        <f t="shared" si="32"/>
        <v>0</v>
      </c>
      <c r="BB714" s="287">
        <f t="shared" si="33"/>
        <v>0</v>
      </c>
      <c r="BC714" s="288">
        <f t="shared" si="34"/>
        <v>0</v>
      </c>
      <c r="BD714" s="401">
        <f t="shared" si="35"/>
        <v>0</v>
      </c>
      <c r="BE714" s="402">
        <f t="shared" si="36"/>
        <v>0</v>
      </c>
      <c r="BF714" s="403">
        <f t="shared" si="37"/>
        <v>0</v>
      </c>
    </row>
    <row r="715" ht="19.5" customHeight="1">
      <c r="A715" s="185"/>
      <c r="B715" s="230">
        <f t="shared" si="38"/>
        <v>97</v>
      </c>
      <c r="C715" s="185"/>
      <c r="D715" s="391" t="str">
        <f t="array" ref="D715">INDEX(_Rge_Projectdata_IC,$B715,MATCH("Project-ID",_Rge_Headline_Projectdata,0))</f>
        <v/>
      </c>
      <c r="E715" s="392" t="str">
        <f t="array" ref="E715">IF(INDEX(_Rge_Data_IC_CY,$B715,E$1)=0,"",TEXT(INDEX(_Rge_Data_IC_CY,$B715,E$1),"JJJJMMTT"))</f>
        <v/>
      </c>
      <c r="F715" s="393" t="str">
        <f t="array" ref="F715">INDEX(_Rge_Data_IC_CY,$B715,F$1)</f>
        <v>Closed</v>
      </c>
      <c r="G715" s="393">
        <f t="array" ref="G715">IFERROR(MATCH(INDEX(_Rge_Data_IC_CY,$B715,G$1),_Rge_Projectstatus,0),"")</f>
        <v>2</v>
      </c>
      <c r="H715" s="394" t="str">
        <f t="array" ref="H715">INDEX(_Rge_Data_IC_CY,$B715,H$1)</f>
        <v/>
      </c>
      <c r="I715" s="395" t="str">
        <f t="array" ref="I715">INDEX(_Rge_Data_IC_CY,$B715,I$1)</f>
        <v/>
      </c>
      <c r="J715" s="395" t="str">
        <f t="array" ref="J715">INDEX(_Rge_Data_IC_CY,$B715,J$1)</f>
        <v/>
      </c>
      <c r="K715" s="395" t="str">
        <f t="array" ref="K715">INDEX(_Rge_Data_IC_CY,$B715,K$1)</f>
        <v/>
      </c>
      <c r="L715" s="277">
        <f t="array" ref="L715">INDEX(_Rge_Data_IC_CY,$B715,L$1)</f>
        <v>0</v>
      </c>
      <c r="M715" s="277">
        <f t="array" ref="M715">INDEX(_Rge_Data_IC_CY,$B715,M$1)</f>
        <v>0</v>
      </c>
      <c r="N715" s="277">
        <f t="array" ref="N715">INDEX(_Rge_Data_IC_CY,$B715,N$1)</f>
        <v>0</v>
      </c>
      <c r="O715" s="277">
        <f t="array" ref="O715">INDEX(_Rge_Data_IC_CY,$B715,O$1)</f>
        <v>0</v>
      </c>
      <c r="P715" s="277">
        <f t="array" ref="P715">INDEX(_Rge_Data_IC_CY,$B715,P$1)</f>
        <v>0</v>
      </c>
      <c r="Q715" s="277" t="str">
        <f t="array" ref="Q715">INDEX(_Rge_Data_IC_CY,$B715,Q$1)</f>
        <v/>
      </c>
      <c r="R715" s="277">
        <f t="array" ref="R715">INDEX(_Rge_Data_IC_CY,$B715,R$1)</f>
        <v>0</v>
      </c>
      <c r="S715" s="277">
        <f t="array" ref="S715">INDEX(_Rge_Data_IC_CY,$B715,S$1)</f>
        <v>0</v>
      </c>
      <c r="T715" s="277">
        <f t="shared" si="25"/>
        <v>0</v>
      </c>
      <c r="U715" s="396">
        <f t="shared" si="26"/>
        <v>0</v>
      </c>
      <c r="V715" s="397" t="str">
        <f t="array" ref="V715">INDEX(_Rge_Data_IC_CY,$B715,V$1)</f>
        <v/>
      </c>
      <c r="W715" s="281" t="str">
        <f t="array" ref="W715">INDEX(_Rge_Data_IC_CY,$B715,W$1)</f>
        <v/>
      </c>
      <c r="X715" s="281" t="str">
        <f t="array" ref="X715">INDEX(_Rge_Data_IC_CY,$B715,X$1)</f>
        <v/>
      </c>
      <c r="Y715" s="281" t="str">
        <f t="array" ref="Y715">INDEX(_Rge_Data_IC_CY,$B715,Y$1)</f>
        <v/>
      </c>
      <c r="Z715" s="281">
        <f t="array" ref="Z715">INDEX(_Rge_Data_IC_CY,$B715,Z$1)</f>
        <v>0</v>
      </c>
      <c r="AA715" s="281">
        <f t="array" ref="AA715">INDEX(_Rge_Data_IC_CY,$B715,AA$1)</f>
        <v>0</v>
      </c>
      <c r="AB715" s="281">
        <f t="array" ref="AB715">INDEX(_Rge_Data_IC_CY,$B715,AB$1)</f>
        <v>0</v>
      </c>
      <c r="AC715" s="281">
        <f t="array" ref="AC715">INDEX(_Rge_Data_IC_CY,$B715,AC$1)</f>
        <v>0</v>
      </c>
      <c r="AD715" s="281">
        <f t="array" ref="AD715">INDEX(_Rge_Data_IC_CY,$B715,AD$1)</f>
        <v>0</v>
      </c>
      <c r="AE715" s="281" t="str">
        <f t="array" ref="AE715">INDEX(_Rge_Data_IC_CY,$B715,AE$1)</f>
        <v/>
      </c>
      <c r="AF715" s="281">
        <f t="array" ref="AF715">INDEX(_Rge_Data_IC_CY,$B715,AF$1)</f>
        <v>0</v>
      </c>
      <c r="AG715" s="281">
        <f t="array" ref="AG715">INDEX(_Rge_Data_IC_CY,$B715,AG$1)</f>
        <v>0</v>
      </c>
      <c r="AH715" s="281">
        <f t="shared" si="27"/>
        <v>0</v>
      </c>
      <c r="AI715" s="398" t="str">
        <f t="shared" si="29"/>
        <v/>
      </c>
      <c r="AJ715" s="399" t="str">
        <f t="array" ref="AJ715">INDEX(_Rge_Data_IC_CY,$B715,AJ$1)</f>
        <v/>
      </c>
      <c r="AK715" s="400" t="str">
        <f t="array" ref="AK715">INDEX(_Rge_Data_IC_CY,$B715,AK$1)</f>
        <v/>
      </c>
      <c r="AL715" s="400" t="str">
        <f t="array" ref="AL715">INDEX(_Rge_Data_IC_CY,$B715,AL$1)</f>
        <v/>
      </c>
      <c r="AM715" s="400" t="str">
        <f t="array" ref="AM715">INDEX(_Rge_Data_IC_CY,$B715,AM$1)</f>
        <v/>
      </c>
      <c r="AN715" s="400">
        <f t="array" ref="AN715">INDEX(_Rge_Data_IC_CY,$B715,AN$1)</f>
        <v>0</v>
      </c>
      <c r="AO715" s="400">
        <f t="array" ref="AO715">INDEX(_Rge_Data_IC_CY,$B715,AO$1)</f>
        <v>0</v>
      </c>
      <c r="AP715" s="400">
        <f t="array" ref="AP715">INDEX(_Rge_Data_IC_CY,$B715,AP$1)</f>
        <v>0</v>
      </c>
      <c r="AQ715" s="400">
        <f t="array" ref="AQ715">INDEX(_Rge_Data_IC_CY,$B715,AQ$1)</f>
        <v>0</v>
      </c>
      <c r="AR715" s="400">
        <f t="array" ref="AR715">INDEX(_Rge_Data_IC_CY,$B715,AR$1)</f>
        <v>0</v>
      </c>
      <c r="AS715" s="400" t="str">
        <f t="array" ref="AS715">INDEX(_Rge_Data_IC_CY,$B715,AS$1)</f>
        <v/>
      </c>
      <c r="AT715" s="400">
        <f t="array" ref="AT715">INDEX(_Rge_Data_IC_CY,$B715,AT$1)</f>
        <v>0</v>
      </c>
      <c r="AU715" s="400">
        <f t="array" ref="AU715">INDEX(_Rge_Data_IC_CY,$B715,AU$1)</f>
        <v>0</v>
      </c>
      <c r="AV715" s="284" t="str">
        <f t="shared" si="30"/>
        <v>#REF!</v>
      </c>
      <c r="AW715" s="285">
        <f t="shared" si="28"/>
        <v>0</v>
      </c>
      <c r="AX715" s="286">
        <f>IFERROR(IF(AND($F715="OPEN",$AH715&gt;0),$AH715*_SoP*$AW715,IF(AND($F715="CLOSED",$AH715&gt;0),$AH715*_SoL*$AW715,0)),0)</f>
        <v>0</v>
      </c>
      <c r="AY715" s="286">
        <f>IFERROR(IF($AH715&lt;0,$AH715*_SoL,0),0)</f>
        <v>0</v>
      </c>
      <c r="AZ715" s="287">
        <f t="shared" si="31"/>
        <v>0</v>
      </c>
      <c r="BA715" s="287">
        <f t="shared" si="32"/>
        <v>0</v>
      </c>
      <c r="BB715" s="287">
        <f t="shared" si="33"/>
        <v>0</v>
      </c>
      <c r="BC715" s="288">
        <f t="shared" si="34"/>
        <v>0</v>
      </c>
      <c r="BD715" s="401">
        <f t="shared" si="35"/>
        <v>0</v>
      </c>
      <c r="BE715" s="402">
        <f t="shared" si="36"/>
        <v>0</v>
      </c>
      <c r="BF715" s="403">
        <f t="shared" si="37"/>
        <v>0</v>
      </c>
    </row>
    <row r="716" ht="19.5" customHeight="1">
      <c r="A716" s="185"/>
      <c r="B716" s="230">
        <f t="shared" si="38"/>
        <v>98</v>
      </c>
      <c r="C716" s="185"/>
      <c r="D716" s="391" t="str">
        <f t="array" ref="D716">INDEX(_Rge_Projectdata_IC,$B716,MATCH("Project-ID",_Rge_Headline_Projectdata,0))</f>
        <v/>
      </c>
      <c r="E716" s="392" t="str">
        <f t="array" ref="E716">IF(INDEX(_Rge_Data_IC_CY,$B716,E$1)=0,"",TEXT(INDEX(_Rge_Data_IC_CY,$B716,E$1),"JJJJMMTT"))</f>
        <v/>
      </c>
      <c r="F716" s="393" t="str">
        <f t="array" ref="F716">INDEX(_Rge_Data_IC_CY,$B716,F$1)</f>
        <v>Closed</v>
      </c>
      <c r="G716" s="393">
        <f t="array" ref="G716">IFERROR(MATCH(INDEX(_Rge_Data_IC_CY,$B716,G$1),_Rge_Projectstatus,0),"")</f>
        <v>2</v>
      </c>
      <c r="H716" s="394" t="str">
        <f t="array" ref="H716">INDEX(_Rge_Data_IC_CY,$B716,H$1)</f>
        <v/>
      </c>
      <c r="I716" s="395" t="str">
        <f t="array" ref="I716">INDEX(_Rge_Data_IC_CY,$B716,I$1)</f>
        <v/>
      </c>
      <c r="J716" s="395" t="str">
        <f t="array" ref="J716">INDEX(_Rge_Data_IC_CY,$B716,J$1)</f>
        <v/>
      </c>
      <c r="K716" s="395" t="str">
        <f t="array" ref="K716">INDEX(_Rge_Data_IC_CY,$B716,K$1)</f>
        <v/>
      </c>
      <c r="L716" s="277">
        <f t="array" ref="L716">INDEX(_Rge_Data_IC_CY,$B716,L$1)</f>
        <v>0</v>
      </c>
      <c r="M716" s="277">
        <f t="array" ref="M716">INDEX(_Rge_Data_IC_CY,$B716,M$1)</f>
        <v>0</v>
      </c>
      <c r="N716" s="277">
        <f t="array" ref="N716">INDEX(_Rge_Data_IC_CY,$B716,N$1)</f>
        <v>0</v>
      </c>
      <c r="O716" s="277">
        <f t="array" ref="O716">INDEX(_Rge_Data_IC_CY,$B716,O$1)</f>
        <v>0</v>
      </c>
      <c r="P716" s="277">
        <f t="array" ref="P716">INDEX(_Rge_Data_IC_CY,$B716,P$1)</f>
        <v>0</v>
      </c>
      <c r="Q716" s="277" t="str">
        <f t="array" ref="Q716">INDEX(_Rge_Data_IC_CY,$B716,Q$1)</f>
        <v/>
      </c>
      <c r="R716" s="277">
        <f t="array" ref="R716">INDEX(_Rge_Data_IC_CY,$B716,R$1)</f>
        <v>0</v>
      </c>
      <c r="S716" s="277">
        <f t="array" ref="S716">INDEX(_Rge_Data_IC_CY,$B716,S$1)</f>
        <v>0</v>
      </c>
      <c r="T716" s="277">
        <f t="shared" si="25"/>
        <v>0</v>
      </c>
      <c r="U716" s="396">
        <f t="shared" si="26"/>
        <v>0</v>
      </c>
      <c r="V716" s="397" t="str">
        <f t="array" ref="V716">INDEX(_Rge_Data_IC_CY,$B716,V$1)</f>
        <v/>
      </c>
      <c r="W716" s="281" t="str">
        <f t="array" ref="W716">INDEX(_Rge_Data_IC_CY,$B716,W$1)</f>
        <v/>
      </c>
      <c r="X716" s="281" t="str">
        <f t="array" ref="X716">INDEX(_Rge_Data_IC_CY,$B716,X$1)</f>
        <v/>
      </c>
      <c r="Y716" s="281" t="str">
        <f t="array" ref="Y716">INDEX(_Rge_Data_IC_CY,$B716,Y$1)</f>
        <v/>
      </c>
      <c r="Z716" s="281">
        <f t="array" ref="Z716">INDEX(_Rge_Data_IC_CY,$B716,Z$1)</f>
        <v>0</v>
      </c>
      <c r="AA716" s="281">
        <f t="array" ref="AA716">INDEX(_Rge_Data_IC_CY,$B716,AA$1)</f>
        <v>0</v>
      </c>
      <c r="AB716" s="281">
        <f t="array" ref="AB716">INDEX(_Rge_Data_IC_CY,$B716,AB$1)</f>
        <v>0</v>
      </c>
      <c r="AC716" s="281">
        <f t="array" ref="AC716">INDEX(_Rge_Data_IC_CY,$B716,AC$1)</f>
        <v>0</v>
      </c>
      <c r="AD716" s="281">
        <f t="array" ref="AD716">INDEX(_Rge_Data_IC_CY,$B716,AD$1)</f>
        <v>0</v>
      </c>
      <c r="AE716" s="281" t="str">
        <f t="array" ref="AE716">INDEX(_Rge_Data_IC_CY,$B716,AE$1)</f>
        <v/>
      </c>
      <c r="AF716" s="281">
        <f t="array" ref="AF716">INDEX(_Rge_Data_IC_CY,$B716,AF$1)</f>
        <v>0</v>
      </c>
      <c r="AG716" s="281">
        <f t="array" ref="AG716">INDEX(_Rge_Data_IC_CY,$B716,AG$1)</f>
        <v>0</v>
      </c>
      <c r="AH716" s="281">
        <f t="shared" si="27"/>
        <v>0</v>
      </c>
      <c r="AI716" s="398" t="str">
        <f t="shared" si="29"/>
        <v/>
      </c>
      <c r="AJ716" s="399" t="str">
        <f t="array" ref="AJ716">INDEX(_Rge_Data_IC_CY,$B716,AJ$1)</f>
        <v/>
      </c>
      <c r="AK716" s="400" t="str">
        <f t="array" ref="AK716">INDEX(_Rge_Data_IC_CY,$B716,AK$1)</f>
        <v/>
      </c>
      <c r="AL716" s="400" t="str">
        <f t="array" ref="AL716">INDEX(_Rge_Data_IC_CY,$B716,AL$1)</f>
        <v/>
      </c>
      <c r="AM716" s="400" t="str">
        <f t="array" ref="AM716">INDEX(_Rge_Data_IC_CY,$B716,AM$1)</f>
        <v/>
      </c>
      <c r="AN716" s="400">
        <f t="array" ref="AN716">INDEX(_Rge_Data_IC_CY,$B716,AN$1)</f>
        <v>0</v>
      </c>
      <c r="AO716" s="400">
        <f t="array" ref="AO716">INDEX(_Rge_Data_IC_CY,$B716,AO$1)</f>
        <v>0</v>
      </c>
      <c r="AP716" s="400">
        <f t="array" ref="AP716">INDEX(_Rge_Data_IC_CY,$B716,AP$1)</f>
        <v>0</v>
      </c>
      <c r="AQ716" s="400">
        <f t="array" ref="AQ716">INDEX(_Rge_Data_IC_CY,$B716,AQ$1)</f>
        <v>0</v>
      </c>
      <c r="AR716" s="400">
        <f t="array" ref="AR716">INDEX(_Rge_Data_IC_CY,$B716,AR$1)</f>
        <v>0</v>
      </c>
      <c r="AS716" s="400" t="str">
        <f t="array" ref="AS716">INDEX(_Rge_Data_IC_CY,$B716,AS$1)</f>
        <v/>
      </c>
      <c r="AT716" s="400">
        <f t="array" ref="AT716">INDEX(_Rge_Data_IC_CY,$B716,AT$1)</f>
        <v>0</v>
      </c>
      <c r="AU716" s="400">
        <f t="array" ref="AU716">INDEX(_Rge_Data_IC_CY,$B716,AU$1)</f>
        <v>0</v>
      </c>
      <c r="AV716" s="284" t="str">
        <f t="shared" si="30"/>
        <v>#REF!</v>
      </c>
      <c r="AW716" s="285">
        <f t="shared" si="28"/>
        <v>0</v>
      </c>
      <c r="AX716" s="286">
        <f>IFERROR(IF(AND($F716="OPEN",$AH716&gt;0),$AH716*_SoP*$AW716,IF(AND($F716="CLOSED",$AH716&gt;0),$AH716*_SoL*$AW716,0)),0)</f>
        <v>0</v>
      </c>
      <c r="AY716" s="286">
        <f>IFERROR(IF($AH716&lt;0,$AH716*_SoL,0),0)</f>
        <v>0</v>
      </c>
      <c r="AZ716" s="287">
        <f t="shared" si="31"/>
        <v>0</v>
      </c>
      <c r="BA716" s="287">
        <f t="shared" si="32"/>
        <v>0</v>
      </c>
      <c r="BB716" s="287">
        <f t="shared" si="33"/>
        <v>0</v>
      </c>
      <c r="BC716" s="288">
        <f t="shared" si="34"/>
        <v>0</v>
      </c>
      <c r="BD716" s="401">
        <f t="shared" si="35"/>
        <v>0</v>
      </c>
      <c r="BE716" s="402">
        <f t="shared" si="36"/>
        <v>0</v>
      </c>
      <c r="BF716" s="403">
        <f t="shared" si="37"/>
        <v>0</v>
      </c>
    </row>
    <row r="717" ht="19.5" customHeight="1">
      <c r="A717" s="185"/>
      <c r="B717" s="230">
        <f t="shared" si="38"/>
        <v>99</v>
      </c>
      <c r="C717" s="185"/>
      <c r="D717" s="391" t="str">
        <f t="array" ref="D717">INDEX(_Rge_Projectdata_IC,$B717,MATCH("Project-ID",_Rge_Headline_Projectdata,0))</f>
        <v/>
      </c>
      <c r="E717" s="392" t="str">
        <f t="array" ref="E717">IF(INDEX(_Rge_Data_IC_CY,$B717,E$1)=0,"",TEXT(INDEX(_Rge_Data_IC_CY,$B717,E$1),"JJJJMMTT"))</f>
        <v/>
      </c>
      <c r="F717" s="393" t="str">
        <f t="array" ref="F717">INDEX(_Rge_Data_IC_CY,$B717,F$1)</f>
        <v>Closed</v>
      </c>
      <c r="G717" s="393">
        <f t="array" ref="G717">IFERROR(MATCH(INDEX(_Rge_Data_IC_CY,$B717,G$1),_Rge_Projectstatus,0),"")</f>
        <v>2</v>
      </c>
      <c r="H717" s="394" t="str">
        <f t="array" ref="H717">INDEX(_Rge_Data_IC_CY,$B717,H$1)</f>
        <v/>
      </c>
      <c r="I717" s="395" t="str">
        <f t="array" ref="I717">INDEX(_Rge_Data_IC_CY,$B717,I$1)</f>
        <v/>
      </c>
      <c r="J717" s="395" t="str">
        <f t="array" ref="J717">INDEX(_Rge_Data_IC_CY,$B717,J$1)</f>
        <v/>
      </c>
      <c r="K717" s="395" t="str">
        <f t="array" ref="K717">INDEX(_Rge_Data_IC_CY,$B717,K$1)</f>
        <v/>
      </c>
      <c r="L717" s="277">
        <f t="array" ref="L717">INDEX(_Rge_Data_IC_CY,$B717,L$1)</f>
        <v>0</v>
      </c>
      <c r="M717" s="277">
        <f t="array" ref="M717">INDEX(_Rge_Data_IC_CY,$B717,M$1)</f>
        <v>0</v>
      </c>
      <c r="N717" s="277">
        <f t="array" ref="N717">INDEX(_Rge_Data_IC_CY,$B717,N$1)</f>
        <v>0</v>
      </c>
      <c r="O717" s="277">
        <f t="array" ref="O717">INDEX(_Rge_Data_IC_CY,$B717,O$1)</f>
        <v>0</v>
      </c>
      <c r="P717" s="277">
        <f t="array" ref="P717">INDEX(_Rge_Data_IC_CY,$B717,P$1)</f>
        <v>0</v>
      </c>
      <c r="Q717" s="277" t="str">
        <f t="array" ref="Q717">INDEX(_Rge_Data_IC_CY,$B717,Q$1)</f>
        <v/>
      </c>
      <c r="R717" s="277">
        <f t="array" ref="R717">INDEX(_Rge_Data_IC_CY,$B717,R$1)</f>
        <v>0</v>
      </c>
      <c r="S717" s="277">
        <f t="array" ref="S717">INDEX(_Rge_Data_IC_CY,$B717,S$1)</f>
        <v>0</v>
      </c>
      <c r="T717" s="277">
        <f t="shared" si="25"/>
        <v>0</v>
      </c>
      <c r="U717" s="396">
        <f t="shared" si="26"/>
        <v>0</v>
      </c>
      <c r="V717" s="397" t="str">
        <f t="array" ref="V717">INDEX(_Rge_Data_IC_CY,$B717,V$1)</f>
        <v/>
      </c>
      <c r="W717" s="281" t="str">
        <f t="array" ref="W717">INDEX(_Rge_Data_IC_CY,$B717,W$1)</f>
        <v/>
      </c>
      <c r="X717" s="281" t="str">
        <f t="array" ref="X717">INDEX(_Rge_Data_IC_CY,$B717,X$1)</f>
        <v/>
      </c>
      <c r="Y717" s="281" t="str">
        <f t="array" ref="Y717">INDEX(_Rge_Data_IC_CY,$B717,Y$1)</f>
        <v/>
      </c>
      <c r="Z717" s="281">
        <f t="array" ref="Z717">INDEX(_Rge_Data_IC_CY,$B717,Z$1)</f>
        <v>0</v>
      </c>
      <c r="AA717" s="281">
        <f t="array" ref="AA717">INDEX(_Rge_Data_IC_CY,$B717,AA$1)</f>
        <v>0</v>
      </c>
      <c r="AB717" s="281">
        <f t="array" ref="AB717">INDEX(_Rge_Data_IC_CY,$B717,AB$1)</f>
        <v>0</v>
      </c>
      <c r="AC717" s="281">
        <f t="array" ref="AC717">INDEX(_Rge_Data_IC_CY,$B717,AC$1)</f>
        <v>0</v>
      </c>
      <c r="AD717" s="281">
        <f t="array" ref="AD717">INDEX(_Rge_Data_IC_CY,$B717,AD$1)</f>
        <v>0</v>
      </c>
      <c r="AE717" s="281" t="str">
        <f t="array" ref="AE717">INDEX(_Rge_Data_IC_CY,$B717,AE$1)</f>
        <v/>
      </c>
      <c r="AF717" s="281">
        <f t="array" ref="AF717">INDEX(_Rge_Data_IC_CY,$B717,AF$1)</f>
        <v>0</v>
      </c>
      <c r="AG717" s="281">
        <f t="array" ref="AG717">INDEX(_Rge_Data_IC_CY,$B717,AG$1)</f>
        <v>0</v>
      </c>
      <c r="AH717" s="281">
        <f t="shared" si="27"/>
        <v>0</v>
      </c>
      <c r="AI717" s="398" t="str">
        <f t="shared" si="29"/>
        <v/>
      </c>
      <c r="AJ717" s="399" t="str">
        <f t="array" ref="AJ717">INDEX(_Rge_Data_IC_CY,$B717,AJ$1)</f>
        <v/>
      </c>
      <c r="AK717" s="400" t="str">
        <f t="array" ref="AK717">INDEX(_Rge_Data_IC_CY,$B717,AK$1)</f>
        <v/>
      </c>
      <c r="AL717" s="400" t="str">
        <f t="array" ref="AL717">INDEX(_Rge_Data_IC_CY,$B717,AL$1)</f>
        <v/>
      </c>
      <c r="AM717" s="400" t="str">
        <f t="array" ref="AM717">INDEX(_Rge_Data_IC_CY,$B717,AM$1)</f>
        <v/>
      </c>
      <c r="AN717" s="400">
        <f t="array" ref="AN717">INDEX(_Rge_Data_IC_CY,$B717,AN$1)</f>
        <v>0</v>
      </c>
      <c r="AO717" s="400">
        <f t="array" ref="AO717">INDEX(_Rge_Data_IC_CY,$B717,AO$1)</f>
        <v>0</v>
      </c>
      <c r="AP717" s="400">
        <f t="array" ref="AP717">INDEX(_Rge_Data_IC_CY,$B717,AP$1)</f>
        <v>0</v>
      </c>
      <c r="AQ717" s="400">
        <f t="array" ref="AQ717">INDEX(_Rge_Data_IC_CY,$B717,AQ$1)</f>
        <v>0</v>
      </c>
      <c r="AR717" s="400">
        <f t="array" ref="AR717">INDEX(_Rge_Data_IC_CY,$B717,AR$1)</f>
        <v>0</v>
      </c>
      <c r="AS717" s="400" t="str">
        <f t="array" ref="AS717">INDEX(_Rge_Data_IC_CY,$B717,AS$1)</f>
        <v/>
      </c>
      <c r="AT717" s="400">
        <f t="array" ref="AT717">INDEX(_Rge_Data_IC_CY,$B717,AT$1)</f>
        <v>0</v>
      </c>
      <c r="AU717" s="400">
        <f t="array" ref="AU717">INDEX(_Rge_Data_IC_CY,$B717,AU$1)</f>
        <v>0</v>
      </c>
      <c r="AV717" s="284" t="str">
        <f t="shared" si="30"/>
        <v>#REF!</v>
      </c>
      <c r="AW717" s="285">
        <f t="shared" si="28"/>
        <v>0</v>
      </c>
      <c r="AX717" s="286">
        <f>IFERROR(IF(AND($F717="OPEN",$AH717&gt;0),$AH717*_SoP*$AW717,IF(AND($F717="CLOSED",$AH717&gt;0),$AH717*_SoL*$AW717,0)),0)</f>
        <v>0</v>
      </c>
      <c r="AY717" s="286">
        <f>IFERROR(IF($AH717&lt;0,$AH717*_SoL,0),0)</f>
        <v>0</v>
      </c>
      <c r="AZ717" s="287">
        <f t="shared" si="31"/>
        <v>0</v>
      </c>
      <c r="BA717" s="287">
        <f t="shared" si="32"/>
        <v>0</v>
      </c>
      <c r="BB717" s="287">
        <f t="shared" si="33"/>
        <v>0</v>
      </c>
      <c r="BC717" s="288">
        <f t="shared" si="34"/>
        <v>0</v>
      </c>
      <c r="BD717" s="401">
        <f t="shared" si="35"/>
        <v>0</v>
      </c>
      <c r="BE717" s="402">
        <f t="shared" si="36"/>
        <v>0</v>
      </c>
      <c r="BF717" s="403">
        <f t="shared" si="37"/>
        <v>0</v>
      </c>
    </row>
    <row r="718" ht="19.5" customHeight="1">
      <c r="A718" s="185"/>
      <c r="B718" s="230">
        <f t="shared" si="38"/>
        <v>100</v>
      </c>
      <c r="C718" s="185"/>
      <c r="D718" s="391" t="str">
        <f t="array" ref="D718">INDEX(_Rge_Projectdata_IC,$B718,MATCH("Project-ID",_Rge_Headline_Projectdata,0))</f>
        <v/>
      </c>
      <c r="E718" s="392" t="str">
        <f t="array" ref="E718">IF(INDEX(_Rge_Data_IC_CY,$B718,E$1)=0,"",TEXT(INDEX(_Rge_Data_IC_CY,$B718,E$1),"JJJJMMTT"))</f>
        <v/>
      </c>
      <c r="F718" s="393" t="str">
        <f t="array" ref="F718">INDEX(_Rge_Data_IC_CY,$B718,F$1)</f>
        <v>Closed</v>
      </c>
      <c r="G718" s="393">
        <f t="array" ref="G718">IFERROR(MATCH(INDEX(_Rge_Data_IC_CY,$B718,G$1),_Rge_Projectstatus,0),"")</f>
        <v>2</v>
      </c>
      <c r="H718" s="394" t="str">
        <f t="array" ref="H718">INDEX(_Rge_Data_IC_CY,$B718,H$1)</f>
        <v/>
      </c>
      <c r="I718" s="395" t="str">
        <f t="array" ref="I718">INDEX(_Rge_Data_IC_CY,$B718,I$1)</f>
        <v/>
      </c>
      <c r="J718" s="395" t="str">
        <f t="array" ref="J718">INDEX(_Rge_Data_IC_CY,$B718,J$1)</f>
        <v/>
      </c>
      <c r="K718" s="395" t="str">
        <f t="array" ref="K718">INDEX(_Rge_Data_IC_CY,$B718,K$1)</f>
        <v/>
      </c>
      <c r="L718" s="277">
        <f t="array" ref="L718">INDEX(_Rge_Data_IC_CY,$B718,L$1)</f>
        <v>0</v>
      </c>
      <c r="M718" s="277">
        <f t="array" ref="M718">INDEX(_Rge_Data_IC_CY,$B718,M$1)</f>
        <v>0</v>
      </c>
      <c r="N718" s="277">
        <f t="array" ref="N718">INDEX(_Rge_Data_IC_CY,$B718,N$1)</f>
        <v>0</v>
      </c>
      <c r="O718" s="277">
        <f t="array" ref="O718">INDEX(_Rge_Data_IC_CY,$B718,O$1)</f>
        <v>0</v>
      </c>
      <c r="P718" s="277">
        <f t="array" ref="P718">INDEX(_Rge_Data_IC_CY,$B718,P$1)</f>
        <v>0</v>
      </c>
      <c r="Q718" s="277" t="str">
        <f t="array" ref="Q718">INDEX(_Rge_Data_IC_CY,$B718,Q$1)</f>
        <v/>
      </c>
      <c r="R718" s="277">
        <f t="array" ref="R718">INDEX(_Rge_Data_IC_CY,$B718,R$1)</f>
        <v>0</v>
      </c>
      <c r="S718" s="277">
        <f t="array" ref="S718">INDEX(_Rge_Data_IC_CY,$B718,S$1)</f>
        <v>0</v>
      </c>
      <c r="T718" s="277">
        <f t="shared" si="25"/>
        <v>0</v>
      </c>
      <c r="U718" s="396">
        <f t="shared" si="26"/>
        <v>0</v>
      </c>
      <c r="V718" s="397" t="str">
        <f t="array" ref="V718">INDEX(_Rge_Data_IC_CY,$B718,V$1)</f>
        <v/>
      </c>
      <c r="W718" s="281" t="str">
        <f t="array" ref="W718">INDEX(_Rge_Data_IC_CY,$B718,W$1)</f>
        <v/>
      </c>
      <c r="X718" s="281" t="str">
        <f t="array" ref="X718">INDEX(_Rge_Data_IC_CY,$B718,X$1)</f>
        <v/>
      </c>
      <c r="Y718" s="281" t="str">
        <f t="array" ref="Y718">INDEX(_Rge_Data_IC_CY,$B718,Y$1)</f>
        <v/>
      </c>
      <c r="Z718" s="281">
        <f t="array" ref="Z718">INDEX(_Rge_Data_IC_CY,$B718,Z$1)</f>
        <v>0</v>
      </c>
      <c r="AA718" s="281">
        <f t="array" ref="AA718">INDEX(_Rge_Data_IC_CY,$B718,AA$1)</f>
        <v>0</v>
      </c>
      <c r="AB718" s="281">
        <f t="array" ref="AB718">INDEX(_Rge_Data_IC_CY,$B718,AB$1)</f>
        <v>0</v>
      </c>
      <c r="AC718" s="281">
        <f t="array" ref="AC718">INDEX(_Rge_Data_IC_CY,$B718,AC$1)</f>
        <v>0</v>
      </c>
      <c r="AD718" s="281">
        <f t="array" ref="AD718">INDEX(_Rge_Data_IC_CY,$B718,AD$1)</f>
        <v>0</v>
      </c>
      <c r="AE718" s="281" t="str">
        <f t="array" ref="AE718">INDEX(_Rge_Data_IC_CY,$B718,AE$1)</f>
        <v/>
      </c>
      <c r="AF718" s="281">
        <f t="array" ref="AF718">INDEX(_Rge_Data_IC_CY,$B718,AF$1)</f>
        <v>0</v>
      </c>
      <c r="AG718" s="281">
        <f t="array" ref="AG718">INDEX(_Rge_Data_IC_CY,$B718,AG$1)</f>
        <v>0</v>
      </c>
      <c r="AH718" s="281">
        <f t="shared" si="27"/>
        <v>0</v>
      </c>
      <c r="AI718" s="398" t="str">
        <f t="shared" si="29"/>
        <v/>
      </c>
      <c r="AJ718" s="399" t="str">
        <f t="array" ref="AJ718">INDEX(_Rge_Data_IC_CY,$B718,AJ$1)</f>
        <v/>
      </c>
      <c r="AK718" s="400" t="str">
        <f t="array" ref="AK718">INDEX(_Rge_Data_IC_CY,$B718,AK$1)</f>
        <v/>
      </c>
      <c r="AL718" s="400" t="str">
        <f t="array" ref="AL718">INDEX(_Rge_Data_IC_CY,$B718,AL$1)</f>
        <v/>
      </c>
      <c r="AM718" s="400" t="str">
        <f t="array" ref="AM718">INDEX(_Rge_Data_IC_CY,$B718,AM$1)</f>
        <v/>
      </c>
      <c r="AN718" s="400">
        <f t="array" ref="AN718">INDEX(_Rge_Data_IC_CY,$B718,AN$1)</f>
        <v>0</v>
      </c>
      <c r="AO718" s="400">
        <f t="array" ref="AO718">INDEX(_Rge_Data_IC_CY,$B718,AO$1)</f>
        <v>0</v>
      </c>
      <c r="AP718" s="400">
        <f t="array" ref="AP718">INDEX(_Rge_Data_IC_CY,$B718,AP$1)</f>
        <v>0</v>
      </c>
      <c r="AQ718" s="400">
        <f t="array" ref="AQ718">INDEX(_Rge_Data_IC_CY,$B718,AQ$1)</f>
        <v>0</v>
      </c>
      <c r="AR718" s="400">
        <f t="array" ref="AR718">INDEX(_Rge_Data_IC_CY,$B718,AR$1)</f>
        <v>0</v>
      </c>
      <c r="AS718" s="400" t="str">
        <f t="array" ref="AS718">INDEX(_Rge_Data_IC_CY,$B718,AS$1)</f>
        <v/>
      </c>
      <c r="AT718" s="400">
        <f t="array" ref="AT718">INDEX(_Rge_Data_IC_CY,$B718,AT$1)</f>
        <v>0</v>
      </c>
      <c r="AU718" s="400">
        <f t="array" ref="AU718">INDEX(_Rge_Data_IC_CY,$B718,AU$1)</f>
        <v>0</v>
      </c>
      <c r="AV718" s="284" t="str">
        <f t="shared" si="30"/>
        <v>#REF!</v>
      </c>
      <c r="AW718" s="285">
        <f t="shared" si="28"/>
        <v>0</v>
      </c>
      <c r="AX718" s="286">
        <f>IFERROR(IF(AND($F718="OPEN",$AH718&gt;0),$AH718*_SoP*$AW718,IF(AND($F718="CLOSED",$AH718&gt;0),$AH718*_SoL*$AW718,0)),0)</f>
        <v>0</v>
      </c>
      <c r="AY718" s="286">
        <f>IFERROR(IF($AH718&lt;0,$AH718*_SoL,0),0)</f>
        <v>0</v>
      </c>
      <c r="AZ718" s="287">
        <f t="shared" si="31"/>
        <v>0</v>
      </c>
      <c r="BA718" s="287">
        <f t="shared" si="32"/>
        <v>0</v>
      </c>
      <c r="BB718" s="287">
        <f t="shared" si="33"/>
        <v>0</v>
      </c>
      <c r="BC718" s="288">
        <f t="shared" si="34"/>
        <v>0</v>
      </c>
      <c r="BD718" s="401">
        <f t="shared" si="35"/>
        <v>0</v>
      </c>
      <c r="BE718" s="402">
        <f t="shared" si="36"/>
        <v>0</v>
      </c>
      <c r="BF718" s="403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20"/>
      <c r="J719" s="420"/>
      <c r="K719" s="420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20"/>
      <c r="J720" s="420"/>
      <c r="K720" s="420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20"/>
      <c r="J721" s="420"/>
      <c r="K721" s="420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20"/>
      <c r="J722" s="420"/>
      <c r="K722" s="420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20"/>
      <c r="J723" s="420"/>
      <c r="K723" s="420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20"/>
      <c r="J724" s="420"/>
      <c r="K724" s="420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20"/>
      <c r="J725" s="420"/>
      <c r="K725" s="420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20"/>
      <c r="J726" s="420"/>
      <c r="K726" s="420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20"/>
      <c r="J727" s="420"/>
      <c r="K727" s="420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20"/>
      <c r="J728" s="420"/>
      <c r="K728" s="420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20"/>
      <c r="J729" s="420"/>
      <c r="K729" s="420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20"/>
      <c r="J730" s="420"/>
      <c r="K730" s="420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20"/>
      <c r="J731" s="420"/>
      <c r="K731" s="420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20"/>
      <c r="J732" s="420"/>
      <c r="K732" s="420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20"/>
      <c r="J733" s="420"/>
      <c r="K733" s="420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20"/>
      <c r="J734" s="420"/>
      <c r="K734" s="420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20"/>
      <c r="J735" s="420"/>
      <c r="K735" s="420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20"/>
      <c r="J736" s="420"/>
      <c r="K736" s="420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20"/>
      <c r="J737" s="420"/>
      <c r="K737" s="420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20"/>
      <c r="J738" s="420"/>
      <c r="K738" s="420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20"/>
      <c r="J739" s="420"/>
      <c r="K739" s="420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20"/>
      <c r="J740" s="420"/>
      <c r="K740" s="420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20"/>
      <c r="J741" s="420"/>
      <c r="K741" s="420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20"/>
      <c r="J742" s="420"/>
      <c r="K742" s="420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20"/>
      <c r="J743" s="420"/>
      <c r="K743" s="420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20"/>
      <c r="J744" s="420"/>
      <c r="K744" s="420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20"/>
      <c r="J745" s="420"/>
      <c r="K745" s="420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20"/>
      <c r="J746" s="420"/>
      <c r="K746" s="420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20"/>
      <c r="J747" s="420"/>
      <c r="K747" s="420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20"/>
      <c r="J748" s="420"/>
      <c r="K748" s="420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1"/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</row>
    <row r="2">
      <c r="A2" s="421"/>
      <c r="B2" s="422" t="s">
        <v>200</v>
      </c>
      <c r="C2" s="423"/>
      <c r="D2" s="423"/>
    </row>
    <row r="3" ht="18.75" customHeight="1">
      <c r="A3" s="421"/>
      <c r="B3" s="422" t="s">
        <v>201</v>
      </c>
      <c r="C3" s="424"/>
      <c r="D3" s="424"/>
    </row>
    <row r="4">
      <c r="A4" s="421"/>
      <c r="B4" s="421"/>
      <c r="C4" s="9"/>
      <c r="D4" s="10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1"/>
      <c r="U4" s="421"/>
      <c r="V4" s="421"/>
      <c r="W4" s="421"/>
      <c r="X4" s="421"/>
      <c r="Y4" s="421"/>
      <c r="Z4" s="421"/>
    </row>
    <row r="5">
      <c r="A5" s="421"/>
      <c r="B5" s="425" t="s">
        <v>202</v>
      </c>
      <c r="C5" s="425" t="s">
        <v>203</v>
      </c>
      <c r="D5" s="425" t="s">
        <v>204</v>
      </c>
    </row>
    <row r="6">
      <c r="A6" s="426"/>
      <c r="B6" s="230" t="s">
        <v>205</v>
      </c>
      <c r="C6" s="427">
        <v>1.0</v>
      </c>
      <c r="D6" s="210"/>
      <c r="E6" s="428"/>
      <c r="F6" s="428"/>
      <c r="G6" s="428"/>
      <c r="H6" s="428"/>
      <c r="I6" s="428"/>
      <c r="J6" s="428"/>
      <c r="K6" s="428"/>
      <c r="L6" s="428"/>
      <c r="M6" s="428"/>
      <c r="N6" s="428"/>
      <c r="O6" s="428"/>
      <c r="P6" s="428"/>
      <c r="Q6" s="428"/>
      <c r="R6" s="428"/>
      <c r="S6" s="428"/>
      <c r="T6" s="428"/>
      <c r="U6" s="428"/>
      <c r="V6" s="428"/>
      <c r="W6" s="428"/>
      <c r="X6" s="428"/>
      <c r="Y6" s="428"/>
      <c r="Z6" s="428"/>
    </row>
    <row r="7">
      <c r="A7" s="426"/>
      <c r="B7" s="230" t="s">
        <v>206</v>
      </c>
      <c r="C7" s="427">
        <v>2.0</v>
      </c>
      <c r="D7" s="210"/>
      <c r="E7" s="428"/>
      <c r="F7" s="428"/>
      <c r="G7" s="428"/>
      <c r="H7" s="428"/>
      <c r="I7" s="428"/>
      <c r="J7" s="428"/>
      <c r="K7" s="428"/>
      <c r="L7" s="428"/>
      <c r="M7" s="428"/>
      <c r="N7" s="428"/>
      <c r="O7" s="428"/>
      <c r="P7" s="428"/>
      <c r="Q7" s="428"/>
      <c r="R7" s="428"/>
      <c r="S7" s="428"/>
      <c r="T7" s="428"/>
      <c r="U7" s="428"/>
      <c r="V7" s="428"/>
      <c r="W7" s="428"/>
      <c r="X7" s="428"/>
      <c r="Y7" s="428"/>
      <c r="Z7" s="428"/>
    </row>
    <row r="8">
      <c r="A8" s="426"/>
      <c r="B8" s="230" t="s">
        <v>207</v>
      </c>
      <c r="C8" s="427">
        <v>3.0</v>
      </c>
      <c r="D8" s="210"/>
      <c r="E8" s="428"/>
      <c r="F8" s="428"/>
      <c r="G8" s="428"/>
      <c r="H8" s="428"/>
      <c r="I8" s="428"/>
      <c r="J8" s="428"/>
      <c r="K8" s="428"/>
      <c r="L8" s="428"/>
      <c r="M8" s="428"/>
      <c r="N8" s="428"/>
      <c r="O8" s="428"/>
      <c r="P8" s="428"/>
      <c r="Q8" s="428"/>
      <c r="R8" s="428"/>
      <c r="S8" s="428"/>
      <c r="T8" s="428"/>
      <c r="U8" s="428"/>
      <c r="V8" s="428"/>
      <c r="W8" s="428"/>
      <c r="X8" s="428"/>
      <c r="Y8" s="428"/>
      <c r="Z8" s="428"/>
    </row>
    <row r="9">
      <c r="A9" s="426"/>
      <c r="B9" s="230" t="s">
        <v>208</v>
      </c>
      <c r="C9" s="427">
        <v>4.0</v>
      </c>
      <c r="D9" s="210"/>
      <c r="E9" s="428"/>
      <c r="F9" s="428"/>
      <c r="G9" s="428"/>
      <c r="H9" s="428"/>
      <c r="I9" s="428"/>
      <c r="J9" s="428"/>
      <c r="K9" s="428"/>
      <c r="L9" s="428"/>
      <c r="M9" s="428"/>
      <c r="N9" s="428"/>
      <c r="O9" s="428"/>
      <c r="P9" s="428"/>
      <c r="Q9" s="428"/>
      <c r="R9" s="428"/>
      <c r="S9" s="428"/>
      <c r="T9" s="428"/>
      <c r="U9" s="428"/>
      <c r="V9" s="428"/>
      <c r="W9" s="428"/>
      <c r="X9" s="428"/>
      <c r="Y9" s="428"/>
      <c r="Z9" s="428"/>
    </row>
    <row r="10">
      <c r="A10" s="426"/>
      <c r="B10" s="230" t="s">
        <v>209</v>
      </c>
      <c r="C10" s="427">
        <v>5.0</v>
      </c>
      <c r="D10" s="210"/>
      <c r="E10" s="428"/>
      <c r="F10" s="428"/>
      <c r="G10" s="428"/>
      <c r="H10" s="428"/>
      <c r="I10" s="428"/>
      <c r="J10" s="428"/>
      <c r="K10" s="428"/>
      <c r="L10" s="428"/>
      <c r="M10" s="428"/>
      <c r="N10" s="428"/>
      <c r="O10" s="428"/>
      <c r="P10" s="428"/>
      <c r="Q10" s="428"/>
      <c r="R10" s="428"/>
      <c r="S10" s="428"/>
      <c r="T10" s="428"/>
      <c r="U10" s="428"/>
      <c r="V10" s="428"/>
      <c r="W10" s="428"/>
      <c r="X10" s="428"/>
      <c r="Y10" s="428"/>
      <c r="Z10" s="428"/>
    </row>
    <row r="11">
      <c r="A11" s="426"/>
      <c r="B11" s="230" t="s">
        <v>210</v>
      </c>
      <c r="C11" s="427">
        <v>6.0</v>
      </c>
      <c r="D11" s="210"/>
      <c r="E11" s="428"/>
      <c r="F11" s="428"/>
      <c r="G11" s="428"/>
      <c r="H11" s="428"/>
      <c r="I11" s="428"/>
      <c r="J11" s="428"/>
      <c r="K11" s="428"/>
      <c r="L11" s="428"/>
      <c r="M11" s="428"/>
      <c r="N11" s="428"/>
      <c r="O11" s="428"/>
      <c r="P11" s="428"/>
      <c r="Q11" s="428"/>
      <c r="R11" s="428"/>
      <c r="S11" s="428"/>
      <c r="T11" s="428"/>
      <c r="U11" s="428"/>
      <c r="V11" s="428"/>
      <c r="W11" s="428"/>
      <c r="X11" s="428"/>
      <c r="Y11" s="428"/>
      <c r="Z11" s="428"/>
    </row>
    <row r="12">
      <c r="A12" s="426"/>
      <c r="B12" s="230" t="s">
        <v>211</v>
      </c>
      <c r="C12" s="427">
        <v>7.0</v>
      </c>
      <c r="D12" s="210"/>
      <c r="E12" s="428"/>
      <c r="F12" s="428"/>
      <c r="G12" s="428"/>
      <c r="H12" s="428"/>
      <c r="I12" s="428"/>
      <c r="J12" s="428"/>
      <c r="K12" s="428"/>
      <c r="L12" s="428"/>
      <c r="M12" s="428"/>
      <c r="N12" s="428"/>
      <c r="O12" s="428"/>
      <c r="P12" s="428"/>
      <c r="Q12" s="428"/>
      <c r="R12" s="428"/>
      <c r="S12" s="428"/>
      <c r="T12" s="428"/>
      <c r="U12" s="428"/>
      <c r="V12" s="428"/>
      <c r="W12" s="428"/>
      <c r="X12" s="428"/>
      <c r="Y12" s="428"/>
      <c r="Z12" s="428"/>
    </row>
    <row r="13">
      <c r="A13" s="426"/>
      <c r="B13" s="230" t="s">
        <v>212</v>
      </c>
      <c r="C13" s="427">
        <v>8.0</v>
      </c>
      <c r="D13" s="210"/>
      <c r="E13" s="428"/>
      <c r="F13" s="428"/>
      <c r="G13" s="428"/>
      <c r="H13" s="428"/>
      <c r="I13" s="428"/>
      <c r="J13" s="428"/>
      <c r="K13" s="428"/>
      <c r="L13" s="428"/>
      <c r="M13" s="428"/>
      <c r="N13" s="428"/>
      <c r="O13" s="428"/>
      <c r="P13" s="428"/>
      <c r="Q13" s="428"/>
      <c r="R13" s="428"/>
      <c r="S13" s="428"/>
      <c r="T13" s="428"/>
      <c r="U13" s="428"/>
      <c r="V13" s="428"/>
      <c r="W13" s="428"/>
      <c r="X13" s="428"/>
      <c r="Y13" s="428"/>
      <c r="Z13" s="428"/>
    </row>
    <row r="14">
      <c r="A14" s="426"/>
      <c r="B14" s="230" t="s">
        <v>213</v>
      </c>
      <c r="C14" s="427">
        <v>9.0</v>
      </c>
      <c r="D14" s="210"/>
      <c r="E14" s="428"/>
      <c r="F14" s="428"/>
      <c r="G14" s="428"/>
      <c r="H14" s="428"/>
      <c r="I14" s="428"/>
      <c r="J14" s="428"/>
      <c r="K14" s="428"/>
      <c r="L14" s="428"/>
      <c r="M14" s="428"/>
      <c r="N14" s="428"/>
      <c r="O14" s="428"/>
      <c r="P14" s="428"/>
      <c r="Q14" s="428"/>
      <c r="R14" s="428"/>
      <c r="S14" s="428"/>
      <c r="T14" s="428"/>
      <c r="U14" s="428"/>
      <c r="V14" s="428"/>
      <c r="W14" s="428"/>
      <c r="X14" s="428"/>
      <c r="Y14" s="428"/>
      <c r="Z14" s="428"/>
    </row>
    <row r="15">
      <c r="A15" s="426"/>
      <c r="B15" s="230" t="s">
        <v>2</v>
      </c>
      <c r="C15" s="427">
        <v>11.0</v>
      </c>
      <c r="D15" s="210"/>
      <c r="E15" s="428"/>
      <c r="F15" s="428"/>
      <c r="G15" s="428"/>
      <c r="H15" s="428"/>
      <c r="I15" s="428"/>
      <c r="J15" s="428"/>
      <c r="K15" s="428"/>
      <c r="L15" s="428"/>
      <c r="M15" s="428"/>
      <c r="N15" s="428"/>
      <c r="O15" s="428"/>
      <c r="P15" s="428"/>
      <c r="Q15" s="428"/>
      <c r="R15" s="428"/>
      <c r="S15" s="428"/>
      <c r="T15" s="428"/>
      <c r="U15" s="428"/>
      <c r="V15" s="428"/>
      <c r="W15" s="428"/>
      <c r="X15" s="428"/>
      <c r="Y15" s="428"/>
      <c r="Z15" s="428"/>
    </row>
    <row r="16">
      <c r="A16" s="426"/>
      <c r="B16" s="230" t="s">
        <v>214</v>
      </c>
      <c r="C16" s="427">
        <v>12.0</v>
      </c>
      <c r="D16" s="210"/>
      <c r="E16" s="428"/>
      <c r="F16" s="428"/>
      <c r="G16" s="428"/>
      <c r="H16" s="428"/>
      <c r="I16" s="428"/>
      <c r="J16" s="428"/>
      <c r="K16" s="428"/>
      <c r="L16" s="428"/>
      <c r="M16" s="428"/>
      <c r="N16" s="428"/>
      <c r="O16" s="428"/>
      <c r="P16" s="428"/>
      <c r="Q16" s="428"/>
      <c r="R16" s="428"/>
      <c r="S16" s="428"/>
      <c r="T16" s="428"/>
      <c r="U16" s="428"/>
      <c r="V16" s="428"/>
      <c r="W16" s="428"/>
      <c r="X16" s="428"/>
      <c r="Y16" s="428"/>
      <c r="Z16" s="428"/>
    </row>
    <row r="17">
      <c r="A17" s="426"/>
      <c r="B17" s="230" t="s">
        <v>215</v>
      </c>
      <c r="C17" s="427">
        <v>13.0</v>
      </c>
      <c r="D17" s="210"/>
      <c r="E17" s="428"/>
      <c r="F17" s="428"/>
      <c r="G17" s="428"/>
      <c r="H17" s="428"/>
      <c r="I17" s="428"/>
      <c r="J17" s="428"/>
      <c r="K17" s="428"/>
      <c r="L17" s="428"/>
      <c r="M17" s="428"/>
      <c r="N17" s="428"/>
      <c r="O17" s="428"/>
      <c r="P17" s="428"/>
      <c r="Q17" s="428"/>
      <c r="R17" s="428"/>
      <c r="S17" s="428"/>
      <c r="T17" s="428"/>
      <c r="U17" s="428"/>
      <c r="V17" s="428"/>
      <c r="W17" s="428"/>
      <c r="X17" s="428"/>
      <c r="Y17" s="428"/>
      <c r="Z17" s="428"/>
    </row>
    <row r="18">
      <c r="A18" s="426"/>
      <c r="B18" s="230" t="s">
        <v>216</v>
      </c>
      <c r="C18" s="427">
        <v>14.0</v>
      </c>
      <c r="D18" s="210"/>
      <c r="E18" s="428"/>
      <c r="F18" s="428"/>
      <c r="G18" s="428"/>
      <c r="H18" s="428"/>
      <c r="I18" s="428"/>
      <c r="J18" s="428"/>
      <c r="K18" s="428"/>
      <c r="L18" s="428"/>
      <c r="M18" s="428"/>
      <c r="N18" s="428"/>
      <c r="O18" s="428"/>
      <c r="P18" s="428"/>
      <c r="Q18" s="428"/>
      <c r="R18" s="428"/>
      <c r="S18" s="428"/>
      <c r="T18" s="428"/>
      <c r="U18" s="428"/>
      <c r="V18" s="428"/>
      <c r="W18" s="428"/>
      <c r="X18" s="428"/>
      <c r="Y18" s="428"/>
      <c r="Z18" s="428"/>
    </row>
    <row r="19">
      <c r="A19" s="426"/>
      <c r="B19" s="230" t="s">
        <v>217</v>
      </c>
      <c r="C19" s="427">
        <v>15.0</v>
      </c>
      <c r="D19" s="210"/>
      <c r="E19" s="428"/>
      <c r="F19" s="428"/>
      <c r="G19" s="428"/>
      <c r="H19" s="428"/>
      <c r="I19" s="428"/>
      <c r="J19" s="428"/>
      <c r="K19" s="428"/>
      <c r="L19" s="428"/>
      <c r="M19" s="428"/>
      <c r="N19" s="428"/>
      <c r="O19" s="428"/>
      <c r="P19" s="428"/>
      <c r="Q19" s="428"/>
      <c r="R19" s="428"/>
      <c r="S19" s="428"/>
      <c r="T19" s="428"/>
      <c r="U19" s="428"/>
      <c r="V19" s="428"/>
      <c r="W19" s="428"/>
      <c r="X19" s="428"/>
      <c r="Y19" s="428"/>
      <c r="Z19" s="428"/>
    </row>
    <row r="20">
      <c r="A20" s="426"/>
      <c r="B20" s="230" t="s">
        <v>218</v>
      </c>
      <c r="C20" s="427">
        <v>16.0</v>
      </c>
      <c r="D20" s="210"/>
      <c r="E20" s="428"/>
      <c r="F20" s="428"/>
      <c r="G20" s="428"/>
      <c r="H20" s="428"/>
      <c r="I20" s="428"/>
      <c r="J20" s="428"/>
      <c r="K20" s="428"/>
      <c r="L20" s="428"/>
      <c r="M20" s="428"/>
      <c r="N20" s="428"/>
      <c r="O20" s="428"/>
      <c r="P20" s="428"/>
      <c r="Q20" s="428"/>
      <c r="R20" s="428"/>
      <c r="S20" s="428"/>
      <c r="T20" s="428"/>
      <c r="U20" s="428"/>
      <c r="V20" s="428"/>
      <c r="W20" s="428"/>
      <c r="X20" s="428"/>
      <c r="Y20" s="428"/>
      <c r="Z20" s="428"/>
    </row>
    <row r="21" ht="15.75" customHeight="1">
      <c r="A21" s="426"/>
      <c r="B21" s="230" t="s">
        <v>219</v>
      </c>
      <c r="C21" s="427">
        <v>17.0</v>
      </c>
      <c r="D21" s="210"/>
      <c r="E21" s="428"/>
      <c r="F21" s="428"/>
      <c r="G21" s="428"/>
      <c r="H21" s="428"/>
      <c r="I21" s="428"/>
      <c r="J21" s="428"/>
      <c r="K21" s="428"/>
      <c r="L21" s="428"/>
      <c r="M21" s="428"/>
      <c r="N21" s="428"/>
      <c r="O21" s="428"/>
      <c r="P21" s="428"/>
      <c r="Q21" s="428"/>
      <c r="R21" s="428"/>
      <c r="S21" s="428"/>
      <c r="T21" s="428"/>
      <c r="U21" s="428"/>
      <c r="V21" s="428"/>
      <c r="W21" s="428"/>
      <c r="X21" s="428"/>
      <c r="Y21" s="428"/>
      <c r="Z21" s="428"/>
    </row>
    <row r="22" ht="15.75" customHeight="1">
      <c r="A22" s="426"/>
      <c r="B22" s="230" t="s">
        <v>220</v>
      </c>
      <c r="C22" s="427">
        <v>18.0</v>
      </c>
      <c r="D22" s="210"/>
      <c r="E22" s="428"/>
      <c r="F22" s="428"/>
      <c r="G22" s="428"/>
      <c r="H22" s="428"/>
      <c r="I22" s="428"/>
      <c r="J22" s="428"/>
      <c r="K22" s="428"/>
      <c r="L22" s="428"/>
      <c r="M22" s="428"/>
      <c r="N22" s="428"/>
      <c r="O22" s="428"/>
      <c r="P22" s="428"/>
      <c r="Q22" s="428"/>
      <c r="R22" s="428"/>
      <c r="S22" s="428"/>
      <c r="T22" s="428"/>
      <c r="U22" s="428"/>
      <c r="V22" s="428"/>
      <c r="W22" s="428"/>
      <c r="X22" s="428"/>
      <c r="Y22" s="428"/>
      <c r="Z22" s="428"/>
    </row>
    <row r="23" ht="15.75" customHeight="1">
      <c r="A23" s="421"/>
    </row>
    <row r="24" ht="15.75" customHeight="1">
      <c r="A24" s="421"/>
    </row>
    <row r="25" ht="15.75" customHeight="1">
      <c r="A25" s="421"/>
    </row>
    <row r="26" ht="15.75" customHeight="1">
      <c r="A26" s="421"/>
    </row>
    <row r="27" ht="15.75" customHeight="1">
      <c r="A27" s="421"/>
    </row>
    <row r="28" ht="15.75" customHeight="1">
      <c r="A28" s="421"/>
    </row>
    <row r="29" ht="15.75" customHeight="1">
      <c r="A29" s="421"/>
    </row>
    <row r="30" ht="15.75" customHeight="1">
      <c r="A30" s="421"/>
    </row>
    <row r="31" ht="15.75" customHeight="1">
      <c r="A31" s="421"/>
    </row>
    <row r="32" ht="15.75" customHeight="1">
      <c r="A32" s="421"/>
    </row>
    <row r="33" ht="15.75" customHeight="1">
      <c r="A33" s="421"/>
    </row>
    <row r="34" ht="15.75" customHeight="1">
      <c r="A34" s="421"/>
    </row>
    <row r="35" ht="15.75" customHeight="1">
      <c r="A35" s="421"/>
    </row>
    <row r="36" ht="15.75" customHeight="1">
      <c r="A36" s="421"/>
    </row>
    <row r="37" ht="15.75" customHeight="1">
      <c r="A37" s="421"/>
    </row>
    <row r="38" ht="15.75" customHeight="1">
      <c r="A38" s="421"/>
    </row>
    <row r="39" ht="15.75" customHeight="1">
      <c r="A39" s="421"/>
    </row>
    <row r="40" ht="15.75" customHeight="1">
      <c r="A40" s="421"/>
    </row>
    <row r="41" ht="15.75" customHeight="1">
      <c r="A41" s="421"/>
    </row>
    <row r="42" ht="15.75" customHeight="1">
      <c r="A42" s="421"/>
    </row>
    <row r="43" ht="15.75" customHeight="1">
      <c r="A43" s="421"/>
    </row>
    <row r="44" ht="15.75" customHeight="1">
      <c r="A44" s="421"/>
    </row>
    <row r="45" ht="15.75" customHeight="1">
      <c r="A45" s="421"/>
    </row>
    <row r="46" ht="15.75" customHeight="1">
      <c r="A46" s="421"/>
    </row>
    <row r="47" ht="15.75" customHeight="1">
      <c r="A47" s="421"/>
    </row>
    <row r="48" ht="15.75" customHeight="1">
      <c r="A48" s="421"/>
    </row>
    <row r="49" ht="15.75" customHeight="1">
      <c r="A49" s="421"/>
    </row>
    <row r="50" ht="15.75" customHeight="1">
      <c r="A50" s="421"/>
    </row>
    <row r="51" ht="15.75" customHeight="1">
      <c r="A51" s="421"/>
    </row>
    <row r="52" ht="15.75" customHeight="1">
      <c r="A52" s="421"/>
    </row>
    <row r="53" ht="15.75" customHeight="1">
      <c r="A53" s="421"/>
    </row>
    <row r="54" ht="15.75" customHeight="1">
      <c r="A54" s="421"/>
    </row>
    <row r="55" ht="15.75" customHeight="1">
      <c r="A55" s="421"/>
    </row>
    <row r="56" ht="15.75" customHeight="1">
      <c r="A56" s="421"/>
    </row>
    <row r="57" ht="15.75" customHeight="1">
      <c r="A57" s="421"/>
    </row>
    <row r="58" ht="15.75" customHeight="1">
      <c r="A58" s="421"/>
    </row>
    <row r="59" ht="15.75" customHeight="1">
      <c r="A59" s="421"/>
    </row>
    <row r="60" ht="15.75" customHeight="1">
      <c r="A60" s="421"/>
    </row>
    <row r="61" ht="15.75" customHeight="1">
      <c r="A61" s="421"/>
    </row>
    <row r="62" ht="15.75" customHeight="1">
      <c r="A62" s="421"/>
    </row>
    <row r="63" ht="15.75" customHeight="1">
      <c r="A63" s="421"/>
    </row>
    <row r="64" ht="15.75" customHeight="1">
      <c r="A64" s="421"/>
    </row>
    <row r="65" ht="15.75" customHeight="1">
      <c r="A65" s="421"/>
    </row>
    <row r="66" ht="15.75" customHeight="1">
      <c r="A66" s="421"/>
    </row>
    <row r="67" ht="15.75" customHeight="1">
      <c r="A67" s="421"/>
    </row>
    <row r="68" ht="15.75" customHeight="1">
      <c r="A68" s="421"/>
    </row>
    <row r="69" ht="15.75" customHeight="1">
      <c r="A69" s="421"/>
    </row>
    <row r="70" ht="15.75" customHeight="1">
      <c r="A70" s="421"/>
    </row>
    <row r="71" ht="15.75" customHeight="1">
      <c r="A71" s="421"/>
    </row>
    <row r="72" ht="15.75" customHeight="1">
      <c r="A72" s="421"/>
    </row>
    <row r="73" ht="15.75" customHeight="1">
      <c r="A73" s="421"/>
    </row>
    <row r="74" ht="15.75" customHeight="1">
      <c r="A74" s="421"/>
    </row>
    <row r="75" ht="15.75" customHeight="1">
      <c r="A75" s="421"/>
    </row>
    <row r="76" ht="15.75" customHeight="1">
      <c r="A76" s="421"/>
    </row>
    <row r="77" ht="15.75" customHeight="1">
      <c r="A77" s="421"/>
    </row>
    <row r="78" ht="15.75" customHeight="1">
      <c r="A78" s="421"/>
    </row>
    <row r="79" ht="15.75" customHeight="1">
      <c r="A79" s="421"/>
    </row>
    <row r="80" ht="15.75" customHeight="1">
      <c r="A80" s="421"/>
    </row>
    <row r="81" ht="15.75" customHeight="1">
      <c r="A81" s="421"/>
    </row>
    <row r="82" ht="15.75" customHeight="1">
      <c r="A82" s="421"/>
    </row>
    <row r="83" ht="15.75" customHeight="1">
      <c r="A83" s="421"/>
    </row>
    <row r="84" ht="15.75" customHeight="1">
      <c r="A84" s="421"/>
    </row>
    <row r="85" ht="15.75" customHeight="1">
      <c r="A85" s="421"/>
    </row>
    <row r="86" ht="15.75" customHeight="1">
      <c r="A86" s="421"/>
    </row>
    <row r="87" ht="15.75" customHeight="1">
      <c r="A87" s="421"/>
    </row>
    <row r="88" ht="15.75" customHeight="1">
      <c r="A88" s="421"/>
    </row>
    <row r="89" ht="15.75" customHeight="1">
      <c r="A89" s="421"/>
    </row>
    <row r="90" ht="15.75" customHeight="1">
      <c r="A90" s="421"/>
    </row>
    <row r="91" ht="15.75" customHeight="1">
      <c r="A91" s="421"/>
    </row>
    <row r="92" ht="15.75" customHeight="1">
      <c r="A92" s="421"/>
    </row>
    <row r="93" ht="15.75" customHeight="1">
      <c r="A93" s="421"/>
    </row>
    <row r="94" ht="15.75" customHeight="1">
      <c r="A94" s="421"/>
    </row>
    <row r="95" ht="15.75" customHeight="1">
      <c r="A95" s="421"/>
    </row>
    <row r="96" ht="15.75" customHeight="1">
      <c r="A96" s="421"/>
    </row>
    <row r="97" ht="15.75" customHeight="1">
      <c r="A97" s="421"/>
    </row>
    <row r="98" ht="15.75" customHeight="1">
      <c r="A98" s="421"/>
    </row>
    <row r="99" ht="15.75" customHeight="1">
      <c r="A99" s="421"/>
    </row>
    <row r="100" ht="15.75" customHeight="1">
      <c r="A100" s="421"/>
    </row>
    <row r="101" ht="15.75" customHeight="1">
      <c r="A101" s="421"/>
    </row>
    <row r="102" ht="15.75" customHeight="1">
      <c r="A102" s="421"/>
    </row>
    <row r="103" ht="15.75" customHeight="1">
      <c r="A103" s="421"/>
    </row>
    <row r="104" ht="15.75" customHeight="1">
      <c r="A104" s="421"/>
    </row>
    <row r="105" ht="15.75" customHeight="1">
      <c r="A105" s="421"/>
    </row>
    <row r="106" ht="15.75" customHeight="1">
      <c r="A106" s="421"/>
    </row>
    <row r="107" ht="15.75" customHeight="1">
      <c r="A107" s="421"/>
    </row>
    <row r="108" ht="15.75" customHeight="1">
      <c r="A108" s="421"/>
    </row>
    <row r="109" ht="15.75" customHeight="1">
      <c r="A109" s="421"/>
    </row>
    <row r="110" ht="15.75" customHeight="1">
      <c r="A110" s="421"/>
    </row>
    <row r="111" ht="15.75" customHeight="1">
      <c r="A111" s="421"/>
    </row>
    <row r="112" ht="15.75" customHeight="1">
      <c r="A112" s="421"/>
    </row>
    <row r="113" ht="15.75" customHeight="1">
      <c r="A113" s="421"/>
    </row>
    <row r="114" ht="15.75" customHeight="1">
      <c r="A114" s="421"/>
    </row>
    <row r="115" ht="15.75" customHeight="1">
      <c r="A115" s="421"/>
    </row>
    <row r="116" ht="15.75" customHeight="1">
      <c r="A116" s="421"/>
    </row>
    <row r="117" ht="15.75" customHeight="1">
      <c r="A117" s="421"/>
    </row>
    <row r="118" ht="15.75" customHeight="1">
      <c r="A118" s="421"/>
    </row>
    <row r="119" ht="15.75" customHeight="1">
      <c r="A119" s="421"/>
    </row>
    <row r="120" ht="15.75" customHeight="1">
      <c r="A120" s="421"/>
    </row>
    <row r="121" ht="15.75" customHeight="1">
      <c r="A121" s="421"/>
    </row>
    <row r="122" ht="15.75" customHeight="1">
      <c r="A122" s="421"/>
    </row>
    <row r="123" ht="15.75" customHeight="1">
      <c r="A123" s="421"/>
    </row>
    <row r="124" ht="15.75" customHeight="1">
      <c r="A124" s="421"/>
    </row>
    <row r="125" ht="15.75" customHeight="1">
      <c r="A125" s="421"/>
    </row>
    <row r="126" ht="15.75" customHeight="1">
      <c r="A126" s="421"/>
    </row>
    <row r="127" ht="15.75" customHeight="1">
      <c r="A127" s="421"/>
    </row>
    <row r="128" ht="15.75" customHeight="1">
      <c r="A128" s="421"/>
    </row>
    <row r="129" ht="15.75" customHeight="1">
      <c r="A129" s="421"/>
    </row>
    <row r="130" ht="15.75" customHeight="1">
      <c r="A130" s="421"/>
    </row>
    <row r="131" ht="15.75" customHeight="1">
      <c r="A131" s="421"/>
    </row>
    <row r="132" ht="15.75" customHeight="1">
      <c r="A132" s="421"/>
    </row>
    <row r="133" ht="15.75" customHeight="1">
      <c r="A133" s="421"/>
    </row>
    <row r="134" ht="15.75" customHeight="1">
      <c r="A134" s="421"/>
    </row>
    <row r="135" ht="15.75" customHeight="1">
      <c r="A135" s="421"/>
    </row>
    <row r="136" ht="15.75" customHeight="1">
      <c r="A136" s="421"/>
    </row>
    <row r="137" ht="15.75" customHeight="1">
      <c r="A137" s="421"/>
    </row>
    <row r="138" ht="15.75" customHeight="1">
      <c r="A138" s="421"/>
    </row>
    <row r="139" ht="15.75" customHeight="1">
      <c r="A139" s="421"/>
    </row>
    <row r="140" ht="15.75" customHeight="1">
      <c r="A140" s="421"/>
    </row>
    <row r="141" ht="15.75" customHeight="1">
      <c r="A141" s="421"/>
    </row>
    <row r="142" ht="15.75" customHeight="1">
      <c r="A142" s="421"/>
    </row>
    <row r="143" ht="15.75" customHeight="1">
      <c r="A143" s="421"/>
    </row>
    <row r="144" ht="15.75" customHeight="1">
      <c r="A144" s="421"/>
    </row>
    <row r="145" ht="15.75" customHeight="1">
      <c r="A145" s="421"/>
    </row>
    <row r="146" ht="15.75" customHeight="1">
      <c r="A146" s="421"/>
    </row>
    <row r="147" ht="15.75" customHeight="1">
      <c r="A147" s="421"/>
    </row>
    <row r="148" ht="15.75" customHeight="1">
      <c r="A148" s="421"/>
    </row>
    <row r="149" ht="15.75" customHeight="1">
      <c r="A149" s="421"/>
    </row>
    <row r="150" ht="15.75" customHeight="1">
      <c r="A150" s="421"/>
    </row>
    <row r="151" ht="15.75" customHeight="1">
      <c r="A151" s="421"/>
    </row>
    <row r="152" ht="15.75" customHeight="1">
      <c r="A152" s="421"/>
    </row>
    <row r="153" ht="15.75" customHeight="1">
      <c r="A153" s="421"/>
    </row>
    <row r="154" ht="15.75" customHeight="1">
      <c r="A154" s="421"/>
    </row>
    <row r="155" ht="15.75" customHeight="1">
      <c r="A155" s="421"/>
    </row>
    <row r="156" ht="15.75" customHeight="1">
      <c r="A156" s="421"/>
    </row>
    <row r="157" ht="15.75" customHeight="1">
      <c r="A157" s="421"/>
    </row>
    <row r="158" ht="15.75" customHeight="1">
      <c r="A158" s="421"/>
    </row>
    <row r="159" ht="15.75" customHeight="1">
      <c r="A159" s="421"/>
    </row>
    <row r="160" ht="15.75" customHeight="1">
      <c r="A160" s="421"/>
    </row>
    <row r="161" ht="15.75" customHeight="1">
      <c r="A161" s="421"/>
    </row>
    <row r="162" ht="15.75" customHeight="1">
      <c r="A162" s="421"/>
    </row>
    <row r="163" ht="15.75" customHeight="1">
      <c r="A163" s="421"/>
    </row>
    <row r="164" ht="15.75" customHeight="1">
      <c r="A164" s="421"/>
    </row>
    <row r="165" ht="15.75" customHeight="1">
      <c r="A165" s="421"/>
    </row>
    <row r="166" ht="15.75" customHeight="1">
      <c r="A166" s="421"/>
    </row>
    <row r="167" ht="15.75" customHeight="1">
      <c r="A167" s="421"/>
    </row>
    <row r="168" ht="15.75" customHeight="1">
      <c r="A168" s="421"/>
    </row>
    <row r="169" ht="15.75" customHeight="1">
      <c r="A169" s="421"/>
    </row>
    <row r="170" ht="15.75" customHeight="1">
      <c r="A170" s="421"/>
    </row>
    <row r="171" ht="15.75" customHeight="1">
      <c r="A171" s="421"/>
    </row>
    <row r="172" ht="15.75" customHeight="1">
      <c r="A172" s="421"/>
    </row>
    <row r="173" ht="15.75" customHeight="1">
      <c r="A173" s="421"/>
    </row>
    <row r="174" ht="15.75" customHeight="1">
      <c r="A174" s="421"/>
    </row>
    <row r="175" ht="15.75" customHeight="1">
      <c r="A175" s="421"/>
    </row>
    <row r="176" ht="15.75" customHeight="1">
      <c r="A176" s="421"/>
    </row>
    <row r="177" ht="15.75" customHeight="1">
      <c r="A177" s="421"/>
    </row>
    <row r="178" ht="15.75" customHeight="1">
      <c r="A178" s="421"/>
    </row>
    <row r="179" ht="15.75" customHeight="1">
      <c r="A179" s="421"/>
    </row>
    <row r="180" ht="15.75" customHeight="1">
      <c r="A180" s="421"/>
    </row>
    <row r="181" ht="15.75" customHeight="1">
      <c r="A181" s="421"/>
    </row>
    <row r="182" ht="15.75" customHeight="1">
      <c r="A182" s="421"/>
    </row>
    <row r="183" ht="15.75" customHeight="1">
      <c r="A183" s="421"/>
    </row>
    <row r="184" ht="15.75" customHeight="1">
      <c r="A184" s="421"/>
    </row>
    <row r="185" ht="15.75" customHeight="1">
      <c r="A185" s="421"/>
    </row>
    <row r="186" ht="15.75" customHeight="1">
      <c r="A186" s="421"/>
    </row>
    <row r="187" ht="15.75" customHeight="1">
      <c r="A187" s="421"/>
    </row>
    <row r="188" ht="15.75" customHeight="1">
      <c r="A188" s="421"/>
    </row>
    <row r="189" ht="15.75" customHeight="1">
      <c r="A189" s="421"/>
    </row>
    <row r="190" ht="15.75" customHeight="1">
      <c r="A190" s="421"/>
    </row>
    <row r="191" ht="15.75" customHeight="1">
      <c r="A191" s="421"/>
    </row>
    <row r="192" ht="15.75" customHeight="1">
      <c r="A192" s="421"/>
    </row>
    <row r="193" ht="15.75" customHeight="1">
      <c r="A193" s="421"/>
    </row>
    <row r="194" ht="15.75" customHeight="1">
      <c r="A194" s="421"/>
    </row>
    <row r="195" ht="15.75" customHeight="1">
      <c r="A195" s="421"/>
    </row>
    <row r="196" ht="15.75" customHeight="1">
      <c r="A196" s="421"/>
    </row>
    <row r="197" ht="15.75" customHeight="1">
      <c r="A197" s="421"/>
    </row>
    <row r="198" ht="15.75" customHeight="1">
      <c r="A198" s="421"/>
    </row>
    <row r="199" ht="15.75" customHeight="1">
      <c r="A199" s="421"/>
    </row>
    <row r="200" ht="15.75" customHeight="1">
      <c r="A200" s="421"/>
    </row>
    <row r="201" ht="15.75" customHeight="1">
      <c r="A201" s="421"/>
    </row>
    <row r="202" ht="15.75" customHeight="1">
      <c r="A202" s="421"/>
    </row>
    <row r="203" ht="15.75" customHeight="1">
      <c r="A203" s="421"/>
    </row>
    <row r="204" ht="15.75" customHeight="1">
      <c r="A204" s="421"/>
    </row>
    <row r="205" ht="15.75" customHeight="1">
      <c r="A205" s="421"/>
    </row>
    <row r="206" ht="15.75" customHeight="1">
      <c r="A206" s="421"/>
    </row>
    <row r="207" ht="15.75" customHeight="1">
      <c r="A207" s="421"/>
    </row>
    <row r="208" ht="15.75" customHeight="1">
      <c r="A208" s="421"/>
    </row>
    <row r="209" ht="15.75" customHeight="1">
      <c r="A209" s="421"/>
    </row>
    <row r="210" ht="15.75" customHeight="1">
      <c r="A210" s="421"/>
    </row>
    <row r="211" ht="15.75" customHeight="1">
      <c r="A211" s="421"/>
    </row>
    <row r="212" ht="15.75" customHeight="1">
      <c r="A212" s="421"/>
    </row>
    <row r="213" ht="15.75" customHeight="1">
      <c r="A213" s="421"/>
    </row>
    <row r="214" ht="15.75" customHeight="1">
      <c r="A214" s="421"/>
    </row>
    <row r="215" ht="15.75" customHeight="1">
      <c r="A215" s="421"/>
    </row>
    <row r="216" ht="15.75" customHeight="1">
      <c r="A216" s="421"/>
    </row>
    <row r="217" ht="15.75" customHeight="1">
      <c r="A217" s="421"/>
    </row>
    <row r="218" ht="15.75" customHeight="1">
      <c r="A218" s="421"/>
    </row>
    <row r="219" ht="15.75" customHeight="1">
      <c r="A219" s="421"/>
    </row>
    <row r="220" ht="15.75" customHeight="1">
      <c r="A220" s="421"/>
    </row>
    <row r="221" ht="15.75" customHeight="1">
      <c r="A221" s="421"/>
    </row>
    <row r="222" ht="15.75" customHeight="1">
      <c r="A222" s="421"/>
    </row>
    <row r="223" ht="15.75" customHeight="1">
      <c r="A223" s="421"/>
    </row>
    <row r="224" ht="15.75" customHeight="1">
      <c r="A224" s="421"/>
    </row>
    <row r="225" ht="15.75" customHeight="1">
      <c r="A225" s="421"/>
    </row>
    <row r="226" ht="15.75" customHeight="1">
      <c r="A226" s="421"/>
    </row>
    <row r="227" ht="15.75" customHeight="1">
      <c r="A227" s="421"/>
    </row>
    <row r="228" ht="15.75" customHeight="1">
      <c r="A228" s="421"/>
    </row>
    <row r="229" ht="15.75" customHeight="1">
      <c r="A229" s="421"/>
    </row>
    <row r="230" ht="15.75" customHeight="1">
      <c r="A230" s="421"/>
    </row>
    <row r="231" ht="15.75" customHeight="1">
      <c r="A231" s="421"/>
    </row>
    <row r="232" ht="15.75" customHeight="1">
      <c r="A232" s="421"/>
    </row>
    <row r="233" ht="15.75" customHeight="1">
      <c r="A233" s="421"/>
    </row>
    <row r="234" ht="15.75" customHeight="1">
      <c r="A234" s="421"/>
    </row>
    <row r="235" ht="15.75" customHeight="1">
      <c r="A235" s="421"/>
    </row>
    <row r="236" ht="15.75" customHeight="1">
      <c r="A236" s="421"/>
    </row>
    <row r="237" ht="15.75" customHeight="1">
      <c r="A237" s="421"/>
    </row>
    <row r="238" ht="15.75" customHeight="1">
      <c r="A238" s="421"/>
    </row>
    <row r="239" ht="15.75" customHeight="1">
      <c r="A239" s="421"/>
    </row>
    <row r="240" ht="15.75" customHeight="1">
      <c r="A240" s="421"/>
    </row>
    <row r="241" ht="15.75" customHeight="1">
      <c r="A241" s="421"/>
    </row>
    <row r="242" ht="15.75" customHeight="1">
      <c r="A242" s="421"/>
    </row>
    <row r="243" ht="15.75" customHeight="1">
      <c r="A243" s="421"/>
    </row>
    <row r="244" ht="15.75" customHeight="1">
      <c r="A244" s="421"/>
    </row>
    <row r="245" ht="15.75" customHeight="1">
      <c r="A245" s="421"/>
    </row>
    <row r="246" ht="15.75" customHeight="1">
      <c r="A246" s="421"/>
    </row>
    <row r="247" ht="15.75" customHeight="1">
      <c r="A247" s="421"/>
    </row>
    <row r="248" ht="15.75" customHeight="1">
      <c r="A248" s="421"/>
    </row>
    <row r="249" ht="15.75" customHeight="1">
      <c r="A249" s="421"/>
    </row>
    <row r="250" ht="15.75" customHeight="1">
      <c r="A250" s="421"/>
    </row>
    <row r="251" ht="15.75" customHeight="1">
      <c r="A251" s="421"/>
    </row>
    <row r="252" ht="15.75" customHeight="1">
      <c r="A252" s="421"/>
    </row>
    <row r="253" ht="15.75" customHeight="1">
      <c r="A253" s="421"/>
    </row>
    <row r="254" ht="15.75" customHeight="1">
      <c r="A254" s="421"/>
    </row>
    <row r="255" ht="15.75" customHeight="1">
      <c r="A255" s="421"/>
    </row>
    <row r="256" ht="15.75" customHeight="1">
      <c r="A256" s="421"/>
    </row>
    <row r="257" ht="15.75" customHeight="1">
      <c r="A257" s="421"/>
    </row>
    <row r="258" ht="15.75" customHeight="1">
      <c r="A258" s="421"/>
    </row>
    <row r="259" ht="15.75" customHeight="1">
      <c r="A259" s="421"/>
    </row>
    <row r="260" ht="15.75" customHeight="1">
      <c r="A260" s="421"/>
    </row>
    <row r="261" ht="15.75" customHeight="1">
      <c r="A261" s="421"/>
    </row>
    <row r="262" ht="15.75" customHeight="1">
      <c r="A262" s="421"/>
    </row>
    <row r="263" ht="15.75" customHeight="1">
      <c r="A263" s="421"/>
    </row>
    <row r="264" ht="15.75" customHeight="1">
      <c r="A264" s="421"/>
    </row>
    <row r="265" ht="15.75" customHeight="1">
      <c r="A265" s="421"/>
    </row>
    <row r="266" ht="15.75" customHeight="1">
      <c r="A266" s="421"/>
    </row>
    <row r="267" ht="15.75" customHeight="1">
      <c r="A267" s="421"/>
    </row>
    <row r="268" ht="15.75" customHeight="1">
      <c r="A268" s="421"/>
    </row>
    <row r="269" ht="15.75" customHeight="1">
      <c r="A269" s="421"/>
    </row>
    <row r="270" ht="15.75" customHeight="1">
      <c r="A270" s="421"/>
    </row>
    <row r="271" ht="15.75" customHeight="1">
      <c r="A271" s="421"/>
    </row>
    <row r="272" ht="15.75" customHeight="1">
      <c r="A272" s="421"/>
    </row>
    <row r="273" ht="15.75" customHeight="1">
      <c r="A273" s="421"/>
    </row>
    <row r="274" ht="15.75" customHeight="1">
      <c r="A274" s="421"/>
    </row>
    <row r="275" ht="15.75" customHeight="1">
      <c r="A275" s="421"/>
    </row>
    <row r="276" ht="15.75" customHeight="1">
      <c r="A276" s="421"/>
    </row>
    <row r="277" ht="15.75" customHeight="1">
      <c r="A277" s="421"/>
    </row>
    <row r="278" ht="15.75" customHeight="1">
      <c r="A278" s="421"/>
    </row>
    <row r="279" ht="15.75" customHeight="1">
      <c r="A279" s="421"/>
    </row>
    <row r="280" ht="15.75" customHeight="1">
      <c r="A280" s="421"/>
    </row>
    <row r="281" ht="15.75" customHeight="1">
      <c r="A281" s="421"/>
    </row>
    <row r="282" ht="15.75" customHeight="1">
      <c r="A282" s="421"/>
    </row>
    <row r="283" ht="15.75" customHeight="1">
      <c r="A283" s="421"/>
    </row>
    <row r="284" ht="15.75" customHeight="1">
      <c r="A284" s="421"/>
    </row>
    <row r="285" ht="15.75" customHeight="1">
      <c r="A285" s="421"/>
    </row>
    <row r="286" ht="15.75" customHeight="1">
      <c r="A286" s="421"/>
    </row>
    <row r="287" ht="15.75" customHeight="1">
      <c r="A287" s="421"/>
    </row>
    <row r="288" ht="15.75" customHeight="1">
      <c r="A288" s="421"/>
    </row>
    <row r="289" ht="15.75" customHeight="1">
      <c r="A289" s="421"/>
    </row>
    <row r="290" ht="15.75" customHeight="1">
      <c r="A290" s="421"/>
    </row>
    <row r="291" ht="15.75" customHeight="1">
      <c r="A291" s="421"/>
    </row>
    <row r="292" ht="15.75" customHeight="1">
      <c r="A292" s="421"/>
    </row>
    <row r="293" ht="15.75" customHeight="1">
      <c r="A293" s="421"/>
    </row>
    <row r="294" ht="15.75" customHeight="1">
      <c r="A294" s="421"/>
    </row>
    <row r="295" ht="15.75" customHeight="1">
      <c r="A295" s="421"/>
    </row>
    <row r="296" ht="15.75" customHeight="1">
      <c r="A296" s="421"/>
    </row>
    <row r="297" ht="15.75" customHeight="1">
      <c r="A297" s="421"/>
    </row>
    <row r="298" ht="15.75" customHeight="1">
      <c r="A298" s="421"/>
    </row>
    <row r="299" ht="15.75" customHeight="1">
      <c r="A299" s="421"/>
    </row>
    <row r="300" ht="15.75" customHeight="1">
      <c r="A300" s="421"/>
    </row>
    <row r="301" ht="15.75" customHeight="1">
      <c r="A301" s="421"/>
    </row>
    <row r="302" ht="15.75" customHeight="1">
      <c r="A302" s="421"/>
    </row>
    <row r="303" ht="15.75" customHeight="1">
      <c r="A303" s="421"/>
    </row>
    <row r="304" ht="15.75" customHeight="1">
      <c r="A304" s="421"/>
    </row>
    <row r="305" ht="15.75" customHeight="1">
      <c r="A305" s="421"/>
    </row>
    <row r="306" ht="15.75" customHeight="1">
      <c r="A306" s="421"/>
    </row>
    <row r="307" ht="15.75" customHeight="1">
      <c r="A307" s="421"/>
    </row>
    <row r="308" ht="15.75" customHeight="1">
      <c r="A308" s="421"/>
    </row>
    <row r="309" ht="15.75" customHeight="1">
      <c r="A309" s="421"/>
    </row>
    <row r="310" ht="15.75" customHeight="1">
      <c r="A310" s="421"/>
    </row>
    <row r="311" ht="15.75" customHeight="1">
      <c r="A311" s="421"/>
    </row>
    <row r="312" ht="15.75" customHeight="1">
      <c r="A312" s="421"/>
    </row>
    <row r="313" ht="15.75" customHeight="1">
      <c r="A313" s="421"/>
    </row>
    <row r="314" ht="15.75" customHeight="1">
      <c r="A314" s="421"/>
    </row>
    <row r="315" ht="15.75" customHeight="1">
      <c r="A315" s="421"/>
    </row>
    <row r="316" ht="15.75" customHeight="1">
      <c r="A316" s="421"/>
    </row>
    <row r="317" ht="15.75" customHeight="1">
      <c r="A317" s="421"/>
    </row>
    <row r="318" ht="15.75" customHeight="1">
      <c r="A318" s="421"/>
    </row>
    <row r="319" ht="15.75" customHeight="1">
      <c r="A319" s="421"/>
    </row>
    <row r="320" ht="15.75" customHeight="1">
      <c r="A320" s="421"/>
    </row>
    <row r="321" ht="15.75" customHeight="1">
      <c r="A321" s="421"/>
    </row>
    <row r="322" ht="15.75" customHeight="1">
      <c r="A322" s="421"/>
    </row>
    <row r="323" ht="15.75" customHeight="1">
      <c r="A323" s="421"/>
    </row>
    <row r="324" ht="15.75" customHeight="1">
      <c r="A324" s="421"/>
    </row>
    <row r="325" ht="15.75" customHeight="1">
      <c r="A325" s="421"/>
    </row>
    <row r="326" ht="15.75" customHeight="1">
      <c r="A326" s="421"/>
    </row>
    <row r="327" ht="15.75" customHeight="1">
      <c r="A327" s="421"/>
    </row>
    <row r="328" ht="15.75" customHeight="1">
      <c r="A328" s="421"/>
    </row>
    <row r="329" ht="15.75" customHeight="1">
      <c r="A329" s="421"/>
    </row>
    <row r="330" ht="15.75" customHeight="1">
      <c r="A330" s="421"/>
    </row>
    <row r="331" ht="15.75" customHeight="1">
      <c r="A331" s="421"/>
    </row>
    <row r="332" ht="15.75" customHeight="1">
      <c r="A332" s="421"/>
    </row>
    <row r="333" ht="15.75" customHeight="1">
      <c r="A333" s="421"/>
    </row>
    <row r="334" ht="15.75" customHeight="1">
      <c r="A334" s="421"/>
    </row>
    <row r="335" ht="15.75" customHeight="1">
      <c r="A335" s="421"/>
    </row>
    <row r="336" ht="15.75" customHeight="1">
      <c r="A336" s="421"/>
    </row>
    <row r="337" ht="15.75" customHeight="1">
      <c r="A337" s="421"/>
    </row>
    <row r="338" ht="15.75" customHeight="1">
      <c r="A338" s="421"/>
    </row>
    <row r="339" ht="15.75" customHeight="1">
      <c r="A339" s="421"/>
    </row>
    <row r="340" ht="15.75" customHeight="1">
      <c r="A340" s="421"/>
    </row>
    <row r="341" ht="15.75" customHeight="1">
      <c r="A341" s="421"/>
    </row>
    <row r="342" ht="15.75" customHeight="1">
      <c r="A342" s="421"/>
    </row>
    <row r="343" ht="15.75" customHeight="1">
      <c r="A343" s="421"/>
    </row>
    <row r="344" ht="15.75" customHeight="1">
      <c r="A344" s="421"/>
    </row>
    <row r="345" ht="15.75" customHeight="1">
      <c r="A345" s="421"/>
    </row>
    <row r="346" ht="15.75" customHeight="1">
      <c r="A346" s="421"/>
    </row>
    <row r="347" ht="15.75" customHeight="1">
      <c r="A347" s="421"/>
    </row>
    <row r="348" ht="15.75" customHeight="1">
      <c r="A348" s="421"/>
    </row>
    <row r="349" ht="15.75" customHeight="1">
      <c r="A349" s="421"/>
    </row>
    <row r="350" ht="15.75" customHeight="1">
      <c r="A350" s="421"/>
    </row>
    <row r="351" ht="15.75" customHeight="1">
      <c r="A351" s="421"/>
    </row>
    <row r="352" ht="15.75" customHeight="1">
      <c r="A352" s="421"/>
    </row>
    <row r="353" ht="15.75" customHeight="1">
      <c r="A353" s="421"/>
    </row>
    <row r="354" ht="15.75" customHeight="1">
      <c r="A354" s="421"/>
    </row>
    <row r="355" ht="15.75" customHeight="1">
      <c r="A355" s="421"/>
    </row>
    <row r="356" ht="15.75" customHeight="1">
      <c r="A356" s="421"/>
    </row>
    <row r="357" ht="15.75" customHeight="1">
      <c r="A357" s="421"/>
    </row>
    <row r="358" ht="15.75" customHeight="1">
      <c r="A358" s="421"/>
    </row>
    <row r="359" ht="15.75" customHeight="1">
      <c r="A359" s="421"/>
    </row>
    <row r="360" ht="15.75" customHeight="1">
      <c r="A360" s="421"/>
    </row>
    <row r="361" ht="15.75" customHeight="1">
      <c r="A361" s="421"/>
    </row>
    <row r="362" ht="15.75" customHeight="1">
      <c r="A362" s="421"/>
    </row>
    <row r="363" ht="15.75" customHeight="1">
      <c r="A363" s="421"/>
    </row>
    <row r="364" ht="15.75" customHeight="1">
      <c r="A364" s="421"/>
    </row>
    <row r="365" ht="15.75" customHeight="1">
      <c r="A365" s="421"/>
    </row>
    <row r="366" ht="15.75" customHeight="1">
      <c r="A366" s="421"/>
    </row>
    <row r="367" ht="15.75" customHeight="1">
      <c r="A367" s="421"/>
    </row>
    <row r="368" ht="15.75" customHeight="1">
      <c r="A368" s="421"/>
    </row>
    <row r="369" ht="15.75" customHeight="1">
      <c r="A369" s="421"/>
    </row>
    <row r="370" ht="15.75" customHeight="1">
      <c r="A370" s="421"/>
    </row>
    <row r="371" ht="15.75" customHeight="1">
      <c r="A371" s="421"/>
    </row>
    <row r="372" ht="15.75" customHeight="1">
      <c r="A372" s="421"/>
    </row>
    <row r="373" ht="15.75" customHeight="1">
      <c r="A373" s="421"/>
    </row>
    <row r="374" ht="15.75" customHeight="1">
      <c r="A374" s="421"/>
    </row>
    <row r="375" ht="15.75" customHeight="1">
      <c r="A375" s="421"/>
    </row>
    <row r="376" ht="15.75" customHeight="1">
      <c r="A376" s="421"/>
    </row>
    <row r="377" ht="15.75" customHeight="1">
      <c r="A377" s="421"/>
    </row>
    <row r="378" ht="15.75" customHeight="1">
      <c r="A378" s="421"/>
    </row>
    <row r="379" ht="15.75" customHeight="1">
      <c r="A379" s="421"/>
    </row>
    <row r="380" ht="15.75" customHeight="1">
      <c r="A380" s="421"/>
    </row>
    <row r="381" ht="15.75" customHeight="1">
      <c r="A381" s="421"/>
    </row>
    <row r="382" ht="15.75" customHeight="1">
      <c r="A382" s="421"/>
    </row>
    <row r="383" ht="15.75" customHeight="1">
      <c r="A383" s="421"/>
    </row>
    <row r="384" ht="15.75" customHeight="1">
      <c r="A384" s="421"/>
    </row>
    <row r="385" ht="15.75" customHeight="1">
      <c r="A385" s="421"/>
    </row>
    <row r="386" ht="15.75" customHeight="1">
      <c r="A386" s="421"/>
    </row>
    <row r="387" ht="15.75" customHeight="1">
      <c r="A387" s="421"/>
    </row>
    <row r="388" ht="15.75" customHeight="1">
      <c r="A388" s="421"/>
    </row>
    <row r="389" ht="15.75" customHeight="1">
      <c r="A389" s="421"/>
    </row>
    <row r="390" ht="15.75" customHeight="1">
      <c r="A390" s="421"/>
    </row>
    <row r="391" ht="15.75" customHeight="1">
      <c r="A391" s="421"/>
    </row>
    <row r="392" ht="15.75" customHeight="1">
      <c r="A392" s="421"/>
    </row>
    <row r="393" ht="15.75" customHeight="1">
      <c r="A393" s="421"/>
    </row>
    <row r="394" ht="15.75" customHeight="1">
      <c r="A394" s="421"/>
    </row>
    <row r="395" ht="15.75" customHeight="1">
      <c r="A395" s="421"/>
    </row>
    <row r="396" ht="15.75" customHeight="1">
      <c r="A396" s="421"/>
    </row>
    <row r="397" ht="15.75" customHeight="1">
      <c r="A397" s="421"/>
    </row>
    <row r="398" ht="15.75" customHeight="1">
      <c r="A398" s="421"/>
    </row>
    <row r="399" ht="15.75" customHeight="1">
      <c r="A399" s="421"/>
    </row>
    <row r="400" ht="15.75" customHeight="1">
      <c r="A400" s="421"/>
    </row>
    <row r="401" ht="15.75" customHeight="1">
      <c r="A401" s="421"/>
    </row>
    <row r="402" ht="15.75" customHeight="1">
      <c r="A402" s="421"/>
    </row>
    <row r="403" ht="15.75" customHeight="1">
      <c r="A403" s="421"/>
    </row>
    <row r="404" ht="15.75" customHeight="1">
      <c r="A404" s="421"/>
    </row>
    <row r="405" ht="15.75" customHeight="1">
      <c r="A405" s="421"/>
    </row>
    <row r="406" ht="15.75" customHeight="1">
      <c r="A406" s="421"/>
    </row>
    <row r="407" ht="15.75" customHeight="1">
      <c r="A407" s="421"/>
    </row>
    <row r="408" ht="15.75" customHeight="1">
      <c r="A408" s="421"/>
    </row>
    <row r="409" ht="15.75" customHeight="1">
      <c r="A409" s="421"/>
    </row>
    <row r="410" ht="15.75" customHeight="1">
      <c r="A410" s="421"/>
    </row>
    <row r="411" ht="15.75" customHeight="1">
      <c r="A411" s="421"/>
    </row>
    <row r="412" ht="15.75" customHeight="1">
      <c r="A412" s="421"/>
    </row>
    <row r="413" ht="15.75" customHeight="1">
      <c r="A413" s="421"/>
    </row>
    <row r="414" ht="15.75" customHeight="1">
      <c r="A414" s="421"/>
    </row>
    <row r="415" ht="15.75" customHeight="1">
      <c r="A415" s="421"/>
    </row>
    <row r="416" ht="15.75" customHeight="1">
      <c r="A416" s="421"/>
    </row>
    <row r="417" ht="15.75" customHeight="1">
      <c r="A417" s="421"/>
    </row>
    <row r="418" ht="15.75" customHeight="1">
      <c r="A418" s="421"/>
    </row>
    <row r="419" ht="15.75" customHeight="1">
      <c r="A419" s="421"/>
    </row>
    <row r="420" ht="15.75" customHeight="1">
      <c r="A420" s="421"/>
    </row>
    <row r="421" ht="15.75" customHeight="1">
      <c r="A421" s="421"/>
    </row>
    <row r="422" ht="15.75" customHeight="1">
      <c r="A422" s="421"/>
    </row>
    <row r="423" ht="15.75" customHeight="1">
      <c r="A423" s="421"/>
    </row>
    <row r="424" ht="15.75" customHeight="1">
      <c r="A424" s="421"/>
    </row>
    <row r="425" ht="15.75" customHeight="1">
      <c r="A425" s="421"/>
    </row>
    <row r="426" ht="15.75" customHeight="1">
      <c r="A426" s="421"/>
    </row>
    <row r="427" ht="15.75" customHeight="1">
      <c r="A427" s="421"/>
    </row>
    <row r="428" ht="15.75" customHeight="1">
      <c r="A428" s="421"/>
    </row>
    <row r="429" ht="15.75" customHeight="1">
      <c r="A429" s="421"/>
    </row>
    <row r="430" ht="15.75" customHeight="1">
      <c r="A430" s="421"/>
    </row>
    <row r="431" ht="15.75" customHeight="1">
      <c r="A431" s="421"/>
    </row>
    <row r="432" ht="15.75" customHeight="1">
      <c r="A432" s="421"/>
    </row>
    <row r="433" ht="15.75" customHeight="1">
      <c r="A433" s="421"/>
    </row>
    <row r="434" ht="15.75" customHeight="1">
      <c r="A434" s="421"/>
    </row>
    <row r="435" ht="15.75" customHeight="1">
      <c r="A435" s="421"/>
    </row>
    <row r="436" ht="15.75" customHeight="1">
      <c r="A436" s="421"/>
    </row>
    <row r="437" ht="15.75" customHeight="1">
      <c r="A437" s="421"/>
    </row>
    <row r="438" ht="15.75" customHeight="1">
      <c r="A438" s="421"/>
    </row>
    <row r="439" ht="15.75" customHeight="1">
      <c r="A439" s="421"/>
    </row>
    <row r="440" ht="15.75" customHeight="1">
      <c r="A440" s="421"/>
    </row>
    <row r="441" ht="15.75" customHeight="1">
      <c r="A441" s="421"/>
    </row>
    <row r="442" ht="15.75" customHeight="1">
      <c r="A442" s="421"/>
    </row>
    <row r="443" ht="15.75" customHeight="1">
      <c r="A443" s="421"/>
    </row>
    <row r="444" ht="15.75" customHeight="1">
      <c r="A444" s="421"/>
    </row>
    <row r="445" ht="15.75" customHeight="1">
      <c r="A445" s="421"/>
    </row>
    <row r="446" ht="15.75" customHeight="1">
      <c r="A446" s="421"/>
    </row>
    <row r="447" ht="15.75" customHeight="1">
      <c r="A447" s="421"/>
    </row>
    <row r="448" ht="15.75" customHeight="1">
      <c r="A448" s="421"/>
    </row>
    <row r="449" ht="15.75" customHeight="1">
      <c r="A449" s="421"/>
    </row>
    <row r="450" ht="15.75" customHeight="1">
      <c r="A450" s="421"/>
    </row>
    <row r="451" ht="15.75" customHeight="1">
      <c r="A451" s="421"/>
    </row>
    <row r="452" ht="15.75" customHeight="1">
      <c r="A452" s="421"/>
    </row>
    <row r="453" ht="15.75" customHeight="1">
      <c r="A453" s="421"/>
    </row>
    <row r="454" ht="15.75" customHeight="1">
      <c r="A454" s="421"/>
    </row>
    <row r="455" ht="15.75" customHeight="1">
      <c r="A455" s="421"/>
    </row>
    <row r="456" ht="15.75" customHeight="1">
      <c r="A456" s="421"/>
    </row>
    <row r="457" ht="15.75" customHeight="1">
      <c r="A457" s="421"/>
    </row>
    <row r="458" ht="15.75" customHeight="1">
      <c r="A458" s="421"/>
    </row>
    <row r="459" ht="15.75" customHeight="1">
      <c r="A459" s="421"/>
    </row>
    <row r="460" ht="15.75" customHeight="1">
      <c r="A460" s="421"/>
    </row>
    <row r="461" ht="15.75" customHeight="1">
      <c r="A461" s="421"/>
    </row>
    <row r="462" ht="15.75" customHeight="1">
      <c r="A462" s="421"/>
    </row>
    <row r="463" ht="15.75" customHeight="1">
      <c r="A463" s="421"/>
    </row>
    <row r="464" ht="15.75" customHeight="1">
      <c r="A464" s="421"/>
    </row>
    <row r="465" ht="15.75" customHeight="1">
      <c r="A465" s="421"/>
    </row>
    <row r="466" ht="15.75" customHeight="1">
      <c r="A466" s="421"/>
    </row>
    <row r="467" ht="15.75" customHeight="1">
      <c r="A467" s="421"/>
    </row>
    <row r="468" ht="15.75" customHeight="1">
      <c r="A468" s="421"/>
    </row>
    <row r="469" ht="15.75" customHeight="1">
      <c r="A469" s="421"/>
    </row>
    <row r="470" ht="15.75" customHeight="1">
      <c r="A470" s="421"/>
    </row>
    <row r="471" ht="15.75" customHeight="1">
      <c r="A471" s="421"/>
    </row>
    <row r="472" ht="15.75" customHeight="1">
      <c r="A472" s="421"/>
    </row>
    <row r="473" ht="15.75" customHeight="1">
      <c r="A473" s="421"/>
    </row>
    <row r="474" ht="15.75" customHeight="1">
      <c r="A474" s="421"/>
    </row>
    <row r="475" ht="15.75" customHeight="1">
      <c r="A475" s="421"/>
    </row>
    <row r="476" ht="15.75" customHeight="1">
      <c r="A476" s="421"/>
    </row>
    <row r="477" ht="15.75" customHeight="1">
      <c r="A477" s="421"/>
    </row>
    <row r="478" ht="15.75" customHeight="1">
      <c r="A478" s="421"/>
    </row>
    <row r="479" ht="15.75" customHeight="1">
      <c r="A479" s="421"/>
    </row>
    <row r="480" ht="15.75" customHeight="1">
      <c r="A480" s="421"/>
    </row>
    <row r="481" ht="15.75" customHeight="1">
      <c r="A481" s="421"/>
    </row>
    <row r="482" ht="15.75" customHeight="1">
      <c r="A482" s="421"/>
    </row>
    <row r="483" ht="15.75" customHeight="1">
      <c r="A483" s="421"/>
    </row>
    <row r="484" ht="15.75" customHeight="1">
      <c r="A484" s="421"/>
    </row>
    <row r="485" ht="15.75" customHeight="1">
      <c r="A485" s="421"/>
    </row>
    <row r="486" ht="15.75" customHeight="1">
      <c r="A486" s="421"/>
    </row>
    <row r="487" ht="15.75" customHeight="1">
      <c r="A487" s="421"/>
    </row>
    <row r="488" ht="15.75" customHeight="1">
      <c r="A488" s="421"/>
    </row>
    <row r="489" ht="15.75" customHeight="1">
      <c r="A489" s="421"/>
    </row>
    <row r="490" ht="15.75" customHeight="1">
      <c r="A490" s="421"/>
    </row>
    <row r="491" ht="15.75" customHeight="1">
      <c r="A491" s="421"/>
    </row>
    <row r="492" ht="15.75" customHeight="1">
      <c r="A492" s="421"/>
    </row>
    <row r="493" ht="15.75" customHeight="1">
      <c r="A493" s="421"/>
    </row>
    <row r="494" ht="15.75" customHeight="1">
      <c r="A494" s="421"/>
    </row>
    <row r="495" ht="15.75" customHeight="1">
      <c r="A495" s="421"/>
    </row>
    <row r="496" ht="15.75" customHeight="1">
      <c r="A496" s="421"/>
    </row>
    <row r="497" ht="15.75" customHeight="1">
      <c r="A497" s="421"/>
    </row>
    <row r="498" ht="15.75" customHeight="1">
      <c r="A498" s="421"/>
    </row>
    <row r="499" ht="15.75" customHeight="1">
      <c r="A499" s="421"/>
    </row>
    <row r="500" ht="15.75" customHeight="1">
      <c r="A500" s="421"/>
    </row>
    <row r="501" ht="15.75" customHeight="1">
      <c r="A501" s="421"/>
    </row>
    <row r="502" ht="15.75" customHeight="1">
      <c r="A502" s="421"/>
    </row>
    <row r="503" ht="15.75" customHeight="1">
      <c r="A503" s="421"/>
    </row>
    <row r="504" ht="15.75" customHeight="1">
      <c r="A504" s="421"/>
    </row>
    <row r="505" ht="15.75" customHeight="1">
      <c r="A505" s="421"/>
    </row>
    <row r="506" ht="15.75" customHeight="1">
      <c r="A506" s="421"/>
    </row>
    <row r="507" ht="15.75" customHeight="1">
      <c r="A507" s="421"/>
    </row>
    <row r="508" ht="15.75" customHeight="1">
      <c r="A508" s="421"/>
    </row>
    <row r="509" ht="15.75" customHeight="1">
      <c r="A509" s="421"/>
    </row>
    <row r="510" ht="15.75" customHeight="1">
      <c r="A510" s="421"/>
    </row>
    <row r="511" ht="15.75" customHeight="1">
      <c r="A511" s="421"/>
    </row>
    <row r="512" ht="15.75" customHeight="1">
      <c r="A512" s="421"/>
    </row>
    <row r="513" ht="15.75" customHeight="1">
      <c r="A513" s="421"/>
    </row>
    <row r="514" ht="15.75" customHeight="1">
      <c r="A514" s="421"/>
    </row>
    <row r="515" ht="15.75" customHeight="1">
      <c r="A515" s="421"/>
    </row>
    <row r="516" ht="15.75" customHeight="1">
      <c r="A516" s="421"/>
    </row>
    <row r="517" ht="15.75" customHeight="1">
      <c r="A517" s="421"/>
    </row>
    <row r="518" ht="15.75" customHeight="1">
      <c r="A518" s="421"/>
    </row>
    <row r="519" ht="15.75" customHeight="1">
      <c r="A519" s="421"/>
    </row>
    <row r="520" ht="15.75" customHeight="1">
      <c r="A520" s="421"/>
    </row>
    <row r="521" ht="15.75" customHeight="1">
      <c r="A521" s="421"/>
    </row>
    <row r="522" ht="15.75" customHeight="1">
      <c r="A522" s="421"/>
    </row>
    <row r="523" ht="15.75" customHeight="1">
      <c r="A523" s="421"/>
    </row>
    <row r="524" ht="15.75" customHeight="1">
      <c r="A524" s="421"/>
    </row>
    <row r="525" ht="15.75" customHeight="1">
      <c r="A525" s="421"/>
    </row>
    <row r="526" ht="15.75" customHeight="1">
      <c r="A526" s="421"/>
    </row>
    <row r="527" ht="15.75" customHeight="1">
      <c r="A527" s="421"/>
    </row>
    <row r="528" ht="15.75" customHeight="1">
      <c r="A528" s="421"/>
    </row>
    <row r="529" ht="15.75" customHeight="1">
      <c r="A529" s="421"/>
    </row>
    <row r="530" ht="15.75" customHeight="1">
      <c r="A530" s="421"/>
    </row>
    <row r="531" ht="15.75" customHeight="1">
      <c r="A531" s="421"/>
    </row>
    <row r="532" ht="15.75" customHeight="1">
      <c r="A532" s="421"/>
    </row>
    <row r="533" ht="15.75" customHeight="1">
      <c r="A533" s="421"/>
    </row>
    <row r="534" ht="15.75" customHeight="1">
      <c r="A534" s="421"/>
    </row>
    <row r="535" ht="15.75" customHeight="1">
      <c r="A535" s="421"/>
    </row>
    <row r="536" ht="15.75" customHeight="1">
      <c r="A536" s="421"/>
    </row>
    <row r="537" ht="15.75" customHeight="1">
      <c r="A537" s="421"/>
    </row>
    <row r="538" ht="15.75" customHeight="1">
      <c r="A538" s="421"/>
    </row>
    <row r="539" ht="15.75" customHeight="1">
      <c r="A539" s="421"/>
    </row>
    <row r="540" ht="15.75" customHeight="1">
      <c r="A540" s="421"/>
    </row>
    <row r="541" ht="15.75" customHeight="1">
      <c r="A541" s="421"/>
    </row>
    <row r="542" ht="15.75" customHeight="1">
      <c r="A542" s="421"/>
    </row>
    <row r="543" ht="15.75" customHeight="1">
      <c r="A543" s="421"/>
    </row>
    <row r="544" ht="15.75" customHeight="1">
      <c r="A544" s="421"/>
    </row>
    <row r="545" ht="15.75" customHeight="1">
      <c r="A545" s="421"/>
    </row>
    <row r="546" ht="15.75" customHeight="1">
      <c r="A546" s="421"/>
    </row>
    <row r="547" ht="15.75" customHeight="1">
      <c r="A547" s="421"/>
    </row>
    <row r="548" ht="15.75" customHeight="1">
      <c r="A548" s="421"/>
    </row>
    <row r="549" ht="15.75" customHeight="1">
      <c r="A549" s="421"/>
    </row>
    <row r="550" ht="15.75" customHeight="1">
      <c r="A550" s="421"/>
    </row>
    <row r="551" ht="15.75" customHeight="1">
      <c r="A551" s="421"/>
    </row>
    <row r="552" ht="15.75" customHeight="1">
      <c r="A552" s="421"/>
    </row>
    <row r="553" ht="15.75" customHeight="1">
      <c r="A553" s="421"/>
    </row>
    <row r="554" ht="15.75" customHeight="1">
      <c r="A554" s="421"/>
    </row>
    <row r="555" ht="15.75" customHeight="1">
      <c r="A555" s="421"/>
    </row>
    <row r="556" ht="15.75" customHeight="1">
      <c r="A556" s="421"/>
    </row>
    <row r="557" ht="15.75" customHeight="1">
      <c r="A557" s="421"/>
    </row>
    <row r="558" ht="15.75" customHeight="1">
      <c r="A558" s="421"/>
    </row>
    <row r="559" ht="15.75" customHeight="1">
      <c r="A559" s="421"/>
    </row>
    <row r="560" ht="15.75" customHeight="1">
      <c r="A560" s="421"/>
    </row>
    <row r="561" ht="15.75" customHeight="1">
      <c r="A561" s="421"/>
    </row>
    <row r="562" ht="15.75" customHeight="1">
      <c r="A562" s="421"/>
    </row>
    <row r="563" ht="15.75" customHeight="1">
      <c r="A563" s="421"/>
    </row>
    <row r="564" ht="15.75" customHeight="1">
      <c r="A564" s="421"/>
    </row>
    <row r="565" ht="15.75" customHeight="1">
      <c r="A565" s="421"/>
    </row>
    <row r="566" ht="15.75" customHeight="1">
      <c r="A566" s="421"/>
    </row>
    <row r="567" ht="15.75" customHeight="1">
      <c r="A567" s="421"/>
    </row>
    <row r="568" ht="15.75" customHeight="1">
      <c r="A568" s="421"/>
    </row>
    <row r="569" ht="15.75" customHeight="1">
      <c r="A569" s="421"/>
    </row>
    <row r="570" ht="15.75" customHeight="1">
      <c r="A570" s="421"/>
    </row>
    <row r="571" ht="15.75" customHeight="1">
      <c r="A571" s="421"/>
    </row>
    <row r="572" ht="15.75" customHeight="1">
      <c r="A572" s="421"/>
    </row>
    <row r="573" ht="15.75" customHeight="1">
      <c r="A573" s="421"/>
    </row>
    <row r="574" ht="15.75" customHeight="1">
      <c r="A574" s="421"/>
    </row>
    <row r="575" ht="15.75" customHeight="1">
      <c r="A575" s="421"/>
    </row>
    <row r="576" ht="15.75" customHeight="1">
      <c r="A576" s="421"/>
    </row>
    <row r="577" ht="15.75" customHeight="1">
      <c r="A577" s="421"/>
    </row>
    <row r="578" ht="15.75" customHeight="1">
      <c r="A578" s="421"/>
    </row>
    <row r="579" ht="15.75" customHeight="1">
      <c r="A579" s="421"/>
    </row>
    <row r="580" ht="15.75" customHeight="1">
      <c r="A580" s="421"/>
    </row>
    <row r="581" ht="15.75" customHeight="1">
      <c r="A581" s="421"/>
    </row>
    <row r="582" ht="15.75" customHeight="1">
      <c r="A582" s="421"/>
    </row>
    <row r="583" ht="15.75" customHeight="1">
      <c r="A583" s="421"/>
    </row>
    <row r="584" ht="15.75" customHeight="1">
      <c r="A584" s="421"/>
    </row>
    <row r="585" ht="15.75" customHeight="1">
      <c r="A585" s="421"/>
    </row>
    <row r="586" ht="15.75" customHeight="1">
      <c r="A586" s="421"/>
    </row>
    <row r="587" ht="15.75" customHeight="1">
      <c r="A587" s="421"/>
    </row>
    <row r="588" ht="15.75" customHeight="1">
      <c r="A588" s="421"/>
    </row>
    <row r="589" ht="15.75" customHeight="1">
      <c r="A589" s="421"/>
    </row>
    <row r="590" ht="15.75" customHeight="1">
      <c r="A590" s="421"/>
    </row>
    <row r="591" ht="15.75" customHeight="1">
      <c r="A591" s="421"/>
    </row>
    <row r="592" ht="15.75" customHeight="1">
      <c r="A592" s="421"/>
    </row>
    <row r="593" ht="15.75" customHeight="1">
      <c r="A593" s="421"/>
    </row>
    <row r="594" ht="15.75" customHeight="1">
      <c r="A594" s="421"/>
    </row>
    <row r="595" ht="15.75" customHeight="1">
      <c r="A595" s="421"/>
    </row>
    <row r="596" ht="15.75" customHeight="1">
      <c r="A596" s="421"/>
    </row>
    <row r="597" ht="15.75" customHeight="1">
      <c r="A597" s="421"/>
    </row>
    <row r="598" ht="15.75" customHeight="1">
      <c r="A598" s="421"/>
    </row>
    <row r="599" ht="15.75" customHeight="1">
      <c r="A599" s="421"/>
    </row>
    <row r="600" ht="15.75" customHeight="1">
      <c r="A600" s="421"/>
    </row>
    <row r="601" ht="15.75" customHeight="1">
      <c r="A601" s="421"/>
    </row>
    <row r="602" ht="15.75" customHeight="1">
      <c r="A602" s="421"/>
    </row>
    <row r="603" ht="15.75" customHeight="1">
      <c r="A603" s="421"/>
    </row>
    <row r="604" ht="15.75" customHeight="1">
      <c r="A604" s="421"/>
    </row>
    <row r="605" ht="15.75" customHeight="1">
      <c r="A605" s="421"/>
    </row>
    <row r="606" ht="15.75" customHeight="1">
      <c r="A606" s="421"/>
    </row>
    <row r="607" ht="15.75" customHeight="1">
      <c r="A607" s="421"/>
    </row>
    <row r="608" ht="15.75" customHeight="1">
      <c r="A608" s="421"/>
    </row>
    <row r="609" ht="15.75" customHeight="1">
      <c r="A609" s="421"/>
    </row>
    <row r="610" ht="15.75" customHeight="1">
      <c r="A610" s="421"/>
    </row>
    <row r="611" ht="15.75" customHeight="1">
      <c r="A611" s="421"/>
    </row>
    <row r="612" ht="15.75" customHeight="1">
      <c r="A612" s="421"/>
    </row>
    <row r="613" ht="15.75" customHeight="1">
      <c r="A613" s="421"/>
    </row>
    <row r="614" ht="15.75" customHeight="1">
      <c r="A614" s="421"/>
    </row>
    <row r="615" ht="15.75" customHeight="1">
      <c r="A615" s="421"/>
    </row>
    <row r="616" ht="15.75" customHeight="1">
      <c r="A616" s="421"/>
    </row>
    <row r="617" ht="15.75" customHeight="1">
      <c r="A617" s="421"/>
    </row>
    <row r="618" ht="15.75" customHeight="1">
      <c r="A618" s="421"/>
    </row>
    <row r="619" ht="15.75" customHeight="1">
      <c r="A619" s="421"/>
    </row>
    <row r="620" ht="15.75" customHeight="1">
      <c r="A620" s="421"/>
    </row>
    <row r="621" ht="15.75" customHeight="1">
      <c r="A621" s="421"/>
    </row>
    <row r="622" ht="15.75" customHeight="1">
      <c r="A622" s="421"/>
    </row>
    <row r="623" ht="15.75" customHeight="1">
      <c r="A623" s="421"/>
    </row>
    <row r="624" ht="15.75" customHeight="1">
      <c r="A624" s="421"/>
    </row>
    <row r="625" ht="15.75" customHeight="1">
      <c r="A625" s="421"/>
    </row>
    <row r="626" ht="15.75" customHeight="1">
      <c r="A626" s="421"/>
    </row>
    <row r="627" ht="15.75" customHeight="1">
      <c r="A627" s="421"/>
    </row>
    <row r="628" ht="15.75" customHeight="1">
      <c r="A628" s="421"/>
    </row>
    <row r="629" ht="15.75" customHeight="1">
      <c r="A629" s="421"/>
    </row>
    <row r="630" ht="15.75" customHeight="1">
      <c r="A630" s="421"/>
    </row>
    <row r="631" ht="15.75" customHeight="1">
      <c r="A631" s="421"/>
    </row>
    <row r="632" ht="15.75" customHeight="1">
      <c r="A632" s="421"/>
    </row>
    <row r="633" ht="15.75" customHeight="1">
      <c r="A633" s="421"/>
    </row>
    <row r="634" ht="15.75" customHeight="1">
      <c r="A634" s="421"/>
    </row>
    <row r="635" ht="15.75" customHeight="1">
      <c r="A635" s="421"/>
    </row>
    <row r="636" ht="15.75" customHeight="1">
      <c r="A636" s="421"/>
    </row>
    <row r="637" ht="15.75" customHeight="1">
      <c r="A637" s="421"/>
    </row>
    <row r="638" ht="15.75" customHeight="1">
      <c r="A638" s="421"/>
    </row>
    <row r="639" ht="15.75" customHeight="1">
      <c r="A639" s="421"/>
    </row>
    <row r="640" ht="15.75" customHeight="1">
      <c r="A640" s="421"/>
    </row>
    <row r="641" ht="15.75" customHeight="1">
      <c r="A641" s="421"/>
    </row>
    <row r="642" ht="15.75" customHeight="1">
      <c r="A642" s="421"/>
    </row>
    <row r="643" ht="15.75" customHeight="1">
      <c r="A643" s="421"/>
    </row>
    <row r="644" ht="15.75" customHeight="1">
      <c r="A644" s="421"/>
    </row>
    <row r="645" ht="15.75" customHeight="1">
      <c r="A645" s="421"/>
    </row>
    <row r="646" ht="15.75" customHeight="1">
      <c r="A646" s="421"/>
    </row>
    <row r="647" ht="15.75" customHeight="1">
      <c r="A647" s="421"/>
    </row>
    <row r="648" ht="15.75" customHeight="1">
      <c r="A648" s="421"/>
    </row>
    <row r="649" ht="15.75" customHeight="1">
      <c r="A649" s="421"/>
    </row>
    <row r="650" ht="15.75" customHeight="1">
      <c r="A650" s="421"/>
    </row>
    <row r="651" ht="15.75" customHeight="1">
      <c r="A651" s="421"/>
    </row>
    <row r="652" ht="15.75" customHeight="1">
      <c r="A652" s="421"/>
    </row>
    <row r="653" ht="15.75" customHeight="1">
      <c r="A653" s="421"/>
    </row>
    <row r="654" ht="15.75" customHeight="1">
      <c r="A654" s="421"/>
    </row>
    <row r="655" ht="15.75" customHeight="1">
      <c r="A655" s="421"/>
    </row>
    <row r="656" ht="15.75" customHeight="1">
      <c r="A656" s="421"/>
    </row>
    <row r="657" ht="15.75" customHeight="1">
      <c r="A657" s="421"/>
    </row>
    <row r="658" ht="15.75" customHeight="1">
      <c r="A658" s="421"/>
    </row>
    <row r="659" ht="15.75" customHeight="1">
      <c r="A659" s="421"/>
    </row>
    <row r="660" ht="15.75" customHeight="1">
      <c r="A660" s="421"/>
    </row>
    <row r="661" ht="15.75" customHeight="1">
      <c r="A661" s="421"/>
    </row>
    <row r="662" ht="15.75" customHeight="1">
      <c r="A662" s="421"/>
    </row>
    <row r="663" ht="15.75" customHeight="1">
      <c r="A663" s="421"/>
    </row>
    <row r="664" ht="15.75" customHeight="1">
      <c r="A664" s="421"/>
    </row>
    <row r="665" ht="15.75" customHeight="1">
      <c r="A665" s="421"/>
    </row>
    <row r="666" ht="15.75" customHeight="1">
      <c r="A666" s="421"/>
    </row>
    <row r="667" ht="15.75" customHeight="1">
      <c r="A667" s="421"/>
    </row>
    <row r="668" ht="15.75" customHeight="1">
      <c r="A668" s="421"/>
    </row>
    <row r="669" ht="15.75" customHeight="1">
      <c r="A669" s="421"/>
    </row>
    <row r="670" ht="15.75" customHeight="1">
      <c r="A670" s="421"/>
    </row>
    <row r="671" ht="15.75" customHeight="1">
      <c r="A671" s="421"/>
    </row>
    <row r="672" ht="15.75" customHeight="1">
      <c r="A672" s="421"/>
    </row>
    <row r="673" ht="15.75" customHeight="1">
      <c r="A673" s="421"/>
    </row>
    <row r="674" ht="15.75" customHeight="1">
      <c r="A674" s="421"/>
    </row>
    <row r="675" ht="15.75" customHeight="1">
      <c r="A675" s="421"/>
    </row>
    <row r="676" ht="15.75" customHeight="1">
      <c r="A676" s="421"/>
    </row>
    <row r="677" ht="15.75" customHeight="1">
      <c r="A677" s="421"/>
    </row>
    <row r="678" ht="15.75" customHeight="1">
      <c r="A678" s="421"/>
    </row>
    <row r="679" ht="15.75" customHeight="1">
      <c r="A679" s="421"/>
    </row>
    <row r="680" ht="15.75" customHeight="1">
      <c r="A680" s="421"/>
    </row>
    <row r="681" ht="15.75" customHeight="1">
      <c r="A681" s="421"/>
    </row>
    <row r="682" ht="15.75" customHeight="1">
      <c r="A682" s="421"/>
    </row>
    <row r="683" ht="15.75" customHeight="1">
      <c r="A683" s="421"/>
    </row>
    <row r="684" ht="15.75" customHeight="1">
      <c r="A684" s="421"/>
    </row>
    <row r="685" ht="15.75" customHeight="1">
      <c r="A685" s="421"/>
    </row>
    <row r="686" ht="15.75" customHeight="1">
      <c r="A686" s="421"/>
    </row>
    <row r="687" ht="15.75" customHeight="1">
      <c r="A687" s="421"/>
    </row>
    <row r="688" ht="15.75" customHeight="1">
      <c r="A688" s="421"/>
    </row>
    <row r="689" ht="15.75" customHeight="1">
      <c r="A689" s="421"/>
    </row>
    <row r="690" ht="15.75" customHeight="1">
      <c r="A690" s="421"/>
    </row>
    <row r="691" ht="15.75" customHeight="1">
      <c r="A691" s="421"/>
    </row>
    <row r="692" ht="15.75" customHeight="1">
      <c r="A692" s="421"/>
    </row>
    <row r="693" ht="15.75" customHeight="1">
      <c r="A693" s="421"/>
    </row>
    <row r="694" ht="15.75" customHeight="1">
      <c r="A694" s="421"/>
    </row>
    <row r="695" ht="15.75" customHeight="1">
      <c r="A695" s="421"/>
    </row>
    <row r="696" ht="15.75" customHeight="1">
      <c r="A696" s="421"/>
    </row>
    <row r="697" ht="15.75" customHeight="1">
      <c r="A697" s="421"/>
    </row>
    <row r="698" ht="15.75" customHeight="1">
      <c r="A698" s="421"/>
    </row>
    <row r="699" ht="15.75" customHeight="1">
      <c r="A699" s="421"/>
    </row>
    <row r="700" ht="15.75" customHeight="1">
      <c r="A700" s="421"/>
    </row>
    <row r="701" ht="15.75" customHeight="1">
      <c r="A701" s="421"/>
    </row>
    <row r="702" ht="15.75" customHeight="1">
      <c r="A702" s="421"/>
    </row>
    <row r="703" ht="15.75" customHeight="1">
      <c r="A703" s="421"/>
    </row>
    <row r="704" ht="15.75" customHeight="1">
      <c r="A704" s="421"/>
    </row>
    <row r="705" ht="15.75" customHeight="1">
      <c r="A705" s="421"/>
    </row>
    <row r="706" ht="15.75" customHeight="1">
      <c r="A706" s="421"/>
    </row>
    <row r="707" ht="15.75" customHeight="1">
      <c r="A707" s="421"/>
    </row>
    <row r="708" ht="15.75" customHeight="1">
      <c r="A708" s="421"/>
    </row>
    <row r="709" ht="15.75" customHeight="1">
      <c r="A709" s="421"/>
    </row>
    <row r="710" ht="15.75" customHeight="1">
      <c r="A710" s="421"/>
    </row>
    <row r="711" ht="15.75" customHeight="1">
      <c r="A711" s="421"/>
    </row>
    <row r="712" ht="15.75" customHeight="1">
      <c r="A712" s="421"/>
    </row>
    <row r="713" ht="15.75" customHeight="1">
      <c r="A713" s="421"/>
    </row>
    <row r="714" ht="15.75" customHeight="1">
      <c r="A714" s="421"/>
    </row>
    <row r="715" ht="15.75" customHeight="1">
      <c r="A715" s="421"/>
    </row>
    <row r="716" ht="15.75" customHeight="1">
      <c r="A716" s="421"/>
    </row>
    <row r="717" ht="15.75" customHeight="1">
      <c r="A717" s="421"/>
    </row>
    <row r="718" ht="15.75" customHeight="1">
      <c r="A718" s="421"/>
    </row>
    <row r="719" ht="15.75" customHeight="1">
      <c r="A719" s="421"/>
    </row>
    <row r="720" ht="15.75" customHeight="1">
      <c r="A720" s="421"/>
    </row>
    <row r="721" ht="15.75" customHeight="1">
      <c r="A721" s="421"/>
    </row>
    <row r="722" ht="15.75" customHeight="1">
      <c r="A722" s="421"/>
    </row>
    <row r="723" ht="15.75" customHeight="1">
      <c r="A723" s="421"/>
    </row>
    <row r="724" ht="15.75" customHeight="1">
      <c r="A724" s="421"/>
    </row>
    <row r="725" ht="15.75" customHeight="1">
      <c r="A725" s="421"/>
    </row>
    <row r="726" ht="15.75" customHeight="1">
      <c r="A726" s="421"/>
    </row>
    <row r="727" ht="15.75" customHeight="1">
      <c r="A727" s="421"/>
    </row>
    <row r="728" ht="15.75" customHeight="1">
      <c r="A728" s="421"/>
    </row>
    <row r="729" ht="15.75" customHeight="1">
      <c r="A729" s="421"/>
    </row>
    <row r="730" ht="15.75" customHeight="1">
      <c r="A730" s="421"/>
    </row>
    <row r="731" ht="15.75" customHeight="1">
      <c r="A731" s="421"/>
    </row>
    <row r="732" ht="15.75" customHeight="1">
      <c r="A732" s="421"/>
    </row>
    <row r="733" ht="15.75" customHeight="1">
      <c r="A733" s="421"/>
    </row>
    <row r="734" ht="15.75" customHeight="1">
      <c r="A734" s="421"/>
    </row>
    <row r="735" ht="15.75" customHeight="1">
      <c r="A735" s="421"/>
    </row>
    <row r="736" ht="15.75" customHeight="1">
      <c r="A736" s="421"/>
    </row>
    <row r="737" ht="15.75" customHeight="1">
      <c r="A737" s="421"/>
    </row>
    <row r="738" ht="15.75" customHeight="1">
      <c r="A738" s="421"/>
    </row>
    <row r="739" ht="15.75" customHeight="1">
      <c r="A739" s="421"/>
    </row>
    <row r="740" ht="15.75" customHeight="1">
      <c r="A740" s="421"/>
    </row>
    <row r="741" ht="15.75" customHeight="1">
      <c r="A741" s="421"/>
    </row>
    <row r="742" ht="15.75" customHeight="1">
      <c r="A742" s="421"/>
    </row>
    <row r="743" ht="15.75" customHeight="1">
      <c r="A743" s="421"/>
    </row>
    <row r="744" ht="15.75" customHeight="1">
      <c r="A744" s="421"/>
    </row>
    <row r="745" ht="15.75" customHeight="1">
      <c r="A745" s="421"/>
    </row>
    <row r="746" ht="15.75" customHeight="1">
      <c r="A746" s="421"/>
    </row>
    <row r="747" ht="15.75" customHeight="1">
      <c r="A747" s="421"/>
    </row>
    <row r="748" ht="15.75" customHeight="1">
      <c r="A748" s="421"/>
    </row>
    <row r="749" ht="15.75" customHeight="1">
      <c r="A749" s="421"/>
    </row>
    <row r="750" ht="15.75" customHeight="1">
      <c r="A750" s="421"/>
    </row>
    <row r="751" ht="15.75" customHeight="1">
      <c r="A751" s="421"/>
    </row>
    <row r="752" ht="15.75" customHeight="1">
      <c r="A752" s="421"/>
    </row>
    <row r="753" ht="15.75" customHeight="1">
      <c r="A753" s="421"/>
    </row>
    <row r="754" ht="15.75" customHeight="1">
      <c r="A754" s="421"/>
    </row>
    <row r="755" ht="15.75" customHeight="1">
      <c r="A755" s="421"/>
    </row>
    <row r="756" ht="15.75" customHeight="1">
      <c r="A756" s="421"/>
    </row>
    <row r="757" ht="15.75" customHeight="1">
      <c r="A757" s="421"/>
    </row>
    <row r="758" ht="15.75" customHeight="1">
      <c r="A758" s="421"/>
    </row>
    <row r="759" ht="15.75" customHeight="1">
      <c r="A759" s="421"/>
    </row>
    <row r="760" ht="15.75" customHeight="1">
      <c r="A760" s="421"/>
    </row>
    <row r="761" ht="15.75" customHeight="1">
      <c r="A761" s="421"/>
    </row>
    <row r="762" ht="15.75" customHeight="1">
      <c r="A762" s="421"/>
    </row>
    <row r="763" ht="15.75" customHeight="1">
      <c r="A763" s="421"/>
    </row>
    <row r="764" ht="15.75" customHeight="1">
      <c r="A764" s="421"/>
    </row>
    <row r="765" ht="15.75" customHeight="1">
      <c r="A765" s="421"/>
    </row>
    <row r="766" ht="15.75" customHeight="1">
      <c r="A766" s="421"/>
    </row>
    <row r="767" ht="15.75" customHeight="1">
      <c r="A767" s="421"/>
    </row>
    <row r="768" ht="15.75" customHeight="1">
      <c r="A768" s="421"/>
    </row>
    <row r="769" ht="15.75" customHeight="1">
      <c r="A769" s="421"/>
    </row>
    <row r="770" ht="15.75" customHeight="1">
      <c r="A770" s="421"/>
    </row>
    <row r="771" ht="15.75" customHeight="1">
      <c r="A771" s="421"/>
    </row>
    <row r="772" ht="15.75" customHeight="1">
      <c r="A772" s="421"/>
    </row>
    <row r="773" ht="15.75" customHeight="1">
      <c r="A773" s="421"/>
    </row>
    <row r="774" ht="15.75" customHeight="1">
      <c r="A774" s="421"/>
    </row>
    <row r="775" ht="15.75" customHeight="1">
      <c r="A775" s="421"/>
    </row>
    <row r="776" ht="15.75" customHeight="1">
      <c r="A776" s="421"/>
    </row>
    <row r="777" ht="15.75" customHeight="1">
      <c r="A777" s="421"/>
    </row>
    <row r="778" ht="15.75" customHeight="1">
      <c r="A778" s="421"/>
    </row>
    <row r="779" ht="15.75" customHeight="1">
      <c r="A779" s="421"/>
    </row>
    <row r="780" ht="15.75" customHeight="1">
      <c r="A780" s="421"/>
    </row>
    <row r="781" ht="15.75" customHeight="1">
      <c r="A781" s="421"/>
    </row>
    <row r="782" ht="15.75" customHeight="1">
      <c r="A782" s="421"/>
    </row>
    <row r="783" ht="15.75" customHeight="1">
      <c r="A783" s="421"/>
    </row>
    <row r="784" ht="15.75" customHeight="1">
      <c r="A784" s="421"/>
    </row>
    <row r="785" ht="15.75" customHeight="1">
      <c r="A785" s="421"/>
    </row>
    <row r="786" ht="15.75" customHeight="1">
      <c r="A786" s="421"/>
    </row>
    <row r="787" ht="15.75" customHeight="1">
      <c r="A787" s="421"/>
    </row>
    <row r="788" ht="15.75" customHeight="1">
      <c r="A788" s="421"/>
    </row>
    <row r="789" ht="15.75" customHeight="1">
      <c r="A789" s="421"/>
    </row>
    <row r="790" ht="15.75" customHeight="1">
      <c r="A790" s="421"/>
    </row>
    <row r="791" ht="15.75" customHeight="1">
      <c r="A791" s="421"/>
    </row>
    <row r="792" ht="15.75" customHeight="1">
      <c r="A792" s="421"/>
    </row>
    <row r="793" ht="15.75" customHeight="1">
      <c r="A793" s="421"/>
    </row>
    <row r="794" ht="15.75" customHeight="1">
      <c r="A794" s="421"/>
    </row>
    <row r="795" ht="15.75" customHeight="1">
      <c r="A795" s="421"/>
    </row>
    <row r="796" ht="15.75" customHeight="1">
      <c r="A796" s="421"/>
    </row>
    <row r="797" ht="15.75" customHeight="1">
      <c r="A797" s="421"/>
    </row>
    <row r="798" ht="15.75" customHeight="1">
      <c r="A798" s="421"/>
    </row>
    <row r="799" ht="15.75" customHeight="1">
      <c r="A799" s="421"/>
    </row>
    <row r="800" ht="15.75" customHeight="1">
      <c r="A800" s="421"/>
    </row>
    <row r="801" ht="15.75" customHeight="1">
      <c r="A801" s="421"/>
    </row>
    <row r="802" ht="15.75" customHeight="1">
      <c r="A802" s="421"/>
    </row>
    <row r="803" ht="15.75" customHeight="1">
      <c r="A803" s="421"/>
    </row>
    <row r="804" ht="15.75" customHeight="1">
      <c r="A804" s="421"/>
    </row>
    <row r="805" ht="15.75" customHeight="1">
      <c r="A805" s="421"/>
    </row>
    <row r="806" ht="15.75" customHeight="1">
      <c r="A806" s="421"/>
    </row>
    <row r="807" ht="15.75" customHeight="1">
      <c r="A807" s="421"/>
    </row>
    <row r="808" ht="15.75" customHeight="1">
      <c r="A808" s="421"/>
    </row>
    <row r="809" ht="15.75" customHeight="1">
      <c r="A809" s="421"/>
    </row>
    <row r="810" ht="15.75" customHeight="1">
      <c r="A810" s="421"/>
    </row>
    <row r="811" ht="15.75" customHeight="1">
      <c r="A811" s="421"/>
    </row>
    <row r="812" ht="15.75" customHeight="1">
      <c r="A812" s="421"/>
    </row>
    <row r="813" ht="15.75" customHeight="1">
      <c r="A813" s="421"/>
    </row>
    <row r="814" ht="15.75" customHeight="1">
      <c r="A814" s="421"/>
    </row>
    <row r="815" ht="15.75" customHeight="1">
      <c r="A815" s="421"/>
    </row>
    <row r="816" ht="15.75" customHeight="1">
      <c r="A816" s="421"/>
    </row>
    <row r="817" ht="15.75" customHeight="1">
      <c r="A817" s="421"/>
    </row>
    <row r="818" ht="15.75" customHeight="1">
      <c r="A818" s="421"/>
    </row>
    <row r="819" ht="15.75" customHeight="1">
      <c r="A819" s="421"/>
    </row>
    <row r="820" ht="15.75" customHeight="1">
      <c r="A820" s="421"/>
    </row>
    <row r="821" ht="15.75" customHeight="1">
      <c r="A821" s="421"/>
    </row>
    <row r="822" ht="15.75" customHeight="1">
      <c r="A822" s="421"/>
    </row>
    <row r="823" ht="15.75" customHeight="1">
      <c r="A823" s="421"/>
    </row>
    <row r="824" ht="15.75" customHeight="1">
      <c r="A824" s="421"/>
    </row>
    <row r="825" ht="15.75" customHeight="1">
      <c r="A825" s="421"/>
    </row>
    <row r="826" ht="15.75" customHeight="1">
      <c r="A826" s="421"/>
    </row>
    <row r="827" ht="15.75" customHeight="1">
      <c r="A827" s="421"/>
    </row>
    <row r="828" ht="15.75" customHeight="1">
      <c r="A828" s="421"/>
    </row>
    <row r="829" ht="15.75" customHeight="1">
      <c r="A829" s="421"/>
    </row>
    <row r="830" ht="15.75" customHeight="1">
      <c r="A830" s="421"/>
    </row>
    <row r="831" ht="15.75" customHeight="1">
      <c r="A831" s="421"/>
    </row>
    <row r="832" ht="15.75" customHeight="1">
      <c r="A832" s="421"/>
    </row>
    <row r="833" ht="15.75" customHeight="1">
      <c r="A833" s="421"/>
    </row>
    <row r="834" ht="15.75" customHeight="1">
      <c r="A834" s="421"/>
    </row>
    <row r="835" ht="15.75" customHeight="1">
      <c r="A835" s="421"/>
    </row>
    <row r="836" ht="15.75" customHeight="1">
      <c r="A836" s="421"/>
    </row>
    <row r="837" ht="15.75" customHeight="1">
      <c r="A837" s="421"/>
    </row>
    <row r="838" ht="15.75" customHeight="1">
      <c r="A838" s="421"/>
    </row>
    <row r="839" ht="15.75" customHeight="1">
      <c r="A839" s="421"/>
    </row>
    <row r="840" ht="15.75" customHeight="1">
      <c r="A840" s="421"/>
    </row>
    <row r="841" ht="15.75" customHeight="1">
      <c r="A841" s="421"/>
    </row>
    <row r="842" ht="15.75" customHeight="1">
      <c r="A842" s="421"/>
    </row>
    <row r="843" ht="15.75" customHeight="1">
      <c r="A843" s="421"/>
    </row>
    <row r="844" ht="15.75" customHeight="1">
      <c r="A844" s="421"/>
    </row>
    <row r="845" ht="15.75" customHeight="1">
      <c r="A845" s="421"/>
    </row>
    <row r="846" ht="15.75" customHeight="1">
      <c r="A846" s="421"/>
    </row>
    <row r="847" ht="15.75" customHeight="1">
      <c r="A847" s="421"/>
    </row>
    <row r="848" ht="15.75" customHeight="1">
      <c r="A848" s="421"/>
    </row>
    <row r="849" ht="15.75" customHeight="1">
      <c r="A849" s="421"/>
    </row>
    <row r="850" ht="15.75" customHeight="1">
      <c r="A850" s="421"/>
    </row>
    <row r="851" ht="15.75" customHeight="1">
      <c r="A851" s="421"/>
    </row>
    <row r="852" ht="15.75" customHeight="1">
      <c r="A852" s="421"/>
    </row>
    <row r="853" ht="15.75" customHeight="1">
      <c r="A853" s="421"/>
    </row>
    <row r="854" ht="15.75" customHeight="1">
      <c r="A854" s="421"/>
    </row>
    <row r="855" ht="15.75" customHeight="1">
      <c r="A855" s="421"/>
    </row>
    <row r="856" ht="15.75" customHeight="1">
      <c r="A856" s="421"/>
    </row>
    <row r="857" ht="15.75" customHeight="1">
      <c r="A857" s="421"/>
    </row>
    <row r="858" ht="15.75" customHeight="1">
      <c r="A858" s="421"/>
    </row>
    <row r="859" ht="15.75" customHeight="1">
      <c r="A859" s="421"/>
    </row>
    <row r="860" ht="15.75" customHeight="1">
      <c r="A860" s="421"/>
    </row>
    <row r="861" ht="15.75" customHeight="1">
      <c r="A861" s="421"/>
    </row>
    <row r="862" ht="15.75" customHeight="1">
      <c r="A862" s="421"/>
    </row>
    <row r="863" ht="15.75" customHeight="1">
      <c r="A863" s="421"/>
    </row>
    <row r="864" ht="15.75" customHeight="1">
      <c r="A864" s="421"/>
    </row>
    <row r="865" ht="15.75" customHeight="1">
      <c r="A865" s="421"/>
    </row>
    <row r="866" ht="15.75" customHeight="1">
      <c r="A866" s="421"/>
    </row>
    <row r="867" ht="15.75" customHeight="1">
      <c r="A867" s="421"/>
    </row>
    <row r="868" ht="15.75" customHeight="1">
      <c r="A868" s="421"/>
    </row>
    <row r="869" ht="15.75" customHeight="1">
      <c r="A869" s="421"/>
    </row>
    <row r="870" ht="15.75" customHeight="1">
      <c r="A870" s="421"/>
    </row>
    <row r="871" ht="15.75" customHeight="1">
      <c r="A871" s="421"/>
    </row>
    <row r="872" ht="15.75" customHeight="1">
      <c r="A872" s="421"/>
    </row>
    <row r="873" ht="15.75" customHeight="1">
      <c r="A873" s="421"/>
    </row>
    <row r="874" ht="15.75" customHeight="1">
      <c r="A874" s="421"/>
    </row>
    <row r="875" ht="15.75" customHeight="1">
      <c r="A875" s="421"/>
    </row>
    <row r="876" ht="15.75" customHeight="1">
      <c r="A876" s="421"/>
    </row>
    <row r="877" ht="15.75" customHeight="1">
      <c r="A877" s="421"/>
    </row>
    <row r="878" ht="15.75" customHeight="1">
      <c r="A878" s="421"/>
    </row>
    <row r="879" ht="15.75" customHeight="1">
      <c r="A879" s="421"/>
    </row>
    <row r="880" ht="15.75" customHeight="1">
      <c r="A880" s="421"/>
    </row>
    <row r="881" ht="15.75" customHeight="1">
      <c r="A881" s="421"/>
    </row>
    <row r="882" ht="15.75" customHeight="1">
      <c r="A882" s="421"/>
    </row>
    <row r="883" ht="15.75" customHeight="1">
      <c r="A883" s="421"/>
    </row>
    <row r="884" ht="15.75" customHeight="1">
      <c r="A884" s="421"/>
    </row>
    <row r="885" ht="15.75" customHeight="1">
      <c r="A885" s="421"/>
    </row>
    <row r="886" ht="15.75" customHeight="1">
      <c r="A886" s="421"/>
    </row>
    <row r="887" ht="15.75" customHeight="1">
      <c r="A887" s="421"/>
    </row>
    <row r="888" ht="15.75" customHeight="1">
      <c r="A888" s="421"/>
    </row>
    <row r="889" ht="15.75" customHeight="1">
      <c r="A889" s="421"/>
    </row>
    <row r="890" ht="15.75" customHeight="1">
      <c r="A890" s="421"/>
    </row>
    <row r="891" ht="15.75" customHeight="1">
      <c r="A891" s="421"/>
    </row>
    <row r="892" ht="15.75" customHeight="1">
      <c r="A892" s="421"/>
    </row>
    <row r="893" ht="15.75" customHeight="1">
      <c r="A893" s="421"/>
    </row>
    <row r="894" ht="15.75" customHeight="1">
      <c r="A894" s="421"/>
    </row>
    <row r="895" ht="15.75" customHeight="1">
      <c r="A895" s="421"/>
    </row>
    <row r="896" ht="15.75" customHeight="1">
      <c r="A896" s="421"/>
    </row>
    <row r="897" ht="15.75" customHeight="1">
      <c r="A897" s="421"/>
    </row>
    <row r="898" ht="15.75" customHeight="1">
      <c r="A898" s="421"/>
    </row>
    <row r="899" ht="15.75" customHeight="1">
      <c r="A899" s="421"/>
    </row>
    <row r="900" ht="15.75" customHeight="1">
      <c r="A900" s="421"/>
    </row>
    <row r="901" ht="15.75" customHeight="1">
      <c r="A901" s="421"/>
    </row>
    <row r="902" ht="15.75" customHeight="1">
      <c r="A902" s="421"/>
    </row>
    <row r="903" ht="15.75" customHeight="1">
      <c r="A903" s="421"/>
    </row>
    <row r="904" ht="15.75" customHeight="1">
      <c r="A904" s="421"/>
    </row>
    <row r="905" ht="15.75" customHeight="1">
      <c r="A905" s="421"/>
    </row>
    <row r="906" ht="15.75" customHeight="1">
      <c r="A906" s="421"/>
    </row>
    <row r="907" ht="15.75" customHeight="1">
      <c r="A907" s="421"/>
    </row>
    <row r="908" ht="15.75" customHeight="1">
      <c r="A908" s="421"/>
    </row>
    <row r="909" ht="15.75" customHeight="1">
      <c r="A909" s="421"/>
    </row>
    <row r="910" ht="15.75" customHeight="1">
      <c r="A910" s="421"/>
    </row>
    <row r="911" ht="15.75" customHeight="1">
      <c r="A911" s="421"/>
    </row>
    <row r="912" ht="15.75" customHeight="1">
      <c r="A912" s="421"/>
    </row>
    <row r="913" ht="15.75" customHeight="1">
      <c r="A913" s="421"/>
    </row>
    <row r="914" ht="15.75" customHeight="1">
      <c r="A914" s="421"/>
    </row>
    <row r="915" ht="15.75" customHeight="1">
      <c r="A915" s="421"/>
    </row>
    <row r="916" ht="15.75" customHeight="1">
      <c r="A916" s="421"/>
    </row>
    <row r="917" ht="15.75" customHeight="1">
      <c r="A917" s="421"/>
    </row>
    <row r="918" ht="15.75" customHeight="1">
      <c r="A918" s="421"/>
    </row>
    <row r="919" ht="15.75" customHeight="1">
      <c r="A919" s="421"/>
    </row>
    <row r="920" ht="15.75" customHeight="1">
      <c r="A920" s="421"/>
    </row>
    <row r="921" ht="15.75" customHeight="1">
      <c r="A921" s="421"/>
    </row>
    <row r="922" ht="15.75" customHeight="1">
      <c r="A922" s="421"/>
    </row>
    <row r="923" ht="15.75" customHeight="1">
      <c r="A923" s="421"/>
    </row>
    <row r="924" ht="15.75" customHeight="1">
      <c r="A924" s="421"/>
    </row>
    <row r="925" ht="15.75" customHeight="1">
      <c r="A925" s="421"/>
    </row>
    <row r="926" ht="15.75" customHeight="1">
      <c r="A926" s="421"/>
    </row>
    <row r="927" ht="15.75" customHeight="1">
      <c r="A927" s="421"/>
    </row>
    <row r="928" ht="15.75" customHeight="1">
      <c r="A928" s="421"/>
    </row>
    <row r="929" ht="15.75" customHeight="1">
      <c r="A929" s="421"/>
    </row>
    <row r="930" ht="15.75" customHeight="1">
      <c r="A930" s="421"/>
    </row>
    <row r="931" ht="15.75" customHeight="1">
      <c r="A931" s="421"/>
    </row>
    <row r="932" ht="15.75" customHeight="1">
      <c r="A932" s="421"/>
    </row>
    <row r="933" ht="15.75" customHeight="1">
      <c r="A933" s="421"/>
    </row>
    <row r="934" ht="15.75" customHeight="1">
      <c r="A934" s="421"/>
    </row>
    <row r="935" ht="15.75" customHeight="1">
      <c r="A935" s="421"/>
    </row>
    <row r="936" ht="15.75" customHeight="1">
      <c r="A936" s="421"/>
    </row>
    <row r="937" ht="15.75" customHeight="1">
      <c r="A937" s="421"/>
    </row>
    <row r="938" ht="15.75" customHeight="1">
      <c r="A938" s="421"/>
    </row>
    <row r="939" ht="15.75" customHeight="1">
      <c r="A939" s="421"/>
    </row>
    <row r="940" ht="15.75" customHeight="1">
      <c r="A940" s="421"/>
    </row>
    <row r="941" ht="15.75" customHeight="1">
      <c r="A941" s="421"/>
    </row>
    <row r="942" ht="15.75" customHeight="1">
      <c r="A942" s="421"/>
    </row>
    <row r="943" ht="15.75" customHeight="1">
      <c r="A943" s="421"/>
    </row>
    <row r="944" ht="15.75" customHeight="1">
      <c r="A944" s="421"/>
    </row>
    <row r="945" ht="15.75" customHeight="1">
      <c r="A945" s="421"/>
    </row>
    <row r="946" ht="15.75" customHeight="1">
      <c r="A946" s="421"/>
    </row>
    <row r="947" ht="15.75" customHeight="1">
      <c r="A947" s="421"/>
    </row>
    <row r="948" ht="15.75" customHeight="1">
      <c r="A948" s="421"/>
    </row>
    <row r="949" ht="15.75" customHeight="1">
      <c r="A949" s="421"/>
    </row>
    <row r="950" ht="15.75" customHeight="1">
      <c r="A950" s="421"/>
    </row>
    <row r="951" ht="15.75" customHeight="1">
      <c r="A951" s="421"/>
    </row>
    <row r="952" ht="15.75" customHeight="1">
      <c r="A952" s="421"/>
    </row>
    <row r="953" ht="15.75" customHeight="1">
      <c r="A953" s="421"/>
    </row>
    <row r="954" ht="15.75" customHeight="1">
      <c r="A954" s="421"/>
    </row>
    <row r="955" ht="15.75" customHeight="1">
      <c r="A955" s="421"/>
    </row>
    <row r="956" ht="15.75" customHeight="1">
      <c r="A956" s="421"/>
    </row>
    <row r="957" ht="15.75" customHeight="1">
      <c r="A957" s="421"/>
    </row>
    <row r="958" ht="15.75" customHeight="1">
      <c r="A958" s="421"/>
    </row>
    <row r="959" ht="15.75" customHeight="1">
      <c r="A959" s="421"/>
    </row>
    <row r="960" ht="15.75" customHeight="1">
      <c r="A960" s="421"/>
    </row>
    <row r="961" ht="15.75" customHeight="1">
      <c r="A961" s="421"/>
    </row>
    <row r="962" ht="15.75" customHeight="1">
      <c r="A962" s="421"/>
    </row>
    <row r="963" ht="15.75" customHeight="1">
      <c r="A963" s="421"/>
    </row>
    <row r="964" ht="15.75" customHeight="1">
      <c r="A964" s="421"/>
    </row>
    <row r="965" ht="15.75" customHeight="1">
      <c r="A965" s="421"/>
    </row>
    <row r="966" ht="15.75" customHeight="1">
      <c r="A966" s="421"/>
    </row>
    <row r="967" ht="15.75" customHeight="1">
      <c r="A967" s="421"/>
    </row>
    <row r="968" ht="15.75" customHeight="1">
      <c r="A968" s="421"/>
    </row>
    <row r="969" ht="15.75" customHeight="1">
      <c r="A969" s="421"/>
    </row>
    <row r="970" ht="15.75" customHeight="1">
      <c r="A970" s="421"/>
    </row>
    <row r="971" ht="15.75" customHeight="1">
      <c r="A971" s="421"/>
    </row>
    <row r="972" ht="15.75" customHeight="1">
      <c r="A972" s="421"/>
    </row>
    <row r="973" ht="15.75" customHeight="1">
      <c r="A973" s="421"/>
    </row>
    <row r="974" ht="15.75" customHeight="1">
      <c r="A974" s="421"/>
    </row>
    <row r="975" ht="15.75" customHeight="1">
      <c r="A975" s="421"/>
    </row>
    <row r="976" ht="15.75" customHeight="1">
      <c r="A976" s="421"/>
    </row>
    <row r="977" ht="15.75" customHeight="1">
      <c r="A977" s="421"/>
    </row>
    <row r="978" ht="15.75" customHeight="1">
      <c r="A978" s="421"/>
    </row>
    <row r="979" ht="15.75" customHeight="1">
      <c r="A979" s="421"/>
    </row>
    <row r="980" ht="15.75" customHeight="1">
      <c r="A980" s="421"/>
    </row>
    <row r="981" ht="15.75" customHeight="1">
      <c r="A981" s="421"/>
    </row>
    <row r="982" ht="15.75" customHeight="1">
      <c r="A982" s="421"/>
    </row>
    <row r="983" ht="15.75" customHeight="1">
      <c r="A983" s="421"/>
    </row>
    <row r="984" ht="15.75" customHeight="1">
      <c r="A984" s="421"/>
    </row>
    <row r="985" ht="15.75" customHeight="1">
      <c r="A985" s="421"/>
    </row>
    <row r="986" ht="15.75" customHeight="1">
      <c r="A986" s="421"/>
    </row>
    <row r="987" ht="15.75" customHeight="1">
      <c r="A987" s="421"/>
    </row>
    <row r="988" ht="15.75" customHeight="1">
      <c r="A988" s="421"/>
    </row>
    <row r="989" ht="15.75" customHeight="1">
      <c r="A989" s="421"/>
    </row>
    <row r="990" ht="15.75" customHeight="1">
      <c r="A990" s="421"/>
    </row>
    <row r="991" ht="15.75" customHeight="1">
      <c r="A991" s="421"/>
    </row>
    <row r="992" ht="15.75" customHeight="1">
      <c r="A992" s="421"/>
    </row>
    <row r="993" ht="15.75" customHeight="1">
      <c r="A993" s="421"/>
    </row>
    <row r="994" ht="15.75" customHeight="1">
      <c r="A994" s="421"/>
    </row>
    <row r="995" ht="15.75" customHeight="1">
      <c r="A995" s="421"/>
    </row>
    <row r="996" ht="15.75" customHeight="1">
      <c r="A996" s="421"/>
    </row>
    <row r="997" ht="15.75" customHeight="1">
      <c r="A997" s="421"/>
    </row>
    <row r="998" ht="15.75" customHeight="1">
      <c r="A998" s="421"/>
    </row>
    <row r="999" ht="15.75" customHeight="1">
      <c r="A999" s="421"/>
    </row>
    <row r="1000" ht="15.75" customHeight="1">
      <c r="A1000" s="42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9"/>
      <c r="B2" s="422" t="s">
        <v>200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</row>
    <row r="3">
      <c r="A3" s="429"/>
      <c r="B3" s="422" t="s">
        <v>221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</row>
    <row r="4">
      <c r="A4" s="9"/>
      <c r="B4" s="18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1" t="s">
        <v>221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2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2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2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2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2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2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2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2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2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2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2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2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2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2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2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2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2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4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4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4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4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4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4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4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4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4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4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4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4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4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4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4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4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4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4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4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4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4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4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4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4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4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4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4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4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4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4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4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4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4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4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4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4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4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4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4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4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4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4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4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4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4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4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1"/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</row>
    <row r="2">
      <c r="A2" s="421"/>
      <c r="B2" s="422" t="s">
        <v>200</v>
      </c>
      <c r="C2" s="423"/>
      <c r="D2" s="423"/>
      <c r="E2" s="423"/>
    </row>
    <row r="3">
      <c r="A3" s="421"/>
      <c r="B3" s="422" t="s">
        <v>222</v>
      </c>
      <c r="C3" s="423"/>
      <c r="D3" s="423"/>
      <c r="E3" s="423"/>
    </row>
    <row r="4">
      <c r="A4" s="421"/>
    </row>
    <row r="5">
      <c r="A5" s="421"/>
      <c r="B5" s="433" t="s">
        <v>222</v>
      </c>
      <c r="C5" s="433" t="s">
        <v>223</v>
      </c>
      <c r="D5" s="433" t="s">
        <v>224</v>
      </c>
      <c r="E5" s="433" t="s">
        <v>224</v>
      </c>
    </row>
    <row r="6">
      <c r="A6" s="421"/>
      <c r="B6" s="434" t="s">
        <v>78</v>
      </c>
      <c r="C6" s="435"/>
      <c r="D6" s="435" t="s">
        <v>225</v>
      </c>
      <c r="E6" s="435" t="s">
        <v>225</v>
      </c>
    </row>
    <row r="7">
      <c r="A7" s="421"/>
      <c r="B7" s="434" t="s">
        <v>82</v>
      </c>
      <c r="C7" s="435"/>
      <c r="D7" s="435" t="s">
        <v>226</v>
      </c>
      <c r="E7" s="435" t="s">
        <v>226</v>
      </c>
    </row>
    <row r="8">
      <c r="A8" s="421"/>
      <c r="B8" s="434" t="s">
        <v>79</v>
      </c>
      <c r="C8" s="436"/>
      <c r="D8" s="435" t="s">
        <v>227</v>
      </c>
      <c r="E8" s="435" t="s">
        <v>228</v>
      </c>
    </row>
    <row r="9">
      <c r="A9" s="421"/>
      <c r="B9" s="434" t="s">
        <v>80</v>
      </c>
      <c r="C9" s="436"/>
      <c r="D9" s="435" t="s">
        <v>229</v>
      </c>
      <c r="E9" s="435" t="s">
        <v>230</v>
      </c>
    </row>
    <row r="10">
      <c r="A10" s="421"/>
      <c r="B10" s="434" t="s">
        <v>81</v>
      </c>
      <c r="C10" s="436"/>
      <c r="D10" s="435" t="s">
        <v>231</v>
      </c>
      <c r="E10" s="435" t="s">
        <v>232</v>
      </c>
    </row>
    <row r="11">
      <c r="A11" s="421"/>
      <c r="B11" s="434" t="s">
        <v>233</v>
      </c>
      <c r="C11" s="435"/>
      <c r="D11" s="435" t="s">
        <v>234</v>
      </c>
      <c r="E11" s="435" t="s">
        <v>234</v>
      </c>
    </row>
    <row r="12">
      <c r="A12" s="421"/>
      <c r="B12" s="434" t="s">
        <v>86</v>
      </c>
      <c r="C12" s="435"/>
      <c r="D12" s="435" t="s">
        <v>235</v>
      </c>
      <c r="E12" s="435" t="s">
        <v>235</v>
      </c>
    </row>
    <row r="13">
      <c r="A13" s="421"/>
      <c r="B13" s="434" t="s">
        <v>83</v>
      </c>
      <c r="C13" s="436"/>
      <c r="D13" s="435" t="s">
        <v>236</v>
      </c>
      <c r="E13" s="435" t="s">
        <v>237</v>
      </c>
    </row>
    <row r="14">
      <c r="A14" s="421"/>
      <c r="B14" s="434" t="s">
        <v>84</v>
      </c>
      <c r="C14" s="436"/>
      <c r="D14" s="435" t="s">
        <v>238</v>
      </c>
      <c r="E14" s="435" t="s">
        <v>239</v>
      </c>
    </row>
    <row r="15">
      <c r="A15" s="421"/>
      <c r="B15" s="434" t="s">
        <v>85</v>
      </c>
      <c r="C15" s="436"/>
      <c r="D15" s="435" t="s">
        <v>240</v>
      </c>
      <c r="E15" s="435" t="s">
        <v>241</v>
      </c>
    </row>
    <row r="16">
      <c r="A16" s="421"/>
      <c r="B16" s="434" t="s">
        <v>90</v>
      </c>
      <c r="C16" s="435"/>
      <c r="D16" s="435" t="s">
        <v>242</v>
      </c>
      <c r="E16" s="435" t="s">
        <v>242</v>
      </c>
    </row>
    <row r="17">
      <c r="A17" s="421"/>
      <c r="B17" s="434" t="s">
        <v>87</v>
      </c>
      <c r="C17" s="436"/>
      <c r="D17" s="435" t="s">
        <v>243</v>
      </c>
      <c r="E17" s="435" t="s">
        <v>244</v>
      </c>
    </row>
    <row r="18">
      <c r="A18" s="421"/>
      <c r="B18" s="434" t="s">
        <v>88</v>
      </c>
      <c r="C18" s="436"/>
      <c r="D18" s="435" t="s">
        <v>245</v>
      </c>
      <c r="E18" s="435" t="s">
        <v>246</v>
      </c>
    </row>
    <row r="19">
      <c r="A19" s="421"/>
      <c r="B19" s="434" t="s">
        <v>89</v>
      </c>
      <c r="C19" s="436"/>
      <c r="D19" s="435" t="s">
        <v>247</v>
      </c>
      <c r="E19" s="435" t="s">
        <v>248</v>
      </c>
    </row>
    <row r="20">
      <c r="A20" s="421"/>
      <c r="B20" s="434" t="s">
        <v>94</v>
      </c>
      <c r="C20" s="435"/>
      <c r="D20" s="435" t="s">
        <v>249</v>
      </c>
      <c r="E20" s="435" t="s">
        <v>249</v>
      </c>
    </row>
    <row r="21" ht="15.75" customHeight="1">
      <c r="A21" s="421"/>
      <c r="B21" s="434" t="s">
        <v>91</v>
      </c>
      <c r="C21" s="436"/>
      <c r="D21" s="435" t="s">
        <v>250</v>
      </c>
      <c r="E21" s="435" t="s">
        <v>251</v>
      </c>
    </row>
    <row r="22" ht="15.75" customHeight="1">
      <c r="A22" s="421"/>
      <c r="B22" s="434" t="s">
        <v>92</v>
      </c>
      <c r="C22" s="436"/>
      <c r="D22" s="435" t="s">
        <v>252</v>
      </c>
      <c r="E22" s="435" t="s">
        <v>253</v>
      </c>
    </row>
    <row r="23" ht="15.75" customHeight="1">
      <c r="A23" s="421"/>
      <c r="B23" s="434" t="s">
        <v>93</v>
      </c>
      <c r="C23" s="436"/>
      <c r="D23" s="435" t="s">
        <v>254</v>
      </c>
      <c r="E23" s="435" t="s">
        <v>255</v>
      </c>
    </row>
    <row r="24" ht="15.75" customHeight="1">
      <c r="A24" s="421"/>
      <c r="B24" s="434" t="s">
        <v>98</v>
      </c>
      <c r="C24" s="435"/>
      <c r="D24" s="435" t="s">
        <v>256</v>
      </c>
      <c r="E24" s="435" t="s">
        <v>256</v>
      </c>
    </row>
    <row r="25" ht="15.75" customHeight="1">
      <c r="A25" s="421"/>
      <c r="B25" s="434" t="s">
        <v>95</v>
      </c>
      <c r="C25" s="436"/>
      <c r="D25" s="435" t="s">
        <v>257</v>
      </c>
      <c r="E25" s="435" t="s">
        <v>258</v>
      </c>
    </row>
    <row r="26" ht="15.75" customHeight="1">
      <c r="A26" s="421"/>
      <c r="B26" s="434" t="s">
        <v>96</v>
      </c>
      <c r="C26" s="436"/>
      <c r="D26" s="435" t="s">
        <v>259</v>
      </c>
      <c r="E26" s="435" t="s">
        <v>260</v>
      </c>
    </row>
    <row r="27" ht="15.75" customHeight="1">
      <c r="A27" s="421"/>
      <c r="B27" s="434" t="s">
        <v>97</v>
      </c>
      <c r="C27" s="436"/>
      <c r="D27" s="435" t="s">
        <v>261</v>
      </c>
      <c r="E27" s="435" t="s">
        <v>262</v>
      </c>
    </row>
    <row r="28" ht="15.75" customHeight="1">
      <c r="A28" s="421"/>
      <c r="B28" s="434" t="s">
        <v>99</v>
      </c>
      <c r="C28" s="436"/>
      <c r="D28" s="435" t="s">
        <v>263</v>
      </c>
      <c r="E28" s="437" t="s">
        <v>263</v>
      </c>
    </row>
    <row r="29" ht="15.75" customHeight="1">
      <c r="A29" s="421"/>
      <c r="B29" s="434" t="s">
        <v>100</v>
      </c>
      <c r="C29" s="436"/>
      <c r="D29" s="435" t="s">
        <v>264</v>
      </c>
      <c r="E29" s="437" t="s">
        <v>264</v>
      </c>
    </row>
    <row r="30" ht="15.75" customHeight="1">
      <c r="A30" s="421"/>
      <c r="B30" s="434" t="s">
        <v>101</v>
      </c>
      <c r="C30" s="436"/>
      <c r="D30" s="435" t="s">
        <v>265</v>
      </c>
      <c r="E30" s="437" t="s">
        <v>265</v>
      </c>
    </row>
    <row r="31" ht="15.75" customHeight="1">
      <c r="A31" s="421"/>
      <c r="B31" s="434" t="s">
        <v>102</v>
      </c>
      <c r="C31" s="436"/>
      <c r="D31" s="435" t="s">
        <v>266</v>
      </c>
      <c r="E31" s="437" t="s">
        <v>267</v>
      </c>
    </row>
    <row r="32" ht="15.75" customHeight="1">
      <c r="A32" s="421"/>
      <c r="B32" s="434" t="s">
        <v>103</v>
      </c>
      <c r="C32" s="436"/>
      <c r="D32" s="435" t="s">
        <v>268</v>
      </c>
      <c r="E32" s="437" t="s">
        <v>268</v>
      </c>
    </row>
    <row r="33" ht="15.75" customHeight="1">
      <c r="A33" s="421"/>
      <c r="B33" s="434" t="s">
        <v>104</v>
      </c>
      <c r="C33" s="435"/>
      <c r="D33" s="435" t="s">
        <v>269</v>
      </c>
      <c r="E33" s="435" t="s">
        <v>269</v>
      </c>
    </row>
    <row r="34" ht="15.75" customHeight="1">
      <c r="A34" s="421"/>
      <c r="B34" s="434" t="s">
        <v>105</v>
      </c>
      <c r="C34" s="435"/>
      <c r="D34" s="435" t="s">
        <v>270</v>
      </c>
      <c r="E34" s="435" t="s">
        <v>270</v>
      </c>
    </row>
    <row r="35" ht="15.75" customHeight="1">
      <c r="A35" s="421"/>
      <c r="B35" s="434" t="s">
        <v>171</v>
      </c>
      <c r="C35" s="435"/>
      <c r="D35" s="435" t="s">
        <v>271</v>
      </c>
      <c r="E35" s="435" t="s">
        <v>271</v>
      </c>
    </row>
    <row r="36" ht="15.75" customHeight="1">
      <c r="A36" s="421"/>
      <c r="B36" s="434" t="s">
        <v>172</v>
      </c>
      <c r="C36" s="435"/>
      <c r="D36" s="435" t="s">
        <v>272</v>
      </c>
      <c r="E36" s="435" t="s">
        <v>272</v>
      </c>
    </row>
    <row r="37" ht="15.75" customHeight="1">
      <c r="A37" s="421"/>
      <c r="B37" s="434" t="s">
        <v>106</v>
      </c>
      <c r="C37" s="435"/>
      <c r="D37" s="435" t="s">
        <v>273</v>
      </c>
      <c r="E37" s="435" t="s">
        <v>273</v>
      </c>
    </row>
    <row r="38" ht="15.75" customHeight="1">
      <c r="A38" s="421"/>
      <c r="B38" s="434" t="s">
        <v>110</v>
      </c>
      <c r="C38" s="435"/>
      <c r="D38" s="435" t="s">
        <v>274</v>
      </c>
      <c r="E38" s="435" t="s">
        <v>274</v>
      </c>
    </row>
    <row r="39" ht="15.75" customHeight="1">
      <c r="A39" s="421"/>
      <c r="B39" s="434" t="s">
        <v>107</v>
      </c>
      <c r="C39" s="436"/>
      <c r="D39" s="435" t="s">
        <v>275</v>
      </c>
      <c r="E39" s="435" t="s">
        <v>276</v>
      </c>
    </row>
    <row r="40" ht="15.75" customHeight="1">
      <c r="A40" s="421"/>
      <c r="B40" s="434" t="s">
        <v>108</v>
      </c>
      <c r="C40" s="436"/>
      <c r="D40" s="435" t="s">
        <v>277</v>
      </c>
      <c r="E40" s="435" t="s">
        <v>278</v>
      </c>
    </row>
    <row r="41" ht="15.75" customHeight="1">
      <c r="A41" s="421"/>
      <c r="B41" s="434" t="s">
        <v>109</v>
      </c>
      <c r="C41" s="436"/>
      <c r="D41" s="435" t="s">
        <v>279</v>
      </c>
      <c r="E41" s="435" t="s">
        <v>280</v>
      </c>
    </row>
    <row r="42" ht="15.75" customHeight="1">
      <c r="A42" s="421"/>
      <c r="B42" s="434" t="s">
        <v>114</v>
      </c>
      <c r="C42" s="435"/>
      <c r="D42" s="435" t="s">
        <v>281</v>
      </c>
      <c r="E42" s="435" t="s">
        <v>281</v>
      </c>
    </row>
    <row r="43" ht="15.75" customHeight="1">
      <c r="A43" s="421"/>
      <c r="B43" s="434" t="s">
        <v>111</v>
      </c>
      <c r="C43" s="436"/>
      <c r="D43" s="435" t="s">
        <v>282</v>
      </c>
      <c r="E43" s="435" t="s">
        <v>283</v>
      </c>
    </row>
    <row r="44" ht="15.75" customHeight="1">
      <c r="A44" s="421"/>
      <c r="B44" s="434" t="s">
        <v>112</v>
      </c>
      <c r="C44" s="436"/>
      <c r="D44" s="435" t="s">
        <v>284</v>
      </c>
      <c r="E44" s="435" t="s">
        <v>285</v>
      </c>
    </row>
    <row r="45" ht="15.75" customHeight="1">
      <c r="A45" s="421"/>
      <c r="B45" s="434" t="s">
        <v>113</v>
      </c>
      <c r="C45" s="436"/>
      <c r="D45" s="435" t="s">
        <v>286</v>
      </c>
      <c r="E45" s="435" t="s">
        <v>287</v>
      </c>
    </row>
    <row r="46" ht="15.75" customHeight="1">
      <c r="A46" s="421"/>
      <c r="B46" s="434" t="s">
        <v>118</v>
      </c>
      <c r="C46" s="435"/>
      <c r="D46" s="435" t="s">
        <v>288</v>
      </c>
      <c r="E46" s="435" t="s">
        <v>288</v>
      </c>
    </row>
    <row r="47" ht="15.75" customHeight="1">
      <c r="A47" s="421"/>
      <c r="B47" s="434" t="s">
        <v>115</v>
      </c>
      <c r="C47" s="436"/>
      <c r="D47" s="435" t="s">
        <v>289</v>
      </c>
      <c r="E47" s="435" t="s">
        <v>290</v>
      </c>
    </row>
    <row r="48" ht="15.75" customHeight="1">
      <c r="A48" s="421"/>
      <c r="B48" s="434" t="s">
        <v>116</v>
      </c>
      <c r="C48" s="436"/>
      <c r="D48" s="435" t="s">
        <v>291</v>
      </c>
      <c r="E48" s="435" t="s">
        <v>292</v>
      </c>
    </row>
    <row r="49" ht="15.75" customHeight="1">
      <c r="A49" s="421"/>
      <c r="B49" s="434" t="s">
        <v>117</v>
      </c>
      <c r="C49" s="436"/>
      <c r="D49" s="435" t="s">
        <v>293</v>
      </c>
      <c r="E49" s="435" t="s">
        <v>294</v>
      </c>
    </row>
    <row r="50" ht="15.75" customHeight="1">
      <c r="A50" s="421"/>
      <c r="B50" s="434" t="s">
        <v>122</v>
      </c>
      <c r="C50" s="435"/>
      <c r="D50" s="435" t="s">
        <v>295</v>
      </c>
      <c r="E50" s="435" t="s">
        <v>295</v>
      </c>
    </row>
    <row r="51" ht="15.75" customHeight="1">
      <c r="A51" s="421"/>
      <c r="B51" s="434" t="s">
        <v>119</v>
      </c>
      <c r="C51" s="436"/>
      <c r="D51" s="435" t="s">
        <v>296</v>
      </c>
      <c r="E51" s="435" t="s">
        <v>297</v>
      </c>
    </row>
    <row r="52" ht="15.75" customHeight="1">
      <c r="A52" s="421"/>
      <c r="B52" s="434" t="s">
        <v>120</v>
      </c>
      <c r="C52" s="436"/>
      <c r="D52" s="435" t="s">
        <v>298</v>
      </c>
      <c r="E52" s="435" t="s">
        <v>299</v>
      </c>
    </row>
    <row r="53" ht="15.75" customHeight="1">
      <c r="A53" s="421"/>
      <c r="B53" s="434" t="s">
        <v>121</v>
      </c>
      <c r="C53" s="436"/>
      <c r="D53" s="435" t="s">
        <v>300</v>
      </c>
      <c r="E53" s="435" t="s">
        <v>301</v>
      </c>
    </row>
    <row r="54" ht="15.75" customHeight="1">
      <c r="A54" s="421"/>
      <c r="B54" s="434" t="s">
        <v>126</v>
      </c>
      <c r="C54" s="435"/>
      <c r="D54" s="435" t="s">
        <v>302</v>
      </c>
      <c r="E54" s="435" t="s">
        <v>302</v>
      </c>
    </row>
    <row r="55" ht="15.75" customHeight="1">
      <c r="A55" s="421"/>
      <c r="B55" s="434" t="s">
        <v>123</v>
      </c>
      <c r="C55" s="436"/>
      <c r="D55" s="435" t="s">
        <v>303</v>
      </c>
      <c r="E55" s="435" t="s">
        <v>304</v>
      </c>
    </row>
    <row r="56" ht="15.75" customHeight="1">
      <c r="A56" s="421"/>
      <c r="B56" s="434" t="s">
        <v>124</v>
      </c>
      <c r="C56" s="436"/>
      <c r="D56" s="435" t="s">
        <v>305</v>
      </c>
      <c r="E56" s="435" t="s">
        <v>306</v>
      </c>
    </row>
    <row r="57" ht="15.75" customHeight="1">
      <c r="A57" s="421"/>
      <c r="B57" s="434" t="s">
        <v>125</v>
      </c>
      <c r="C57" s="436"/>
      <c r="D57" s="435" t="s">
        <v>307</v>
      </c>
      <c r="E57" s="435" t="s">
        <v>308</v>
      </c>
    </row>
    <row r="58" ht="15.75" customHeight="1">
      <c r="A58" s="421"/>
      <c r="B58" s="434" t="s">
        <v>127</v>
      </c>
      <c r="C58" s="436"/>
      <c r="D58" s="435" t="s">
        <v>309</v>
      </c>
      <c r="E58" s="435" t="s">
        <v>309</v>
      </c>
    </row>
    <row r="59" ht="15.75" customHeight="1">
      <c r="A59" s="421"/>
      <c r="B59" s="434" t="s">
        <v>128</v>
      </c>
      <c r="C59" s="436"/>
      <c r="D59" s="435" t="s">
        <v>310</v>
      </c>
      <c r="E59" s="435" t="s">
        <v>310</v>
      </c>
    </row>
    <row r="60" ht="15.75" customHeight="1">
      <c r="A60" s="421"/>
      <c r="B60" s="434" t="s">
        <v>129</v>
      </c>
      <c r="C60" s="436"/>
      <c r="D60" s="435" t="s">
        <v>311</v>
      </c>
      <c r="E60" s="435" t="s">
        <v>311</v>
      </c>
    </row>
    <row r="61" ht="15.75" customHeight="1">
      <c r="A61" s="421"/>
      <c r="B61" s="434" t="s">
        <v>130</v>
      </c>
      <c r="C61" s="436"/>
      <c r="D61" s="435" t="s">
        <v>312</v>
      </c>
      <c r="E61" s="435" t="s">
        <v>313</v>
      </c>
    </row>
    <row r="62" ht="15.75" customHeight="1">
      <c r="A62" s="421"/>
      <c r="B62" s="434" t="s">
        <v>131</v>
      </c>
      <c r="C62" s="436"/>
      <c r="D62" s="435" t="s">
        <v>314</v>
      </c>
      <c r="E62" s="435" t="s">
        <v>314</v>
      </c>
    </row>
    <row r="63" ht="15.75" customHeight="1">
      <c r="A63" s="421"/>
      <c r="B63" s="434" t="s">
        <v>132</v>
      </c>
      <c r="C63" s="435"/>
      <c r="D63" s="435" t="s">
        <v>315</v>
      </c>
      <c r="E63" s="435" t="s">
        <v>315</v>
      </c>
    </row>
    <row r="64" ht="15.75" customHeight="1">
      <c r="A64" s="421"/>
      <c r="B64" s="434" t="s">
        <v>133</v>
      </c>
      <c r="C64" s="435"/>
      <c r="D64" s="435" t="s">
        <v>316</v>
      </c>
      <c r="E64" s="435" t="s">
        <v>316</v>
      </c>
    </row>
    <row r="65" ht="15.75" customHeight="1">
      <c r="A65" s="421"/>
      <c r="B65" s="434" t="s">
        <v>174</v>
      </c>
      <c r="C65" s="435"/>
      <c r="D65" s="435" t="s">
        <v>317</v>
      </c>
      <c r="E65" s="435" t="s">
        <v>317</v>
      </c>
    </row>
    <row r="66" ht="15.75" customHeight="1">
      <c r="A66" s="421"/>
      <c r="B66" s="434" t="s">
        <v>175</v>
      </c>
      <c r="C66" s="435"/>
      <c r="D66" s="435" t="s">
        <v>318</v>
      </c>
      <c r="E66" s="435" t="s">
        <v>319</v>
      </c>
    </row>
    <row r="67" ht="15.75" customHeight="1">
      <c r="A67" s="421"/>
      <c r="B67" s="434" t="s">
        <v>160</v>
      </c>
      <c r="C67" s="435"/>
      <c r="D67" s="435" t="s">
        <v>320</v>
      </c>
      <c r="E67" s="435" t="s">
        <v>321</v>
      </c>
    </row>
    <row r="68" ht="15.75" customHeight="1">
      <c r="A68" s="421"/>
      <c r="B68" s="434" t="s">
        <v>161</v>
      </c>
      <c r="C68" s="435"/>
      <c r="D68" s="435" t="s">
        <v>322</v>
      </c>
      <c r="E68" s="435" t="s">
        <v>323</v>
      </c>
    </row>
    <row r="69" ht="15.75" customHeight="1">
      <c r="A69" s="421"/>
      <c r="B69" s="434" t="s">
        <v>176</v>
      </c>
      <c r="C69" s="435"/>
      <c r="D69" s="435" t="s">
        <v>324</v>
      </c>
      <c r="E69" s="435" t="s">
        <v>325</v>
      </c>
    </row>
    <row r="70" ht="15.75" customHeight="1">
      <c r="A70" s="421"/>
      <c r="B70" s="434" t="s">
        <v>180</v>
      </c>
      <c r="C70" s="435"/>
      <c r="D70" s="435" t="s">
        <v>326</v>
      </c>
      <c r="E70" s="435" t="s">
        <v>327</v>
      </c>
    </row>
    <row r="71" ht="15.75" customHeight="1">
      <c r="A71" s="421"/>
      <c r="B71" s="434" t="s">
        <v>181</v>
      </c>
      <c r="C71" s="435"/>
      <c r="D71" s="435" t="s">
        <v>328</v>
      </c>
      <c r="E71" s="435" t="s">
        <v>329</v>
      </c>
    </row>
    <row r="72" ht="15.75" customHeight="1">
      <c r="A72" s="421"/>
      <c r="B72" s="434" t="s">
        <v>177</v>
      </c>
      <c r="C72" s="435"/>
      <c r="D72" s="435" t="s">
        <v>330</v>
      </c>
      <c r="E72" s="435" t="s">
        <v>331</v>
      </c>
    </row>
    <row r="73" ht="15.75" customHeight="1">
      <c r="A73" s="421"/>
      <c r="B73" s="434" t="s">
        <v>182</v>
      </c>
      <c r="C73" s="435"/>
      <c r="D73" s="435" t="s">
        <v>332</v>
      </c>
      <c r="E73" s="435" t="s">
        <v>332</v>
      </c>
    </row>
    <row r="74" ht="15.75" customHeight="1">
      <c r="A74" s="421"/>
      <c r="B74" s="434" t="s">
        <v>183</v>
      </c>
      <c r="C74" s="435"/>
      <c r="D74" s="435" t="s">
        <v>333</v>
      </c>
      <c r="E74" s="435" t="s">
        <v>334</v>
      </c>
    </row>
    <row r="75" ht="15.75" customHeight="1">
      <c r="A75" s="421"/>
      <c r="B75" s="434" t="s">
        <v>184</v>
      </c>
      <c r="C75" s="435"/>
      <c r="D75" s="435" t="s">
        <v>335</v>
      </c>
      <c r="E75" s="435" t="s">
        <v>336</v>
      </c>
    </row>
    <row r="76" ht="15.75" customHeight="1">
      <c r="A76" s="421"/>
      <c r="B76" s="434" t="s">
        <v>188</v>
      </c>
      <c r="C76" s="436"/>
      <c r="D76" s="435" t="s">
        <v>337</v>
      </c>
      <c r="E76" s="435" t="s">
        <v>338</v>
      </c>
    </row>
    <row r="77" ht="15.75" customHeight="1">
      <c r="A77" s="421"/>
      <c r="B77" s="434" t="s">
        <v>189</v>
      </c>
      <c r="C77" s="436"/>
      <c r="D77" s="435" t="s">
        <v>339</v>
      </c>
      <c r="E77" s="435" t="s">
        <v>340</v>
      </c>
    </row>
    <row r="78" ht="15.75" customHeight="1">
      <c r="A78" s="421"/>
      <c r="B78" s="434" t="s">
        <v>186</v>
      </c>
      <c r="C78" s="435"/>
      <c r="D78" s="435" t="s">
        <v>341</v>
      </c>
      <c r="E78" s="435" t="s">
        <v>341</v>
      </c>
    </row>
    <row r="79" ht="15.75" customHeight="1">
      <c r="A79" s="421"/>
      <c r="B79" s="434" t="s">
        <v>185</v>
      </c>
      <c r="C79" s="435"/>
      <c r="D79" s="435" t="s">
        <v>342</v>
      </c>
      <c r="E79" s="435" t="s">
        <v>343</v>
      </c>
    </row>
    <row r="80" ht="15.75" customHeight="1">
      <c r="A80" s="421"/>
      <c r="B80" s="434" t="s">
        <v>179</v>
      </c>
      <c r="C80" s="435"/>
      <c r="D80" s="435" t="s">
        <v>344</v>
      </c>
      <c r="E80" s="435" t="s">
        <v>344</v>
      </c>
    </row>
    <row r="81" ht="15.75" customHeight="1">
      <c r="A81" s="421"/>
      <c r="B81" s="434" t="s">
        <v>178</v>
      </c>
      <c r="C81" s="435"/>
      <c r="D81" s="435" t="s">
        <v>345</v>
      </c>
      <c r="E81" s="435" t="s">
        <v>345</v>
      </c>
    </row>
    <row r="82" ht="15.75" customHeight="1">
      <c r="A82" s="421"/>
      <c r="B82" s="434" t="s">
        <v>162</v>
      </c>
      <c r="C82" s="435"/>
      <c r="D82" s="435" t="s">
        <v>346</v>
      </c>
      <c r="E82" s="435" t="s">
        <v>346</v>
      </c>
    </row>
    <row r="83" ht="15.75" customHeight="1">
      <c r="A83" s="421"/>
      <c r="B83" s="434" t="s">
        <v>137</v>
      </c>
      <c r="C83" s="435"/>
      <c r="D83" s="435" t="s">
        <v>347</v>
      </c>
      <c r="E83" s="435" t="s">
        <v>347</v>
      </c>
    </row>
    <row r="84" ht="15.75" customHeight="1">
      <c r="A84" s="421"/>
      <c r="B84" s="434" t="s">
        <v>134</v>
      </c>
      <c r="C84" s="436"/>
      <c r="D84" s="435" t="s">
        <v>348</v>
      </c>
      <c r="E84" s="435" t="s">
        <v>349</v>
      </c>
    </row>
    <row r="85" ht="15.75" customHeight="1">
      <c r="A85" s="421"/>
      <c r="B85" s="434" t="s">
        <v>135</v>
      </c>
      <c r="C85" s="436"/>
      <c r="D85" s="435" t="s">
        <v>350</v>
      </c>
      <c r="E85" s="435" t="s">
        <v>351</v>
      </c>
    </row>
    <row r="86" ht="15.75" customHeight="1">
      <c r="A86" s="421"/>
      <c r="B86" s="434" t="s">
        <v>136</v>
      </c>
      <c r="C86" s="436"/>
      <c r="D86" s="435" t="s">
        <v>352</v>
      </c>
      <c r="E86" s="435" t="s">
        <v>353</v>
      </c>
    </row>
    <row r="87" ht="15.75" customHeight="1">
      <c r="A87" s="421"/>
      <c r="B87" s="434" t="s">
        <v>354</v>
      </c>
      <c r="C87" s="435"/>
      <c r="D87" s="435" t="s">
        <v>355</v>
      </c>
      <c r="E87" s="435" t="s">
        <v>355</v>
      </c>
    </row>
    <row r="88" ht="15.75" customHeight="1">
      <c r="A88" s="421"/>
      <c r="B88" s="434" t="s">
        <v>141</v>
      </c>
      <c r="C88" s="435"/>
      <c r="D88" s="435" t="s">
        <v>356</v>
      </c>
      <c r="E88" s="435" t="s">
        <v>356</v>
      </c>
    </row>
    <row r="89" ht="15.75" customHeight="1">
      <c r="A89" s="421"/>
      <c r="B89" s="434" t="s">
        <v>138</v>
      </c>
      <c r="C89" s="436"/>
      <c r="D89" s="435" t="s">
        <v>357</v>
      </c>
      <c r="E89" s="435" t="s">
        <v>358</v>
      </c>
    </row>
    <row r="90" ht="15.75" customHeight="1">
      <c r="A90" s="421"/>
      <c r="B90" s="434" t="s">
        <v>139</v>
      </c>
      <c r="C90" s="436"/>
      <c r="D90" s="435" t="s">
        <v>359</v>
      </c>
      <c r="E90" s="435" t="s">
        <v>360</v>
      </c>
    </row>
    <row r="91" ht="15.75" customHeight="1">
      <c r="A91" s="421"/>
      <c r="B91" s="434" t="s">
        <v>140</v>
      </c>
      <c r="C91" s="436"/>
      <c r="D91" s="435" t="s">
        <v>361</v>
      </c>
      <c r="E91" s="435" t="s">
        <v>362</v>
      </c>
    </row>
    <row r="92" ht="15.75" customHeight="1">
      <c r="A92" s="421"/>
      <c r="B92" s="434" t="s">
        <v>149</v>
      </c>
      <c r="C92" s="435"/>
      <c r="D92" s="435" t="s">
        <v>363</v>
      </c>
      <c r="E92" s="435" t="s">
        <v>363</v>
      </c>
    </row>
    <row r="93" ht="15.75" customHeight="1">
      <c r="A93" s="421"/>
      <c r="B93" s="434" t="s">
        <v>146</v>
      </c>
      <c r="C93" s="436"/>
      <c r="D93" s="435" t="s">
        <v>364</v>
      </c>
      <c r="E93" s="435" t="s">
        <v>365</v>
      </c>
    </row>
    <row r="94" ht="15.75" customHeight="1">
      <c r="A94" s="421"/>
      <c r="B94" s="434" t="s">
        <v>147</v>
      </c>
      <c r="C94" s="436"/>
      <c r="D94" s="435" t="s">
        <v>366</v>
      </c>
      <c r="E94" s="435" t="s">
        <v>367</v>
      </c>
    </row>
    <row r="95" ht="15.75" customHeight="1">
      <c r="A95" s="421"/>
      <c r="B95" s="434" t="s">
        <v>148</v>
      </c>
      <c r="C95" s="436"/>
      <c r="D95" s="435" t="s">
        <v>368</v>
      </c>
      <c r="E95" s="435" t="s">
        <v>369</v>
      </c>
    </row>
    <row r="96" ht="15.75" customHeight="1">
      <c r="A96" s="421"/>
      <c r="B96" s="434" t="s">
        <v>145</v>
      </c>
      <c r="C96" s="435"/>
      <c r="D96" s="435" t="s">
        <v>370</v>
      </c>
      <c r="E96" s="435" t="s">
        <v>370</v>
      </c>
    </row>
    <row r="97" ht="15.75" customHeight="1">
      <c r="A97" s="421"/>
      <c r="B97" s="434" t="s">
        <v>142</v>
      </c>
      <c r="C97" s="436"/>
      <c r="D97" s="435" t="s">
        <v>371</v>
      </c>
      <c r="E97" s="435" t="s">
        <v>372</v>
      </c>
    </row>
    <row r="98" ht="15.75" customHeight="1">
      <c r="A98" s="421"/>
      <c r="B98" s="434" t="s">
        <v>143</v>
      </c>
      <c r="C98" s="436"/>
      <c r="D98" s="435" t="s">
        <v>373</v>
      </c>
      <c r="E98" s="435" t="s">
        <v>374</v>
      </c>
    </row>
    <row r="99" ht="15.75" customHeight="1">
      <c r="A99" s="421"/>
      <c r="B99" s="434" t="s">
        <v>144</v>
      </c>
      <c r="C99" s="436"/>
      <c r="D99" s="435" t="s">
        <v>375</v>
      </c>
      <c r="E99" s="435" t="s">
        <v>376</v>
      </c>
    </row>
    <row r="100" ht="15.75" customHeight="1">
      <c r="A100" s="421"/>
      <c r="B100" s="434" t="s">
        <v>153</v>
      </c>
      <c r="C100" s="435"/>
      <c r="D100" s="435" t="s">
        <v>377</v>
      </c>
      <c r="E100" s="435" t="s">
        <v>377</v>
      </c>
    </row>
    <row r="101" ht="15.75" customHeight="1">
      <c r="A101" s="421"/>
      <c r="B101" s="434" t="s">
        <v>150</v>
      </c>
      <c r="C101" s="436"/>
      <c r="D101" s="435" t="s">
        <v>378</v>
      </c>
      <c r="E101" s="435" t="s">
        <v>379</v>
      </c>
    </row>
    <row r="102" ht="15.75" customHeight="1">
      <c r="A102" s="421"/>
      <c r="B102" s="434" t="s">
        <v>151</v>
      </c>
      <c r="C102" s="436"/>
      <c r="D102" s="435" t="s">
        <v>380</v>
      </c>
      <c r="E102" s="435" t="s">
        <v>381</v>
      </c>
    </row>
    <row r="103" ht="15.75" customHeight="1">
      <c r="A103" s="421"/>
      <c r="B103" s="434" t="s">
        <v>152</v>
      </c>
      <c r="C103" s="436"/>
      <c r="D103" s="435" t="s">
        <v>382</v>
      </c>
      <c r="E103" s="435" t="s">
        <v>383</v>
      </c>
    </row>
    <row r="104" ht="15.75" customHeight="1">
      <c r="A104" s="421"/>
      <c r="B104" s="434" t="s">
        <v>154</v>
      </c>
      <c r="C104" s="436"/>
      <c r="D104" s="435" t="s">
        <v>384</v>
      </c>
      <c r="E104" s="435" t="s">
        <v>384</v>
      </c>
    </row>
    <row r="105" ht="15.75" customHeight="1">
      <c r="A105" s="421"/>
      <c r="B105" s="434" t="s">
        <v>155</v>
      </c>
      <c r="C105" s="436"/>
      <c r="D105" s="435" t="s">
        <v>385</v>
      </c>
      <c r="E105" s="435" t="s">
        <v>385</v>
      </c>
    </row>
    <row r="106" ht="15.75" customHeight="1">
      <c r="A106" s="421"/>
      <c r="B106" s="434" t="s">
        <v>156</v>
      </c>
      <c r="C106" s="436"/>
      <c r="D106" s="435" t="s">
        <v>386</v>
      </c>
      <c r="E106" s="435" t="s">
        <v>386</v>
      </c>
    </row>
    <row r="107" ht="15.75" customHeight="1">
      <c r="A107" s="421"/>
      <c r="B107" s="434" t="s">
        <v>157</v>
      </c>
      <c r="C107" s="436"/>
      <c r="D107" s="435" t="s">
        <v>387</v>
      </c>
      <c r="E107" s="435" t="s">
        <v>388</v>
      </c>
    </row>
    <row r="108" ht="15.75" customHeight="1">
      <c r="A108" s="421"/>
      <c r="B108" s="434" t="s">
        <v>158</v>
      </c>
      <c r="C108" s="436"/>
      <c r="D108" s="435" t="s">
        <v>389</v>
      </c>
      <c r="E108" s="435" t="s">
        <v>389</v>
      </c>
    </row>
    <row r="109" ht="15.75" customHeight="1">
      <c r="A109" s="421"/>
      <c r="B109" s="434" t="s">
        <v>159</v>
      </c>
      <c r="C109" s="435"/>
      <c r="D109" s="435" t="s">
        <v>390</v>
      </c>
      <c r="E109" s="435" t="s">
        <v>391</v>
      </c>
    </row>
    <row r="110" ht="15.75" customHeight="1">
      <c r="A110" s="421"/>
      <c r="B110" s="434" t="s">
        <v>392</v>
      </c>
      <c r="C110" s="435"/>
      <c r="D110" s="435" t="s">
        <v>13</v>
      </c>
      <c r="E110" s="435" t="s">
        <v>393</v>
      </c>
    </row>
    <row r="111" ht="15.75" customHeight="1">
      <c r="A111" s="421"/>
      <c r="B111" s="434" t="s">
        <v>394</v>
      </c>
      <c r="C111" s="435"/>
      <c r="D111" s="435" t="s">
        <v>14</v>
      </c>
      <c r="E111" s="435" t="s">
        <v>395</v>
      </c>
    </row>
    <row r="112" ht="15.75" customHeight="1">
      <c r="A112" s="421"/>
      <c r="B112" s="434" t="s">
        <v>396</v>
      </c>
      <c r="C112" s="435"/>
      <c r="D112" s="435" t="s">
        <v>23</v>
      </c>
      <c r="E112" s="435" t="s">
        <v>397</v>
      </c>
    </row>
    <row r="113" ht="15.75" customHeight="1">
      <c r="A113" s="421"/>
      <c r="B113" s="434" t="s">
        <v>398</v>
      </c>
      <c r="C113" s="435"/>
      <c r="D113" s="435" t="s">
        <v>399</v>
      </c>
      <c r="E113" s="435" t="s">
        <v>400</v>
      </c>
    </row>
    <row r="114" ht="15.75" customHeight="1">
      <c r="A114" s="421"/>
      <c r="B114" s="434" t="s">
        <v>401</v>
      </c>
      <c r="C114" s="435"/>
      <c r="D114" s="435" t="s">
        <v>12</v>
      </c>
      <c r="E114" s="435" t="s">
        <v>402</v>
      </c>
    </row>
    <row r="115" ht="15.75" customHeight="1">
      <c r="A115" s="421"/>
      <c r="B115" s="434" t="s">
        <v>403</v>
      </c>
      <c r="C115" s="435"/>
      <c r="D115" s="435" t="s">
        <v>32</v>
      </c>
      <c r="E115" s="435" t="s">
        <v>404</v>
      </c>
    </row>
    <row r="116" ht="15.75" customHeight="1">
      <c r="A116" s="421"/>
      <c r="B116" s="434" t="s">
        <v>405</v>
      </c>
      <c r="C116" s="435"/>
      <c r="D116" s="435" t="s">
        <v>34</v>
      </c>
      <c r="E116" s="435" t="s">
        <v>406</v>
      </c>
    </row>
    <row r="117" ht="15.75" customHeight="1">
      <c r="A117" s="421"/>
      <c r="B117" s="434" t="s">
        <v>76</v>
      </c>
      <c r="C117" s="435"/>
      <c r="D117" s="435" t="s">
        <v>35</v>
      </c>
      <c r="E117" s="435" t="s">
        <v>407</v>
      </c>
    </row>
    <row r="118" ht="15.75" customHeight="1">
      <c r="A118" s="421"/>
      <c r="B118" s="434" t="s">
        <v>77</v>
      </c>
      <c r="C118" s="435"/>
      <c r="D118" s="435" t="s">
        <v>408</v>
      </c>
      <c r="E118" s="435" t="s">
        <v>409</v>
      </c>
    </row>
    <row r="119" ht="15.75" customHeight="1">
      <c r="A119" s="421"/>
    </row>
    <row r="120" ht="15.75" customHeight="1">
      <c r="A120" s="421"/>
    </row>
    <row r="121" ht="15.75" customHeight="1">
      <c r="A121" s="421"/>
    </row>
    <row r="122" ht="15.75" customHeight="1">
      <c r="A122" s="421"/>
    </row>
    <row r="123" ht="15.75" customHeight="1">
      <c r="A123" s="421"/>
    </row>
    <row r="124" ht="15.75" customHeight="1">
      <c r="A124" s="421"/>
    </row>
    <row r="125" ht="15.75" customHeight="1">
      <c r="A125" s="421"/>
    </row>
    <row r="126" ht="15.75" customHeight="1">
      <c r="A126" s="421"/>
    </row>
    <row r="127" ht="15.75" customHeight="1">
      <c r="A127" s="421"/>
    </row>
    <row r="128" ht="15.75" customHeight="1">
      <c r="A128" s="421"/>
    </row>
    <row r="129" ht="15.75" customHeight="1">
      <c r="A129" s="421"/>
    </row>
    <row r="130" ht="15.75" customHeight="1">
      <c r="A130" s="421"/>
    </row>
    <row r="131" ht="15.75" customHeight="1">
      <c r="A131" s="421"/>
    </row>
    <row r="132" ht="15.75" customHeight="1">
      <c r="A132" s="421"/>
    </row>
    <row r="133" ht="15.75" customHeight="1">
      <c r="A133" s="421"/>
    </row>
    <row r="134" ht="15.75" customHeight="1">
      <c r="A134" s="421"/>
    </row>
    <row r="135" ht="15.75" customHeight="1">
      <c r="A135" s="421"/>
    </row>
    <row r="136" ht="15.75" customHeight="1">
      <c r="A136" s="421"/>
    </row>
    <row r="137" ht="15.75" customHeight="1">
      <c r="A137" s="421"/>
    </row>
    <row r="138" ht="15.75" customHeight="1">
      <c r="A138" s="421"/>
    </row>
    <row r="139" ht="15.75" customHeight="1">
      <c r="A139" s="421"/>
    </row>
    <row r="140" ht="15.75" customHeight="1">
      <c r="A140" s="421"/>
    </row>
    <row r="141" ht="15.75" customHeight="1">
      <c r="A141" s="421"/>
    </row>
    <row r="142" ht="15.75" customHeight="1">
      <c r="A142" s="421"/>
    </row>
    <row r="143" ht="15.75" customHeight="1">
      <c r="A143" s="421"/>
    </row>
    <row r="144" ht="15.75" customHeight="1">
      <c r="A144" s="421"/>
    </row>
    <row r="145" ht="15.75" customHeight="1">
      <c r="A145" s="421"/>
    </row>
    <row r="146" ht="15.75" customHeight="1">
      <c r="A146" s="421"/>
    </row>
    <row r="147" ht="15.75" customHeight="1">
      <c r="A147" s="421"/>
    </row>
    <row r="148" ht="15.75" customHeight="1">
      <c r="A148" s="421"/>
    </row>
    <row r="149" ht="15.75" customHeight="1">
      <c r="A149" s="421"/>
    </row>
    <row r="150" ht="15.75" customHeight="1">
      <c r="A150" s="421"/>
    </row>
    <row r="151" ht="15.75" customHeight="1">
      <c r="A151" s="421"/>
    </row>
    <row r="152" ht="15.75" customHeight="1">
      <c r="A152" s="421"/>
    </row>
    <row r="153" ht="15.75" customHeight="1">
      <c r="A153" s="421"/>
    </row>
    <row r="154" ht="15.75" customHeight="1">
      <c r="A154" s="421"/>
    </row>
    <row r="155" ht="15.75" customHeight="1">
      <c r="A155" s="421"/>
    </row>
    <row r="156" ht="15.75" customHeight="1">
      <c r="A156" s="421"/>
    </row>
    <row r="157" ht="15.75" customHeight="1">
      <c r="A157" s="421"/>
    </row>
    <row r="158" ht="15.75" customHeight="1">
      <c r="A158" s="421"/>
    </row>
    <row r="159" ht="15.75" customHeight="1">
      <c r="A159" s="421"/>
    </row>
    <row r="160" ht="15.75" customHeight="1">
      <c r="A160" s="421"/>
    </row>
    <row r="161" ht="15.75" customHeight="1">
      <c r="A161" s="421"/>
    </row>
    <row r="162" ht="15.75" customHeight="1">
      <c r="A162" s="421"/>
    </row>
    <row r="163" ht="15.75" customHeight="1">
      <c r="A163" s="421"/>
    </row>
    <row r="164" ht="15.75" customHeight="1">
      <c r="A164" s="421"/>
    </row>
    <row r="165" ht="15.75" customHeight="1">
      <c r="A165" s="421"/>
    </row>
    <row r="166" ht="15.75" customHeight="1">
      <c r="A166" s="421"/>
    </row>
    <row r="167" ht="15.75" customHeight="1">
      <c r="A167" s="421"/>
    </row>
    <row r="168" ht="15.75" customHeight="1">
      <c r="A168" s="421"/>
    </row>
    <row r="169" ht="15.75" customHeight="1">
      <c r="A169" s="421"/>
    </row>
    <row r="170" ht="15.75" customHeight="1">
      <c r="A170" s="421"/>
    </row>
    <row r="171" ht="15.75" customHeight="1">
      <c r="A171" s="421"/>
    </row>
    <row r="172" ht="15.75" customHeight="1">
      <c r="A172" s="421"/>
    </row>
    <row r="173" ht="15.75" customHeight="1">
      <c r="A173" s="421"/>
    </row>
    <row r="174" ht="15.75" customHeight="1">
      <c r="A174" s="421"/>
    </row>
    <row r="175" ht="15.75" customHeight="1">
      <c r="A175" s="421"/>
    </row>
    <row r="176" ht="15.75" customHeight="1">
      <c r="A176" s="421"/>
    </row>
    <row r="177" ht="15.75" customHeight="1">
      <c r="A177" s="421"/>
    </row>
    <row r="178" ht="15.75" customHeight="1">
      <c r="A178" s="421"/>
    </row>
    <row r="179" ht="15.75" customHeight="1">
      <c r="A179" s="421"/>
    </row>
    <row r="180" ht="15.75" customHeight="1">
      <c r="A180" s="421"/>
    </row>
    <row r="181" ht="15.75" customHeight="1">
      <c r="A181" s="421"/>
    </row>
    <row r="182" ht="15.75" customHeight="1">
      <c r="A182" s="421"/>
    </row>
    <row r="183" ht="15.75" customHeight="1">
      <c r="A183" s="421"/>
    </row>
    <row r="184" ht="15.75" customHeight="1">
      <c r="A184" s="421"/>
    </row>
    <row r="185" ht="15.75" customHeight="1">
      <c r="A185" s="421"/>
    </row>
    <row r="186" ht="15.75" customHeight="1">
      <c r="A186" s="421"/>
    </row>
    <row r="187" ht="15.75" customHeight="1">
      <c r="A187" s="421"/>
    </row>
    <row r="188" ht="15.75" customHeight="1">
      <c r="A188" s="421"/>
    </row>
    <row r="189" ht="15.75" customHeight="1">
      <c r="A189" s="421"/>
    </row>
    <row r="190" ht="15.75" customHeight="1">
      <c r="A190" s="421"/>
    </row>
    <row r="191" ht="15.75" customHeight="1">
      <c r="A191" s="421"/>
    </row>
    <row r="192" ht="15.75" customHeight="1">
      <c r="A192" s="421"/>
    </row>
    <row r="193" ht="15.75" customHeight="1">
      <c r="A193" s="421"/>
    </row>
    <row r="194" ht="15.75" customHeight="1">
      <c r="A194" s="421"/>
    </row>
    <row r="195" ht="15.75" customHeight="1">
      <c r="A195" s="421"/>
    </row>
    <row r="196" ht="15.75" customHeight="1">
      <c r="A196" s="421"/>
    </row>
    <row r="197" ht="15.75" customHeight="1">
      <c r="A197" s="421"/>
    </row>
    <row r="198" ht="15.75" customHeight="1">
      <c r="A198" s="421"/>
    </row>
    <row r="199" ht="15.75" customHeight="1">
      <c r="A199" s="421"/>
    </row>
    <row r="200" ht="15.75" customHeight="1">
      <c r="A200" s="421"/>
    </row>
    <row r="201" ht="15.75" customHeight="1">
      <c r="A201" s="421"/>
    </row>
    <row r="202" ht="15.75" customHeight="1">
      <c r="A202" s="421"/>
    </row>
    <row r="203" ht="15.75" customHeight="1">
      <c r="A203" s="421"/>
    </row>
    <row r="204" ht="15.75" customHeight="1">
      <c r="A204" s="421"/>
    </row>
    <row r="205" ht="15.75" customHeight="1">
      <c r="A205" s="421"/>
    </row>
    <row r="206" ht="15.75" customHeight="1">
      <c r="A206" s="421"/>
    </row>
    <row r="207" ht="15.75" customHeight="1">
      <c r="A207" s="421"/>
    </row>
    <row r="208" ht="15.75" customHeight="1">
      <c r="A208" s="421"/>
    </row>
    <row r="209" ht="15.75" customHeight="1">
      <c r="A209" s="421"/>
    </row>
    <row r="210" ht="15.75" customHeight="1">
      <c r="A210" s="421"/>
    </row>
    <row r="211" ht="15.75" customHeight="1">
      <c r="A211" s="421"/>
    </row>
    <row r="212" ht="15.75" customHeight="1">
      <c r="A212" s="421"/>
    </row>
    <row r="213" ht="15.75" customHeight="1">
      <c r="A213" s="421"/>
    </row>
    <row r="214" ht="15.75" customHeight="1">
      <c r="A214" s="421"/>
    </row>
    <row r="215" ht="15.75" customHeight="1">
      <c r="A215" s="421"/>
    </row>
    <row r="216" ht="15.75" customHeight="1">
      <c r="A216" s="421"/>
    </row>
    <row r="217" ht="15.75" customHeight="1">
      <c r="A217" s="421"/>
    </row>
    <row r="218" ht="15.75" customHeight="1">
      <c r="A218" s="421"/>
    </row>
    <row r="219" ht="15.75" customHeight="1">
      <c r="A219" s="421"/>
    </row>
    <row r="220" ht="15.75" customHeight="1">
      <c r="A220" s="421"/>
    </row>
    <row r="221" ht="15.75" customHeight="1">
      <c r="A221" s="421"/>
    </row>
    <row r="222" ht="15.75" customHeight="1">
      <c r="A222" s="421"/>
    </row>
    <row r="223" ht="15.75" customHeight="1">
      <c r="A223" s="421"/>
    </row>
    <row r="224" ht="15.75" customHeight="1">
      <c r="A224" s="421"/>
    </row>
    <row r="225" ht="15.75" customHeight="1">
      <c r="A225" s="421"/>
    </row>
    <row r="226" ht="15.75" customHeight="1">
      <c r="A226" s="421"/>
    </row>
    <row r="227" ht="15.75" customHeight="1">
      <c r="A227" s="421"/>
    </row>
    <row r="228" ht="15.75" customHeight="1">
      <c r="A228" s="421"/>
    </row>
    <row r="229" ht="15.75" customHeight="1">
      <c r="A229" s="421"/>
    </row>
    <row r="230" ht="15.75" customHeight="1">
      <c r="A230" s="421"/>
    </row>
    <row r="231" ht="15.75" customHeight="1">
      <c r="A231" s="421"/>
    </row>
    <row r="232" ht="15.75" customHeight="1">
      <c r="A232" s="421"/>
    </row>
    <row r="233" ht="15.75" customHeight="1">
      <c r="A233" s="421"/>
    </row>
    <row r="234" ht="15.75" customHeight="1">
      <c r="A234" s="421"/>
    </row>
    <row r="235" ht="15.75" customHeight="1">
      <c r="A235" s="421"/>
    </row>
    <row r="236" ht="15.75" customHeight="1">
      <c r="A236" s="421"/>
    </row>
    <row r="237" ht="15.75" customHeight="1">
      <c r="A237" s="421"/>
    </row>
    <row r="238" ht="15.75" customHeight="1">
      <c r="A238" s="421"/>
    </row>
    <row r="239" ht="15.75" customHeight="1">
      <c r="A239" s="421"/>
    </row>
    <row r="240" ht="15.75" customHeight="1">
      <c r="A240" s="421"/>
    </row>
    <row r="241" ht="15.75" customHeight="1">
      <c r="A241" s="421"/>
    </row>
    <row r="242" ht="15.75" customHeight="1">
      <c r="A242" s="421"/>
    </row>
    <row r="243" ht="15.75" customHeight="1">
      <c r="A243" s="421"/>
    </row>
    <row r="244" ht="15.75" customHeight="1">
      <c r="A244" s="421"/>
    </row>
    <row r="245" ht="15.75" customHeight="1">
      <c r="A245" s="421"/>
    </row>
    <row r="246" ht="15.75" customHeight="1">
      <c r="A246" s="421"/>
    </row>
    <row r="247" ht="15.75" customHeight="1">
      <c r="A247" s="421"/>
    </row>
    <row r="248" ht="15.75" customHeight="1">
      <c r="A248" s="421"/>
    </row>
    <row r="249" ht="15.75" customHeight="1">
      <c r="A249" s="421"/>
    </row>
    <row r="250" ht="15.75" customHeight="1">
      <c r="A250" s="421"/>
    </row>
    <row r="251" ht="15.75" customHeight="1">
      <c r="A251" s="421"/>
    </row>
    <row r="252" ht="15.75" customHeight="1">
      <c r="A252" s="421"/>
    </row>
    <row r="253" ht="15.75" customHeight="1">
      <c r="A253" s="421"/>
    </row>
    <row r="254" ht="15.75" customHeight="1">
      <c r="A254" s="421"/>
    </row>
    <row r="255" ht="15.75" customHeight="1">
      <c r="A255" s="421"/>
    </row>
    <row r="256" ht="15.75" customHeight="1">
      <c r="A256" s="421"/>
    </row>
    <row r="257" ht="15.75" customHeight="1">
      <c r="A257" s="421"/>
    </row>
    <row r="258" ht="15.75" customHeight="1">
      <c r="A258" s="421"/>
    </row>
    <row r="259" ht="15.75" customHeight="1">
      <c r="A259" s="421"/>
    </row>
    <row r="260" ht="15.75" customHeight="1">
      <c r="A260" s="421"/>
    </row>
    <row r="261" ht="15.75" customHeight="1">
      <c r="A261" s="421"/>
    </row>
    <row r="262" ht="15.75" customHeight="1">
      <c r="A262" s="421"/>
    </row>
    <row r="263" ht="15.75" customHeight="1">
      <c r="A263" s="421"/>
    </row>
    <row r="264" ht="15.75" customHeight="1">
      <c r="A264" s="421"/>
    </row>
    <row r="265" ht="15.75" customHeight="1">
      <c r="A265" s="421"/>
    </row>
    <row r="266" ht="15.75" customHeight="1">
      <c r="A266" s="421"/>
    </row>
    <row r="267" ht="15.75" customHeight="1">
      <c r="A267" s="421"/>
    </row>
    <row r="268" ht="15.75" customHeight="1">
      <c r="A268" s="421"/>
    </row>
    <row r="269" ht="15.75" customHeight="1">
      <c r="A269" s="421"/>
    </row>
    <row r="270" ht="15.75" customHeight="1">
      <c r="A270" s="421"/>
    </row>
    <row r="271" ht="15.75" customHeight="1">
      <c r="A271" s="421"/>
    </row>
    <row r="272" ht="15.75" customHeight="1">
      <c r="A272" s="421"/>
    </row>
    <row r="273" ht="15.75" customHeight="1">
      <c r="A273" s="421"/>
    </row>
    <row r="274" ht="15.75" customHeight="1">
      <c r="A274" s="421"/>
    </row>
    <row r="275" ht="15.75" customHeight="1">
      <c r="A275" s="421"/>
    </row>
    <row r="276" ht="15.75" customHeight="1">
      <c r="A276" s="421"/>
    </row>
    <row r="277" ht="15.75" customHeight="1">
      <c r="A277" s="421"/>
    </row>
    <row r="278" ht="15.75" customHeight="1">
      <c r="A278" s="421"/>
    </row>
    <row r="279" ht="15.75" customHeight="1">
      <c r="A279" s="421"/>
    </row>
    <row r="280" ht="15.75" customHeight="1">
      <c r="A280" s="421"/>
    </row>
    <row r="281" ht="15.75" customHeight="1">
      <c r="A281" s="421"/>
    </row>
    <row r="282" ht="15.75" customHeight="1">
      <c r="A282" s="421"/>
    </row>
    <row r="283" ht="15.75" customHeight="1">
      <c r="A283" s="421"/>
    </row>
    <row r="284" ht="15.75" customHeight="1">
      <c r="A284" s="421"/>
    </row>
    <row r="285" ht="15.75" customHeight="1">
      <c r="A285" s="421"/>
    </row>
    <row r="286" ht="15.75" customHeight="1">
      <c r="A286" s="421"/>
    </row>
    <row r="287" ht="15.75" customHeight="1">
      <c r="A287" s="421"/>
    </row>
    <row r="288" ht="15.75" customHeight="1">
      <c r="A288" s="421"/>
    </row>
    <row r="289" ht="15.75" customHeight="1">
      <c r="A289" s="421"/>
    </row>
    <row r="290" ht="15.75" customHeight="1">
      <c r="A290" s="421"/>
    </row>
    <row r="291" ht="15.75" customHeight="1">
      <c r="A291" s="421"/>
    </row>
    <row r="292" ht="15.75" customHeight="1">
      <c r="A292" s="421"/>
    </row>
    <row r="293" ht="15.75" customHeight="1">
      <c r="A293" s="421"/>
    </row>
    <row r="294" ht="15.75" customHeight="1">
      <c r="A294" s="421"/>
    </row>
    <row r="295" ht="15.75" customHeight="1">
      <c r="A295" s="421"/>
    </row>
    <row r="296" ht="15.75" customHeight="1">
      <c r="A296" s="421"/>
    </row>
    <row r="297" ht="15.75" customHeight="1">
      <c r="A297" s="421"/>
    </row>
    <row r="298" ht="15.75" customHeight="1">
      <c r="A298" s="421"/>
    </row>
    <row r="299" ht="15.75" customHeight="1">
      <c r="A299" s="421"/>
    </row>
    <row r="300" ht="15.75" customHeight="1">
      <c r="A300" s="421"/>
    </row>
    <row r="301" ht="15.75" customHeight="1">
      <c r="A301" s="421"/>
    </row>
    <row r="302" ht="15.75" customHeight="1">
      <c r="A302" s="421"/>
    </row>
    <row r="303" ht="15.75" customHeight="1">
      <c r="A303" s="421"/>
    </row>
    <row r="304" ht="15.75" customHeight="1">
      <c r="A304" s="421"/>
    </row>
    <row r="305" ht="15.75" customHeight="1">
      <c r="A305" s="421"/>
    </row>
    <row r="306" ht="15.75" customHeight="1">
      <c r="A306" s="421"/>
    </row>
    <row r="307" ht="15.75" customHeight="1">
      <c r="A307" s="421"/>
    </row>
    <row r="308" ht="15.75" customHeight="1">
      <c r="A308" s="421"/>
    </row>
    <row r="309" ht="15.75" customHeight="1">
      <c r="A309" s="421"/>
    </row>
    <row r="310" ht="15.75" customHeight="1">
      <c r="A310" s="421"/>
    </row>
    <row r="311" ht="15.75" customHeight="1">
      <c r="A311" s="421"/>
    </row>
    <row r="312" ht="15.75" customHeight="1">
      <c r="A312" s="421"/>
    </row>
    <row r="313" ht="15.75" customHeight="1">
      <c r="A313" s="421"/>
    </row>
    <row r="314" ht="15.75" customHeight="1">
      <c r="A314" s="421"/>
    </row>
    <row r="315" ht="15.75" customHeight="1">
      <c r="A315" s="421"/>
    </row>
    <row r="316" ht="15.75" customHeight="1">
      <c r="A316" s="421"/>
    </row>
    <row r="317" ht="15.75" customHeight="1">
      <c r="A317" s="421"/>
    </row>
    <row r="318" ht="15.75" customHeight="1">
      <c r="A318" s="421"/>
    </row>
    <row r="319" ht="15.75" customHeight="1">
      <c r="A319" s="421"/>
    </row>
    <row r="320" ht="15.75" customHeight="1">
      <c r="A320" s="421"/>
    </row>
    <row r="321" ht="15.75" customHeight="1">
      <c r="A321" s="421"/>
    </row>
    <row r="322" ht="15.75" customHeight="1">
      <c r="A322" s="421"/>
    </row>
    <row r="323" ht="15.75" customHeight="1">
      <c r="A323" s="421"/>
    </row>
    <row r="324" ht="15.75" customHeight="1">
      <c r="A324" s="421"/>
    </row>
    <row r="325" ht="15.75" customHeight="1">
      <c r="A325" s="421"/>
    </row>
    <row r="326" ht="15.75" customHeight="1">
      <c r="A326" s="421"/>
    </row>
    <row r="327" ht="15.75" customHeight="1">
      <c r="A327" s="421"/>
    </row>
    <row r="328" ht="15.75" customHeight="1">
      <c r="A328" s="421"/>
    </row>
    <row r="329" ht="15.75" customHeight="1">
      <c r="A329" s="421"/>
    </row>
    <row r="330" ht="15.75" customHeight="1">
      <c r="A330" s="421"/>
    </row>
    <row r="331" ht="15.75" customHeight="1">
      <c r="A331" s="421"/>
    </row>
    <row r="332" ht="15.75" customHeight="1">
      <c r="A332" s="421"/>
    </row>
    <row r="333" ht="15.75" customHeight="1">
      <c r="A333" s="421"/>
    </row>
    <row r="334" ht="15.75" customHeight="1">
      <c r="A334" s="421"/>
    </row>
    <row r="335" ht="15.75" customHeight="1">
      <c r="A335" s="421"/>
    </row>
    <row r="336" ht="15.75" customHeight="1">
      <c r="A336" s="421"/>
    </row>
    <row r="337" ht="15.75" customHeight="1">
      <c r="A337" s="421"/>
    </row>
    <row r="338" ht="15.75" customHeight="1">
      <c r="A338" s="421"/>
    </row>
    <row r="339" ht="15.75" customHeight="1">
      <c r="A339" s="421"/>
    </row>
    <row r="340" ht="15.75" customHeight="1">
      <c r="A340" s="421"/>
    </row>
    <row r="341" ht="15.75" customHeight="1">
      <c r="A341" s="421"/>
    </row>
    <row r="342" ht="15.75" customHeight="1">
      <c r="A342" s="421"/>
    </row>
    <row r="343" ht="15.75" customHeight="1">
      <c r="A343" s="421"/>
    </row>
    <row r="344" ht="15.75" customHeight="1">
      <c r="A344" s="421"/>
    </row>
    <row r="345" ht="15.75" customHeight="1">
      <c r="A345" s="421"/>
    </row>
    <row r="346" ht="15.75" customHeight="1">
      <c r="A346" s="421"/>
    </row>
    <row r="347" ht="15.75" customHeight="1">
      <c r="A347" s="421"/>
    </row>
    <row r="348" ht="15.75" customHeight="1">
      <c r="A348" s="421"/>
    </row>
    <row r="349" ht="15.75" customHeight="1">
      <c r="A349" s="421"/>
    </row>
    <row r="350" ht="15.75" customHeight="1">
      <c r="A350" s="421"/>
    </row>
    <row r="351" ht="15.75" customHeight="1">
      <c r="A351" s="421"/>
    </row>
    <row r="352" ht="15.75" customHeight="1">
      <c r="A352" s="421"/>
    </row>
    <row r="353" ht="15.75" customHeight="1">
      <c r="A353" s="421"/>
    </row>
    <row r="354" ht="15.75" customHeight="1">
      <c r="A354" s="421"/>
    </row>
    <row r="355" ht="15.75" customHeight="1">
      <c r="A355" s="421"/>
    </row>
    <row r="356" ht="15.75" customHeight="1">
      <c r="A356" s="421"/>
    </row>
    <row r="357" ht="15.75" customHeight="1">
      <c r="A357" s="421"/>
    </row>
    <row r="358" ht="15.75" customHeight="1">
      <c r="A358" s="421"/>
    </row>
    <row r="359" ht="15.75" customHeight="1">
      <c r="A359" s="421"/>
    </row>
    <row r="360" ht="15.75" customHeight="1">
      <c r="A360" s="421"/>
    </row>
    <row r="361" ht="15.75" customHeight="1">
      <c r="A361" s="421"/>
    </row>
    <row r="362" ht="15.75" customHeight="1">
      <c r="A362" s="421"/>
    </row>
    <row r="363" ht="15.75" customHeight="1">
      <c r="A363" s="421"/>
    </row>
    <row r="364" ht="15.75" customHeight="1">
      <c r="A364" s="421"/>
    </row>
    <row r="365" ht="15.75" customHeight="1">
      <c r="A365" s="421"/>
    </row>
    <row r="366" ht="15.75" customHeight="1">
      <c r="A366" s="421"/>
    </row>
    <row r="367" ht="15.75" customHeight="1">
      <c r="A367" s="421"/>
    </row>
    <row r="368" ht="15.75" customHeight="1">
      <c r="A368" s="421"/>
    </row>
    <row r="369" ht="15.75" customHeight="1">
      <c r="A369" s="421"/>
    </row>
    <row r="370" ht="15.75" customHeight="1">
      <c r="A370" s="421"/>
    </row>
    <row r="371" ht="15.75" customHeight="1">
      <c r="A371" s="421"/>
    </row>
    <row r="372" ht="15.75" customHeight="1">
      <c r="A372" s="421"/>
    </row>
    <row r="373" ht="15.75" customHeight="1">
      <c r="A373" s="421"/>
    </row>
    <row r="374" ht="15.75" customHeight="1">
      <c r="A374" s="421"/>
    </row>
    <row r="375" ht="15.75" customHeight="1">
      <c r="A375" s="421"/>
    </row>
    <row r="376" ht="15.75" customHeight="1">
      <c r="A376" s="421"/>
    </row>
    <row r="377" ht="15.75" customHeight="1">
      <c r="A377" s="421"/>
    </row>
    <row r="378" ht="15.75" customHeight="1">
      <c r="A378" s="421"/>
    </row>
    <row r="379" ht="15.75" customHeight="1">
      <c r="A379" s="421"/>
    </row>
    <row r="380" ht="15.75" customHeight="1">
      <c r="A380" s="421"/>
    </row>
    <row r="381" ht="15.75" customHeight="1">
      <c r="A381" s="421"/>
    </row>
    <row r="382" ht="15.75" customHeight="1">
      <c r="A382" s="421"/>
    </row>
    <row r="383" ht="15.75" customHeight="1">
      <c r="A383" s="421"/>
    </row>
    <row r="384" ht="15.75" customHeight="1">
      <c r="A384" s="421"/>
    </row>
    <row r="385" ht="15.75" customHeight="1">
      <c r="A385" s="421"/>
    </row>
    <row r="386" ht="15.75" customHeight="1">
      <c r="A386" s="421"/>
    </row>
    <row r="387" ht="15.75" customHeight="1">
      <c r="A387" s="421"/>
    </row>
    <row r="388" ht="15.75" customHeight="1">
      <c r="A388" s="421"/>
    </row>
    <row r="389" ht="15.75" customHeight="1">
      <c r="A389" s="421"/>
    </row>
    <row r="390" ht="15.75" customHeight="1">
      <c r="A390" s="421"/>
    </row>
    <row r="391" ht="15.75" customHeight="1">
      <c r="A391" s="421"/>
    </row>
    <row r="392" ht="15.75" customHeight="1">
      <c r="A392" s="421"/>
    </row>
    <row r="393" ht="15.75" customHeight="1">
      <c r="A393" s="421"/>
    </row>
    <row r="394" ht="15.75" customHeight="1">
      <c r="A394" s="421"/>
    </row>
    <row r="395" ht="15.75" customHeight="1">
      <c r="A395" s="421"/>
    </row>
    <row r="396" ht="15.75" customHeight="1">
      <c r="A396" s="421"/>
    </row>
    <row r="397" ht="15.75" customHeight="1">
      <c r="A397" s="421"/>
    </row>
    <row r="398" ht="15.75" customHeight="1">
      <c r="A398" s="421"/>
    </row>
    <row r="399" ht="15.75" customHeight="1">
      <c r="A399" s="421"/>
    </row>
    <row r="400" ht="15.75" customHeight="1">
      <c r="A400" s="421"/>
    </row>
    <row r="401" ht="15.75" customHeight="1">
      <c r="A401" s="421"/>
    </row>
    <row r="402" ht="15.75" customHeight="1">
      <c r="A402" s="421"/>
    </row>
    <row r="403" ht="15.75" customHeight="1">
      <c r="A403" s="421"/>
    </row>
    <row r="404" ht="15.75" customHeight="1">
      <c r="A404" s="421"/>
    </row>
    <row r="405" ht="15.75" customHeight="1">
      <c r="A405" s="421"/>
    </row>
    <row r="406" ht="15.75" customHeight="1">
      <c r="A406" s="421"/>
    </row>
    <row r="407" ht="15.75" customHeight="1">
      <c r="A407" s="421"/>
    </row>
    <row r="408" ht="15.75" customHeight="1">
      <c r="A408" s="421"/>
    </row>
    <row r="409" ht="15.75" customHeight="1">
      <c r="A409" s="421"/>
    </row>
    <row r="410" ht="15.75" customHeight="1">
      <c r="A410" s="421"/>
    </row>
    <row r="411" ht="15.75" customHeight="1">
      <c r="A411" s="421"/>
    </row>
    <row r="412" ht="15.75" customHeight="1">
      <c r="A412" s="421"/>
    </row>
    <row r="413" ht="15.75" customHeight="1">
      <c r="A413" s="421"/>
    </row>
    <row r="414" ht="15.75" customHeight="1">
      <c r="A414" s="421"/>
    </row>
    <row r="415" ht="15.75" customHeight="1">
      <c r="A415" s="421"/>
    </row>
    <row r="416" ht="15.75" customHeight="1">
      <c r="A416" s="421"/>
    </row>
    <row r="417" ht="15.75" customHeight="1">
      <c r="A417" s="421"/>
    </row>
    <row r="418" ht="15.75" customHeight="1">
      <c r="A418" s="421"/>
    </row>
    <row r="419" ht="15.75" customHeight="1">
      <c r="A419" s="421"/>
    </row>
    <row r="420" ht="15.75" customHeight="1">
      <c r="A420" s="421"/>
    </row>
    <row r="421" ht="15.75" customHeight="1">
      <c r="A421" s="421"/>
    </row>
    <row r="422" ht="15.75" customHeight="1">
      <c r="A422" s="421"/>
    </row>
    <row r="423" ht="15.75" customHeight="1">
      <c r="A423" s="421"/>
    </row>
    <row r="424" ht="15.75" customHeight="1">
      <c r="A424" s="421"/>
    </row>
    <row r="425" ht="15.75" customHeight="1">
      <c r="A425" s="421"/>
    </row>
    <row r="426" ht="15.75" customHeight="1">
      <c r="A426" s="421"/>
    </row>
    <row r="427" ht="15.75" customHeight="1">
      <c r="A427" s="421"/>
    </row>
    <row r="428" ht="15.75" customHeight="1">
      <c r="A428" s="421"/>
    </row>
    <row r="429" ht="15.75" customHeight="1">
      <c r="A429" s="421"/>
    </row>
    <row r="430" ht="15.75" customHeight="1">
      <c r="A430" s="421"/>
    </row>
    <row r="431" ht="15.75" customHeight="1">
      <c r="A431" s="421"/>
    </row>
    <row r="432" ht="15.75" customHeight="1">
      <c r="A432" s="421"/>
    </row>
    <row r="433" ht="15.75" customHeight="1">
      <c r="A433" s="421"/>
    </row>
    <row r="434" ht="15.75" customHeight="1">
      <c r="A434" s="421"/>
    </row>
    <row r="435" ht="15.75" customHeight="1">
      <c r="A435" s="421"/>
    </row>
    <row r="436" ht="15.75" customHeight="1">
      <c r="A436" s="421"/>
    </row>
    <row r="437" ht="15.75" customHeight="1">
      <c r="A437" s="421"/>
    </row>
    <row r="438" ht="15.75" customHeight="1">
      <c r="A438" s="421"/>
    </row>
    <row r="439" ht="15.75" customHeight="1">
      <c r="A439" s="421"/>
    </row>
    <row r="440" ht="15.75" customHeight="1">
      <c r="A440" s="421"/>
    </row>
    <row r="441" ht="15.75" customHeight="1">
      <c r="A441" s="421"/>
    </row>
    <row r="442" ht="15.75" customHeight="1">
      <c r="A442" s="421"/>
    </row>
    <row r="443" ht="15.75" customHeight="1">
      <c r="A443" s="421"/>
    </row>
    <row r="444" ht="15.75" customHeight="1">
      <c r="A444" s="421"/>
    </row>
    <row r="445" ht="15.75" customHeight="1">
      <c r="A445" s="421"/>
    </row>
    <row r="446" ht="15.75" customHeight="1">
      <c r="A446" s="421"/>
    </row>
    <row r="447" ht="15.75" customHeight="1">
      <c r="A447" s="421"/>
    </row>
    <row r="448" ht="15.75" customHeight="1">
      <c r="A448" s="421"/>
    </row>
    <row r="449" ht="15.75" customHeight="1">
      <c r="A449" s="421"/>
    </row>
    <row r="450" ht="15.75" customHeight="1">
      <c r="A450" s="421"/>
    </row>
    <row r="451" ht="15.75" customHeight="1">
      <c r="A451" s="421"/>
    </row>
    <row r="452" ht="15.75" customHeight="1">
      <c r="A452" s="421"/>
    </row>
    <row r="453" ht="15.75" customHeight="1">
      <c r="A453" s="421"/>
    </row>
    <row r="454" ht="15.75" customHeight="1">
      <c r="A454" s="421"/>
    </row>
    <row r="455" ht="15.75" customHeight="1">
      <c r="A455" s="421"/>
    </row>
    <row r="456" ht="15.75" customHeight="1">
      <c r="A456" s="421"/>
    </row>
    <row r="457" ht="15.75" customHeight="1">
      <c r="A457" s="421"/>
    </row>
    <row r="458" ht="15.75" customHeight="1">
      <c r="A458" s="421"/>
    </row>
    <row r="459" ht="15.75" customHeight="1">
      <c r="A459" s="421"/>
    </row>
    <row r="460" ht="15.75" customHeight="1">
      <c r="A460" s="421"/>
    </row>
    <row r="461" ht="15.75" customHeight="1">
      <c r="A461" s="421"/>
    </row>
    <row r="462" ht="15.75" customHeight="1">
      <c r="A462" s="421"/>
    </row>
    <row r="463" ht="15.75" customHeight="1">
      <c r="A463" s="421"/>
    </row>
    <row r="464" ht="15.75" customHeight="1">
      <c r="A464" s="421"/>
    </row>
    <row r="465" ht="15.75" customHeight="1">
      <c r="A465" s="421"/>
    </row>
    <row r="466" ht="15.75" customHeight="1">
      <c r="A466" s="421"/>
    </row>
    <row r="467" ht="15.75" customHeight="1">
      <c r="A467" s="421"/>
    </row>
    <row r="468" ht="15.75" customHeight="1">
      <c r="A468" s="421"/>
    </row>
    <row r="469" ht="15.75" customHeight="1">
      <c r="A469" s="421"/>
    </row>
    <row r="470" ht="15.75" customHeight="1">
      <c r="A470" s="421"/>
    </row>
    <row r="471" ht="15.75" customHeight="1">
      <c r="A471" s="421"/>
    </row>
    <row r="472" ht="15.75" customHeight="1">
      <c r="A472" s="421"/>
    </row>
    <row r="473" ht="15.75" customHeight="1">
      <c r="A473" s="421"/>
    </row>
    <row r="474" ht="15.75" customHeight="1">
      <c r="A474" s="421"/>
    </row>
    <row r="475" ht="15.75" customHeight="1">
      <c r="A475" s="421"/>
    </row>
    <row r="476" ht="15.75" customHeight="1">
      <c r="A476" s="421"/>
    </row>
    <row r="477" ht="15.75" customHeight="1">
      <c r="A477" s="421"/>
    </row>
    <row r="478" ht="15.75" customHeight="1">
      <c r="A478" s="421"/>
    </row>
    <row r="479" ht="15.75" customHeight="1">
      <c r="A479" s="421"/>
    </row>
    <row r="480" ht="15.75" customHeight="1">
      <c r="A480" s="421"/>
    </row>
    <row r="481" ht="15.75" customHeight="1">
      <c r="A481" s="421"/>
    </row>
    <row r="482" ht="15.75" customHeight="1">
      <c r="A482" s="421"/>
    </row>
    <row r="483" ht="15.75" customHeight="1">
      <c r="A483" s="421"/>
    </row>
    <row r="484" ht="15.75" customHeight="1">
      <c r="A484" s="421"/>
    </row>
    <row r="485" ht="15.75" customHeight="1">
      <c r="A485" s="421"/>
    </row>
    <row r="486" ht="15.75" customHeight="1">
      <c r="A486" s="421"/>
    </row>
    <row r="487" ht="15.75" customHeight="1">
      <c r="A487" s="421"/>
    </row>
    <row r="488" ht="15.75" customHeight="1">
      <c r="A488" s="421"/>
    </row>
    <row r="489" ht="15.75" customHeight="1">
      <c r="A489" s="421"/>
    </row>
    <row r="490" ht="15.75" customHeight="1">
      <c r="A490" s="421"/>
    </row>
    <row r="491" ht="15.75" customHeight="1">
      <c r="A491" s="421"/>
    </row>
    <row r="492" ht="15.75" customHeight="1">
      <c r="A492" s="421"/>
    </row>
    <row r="493" ht="15.75" customHeight="1">
      <c r="A493" s="421"/>
    </row>
    <row r="494" ht="15.75" customHeight="1">
      <c r="A494" s="421"/>
    </row>
    <row r="495" ht="15.75" customHeight="1">
      <c r="A495" s="421"/>
    </row>
    <row r="496" ht="15.75" customHeight="1">
      <c r="A496" s="421"/>
    </row>
    <row r="497" ht="15.75" customHeight="1">
      <c r="A497" s="421"/>
    </row>
    <row r="498" ht="15.75" customHeight="1">
      <c r="A498" s="421"/>
    </row>
    <row r="499" ht="15.75" customHeight="1">
      <c r="A499" s="421"/>
    </row>
    <row r="500" ht="15.75" customHeight="1">
      <c r="A500" s="421"/>
    </row>
    <row r="501" ht="15.75" customHeight="1">
      <c r="A501" s="421"/>
    </row>
    <row r="502" ht="15.75" customHeight="1">
      <c r="A502" s="421"/>
    </row>
    <row r="503" ht="15.75" customHeight="1">
      <c r="A503" s="421"/>
    </row>
    <row r="504" ht="15.75" customHeight="1">
      <c r="A504" s="421"/>
    </row>
    <row r="505" ht="15.75" customHeight="1">
      <c r="A505" s="421"/>
    </row>
    <row r="506" ht="15.75" customHeight="1">
      <c r="A506" s="421"/>
    </row>
    <row r="507" ht="15.75" customHeight="1">
      <c r="A507" s="421"/>
    </row>
    <row r="508" ht="15.75" customHeight="1">
      <c r="A508" s="421"/>
    </row>
    <row r="509" ht="15.75" customHeight="1">
      <c r="A509" s="421"/>
    </row>
    <row r="510" ht="15.75" customHeight="1">
      <c r="A510" s="421"/>
    </row>
    <row r="511" ht="15.75" customHeight="1">
      <c r="A511" s="421"/>
    </row>
    <row r="512" ht="15.75" customHeight="1">
      <c r="A512" s="421"/>
    </row>
    <row r="513" ht="15.75" customHeight="1">
      <c r="A513" s="421"/>
    </row>
    <row r="514" ht="15.75" customHeight="1">
      <c r="A514" s="421"/>
    </row>
    <row r="515" ht="15.75" customHeight="1">
      <c r="A515" s="421"/>
    </row>
    <row r="516" ht="15.75" customHeight="1">
      <c r="A516" s="421"/>
    </row>
    <row r="517" ht="15.75" customHeight="1">
      <c r="A517" s="421"/>
    </row>
    <row r="518" ht="15.75" customHeight="1">
      <c r="A518" s="421"/>
    </row>
    <row r="519" ht="15.75" customHeight="1">
      <c r="A519" s="421"/>
    </row>
    <row r="520" ht="15.75" customHeight="1">
      <c r="A520" s="421"/>
    </row>
    <row r="521" ht="15.75" customHeight="1">
      <c r="A521" s="421"/>
    </row>
    <row r="522" ht="15.75" customHeight="1">
      <c r="A522" s="421"/>
    </row>
    <row r="523" ht="15.75" customHeight="1">
      <c r="A523" s="421"/>
    </row>
    <row r="524" ht="15.75" customHeight="1">
      <c r="A524" s="421"/>
    </row>
    <row r="525" ht="15.75" customHeight="1">
      <c r="A525" s="421"/>
    </row>
    <row r="526" ht="15.75" customHeight="1">
      <c r="A526" s="421"/>
    </row>
    <row r="527" ht="15.75" customHeight="1">
      <c r="A527" s="421"/>
    </row>
    <row r="528" ht="15.75" customHeight="1">
      <c r="A528" s="421"/>
    </row>
    <row r="529" ht="15.75" customHeight="1">
      <c r="A529" s="421"/>
    </row>
    <row r="530" ht="15.75" customHeight="1">
      <c r="A530" s="421"/>
    </row>
    <row r="531" ht="15.75" customHeight="1">
      <c r="A531" s="421"/>
    </row>
    <row r="532" ht="15.75" customHeight="1">
      <c r="A532" s="421"/>
    </row>
    <row r="533" ht="15.75" customHeight="1">
      <c r="A533" s="421"/>
    </row>
    <row r="534" ht="15.75" customHeight="1">
      <c r="A534" s="421"/>
    </row>
    <row r="535" ht="15.75" customHeight="1">
      <c r="A535" s="421"/>
    </row>
    <row r="536" ht="15.75" customHeight="1">
      <c r="A536" s="421"/>
    </row>
    <row r="537" ht="15.75" customHeight="1">
      <c r="A537" s="421"/>
    </row>
    <row r="538" ht="15.75" customHeight="1">
      <c r="A538" s="421"/>
    </row>
    <row r="539" ht="15.75" customHeight="1">
      <c r="A539" s="421"/>
    </row>
    <row r="540" ht="15.75" customHeight="1">
      <c r="A540" s="421"/>
    </row>
    <row r="541" ht="15.75" customHeight="1">
      <c r="A541" s="421"/>
    </row>
    <row r="542" ht="15.75" customHeight="1">
      <c r="A542" s="421"/>
    </row>
    <row r="543" ht="15.75" customHeight="1">
      <c r="A543" s="421"/>
    </row>
    <row r="544" ht="15.75" customHeight="1">
      <c r="A544" s="421"/>
    </row>
    <row r="545" ht="15.75" customHeight="1">
      <c r="A545" s="421"/>
    </row>
    <row r="546" ht="15.75" customHeight="1">
      <c r="A546" s="421"/>
    </row>
    <row r="547" ht="15.75" customHeight="1">
      <c r="A547" s="421"/>
    </row>
    <row r="548" ht="15.75" customHeight="1">
      <c r="A548" s="421"/>
    </row>
    <row r="549" ht="15.75" customHeight="1">
      <c r="A549" s="421"/>
    </row>
    <row r="550" ht="15.75" customHeight="1">
      <c r="A550" s="421"/>
    </row>
    <row r="551" ht="15.75" customHeight="1">
      <c r="A551" s="421"/>
    </row>
    <row r="552" ht="15.75" customHeight="1">
      <c r="A552" s="421"/>
    </row>
    <row r="553" ht="15.75" customHeight="1">
      <c r="A553" s="421"/>
    </row>
    <row r="554" ht="15.75" customHeight="1">
      <c r="A554" s="421"/>
    </row>
    <row r="555" ht="15.75" customHeight="1">
      <c r="A555" s="421"/>
    </row>
    <row r="556" ht="15.75" customHeight="1">
      <c r="A556" s="421"/>
    </row>
    <row r="557" ht="15.75" customHeight="1">
      <c r="A557" s="421"/>
    </row>
    <row r="558" ht="15.75" customHeight="1">
      <c r="A558" s="421"/>
    </row>
    <row r="559" ht="15.75" customHeight="1">
      <c r="A559" s="421"/>
    </row>
    <row r="560" ht="15.75" customHeight="1">
      <c r="A560" s="421"/>
    </row>
    <row r="561" ht="15.75" customHeight="1">
      <c r="A561" s="421"/>
    </row>
    <row r="562" ht="15.75" customHeight="1">
      <c r="A562" s="421"/>
    </row>
    <row r="563" ht="15.75" customHeight="1">
      <c r="A563" s="421"/>
    </row>
    <row r="564" ht="15.75" customHeight="1">
      <c r="A564" s="421"/>
    </row>
    <row r="565" ht="15.75" customHeight="1">
      <c r="A565" s="421"/>
    </row>
    <row r="566" ht="15.75" customHeight="1">
      <c r="A566" s="421"/>
    </row>
    <row r="567" ht="15.75" customHeight="1">
      <c r="A567" s="421"/>
    </row>
    <row r="568" ht="15.75" customHeight="1">
      <c r="A568" s="421"/>
    </row>
    <row r="569" ht="15.75" customHeight="1">
      <c r="A569" s="421"/>
    </row>
    <row r="570" ht="15.75" customHeight="1">
      <c r="A570" s="421"/>
    </row>
    <row r="571" ht="15.75" customHeight="1">
      <c r="A571" s="421"/>
    </row>
    <row r="572" ht="15.75" customHeight="1">
      <c r="A572" s="421"/>
    </row>
    <row r="573" ht="15.75" customHeight="1">
      <c r="A573" s="421"/>
    </row>
    <row r="574" ht="15.75" customHeight="1">
      <c r="A574" s="421"/>
    </row>
    <row r="575" ht="15.75" customHeight="1">
      <c r="A575" s="421"/>
    </row>
    <row r="576" ht="15.75" customHeight="1">
      <c r="A576" s="421"/>
    </row>
    <row r="577" ht="15.75" customHeight="1">
      <c r="A577" s="421"/>
    </row>
    <row r="578" ht="15.75" customHeight="1">
      <c r="A578" s="421"/>
    </row>
    <row r="579" ht="15.75" customHeight="1">
      <c r="A579" s="421"/>
    </row>
    <row r="580" ht="15.75" customHeight="1">
      <c r="A580" s="421"/>
    </row>
    <row r="581" ht="15.75" customHeight="1">
      <c r="A581" s="421"/>
    </row>
    <row r="582" ht="15.75" customHeight="1">
      <c r="A582" s="421"/>
    </row>
    <row r="583" ht="15.75" customHeight="1">
      <c r="A583" s="421"/>
    </row>
    <row r="584" ht="15.75" customHeight="1">
      <c r="A584" s="421"/>
    </row>
    <row r="585" ht="15.75" customHeight="1">
      <c r="A585" s="421"/>
    </row>
    <row r="586" ht="15.75" customHeight="1">
      <c r="A586" s="421"/>
    </row>
    <row r="587" ht="15.75" customHeight="1">
      <c r="A587" s="421"/>
    </row>
    <row r="588" ht="15.75" customHeight="1">
      <c r="A588" s="421"/>
    </row>
    <row r="589" ht="15.75" customHeight="1">
      <c r="A589" s="421"/>
    </row>
    <row r="590" ht="15.75" customHeight="1">
      <c r="A590" s="421"/>
    </row>
    <row r="591" ht="15.75" customHeight="1">
      <c r="A591" s="421"/>
    </row>
    <row r="592" ht="15.75" customHeight="1">
      <c r="A592" s="421"/>
    </row>
    <row r="593" ht="15.75" customHeight="1">
      <c r="A593" s="421"/>
    </row>
    <row r="594" ht="15.75" customHeight="1">
      <c r="A594" s="421"/>
    </row>
    <row r="595" ht="15.75" customHeight="1">
      <c r="A595" s="421"/>
    </row>
    <row r="596" ht="15.75" customHeight="1">
      <c r="A596" s="421"/>
    </row>
    <row r="597" ht="15.75" customHeight="1">
      <c r="A597" s="421"/>
    </row>
    <row r="598" ht="15.75" customHeight="1">
      <c r="A598" s="421"/>
    </row>
    <row r="599" ht="15.75" customHeight="1">
      <c r="A599" s="421"/>
    </row>
    <row r="600" ht="15.75" customHeight="1">
      <c r="A600" s="421"/>
    </row>
    <row r="601" ht="15.75" customHeight="1">
      <c r="A601" s="421"/>
    </row>
    <row r="602" ht="15.75" customHeight="1">
      <c r="A602" s="421"/>
    </row>
    <row r="603" ht="15.75" customHeight="1">
      <c r="A603" s="421"/>
    </row>
    <row r="604" ht="15.75" customHeight="1">
      <c r="A604" s="421"/>
    </row>
    <row r="605" ht="15.75" customHeight="1">
      <c r="A605" s="421"/>
    </row>
    <row r="606" ht="15.75" customHeight="1">
      <c r="A606" s="421"/>
    </row>
    <row r="607" ht="15.75" customHeight="1">
      <c r="A607" s="421"/>
    </row>
    <row r="608" ht="15.75" customHeight="1">
      <c r="A608" s="421"/>
    </row>
    <row r="609" ht="15.75" customHeight="1">
      <c r="A609" s="421"/>
    </row>
    <row r="610" ht="15.75" customHeight="1">
      <c r="A610" s="421"/>
    </row>
    <row r="611" ht="15.75" customHeight="1">
      <c r="A611" s="421"/>
    </row>
    <row r="612" ht="15.75" customHeight="1">
      <c r="A612" s="421"/>
    </row>
    <row r="613" ht="15.75" customHeight="1">
      <c r="A613" s="421"/>
    </row>
    <row r="614" ht="15.75" customHeight="1">
      <c r="A614" s="421"/>
    </row>
    <row r="615" ht="15.75" customHeight="1">
      <c r="A615" s="421"/>
    </row>
    <row r="616" ht="15.75" customHeight="1">
      <c r="A616" s="421"/>
    </row>
    <row r="617" ht="15.75" customHeight="1">
      <c r="A617" s="421"/>
    </row>
    <row r="618" ht="15.75" customHeight="1">
      <c r="A618" s="421"/>
    </row>
    <row r="619" ht="15.75" customHeight="1">
      <c r="A619" s="421"/>
    </row>
    <row r="620" ht="15.75" customHeight="1">
      <c r="A620" s="421"/>
    </row>
    <row r="621" ht="15.75" customHeight="1">
      <c r="A621" s="421"/>
    </row>
    <row r="622" ht="15.75" customHeight="1">
      <c r="A622" s="421"/>
    </row>
    <row r="623" ht="15.75" customHeight="1">
      <c r="A623" s="421"/>
    </row>
    <row r="624" ht="15.75" customHeight="1">
      <c r="A624" s="421"/>
    </row>
    <row r="625" ht="15.75" customHeight="1">
      <c r="A625" s="421"/>
    </row>
    <row r="626" ht="15.75" customHeight="1">
      <c r="A626" s="421"/>
    </row>
    <row r="627" ht="15.75" customHeight="1">
      <c r="A627" s="421"/>
    </row>
    <row r="628" ht="15.75" customHeight="1">
      <c r="A628" s="421"/>
    </row>
    <row r="629" ht="15.75" customHeight="1">
      <c r="A629" s="421"/>
    </row>
    <row r="630" ht="15.75" customHeight="1">
      <c r="A630" s="421"/>
    </row>
    <row r="631" ht="15.75" customHeight="1">
      <c r="A631" s="421"/>
    </row>
    <row r="632" ht="15.75" customHeight="1">
      <c r="A632" s="421"/>
    </row>
    <row r="633" ht="15.75" customHeight="1">
      <c r="A633" s="421"/>
    </row>
    <row r="634" ht="15.75" customHeight="1">
      <c r="A634" s="421"/>
    </row>
    <row r="635" ht="15.75" customHeight="1">
      <c r="A635" s="421"/>
    </row>
    <row r="636" ht="15.75" customHeight="1">
      <c r="A636" s="421"/>
    </row>
    <row r="637" ht="15.75" customHeight="1">
      <c r="A637" s="421"/>
    </row>
    <row r="638" ht="15.75" customHeight="1">
      <c r="A638" s="421"/>
    </row>
    <row r="639" ht="15.75" customHeight="1">
      <c r="A639" s="421"/>
    </row>
    <row r="640" ht="15.75" customHeight="1">
      <c r="A640" s="421"/>
    </row>
    <row r="641" ht="15.75" customHeight="1">
      <c r="A641" s="421"/>
    </row>
    <row r="642" ht="15.75" customHeight="1">
      <c r="A642" s="421"/>
    </row>
    <row r="643" ht="15.75" customHeight="1">
      <c r="A643" s="421"/>
    </row>
    <row r="644" ht="15.75" customHeight="1">
      <c r="A644" s="421"/>
    </row>
    <row r="645" ht="15.75" customHeight="1">
      <c r="A645" s="421"/>
    </row>
    <row r="646" ht="15.75" customHeight="1">
      <c r="A646" s="421"/>
    </row>
    <row r="647" ht="15.75" customHeight="1">
      <c r="A647" s="421"/>
    </row>
    <row r="648" ht="15.75" customHeight="1">
      <c r="A648" s="421"/>
    </row>
    <row r="649" ht="15.75" customHeight="1">
      <c r="A649" s="421"/>
    </row>
    <row r="650" ht="15.75" customHeight="1">
      <c r="A650" s="421"/>
    </row>
    <row r="651" ht="15.75" customHeight="1">
      <c r="A651" s="421"/>
    </row>
    <row r="652" ht="15.75" customHeight="1">
      <c r="A652" s="421"/>
    </row>
    <row r="653" ht="15.75" customHeight="1">
      <c r="A653" s="421"/>
    </row>
    <row r="654" ht="15.75" customHeight="1">
      <c r="A654" s="421"/>
    </row>
    <row r="655" ht="15.75" customHeight="1">
      <c r="A655" s="421"/>
    </row>
    <row r="656" ht="15.75" customHeight="1">
      <c r="A656" s="421"/>
    </row>
    <row r="657" ht="15.75" customHeight="1">
      <c r="A657" s="421"/>
    </row>
    <row r="658" ht="15.75" customHeight="1">
      <c r="A658" s="421"/>
    </row>
    <row r="659" ht="15.75" customHeight="1">
      <c r="A659" s="421"/>
    </row>
    <row r="660" ht="15.75" customHeight="1">
      <c r="A660" s="421"/>
    </row>
    <row r="661" ht="15.75" customHeight="1">
      <c r="A661" s="421"/>
    </row>
    <row r="662" ht="15.75" customHeight="1">
      <c r="A662" s="421"/>
    </row>
    <row r="663" ht="15.75" customHeight="1">
      <c r="A663" s="421"/>
    </row>
    <row r="664" ht="15.75" customHeight="1">
      <c r="A664" s="421"/>
    </row>
    <row r="665" ht="15.75" customHeight="1">
      <c r="A665" s="421"/>
    </row>
    <row r="666" ht="15.75" customHeight="1">
      <c r="A666" s="421"/>
    </row>
    <row r="667" ht="15.75" customHeight="1">
      <c r="A667" s="421"/>
    </row>
    <row r="668" ht="15.75" customHeight="1">
      <c r="A668" s="421"/>
    </row>
    <row r="669" ht="15.75" customHeight="1">
      <c r="A669" s="421"/>
    </row>
    <row r="670" ht="15.75" customHeight="1">
      <c r="A670" s="421"/>
    </row>
    <row r="671" ht="15.75" customHeight="1">
      <c r="A671" s="421"/>
    </row>
    <row r="672" ht="15.75" customHeight="1">
      <c r="A672" s="421"/>
    </row>
    <row r="673" ht="15.75" customHeight="1">
      <c r="A673" s="421"/>
    </row>
    <row r="674" ht="15.75" customHeight="1">
      <c r="A674" s="421"/>
    </row>
    <row r="675" ht="15.75" customHeight="1">
      <c r="A675" s="421"/>
    </row>
    <row r="676" ht="15.75" customHeight="1">
      <c r="A676" s="421"/>
    </row>
    <row r="677" ht="15.75" customHeight="1">
      <c r="A677" s="421"/>
    </row>
    <row r="678" ht="15.75" customHeight="1">
      <c r="A678" s="421"/>
    </row>
    <row r="679" ht="15.75" customHeight="1">
      <c r="A679" s="421"/>
    </row>
    <row r="680" ht="15.75" customHeight="1">
      <c r="A680" s="421"/>
    </row>
    <row r="681" ht="15.75" customHeight="1">
      <c r="A681" s="421"/>
    </row>
    <row r="682" ht="15.75" customHeight="1">
      <c r="A682" s="421"/>
    </row>
    <row r="683" ht="15.75" customHeight="1">
      <c r="A683" s="421"/>
    </row>
    <row r="684" ht="15.75" customHeight="1">
      <c r="A684" s="421"/>
    </row>
    <row r="685" ht="15.75" customHeight="1">
      <c r="A685" s="421"/>
    </row>
    <row r="686" ht="15.75" customHeight="1">
      <c r="A686" s="421"/>
    </row>
    <row r="687" ht="15.75" customHeight="1">
      <c r="A687" s="421"/>
    </row>
    <row r="688" ht="15.75" customHeight="1">
      <c r="A688" s="421"/>
    </row>
    <row r="689" ht="15.75" customHeight="1">
      <c r="A689" s="421"/>
    </row>
    <row r="690" ht="15.75" customHeight="1">
      <c r="A690" s="421"/>
    </row>
    <row r="691" ht="15.75" customHeight="1">
      <c r="A691" s="421"/>
    </row>
    <row r="692" ht="15.75" customHeight="1">
      <c r="A692" s="421"/>
    </row>
    <row r="693" ht="15.75" customHeight="1">
      <c r="A693" s="421"/>
    </row>
    <row r="694" ht="15.75" customHeight="1">
      <c r="A694" s="421"/>
    </row>
    <row r="695" ht="15.75" customHeight="1">
      <c r="A695" s="421"/>
    </row>
    <row r="696" ht="15.75" customHeight="1">
      <c r="A696" s="421"/>
    </row>
    <row r="697" ht="15.75" customHeight="1">
      <c r="A697" s="421"/>
    </row>
    <row r="698" ht="15.75" customHeight="1">
      <c r="A698" s="421"/>
    </row>
    <row r="699" ht="15.75" customHeight="1">
      <c r="A699" s="421"/>
    </row>
    <row r="700" ht="15.75" customHeight="1">
      <c r="A700" s="421"/>
    </row>
    <row r="701" ht="15.75" customHeight="1">
      <c r="A701" s="421"/>
    </row>
    <row r="702" ht="15.75" customHeight="1">
      <c r="A702" s="421"/>
    </row>
    <row r="703" ht="15.75" customHeight="1">
      <c r="A703" s="421"/>
    </row>
    <row r="704" ht="15.75" customHeight="1">
      <c r="A704" s="421"/>
    </row>
    <row r="705" ht="15.75" customHeight="1">
      <c r="A705" s="421"/>
    </row>
    <row r="706" ht="15.75" customHeight="1">
      <c r="A706" s="421"/>
    </row>
    <row r="707" ht="15.75" customHeight="1">
      <c r="A707" s="421"/>
    </row>
    <row r="708" ht="15.75" customHeight="1">
      <c r="A708" s="421"/>
    </row>
    <row r="709" ht="15.75" customHeight="1">
      <c r="A709" s="421"/>
    </row>
    <row r="710" ht="15.75" customHeight="1">
      <c r="A710" s="421"/>
    </row>
    <row r="711" ht="15.75" customHeight="1">
      <c r="A711" s="421"/>
    </row>
    <row r="712" ht="15.75" customHeight="1">
      <c r="A712" s="421"/>
    </row>
    <row r="713" ht="15.75" customHeight="1">
      <c r="A713" s="421"/>
    </row>
    <row r="714" ht="15.75" customHeight="1">
      <c r="A714" s="421"/>
    </row>
    <row r="715" ht="15.75" customHeight="1">
      <c r="A715" s="421"/>
    </row>
    <row r="716" ht="15.75" customHeight="1">
      <c r="A716" s="421"/>
    </row>
    <row r="717" ht="15.75" customHeight="1">
      <c r="A717" s="421"/>
    </row>
    <row r="718" ht="15.75" customHeight="1">
      <c r="A718" s="421"/>
    </row>
    <row r="719" ht="15.75" customHeight="1">
      <c r="A719" s="421"/>
    </row>
    <row r="720" ht="15.75" customHeight="1">
      <c r="A720" s="421"/>
    </row>
    <row r="721" ht="15.75" customHeight="1">
      <c r="A721" s="421"/>
    </row>
    <row r="722" ht="15.75" customHeight="1">
      <c r="A722" s="421"/>
    </row>
    <row r="723" ht="15.75" customHeight="1">
      <c r="A723" s="421"/>
    </row>
    <row r="724" ht="15.75" customHeight="1">
      <c r="A724" s="421"/>
    </row>
    <row r="725" ht="15.75" customHeight="1">
      <c r="A725" s="421"/>
    </row>
    <row r="726" ht="15.75" customHeight="1">
      <c r="A726" s="421"/>
    </row>
    <row r="727" ht="15.75" customHeight="1">
      <c r="A727" s="421"/>
    </row>
    <row r="728" ht="15.75" customHeight="1">
      <c r="A728" s="421"/>
    </row>
    <row r="729" ht="15.75" customHeight="1">
      <c r="A729" s="421"/>
    </row>
    <row r="730" ht="15.75" customHeight="1">
      <c r="A730" s="421"/>
    </row>
    <row r="731" ht="15.75" customHeight="1">
      <c r="A731" s="421"/>
    </row>
    <row r="732" ht="15.75" customHeight="1">
      <c r="A732" s="421"/>
    </row>
    <row r="733" ht="15.75" customHeight="1">
      <c r="A733" s="421"/>
    </row>
    <row r="734" ht="15.75" customHeight="1">
      <c r="A734" s="421"/>
    </row>
    <row r="735" ht="15.75" customHeight="1">
      <c r="A735" s="421"/>
    </row>
    <row r="736" ht="15.75" customHeight="1">
      <c r="A736" s="421"/>
    </row>
    <row r="737" ht="15.75" customHeight="1">
      <c r="A737" s="421"/>
    </row>
    <row r="738" ht="15.75" customHeight="1">
      <c r="A738" s="421"/>
    </row>
    <row r="739" ht="15.75" customHeight="1">
      <c r="A739" s="421"/>
    </row>
    <row r="740" ht="15.75" customHeight="1">
      <c r="A740" s="421"/>
    </row>
    <row r="741" ht="15.75" customHeight="1">
      <c r="A741" s="421"/>
    </row>
    <row r="742" ht="15.75" customHeight="1">
      <c r="A742" s="421"/>
    </row>
    <row r="743" ht="15.75" customHeight="1">
      <c r="A743" s="421"/>
    </row>
    <row r="744" ht="15.75" customHeight="1">
      <c r="A744" s="421"/>
    </row>
    <row r="745" ht="15.75" customHeight="1">
      <c r="A745" s="421"/>
    </row>
    <row r="746" ht="15.75" customHeight="1">
      <c r="A746" s="421"/>
    </row>
    <row r="747" ht="15.75" customHeight="1">
      <c r="A747" s="421"/>
    </row>
    <row r="748" ht="15.75" customHeight="1">
      <c r="A748" s="421"/>
    </row>
    <row r="749" ht="15.75" customHeight="1">
      <c r="A749" s="421"/>
    </row>
    <row r="750" ht="15.75" customHeight="1">
      <c r="A750" s="421"/>
    </row>
    <row r="751" ht="15.75" customHeight="1">
      <c r="A751" s="421"/>
    </row>
    <row r="752" ht="15.75" customHeight="1">
      <c r="A752" s="421"/>
    </row>
    <row r="753" ht="15.75" customHeight="1">
      <c r="A753" s="421"/>
    </row>
    <row r="754" ht="15.75" customHeight="1">
      <c r="A754" s="421"/>
    </row>
    <row r="755" ht="15.75" customHeight="1">
      <c r="A755" s="421"/>
    </row>
    <row r="756" ht="15.75" customHeight="1">
      <c r="A756" s="421"/>
    </row>
    <row r="757" ht="15.75" customHeight="1">
      <c r="A757" s="421"/>
    </row>
    <row r="758" ht="15.75" customHeight="1">
      <c r="A758" s="421"/>
    </row>
    <row r="759" ht="15.75" customHeight="1">
      <c r="A759" s="421"/>
    </row>
    <row r="760" ht="15.75" customHeight="1">
      <c r="A760" s="421"/>
    </row>
    <row r="761" ht="15.75" customHeight="1">
      <c r="A761" s="421"/>
    </row>
    <row r="762" ht="15.75" customHeight="1">
      <c r="A762" s="421"/>
    </row>
    <row r="763" ht="15.75" customHeight="1">
      <c r="A763" s="421"/>
    </row>
    <row r="764" ht="15.75" customHeight="1">
      <c r="A764" s="421"/>
    </row>
    <row r="765" ht="15.75" customHeight="1">
      <c r="A765" s="421"/>
    </row>
    <row r="766" ht="15.75" customHeight="1">
      <c r="A766" s="421"/>
    </row>
    <row r="767" ht="15.75" customHeight="1">
      <c r="A767" s="421"/>
    </row>
    <row r="768" ht="15.75" customHeight="1">
      <c r="A768" s="421"/>
    </row>
    <row r="769" ht="15.75" customHeight="1">
      <c r="A769" s="421"/>
    </row>
    <row r="770" ht="15.75" customHeight="1">
      <c r="A770" s="421"/>
    </row>
    <row r="771" ht="15.75" customHeight="1">
      <c r="A771" s="421"/>
    </row>
    <row r="772" ht="15.75" customHeight="1">
      <c r="A772" s="421"/>
    </row>
    <row r="773" ht="15.75" customHeight="1">
      <c r="A773" s="421"/>
    </row>
    <row r="774" ht="15.75" customHeight="1">
      <c r="A774" s="421"/>
    </row>
    <row r="775" ht="15.75" customHeight="1">
      <c r="A775" s="421"/>
    </row>
    <row r="776" ht="15.75" customHeight="1">
      <c r="A776" s="421"/>
    </row>
    <row r="777" ht="15.75" customHeight="1">
      <c r="A777" s="421"/>
    </row>
    <row r="778" ht="15.75" customHeight="1">
      <c r="A778" s="421"/>
    </row>
    <row r="779" ht="15.75" customHeight="1">
      <c r="A779" s="421"/>
    </row>
    <row r="780" ht="15.75" customHeight="1">
      <c r="A780" s="421"/>
    </row>
    <row r="781" ht="15.75" customHeight="1">
      <c r="A781" s="421"/>
    </row>
    <row r="782" ht="15.75" customHeight="1">
      <c r="A782" s="421"/>
    </row>
    <row r="783" ht="15.75" customHeight="1">
      <c r="A783" s="421"/>
    </row>
    <row r="784" ht="15.75" customHeight="1">
      <c r="A784" s="421"/>
    </row>
    <row r="785" ht="15.75" customHeight="1">
      <c r="A785" s="421"/>
    </row>
    <row r="786" ht="15.75" customHeight="1">
      <c r="A786" s="421"/>
    </row>
    <row r="787" ht="15.75" customHeight="1">
      <c r="A787" s="421"/>
    </row>
    <row r="788" ht="15.75" customHeight="1">
      <c r="A788" s="421"/>
    </row>
    <row r="789" ht="15.75" customHeight="1">
      <c r="A789" s="421"/>
    </row>
    <row r="790" ht="15.75" customHeight="1">
      <c r="A790" s="421"/>
    </row>
    <row r="791" ht="15.75" customHeight="1">
      <c r="A791" s="421"/>
    </row>
    <row r="792" ht="15.75" customHeight="1">
      <c r="A792" s="421"/>
    </row>
    <row r="793" ht="15.75" customHeight="1">
      <c r="A793" s="421"/>
    </row>
    <row r="794" ht="15.75" customHeight="1">
      <c r="A794" s="421"/>
    </row>
    <row r="795" ht="15.75" customHeight="1">
      <c r="A795" s="421"/>
    </row>
    <row r="796" ht="15.75" customHeight="1">
      <c r="A796" s="421"/>
    </row>
    <row r="797" ht="15.75" customHeight="1">
      <c r="A797" s="421"/>
    </row>
    <row r="798" ht="15.75" customHeight="1">
      <c r="A798" s="421"/>
    </row>
    <row r="799" ht="15.75" customHeight="1">
      <c r="A799" s="421"/>
    </row>
    <row r="800" ht="15.75" customHeight="1">
      <c r="A800" s="421"/>
    </row>
    <row r="801" ht="15.75" customHeight="1">
      <c r="A801" s="421"/>
    </row>
    <row r="802" ht="15.75" customHeight="1">
      <c r="A802" s="421"/>
    </row>
    <row r="803" ht="15.75" customHeight="1">
      <c r="A803" s="421"/>
    </row>
    <row r="804" ht="15.75" customHeight="1">
      <c r="A804" s="421"/>
    </row>
    <row r="805" ht="15.75" customHeight="1">
      <c r="A805" s="421"/>
    </row>
    <row r="806" ht="15.75" customHeight="1">
      <c r="A806" s="421"/>
    </row>
    <row r="807" ht="15.75" customHeight="1">
      <c r="A807" s="421"/>
    </row>
    <row r="808" ht="15.75" customHeight="1">
      <c r="A808" s="421"/>
    </row>
    <row r="809" ht="15.75" customHeight="1">
      <c r="A809" s="421"/>
    </row>
    <row r="810" ht="15.75" customHeight="1">
      <c r="A810" s="421"/>
    </row>
    <row r="811" ht="15.75" customHeight="1">
      <c r="A811" s="421"/>
    </row>
    <row r="812" ht="15.75" customHeight="1">
      <c r="A812" s="421"/>
    </row>
    <row r="813" ht="15.75" customHeight="1">
      <c r="A813" s="421"/>
    </row>
    <row r="814" ht="15.75" customHeight="1">
      <c r="A814" s="421"/>
    </row>
    <row r="815" ht="15.75" customHeight="1">
      <c r="A815" s="421"/>
    </row>
    <row r="816" ht="15.75" customHeight="1">
      <c r="A816" s="421"/>
    </row>
    <row r="817" ht="15.75" customHeight="1">
      <c r="A817" s="421"/>
    </row>
    <row r="818" ht="15.75" customHeight="1">
      <c r="A818" s="421"/>
    </row>
    <row r="819" ht="15.75" customHeight="1">
      <c r="A819" s="421"/>
    </row>
    <row r="820" ht="15.75" customHeight="1">
      <c r="A820" s="421"/>
    </row>
    <row r="821" ht="15.75" customHeight="1">
      <c r="A821" s="421"/>
    </row>
    <row r="822" ht="15.75" customHeight="1">
      <c r="A822" s="421"/>
    </row>
    <row r="823" ht="15.75" customHeight="1">
      <c r="A823" s="421"/>
    </row>
    <row r="824" ht="15.75" customHeight="1">
      <c r="A824" s="421"/>
    </row>
    <row r="825" ht="15.75" customHeight="1">
      <c r="A825" s="421"/>
    </row>
    <row r="826" ht="15.75" customHeight="1">
      <c r="A826" s="421"/>
    </row>
    <row r="827" ht="15.75" customHeight="1">
      <c r="A827" s="421"/>
    </row>
    <row r="828" ht="15.75" customHeight="1">
      <c r="A828" s="421"/>
    </row>
    <row r="829" ht="15.75" customHeight="1">
      <c r="A829" s="421"/>
    </row>
    <row r="830" ht="15.75" customHeight="1">
      <c r="A830" s="421"/>
    </row>
    <row r="831" ht="15.75" customHeight="1">
      <c r="A831" s="421"/>
    </row>
    <row r="832" ht="15.75" customHeight="1">
      <c r="A832" s="421"/>
    </row>
    <row r="833" ht="15.75" customHeight="1">
      <c r="A833" s="421"/>
    </row>
    <row r="834" ht="15.75" customHeight="1">
      <c r="A834" s="421"/>
    </row>
    <row r="835" ht="15.75" customHeight="1">
      <c r="A835" s="421"/>
    </row>
    <row r="836" ht="15.75" customHeight="1">
      <c r="A836" s="421"/>
    </row>
    <row r="837" ht="15.75" customHeight="1">
      <c r="A837" s="421"/>
    </row>
    <row r="838" ht="15.75" customHeight="1">
      <c r="A838" s="421"/>
    </row>
    <row r="839" ht="15.75" customHeight="1">
      <c r="A839" s="421"/>
    </row>
    <row r="840" ht="15.75" customHeight="1">
      <c r="A840" s="421"/>
    </row>
    <row r="841" ht="15.75" customHeight="1">
      <c r="A841" s="421"/>
    </row>
    <row r="842" ht="15.75" customHeight="1">
      <c r="A842" s="421"/>
    </row>
    <row r="843" ht="15.75" customHeight="1">
      <c r="A843" s="421"/>
    </row>
    <row r="844" ht="15.75" customHeight="1">
      <c r="A844" s="421"/>
    </row>
    <row r="845" ht="15.75" customHeight="1">
      <c r="A845" s="421"/>
    </row>
    <row r="846" ht="15.75" customHeight="1">
      <c r="A846" s="421"/>
    </row>
    <row r="847" ht="15.75" customHeight="1">
      <c r="A847" s="421"/>
    </row>
    <row r="848" ht="15.75" customHeight="1">
      <c r="A848" s="421"/>
    </row>
    <row r="849" ht="15.75" customHeight="1">
      <c r="A849" s="421"/>
    </row>
    <row r="850" ht="15.75" customHeight="1">
      <c r="A850" s="421"/>
    </row>
    <row r="851" ht="15.75" customHeight="1">
      <c r="A851" s="421"/>
    </row>
    <row r="852" ht="15.75" customHeight="1">
      <c r="A852" s="421"/>
    </row>
    <row r="853" ht="15.75" customHeight="1">
      <c r="A853" s="421"/>
    </row>
    <row r="854" ht="15.75" customHeight="1">
      <c r="A854" s="421"/>
    </row>
    <row r="855" ht="15.75" customHeight="1">
      <c r="A855" s="421"/>
    </row>
    <row r="856" ht="15.75" customHeight="1">
      <c r="A856" s="421"/>
    </row>
    <row r="857" ht="15.75" customHeight="1">
      <c r="A857" s="421"/>
    </row>
    <row r="858" ht="15.75" customHeight="1">
      <c r="A858" s="421"/>
    </row>
    <row r="859" ht="15.75" customHeight="1">
      <c r="A859" s="421"/>
    </row>
    <row r="860" ht="15.75" customHeight="1">
      <c r="A860" s="421"/>
    </row>
    <row r="861" ht="15.75" customHeight="1">
      <c r="A861" s="421"/>
    </row>
    <row r="862" ht="15.75" customHeight="1">
      <c r="A862" s="421"/>
    </row>
    <row r="863" ht="15.75" customHeight="1">
      <c r="A863" s="421"/>
    </row>
    <row r="864" ht="15.75" customHeight="1">
      <c r="A864" s="421"/>
    </row>
    <row r="865" ht="15.75" customHeight="1">
      <c r="A865" s="421"/>
    </row>
    <row r="866" ht="15.75" customHeight="1">
      <c r="A866" s="421"/>
    </row>
    <row r="867" ht="15.75" customHeight="1">
      <c r="A867" s="421"/>
    </row>
    <row r="868" ht="15.75" customHeight="1">
      <c r="A868" s="421"/>
    </row>
    <row r="869" ht="15.75" customHeight="1">
      <c r="A869" s="421"/>
    </row>
    <row r="870" ht="15.75" customHeight="1">
      <c r="A870" s="421"/>
    </row>
    <row r="871" ht="15.75" customHeight="1">
      <c r="A871" s="421"/>
    </row>
    <row r="872" ht="15.75" customHeight="1">
      <c r="A872" s="421"/>
    </row>
    <row r="873" ht="15.75" customHeight="1">
      <c r="A873" s="421"/>
    </row>
    <row r="874" ht="15.75" customHeight="1">
      <c r="A874" s="421"/>
    </row>
    <row r="875" ht="15.75" customHeight="1">
      <c r="A875" s="421"/>
    </row>
    <row r="876" ht="15.75" customHeight="1">
      <c r="A876" s="421"/>
    </row>
    <row r="877" ht="15.75" customHeight="1">
      <c r="A877" s="421"/>
    </row>
    <row r="878" ht="15.75" customHeight="1">
      <c r="A878" s="421"/>
    </row>
    <row r="879" ht="15.75" customHeight="1">
      <c r="A879" s="421"/>
    </row>
    <row r="880" ht="15.75" customHeight="1">
      <c r="A880" s="421"/>
    </row>
    <row r="881" ht="15.75" customHeight="1">
      <c r="A881" s="421"/>
    </row>
    <row r="882" ht="15.75" customHeight="1">
      <c r="A882" s="421"/>
    </row>
    <row r="883" ht="15.75" customHeight="1">
      <c r="A883" s="421"/>
    </row>
    <row r="884" ht="15.75" customHeight="1">
      <c r="A884" s="421"/>
    </row>
    <row r="885" ht="15.75" customHeight="1">
      <c r="A885" s="421"/>
    </row>
    <row r="886" ht="15.75" customHeight="1">
      <c r="A886" s="421"/>
    </row>
    <row r="887" ht="15.75" customHeight="1">
      <c r="A887" s="421"/>
    </row>
    <row r="888" ht="15.75" customHeight="1">
      <c r="A888" s="421"/>
    </row>
    <row r="889" ht="15.75" customHeight="1">
      <c r="A889" s="421"/>
    </row>
    <row r="890" ht="15.75" customHeight="1">
      <c r="A890" s="421"/>
    </row>
    <row r="891" ht="15.75" customHeight="1">
      <c r="A891" s="421"/>
    </row>
    <row r="892" ht="15.75" customHeight="1">
      <c r="A892" s="421"/>
    </row>
    <row r="893" ht="15.75" customHeight="1">
      <c r="A893" s="421"/>
    </row>
    <row r="894" ht="15.75" customHeight="1">
      <c r="A894" s="421"/>
    </row>
    <row r="895" ht="15.75" customHeight="1">
      <c r="A895" s="421"/>
    </row>
    <row r="896" ht="15.75" customHeight="1">
      <c r="A896" s="421"/>
    </row>
    <row r="897" ht="15.75" customHeight="1">
      <c r="A897" s="421"/>
    </row>
    <row r="898" ht="15.75" customHeight="1">
      <c r="A898" s="421"/>
    </row>
    <row r="899" ht="15.75" customHeight="1">
      <c r="A899" s="421"/>
    </row>
    <row r="900" ht="15.75" customHeight="1">
      <c r="A900" s="421"/>
    </row>
    <row r="901" ht="15.75" customHeight="1">
      <c r="A901" s="421"/>
    </row>
    <row r="902" ht="15.75" customHeight="1">
      <c r="A902" s="421"/>
    </row>
    <row r="903" ht="15.75" customHeight="1">
      <c r="A903" s="421"/>
    </row>
    <row r="904" ht="15.75" customHeight="1">
      <c r="A904" s="421"/>
    </row>
    <row r="905" ht="15.75" customHeight="1">
      <c r="A905" s="421"/>
    </row>
    <row r="906" ht="15.75" customHeight="1">
      <c r="A906" s="421"/>
    </row>
    <row r="907" ht="15.75" customHeight="1">
      <c r="A907" s="421"/>
    </row>
    <row r="908" ht="15.75" customHeight="1">
      <c r="A908" s="421"/>
    </row>
    <row r="909" ht="15.75" customHeight="1">
      <c r="A909" s="421"/>
    </row>
    <row r="910" ht="15.75" customHeight="1">
      <c r="A910" s="421"/>
    </row>
    <row r="911" ht="15.75" customHeight="1">
      <c r="A911" s="421"/>
    </row>
    <row r="912" ht="15.75" customHeight="1">
      <c r="A912" s="421"/>
    </row>
    <row r="913" ht="15.75" customHeight="1">
      <c r="A913" s="421"/>
    </row>
    <row r="914" ht="15.75" customHeight="1">
      <c r="A914" s="421"/>
    </row>
    <row r="915" ht="15.75" customHeight="1">
      <c r="A915" s="421"/>
    </row>
    <row r="916" ht="15.75" customHeight="1">
      <c r="A916" s="421"/>
    </row>
    <row r="917" ht="15.75" customHeight="1">
      <c r="A917" s="421"/>
    </row>
    <row r="918" ht="15.75" customHeight="1">
      <c r="A918" s="421"/>
    </row>
    <row r="919" ht="15.75" customHeight="1">
      <c r="A919" s="421"/>
    </row>
    <row r="920" ht="15.75" customHeight="1">
      <c r="A920" s="421"/>
    </row>
    <row r="921" ht="15.75" customHeight="1">
      <c r="A921" s="421"/>
    </row>
    <row r="922" ht="15.75" customHeight="1">
      <c r="A922" s="421"/>
    </row>
    <row r="923" ht="15.75" customHeight="1">
      <c r="A923" s="421"/>
    </row>
    <row r="924" ht="15.75" customHeight="1">
      <c r="A924" s="421"/>
    </row>
    <row r="925" ht="15.75" customHeight="1">
      <c r="A925" s="421"/>
    </row>
    <row r="926" ht="15.75" customHeight="1">
      <c r="A926" s="421"/>
    </row>
    <row r="927" ht="15.75" customHeight="1">
      <c r="A927" s="421"/>
    </row>
    <row r="928" ht="15.75" customHeight="1">
      <c r="A928" s="421"/>
    </row>
    <row r="929" ht="15.75" customHeight="1">
      <c r="A929" s="421"/>
    </row>
    <row r="930" ht="15.75" customHeight="1">
      <c r="A930" s="421"/>
    </row>
    <row r="931" ht="15.75" customHeight="1">
      <c r="A931" s="421"/>
    </row>
    <row r="932" ht="15.75" customHeight="1">
      <c r="A932" s="421"/>
    </row>
    <row r="933" ht="15.75" customHeight="1">
      <c r="A933" s="421"/>
    </row>
    <row r="934" ht="15.75" customHeight="1">
      <c r="A934" s="421"/>
    </row>
    <row r="935" ht="15.75" customHeight="1">
      <c r="A935" s="421"/>
    </row>
    <row r="936" ht="15.75" customHeight="1">
      <c r="A936" s="421"/>
    </row>
    <row r="937" ht="15.75" customHeight="1">
      <c r="A937" s="421"/>
    </row>
    <row r="938" ht="15.75" customHeight="1">
      <c r="A938" s="421"/>
    </row>
    <row r="939" ht="15.75" customHeight="1">
      <c r="A939" s="421"/>
    </row>
    <row r="940" ht="15.75" customHeight="1">
      <c r="A940" s="421"/>
    </row>
    <row r="941" ht="15.75" customHeight="1">
      <c r="A941" s="421"/>
    </row>
    <row r="942" ht="15.75" customHeight="1">
      <c r="A942" s="421"/>
    </row>
    <row r="943" ht="15.75" customHeight="1">
      <c r="A943" s="421"/>
    </row>
    <row r="944" ht="15.75" customHeight="1">
      <c r="A944" s="421"/>
    </row>
    <row r="945" ht="15.75" customHeight="1">
      <c r="A945" s="421"/>
    </row>
    <row r="946" ht="15.75" customHeight="1">
      <c r="A946" s="421"/>
    </row>
    <row r="947" ht="15.75" customHeight="1">
      <c r="A947" s="421"/>
    </row>
    <row r="948" ht="15.75" customHeight="1">
      <c r="A948" s="421"/>
    </row>
    <row r="949" ht="15.75" customHeight="1">
      <c r="A949" s="421"/>
    </row>
    <row r="950" ht="15.75" customHeight="1">
      <c r="A950" s="421"/>
    </row>
    <row r="951" ht="15.75" customHeight="1">
      <c r="A951" s="421"/>
    </row>
    <row r="952" ht="15.75" customHeight="1">
      <c r="A952" s="421"/>
    </row>
    <row r="953" ht="15.75" customHeight="1">
      <c r="A953" s="421"/>
    </row>
    <row r="954" ht="15.75" customHeight="1">
      <c r="A954" s="421"/>
    </row>
    <row r="955" ht="15.75" customHeight="1">
      <c r="A955" s="421"/>
    </row>
    <row r="956" ht="15.75" customHeight="1">
      <c r="A956" s="421"/>
    </row>
    <row r="957" ht="15.75" customHeight="1">
      <c r="A957" s="421"/>
    </row>
    <row r="958" ht="15.75" customHeight="1">
      <c r="A958" s="421"/>
    </row>
    <row r="959" ht="15.75" customHeight="1">
      <c r="A959" s="421"/>
    </row>
    <row r="960" ht="15.75" customHeight="1">
      <c r="A960" s="421"/>
    </row>
    <row r="961" ht="15.75" customHeight="1">
      <c r="A961" s="421"/>
    </row>
    <row r="962" ht="15.75" customHeight="1">
      <c r="A962" s="421"/>
    </row>
    <row r="963" ht="15.75" customHeight="1">
      <c r="A963" s="421"/>
    </row>
    <row r="964" ht="15.75" customHeight="1">
      <c r="A964" s="421"/>
    </row>
    <row r="965" ht="15.75" customHeight="1">
      <c r="A965" s="421"/>
    </row>
    <row r="966" ht="15.75" customHeight="1">
      <c r="A966" s="421"/>
    </row>
    <row r="967" ht="15.75" customHeight="1">
      <c r="A967" s="421"/>
    </row>
    <row r="968" ht="15.75" customHeight="1">
      <c r="A968" s="421"/>
    </row>
    <row r="969" ht="15.75" customHeight="1">
      <c r="A969" s="421"/>
    </row>
    <row r="970" ht="15.75" customHeight="1">
      <c r="A970" s="421"/>
    </row>
    <row r="971" ht="15.75" customHeight="1">
      <c r="A971" s="421"/>
    </row>
    <row r="972" ht="15.75" customHeight="1">
      <c r="A972" s="421"/>
    </row>
    <row r="973" ht="15.75" customHeight="1">
      <c r="A973" s="421"/>
    </row>
    <row r="974" ht="15.75" customHeight="1">
      <c r="A974" s="421"/>
    </row>
    <row r="975" ht="15.75" customHeight="1">
      <c r="A975" s="421"/>
    </row>
    <row r="976" ht="15.75" customHeight="1">
      <c r="A976" s="421"/>
    </row>
    <row r="977" ht="15.75" customHeight="1">
      <c r="A977" s="421"/>
    </row>
    <row r="978" ht="15.75" customHeight="1">
      <c r="A978" s="421"/>
    </row>
    <row r="979" ht="15.75" customHeight="1">
      <c r="A979" s="421"/>
    </row>
    <row r="980" ht="15.75" customHeight="1">
      <c r="A980" s="421"/>
    </row>
    <row r="981" ht="15.75" customHeight="1">
      <c r="A981" s="421"/>
    </row>
    <row r="982" ht="15.75" customHeight="1">
      <c r="A982" s="421"/>
    </row>
    <row r="983" ht="15.75" customHeight="1">
      <c r="A983" s="421"/>
    </row>
    <row r="984" ht="15.75" customHeight="1">
      <c r="A984" s="421"/>
    </row>
    <row r="985" ht="15.75" customHeight="1">
      <c r="A985" s="421"/>
    </row>
    <row r="986" ht="15.75" customHeight="1">
      <c r="A986" s="421"/>
    </row>
    <row r="987" ht="15.75" customHeight="1">
      <c r="A987" s="421"/>
    </row>
    <row r="988" ht="15.75" customHeight="1">
      <c r="A988" s="421"/>
    </row>
    <row r="989" ht="15.75" customHeight="1">
      <c r="A989" s="421"/>
    </row>
    <row r="990" ht="15.75" customHeight="1">
      <c r="A990" s="421"/>
    </row>
    <row r="991" ht="15.75" customHeight="1">
      <c r="A991" s="421"/>
    </row>
    <row r="992" ht="15.75" customHeight="1">
      <c r="A992" s="421"/>
    </row>
    <row r="993" ht="15.75" customHeight="1">
      <c r="A993" s="421"/>
    </row>
    <row r="994" ht="15.75" customHeight="1">
      <c r="A994" s="421"/>
    </row>
    <row r="995" ht="15.75" customHeight="1">
      <c r="A995" s="421"/>
    </row>
    <row r="996" ht="15.75" customHeight="1">
      <c r="A996" s="421"/>
    </row>
    <row r="997" ht="15.75" customHeight="1">
      <c r="A997" s="421"/>
    </row>
    <row r="998" ht="15.75" customHeight="1">
      <c r="A998" s="421"/>
    </row>
    <row r="999" ht="15.75" customHeight="1">
      <c r="A999" s="421"/>
    </row>
    <row r="1000" ht="15.75" customHeight="1">
      <c r="A1000" s="421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2" t="s">
        <v>200</v>
      </c>
      <c r="C2" s="423"/>
      <c r="D2" s="423"/>
    </row>
    <row r="3">
      <c r="B3" s="422" t="s">
        <v>410</v>
      </c>
      <c r="C3" s="423"/>
      <c r="D3" s="423"/>
    </row>
    <row r="5">
      <c r="B5" s="438" t="s">
        <v>411</v>
      </c>
      <c r="C5" s="439" t="s">
        <v>412</v>
      </c>
      <c r="D5" s="440" t="s">
        <v>167</v>
      </c>
    </row>
    <row r="6">
      <c r="B6" s="5" t="s">
        <v>413</v>
      </c>
      <c r="C6" s="441" t="s">
        <v>414</v>
      </c>
      <c r="D6" s="442">
        <v>1.0</v>
      </c>
    </row>
    <row r="7">
      <c r="B7" s="5" t="s">
        <v>415</v>
      </c>
      <c r="C7" s="441" t="s">
        <v>416</v>
      </c>
      <c r="D7" s="442">
        <v>2.0</v>
      </c>
    </row>
    <row r="8">
      <c r="B8" s="5" t="s">
        <v>417</v>
      </c>
      <c r="C8" s="441" t="s">
        <v>418</v>
      </c>
      <c r="D8" s="442">
        <v>3.0</v>
      </c>
    </row>
    <row r="9">
      <c r="B9" s="5" t="s">
        <v>419</v>
      </c>
      <c r="C9" s="441" t="s">
        <v>420</v>
      </c>
      <c r="D9" s="442">
        <v>4.0</v>
      </c>
    </row>
    <row r="10">
      <c r="B10" s="5" t="s">
        <v>421</v>
      </c>
      <c r="C10" s="441" t="s">
        <v>422</v>
      </c>
      <c r="D10" s="442">
        <v>5.0</v>
      </c>
    </row>
    <row r="11">
      <c r="B11" s="5" t="s">
        <v>423</v>
      </c>
      <c r="C11" s="441" t="s">
        <v>424</v>
      </c>
      <c r="D11" s="442">
        <v>6.0</v>
      </c>
    </row>
    <row r="12">
      <c r="B12" s="5" t="s">
        <v>425</v>
      </c>
      <c r="C12" s="441" t="s">
        <v>426</v>
      </c>
      <c r="D12" s="442">
        <v>7.0</v>
      </c>
    </row>
    <row r="13">
      <c r="B13" s="5" t="s">
        <v>427</v>
      </c>
      <c r="C13" s="441" t="s">
        <v>428</v>
      </c>
      <c r="D13" s="442">
        <v>8.0</v>
      </c>
    </row>
    <row r="14">
      <c r="B14" s="5" t="s">
        <v>429</v>
      </c>
      <c r="C14" s="441" t="s">
        <v>430</v>
      </c>
      <c r="D14" s="442">
        <v>9.0</v>
      </c>
    </row>
    <row r="15">
      <c r="B15" s="5" t="s">
        <v>431</v>
      </c>
      <c r="C15" s="441" t="s">
        <v>432</v>
      </c>
      <c r="D15" s="442">
        <v>10.0</v>
      </c>
    </row>
    <row r="16">
      <c r="B16" s="5" t="s">
        <v>433</v>
      </c>
      <c r="C16" s="441" t="s">
        <v>434</v>
      </c>
      <c r="D16" s="442">
        <v>11.0</v>
      </c>
    </row>
    <row r="17">
      <c r="B17" s="5" t="s">
        <v>435</v>
      </c>
      <c r="C17" s="441" t="s">
        <v>436</v>
      </c>
      <c r="D17" s="442">
        <v>12.0</v>
      </c>
    </row>
    <row r="18">
      <c r="B18" s="5" t="s">
        <v>437</v>
      </c>
      <c r="C18" s="441" t="s">
        <v>438</v>
      </c>
      <c r="D18" s="442">
        <v>13.0</v>
      </c>
    </row>
    <row r="19">
      <c r="B19" s="5" t="s">
        <v>439</v>
      </c>
      <c r="C19" s="441" t="s">
        <v>440</v>
      </c>
      <c r="D19" s="442">
        <v>14.0</v>
      </c>
    </row>
    <row r="20">
      <c r="B20" s="5" t="s">
        <v>439</v>
      </c>
      <c r="C20" s="441" t="s">
        <v>441</v>
      </c>
      <c r="D20" s="442">
        <v>15.0</v>
      </c>
    </row>
    <row r="21" ht="15.75" customHeight="1">
      <c r="B21" s="5" t="s">
        <v>442</v>
      </c>
      <c r="C21" s="441" t="s">
        <v>443</v>
      </c>
      <c r="D21" s="442">
        <v>16.0</v>
      </c>
    </row>
    <row r="22" ht="15.75" customHeight="1">
      <c r="B22" s="5" t="s">
        <v>444</v>
      </c>
      <c r="C22" s="441" t="s">
        <v>445</v>
      </c>
      <c r="D22" s="442">
        <v>17.0</v>
      </c>
    </row>
    <row r="23" ht="15.75" customHeight="1">
      <c r="B23" s="5" t="s">
        <v>446</v>
      </c>
      <c r="C23" s="441" t="s">
        <v>447</v>
      </c>
      <c r="D23" s="442">
        <v>18.0</v>
      </c>
    </row>
    <row r="24" ht="15.75" customHeight="1">
      <c r="B24" s="5" t="s">
        <v>448</v>
      </c>
      <c r="C24" s="441" t="s">
        <v>449</v>
      </c>
      <c r="D24" s="442">
        <v>19.0</v>
      </c>
    </row>
    <row r="25" ht="15.75" customHeight="1">
      <c r="B25" s="5" t="s">
        <v>450</v>
      </c>
      <c r="C25" s="441" t="s">
        <v>451</v>
      </c>
      <c r="D25" s="442">
        <v>20.0</v>
      </c>
    </row>
    <row r="26" ht="15.75" customHeight="1">
      <c r="B26" s="5" t="s">
        <v>452</v>
      </c>
      <c r="C26" s="441" t="s">
        <v>453</v>
      </c>
      <c r="D26" s="442">
        <v>21.0</v>
      </c>
    </row>
    <row r="27" ht="15.75" customHeight="1">
      <c r="B27" s="5" t="s">
        <v>454</v>
      </c>
      <c r="C27" s="441" t="s">
        <v>455</v>
      </c>
      <c r="D27" s="442">
        <v>22.0</v>
      </c>
    </row>
    <row r="28" ht="15.75" customHeight="1">
      <c r="B28" s="5" t="s">
        <v>456</v>
      </c>
      <c r="C28" s="441" t="s">
        <v>457</v>
      </c>
      <c r="D28" s="442">
        <v>23.0</v>
      </c>
    </row>
    <row r="29" ht="15.75" customHeight="1">
      <c r="B29" s="5" t="s">
        <v>458</v>
      </c>
      <c r="C29" s="441" t="s">
        <v>459</v>
      </c>
      <c r="D29" s="442">
        <v>24.0</v>
      </c>
    </row>
    <row r="30" ht="15.75" customHeight="1">
      <c r="B30" s="5" t="s">
        <v>460</v>
      </c>
      <c r="C30" s="441" t="s">
        <v>461</v>
      </c>
      <c r="D30" s="442">
        <v>25.0</v>
      </c>
    </row>
    <row r="31" ht="15.75" customHeight="1">
      <c r="B31" s="5" t="s">
        <v>462</v>
      </c>
      <c r="C31" s="441" t="s">
        <v>463</v>
      </c>
      <c r="D31" s="442">
        <v>26.0</v>
      </c>
    </row>
    <row r="32" ht="15.75" customHeight="1">
      <c r="B32" s="5" t="s">
        <v>464</v>
      </c>
      <c r="C32" s="441" t="s">
        <v>465</v>
      </c>
      <c r="D32" s="442">
        <v>27.0</v>
      </c>
    </row>
    <row r="33" ht="15.75" customHeight="1">
      <c r="B33" s="5" t="s">
        <v>466</v>
      </c>
      <c r="C33" s="441" t="s">
        <v>467</v>
      </c>
      <c r="D33" s="442">
        <v>28.0</v>
      </c>
    </row>
    <row r="34" ht="15.75" customHeight="1">
      <c r="B34" s="5" t="s">
        <v>468</v>
      </c>
      <c r="C34" s="441" t="s">
        <v>469</v>
      </c>
      <c r="D34" s="442">
        <v>29.0</v>
      </c>
    </row>
    <row r="35" ht="15.75" customHeight="1">
      <c r="B35" s="5" t="s">
        <v>470</v>
      </c>
      <c r="C35" s="441" t="s">
        <v>471</v>
      </c>
      <c r="D35" s="442">
        <v>30.0</v>
      </c>
    </row>
    <row r="36" ht="15.75" customHeight="1">
      <c r="B36" s="5" t="s">
        <v>472</v>
      </c>
      <c r="C36" s="441" t="s">
        <v>473</v>
      </c>
      <c r="D36" s="442">
        <v>31.0</v>
      </c>
    </row>
    <row r="37" ht="15.75" customHeight="1">
      <c r="B37" s="5" t="s">
        <v>474</v>
      </c>
      <c r="C37" s="441" t="s">
        <v>475</v>
      </c>
      <c r="D37" s="442">
        <v>32.0</v>
      </c>
    </row>
    <row r="38" ht="15.75" customHeight="1">
      <c r="B38" s="5" t="s">
        <v>476</v>
      </c>
      <c r="C38" s="441" t="s">
        <v>477</v>
      </c>
      <c r="D38" s="442">
        <v>33.0</v>
      </c>
    </row>
    <row r="39" ht="15.75" customHeight="1">
      <c r="B39" s="5" t="s">
        <v>478</v>
      </c>
      <c r="C39" s="441" t="s">
        <v>479</v>
      </c>
      <c r="D39" s="442">
        <v>34.0</v>
      </c>
    </row>
    <row r="40" ht="15.75" customHeight="1">
      <c r="B40" s="5" t="s">
        <v>480</v>
      </c>
      <c r="C40" s="441" t="s">
        <v>481</v>
      </c>
      <c r="D40" s="442">
        <v>35.0</v>
      </c>
    </row>
    <row r="41" ht="15.75" customHeight="1">
      <c r="B41" s="5" t="s">
        <v>482</v>
      </c>
      <c r="C41" s="441" t="s">
        <v>483</v>
      </c>
      <c r="D41" s="442">
        <v>36.0</v>
      </c>
    </row>
    <row r="42" ht="15.75" customHeight="1">
      <c r="B42" s="5" t="s">
        <v>484</v>
      </c>
      <c r="C42" s="441" t="s">
        <v>485</v>
      </c>
      <c r="D42" s="442">
        <v>37.0</v>
      </c>
    </row>
    <row r="43" ht="15.75" customHeight="1">
      <c r="B43" s="5" t="s">
        <v>486</v>
      </c>
      <c r="C43" s="441" t="s">
        <v>487</v>
      </c>
      <c r="D43" s="442">
        <v>38.0</v>
      </c>
    </row>
    <row r="44" ht="15.75" customHeight="1">
      <c r="B44" s="5" t="s">
        <v>488</v>
      </c>
      <c r="C44" s="441" t="s">
        <v>489</v>
      </c>
      <c r="D44" s="442">
        <v>39.0</v>
      </c>
    </row>
    <row r="45" ht="15.75" customHeight="1">
      <c r="B45" s="5" t="s">
        <v>490</v>
      </c>
      <c r="C45" s="441" t="s">
        <v>491</v>
      </c>
      <c r="D45" s="442">
        <v>40.0</v>
      </c>
    </row>
    <row r="46" ht="15.75" customHeight="1">
      <c r="B46" s="5" t="s">
        <v>492</v>
      </c>
      <c r="C46" s="441" t="s">
        <v>493</v>
      </c>
      <c r="D46" s="442">
        <v>41.0</v>
      </c>
    </row>
    <row r="47" ht="15.75" customHeight="1">
      <c r="B47" s="5" t="s">
        <v>494</v>
      </c>
      <c r="C47" s="441" t="s">
        <v>495</v>
      </c>
      <c r="D47" s="442">
        <v>42.0</v>
      </c>
    </row>
    <row r="48" ht="15.75" customHeight="1">
      <c r="B48" s="5" t="s">
        <v>496</v>
      </c>
      <c r="C48" s="441" t="s">
        <v>497</v>
      </c>
      <c r="D48" s="442">
        <v>43.0</v>
      </c>
    </row>
    <row r="49" ht="15.75" customHeight="1">
      <c r="B49" s="5" t="s">
        <v>498</v>
      </c>
      <c r="C49" s="441" t="s">
        <v>499</v>
      </c>
      <c r="D49" s="442">
        <v>44.0</v>
      </c>
    </row>
    <row r="50" ht="15.75" customHeight="1">
      <c r="B50" s="5" t="s">
        <v>500</v>
      </c>
      <c r="C50" s="441" t="s">
        <v>501</v>
      </c>
      <c r="D50" s="442">
        <v>45.0</v>
      </c>
    </row>
    <row r="51" ht="15.75" customHeight="1">
      <c r="B51" s="5" t="s">
        <v>502</v>
      </c>
      <c r="C51" s="441" t="s">
        <v>503</v>
      </c>
      <c r="D51" s="442">
        <v>46.0</v>
      </c>
    </row>
    <row r="52" ht="15.75" customHeight="1">
      <c r="B52" s="5" t="s">
        <v>504</v>
      </c>
      <c r="C52" s="441" t="s">
        <v>505</v>
      </c>
      <c r="D52" s="442">
        <v>47.0</v>
      </c>
    </row>
    <row r="53" ht="15.75" customHeight="1">
      <c r="B53" s="5" t="s">
        <v>506</v>
      </c>
      <c r="C53" s="441" t="s">
        <v>507</v>
      </c>
      <c r="D53" s="442">
        <v>48.0</v>
      </c>
    </row>
    <row r="54" ht="15.75" customHeight="1">
      <c r="B54" s="5" t="s">
        <v>508</v>
      </c>
      <c r="C54" s="441" t="s">
        <v>509</v>
      </c>
      <c r="D54" s="442">
        <v>49.0</v>
      </c>
    </row>
    <row r="55" ht="15.75" customHeight="1">
      <c r="B55" s="5" t="s">
        <v>510</v>
      </c>
      <c r="C55" s="441" t="s">
        <v>511</v>
      </c>
      <c r="D55" s="442">
        <v>50.0</v>
      </c>
    </row>
    <row r="56" ht="15.75" customHeight="1">
      <c r="B56" s="5" t="s">
        <v>512</v>
      </c>
      <c r="C56" s="441" t="s">
        <v>513</v>
      </c>
      <c r="D56" s="442">
        <v>51.0</v>
      </c>
    </row>
    <row r="57" ht="15.75" customHeight="1">
      <c r="B57" s="5" t="s">
        <v>514</v>
      </c>
      <c r="C57" s="441" t="s">
        <v>515</v>
      </c>
      <c r="D57" s="442">
        <v>52.0</v>
      </c>
    </row>
    <row r="58" ht="15.75" customHeight="1">
      <c r="B58" s="5" t="s">
        <v>516</v>
      </c>
      <c r="C58" s="441" t="s">
        <v>517</v>
      </c>
      <c r="D58" s="442">
        <v>53.0</v>
      </c>
    </row>
    <row r="59" ht="15.75" customHeight="1">
      <c r="B59" s="5" t="s">
        <v>518</v>
      </c>
      <c r="C59" s="441" t="s">
        <v>519</v>
      </c>
      <c r="D59" s="442">
        <v>54.0</v>
      </c>
    </row>
    <row r="60" ht="15.75" customHeight="1">
      <c r="B60" s="5" t="s">
        <v>520</v>
      </c>
      <c r="C60" s="441" t="s">
        <v>521</v>
      </c>
      <c r="D60" s="442">
        <v>55.0</v>
      </c>
    </row>
    <row r="61" ht="15.75" customHeight="1">
      <c r="B61" s="5" t="s">
        <v>522</v>
      </c>
      <c r="C61" s="441" t="s">
        <v>523</v>
      </c>
      <c r="D61" s="442">
        <v>56.0</v>
      </c>
    </row>
    <row r="62" ht="15.75" customHeight="1">
      <c r="B62" s="5" t="s">
        <v>524</v>
      </c>
      <c r="C62" s="441" t="s">
        <v>525</v>
      </c>
      <c r="D62" s="442">
        <v>57.0</v>
      </c>
    </row>
    <row r="63" ht="15.75" customHeight="1">
      <c r="B63" s="5" t="s">
        <v>526</v>
      </c>
      <c r="C63" s="441" t="s">
        <v>527</v>
      </c>
      <c r="D63" s="442">
        <v>58.0</v>
      </c>
    </row>
    <row r="64" ht="15.75" customHeight="1">
      <c r="B64" s="5" t="s">
        <v>528</v>
      </c>
      <c r="C64" s="441" t="s">
        <v>529</v>
      </c>
      <c r="D64" s="442">
        <v>59.0</v>
      </c>
    </row>
    <row r="65" ht="15.75" customHeight="1">
      <c r="B65" s="5" t="s">
        <v>530</v>
      </c>
      <c r="C65" s="441" t="s">
        <v>531</v>
      </c>
      <c r="D65" s="442">
        <v>60.0</v>
      </c>
    </row>
    <row r="66" ht="15.75" customHeight="1">
      <c r="B66" s="5" t="s">
        <v>532</v>
      </c>
      <c r="C66" s="441" t="s">
        <v>533</v>
      </c>
      <c r="D66" s="442">
        <v>61.0</v>
      </c>
    </row>
    <row r="67" ht="15.75" customHeight="1">
      <c r="B67" s="5" t="s">
        <v>534</v>
      </c>
      <c r="C67" s="441" t="s">
        <v>535</v>
      </c>
      <c r="D67" s="442">
        <v>62.0</v>
      </c>
    </row>
    <row r="68" ht="15.75" customHeight="1">
      <c r="B68" s="5" t="s">
        <v>536</v>
      </c>
      <c r="C68" s="441" t="s">
        <v>537</v>
      </c>
      <c r="D68" s="442">
        <v>63.0</v>
      </c>
    </row>
    <row r="69" ht="15.75" customHeight="1">
      <c r="B69" s="5" t="s">
        <v>538</v>
      </c>
      <c r="C69" s="441" t="s">
        <v>539</v>
      </c>
      <c r="D69" s="442">
        <v>64.0</v>
      </c>
    </row>
    <row r="70" ht="15.75" customHeight="1">
      <c r="B70" s="5" t="s">
        <v>540</v>
      </c>
      <c r="C70" s="441" t="s">
        <v>541</v>
      </c>
      <c r="D70" s="442">
        <v>65.0</v>
      </c>
    </row>
    <row r="71" ht="15.75" customHeight="1">
      <c r="B71" s="5" t="s">
        <v>542</v>
      </c>
      <c r="C71" s="441" t="s">
        <v>543</v>
      </c>
      <c r="D71" s="442">
        <v>66.0</v>
      </c>
    </row>
    <row r="72" ht="15.75" customHeight="1">
      <c r="B72" s="5" t="s">
        <v>544</v>
      </c>
      <c r="C72" s="441" t="s">
        <v>545</v>
      </c>
      <c r="D72" s="442">
        <v>67.0</v>
      </c>
    </row>
    <row r="73" ht="15.75" customHeight="1">
      <c r="B73" s="5" t="s">
        <v>546</v>
      </c>
      <c r="C73" s="441" t="s">
        <v>547</v>
      </c>
      <c r="D73" s="442">
        <v>68.0</v>
      </c>
    </row>
    <row r="74" ht="15.75" customHeight="1">
      <c r="B74" s="5" t="s">
        <v>548</v>
      </c>
      <c r="C74" s="441" t="s">
        <v>549</v>
      </c>
      <c r="D74" s="442">
        <v>69.0</v>
      </c>
    </row>
    <row r="75" ht="15.75" customHeight="1">
      <c r="B75" s="5" t="s">
        <v>550</v>
      </c>
      <c r="C75" s="441" t="s">
        <v>551</v>
      </c>
      <c r="D75" s="442">
        <v>70.0</v>
      </c>
    </row>
    <row r="76" ht="15.75" customHeight="1">
      <c r="B76" s="5" t="s">
        <v>552</v>
      </c>
      <c r="C76" s="441" t="s">
        <v>553</v>
      </c>
      <c r="D76" s="442">
        <v>71.0</v>
      </c>
    </row>
    <row r="77" ht="15.75" customHeight="1">
      <c r="B77" s="5" t="s">
        <v>554</v>
      </c>
      <c r="C77" s="441" t="s">
        <v>555</v>
      </c>
      <c r="D77" s="442">
        <v>72.0</v>
      </c>
    </row>
    <row r="78" ht="15.75" customHeight="1">
      <c r="B78" s="5" t="s">
        <v>556</v>
      </c>
      <c r="C78" s="441" t="s">
        <v>557</v>
      </c>
      <c r="D78" s="442">
        <v>73.0</v>
      </c>
    </row>
    <row r="79" ht="15.75" customHeight="1">
      <c r="B79" s="5" t="s">
        <v>558</v>
      </c>
      <c r="C79" s="441" t="s">
        <v>559</v>
      </c>
      <c r="D79" s="442">
        <v>74.0</v>
      </c>
    </row>
    <row r="80" ht="15.75" customHeight="1">
      <c r="B80" s="5" t="s">
        <v>560</v>
      </c>
      <c r="C80" s="441" t="s">
        <v>561</v>
      </c>
      <c r="D80" s="442">
        <v>75.0</v>
      </c>
    </row>
    <row r="81" ht="15.75" customHeight="1">
      <c r="B81" s="5" t="s">
        <v>562</v>
      </c>
      <c r="C81" s="441" t="s">
        <v>563</v>
      </c>
      <c r="D81" s="442">
        <v>76.0</v>
      </c>
    </row>
    <row r="82" ht="15.75" customHeight="1">
      <c r="B82" s="5" t="s">
        <v>564</v>
      </c>
      <c r="C82" s="441" t="s">
        <v>565</v>
      </c>
      <c r="D82" s="442">
        <v>77.0</v>
      </c>
    </row>
    <row r="83" ht="15.75" customHeight="1">
      <c r="B83" s="5" t="s">
        <v>566</v>
      </c>
      <c r="C83" s="441" t="s">
        <v>567</v>
      </c>
      <c r="D83" s="442">
        <v>78.0</v>
      </c>
    </row>
    <row r="84" ht="15.75" customHeight="1">
      <c r="B84" s="5" t="s">
        <v>568</v>
      </c>
      <c r="C84" s="441" t="s">
        <v>569</v>
      </c>
      <c r="D84" s="442">
        <v>79.0</v>
      </c>
    </row>
    <row r="85" ht="15.75" customHeight="1">
      <c r="B85" s="5" t="s">
        <v>570</v>
      </c>
      <c r="C85" s="441" t="s">
        <v>571</v>
      </c>
      <c r="D85" s="442">
        <v>80.0</v>
      </c>
    </row>
    <row r="86" ht="15.75" customHeight="1">
      <c r="B86" s="5" t="s">
        <v>572</v>
      </c>
      <c r="C86" s="441" t="s">
        <v>573</v>
      </c>
      <c r="D86" s="442">
        <v>81.0</v>
      </c>
    </row>
    <row r="87" ht="15.75" customHeight="1">
      <c r="B87" s="5" t="s">
        <v>574</v>
      </c>
      <c r="C87" s="441" t="s">
        <v>575</v>
      </c>
      <c r="D87" s="442">
        <v>82.0</v>
      </c>
    </row>
    <row r="88" ht="15.75" customHeight="1">
      <c r="B88" s="5" t="s">
        <v>576</v>
      </c>
      <c r="C88" s="441" t="s">
        <v>577</v>
      </c>
      <c r="D88" s="442">
        <v>83.0</v>
      </c>
    </row>
    <row r="89" ht="15.75" customHeight="1">
      <c r="B89" s="5" t="s">
        <v>578</v>
      </c>
      <c r="C89" s="441" t="s">
        <v>579</v>
      </c>
      <c r="D89" s="442">
        <v>84.0</v>
      </c>
    </row>
    <row r="90" ht="15.75" customHeight="1">
      <c r="B90" s="5" t="s">
        <v>580</v>
      </c>
      <c r="C90" s="441" t="s">
        <v>581</v>
      </c>
      <c r="D90" s="442">
        <v>85.0</v>
      </c>
    </row>
    <row r="91" ht="15.75" customHeight="1">
      <c r="B91" s="5" t="s">
        <v>582</v>
      </c>
      <c r="C91" s="441" t="s">
        <v>583</v>
      </c>
      <c r="D91" s="442">
        <v>86.0</v>
      </c>
    </row>
    <row r="92" ht="15.75" customHeight="1">
      <c r="B92" s="5" t="s">
        <v>584</v>
      </c>
      <c r="C92" s="441" t="s">
        <v>585</v>
      </c>
      <c r="D92" s="442">
        <v>87.0</v>
      </c>
    </row>
    <row r="93" ht="15.75" customHeight="1">
      <c r="B93" s="5" t="s">
        <v>586</v>
      </c>
      <c r="C93" s="441" t="s">
        <v>587</v>
      </c>
      <c r="D93" s="442">
        <v>88.0</v>
      </c>
    </row>
    <row r="94" ht="15.75" customHeight="1">
      <c r="B94" s="5" t="s">
        <v>588</v>
      </c>
      <c r="C94" s="441" t="s">
        <v>589</v>
      </c>
      <c r="D94" s="442">
        <v>89.0</v>
      </c>
    </row>
    <row r="95" ht="15.75" customHeight="1">
      <c r="B95" s="5" t="s">
        <v>590</v>
      </c>
      <c r="C95" s="441" t="s">
        <v>591</v>
      </c>
      <c r="D95" s="442">
        <v>90.0</v>
      </c>
    </row>
    <row r="96" ht="15.75" customHeight="1">
      <c r="B96" s="5" t="s">
        <v>592</v>
      </c>
      <c r="C96" s="441" t="s">
        <v>593</v>
      </c>
      <c r="D96" s="442">
        <v>91.0</v>
      </c>
    </row>
    <row r="97" ht="15.75" customHeight="1">
      <c r="B97" s="5" t="s">
        <v>594</v>
      </c>
      <c r="C97" s="441" t="s">
        <v>595</v>
      </c>
      <c r="D97" s="442">
        <v>92.0</v>
      </c>
    </row>
    <row r="98" ht="15.75" customHeight="1">
      <c r="B98" s="5" t="s">
        <v>596</v>
      </c>
      <c r="C98" s="441" t="s">
        <v>597</v>
      </c>
      <c r="D98" s="442">
        <v>93.0</v>
      </c>
    </row>
    <row r="99" ht="15.75" customHeight="1">
      <c r="B99" s="5" t="s">
        <v>598</v>
      </c>
      <c r="C99" s="441" t="s">
        <v>599</v>
      </c>
      <c r="D99" s="442">
        <v>94.0</v>
      </c>
    </row>
    <row r="100" ht="15.75" customHeight="1">
      <c r="B100" s="5" t="s">
        <v>600</v>
      </c>
      <c r="C100" s="441" t="s">
        <v>601</v>
      </c>
      <c r="D100" s="442">
        <v>95.0</v>
      </c>
    </row>
    <row r="101" ht="15.75" customHeight="1">
      <c r="B101" s="5" t="s">
        <v>602</v>
      </c>
      <c r="C101" s="441" t="s">
        <v>603</v>
      </c>
      <c r="D101" s="442">
        <v>96.0</v>
      </c>
    </row>
    <row r="102" ht="15.75" customHeight="1">
      <c r="B102" s="5" t="s">
        <v>604</v>
      </c>
      <c r="C102" s="441" t="s">
        <v>605</v>
      </c>
      <c r="D102" s="442">
        <v>97.0</v>
      </c>
    </row>
    <row r="103" ht="15.75" customHeight="1">
      <c r="B103" s="5" t="s">
        <v>606</v>
      </c>
      <c r="C103" s="441" t="s">
        <v>607</v>
      </c>
      <c r="D103" s="442">
        <v>98.0</v>
      </c>
    </row>
    <row r="104" ht="15.75" customHeight="1">
      <c r="B104" s="5" t="s">
        <v>608</v>
      </c>
      <c r="C104" s="441" t="s">
        <v>609</v>
      </c>
      <c r="D104" s="442">
        <v>99.0</v>
      </c>
    </row>
    <row r="105" ht="15.75" customHeight="1">
      <c r="B105" s="5" t="s">
        <v>610</v>
      </c>
      <c r="C105" s="441" t="s">
        <v>611</v>
      </c>
      <c r="D105" s="442">
        <v>100.0</v>
      </c>
    </row>
    <row r="106" ht="15.75" customHeight="1">
      <c r="B106" s="5" t="s">
        <v>612</v>
      </c>
      <c r="C106" s="441" t="s">
        <v>613</v>
      </c>
      <c r="D106" s="442">
        <v>101.0</v>
      </c>
    </row>
    <row r="107" ht="15.75" customHeight="1">
      <c r="B107" s="5" t="s">
        <v>612</v>
      </c>
      <c r="C107" s="441" t="s">
        <v>614</v>
      </c>
      <c r="D107" s="442">
        <v>102.0</v>
      </c>
    </row>
    <row r="108" ht="15.75" customHeight="1">
      <c r="B108" s="5" t="s">
        <v>615</v>
      </c>
      <c r="C108" s="441" t="s">
        <v>616</v>
      </c>
      <c r="D108" s="442">
        <v>103.0</v>
      </c>
    </row>
    <row r="109" ht="15.75" customHeight="1">
      <c r="B109" s="5" t="s">
        <v>617</v>
      </c>
      <c r="C109" s="441" t="s">
        <v>618</v>
      </c>
      <c r="D109" s="442">
        <v>104.0</v>
      </c>
    </row>
    <row r="110" ht="15.75" customHeight="1">
      <c r="B110" s="5" t="s">
        <v>617</v>
      </c>
      <c r="C110" s="441" t="s">
        <v>619</v>
      </c>
      <c r="D110" s="442">
        <v>105.0</v>
      </c>
    </row>
    <row r="111" ht="15.75" customHeight="1">
      <c r="B111" s="5" t="s">
        <v>620</v>
      </c>
      <c r="C111" s="441" t="s">
        <v>621</v>
      </c>
      <c r="D111" s="442">
        <v>106.0</v>
      </c>
    </row>
    <row r="112" ht="15.75" customHeight="1">
      <c r="B112" s="5" t="s">
        <v>622</v>
      </c>
      <c r="C112" s="441" t="s">
        <v>623</v>
      </c>
      <c r="D112" s="442">
        <v>107.0</v>
      </c>
    </row>
    <row r="113" ht="15.75" customHeight="1">
      <c r="B113" s="5" t="s">
        <v>624</v>
      </c>
      <c r="C113" s="441" t="s">
        <v>625</v>
      </c>
      <c r="D113" s="442">
        <v>108.0</v>
      </c>
    </row>
    <row r="114" ht="15.75" customHeight="1">
      <c r="B114" s="5" t="s">
        <v>626</v>
      </c>
      <c r="C114" s="441" t="s">
        <v>627</v>
      </c>
      <c r="D114" s="442">
        <v>109.0</v>
      </c>
    </row>
    <row r="115" ht="15.75" customHeight="1">
      <c r="B115" s="5" t="s">
        <v>628</v>
      </c>
      <c r="C115" s="441" t="s">
        <v>629</v>
      </c>
      <c r="D115" s="442">
        <v>110.0</v>
      </c>
    </row>
    <row r="116" ht="15.75" customHeight="1">
      <c r="B116" s="5" t="s">
        <v>630</v>
      </c>
      <c r="C116" s="441" t="s">
        <v>631</v>
      </c>
      <c r="D116" s="442">
        <v>111.0</v>
      </c>
    </row>
    <row r="117" ht="15.75" customHeight="1">
      <c r="B117" s="5" t="s">
        <v>632</v>
      </c>
      <c r="C117" s="441" t="s">
        <v>633</v>
      </c>
      <c r="D117" s="442">
        <v>112.0</v>
      </c>
    </row>
    <row r="118" ht="15.75" customHeight="1">
      <c r="B118" s="5" t="s">
        <v>634</v>
      </c>
      <c r="C118" s="441" t="s">
        <v>635</v>
      </c>
      <c r="D118" s="442">
        <v>113.0</v>
      </c>
    </row>
    <row r="119" ht="15.75" customHeight="1">
      <c r="B119" s="5" t="s">
        <v>636</v>
      </c>
      <c r="C119" s="441" t="s">
        <v>637</v>
      </c>
      <c r="D119" s="442">
        <v>114.0</v>
      </c>
    </row>
    <row r="120" ht="15.75" customHeight="1">
      <c r="B120" s="5" t="s">
        <v>638</v>
      </c>
      <c r="C120" s="441" t="s">
        <v>639</v>
      </c>
      <c r="D120" s="442">
        <v>115.0</v>
      </c>
    </row>
    <row r="121" ht="15.75" customHeight="1">
      <c r="B121" s="5" t="s">
        <v>640</v>
      </c>
      <c r="C121" s="441" t="s">
        <v>641</v>
      </c>
      <c r="D121" s="442">
        <v>116.0</v>
      </c>
    </row>
    <row r="122" ht="15.75" customHeight="1">
      <c r="B122" s="5" t="s">
        <v>642</v>
      </c>
      <c r="C122" s="441" t="s">
        <v>643</v>
      </c>
      <c r="D122" s="442">
        <v>117.0</v>
      </c>
    </row>
    <row r="123" ht="15.75" customHeight="1">
      <c r="B123" s="5" t="s">
        <v>644</v>
      </c>
      <c r="C123" s="441" t="s">
        <v>645</v>
      </c>
      <c r="D123" s="442">
        <v>118.0</v>
      </c>
    </row>
    <row r="124" ht="15.75" customHeight="1">
      <c r="B124" s="5" t="s">
        <v>646</v>
      </c>
      <c r="C124" s="441" t="s">
        <v>647</v>
      </c>
      <c r="D124" s="442">
        <v>119.0</v>
      </c>
    </row>
    <row r="125" ht="15.75" customHeight="1">
      <c r="B125" s="5" t="s">
        <v>648</v>
      </c>
      <c r="C125" s="441" t="s">
        <v>649</v>
      </c>
      <c r="D125" s="442">
        <v>120.0</v>
      </c>
    </row>
    <row r="126" ht="15.75" customHeight="1">
      <c r="B126" s="5" t="s">
        <v>650</v>
      </c>
      <c r="C126" s="441" t="s">
        <v>651</v>
      </c>
      <c r="D126" s="442">
        <v>121.0</v>
      </c>
    </row>
    <row r="127" ht="15.75" customHeight="1">
      <c r="B127" s="5" t="s">
        <v>652</v>
      </c>
      <c r="C127" s="441" t="s">
        <v>653</v>
      </c>
      <c r="D127" s="442">
        <v>122.0</v>
      </c>
    </row>
    <row r="128" ht="15.75" customHeight="1">
      <c r="B128" s="5" t="s">
        <v>654</v>
      </c>
      <c r="C128" s="441" t="s">
        <v>655</v>
      </c>
      <c r="D128" s="442">
        <v>123.0</v>
      </c>
    </row>
    <row r="129" ht="15.75" customHeight="1">
      <c r="B129" s="5" t="s">
        <v>656</v>
      </c>
      <c r="C129" s="441" t="s">
        <v>657</v>
      </c>
      <c r="D129" s="442">
        <v>124.0</v>
      </c>
    </row>
    <row r="130" ht="15.75" customHeight="1">
      <c r="B130" s="5" t="s">
        <v>658</v>
      </c>
      <c r="C130" s="441" t="s">
        <v>659</v>
      </c>
      <c r="D130" s="442">
        <v>125.0</v>
      </c>
    </row>
    <row r="131" ht="15.75" customHeight="1">
      <c r="B131" s="5" t="s">
        <v>660</v>
      </c>
      <c r="C131" s="441" t="s">
        <v>661</v>
      </c>
      <c r="D131" s="442">
        <v>126.0</v>
      </c>
    </row>
    <row r="132" ht="15.75" customHeight="1">
      <c r="B132" s="5" t="s">
        <v>662</v>
      </c>
      <c r="C132" s="441" t="s">
        <v>663</v>
      </c>
      <c r="D132" s="442">
        <v>127.0</v>
      </c>
    </row>
    <row r="133" ht="15.75" customHeight="1">
      <c r="B133" s="5" t="s">
        <v>664</v>
      </c>
      <c r="C133" s="441" t="s">
        <v>665</v>
      </c>
      <c r="D133" s="442">
        <v>128.0</v>
      </c>
    </row>
    <row r="134" ht="15.75" customHeight="1">
      <c r="B134" s="5" t="s">
        <v>666</v>
      </c>
      <c r="C134" s="441" t="s">
        <v>667</v>
      </c>
      <c r="D134" s="442">
        <v>129.0</v>
      </c>
    </row>
    <row r="135" ht="15.75" customHeight="1">
      <c r="B135" s="5" t="s">
        <v>668</v>
      </c>
      <c r="C135" s="441" t="s">
        <v>669</v>
      </c>
      <c r="D135" s="442">
        <v>130.0</v>
      </c>
    </row>
    <row r="136" ht="15.75" customHeight="1">
      <c r="B136" s="5" t="s">
        <v>670</v>
      </c>
      <c r="C136" s="441" t="s">
        <v>671</v>
      </c>
      <c r="D136" s="442">
        <v>131.0</v>
      </c>
    </row>
    <row r="137" ht="15.75" customHeight="1">
      <c r="B137" s="5" t="s">
        <v>672</v>
      </c>
      <c r="C137" s="441" t="s">
        <v>673</v>
      </c>
      <c r="D137" s="442">
        <v>132.0</v>
      </c>
    </row>
    <row r="138" ht="15.75" customHeight="1">
      <c r="B138" s="5" t="s">
        <v>674</v>
      </c>
      <c r="C138" s="441" t="s">
        <v>675</v>
      </c>
      <c r="D138" s="442">
        <v>133.0</v>
      </c>
    </row>
    <row r="139" ht="15.75" customHeight="1">
      <c r="B139" s="5" t="s">
        <v>676</v>
      </c>
      <c r="C139" s="441" t="s">
        <v>677</v>
      </c>
      <c r="D139" s="442">
        <v>134.0</v>
      </c>
    </row>
    <row r="140" ht="15.75" customHeight="1">
      <c r="B140" s="5" t="s">
        <v>678</v>
      </c>
      <c r="C140" s="441" t="s">
        <v>679</v>
      </c>
      <c r="D140" s="442">
        <v>135.0</v>
      </c>
    </row>
    <row r="141" ht="15.75" customHeight="1">
      <c r="B141" s="5" t="s">
        <v>680</v>
      </c>
      <c r="C141" s="441" t="s">
        <v>681</v>
      </c>
      <c r="D141" s="442">
        <v>136.0</v>
      </c>
    </row>
    <row r="142" ht="15.75" customHeight="1">
      <c r="B142" s="5" t="s">
        <v>682</v>
      </c>
      <c r="C142" s="441" t="s">
        <v>683</v>
      </c>
      <c r="D142" s="442">
        <v>137.0</v>
      </c>
    </row>
    <row r="143" ht="15.75" customHeight="1">
      <c r="B143" s="5" t="s">
        <v>684</v>
      </c>
      <c r="C143" s="441" t="s">
        <v>685</v>
      </c>
      <c r="D143" s="442">
        <v>138.0</v>
      </c>
    </row>
    <row r="144" ht="15.75" customHeight="1">
      <c r="B144" s="5" t="s">
        <v>686</v>
      </c>
      <c r="C144" s="441" t="s">
        <v>687</v>
      </c>
      <c r="D144" s="442">
        <v>139.0</v>
      </c>
    </row>
    <row r="145" ht="15.75" customHeight="1">
      <c r="B145" s="5" t="s">
        <v>688</v>
      </c>
      <c r="C145" s="441" t="s">
        <v>689</v>
      </c>
      <c r="D145" s="442">
        <v>140.0</v>
      </c>
    </row>
    <row r="146" ht="15.75" customHeight="1">
      <c r="B146" s="5" t="s">
        <v>690</v>
      </c>
      <c r="C146" s="441" t="s">
        <v>691</v>
      </c>
      <c r="D146" s="442">
        <v>141.0</v>
      </c>
    </row>
    <row r="147" ht="15.75" customHeight="1">
      <c r="B147" s="5" t="s">
        <v>692</v>
      </c>
      <c r="C147" s="441" t="s">
        <v>693</v>
      </c>
      <c r="D147" s="442">
        <v>142.0</v>
      </c>
    </row>
    <row r="148" ht="15.75" customHeight="1">
      <c r="B148" s="5" t="s">
        <v>694</v>
      </c>
      <c r="C148" s="441" t="s">
        <v>695</v>
      </c>
      <c r="D148" s="442">
        <v>143.0</v>
      </c>
    </row>
    <row r="149" ht="15.75" customHeight="1">
      <c r="B149" s="5" t="s">
        <v>696</v>
      </c>
      <c r="C149" s="441" t="s">
        <v>697</v>
      </c>
      <c r="D149" s="442">
        <v>144.0</v>
      </c>
    </row>
    <row r="150" ht="15.75" customHeight="1">
      <c r="B150" s="5" t="s">
        <v>698</v>
      </c>
      <c r="C150" s="441" t="s">
        <v>699</v>
      </c>
      <c r="D150" s="442">
        <v>145.0</v>
      </c>
    </row>
    <row r="151" ht="15.75" customHeight="1">
      <c r="B151" s="5" t="s">
        <v>700</v>
      </c>
      <c r="C151" s="441" t="s">
        <v>701</v>
      </c>
      <c r="D151" s="442">
        <v>146.0</v>
      </c>
    </row>
    <row r="152" ht="15.75" customHeight="1">
      <c r="B152" s="5" t="s">
        <v>702</v>
      </c>
      <c r="C152" s="441" t="s">
        <v>703</v>
      </c>
      <c r="D152" s="442">
        <v>147.0</v>
      </c>
    </row>
    <row r="153" ht="15.75" customHeight="1">
      <c r="B153" s="5" t="s">
        <v>704</v>
      </c>
      <c r="C153" s="441" t="s">
        <v>705</v>
      </c>
      <c r="D153" s="442">
        <v>148.0</v>
      </c>
    </row>
    <row r="154" ht="15.75" customHeight="1">
      <c r="B154" s="5" t="s">
        <v>706</v>
      </c>
      <c r="C154" s="441" t="s">
        <v>707</v>
      </c>
      <c r="D154" s="442">
        <v>149.0</v>
      </c>
    </row>
    <row r="155" ht="15.75" customHeight="1">
      <c r="B155" s="5" t="s">
        <v>708</v>
      </c>
      <c r="C155" s="441" t="s">
        <v>709</v>
      </c>
      <c r="D155" s="442">
        <v>150.0</v>
      </c>
    </row>
    <row r="156" ht="15.75" customHeight="1">
      <c r="B156" s="5" t="s">
        <v>710</v>
      </c>
      <c r="C156" s="441" t="s">
        <v>711</v>
      </c>
      <c r="D156" s="442">
        <v>151.0</v>
      </c>
    </row>
    <row r="157" ht="15.75" customHeight="1">
      <c r="B157" s="5" t="s">
        <v>712</v>
      </c>
      <c r="C157" s="441" t="s">
        <v>713</v>
      </c>
      <c r="D157" s="442">
        <v>152.0</v>
      </c>
    </row>
    <row r="158" ht="15.75" customHeight="1">
      <c r="B158" s="5" t="s">
        <v>714</v>
      </c>
      <c r="C158" s="441" t="s">
        <v>715</v>
      </c>
      <c r="D158" s="442">
        <v>153.0</v>
      </c>
    </row>
    <row r="159" ht="15.75" customHeight="1">
      <c r="B159" s="5" t="s">
        <v>716</v>
      </c>
      <c r="C159" s="441" t="s">
        <v>717</v>
      </c>
      <c r="D159" s="442">
        <v>154.0</v>
      </c>
    </row>
    <row r="160" ht="15.75" customHeight="1">
      <c r="B160" s="5" t="s">
        <v>718</v>
      </c>
      <c r="C160" s="441" t="s">
        <v>719</v>
      </c>
      <c r="D160" s="442">
        <v>155.0</v>
      </c>
    </row>
    <row r="161" ht="15.75" customHeight="1">
      <c r="B161" s="5" t="s">
        <v>720</v>
      </c>
      <c r="C161" s="441" t="s">
        <v>721</v>
      </c>
      <c r="D161" s="442">
        <v>156.0</v>
      </c>
    </row>
    <row r="162" ht="15.75" customHeight="1">
      <c r="B162" s="5" t="s">
        <v>722</v>
      </c>
      <c r="C162" s="441" t="s">
        <v>723</v>
      </c>
      <c r="D162" s="442">
        <v>157.0</v>
      </c>
    </row>
    <row r="163" ht="15.75" customHeight="1">
      <c r="B163" s="5" t="s">
        <v>724</v>
      </c>
      <c r="C163" s="441" t="s">
        <v>725</v>
      </c>
      <c r="D163" s="442">
        <v>158.0</v>
      </c>
    </row>
    <row r="164" ht="15.75" customHeight="1">
      <c r="B164" s="5" t="s">
        <v>726</v>
      </c>
      <c r="C164" s="441" t="s">
        <v>727</v>
      </c>
      <c r="D164" s="442">
        <v>159.0</v>
      </c>
    </row>
    <row r="165" ht="15.75" customHeight="1">
      <c r="B165" s="5" t="s">
        <v>728</v>
      </c>
      <c r="C165" s="441" t="s">
        <v>729</v>
      </c>
      <c r="D165" s="442">
        <v>160.0</v>
      </c>
    </row>
    <row r="166" ht="15.75" customHeight="1">
      <c r="B166" s="5" t="s">
        <v>730</v>
      </c>
      <c r="C166" s="441" t="s">
        <v>731</v>
      </c>
      <c r="D166" s="442">
        <v>161.0</v>
      </c>
    </row>
    <row r="167" ht="15.75" customHeight="1">
      <c r="B167" s="5" t="s">
        <v>732</v>
      </c>
      <c r="C167" s="441" t="s">
        <v>733</v>
      </c>
      <c r="D167" s="442">
        <v>162.0</v>
      </c>
    </row>
    <row r="168" ht="15.75" customHeight="1">
      <c r="B168" s="5" t="s">
        <v>734</v>
      </c>
      <c r="C168" s="441" t="s">
        <v>735</v>
      </c>
      <c r="D168" s="442">
        <v>163.0</v>
      </c>
    </row>
    <row r="169" ht="15.75" customHeight="1">
      <c r="B169" s="5" t="s">
        <v>736</v>
      </c>
      <c r="C169" s="441" t="s">
        <v>737</v>
      </c>
      <c r="D169" s="442">
        <v>164.0</v>
      </c>
    </row>
    <row r="170" ht="15.75" customHeight="1">
      <c r="B170" s="5" t="s">
        <v>738</v>
      </c>
      <c r="C170" s="441" t="s">
        <v>739</v>
      </c>
      <c r="D170" s="442">
        <v>165.0</v>
      </c>
    </row>
    <row r="171" ht="15.75" customHeight="1">
      <c r="B171" s="5" t="s">
        <v>738</v>
      </c>
      <c r="C171" s="441" t="s">
        <v>740</v>
      </c>
      <c r="D171" s="442">
        <v>166.0</v>
      </c>
    </row>
    <row r="172" ht="15.75" customHeight="1">
      <c r="B172" s="5" t="s">
        <v>741</v>
      </c>
      <c r="C172" s="441" t="s">
        <v>742</v>
      </c>
      <c r="D172" s="442">
        <v>167.0</v>
      </c>
    </row>
    <row r="173" ht="15.75" customHeight="1">
      <c r="B173" s="5" t="s">
        <v>743</v>
      </c>
      <c r="C173" s="441" t="s">
        <v>744</v>
      </c>
      <c r="D173" s="442">
        <v>168.0</v>
      </c>
    </row>
    <row r="174" ht="15.75" customHeight="1">
      <c r="B174" s="5" t="s">
        <v>745</v>
      </c>
      <c r="C174" s="441" t="s">
        <v>746</v>
      </c>
      <c r="D174" s="442">
        <v>169.0</v>
      </c>
    </row>
    <row r="175" ht="15.75" customHeight="1">
      <c r="B175" s="5" t="s">
        <v>747</v>
      </c>
      <c r="C175" s="441" t="s">
        <v>748</v>
      </c>
      <c r="D175" s="442">
        <v>170.0</v>
      </c>
    </row>
    <row r="176" ht="15.75" customHeight="1">
      <c r="B176" s="5" t="s">
        <v>749</v>
      </c>
      <c r="C176" s="441" t="s">
        <v>750</v>
      </c>
      <c r="D176" s="442">
        <v>171.0</v>
      </c>
    </row>
    <row r="177" ht="15.75" customHeight="1">
      <c r="B177" s="5" t="s">
        <v>751</v>
      </c>
      <c r="C177" s="441" t="s">
        <v>752</v>
      </c>
      <c r="D177" s="442">
        <v>172.0</v>
      </c>
    </row>
    <row r="178" ht="15.75" customHeight="1">
      <c r="B178" s="5" t="s">
        <v>753</v>
      </c>
      <c r="C178" s="441" t="s">
        <v>754</v>
      </c>
      <c r="D178" s="442">
        <v>173.0</v>
      </c>
    </row>
    <row r="179" ht="15.75" customHeight="1">
      <c r="B179" s="5" t="s">
        <v>755</v>
      </c>
      <c r="C179" s="441" t="s">
        <v>756</v>
      </c>
      <c r="D179" s="442">
        <v>174.0</v>
      </c>
    </row>
    <row r="180" ht="15.75" customHeight="1">
      <c r="B180" s="5" t="s">
        <v>757</v>
      </c>
      <c r="C180" s="441" t="s">
        <v>758</v>
      </c>
      <c r="D180" s="442">
        <v>175.0</v>
      </c>
    </row>
    <row r="181" ht="15.75" customHeight="1">
      <c r="B181" s="5" t="s">
        <v>759</v>
      </c>
      <c r="C181" s="441" t="s">
        <v>760</v>
      </c>
      <c r="D181" s="442">
        <v>176.0</v>
      </c>
    </row>
    <row r="182" ht="15.75" customHeight="1">
      <c r="B182" s="5" t="s">
        <v>761</v>
      </c>
      <c r="C182" s="441" t="s">
        <v>762</v>
      </c>
      <c r="D182" s="442">
        <v>177.0</v>
      </c>
    </row>
    <row r="183" ht="15.75" customHeight="1">
      <c r="B183" s="5" t="s">
        <v>763</v>
      </c>
      <c r="C183" s="441" t="s">
        <v>764</v>
      </c>
      <c r="D183" s="442">
        <v>178.0</v>
      </c>
    </row>
    <row r="184" ht="15.75" customHeight="1">
      <c r="B184" s="5" t="s">
        <v>765</v>
      </c>
      <c r="C184" s="441" t="s">
        <v>766</v>
      </c>
      <c r="D184" s="442">
        <v>179.0</v>
      </c>
    </row>
    <row r="185" ht="15.75" customHeight="1">
      <c r="B185" s="5" t="s">
        <v>767</v>
      </c>
      <c r="C185" s="441" t="s">
        <v>768</v>
      </c>
      <c r="D185" s="442">
        <v>180.0</v>
      </c>
    </row>
    <row r="186" ht="15.75" customHeight="1">
      <c r="B186" s="5" t="s">
        <v>769</v>
      </c>
      <c r="C186" s="441" t="s">
        <v>770</v>
      </c>
      <c r="D186" s="442">
        <v>181.0</v>
      </c>
    </row>
    <row r="187" ht="15.75" customHeight="1">
      <c r="B187" s="5" t="s">
        <v>771</v>
      </c>
      <c r="C187" s="441" t="s">
        <v>772</v>
      </c>
      <c r="D187" s="442">
        <v>182.0</v>
      </c>
    </row>
    <row r="188" ht="15.75" customHeight="1">
      <c r="B188" s="5" t="s">
        <v>773</v>
      </c>
      <c r="C188" s="441" t="s">
        <v>774</v>
      </c>
      <c r="D188" s="442">
        <v>183.0</v>
      </c>
    </row>
    <row r="189" ht="15.75" customHeight="1">
      <c r="B189" s="5" t="s">
        <v>775</v>
      </c>
      <c r="C189" s="441" t="s">
        <v>776</v>
      </c>
      <c r="D189" s="442">
        <v>184.0</v>
      </c>
    </row>
    <row r="190" ht="15.75" customHeight="1">
      <c r="B190" s="5" t="s">
        <v>777</v>
      </c>
      <c r="C190" s="441" t="s">
        <v>778</v>
      </c>
      <c r="D190" s="442">
        <v>185.0</v>
      </c>
    </row>
    <row r="191" ht="15.75" customHeight="1">
      <c r="B191" s="5" t="s">
        <v>779</v>
      </c>
      <c r="C191" s="441" t="s">
        <v>780</v>
      </c>
      <c r="D191" s="442">
        <v>186.0</v>
      </c>
    </row>
    <row r="192" ht="15.75" customHeight="1">
      <c r="B192" s="5" t="s">
        <v>781</v>
      </c>
      <c r="C192" s="441" t="s">
        <v>782</v>
      </c>
      <c r="D192" s="442">
        <v>187.0</v>
      </c>
    </row>
    <row r="193" ht="15.75" customHeight="1">
      <c r="B193" s="5" t="s">
        <v>783</v>
      </c>
      <c r="C193" s="441" t="s">
        <v>784</v>
      </c>
      <c r="D193" s="442">
        <v>188.0</v>
      </c>
    </row>
    <row r="194" ht="15.75" customHeight="1">
      <c r="B194" s="5" t="s">
        <v>785</v>
      </c>
      <c r="C194" s="441" t="s">
        <v>786</v>
      </c>
      <c r="D194" s="442">
        <v>189.0</v>
      </c>
    </row>
    <row r="195" ht="15.75" customHeight="1">
      <c r="B195" s="5" t="s">
        <v>787</v>
      </c>
      <c r="C195" s="441" t="s">
        <v>788</v>
      </c>
      <c r="D195" s="442">
        <v>190.0</v>
      </c>
    </row>
    <row r="196" ht="15.75" customHeight="1">
      <c r="B196" s="5" t="s">
        <v>789</v>
      </c>
      <c r="C196" s="441" t="s">
        <v>790</v>
      </c>
      <c r="D196" s="442">
        <v>191.0</v>
      </c>
    </row>
    <row r="197" ht="15.75" customHeight="1">
      <c r="B197" s="5" t="s">
        <v>791</v>
      </c>
      <c r="C197" s="441" t="s">
        <v>792</v>
      </c>
      <c r="D197" s="442">
        <v>192.0</v>
      </c>
    </row>
    <row r="198" ht="15.75" customHeight="1">
      <c r="B198" s="5" t="s">
        <v>793</v>
      </c>
      <c r="C198" s="441" t="s">
        <v>794</v>
      </c>
      <c r="D198" s="442">
        <v>193.0</v>
      </c>
    </row>
    <row r="199" ht="15.75" customHeight="1">
      <c r="B199" s="5" t="s">
        <v>795</v>
      </c>
      <c r="C199" s="441" t="s">
        <v>796</v>
      </c>
      <c r="D199" s="442">
        <v>194.0</v>
      </c>
    </row>
    <row r="200" ht="15.75" customHeight="1">
      <c r="B200" s="5" t="s">
        <v>797</v>
      </c>
      <c r="C200" s="441" t="s">
        <v>798</v>
      </c>
      <c r="D200" s="442">
        <v>195.0</v>
      </c>
    </row>
    <row r="201" ht="15.75" customHeight="1">
      <c r="B201" s="5" t="s">
        <v>799</v>
      </c>
      <c r="C201" s="441" t="s">
        <v>800</v>
      </c>
      <c r="D201" s="442">
        <v>196.0</v>
      </c>
    </row>
    <row r="202" ht="15.75" customHeight="1">
      <c r="B202" s="5" t="s">
        <v>801</v>
      </c>
      <c r="C202" s="441" t="s">
        <v>802</v>
      </c>
      <c r="D202" s="442">
        <v>197.0</v>
      </c>
    </row>
    <row r="203" ht="15.75" customHeight="1">
      <c r="B203" s="5" t="s">
        <v>803</v>
      </c>
      <c r="C203" s="441" t="s">
        <v>804</v>
      </c>
      <c r="D203" s="442">
        <v>198.0</v>
      </c>
    </row>
    <row r="204" ht="15.75" customHeight="1">
      <c r="B204" s="5" t="s">
        <v>41</v>
      </c>
      <c r="C204" s="441" t="s">
        <v>805</v>
      </c>
      <c r="D204" s="442">
        <v>199.0</v>
      </c>
    </row>
    <row r="205" ht="15.75" customHeight="1">
      <c r="B205" s="5" t="s">
        <v>806</v>
      </c>
      <c r="C205" s="441" t="s">
        <v>807</v>
      </c>
      <c r="D205" s="442">
        <v>200.0</v>
      </c>
    </row>
    <row r="206" ht="15.75" customHeight="1">
      <c r="B206" s="5" t="s">
        <v>808</v>
      </c>
      <c r="C206" s="441" t="s">
        <v>809</v>
      </c>
      <c r="D206" s="442">
        <v>201.0</v>
      </c>
    </row>
    <row r="207" ht="15.75" customHeight="1">
      <c r="B207" s="5" t="s">
        <v>810</v>
      </c>
      <c r="C207" s="441" t="s">
        <v>811</v>
      </c>
      <c r="D207" s="442">
        <v>202.0</v>
      </c>
    </row>
    <row r="208" ht="15.75" customHeight="1">
      <c r="B208" s="5" t="s">
        <v>812</v>
      </c>
      <c r="C208" s="441" t="s">
        <v>813</v>
      </c>
      <c r="D208" s="442">
        <v>203.0</v>
      </c>
    </row>
    <row r="209" ht="15.75" customHeight="1">
      <c r="B209" s="5" t="s">
        <v>814</v>
      </c>
      <c r="C209" s="441" t="s">
        <v>815</v>
      </c>
      <c r="D209" s="442">
        <v>204.0</v>
      </c>
    </row>
    <row r="210" ht="15.75" customHeight="1">
      <c r="B210" s="5" t="s">
        <v>816</v>
      </c>
      <c r="C210" s="441" t="s">
        <v>817</v>
      </c>
      <c r="D210" s="442">
        <v>205.0</v>
      </c>
    </row>
    <row r="211" ht="15.75" customHeight="1">
      <c r="B211" s="5" t="s">
        <v>818</v>
      </c>
      <c r="C211" s="441" t="s">
        <v>819</v>
      </c>
      <c r="D211" s="442">
        <v>206.0</v>
      </c>
    </row>
    <row r="212" ht="15.75" customHeight="1">
      <c r="B212" s="5" t="s">
        <v>820</v>
      </c>
      <c r="C212" s="441" t="s">
        <v>821</v>
      </c>
      <c r="D212" s="442">
        <v>207.0</v>
      </c>
    </row>
    <row r="213" ht="15.75" customHeight="1">
      <c r="B213" s="5" t="s">
        <v>822</v>
      </c>
      <c r="C213" s="441" t="s">
        <v>823</v>
      </c>
      <c r="D213" s="442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1"/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</row>
    <row r="2">
      <c r="A2" s="421"/>
      <c r="B2" s="422" t="s">
        <v>200</v>
      </c>
      <c r="C2" s="423"/>
      <c r="D2" s="421"/>
      <c r="E2" s="421"/>
      <c r="F2" s="421"/>
      <c r="G2" s="421"/>
      <c r="H2" s="421"/>
      <c r="I2" s="421"/>
      <c r="J2" s="421"/>
    </row>
    <row r="3">
      <c r="A3" s="421"/>
      <c r="B3" s="422" t="s">
        <v>408</v>
      </c>
      <c r="C3" s="423"/>
      <c r="D3" s="421"/>
      <c r="E3" s="421"/>
      <c r="F3" s="421"/>
      <c r="G3" s="421"/>
      <c r="H3" s="421"/>
      <c r="I3" s="421"/>
      <c r="J3" s="421"/>
    </row>
    <row r="4">
      <c r="A4" s="421"/>
      <c r="B4" s="421"/>
      <c r="C4" s="421"/>
      <c r="D4" s="421"/>
      <c r="E4" s="421"/>
      <c r="F4" s="421"/>
      <c r="G4" s="421"/>
      <c r="H4" s="421"/>
      <c r="I4" s="421"/>
      <c r="J4" s="421"/>
      <c r="K4" s="421"/>
      <c r="L4" s="421"/>
      <c r="M4" s="421"/>
      <c r="N4" s="421"/>
      <c r="O4" s="421"/>
      <c r="P4" s="421"/>
      <c r="Q4" s="421"/>
      <c r="R4" s="421"/>
      <c r="S4" s="421"/>
      <c r="T4" s="421"/>
      <c r="U4" s="421"/>
      <c r="V4" s="421"/>
      <c r="W4" s="421"/>
      <c r="X4" s="421"/>
      <c r="Y4" s="421"/>
      <c r="Z4" s="421"/>
    </row>
    <row r="5" ht="30.0" customHeight="1">
      <c r="A5" s="426"/>
      <c r="B5" s="230" t="s">
        <v>824</v>
      </c>
      <c r="C5" s="443" t="s">
        <v>825</v>
      </c>
      <c r="D5" s="426"/>
      <c r="E5" s="426"/>
      <c r="F5" s="426"/>
      <c r="G5" s="426"/>
      <c r="H5" s="426"/>
      <c r="I5" s="426"/>
      <c r="J5" s="426"/>
      <c r="K5" s="428"/>
      <c r="L5" s="428"/>
      <c r="M5" s="428"/>
      <c r="N5" s="428"/>
      <c r="O5" s="428"/>
      <c r="P5" s="428"/>
      <c r="Q5" s="428"/>
      <c r="R5" s="428"/>
      <c r="S5" s="428"/>
      <c r="T5" s="428"/>
      <c r="U5" s="428"/>
      <c r="V5" s="428"/>
      <c r="W5" s="428"/>
      <c r="X5" s="428"/>
      <c r="Y5" s="428"/>
      <c r="Z5" s="428"/>
    </row>
    <row r="6" ht="20.25" customHeight="1">
      <c r="A6" s="426"/>
      <c r="B6" s="230" t="s">
        <v>826</v>
      </c>
      <c r="C6" s="444">
        <v>1.0</v>
      </c>
      <c r="D6" s="426"/>
      <c r="E6" s="426"/>
      <c r="F6" s="426"/>
      <c r="G6" s="426"/>
      <c r="H6" s="426"/>
      <c r="I6" s="426"/>
      <c r="J6" s="426"/>
      <c r="K6" s="428"/>
      <c r="L6" s="428"/>
      <c r="M6" s="428"/>
      <c r="N6" s="428"/>
      <c r="O6" s="428"/>
      <c r="P6" s="428"/>
      <c r="Q6" s="428"/>
      <c r="R6" s="428"/>
      <c r="S6" s="428"/>
      <c r="T6" s="428"/>
      <c r="U6" s="428"/>
      <c r="V6" s="428"/>
      <c r="W6" s="428"/>
      <c r="X6" s="428"/>
      <c r="Y6" s="428"/>
      <c r="Z6" s="428"/>
    </row>
    <row r="7" ht="20.25" customHeight="1">
      <c r="A7" s="426"/>
      <c r="B7" s="230" t="s">
        <v>827</v>
      </c>
      <c r="C7" s="444">
        <v>2.0</v>
      </c>
      <c r="D7" s="426"/>
      <c r="E7" s="426"/>
      <c r="F7" s="426"/>
      <c r="G7" s="426"/>
      <c r="H7" s="426"/>
      <c r="I7" s="426"/>
      <c r="J7" s="426"/>
      <c r="K7" s="428"/>
      <c r="L7" s="428"/>
      <c r="M7" s="428"/>
      <c r="N7" s="428"/>
      <c r="O7" s="428"/>
      <c r="P7" s="428"/>
      <c r="Q7" s="428"/>
      <c r="R7" s="428"/>
      <c r="S7" s="428"/>
      <c r="T7" s="428"/>
      <c r="U7" s="428"/>
      <c r="V7" s="428"/>
      <c r="W7" s="428"/>
      <c r="X7" s="428"/>
      <c r="Y7" s="428"/>
      <c r="Z7" s="428"/>
    </row>
    <row r="8">
      <c r="A8" s="421"/>
      <c r="B8" s="421"/>
      <c r="C8" s="421"/>
      <c r="D8" s="421"/>
      <c r="E8" s="421"/>
      <c r="F8" s="421"/>
      <c r="G8" s="421"/>
      <c r="H8" s="421"/>
      <c r="I8" s="421"/>
      <c r="J8" s="421"/>
      <c r="K8" s="421"/>
      <c r="L8" s="421"/>
      <c r="M8" s="421"/>
      <c r="N8" s="421"/>
      <c r="O8" s="421"/>
      <c r="P8" s="421"/>
      <c r="Q8" s="421"/>
      <c r="R8" s="421"/>
      <c r="S8" s="421"/>
      <c r="T8" s="421"/>
      <c r="U8" s="421"/>
      <c r="V8" s="421"/>
      <c r="W8" s="421"/>
      <c r="X8" s="421"/>
      <c r="Y8" s="421"/>
      <c r="Z8" s="421"/>
    </row>
    <row r="9">
      <c r="A9" s="421"/>
      <c r="B9" s="421"/>
      <c r="C9" s="421"/>
      <c r="D9" s="421"/>
      <c r="E9" s="421"/>
      <c r="F9" s="421"/>
      <c r="G9" s="421"/>
      <c r="H9" s="421"/>
      <c r="I9" s="421"/>
      <c r="J9" s="421"/>
      <c r="K9" s="421"/>
      <c r="L9" s="421"/>
      <c r="M9" s="421"/>
      <c r="N9" s="421"/>
      <c r="O9" s="421"/>
      <c r="P9" s="421"/>
      <c r="Q9" s="421"/>
      <c r="R9" s="421"/>
      <c r="S9" s="421"/>
      <c r="T9" s="421"/>
      <c r="U9" s="421"/>
      <c r="V9" s="421"/>
      <c r="W9" s="421"/>
      <c r="X9" s="421"/>
      <c r="Y9" s="421"/>
      <c r="Z9" s="421"/>
    </row>
    <row r="10">
      <c r="A10" s="421"/>
      <c r="B10" s="421"/>
      <c r="C10" s="421"/>
      <c r="D10" s="421"/>
      <c r="E10" s="421"/>
      <c r="F10" s="421"/>
      <c r="G10" s="421"/>
      <c r="H10" s="421"/>
      <c r="I10" s="421"/>
      <c r="J10" s="421"/>
      <c r="K10" s="421"/>
      <c r="L10" s="421"/>
      <c r="M10" s="421"/>
      <c r="N10" s="421"/>
      <c r="O10" s="421"/>
      <c r="P10" s="421"/>
      <c r="Q10" s="421"/>
      <c r="R10" s="421"/>
      <c r="S10" s="421"/>
      <c r="T10" s="421"/>
      <c r="U10" s="421"/>
      <c r="V10" s="421"/>
      <c r="W10" s="421"/>
      <c r="X10" s="421"/>
      <c r="Y10" s="421"/>
      <c r="Z10" s="421"/>
    </row>
    <row r="11">
      <c r="A11" s="421"/>
      <c r="B11" s="421"/>
      <c r="C11" s="421"/>
      <c r="D11" s="421"/>
      <c r="E11" s="421"/>
      <c r="F11" s="421"/>
      <c r="G11" s="421"/>
      <c r="H11" s="421"/>
      <c r="I11" s="421"/>
      <c r="J11" s="421"/>
      <c r="K11" s="421"/>
      <c r="L11" s="421"/>
      <c r="M11" s="421"/>
      <c r="N11" s="421"/>
      <c r="O11" s="421"/>
      <c r="P11" s="421"/>
      <c r="Q11" s="421"/>
      <c r="R11" s="421"/>
      <c r="S11" s="421"/>
      <c r="T11" s="421"/>
      <c r="U11" s="421"/>
      <c r="V11" s="421"/>
      <c r="W11" s="421"/>
      <c r="X11" s="421"/>
      <c r="Y11" s="421"/>
      <c r="Z11" s="421"/>
    </row>
    <row r="12">
      <c r="A12" s="421"/>
      <c r="B12" s="421"/>
      <c r="C12" s="421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421"/>
      <c r="S12" s="421"/>
      <c r="T12" s="421"/>
      <c r="U12" s="421"/>
      <c r="V12" s="421"/>
      <c r="W12" s="421"/>
      <c r="X12" s="421"/>
      <c r="Y12" s="421"/>
      <c r="Z12" s="421"/>
    </row>
    <row r="13">
      <c r="A13" s="421"/>
      <c r="B13" s="421"/>
      <c r="C13" s="421"/>
      <c r="D13" s="421"/>
      <c r="E13" s="421"/>
      <c r="F13" s="421"/>
      <c r="G13" s="421"/>
      <c r="H13" s="421"/>
      <c r="I13" s="421"/>
      <c r="J13" s="421"/>
      <c r="K13" s="421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421"/>
      <c r="X13" s="421"/>
      <c r="Y13" s="421"/>
      <c r="Z13" s="421"/>
    </row>
    <row r="14">
      <c r="A14" s="421"/>
      <c r="B14" s="421"/>
      <c r="C14" s="421"/>
      <c r="D14" s="421"/>
      <c r="E14" s="421"/>
      <c r="F14" s="421"/>
      <c r="G14" s="421"/>
      <c r="H14" s="421"/>
      <c r="I14" s="421"/>
      <c r="J14" s="421"/>
      <c r="K14" s="421"/>
      <c r="L14" s="421"/>
      <c r="M14" s="421"/>
      <c r="N14" s="421"/>
      <c r="O14" s="421"/>
      <c r="P14" s="421"/>
      <c r="Q14" s="421"/>
      <c r="R14" s="421"/>
      <c r="S14" s="421"/>
      <c r="T14" s="421"/>
      <c r="U14" s="421"/>
      <c r="V14" s="421"/>
      <c r="W14" s="421"/>
      <c r="X14" s="421"/>
      <c r="Y14" s="421"/>
      <c r="Z14" s="421"/>
    </row>
    <row r="15">
      <c r="A15" s="421"/>
      <c r="B15" s="421"/>
      <c r="C15" s="421"/>
      <c r="D15" s="421"/>
      <c r="E15" s="421"/>
      <c r="F15" s="421"/>
      <c r="G15" s="421"/>
      <c r="H15" s="421"/>
      <c r="I15" s="421"/>
      <c r="J15" s="421"/>
      <c r="K15" s="421"/>
      <c r="L15" s="421"/>
      <c r="M15" s="421"/>
      <c r="N15" s="421"/>
      <c r="O15" s="421"/>
      <c r="P15" s="421"/>
      <c r="Q15" s="421"/>
      <c r="R15" s="421"/>
      <c r="S15" s="421"/>
      <c r="T15" s="421"/>
      <c r="U15" s="421"/>
      <c r="V15" s="421"/>
      <c r="W15" s="421"/>
      <c r="X15" s="421"/>
      <c r="Y15" s="421"/>
      <c r="Z15" s="421"/>
    </row>
    <row r="16">
      <c r="A16" s="421"/>
      <c r="B16" s="421"/>
      <c r="C16" s="421"/>
      <c r="D16" s="421"/>
      <c r="E16" s="421"/>
      <c r="F16" s="421"/>
      <c r="G16" s="421"/>
      <c r="H16" s="421"/>
      <c r="I16" s="421"/>
      <c r="J16" s="421"/>
      <c r="K16" s="421"/>
      <c r="L16" s="421"/>
      <c r="M16" s="421"/>
      <c r="N16" s="421"/>
      <c r="O16" s="421"/>
      <c r="P16" s="421"/>
      <c r="Q16" s="421"/>
      <c r="R16" s="421"/>
      <c r="S16" s="421"/>
      <c r="T16" s="421"/>
      <c r="U16" s="421"/>
      <c r="V16" s="421"/>
      <c r="W16" s="421"/>
      <c r="X16" s="421"/>
      <c r="Y16" s="421"/>
      <c r="Z16" s="421"/>
    </row>
    <row r="17">
      <c r="A17" s="421"/>
      <c r="B17" s="421"/>
      <c r="C17" s="421"/>
      <c r="D17" s="421"/>
      <c r="E17" s="421"/>
      <c r="F17" s="421"/>
      <c r="G17" s="421"/>
      <c r="H17" s="421"/>
      <c r="I17" s="421"/>
      <c r="J17" s="421"/>
      <c r="K17" s="421"/>
      <c r="L17" s="421"/>
      <c r="M17" s="421"/>
      <c r="N17" s="421"/>
      <c r="O17" s="421"/>
      <c r="P17" s="421"/>
      <c r="Q17" s="421"/>
      <c r="R17" s="421"/>
      <c r="S17" s="421"/>
      <c r="T17" s="421"/>
      <c r="U17" s="421"/>
      <c r="V17" s="421"/>
      <c r="W17" s="421"/>
      <c r="X17" s="421"/>
      <c r="Y17" s="421"/>
      <c r="Z17" s="421"/>
    </row>
    <row r="18">
      <c r="A18" s="421"/>
      <c r="D18" s="421"/>
      <c r="E18" s="421"/>
      <c r="F18" s="421"/>
      <c r="G18" s="421"/>
      <c r="H18" s="421"/>
      <c r="I18" s="421"/>
      <c r="J18" s="421"/>
    </row>
    <row r="19">
      <c r="A19" s="421"/>
      <c r="D19" s="421"/>
      <c r="E19" s="421"/>
      <c r="F19" s="421"/>
      <c r="G19" s="421"/>
      <c r="H19" s="421"/>
      <c r="I19" s="421"/>
      <c r="J19" s="421"/>
    </row>
    <row r="20">
      <c r="A20" s="421"/>
      <c r="D20" s="421"/>
      <c r="E20" s="421"/>
      <c r="F20" s="421"/>
      <c r="G20" s="421"/>
      <c r="H20" s="421"/>
      <c r="I20" s="421"/>
      <c r="J20" s="421"/>
    </row>
    <row r="21" ht="15.75" customHeight="1">
      <c r="A21" s="421"/>
      <c r="D21" s="421"/>
      <c r="E21" s="421"/>
      <c r="F21" s="421"/>
      <c r="G21" s="421"/>
      <c r="H21" s="421"/>
      <c r="I21" s="421"/>
      <c r="J21" s="421"/>
    </row>
    <row r="22" ht="15.75" customHeight="1">
      <c r="A22" s="421"/>
      <c r="D22" s="421"/>
      <c r="E22" s="421"/>
      <c r="F22" s="421"/>
      <c r="G22" s="421"/>
      <c r="H22" s="421"/>
      <c r="I22" s="421"/>
      <c r="J22" s="421"/>
    </row>
    <row r="23" ht="15.75" customHeight="1">
      <c r="A23" s="421"/>
      <c r="D23" s="421"/>
      <c r="E23" s="421"/>
      <c r="F23" s="421"/>
      <c r="G23" s="421"/>
      <c r="H23" s="421"/>
      <c r="I23" s="421"/>
      <c r="J23" s="421"/>
    </row>
    <row r="24" ht="15.75" customHeight="1">
      <c r="A24" s="421"/>
      <c r="D24" s="421"/>
      <c r="E24" s="421"/>
      <c r="F24" s="421"/>
      <c r="G24" s="421"/>
      <c r="H24" s="421"/>
      <c r="I24" s="421"/>
      <c r="J24" s="421"/>
    </row>
    <row r="25" ht="15.75" customHeight="1">
      <c r="A25" s="421"/>
      <c r="D25" s="421"/>
      <c r="E25" s="421"/>
      <c r="F25" s="421"/>
      <c r="G25" s="421"/>
      <c r="H25" s="421"/>
      <c r="I25" s="421"/>
      <c r="J25" s="421"/>
    </row>
    <row r="26" ht="15.75" customHeight="1">
      <c r="A26" s="421"/>
      <c r="D26" s="421"/>
      <c r="E26" s="421"/>
      <c r="F26" s="421"/>
      <c r="G26" s="421"/>
      <c r="H26" s="421"/>
      <c r="I26" s="421"/>
      <c r="J26" s="421"/>
    </row>
    <row r="27" ht="15.75" customHeight="1">
      <c r="A27" s="421"/>
      <c r="D27" s="421"/>
      <c r="E27" s="421"/>
      <c r="F27" s="421"/>
      <c r="G27" s="421"/>
      <c r="H27" s="421"/>
      <c r="I27" s="421"/>
      <c r="J27" s="421"/>
    </row>
    <row r="28" ht="15.75" customHeight="1">
      <c r="A28" s="421"/>
      <c r="D28" s="421"/>
      <c r="E28" s="421"/>
      <c r="F28" s="421"/>
      <c r="G28" s="421"/>
      <c r="H28" s="421"/>
      <c r="I28" s="421"/>
      <c r="J28" s="421"/>
    </row>
    <row r="29" ht="15.75" customHeight="1">
      <c r="A29" s="421"/>
      <c r="D29" s="421"/>
      <c r="E29" s="421"/>
      <c r="F29" s="421"/>
      <c r="G29" s="421"/>
      <c r="H29" s="421"/>
      <c r="I29" s="421"/>
      <c r="J29" s="421"/>
    </row>
    <row r="30" ht="15.75" customHeight="1">
      <c r="A30" s="421"/>
      <c r="D30" s="421"/>
      <c r="E30" s="421"/>
      <c r="F30" s="421"/>
      <c r="G30" s="421"/>
      <c r="H30" s="421"/>
      <c r="I30" s="421"/>
      <c r="J30" s="421"/>
    </row>
    <row r="31" ht="15.75" customHeight="1">
      <c r="A31" s="421"/>
      <c r="D31" s="421"/>
      <c r="E31" s="421"/>
      <c r="F31" s="421"/>
      <c r="G31" s="421"/>
      <c r="H31" s="421"/>
      <c r="I31" s="421"/>
      <c r="J31" s="421"/>
    </row>
    <row r="32" ht="15.75" customHeight="1">
      <c r="A32" s="421"/>
      <c r="D32" s="421"/>
      <c r="E32" s="421"/>
      <c r="F32" s="421"/>
      <c r="G32" s="421"/>
      <c r="H32" s="421"/>
      <c r="I32" s="421"/>
      <c r="J32" s="421"/>
    </row>
    <row r="33" ht="15.75" customHeight="1">
      <c r="A33" s="421"/>
      <c r="D33" s="421"/>
      <c r="E33" s="421"/>
      <c r="F33" s="421"/>
      <c r="G33" s="421"/>
      <c r="H33" s="421"/>
      <c r="I33" s="421"/>
      <c r="J33" s="421"/>
    </row>
    <row r="34" ht="15.75" customHeight="1">
      <c r="A34" s="421"/>
      <c r="D34" s="421"/>
      <c r="E34" s="421"/>
      <c r="F34" s="421"/>
      <c r="G34" s="421"/>
      <c r="H34" s="421"/>
      <c r="I34" s="421"/>
      <c r="J34" s="421"/>
    </row>
    <row r="35" ht="15.75" customHeight="1">
      <c r="A35" s="421"/>
      <c r="D35" s="421"/>
      <c r="E35" s="421"/>
      <c r="F35" s="421"/>
      <c r="G35" s="421"/>
      <c r="H35" s="421"/>
      <c r="I35" s="421"/>
      <c r="J35" s="421"/>
    </row>
    <row r="36" ht="15.75" customHeight="1">
      <c r="A36" s="421"/>
      <c r="D36" s="421"/>
      <c r="E36" s="421"/>
      <c r="F36" s="421"/>
      <c r="G36" s="421"/>
      <c r="H36" s="421"/>
      <c r="I36" s="421"/>
      <c r="J36" s="421"/>
    </row>
    <row r="37" ht="15.75" customHeight="1">
      <c r="A37" s="421"/>
      <c r="D37" s="421"/>
      <c r="E37" s="421"/>
      <c r="F37" s="421"/>
      <c r="G37" s="421"/>
      <c r="H37" s="421"/>
      <c r="I37" s="421"/>
      <c r="J37" s="421"/>
    </row>
    <row r="38" ht="15.75" customHeight="1">
      <c r="A38" s="421"/>
      <c r="D38" s="421"/>
      <c r="E38" s="421"/>
      <c r="F38" s="421"/>
      <c r="G38" s="421"/>
      <c r="H38" s="421"/>
      <c r="I38" s="421"/>
      <c r="J38" s="421"/>
    </row>
    <row r="39" ht="15.75" customHeight="1">
      <c r="A39" s="421"/>
      <c r="D39" s="421"/>
      <c r="E39" s="421"/>
      <c r="F39" s="421"/>
      <c r="G39" s="421"/>
      <c r="H39" s="421"/>
      <c r="I39" s="421"/>
      <c r="J39" s="421"/>
    </row>
    <row r="40" ht="15.75" customHeight="1">
      <c r="A40" s="421"/>
      <c r="D40" s="421"/>
      <c r="E40" s="421"/>
      <c r="F40" s="421"/>
      <c r="G40" s="421"/>
      <c r="H40" s="421"/>
      <c r="I40" s="421"/>
      <c r="J40" s="421"/>
    </row>
    <row r="41" ht="15.75" customHeight="1">
      <c r="A41" s="421"/>
      <c r="D41" s="421"/>
      <c r="E41" s="421"/>
      <c r="F41" s="421"/>
      <c r="G41" s="421"/>
      <c r="H41" s="421"/>
      <c r="I41" s="421"/>
      <c r="J41" s="421"/>
    </row>
    <row r="42" ht="15.75" customHeight="1">
      <c r="A42" s="421"/>
      <c r="D42" s="421"/>
      <c r="E42" s="421"/>
      <c r="F42" s="421"/>
      <c r="G42" s="421"/>
      <c r="H42" s="421"/>
      <c r="I42" s="421"/>
      <c r="J42" s="421"/>
    </row>
    <row r="43" ht="15.75" customHeight="1">
      <c r="A43" s="421"/>
      <c r="D43" s="421"/>
      <c r="E43" s="421"/>
      <c r="F43" s="421"/>
      <c r="G43" s="421"/>
      <c r="H43" s="421"/>
      <c r="I43" s="421"/>
      <c r="J43" s="421"/>
    </row>
    <row r="44" ht="15.75" customHeight="1">
      <c r="A44" s="421"/>
      <c r="D44" s="421"/>
      <c r="E44" s="421"/>
      <c r="F44" s="421"/>
      <c r="G44" s="421"/>
      <c r="H44" s="421"/>
      <c r="I44" s="421"/>
      <c r="J44" s="421"/>
    </row>
    <row r="45" ht="15.75" customHeight="1">
      <c r="A45" s="421"/>
      <c r="D45" s="421"/>
      <c r="E45" s="421"/>
      <c r="F45" s="421"/>
      <c r="G45" s="421"/>
      <c r="H45" s="421"/>
      <c r="I45" s="421"/>
      <c r="J45" s="421"/>
    </row>
    <row r="46" ht="15.75" customHeight="1">
      <c r="A46" s="421"/>
      <c r="D46" s="421"/>
      <c r="E46" s="421"/>
      <c r="F46" s="421"/>
      <c r="G46" s="421"/>
      <c r="H46" s="421"/>
      <c r="I46" s="421"/>
      <c r="J46" s="421"/>
    </row>
    <row r="47" ht="15.75" customHeight="1">
      <c r="A47" s="421"/>
      <c r="D47" s="421"/>
      <c r="E47" s="421"/>
      <c r="F47" s="421"/>
      <c r="G47" s="421"/>
      <c r="H47" s="421"/>
      <c r="I47" s="421"/>
      <c r="J47" s="421"/>
    </row>
    <row r="48" ht="15.75" customHeight="1">
      <c r="A48" s="421"/>
      <c r="D48" s="421"/>
      <c r="E48" s="421"/>
      <c r="F48" s="421"/>
      <c r="G48" s="421"/>
      <c r="H48" s="421"/>
      <c r="I48" s="421"/>
      <c r="J48" s="421"/>
    </row>
    <row r="49" ht="15.75" customHeight="1">
      <c r="A49" s="421"/>
      <c r="D49" s="421"/>
      <c r="E49" s="421"/>
      <c r="F49" s="421"/>
      <c r="G49" s="421"/>
      <c r="H49" s="421"/>
      <c r="I49" s="421"/>
      <c r="J49" s="421"/>
    </row>
    <row r="50" ht="15.75" customHeight="1">
      <c r="A50" s="421"/>
      <c r="D50" s="421"/>
      <c r="E50" s="421"/>
      <c r="F50" s="421"/>
      <c r="G50" s="421"/>
      <c r="H50" s="421"/>
      <c r="I50" s="421"/>
      <c r="J50" s="421"/>
    </row>
    <row r="51" ht="15.75" customHeight="1">
      <c r="A51" s="421"/>
      <c r="D51" s="421"/>
      <c r="E51" s="421"/>
      <c r="F51" s="421"/>
      <c r="G51" s="421"/>
      <c r="H51" s="421"/>
      <c r="I51" s="421"/>
      <c r="J51" s="421"/>
    </row>
    <row r="52" ht="15.75" customHeight="1">
      <c r="A52" s="421"/>
      <c r="D52" s="421"/>
      <c r="E52" s="421"/>
      <c r="F52" s="421"/>
      <c r="G52" s="421"/>
      <c r="H52" s="421"/>
      <c r="I52" s="421"/>
      <c r="J52" s="421"/>
    </row>
    <row r="53" ht="15.75" customHeight="1">
      <c r="A53" s="421"/>
      <c r="D53" s="421"/>
      <c r="E53" s="421"/>
      <c r="F53" s="421"/>
      <c r="G53" s="421"/>
      <c r="H53" s="421"/>
      <c r="I53" s="421"/>
      <c r="J53" s="421"/>
    </row>
    <row r="54" ht="15.75" customHeight="1">
      <c r="A54" s="421"/>
      <c r="D54" s="421"/>
      <c r="E54" s="421"/>
      <c r="F54" s="421"/>
      <c r="G54" s="421"/>
      <c r="H54" s="421"/>
      <c r="I54" s="421"/>
      <c r="J54" s="421"/>
    </row>
    <row r="55" ht="15.75" customHeight="1">
      <c r="A55" s="421"/>
      <c r="D55" s="421"/>
      <c r="E55" s="421"/>
      <c r="F55" s="421"/>
      <c r="G55" s="421"/>
      <c r="H55" s="421"/>
      <c r="I55" s="421"/>
      <c r="J55" s="421"/>
    </row>
    <row r="56" ht="15.75" customHeight="1">
      <c r="A56" s="421"/>
      <c r="D56" s="421"/>
      <c r="E56" s="421"/>
      <c r="F56" s="421"/>
      <c r="G56" s="421"/>
      <c r="H56" s="421"/>
      <c r="I56" s="421"/>
      <c r="J56" s="421"/>
    </row>
    <row r="57" ht="15.75" customHeight="1">
      <c r="A57" s="421"/>
      <c r="D57" s="421"/>
      <c r="E57" s="421"/>
      <c r="F57" s="421"/>
      <c r="G57" s="421"/>
      <c r="H57" s="421"/>
      <c r="I57" s="421"/>
      <c r="J57" s="421"/>
    </row>
    <row r="58" ht="15.75" customHeight="1">
      <c r="A58" s="421"/>
      <c r="D58" s="421"/>
      <c r="E58" s="421"/>
      <c r="F58" s="421"/>
      <c r="G58" s="421"/>
      <c r="H58" s="421"/>
      <c r="I58" s="421"/>
      <c r="J58" s="421"/>
    </row>
    <row r="59" ht="15.75" customHeight="1">
      <c r="A59" s="421"/>
      <c r="D59" s="421"/>
      <c r="E59" s="421"/>
      <c r="F59" s="421"/>
      <c r="G59" s="421"/>
      <c r="H59" s="421"/>
      <c r="I59" s="421"/>
      <c r="J59" s="421"/>
    </row>
    <row r="60" ht="15.75" customHeight="1">
      <c r="A60" s="421"/>
      <c r="D60" s="421"/>
      <c r="E60" s="421"/>
      <c r="F60" s="421"/>
      <c r="G60" s="421"/>
      <c r="H60" s="421"/>
      <c r="I60" s="421"/>
      <c r="J60" s="421"/>
    </row>
    <row r="61" ht="15.75" customHeight="1">
      <c r="A61" s="421"/>
      <c r="D61" s="421"/>
      <c r="E61" s="421"/>
      <c r="F61" s="421"/>
      <c r="G61" s="421"/>
      <c r="H61" s="421"/>
      <c r="I61" s="421"/>
      <c r="J61" s="421"/>
    </row>
    <row r="62" ht="15.75" customHeight="1">
      <c r="A62" s="421"/>
      <c r="D62" s="421"/>
      <c r="E62" s="421"/>
      <c r="F62" s="421"/>
      <c r="G62" s="421"/>
      <c r="H62" s="421"/>
      <c r="I62" s="421"/>
      <c r="J62" s="421"/>
    </row>
    <row r="63" ht="15.75" customHeight="1">
      <c r="A63" s="421"/>
      <c r="D63" s="421"/>
      <c r="E63" s="421"/>
      <c r="F63" s="421"/>
      <c r="G63" s="421"/>
      <c r="H63" s="421"/>
      <c r="I63" s="421"/>
      <c r="J63" s="421"/>
    </row>
    <row r="64" ht="15.75" customHeight="1">
      <c r="A64" s="421"/>
      <c r="D64" s="421"/>
      <c r="E64" s="421"/>
      <c r="F64" s="421"/>
      <c r="G64" s="421"/>
      <c r="H64" s="421"/>
      <c r="I64" s="421"/>
      <c r="J64" s="421"/>
    </row>
    <row r="65" ht="15.75" customHeight="1">
      <c r="A65" s="421"/>
      <c r="D65" s="421"/>
      <c r="E65" s="421"/>
      <c r="F65" s="421"/>
      <c r="G65" s="421"/>
      <c r="H65" s="421"/>
      <c r="I65" s="421"/>
      <c r="J65" s="421"/>
    </row>
    <row r="66" ht="15.75" customHeight="1">
      <c r="A66" s="421"/>
      <c r="D66" s="421"/>
      <c r="E66" s="421"/>
      <c r="F66" s="421"/>
      <c r="G66" s="421"/>
      <c r="H66" s="421"/>
      <c r="I66" s="421"/>
      <c r="J66" s="421"/>
    </row>
    <row r="67" ht="15.75" customHeight="1">
      <c r="A67" s="421"/>
      <c r="D67" s="421"/>
      <c r="E67" s="421"/>
      <c r="F67" s="421"/>
      <c r="G67" s="421"/>
      <c r="H67" s="421"/>
      <c r="I67" s="421"/>
      <c r="J67" s="421"/>
    </row>
    <row r="68" ht="15.75" customHeight="1">
      <c r="A68" s="421"/>
      <c r="D68" s="421"/>
      <c r="E68" s="421"/>
      <c r="F68" s="421"/>
      <c r="G68" s="421"/>
      <c r="H68" s="421"/>
      <c r="I68" s="421"/>
      <c r="J68" s="421"/>
    </row>
    <row r="69" ht="15.75" customHeight="1">
      <c r="A69" s="421"/>
      <c r="D69" s="421"/>
      <c r="E69" s="421"/>
      <c r="F69" s="421"/>
      <c r="G69" s="421"/>
      <c r="H69" s="421"/>
      <c r="I69" s="421"/>
      <c r="J69" s="421"/>
    </row>
    <row r="70" ht="15.75" customHeight="1">
      <c r="A70" s="421"/>
      <c r="D70" s="421"/>
      <c r="E70" s="421"/>
      <c r="F70" s="421"/>
      <c r="G70" s="421"/>
      <c r="H70" s="421"/>
      <c r="I70" s="421"/>
      <c r="J70" s="421"/>
    </row>
    <row r="71" ht="15.75" customHeight="1">
      <c r="A71" s="421"/>
      <c r="D71" s="421"/>
      <c r="E71" s="421"/>
      <c r="F71" s="421"/>
      <c r="G71" s="421"/>
      <c r="H71" s="421"/>
      <c r="I71" s="421"/>
      <c r="J71" s="421"/>
    </row>
    <row r="72" ht="15.75" customHeight="1">
      <c r="A72" s="421"/>
      <c r="D72" s="421"/>
      <c r="E72" s="421"/>
      <c r="F72" s="421"/>
      <c r="G72" s="421"/>
      <c r="H72" s="421"/>
      <c r="I72" s="421"/>
      <c r="J72" s="421"/>
    </row>
    <row r="73" ht="15.75" customHeight="1">
      <c r="A73" s="421"/>
      <c r="D73" s="421"/>
      <c r="E73" s="421"/>
      <c r="F73" s="421"/>
      <c r="G73" s="421"/>
      <c r="H73" s="421"/>
      <c r="I73" s="421"/>
      <c r="J73" s="421"/>
    </row>
    <row r="74" ht="15.75" customHeight="1">
      <c r="A74" s="421"/>
      <c r="D74" s="421"/>
      <c r="E74" s="421"/>
      <c r="F74" s="421"/>
      <c r="G74" s="421"/>
      <c r="H74" s="421"/>
      <c r="I74" s="421"/>
      <c r="J74" s="421"/>
    </row>
    <row r="75" ht="15.75" customHeight="1">
      <c r="A75" s="421"/>
      <c r="D75" s="421"/>
      <c r="E75" s="421"/>
      <c r="F75" s="421"/>
      <c r="G75" s="421"/>
      <c r="H75" s="421"/>
      <c r="I75" s="421"/>
      <c r="J75" s="421"/>
    </row>
    <row r="76" ht="15.75" customHeight="1">
      <c r="A76" s="421"/>
      <c r="D76" s="421"/>
      <c r="E76" s="421"/>
      <c r="F76" s="421"/>
      <c r="G76" s="421"/>
      <c r="H76" s="421"/>
      <c r="I76" s="421"/>
      <c r="J76" s="421"/>
    </row>
    <row r="77" ht="15.75" customHeight="1">
      <c r="A77" s="421"/>
      <c r="D77" s="421"/>
      <c r="E77" s="421"/>
      <c r="F77" s="421"/>
      <c r="G77" s="421"/>
      <c r="H77" s="421"/>
      <c r="I77" s="421"/>
      <c r="J77" s="421"/>
    </row>
    <row r="78" ht="15.75" customHeight="1">
      <c r="A78" s="421"/>
      <c r="D78" s="421"/>
      <c r="E78" s="421"/>
      <c r="F78" s="421"/>
      <c r="G78" s="421"/>
      <c r="H78" s="421"/>
      <c r="I78" s="421"/>
      <c r="J78" s="421"/>
    </row>
    <row r="79" ht="15.75" customHeight="1">
      <c r="A79" s="421"/>
      <c r="D79" s="421"/>
      <c r="E79" s="421"/>
      <c r="F79" s="421"/>
      <c r="G79" s="421"/>
      <c r="H79" s="421"/>
      <c r="I79" s="421"/>
      <c r="J79" s="421"/>
    </row>
    <row r="80" ht="15.75" customHeight="1">
      <c r="A80" s="421"/>
      <c r="D80" s="421"/>
      <c r="E80" s="421"/>
      <c r="F80" s="421"/>
      <c r="G80" s="421"/>
      <c r="H80" s="421"/>
      <c r="I80" s="421"/>
      <c r="J80" s="421"/>
    </row>
    <row r="81" ht="15.75" customHeight="1">
      <c r="A81" s="421"/>
      <c r="D81" s="421"/>
      <c r="E81" s="421"/>
      <c r="F81" s="421"/>
      <c r="G81" s="421"/>
      <c r="H81" s="421"/>
      <c r="I81" s="421"/>
      <c r="J81" s="421"/>
    </row>
    <row r="82" ht="15.75" customHeight="1">
      <c r="A82" s="421"/>
      <c r="D82" s="421"/>
      <c r="E82" s="421"/>
      <c r="F82" s="421"/>
      <c r="G82" s="421"/>
      <c r="H82" s="421"/>
      <c r="I82" s="421"/>
      <c r="J82" s="421"/>
    </row>
    <row r="83" ht="15.75" customHeight="1">
      <c r="A83" s="421"/>
      <c r="D83" s="421"/>
      <c r="E83" s="421"/>
      <c r="F83" s="421"/>
      <c r="G83" s="421"/>
      <c r="H83" s="421"/>
      <c r="I83" s="421"/>
      <c r="J83" s="421"/>
    </row>
    <row r="84" ht="15.75" customHeight="1">
      <c r="A84" s="421"/>
      <c r="D84" s="421"/>
      <c r="E84" s="421"/>
      <c r="F84" s="421"/>
      <c r="G84" s="421"/>
      <c r="H84" s="421"/>
      <c r="I84" s="421"/>
      <c r="J84" s="421"/>
    </row>
    <row r="85" ht="15.75" customHeight="1">
      <c r="A85" s="421"/>
      <c r="D85" s="421"/>
      <c r="E85" s="421"/>
      <c r="F85" s="421"/>
      <c r="G85" s="421"/>
      <c r="H85" s="421"/>
      <c r="I85" s="421"/>
      <c r="J85" s="421"/>
    </row>
    <row r="86" ht="15.75" customHeight="1">
      <c r="A86" s="421"/>
      <c r="D86" s="421"/>
      <c r="E86" s="421"/>
      <c r="F86" s="421"/>
      <c r="G86" s="421"/>
      <c r="H86" s="421"/>
      <c r="I86" s="421"/>
      <c r="J86" s="421"/>
    </row>
    <row r="87" ht="15.75" customHeight="1">
      <c r="A87" s="421"/>
      <c r="D87" s="421"/>
      <c r="E87" s="421"/>
      <c r="F87" s="421"/>
      <c r="G87" s="421"/>
      <c r="H87" s="421"/>
      <c r="I87" s="421"/>
      <c r="J87" s="421"/>
    </row>
    <row r="88" ht="15.75" customHeight="1">
      <c r="A88" s="421"/>
      <c r="D88" s="421"/>
      <c r="E88" s="421"/>
      <c r="F88" s="421"/>
      <c r="G88" s="421"/>
      <c r="H88" s="421"/>
      <c r="I88" s="421"/>
      <c r="J88" s="421"/>
    </row>
    <row r="89" ht="15.75" customHeight="1">
      <c r="A89" s="421"/>
      <c r="D89" s="421"/>
      <c r="E89" s="421"/>
      <c r="F89" s="421"/>
      <c r="G89" s="421"/>
      <c r="H89" s="421"/>
      <c r="I89" s="421"/>
      <c r="J89" s="421"/>
    </row>
    <row r="90" ht="15.75" customHeight="1">
      <c r="A90" s="421"/>
      <c r="D90" s="421"/>
      <c r="E90" s="421"/>
      <c r="F90" s="421"/>
      <c r="G90" s="421"/>
      <c r="H90" s="421"/>
      <c r="I90" s="421"/>
      <c r="J90" s="421"/>
    </row>
    <row r="91" ht="15.75" customHeight="1">
      <c r="A91" s="421"/>
      <c r="D91" s="421"/>
      <c r="E91" s="421"/>
      <c r="F91" s="421"/>
      <c r="G91" s="421"/>
      <c r="H91" s="421"/>
      <c r="I91" s="421"/>
      <c r="J91" s="421"/>
    </row>
    <row r="92" ht="15.75" customHeight="1">
      <c r="A92" s="421"/>
      <c r="D92" s="421"/>
      <c r="E92" s="421"/>
      <c r="F92" s="421"/>
      <c r="G92" s="421"/>
      <c r="H92" s="421"/>
      <c r="I92" s="421"/>
      <c r="J92" s="421"/>
    </row>
    <row r="93" ht="15.75" customHeight="1">
      <c r="A93" s="421"/>
      <c r="D93" s="421"/>
      <c r="E93" s="421"/>
      <c r="F93" s="421"/>
      <c r="G93" s="421"/>
      <c r="H93" s="421"/>
      <c r="I93" s="421"/>
      <c r="J93" s="421"/>
    </row>
    <row r="94" ht="15.75" customHeight="1">
      <c r="A94" s="421"/>
      <c r="D94" s="421"/>
      <c r="E94" s="421"/>
      <c r="F94" s="421"/>
      <c r="G94" s="421"/>
      <c r="H94" s="421"/>
      <c r="I94" s="421"/>
      <c r="J94" s="421"/>
    </row>
    <row r="95" ht="15.75" customHeight="1">
      <c r="A95" s="421"/>
      <c r="D95" s="421"/>
      <c r="E95" s="421"/>
      <c r="F95" s="421"/>
      <c r="G95" s="421"/>
      <c r="H95" s="421"/>
      <c r="I95" s="421"/>
      <c r="J95" s="421"/>
    </row>
    <row r="96" ht="15.75" customHeight="1">
      <c r="A96" s="421"/>
      <c r="D96" s="421"/>
      <c r="E96" s="421"/>
      <c r="F96" s="421"/>
      <c r="G96" s="421"/>
      <c r="H96" s="421"/>
      <c r="I96" s="421"/>
      <c r="J96" s="421"/>
    </row>
    <row r="97" ht="15.75" customHeight="1">
      <c r="A97" s="421"/>
      <c r="D97" s="421"/>
      <c r="E97" s="421"/>
      <c r="F97" s="421"/>
      <c r="G97" s="421"/>
      <c r="H97" s="421"/>
      <c r="I97" s="421"/>
      <c r="J97" s="421"/>
    </row>
    <row r="98" ht="15.75" customHeight="1">
      <c r="A98" s="421"/>
      <c r="D98" s="421"/>
      <c r="E98" s="421"/>
      <c r="F98" s="421"/>
      <c r="G98" s="421"/>
      <c r="H98" s="421"/>
      <c r="I98" s="421"/>
      <c r="J98" s="421"/>
    </row>
    <row r="99" ht="15.75" customHeight="1">
      <c r="A99" s="421"/>
      <c r="D99" s="421"/>
      <c r="E99" s="421"/>
      <c r="F99" s="421"/>
      <c r="G99" s="421"/>
      <c r="H99" s="421"/>
      <c r="I99" s="421"/>
      <c r="J99" s="421"/>
    </row>
    <row r="100" ht="15.75" customHeight="1">
      <c r="A100" s="421"/>
      <c r="D100" s="421"/>
      <c r="E100" s="421"/>
      <c r="F100" s="421"/>
      <c r="G100" s="421"/>
      <c r="H100" s="421"/>
      <c r="I100" s="421"/>
      <c r="J100" s="421"/>
    </row>
    <row r="101" ht="15.75" customHeight="1">
      <c r="A101" s="421"/>
      <c r="D101" s="421"/>
      <c r="E101" s="421"/>
      <c r="F101" s="421"/>
      <c r="G101" s="421"/>
      <c r="H101" s="421"/>
      <c r="I101" s="421"/>
      <c r="J101" s="421"/>
    </row>
    <row r="102" ht="15.75" customHeight="1">
      <c r="A102" s="421"/>
      <c r="D102" s="421"/>
      <c r="E102" s="421"/>
      <c r="F102" s="421"/>
      <c r="G102" s="421"/>
      <c r="H102" s="421"/>
      <c r="I102" s="421"/>
      <c r="J102" s="421"/>
    </row>
    <row r="103" ht="15.75" customHeight="1">
      <c r="A103" s="421"/>
      <c r="D103" s="421"/>
      <c r="E103" s="421"/>
      <c r="F103" s="421"/>
      <c r="G103" s="421"/>
      <c r="H103" s="421"/>
      <c r="I103" s="421"/>
      <c r="J103" s="421"/>
    </row>
    <row r="104" ht="15.75" customHeight="1">
      <c r="A104" s="421"/>
      <c r="D104" s="421"/>
      <c r="E104" s="421"/>
      <c r="F104" s="421"/>
      <c r="G104" s="421"/>
      <c r="H104" s="421"/>
      <c r="I104" s="421"/>
      <c r="J104" s="421"/>
    </row>
    <row r="105" ht="15.75" customHeight="1">
      <c r="A105" s="421"/>
      <c r="D105" s="421"/>
      <c r="E105" s="421"/>
      <c r="F105" s="421"/>
      <c r="G105" s="421"/>
      <c r="H105" s="421"/>
      <c r="I105" s="421"/>
      <c r="J105" s="421"/>
    </row>
    <row r="106" ht="15.75" customHeight="1">
      <c r="A106" s="421"/>
      <c r="D106" s="421"/>
      <c r="E106" s="421"/>
      <c r="F106" s="421"/>
      <c r="G106" s="421"/>
      <c r="H106" s="421"/>
      <c r="I106" s="421"/>
      <c r="J106" s="421"/>
    </row>
    <row r="107" ht="15.75" customHeight="1">
      <c r="A107" s="421"/>
      <c r="D107" s="421"/>
      <c r="E107" s="421"/>
      <c r="F107" s="421"/>
      <c r="G107" s="421"/>
      <c r="H107" s="421"/>
      <c r="I107" s="421"/>
      <c r="J107" s="421"/>
    </row>
    <row r="108" ht="15.75" customHeight="1">
      <c r="A108" s="421"/>
      <c r="D108" s="421"/>
      <c r="E108" s="421"/>
      <c r="F108" s="421"/>
      <c r="G108" s="421"/>
      <c r="H108" s="421"/>
      <c r="I108" s="421"/>
      <c r="J108" s="421"/>
    </row>
    <row r="109" ht="15.75" customHeight="1">
      <c r="A109" s="421"/>
      <c r="D109" s="421"/>
      <c r="E109" s="421"/>
      <c r="F109" s="421"/>
      <c r="G109" s="421"/>
      <c r="H109" s="421"/>
      <c r="I109" s="421"/>
      <c r="J109" s="421"/>
    </row>
    <row r="110" ht="15.75" customHeight="1">
      <c r="A110" s="421"/>
      <c r="D110" s="421"/>
      <c r="E110" s="421"/>
      <c r="F110" s="421"/>
      <c r="G110" s="421"/>
      <c r="H110" s="421"/>
      <c r="I110" s="421"/>
      <c r="J110" s="421"/>
    </row>
    <row r="111" ht="15.75" customHeight="1">
      <c r="A111" s="421"/>
      <c r="D111" s="421"/>
      <c r="E111" s="421"/>
      <c r="F111" s="421"/>
      <c r="G111" s="421"/>
      <c r="H111" s="421"/>
      <c r="I111" s="421"/>
      <c r="J111" s="421"/>
    </row>
    <row r="112" ht="15.75" customHeight="1">
      <c r="A112" s="421"/>
      <c r="D112" s="421"/>
      <c r="E112" s="421"/>
      <c r="F112" s="421"/>
      <c r="G112" s="421"/>
      <c r="H112" s="421"/>
      <c r="I112" s="421"/>
      <c r="J112" s="421"/>
    </row>
    <row r="113" ht="15.75" customHeight="1">
      <c r="A113" s="421"/>
      <c r="D113" s="421"/>
      <c r="E113" s="421"/>
      <c r="F113" s="421"/>
      <c r="G113" s="421"/>
      <c r="H113" s="421"/>
      <c r="I113" s="421"/>
      <c r="J113" s="421"/>
    </row>
    <row r="114" ht="15.75" customHeight="1">
      <c r="A114" s="421"/>
      <c r="D114" s="421"/>
      <c r="E114" s="421"/>
      <c r="F114" s="421"/>
      <c r="G114" s="421"/>
      <c r="H114" s="421"/>
      <c r="I114" s="421"/>
      <c r="J114" s="421"/>
    </row>
    <row r="115" ht="15.75" customHeight="1">
      <c r="A115" s="421"/>
      <c r="D115" s="421"/>
      <c r="E115" s="421"/>
      <c r="F115" s="421"/>
      <c r="G115" s="421"/>
      <c r="H115" s="421"/>
      <c r="I115" s="421"/>
      <c r="J115" s="421"/>
    </row>
    <row r="116" ht="15.75" customHeight="1">
      <c r="A116" s="421"/>
      <c r="D116" s="421"/>
      <c r="E116" s="421"/>
      <c r="F116" s="421"/>
      <c r="G116" s="421"/>
      <c r="H116" s="421"/>
      <c r="I116" s="421"/>
      <c r="J116" s="421"/>
    </row>
    <row r="117" ht="15.75" customHeight="1">
      <c r="A117" s="421"/>
      <c r="D117" s="421"/>
      <c r="E117" s="421"/>
      <c r="F117" s="421"/>
      <c r="G117" s="421"/>
      <c r="H117" s="421"/>
      <c r="I117" s="421"/>
      <c r="J117" s="421"/>
    </row>
    <row r="118" ht="15.75" customHeight="1">
      <c r="A118" s="421"/>
      <c r="D118" s="421"/>
      <c r="E118" s="421"/>
      <c r="F118" s="421"/>
      <c r="G118" s="421"/>
      <c r="H118" s="421"/>
      <c r="I118" s="421"/>
      <c r="J118" s="421"/>
    </row>
    <row r="119" ht="15.75" customHeight="1">
      <c r="A119" s="421"/>
      <c r="D119" s="421"/>
      <c r="E119" s="421"/>
      <c r="F119" s="421"/>
      <c r="G119" s="421"/>
      <c r="H119" s="421"/>
      <c r="I119" s="421"/>
      <c r="J119" s="421"/>
    </row>
    <row r="120" ht="15.75" customHeight="1">
      <c r="A120" s="421"/>
      <c r="D120" s="421"/>
      <c r="E120" s="421"/>
      <c r="F120" s="421"/>
      <c r="G120" s="421"/>
      <c r="H120" s="421"/>
      <c r="I120" s="421"/>
      <c r="J120" s="421"/>
    </row>
    <row r="121" ht="15.75" customHeight="1">
      <c r="A121" s="421"/>
      <c r="D121" s="421"/>
      <c r="E121" s="421"/>
      <c r="F121" s="421"/>
      <c r="G121" s="421"/>
      <c r="H121" s="421"/>
      <c r="I121" s="421"/>
      <c r="J121" s="421"/>
    </row>
    <row r="122" ht="15.75" customHeight="1">
      <c r="A122" s="421"/>
      <c r="D122" s="421"/>
      <c r="E122" s="421"/>
      <c r="F122" s="421"/>
      <c r="G122" s="421"/>
      <c r="H122" s="421"/>
      <c r="I122" s="421"/>
      <c r="J122" s="421"/>
    </row>
    <row r="123" ht="15.75" customHeight="1">
      <c r="A123" s="421"/>
      <c r="D123" s="421"/>
      <c r="E123" s="421"/>
      <c r="F123" s="421"/>
      <c r="G123" s="421"/>
      <c r="H123" s="421"/>
      <c r="I123" s="421"/>
      <c r="J123" s="421"/>
    </row>
    <row r="124" ht="15.75" customHeight="1">
      <c r="A124" s="421"/>
      <c r="D124" s="421"/>
      <c r="E124" s="421"/>
      <c r="F124" s="421"/>
      <c r="G124" s="421"/>
      <c r="H124" s="421"/>
      <c r="I124" s="421"/>
      <c r="J124" s="421"/>
    </row>
    <row r="125" ht="15.75" customHeight="1">
      <c r="A125" s="421"/>
      <c r="D125" s="421"/>
      <c r="E125" s="421"/>
      <c r="F125" s="421"/>
      <c r="G125" s="421"/>
      <c r="H125" s="421"/>
      <c r="I125" s="421"/>
      <c r="J125" s="421"/>
    </row>
    <row r="126" ht="15.75" customHeight="1">
      <c r="A126" s="421"/>
      <c r="D126" s="421"/>
      <c r="E126" s="421"/>
      <c r="F126" s="421"/>
      <c r="G126" s="421"/>
      <c r="H126" s="421"/>
      <c r="I126" s="421"/>
      <c r="J126" s="421"/>
    </row>
    <row r="127" ht="15.75" customHeight="1">
      <c r="A127" s="421"/>
      <c r="D127" s="421"/>
      <c r="E127" s="421"/>
      <c r="F127" s="421"/>
      <c r="G127" s="421"/>
      <c r="H127" s="421"/>
      <c r="I127" s="421"/>
      <c r="J127" s="421"/>
    </row>
    <row r="128" ht="15.75" customHeight="1">
      <c r="A128" s="421"/>
      <c r="D128" s="421"/>
      <c r="E128" s="421"/>
      <c r="F128" s="421"/>
      <c r="G128" s="421"/>
      <c r="H128" s="421"/>
      <c r="I128" s="421"/>
      <c r="J128" s="421"/>
    </row>
    <row r="129" ht="15.75" customHeight="1">
      <c r="A129" s="421"/>
      <c r="D129" s="421"/>
      <c r="E129" s="421"/>
      <c r="F129" s="421"/>
      <c r="G129" s="421"/>
      <c r="H129" s="421"/>
      <c r="I129" s="421"/>
      <c r="J129" s="421"/>
    </row>
    <row r="130" ht="15.75" customHeight="1">
      <c r="A130" s="421"/>
      <c r="D130" s="421"/>
      <c r="E130" s="421"/>
      <c r="F130" s="421"/>
      <c r="G130" s="421"/>
      <c r="H130" s="421"/>
      <c r="I130" s="421"/>
      <c r="J130" s="421"/>
    </row>
    <row r="131" ht="15.75" customHeight="1">
      <c r="A131" s="421"/>
      <c r="D131" s="421"/>
      <c r="E131" s="421"/>
      <c r="F131" s="421"/>
      <c r="G131" s="421"/>
      <c r="H131" s="421"/>
      <c r="I131" s="421"/>
      <c r="J131" s="421"/>
    </row>
    <row r="132" ht="15.75" customHeight="1">
      <c r="A132" s="421"/>
      <c r="D132" s="421"/>
      <c r="E132" s="421"/>
      <c r="F132" s="421"/>
      <c r="G132" s="421"/>
      <c r="H132" s="421"/>
      <c r="I132" s="421"/>
      <c r="J132" s="421"/>
    </row>
    <row r="133" ht="15.75" customHeight="1">
      <c r="A133" s="421"/>
      <c r="D133" s="421"/>
      <c r="E133" s="421"/>
      <c r="F133" s="421"/>
      <c r="G133" s="421"/>
      <c r="H133" s="421"/>
      <c r="I133" s="421"/>
      <c r="J133" s="421"/>
    </row>
    <row r="134" ht="15.75" customHeight="1">
      <c r="A134" s="421"/>
      <c r="D134" s="421"/>
      <c r="E134" s="421"/>
      <c r="F134" s="421"/>
      <c r="G134" s="421"/>
      <c r="H134" s="421"/>
      <c r="I134" s="421"/>
      <c r="J134" s="421"/>
    </row>
    <row r="135" ht="15.75" customHeight="1">
      <c r="A135" s="421"/>
      <c r="D135" s="421"/>
      <c r="E135" s="421"/>
      <c r="F135" s="421"/>
      <c r="G135" s="421"/>
      <c r="H135" s="421"/>
      <c r="I135" s="421"/>
      <c r="J135" s="421"/>
    </row>
    <row r="136" ht="15.75" customHeight="1">
      <c r="A136" s="421"/>
      <c r="D136" s="421"/>
      <c r="E136" s="421"/>
      <c r="F136" s="421"/>
      <c r="G136" s="421"/>
      <c r="H136" s="421"/>
      <c r="I136" s="421"/>
      <c r="J136" s="421"/>
    </row>
    <row r="137" ht="15.75" customHeight="1">
      <c r="A137" s="421"/>
      <c r="D137" s="421"/>
      <c r="E137" s="421"/>
      <c r="F137" s="421"/>
      <c r="G137" s="421"/>
      <c r="H137" s="421"/>
      <c r="I137" s="421"/>
      <c r="J137" s="421"/>
    </row>
    <row r="138" ht="15.75" customHeight="1">
      <c r="A138" s="421"/>
      <c r="D138" s="421"/>
      <c r="E138" s="421"/>
      <c r="F138" s="421"/>
      <c r="G138" s="421"/>
      <c r="H138" s="421"/>
      <c r="I138" s="421"/>
      <c r="J138" s="421"/>
    </row>
    <row r="139" ht="15.75" customHeight="1">
      <c r="A139" s="421"/>
      <c r="D139" s="421"/>
      <c r="E139" s="421"/>
      <c r="F139" s="421"/>
      <c r="G139" s="421"/>
      <c r="H139" s="421"/>
      <c r="I139" s="421"/>
      <c r="J139" s="421"/>
    </row>
    <row r="140" ht="15.75" customHeight="1">
      <c r="A140" s="421"/>
      <c r="D140" s="421"/>
      <c r="E140" s="421"/>
      <c r="F140" s="421"/>
      <c r="G140" s="421"/>
      <c r="H140" s="421"/>
      <c r="I140" s="421"/>
      <c r="J140" s="421"/>
    </row>
    <row r="141" ht="15.75" customHeight="1">
      <c r="A141" s="421"/>
      <c r="D141" s="421"/>
      <c r="E141" s="421"/>
      <c r="F141" s="421"/>
      <c r="G141" s="421"/>
      <c r="H141" s="421"/>
      <c r="I141" s="421"/>
      <c r="J141" s="421"/>
    </row>
    <row r="142" ht="15.75" customHeight="1">
      <c r="A142" s="421"/>
      <c r="D142" s="421"/>
      <c r="E142" s="421"/>
      <c r="F142" s="421"/>
      <c r="G142" s="421"/>
      <c r="H142" s="421"/>
      <c r="I142" s="421"/>
      <c r="J142" s="421"/>
    </row>
    <row r="143" ht="15.75" customHeight="1">
      <c r="A143" s="421"/>
      <c r="D143" s="421"/>
      <c r="E143" s="421"/>
      <c r="F143" s="421"/>
      <c r="G143" s="421"/>
      <c r="H143" s="421"/>
      <c r="I143" s="421"/>
      <c r="J143" s="421"/>
    </row>
    <row r="144" ht="15.75" customHeight="1">
      <c r="A144" s="421"/>
      <c r="D144" s="421"/>
      <c r="E144" s="421"/>
      <c r="F144" s="421"/>
      <c r="G144" s="421"/>
      <c r="H144" s="421"/>
      <c r="I144" s="421"/>
      <c r="J144" s="421"/>
    </row>
    <row r="145" ht="15.75" customHeight="1">
      <c r="A145" s="421"/>
      <c r="D145" s="421"/>
      <c r="E145" s="421"/>
      <c r="F145" s="421"/>
      <c r="G145" s="421"/>
      <c r="H145" s="421"/>
      <c r="I145" s="421"/>
      <c r="J145" s="421"/>
    </row>
    <row r="146" ht="15.75" customHeight="1">
      <c r="A146" s="421"/>
      <c r="D146" s="421"/>
      <c r="E146" s="421"/>
      <c r="F146" s="421"/>
      <c r="G146" s="421"/>
      <c r="H146" s="421"/>
      <c r="I146" s="421"/>
      <c r="J146" s="421"/>
    </row>
    <row r="147" ht="15.75" customHeight="1">
      <c r="A147" s="421"/>
      <c r="D147" s="421"/>
      <c r="E147" s="421"/>
      <c r="F147" s="421"/>
      <c r="G147" s="421"/>
      <c r="H147" s="421"/>
      <c r="I147" s="421"/>
      <c r="J147" s="421"/>
    </row>
    <row r="148" ht="15.75" customHeight="1">
      <c r="A148" s="421"/>
      <c r="D148" s="421"/>
      <c r="E148" s="421"/>
      <c r="F148" s="421"/>
      <c r="G148" s="421"/>
      <c r="H148" s="421"/>
      <c r="I148" s="421"/>
      <c r="J148" s="421"/>
    </row>
    <row r="149" ht="15.75" customHeight="1">
      <c r="A149" s="421"/>
      <c r="D149" s="421"/>
      <c r="E149" s="421"/>
      <c r="F149" s="421"/>
      <c r="G149" s="421"/>
      <c r="H149" s="421"/>
      <c r="I149" s="421"/>
      <c r="J149" s="421"/>
    </row>
    <row r="150" ht="15.75" customHeight="1">
      <c r="A150" s="421"/>
      <c r="D150" s="421"/>
      <c r="E150" s="421"/>
      <c r="F150" s="421"/>
      <c r="G150" s="421"/>
      <c r="H150" s="421"/>
      <c r="I150" s="421"/>
      <c r="J150" s="421"/>
    </row>
    <row r="151" ht="15.75" customHeight="1">
      <c r="A151" s="421"/>
      <c r="D151" s="421"/>
      <c r="E151" s="421"/>
      <c r="F151" s="421"/>
      <c r="G151" s="421"/>
      <c r="H151" s="421"/>
      <c r="I151" s="421"/>
      <c r="J151" s="421"/>
    </row>
    <row r="152" ht="15.75" customHeight="1">
      <c r="A152" s="421"/>
      <c r="D152" s="421"/>
      <c r="E152" s="421"/>
      <c r="F152" s="421"/>
      <c r="G152" s="421"/>
      <c r="H152" s="421"/>
      <c r="I152" s="421"/>
      <c r="J152" s="421"/>
    </row>
    <row r="153" ht="15.75" customHeight="1">
      <c r="A153" s="421"/>
      <c r="D153" s="421"/>
      <c r="E153" s="421"/>
      <c r="F153" s="421"/>
      <c r="G153" s="421"/>
      <c r="H153" s="421"/>
      <c r="I153" s="421"/>
      <c r="J153" s="421"/>
    </row>
    <row r="154" ht="15.75" customHeight="1">
      <c r="A154" s="421"/>
      <c r="D154" s="421"/>
      <c r="E154" s="421"/>
      <c r="F154" s="421"/>
      <c r="G154" s="421"/>
      <c r="H154" s="421"/>
      <c r="I154" s="421"/>
      <c r="J154" s="421"/>
    </row>
    <row r="155" ht="15.75" customHeight="1">
      <c r="A155" s="421"/>
      <c r="D155" s="421"/>
      <c r="E155" s="421"/>
      <c r="F155" s="421"/>
      <c r="G155" s="421"/>
      <c r="H155" s="421"/>
      <c r="I155" s="421"/>
      <c r="J155" s="421"/>
    </row>
    <row r="156" ht="15.75" customHeight="1">
      <c r="A156" s="421"/>
      <c r="D156" s="421"/>
      <c r="E156" s="421"/>
      <c r="F156" s="421"/>
      <c r="G156" s="421"/>
      <c r="H156" s="421"/>
      <c r="I156" s="421"/>
      <c r="J156" s="421"/>
    </row>
    <row r="157" ht="15.75" customHeight="1">
      <c r="A157" s="421"/>
      <c r="D157" s="421"/>
      <c r="E157" s="421"/>
      <c r="F157" s="421"/>
      <c r="G157" s="421"/>
      <c r="H157" s="421"/>
      <c r="I157" s="421"/>
      <c r="J157" s="421"/>
    </row>
    <row r="158" ht="15.75" customHeight="1">
      <c r="A158" s="421"/>
      <c r="D158" s="421"/>
      <c r="E158" s="421"/>
      <c r="F158" s="421"/>
      <c r="G158" s="421"/>
      <c r="H158" s="421"/>
      <c r="I158" s="421"/>
      <c r="J158" s="421"/>
    </row>
    <row r="159" ht="15.75" customHeight="1">
      <c r="A159" s="421"/>
      <c r="D159" s="421"/>
      <c r="E159" s="421"/>
      <c r="F159" s="421"/>
      <c r="G159" s="421"/>
      <c r="H159" s="421"/>
      <c r="I159" s="421"/>
      <c r="J159" s="421"/>
    </row>
    <row r="160" ht="15.75" customHeight="1">
      <c r="A160" s="421"/>
      <c r="D160" s="421"/>
      <c r="E160" s="421"/>
      <c r="F160" s="421"/>
      <c r="G160" s="421"/>
      <c r="H160" s="421"/>
      <c r="I160" s="421"/>
      <c r="J160" s="421"/>
    </row>
    <row r="161" ht="15.75" customHeight="1">
      <c r="A161" s="421"/>
      <c r="D161" s="421"/>
      <c r="E161" s="421"/>
      <c r="F161" s="421"/>
      <c r="G161" s="421"/>
      <c r="H161" s="421"/>
      <c r="I161" s="421"/>
      <c r="J161" s="421"/>
    </row>
    <row r="162" ht="15.75" customHeight="1">
      <c r="A162" s="421"/>
      <c r="D162" s="421"/>
      <c r="E162" s="421"/>
      <c r="F162" s="421"/>
      <c r="G162" s="421"/>
      <c r="H162" s="421"/>
      <c r="I162" s="421"/>
      <c r="J162" s="421"/>
    </row>
    <row r="163" ht="15.75" customHeight="1">
      <c r="A163" s="421"/>
      <c r="D163" s="421"/>
      <c r="E163" s="421"/>
      <c r="F163" s="421"/>
      <c r="G163" s="421"/>
      <c r="H163" s="421"/>
      <c r="I163" s="421"/>
      <c r="J163" s="421"/>
    </row>
    <row r="164" ht="15.75" customHeight="1">
      <c r="A164" s="421"/>
      <c r="D164" s="421"/>
      <c r="E164" s="421"/>
      <c r="F164" s="421"/>
      <c r="G164" s="421"/>
      <c r="H164" s="421"/>
      <c r="I164" s="421"/>
      <c r="J164" s="421"/>
    </row>
    <row r="165" ht="15.75" customHeight="1">
      <c r="A165" s="421"/>
      <c r="D165" s="421"/>
      <c r="E165" s="421"/>
      <c r="F165" s="421"/>
      <c r="G165" s="421"/>
      <c r="H165" s="421"/>
      <c r="I165" s="421"/>
      <c r="J165" s="421"/>
    </row>
    <row r="166" ht="15.75" customHeight="1">
      <c r="A166" s="421"/>
      <c r="D166" s="421"/>
      <c r="E166" s="421"/>
      <c r="F166" s="421"/>
      <c r="G166" s="421"/>
      <c r="H166" s="421"/>
      <c r="I166" s="421"/>
      <c r="J166" s="421"/>
    </row>
    <row r="167" ht="15.75" customHeight="1">
      <c r="A167" s="421"/>
      <c r="D167" s="421"/>
      <c r="E167" s="421"/>
      <c r="F167" s="421"/>
      <c r="G167" s="421"/>
      <c r="H167" s="421"/>
      <c r="I167" s="421"/>
      <c r="J167" s="421"/>
    </row>
    <row r="168" ht="15.75" customHeight="1">
      <c r="A168" s="421"/>
      <c r="D168" s="421"/>
      <c r="E168" s="421"/>
      <c r="F168" s="421"/>
      <c r="G168" s="421"/>
      <c r="H168" s="421"/>
      <c r="I168" s="421"/>
      <c r="J168" s="421"/>
    </row>
    <row r="169" ht="15.75" customHeight="1">
      <c r="A169" s="421"/>
      <c r="D169" s="421"/>
      <c r="E169" s="421"/>
      <c r="F169" s="421"/>
      <c r="G169" s="421"/>
      <c r="H169" s="421"/>
      <c r="I169" s="421"/>
      <c r="J169" s="421"/>
    </row>
    <row r="170" ht="15.75" customHeight="1">
      <c r="A170" s="421"/>
      <c r="D170" s="421"/>
      <c r="E170" s="421"/>
      <c r="F170" s="421"/>
      <c r="G170" s="421"/>
      <c r="H170" s="421"/>
      <c r="I170" s="421"/>
      <c r="J170" s="421"/>
    </row>
    <row r="171" ht="15.75" customHeight="1">
      <c r="A171" s="421"/>
      <c r="D171" s="421"/>
      <c r="E171" s="421"/>
      <c r="F171" s="421"/>
      <c r="G171" s="421"/>
      <c r="H171" s="421"/>
      <c r="I171" s="421"/>
      <c r="J171" s="421"/>
    </row>
    <row r="172" ht="15.75" customHeight="1">
      <c r="A172" s="421"/>
      <c r="D172" s="421"/>
      <c r="E172" s="421"/>
      <c r="F172" s="421"/>
      <c r="G172" s="421"/>
      <c r="H172" s="421"/>
      <c r="I172" s="421"/>
      <c r="J172" s="421"/>
    </row>
    <row r="173" ht="15.75" customHeight="1">
      <c r="A173" s="421"/>
      <c r="D173" s="421"/>
      <c r="E173" s="421"/>
      <c r="F173" s="421"/>
      <c r="G173" s="421"/>
      <c r="H173" s="421"/>
      <c r="I173" s="421"/>
      <c r="J173" s="421"/>
    </row>
    <row r="174" ht="15.75" customHeight="1">
      <c r="A174" s="421"/>
      <c r="D174" s="421"/>
      <c r="E174" s="421"/>
      <c r="F174" s="421"/>
      <c r="G174" s="421"/>
      <c r="H174" s="421"/>
      <c r="I174" s="421"/>
      <c r="J174" s="421"/>
    </row>
    <row r="175" ht="15.75" customHeight="1">
      <c r="A175" s="421"/>
      <c r="D175" s="421"/>
      <c r="E175" s="421"/>
      <c r="F175" s="421"/>
      <c r="G175" s="421"/>
      <c r="H175" s="421"/>
      <c r="I175" s="421"/>
      <c r="J175" s="421"/>
    </row>
    <row r="176" ht="15.75" customHeight="1">
      <c r="A176" s="421"/>
      <c r="D176" s="421"/>
      <c r="E176" s="421"/>
      <c r="F176" s="421"/>
      <c r="G176" s="421"/>
      <c r="H176" s="421"/>
      <c r="I176" s="421"/>
      <c r="J176" s="421"/>
    </row>
    <row r="177" ht="15.75" customHeight="1">
      <c r="A177" s="421"/>
      <c r="D177" s="421"/>
      <c r="E177" s="421"/>
      <c r="F177" s="421"/>
      <c r="G177" s="421"/>
      <c r="H177" s="421"/>
      <c r="I177" s="421"/>
      <c r="J177" s="421"/>
    </row>
    <row r="178" ht="15.75" customHeight="1">
      <c r="A178" s="421"/>
      <c r="D178" s="421"/>
      <c r="E178" s="421"/>
      <c r="F178" s="421"/>
      <c r="G178" s="421"/>
      <c r="H178" s="421"/>
      <c r="I178" s="421"/>
      <c r="J178" s="421"/>
    </row>
    <row r="179" ht="15.75" customHeight="1">
      <c r="A179" s="421"/>
      <c r="D179" s="421"/>
      <c r="E179" s="421"/>
      <c r="F179" s="421"/>
      <c r="G179" s="421"/>
      <c r="H179" s="421"/>
      <c r="I179" s="421"/>
      <c r="J179" s="421"/>
    </row>
    <row r="180" ht="15.75" customHeight="1">
      <c r="A180" s="421"/>
      <c r="D180" s="421"/>
      <c r="E180" s="421"/>
      <c r="F180" s="421"/>
      <c r="G180" s="421"/>
      <c r="H180" s="421"/>
      <c r="I180" s="421"/>
      <c r="J180" s="421"/>
    </row>
    <row r="181" ht="15.75" customHeight="1">
      <c r="A181" s="421"/>
      <c r="D181" s="421"/>
      <c r="E181" s="421"/>
      <c r="F181" s="421"/>
      <c r="G181" s="421"/>
      <c r="H181" s="421"/>
      <c r="I181" s="421"/>
      <c r="J181" s="421"/>
    </row>
    <row r="182" ht="15.75" customHeight="1">
      <c r="A182" s="421"/>
      <c r="D182" s="421"/>
      <c r="E182" s="421"/>
      <c r="F182" s="421"/>
      <c r="G182" s="421"/>
      <c r="H182" s="421"/>
      <c r="I182" s="421"/>
      <c r="J182" s="421"/>
    </row>
    <row r="183" ht="15.75" customHeight="1">
      <c r="A183" s="421"/>
      <c r="D183" s="421"/>
      <c r="E183" s="421"/>
      <c r="F183" s="421"/>
      <c r="G183" s="421"/>
      <c r="H183" s="421"/>
      <c r="I183" s="421"/>
      <c r="J183" s="421"/>
    </row>
    <row r="184" ht="15.75" customHeight="1">
      <c r="A184" s="421"/>
      <c r="D184" s="421"/>
      <c r="E184" s="421"/>
      <c r="F184" s="421"/>
      <c r="G184" s="421"/>
      <c r="H184" s="421"/>
      <c r="I184" s="421"/>
      <c r="J184" s="421"/>
    </row>
    <row r="185" ht="15.75" customHeight="1">
      <c r="A185" s="421"/>
      <c r="D185" s="421"/>
      <c r="E185" s="421"/>
      <c r="F185" s="421"/>
      <c r="G185" s="421"/>
      <c r="H185" s="421"/>
      <c r="I185" s="421"/>
      <c r="J185" s="421"/>
    </row>
    <row r="186" ht="15.75" customHeight="1">
      <c r="A186" s="421"/>
      <c r="D186" s="421"/>
      <c r="E186" s="421"/>
      <c r="F186" s="421"/>
      <c r="G186" s="421"/>
      <c r="H186" s="421"/>
      <c r="I186" s="421"/>
      <c r="J186" s="421"/>
    </row>
    <row r="187" ht="15.75" customHeight="1">
      <c r="A187" s="421"/>
      <c r="D187" s="421"/>
      <c r="E187" s="421"/>
      <c r="F187" s="421"/>
      <c r="G187" s="421"/>
      <c r="H187" s="421"/>
      <c r="I187" s="421"/>
      <c r="J187" s="421"/>
    </row>
    <row r="188" ht="15.75" customHeight="1">
      <c r="A188" s="421"/>
      <c r="D188" s="421"/>
      <c r="E188" s="421"/>
      <c r="F188" s="421"/>
      <c r="G188" s="421"/>
      <c r="H188" s="421"/>
      <c r="I188" s="421"/>
      <c r="J188" s="421"/>
    </row>
    <row r="189" ht="15.75" customHeight="1">
      <c r="A189" s="421"/>
      <c r="D189" s="421"/>
      <c r="E189" s="421"/>
      <c r="F189" s="421"/>
      <c r="G189" s="421"/>
      <c r="H189" s="421"/>
      <c r="I189" s="421"/>
      <c r="J189" s="421"/>
    </row>
    <row r="190" ht="15.75" customHeight="1">
      <c r="A190" s="421"/>
      <c r="D190" s="421"/>
      <c r="E190" s="421"/>
      <c r="F190" s="421"/>
      <c r="G190" s="421"/>
      <c r="H190" s="421"/>
      <c r="I190" s="421"/>
      <c r="J190" s="421"/>
    </row>
    <row r="191" ht="15.75" customHeight="1">
      <c r="A191" s="421"/>
      <c r="D191" s="421"/>
      <c r="E191" s="421"/>
      <c r="F191" s="421"/>
      <c r="G191" s="421"/>
      <c r="H191" s="421"/>
      <c r="I191" s="421"/>
      <c r="J191" s="421"/>
    </row>
    <row r="192" ht="15.75" customHeight="1">
      <c r="A192" s="421"/>
      <c r="D192" s="421"/>
      <c r="E192" s="421"/>
      <c r="F192" s="421"/>
      <c r="G192" s="421"/>
      <c r="H192" s="421"/>
      <c r="I192" s="421"/>
      <c r="J192" s="421"/>
    </row>
    <row r="193" ht="15.75" customHeight="1">
      <c r="A193" s="421"/>
      <c r="D193" s="421"/>
      <c r="E193" s="421"/>
      <c r="F193" s="421"/>
      <c r="G193" s="421"/>
      <c r="H193" s="421"/>
      <c r="I193" s="421"/>
      <c r="J193" s="421"/>
    </row>
    <row r="194" ht="15.75" customHeight="1">
      <c r="A194" s="421"/>
      <c r="D194" s="421"/>
      <c r="E194" s="421"/>
      <c r="F194" s="421"/>
      <c r="G194" s="421"/>
      <c r="H194" s="421"/>
      <c r="I194" s="421"/>
      <c r="J194" s="421"/>
    </row>
    <row r="195" ht="15.75" customHeight="1">
      <c r="A195" s="421"/>
      <c r="D195" s="421"/>
      <c r="E195" s="421"/>
      <c r="F195" s="421"/>
      <c r="G195" s="421"/>
      <c r="H195" s="421"/>
      <c r="I195" s="421"/>
      <c r="J195" s="421"/>
    </row>
    <row r="196" ht="15.75" customHeight="1">
      <c r="A196" s="421"/>
      <c r="D196" s="421"/>
      <c r="E196" s="421"/>
      <c r="F196" s="421"/>
      <c r="G196" s="421"/>
      <c r="H196" s="421"/>
      <c r="I196" s="421"/>
      <c r="J196" s="421"/>
    </row>
    <row r="197" ht="15.75" customHeight="1">
      <c r="A197" s="421"/>
      <c r="D197" s="421"/>
      <c r="E197" s="421"/>
      <c r="F197" s="421"/>
      <c r="G197" s="421"/>
      <c r="H197" s="421"/>
      <c r="I197" s="421"/>
      <c r="J197" s="421"/>
    </row>
    <row r="198" ht="15.75" customHeight="1">
      <c r="A198" s="421"/>
      <c r="D198" s="421"/>
      <c r="E198" s="421"/>
      <c r="F198" s="421"/>
      <c r="G198" s="421"/>
      <c r="H198" s="421"/>
      <c r="I198" s="421"/>
      <c r="J198" s="421"/>
    </row>
    <row r="199" ht="15.75" customHeight="1">
      <c r="A199" s="421"/>
      <c r="D199" s="421"/>
      <c r="E199" s="421"/>
      <c r="F199" s="421"/>
      <c r="G199" s="421"/>
      <c r="H199" s="421"/>
      <c r="I199" s="421"/>
      <c r="J199" s="421"/>
    </row>
    <row r="200" ht="15.75" customHeight="1">
      <c r="A200" s="421"/>
      <c r="D200" s="421"/>
      <c r="E200" s="421"/>
      <c r="F200" s="421"/>
      <c r="G200" s="421"/>
      <c r="H200" s="421"/>
      <c r="I200" s="421"/>
      <c r="J200" s="421"/>
    </row>
    <row r="201" ht="15.75" customHeight="1">
      <c r="A201" s="421"/>
      <c r="D201" s="421"/>
      <c r="E201" s="421"/>
      <c r="F201" s="421"/>
      <c r="G201" s="421"/>
      <c r="H201" s="421"/>
      <c r="I201" s="421"/>
      <c r="J201" s="421"/>
    </row>
    <row r="202" ht="15.75" customHeight="1">
      <c r="A202" s="421"/>
      <c r="D202" s="421"/>
      <c r="E202" s="421"/>
      <c r="F202" s="421"/>
      <c r="G202" s="421"/>
      <c r="H202" s="421"/>
      <c r="I202" s="421"/>
      <c r="J202" s="421"/>
    </row>
    <row r="203" ht="15.75" customHeight="1">
      <c r="A203" s="421"/>
      <c r="D203" s="421"/>
      <c r="E203" s="421"/>
      <c r="F203" s="421"/>
      <c r="G203" s="421"/>
      <c r="H203" s="421"/>
      <c r="I203" s="421"/>
      <c r="J203" s="421"/>
    </row>
    <row r="204" ht="15.75" customHeight="1">
      <c r="A204" s="421"/>
      <c r="D204" s="421"/>
      <c r="E204" s="421"/>
      <c r="F204" s="421"/>
      <c r="G204" s="421"/>
      <c r="H204" s="421"/>
      <c r="I204" s="421"/>
      <c r="J204" s="421"/>
    </row>
    <row r="205" ht="15.75" customHeight="1">
      <c r="A205" s="421"/>
      <c r="D205" s="421"/>
      <c r="E205" s="421"/>
      <c r="F205" s="421"/>
      <c r="G205" s="421"/>
      <c r="H205" s="421"/>
      <c r="I205" s="421"/>
      <c r="J205" s="421"/>
    </row>
    <row r="206" ht="15.75" customHeight="1">
      <c r="A206" s="421"/>
      <c r="D206" s="421"/>
      <c r="E206" s="421"/>
      <c r="F206" s="421"/>
      <c r="G206" s="421"/>
      <c r="H206" s="421"/>
      <c r="I206" s="421"/>
      <c r="J206" s="421"/>
    </row>
    <row r="207" ht="15.75" customHeight="1">
      <c r="A207" s="421"/>
      <c r="D207" s="421"/>
      <c r="E207" s="421"/>
      <c r="F207" s="421"/>
      <c r="G207" s="421"/>
      <c r="H207" s="421"/>
      <c r="I207" s="421"/>
      <c r="J207" s="421"/>
    </row>
    <row r="208" ht="15.75" customHeight="1">
      <c r="A208" s="421"/>
      <c r="D208" s="421"/>
      <c r="E208" s="421"/>
      <c r="F208" s="421"/>
      <c r="G208" s="421"/>
      <c r="H208" s="421"/>
      <c r="I208" s="421"/>
      <c r="J208" s="421"/>
    </row>
    <row r="209" ht="15.75" customHeight="1">
      <c r="A209" s="421"/>
      <c r="D209" s="421"/>
      <c r="E209" s="421"/>
      <c r="F209" s="421"/>
      <c r="G209" s="421"/>
      <c r="H209" s="421"/>
      <c r="I209" s="421"/>
      <c r="J209" s="421"/>
    </row>
    <row r="210" ht="15.75" customHeight="1">
      <c r="A210" s="421"/>
      <c r="D210" s="421"/>
      <c r="E210" s="421"/>
      <c r="F210" s="421"/>
      <c r="G210" s="421"/>
      <c r="H210" s="421"/>
      <c r="I210" s="421"/>
      <c r="J210" s="421"/>
    </row>
    <row r="211" ht="15.75" customHeight="1">
      <c r="A211" s="421"/>
      <c r="D211" s="421"/>
      <c r="E211" s="421"/>
      <c r="F211" s="421"/>
      <c r="G211" s="421"/>
      <c r="H211" s="421"/>
      <c r="I211" s="421"/>
      <c r="J211" s="421"/>
    </row>
    <row r="212" ht="15.75" customHeight="1">
      <c r="A212" s="421"/>
      <c r="D212" s="421"/>
      <c r="E212" s="421"/>
      <c r="F212" s="421"/>
      <c r="G212" s="421"/>
      <c r="H212" s="421"/>
      <c r="I212" s="421"/>
      <c r="J212" s="421"/>
    </row>
    <row r="213" ht="15.75" customHeight="1">
      <c r="A213" s="421"/>
      <c r="D213" s="421"/>
      <c r="E213" s="421"/>
      <c r="F213" s="421"/>
      <c r="G213" s="421"/>
      <c r="H213" s="421"/>
      <c r="I213" s="421"/>
      <c r="J213" s="421"/>
    </row>
    <row r="214" ht="15.75" customHeight="1">
      <c r="A214" s="421"/>
      <c r="D214" s="421"/>
      <c r="E214" s="421"/>
      <c r="F214" s="421"/>
      <c r="G214" s="421"/>
      <c r="H214" s="421"/>
      <c r="I214" s="421"/>
      <c r="J214" s="421"/>
    </row>
    <row r="215" ht="15.75" customHeight="1">
      <c r="A215" s="421"/>
      <c r="D215" s="421"/>
      <c r="E215" s="421"/>
      <c r="F215" s="421"/>
      <c r="G215" s="421"/>
      <c r="H215" s="421"/>
      <c r="I215" s="421"/>
      <c r="J215" s="421"/>
    </row>
    <row r="216" ht="15.75" customHeight="1">
      <c r="A216" s="421"/>
      <c r="D216" s="421"/>
      <c r="E216" s="421"/>
      <c r="F216" s="421"/>
      <c r="G216" s="421"/>
      <c r="H216" s="421"/>
      <c r="I216" s="421"/>
      <c r="J216" s="421"/>
    </row>
    <row r="217" ht="15.75" customHeight="1">
      <c r="A217" s="421"/>
      <c r="D217" s="421"/>
      <c r="E217" s="421"/>
      <c r="F217" s="421"/>
      <c r="G217" s="421"/>
      <c r="H217" s="421"/>
      <c r="I217" s="421"/>
      <c r="J217" s="421"/>
    </row>
    <row r="218" ht="15.75" customHeight="1">
      <c r="A218" s="421"/>
      <c r="D218" s="421"/>
      <c r="E218" s="421"/>
      <c r="F218" s="421"/>
      <c r="G218" s="421"/>
      <c r="H218" s="421"/>
      <c r="I218" s="421"/>
      <c r="J218" s="421"/>
    </row>
    <row r="219" ht="15.75" customHeight="1">
      <c r="A219" s="421"/>
      <c r="D219" s="421"/>
      <c r="E219" s="421"/>
      <c r="F219" s="421"/>
      <c r="G219" s="421"/>
      <c r="H219" s="421"/>
      <c r="I219" s="421"/>
      <c r="J219" s="421"/>
    </row>
    <row r="220" ht="15.75" customHeight="1">
      <c r="A220" s="421"/>
      <c r="D220" s="421"/>
      <c r="E220" s="421"/>
      <c r="F220" s="421"/>
      <c r="G220" s="421"/>
      <c r="H220" s="421"/>
      <c r="I220" s="421"/>
      <c r="J220" s="421"/>
    </row>
    <row r="221" ht="15.75" customHeight="1">
      <c r="A221" s="421"/>
      <c r="D221" s="421"/>
      <c r="E221" s="421"/>
      <c r="F221" s="421"/>
      <c r="G221" s="421"/>
      <c r="H221" s="421"/>
      <c r="I221" s="421"/>
      <c r="J221" s="421"/>
    </row>
    <row r="222" ht="15.75" customHeight="1">
      <c r="A222" s="421"/>
      <c r="D222" s="421"/>
      <c r="E222" s="421"/>
      <c r="F222" s="421"/>
      <c r="G222" s="421"/>
      <c r="H222" s="421"/>
      <c r="I222" s="421"/>
      <c r="J222" s="421"/>
    </row>
    <row r="223" ht="15.75" customHeight="1">
      <c r="A223" s="421"/>
      <c r="D223" s="421"/>
      <c r="E223" s="421"/>
      <c r="F223" s="421"/>
      <c r="G223" s="421"/>
      <c r="H223" s="421"/>
      <c r="I223" s="421"/>
      <c r="J223" s="421"/>
    </row>
    <row r="224" ht="15.75" customHeight="1">
      <c r="A224" s="421"/>
      <c r="D224" s="421"/>
      <c r="E224" s="421"/>
      <c r="F224" s="421"/>
      <c r="G224" s="421"/>
      <c r="H224" s="421"/>
      <c r="I224" s="421"/>
      <c r="J224" s="421"/>
    </row>
    <row r="225" ht="15.75" customHeight="1">
      <c r="A225" s="421"/>
      <c r="D225" s="421"/>
      <c r="E225" s="421"/>
      <c r="F225" s="421"/>
      <c r="G225" s="421"/>
      <c r="H225" s="421"/>
      <c r="I225" s="421"/>
      <c r="J225" s="421"/>
    </row>
    <row r="226" ht="15.75" customHeight="1">
      <c r="A226" s="421"/>
      <c r="D226" s="421"/>
      <c r="E226" s="421"/>
      <c r="F226" s="421"/>
      <c r="G226" s="421"/>
      <c r="H226" s="421"/>
      <c r="I226" s="421"/>
      <c r="J226" s="421"/>
    </row>
    <row r="227" ht="15.75" customHeight="1">
      <c r="A227" s="421"/>
      <c r="D227" s="421"/>
      <c r="E227" s="421"/>
      <c r="F227" s="421"/>
      <c r="G227" s="421"/>
      <c r="H227" s="421"/>
      <c r="I227" s="421"/>
      <c r="J227" s="421"/>
    </row>
    <row r="228" ht="15.75" customHeight="1">
      <c r="A228" s="421"/>
      <c r="D228" s="421"/>
      <c r="E228" s="421"/>
      <c r="F228" s="421"/>
      <c r="G228" s="421"/>
      <c r="H228" s="421"/>
      <c r="I228" s="421"/>
      <c r="J228" s="421"/>
    </row>
    <row r="229" ht="15.75" customHeight="1">
      <c r="A229" s="421"/>
      <c r="D229" s="421"/>
      <c r="E229" s="421"/>
      <c r="F229" s="421"/>
      <c r="G229" s="421"/>
      <c r="H229" s="421"/>
      <c r="I229" s="421"/>
      <c r="J229" s="421"/>
    </row>
    <row r="230" ht="15.75" customHeight="1">
      <c r="A230" s="421"/>
      <c r="D230" s="421"/>
      <c r="E230" s="421"/>
      <c r="F230" s="421"/>
      <c r="G230" s="421"/>
      <c r="H230" s="421"/>
      <c r="I230" s="421"/>
      <c r="J230" s="421"/>
    </row>
    <row r="231" ht="15.75" customHeight="1">
      <c r="A231" s="421"/>
      <c r="D231" s="421"/>
      <c r="E231" s="421"/>
      <c r="F231" s="421"/>
      <c r="G231" s="421"/>
      <c r="H231" s="421"/>
      <c r="I231" s="421"/>
      <c r="J231" s="421"/>
    </row>
    <row r="232" ht="15.75" customHeight="1">
      <c r="A232" s="421"/>
      <c r="D232" s="421"/>
      <c r="E232" s="421"/>
      <c r="F232" s="421"/>
      <c r="G232" s="421"/>
      <c r="H232" s="421"/>
      <c r="I232" s="421"/>
      <c r="J232" s="421"/>
    </row>
    <row r="233" ht="15.75" customHeight="1">
      <c r="A233" s="421"/>
      <c r="D233" s="421"/>
      <c r="E233" s="421"/>
      <c r="F233" s="421"/>
      <c r="G233" s="421"/>
      <c r="H233" s="421"/>
      <c r="I233" s="421"/>
      <c r="J233" s="421"/>
    </row>
    <row r="234" ht="15.75" customHeight="1">
      <c r="A234" s="421"/>
      <c r="D234" s="421"/>
      <c r="E234" s="421"/>
      <c r="F234" s="421"/>
      <c r="G234" s="421"/>
      <c r="H234" s="421"/>
      <c r="I234" s="421"/>
      <c r="J234" s="421"/>
    </row>
    <row r="235" ht="15.75" customHeight="1">
      <c r="A235" s="421"/>
      <c r="D235" s="421"/>
      <c r="E235" s="421"/>
      <c r="F235" s="421"/>
      <c r="G235" s="421"/>
      <c r="H235" s="421"/>
      <c r="I235" s="421"/>
      <c r="J235" s="421"/>
    </row>
    <row r="236" ht="15.75" customHeight="1">
      <c r="A236" s="421"/>
      <c r="D236" s="421"/>
      <c r="E236" s="421"/>
      <c r="F236" s="421"/>
      <c r="G236" s="421"/>
      <c r="H236" s="421"/>
      <c r="I236" s="421"/>
      <c r="J236" s="421"/>
    </row>
    <row r="237" ht="15.75" customHeight="1">
      <c r="A237" s="421"/>
      <c r="D237" s="421"/>
      <c r="E237" s="421"/>
      <c r="F237" s="421"/>
      <c r="G237" s="421"/>
      <c r="H237" s="421"/>
      <c r="I237" s="421"/>
      <c r="J237" s="421"/>
    </row>
    <row r="238" ht="15.75" customHeight="1">
      <c r="A238" s="421"/>
      <c r="D238" s="421"/>
      <c r="E238" s="421"/>
      <c r="F238" s="421"/>
      <c r="G238" s="421"/>
      <c r="H238" s="421"/>
      <c r="I238" s="421"/>
      <c r="J238" s="421"/>
    </row>
    <row r="239" ht="15.75" customHeight="1">
      <c r="A239" s="421"/>
      <c r="D239" s="421"/>
      <c r="E239" s="421"/>
      <c r="F239" s="421"/>
      <c r="G239" s="421"/>
      <c r="H239" s="421"/>
      <c r="I239" s="421"/>
      <c r="J239" s="421"/>
    </row>
    <row r="240" ht="15.75" customHeight="1">
      <c r="A240" s="421"/>
      <c r="D240" s="421"/>
      <c r="E240" s="421"/>
      <c r="F240" s="421"/>
      <c r="G240" s="421"/>
      <c r="H240" s="421"/>
      <c r="I240" s="421"/>
      <c r="J240" s="421"/>
    </row>
    <row r="241" ht="15.75" customHeight="1">
      <c r="A241" s="421"/>
      <c r="D241" s="421"/>
      <c r="E241" s="421"/>
      <c r="F241" s="421"/>
      <c r="G241" s="421"/>
      <c r="H241" s="421"/>
      <c r="I241" s="421"/>
      <c r="J241" s="421"/>
    </row>
    <row r="242" ht="15.75" customHeight="1">
      <c r="A242" s="421"/>
      <c r="D242" s="421"/>
      <c r="E242" s="421"/>
      <c r="F242" s="421"/>
      <c r="G242" s="421"/>
      <c r="H242" s="421"/>
      <c r="I242" s="421"/>
      <c r="J242" s="421"/>
    </row>
    <row r="243" ht="15.75" customHeight="1">
      <c r="A243" s="421"/>
      <c r="D243" s="421"/>
      <c r="E243" s="421"/>
      <c r="F243" s="421"/>
      <c r="G243" s="421"/>
      <c r="H243" s="421"/>
      <c r="I243" s="421"/>
      <c r="J243" s="421"/>
    </row>
    <row r="244" ht="15.75" customHeight="1">
      <c r="A244" s="421"/>
      <c r="D244" s="421"/>
      <c r="E244" s="421"/>
      <c r="F244" s="421"/>
      <c r="G244" s="421"/>
      <c r="H244" s="421"/>
      <c r="I244" s="421"/>
      <c r="J244" s="421"/>
    </row>
    <row r="245" ht="15.75" customHeight="1">
      <c r="A245" s="421"/>
      <c r="D245" s="421"/>
      <c r="E245" s="421"/>
      <c r="F245" s="421"/>
      <c r="G245" s="421"/>
      <c r="H245" s="421"/>
      <c r="I245" s="421"/>
      <c r="J245" s="421"/>
    </row>
    <row r="246" ht="15.75" customHeight="1">
      <c r="A246" s="421"/>
      <c r="D246" s="421"/>
      <c r="E246" s="421"/>
      <c r="F246" s="421"/>
      <c r="G246" s="421"/>
      <c r="H246" s="421"/>
      <c r="I246" s="421"/>
      <c r="J246" s="421"/>
    </row>
    <row r="247" ht="15.75" customHeight="1">
      <c r="A247" s="421"/>
      <c r="D247" s="421"/>
      <c r="E247" s="421"/>
      <c r="F247" s="421"/>
      <c r="G247" s="421"/>
      <c r="H247" s="421"/>
      <c r="I247" s="421"/>
      <c r="J247" s="421"/>
    </row>
    <row r="248" ht="15.75" customHeight="1">
      <c r="A248" s="421"/>
      <c r="D248" s="421"/>
      <c r="E248" s="421"/>
      <c r="F248" s="421"/>
      <c r="G248" s="421"/>
      <c r="H248" s="421"/>
      <c r="I248" s="421"/>
      <c r="J248" s="421"/>
    </row>
    <row r="249" ht="15.75" customHeight="1">
      <c r="A249" s="421"/>
      <c r="D249" s="421"/>
      <c r="E249" s="421"/>
      <c r="F249" s="421"/>
      <c r="G249" s="421"/>
      <c r="H249" s="421"/>
      <c r="I249" s="421"/>
      <c r="J249" s="421"/>
    </row>
    <row r="250" ht="15.75" customHeight="1">
      <c r="A250" s="421"/>
      <c r="D250" s="421"/>
      <c r="E250" s="421"/>
      <c r="F250" s="421"/>
      <c r="G250" s="421"/>
      <c r="H250" s="421"/>
      <c r="I250" s="421"/>
      <c r="J250" s="421"/>
    </row>
    <row r="251" ht="15.75" customHeight="1">
      <c r="A251" s="421"/>
      <c r="D251" s="421"/>
      <c r="E251" s="421"/>
      <c r="F251" s="421"/>
      <c r="G251" s="421"/>
      <c r="H251" s="421"/>
      <c r="I251" s="421"/>
      <c r="J251" s="421"/>
    </row>
    <row r="252" ht="15.75" customHeight="1">
      <c r="A252" s="421"/>
      <c r="D252" s="421"/>
      <c r="E252" s="421"/>
      <c r="F252" s="421"/>
      <c r="G252" s="421"/>
      <c r="H252" s="421"/>
      <c r="I252" s="421"/>
      <c r="J252" s="421"/>
    </row>
    <row r="253" ht="15.75" customHeight="1">
      <c r="A253" s="421"/>
      <c r="D253" s="421"/>
      <c r="E253" s="421"/>
      <c r="F253" s="421"/>
      <c r="G253" s="421"/>
      <c r="H253" s="421"/>
      <c r="I253" s="421"/>
      <c r="J253" s="421"/>
    </row>
    <row r="254" ht="15.75" customHeight="1">
      <c r="A254" s="421"/>
      <c r="D254" s="421"/>
      <c r="E254" s="421"/>
      <c r="F254" s="421"/>
      <c r="G254" s="421"/>
      <c r="H254" s="421"/>
      <c r="I254" s="421"/>
      <c r="J254" s="421"/>
    </row>
    <row r="255" ht="15.75" customHeight="1">
      <c r="A255" s="421"/>
      <c r="D255" s="421"/>
      <c r="E255" s="421"/>
      <c r="F255" s="421"/>
      <c r="G255" s="421"/>
      <c r="H255" s="421"/>
      <c r="I255" s="421"/>
      <c r="J255" s="421"/>
    </row>
    <row r="256" ht="15.75" customHeight="1">
      <c r="A256" s="421"/>
      <c r="D256" s="421"/>
      <c r="E256" s="421"/>
      <c r="F256" s="421"/>
      <c r="G256" s="421"/>
      <c r="H256" s="421"/>
      <c r="I256" s="421"/>
      <c r="J256" s="421"/>
    </row>
    <row r="257" ht="15.75" customHeight="1">
      <c r="A257" s="421"/>
      <c r="D257" s="421"/>
      <c r="E257" s="421"/>
      <c r="F257" s="421"/>
      <c r="G257" s="421"/>
      <c r="H257" s="421"/>
      <c r="I257" s="421"/>
      <c r="J257" s="421"/>
    </row>
    <row r="258" ht="15.75" customHeight="1">
      <c r="A258" s="421"/>
      <c r="D258" s="421"/>
      <c r="E258" s="421"/>
      <c r="F258" s="421"/>
      <c r="G258" s="421"/>
      <c r="H258" s="421"/>
      <c r="I258" s="421"/>
      <c r="J258" s="421"/>
    </row>
    <row r="259" ht="15.75" customHeight="1">
      <c r="A259" s="421"/>
      <c r="D259" s="421"/>
      <c r="E259" s="421"/>
      <c r="F259" s="421"/>
      <c r="G259" s="421"/>
      <c r="H259" s="421"/>
      <c r="I259" s="421"/>
      <c r="J259" s="421"/>
    </row>
    <row r="260" ht="15.75" customHeight="1">
      <c r="A260" s="421"/>
      <c r="D260" s="421"/>
      <c r="E260" s="421"/>
      <c r="F260" s="421"/>
      <c r="G260" s="421"/>
      <c r="H260" s="421"/>
      <c r="I260" s="421"/>
      <c r="J260" s="421"/>
    </row>
    <row r="261" ht="15.75" customHeight="1">
      <c r="A261" s="421"/>
      <c r="D261" s="421"/>
      <c r="E261" s="421"/>
      <c r="F261" s="421"/>
      <c r="G261" s="421"/>
      <c r="H261" s="421"/>
      <c r="I261" s="421"/>
      <c r="J261" s="421"/>
    </row>
    <row r="262" ht="15.75" customHeight="1">
      <c r="A262" s="421"/>
      <c r="D262" s="421"/>
      <c r="E262" s="421"/>
      <c r="F262" s="421"/>
      <c r="G262" s="421"/>
      <c r="H262" s="421"/>
      <c r="I262" s="421"/>
      <c r="J262" s="421"/>
    </row>
    <row r="263" ht="15.75" customHeight="1">
      <c r="A263" s="421"/>
      <c r="D263" s="421"/>
      <c r="E263" s="421"/>
      <c r="F263" s="421"/>
      <c r="G263" s="421"/>
      <c r="H263" s="421"/>
      <c r="I263" s="421"/>
      <c r="J263" s="421"/>
    </row>
    <row r="264" ht="15.75" customHeight="1">
      <c r="A264" s="421"/>
      <c r="D264" s="421"/>
      <c r="E264" s="421"/>
      <c r="F264" s="421"/>
      <c r="G264" s="421"/>
      <c r="H264" s="421"/>
      <c r="I264" s="421"/>
      <c r="J264" s="421"/>
    </row>
    <row r="265" ht="15.75" customHeight="1">
      <c r="A265" s="421"/>
      <c r="D265" s="421"/>
      <c r="E265" s="421"/>
      <c r="F265" s="421"/>
      <c r="G265" s="421"/>
      <c r="H265" s="421"/>
      <c r="I265" s="421"/>
      <c r="J265" s="421"/>
    </row>
    <row r="266" ht="15.75" customHeight="1">
      <c r="A266" s="421"/>
      <c r="D266" s="421"/>
      <c r="E266" s="421"/>
      <c r="F266" s="421"/>
      <c r="G266" s="421"/>
      <c r="H266" s="421"/>
      <c r="I266" s="421"/>
      <c r="J266" s="421"/>
    </row>
    <row r="267" ht="15.75" customHeight="1">
      <c r="A267" s="421"/>
      <c r="D267" s="421"/>
      <c r="E267" s="421"/>
      <c r="F267" s="421"/>
      <c r="G267" s="421"/>
      <c r="H267" s="421"/>
      <c r="I267" s="421"/>
      <c r="J267" s="421"/>
    </row>
    <row r="268" ht="15.75" customHeight="1">
      <c r="A268" s="421"/>
      <c r="D268" s="421"/>
      <c r="E268" s="421"/>
      <c r="F268" s="421"/>
      <c r="G268" s="421"/>
      <c r="H268" s="421"/>
      <c r="I268" s="421"/>
      <c r="J268" s="421"/>
    </row>
    <row r="269" ht="15.75" customHeight="1">
      <c r="A269" s="421"/>
      <c r="D269" s="421"/>
      <c r="E269" s="421"/>
      <c r="F269" s="421"/>
      <c r="G269" s="421"/>
      <c r="H269" s="421"/>
      <c r="I269" s="421"/>
      <c r="J269" s="421"/>
    </row>
    <row r="270" ht="15.75" customHeight="1">
      <c r="A270" s="421"/>
      <c r="D270" s="421"/>
      <c r="E270" s="421"/>
      <c r="F270" s="421"/>
      <c r="G270" s="421"/>
      <c r="H270" s="421"/>
      <c r="I270" s="421"/>
      <c r="J270" s="421"/>
    </row>
    <row r="271" ht="15.75" customHeight="1">
      <c r="A271" s="421"/>
      <c r="D271" s="421"/>
      <c r="E271" s="421"/>
      <c r="F271" s="421"/>
      <c r="G271" s="421"/>
      <c r="H271" s="421"/>
      <c r="I271" s="421"/>
      <c r="J271" s="421"/>
    </row>
    <row r="272" ht="15.75" customHeight="1">
      <c r="A272" s="421"/>
      <c r="D272" s="421"/>
      <c r="E272" s="421"/>
      <c r="F272" s="421"/>
      <c r="G272" s="421"/>
      <c r="H272" s="421"/>
      <c r="I272" s="421"/>
      <c r="J272" s="421"/>
    </row>
    <row r="273" ht="15.75" customHeight="1">
      <c r="A273" s="421"/>
      <c r="D273" s="421"/>
      <c r="E273" s="421"/>
      <c r="F273" s="421"/>
      <c r="G273" s="421"/>
      <c r="H273" s="421"/>
      <c r="I273" s="421"/>
      <c r="J273" s="421"/>
    </row>
    <row r="274" ht="15.75" customHeight="1">
      <c r="A274" s="421"/>
      <c r="D274" s="421"/>
      <c r="E274" s="421"/>
      <c r="F274" s="421"/>
      <c r="G274" s="421"/>
      <c r="H274" s="421"/>
      <c r="I274" s="421"/>
      <c r="J274" s="421"/>
    </row>
    <row r="275" ht="15.75" customHeight="1">
      <c r="A275" s="421"/>
      <c r="D275" s="421"/>
      <c r="E275" s="421"/>
      <c r="F275" s="421"/>
      <c r="G275" s="421"/>
      <c r="H275" s="421"/>
      <c r="I275" s="421"/>
      <c r="J275" s="421"/>
    </row>
    <row r="276" ht="15.75" customHeight="1">
      <c r="A276" s="421"/>
      <c r="D276" s="421"/>
      <c r="E276" s="421"/>
      <c r="F276" s="421"/>
      <c r="G276" s="421"/>
      <c r="H276" s="421"/>
      <c r="I276" s="421"/>
      <c r="J276" s="421"/>
    </row>
    <row r="277" ht="15.75" customHeight="1">
      <c r="A277" s="421"/>
      <c r="D277" s="421"/>
      <c r="E277" s="421"/>
      <c r="F277" s="421"/>
      <c r="G277" s="421"/>
      <c r="H277" s="421"/>
      <c r="I277" s="421"/>
      <c r="J277" s="421"/>
    </row>
    <row r="278" ht="15.75" customHeight="1">
      <c r="A278" s="421"/>
      <c r="D278" s="421"/>
      <c r="E278" s="421"/>
      <c r="F278" s="421"/>
      <c r="G278" s="421"/>
      <c r="H278" s="421"/>
      <c r="I278" s="421"/>
      <c r="J278" s="421"/>
    </row>
    <row r="279" ht="15.75" customHeight="1">
      <c r="A279" s="421"/>
      <c r="D279" s="421"/>
      <c r="E279" s="421"/>
      <c r="F279" s="421"/>
      <c r="G279" s="421"/>
      <c r="H279" s="421"/>
      <c r="I279" s="421"/>
      <c r="J279" s="421"/>
    </row>
    <row r="280" ht="15.75" customHeight="1">
      <c r="A280" s="421"/>
      <c r="D280" s="421"/>
      <c r="E280" s="421"/>
      <c r="F280" s="421"/>
      <c r="G280" s="421"/>
      <c r="H280" s="421"/>
      <c r="I280" s="421"/>
      <c r="J280" s="421"/>
    </row>
    <row r="281" ht="15.75" customHeight="1">
      <c r="A281" s="421"/>
      <c r="D281" s="421"/>
      <c r="E281" s="421"/>
      <c r="F281" s="421"/>
      <c r="G281" s="421"/>
      <c r="H281" s="421"/>
      <c r="I281" s="421"/>
      <c r="J281" s="421"/>
    </row>
    <row r="282" ht="15.75" customHeight="1">
      <c r="A282" s="421"/>
      <c r="D282" s="421"/>
      <c r="E282" s="421"/>
      <c r="F282" s="421"/>
      <c r="G282" s="421"/>
      <c r="H282" s="421"/>
      <c r="I282" s="421"/>
      <c r="J282" s="421"/>
    </row>
    <row r="283" ht="15.75" customHeight="1">
      <c r="A283" s="421"/>
      <c r="D283" s="421"/>
      <c r="E283" s="421"/>
      <c r="F283" s="421"/>
      <c r="G283" s="421"/>
      <c r="H283" s="421"/>
      <c r="I283" s="421"/>
      <c r="J283" s="421"/>
    </row>
    <row r="284" ht="15.75" customHeight="1">
      <c r="A284" s="421"/>
      <c r="D284" s="421"/>
      <c r="E284" s="421"/>
      <c r="F284" s="421"/>
      <c r="G284" s="421"/>
      <c r="H284" s="421"/>
      <c r="I284" s="421"/>
      <c r="J284" s="421"/>
    </row>
    <row r="285" ht="15.75" customHeight="1">
      <c r="A285" s="421"/>
      <c r="D285" s="421"/>
      <c r="E285" s="421"/>
      <c r="F285" s="421"/>
      <c r="G285" s="421"/>
      <c r="H285" s="421"/>
      <c r="I285" s="421"/>
      <c r="J285" s="421"/>
    </row>
    <row r="286" ht="15.75" customHeight="1">
      <c r="A286" s="421"/>
      <c r="D286" s="421"/>
      <c r="E286" s="421"/>
      <c r="F286" s="421"/>
      <c r="G286" s="421"/>
      <c r="H286" s="421"/>
      <c r="I286" s="421"/>
      <c r="J286" s="421"/>
    </row>
    <row r="287" ht="15.75" customHeight="1">
      <c r="A287" s="421"/>
      <c r="D287" s="421"/>
      <c r="E287" s="421"/>
      <c r="F287" s="421"/>
      <c r="G287" s="421"/>
      <c r="H287" s="421"/>
      <c r="I287" s="421"/>
      <c r="J287" s="421"/>
    </row>
    <row r="288" ht="15.75" customHeight="1">
      <c r="A288" s="421"/>
      <c r="D288" s="421"/>
      <c r="E288" s="421"/>
      <c r="F288" s="421"/>
      <c r="G288" s="421"/>
      <c r="H288" s="421"/>
      <c r="I288" s="421"/>
      <c r="J288" s="421"/>
    </row>
    <row r="289" ht="15.75" customHeight="1">
      <c r="A289" s="421"/>
      <c r="D289" s="421"/>
      <c r="E289" s="421"/>
      <c r="F289" s="421"/>
      <c r="G289" s="421"/>
      <c r="H289" s="421"/>
      <c r="I289" s="421"/>
      <c r="J289" s="421"/>
    </row>
    <row r="290" ht="15.75" customHeight="1">
      <c r="A290" s="421"/>
      <c r="D290" s="421"/>
      <c r="E290" s="421"/>
      <c r="F290" s="421"/>
      <c r="G290" s="421"/>
      <c r="H290" s="421"/>
      <c r="I290" s="421"/>
      <c r="J290" s="421"/>
    </row>
    <row r="291" ht="15.75" customHeight="1">
      <c r="A291" s="421"/>
      <c r="D291" s="421"/>
      <c r="E291" s="421"/>
      <c r="F291" s="421"/>
      <c r="G291" s="421"/>
      <c r="H291" s="421"/>
      <c r="I291" s="421"/>
      <c r="J291" s="421"/>
    </row>
    <row r="292" ht="15.75" customHeight="1">
      <c r="A292" s="421"/>
      <c r="D292" s="421"/>
      <c r="E292" s="421"/>
      <c r="F292" s="421"/>
      <c r="G292" s="421"/>
      <c r="H292" s="421"/>
      <c r="I292" s="421"/>
      <c r="J292" s="421"/>
    </row>
    <row r="293" ht="15.75" customHeight="1">
      <c r="A293" s="421"/>
      <c r="D293" s="421"/>
      <c r="E293" s="421"/>
      <c r="F293" s="421"/>
      <c r="G293" s="421"/>
      <c r="H293" s="421"/>
      <c r="I293" s="421"/>
      <c r="J293" s="421"/>
    </row>
    <row r="294" ht="15.75" customHeight="1">
      <c r="A294" s="421"/>
      <c r="D294" s="421"/>
      <c r="E294" s="421"/>
      <c r="F294" s="421"/>
      <c r="G294" s="421"/>
      <c r="H294" s="421"/>
      <c r="I294" s="421"/>
      <c r="J294" s="421"/>
    </row>
    <row r="295" ht="15.75" customHeight="1">
      <c r="A295" s="421"/>
      <c r="D295" s="421"/>
      <c r="E295" s="421"/>
      <c r="F295" s="421"/>
      <c r="G295" s="421"/>
      <c r="H295" s="421"/>
      <c r="I295" s="421"/>
      <c r="J295" s="421"/>
    </row>
    <row r="296" ht="15.75" customHeight="1">
      <c r="A296" s="421"/>
      <c r="D296" s="421"/>
      <c r="E296" s="421"/>
      <c r="F296" s="421"/>
      <c r="G296" s="421"/>
      <c r="H296" s="421"/>
      <c r="I296" s="421"/>
      <c r="J296" s="421"/>
    </row>
    <row r="297" ht="15.75" customHeight="1">
      <c r="A297" s="421"/>
      <c r="D297" s="421"/>
      <c r="E297" s="421"/>
      <c r="F297" s="421"/>
      <c r="G297" s="421"/>
      <c r="H297" s="421"/>
      <c r="I297" s="421"/>
      <c r="J297" s="421"/>
    </row>
    <row r="298" ht="15.75" customHeight="1">
      <c r="A298" s="421"/>
      <c r="D298" s="421"/>
      <c r="E298" s="421"/>
      <c r="F298" s="421"/>
      <c r="G298" s="421"/>
      <c r="H298" s="421"/>
      <c r="I298" s="421"/>
      <c r="J298" s="421"/>
    </row>
    <row r="299" ht="15.75" customHeight="1">
      <c r="A299" s="421"/>
      <c r="D299" s="421"/>
      <c r="E299" s="421"/>
      <c r="F299" s="421"/>
      <c r="G299" s="421"/>
      <c r="H299" s="421"/>
      <c r="I299" s="421"/>
      <c r="J299" s="421"/>
    </row>
    <row r="300" ht="15.75" customHeight="1">
      <c r="A300" s="421"/>
      <c r="D300" s="421"/>
      <c r="E300" s="421"/>
      <c r="F300" s="421"/>
      <c r="G300" s="421"/>
      <c r="H300" s="421"/>
      <c r="I300" s="421"/>
      <c r="J300" s="421"/>
    </row>
    <row r="301" ht="15.75" customHeight="1">
      <c r="A301" s="421"/>
      <c r="D301" s="421"/>
      <c r="E301" s="421"/>
      <c r="F301" s="421"/>
      <c r="G301" s="421"/>
      <c r="H301" s="421"/>
      <c r="I301" s="421"/>
      <c r="J301" s="421"/>
    </row>
    <row r="302" ht="15.75" customHeight="1">
      <c r="A302" s="421"/>
      <c r="D302" s="421"/>
      <c r="E302" s="421"/>
      <c r="F302" s="421"/>
      <c r="G302" s="421"/>
      <c r="H302" s="421"/>
      <c r="I302" s="421"/>
      <c r="J302" s="421"/>
    </row>
    <row r="303" ht="15.75" customHeight="1">
      <c r="A303" s="421"/>
      <c r="D303" s="421"/>
      <c r="E303" s="421"/>
      <c r="F303" s="421"/>
      <c r="G303" s="421"/>
      <c r="H303" s="421"/>
      <c r="I303" s="421"/>
      <c r="J303" s="421"/>
    </row>
    <row r="304" ht="15.75" customHeight="1">
      <c r="A304" s="421"/>
      <c r="D304" s="421"/>
      <c r="E304" s="421"/>
      <c r="F304" s="421"/>
      <c r="G304" s="421"/>
      <c r="H304" s="421"/>
      <c r="I304" s="421"/>
      <c r="J304" s="421"/>
    </row>
    <row r="305" ht="15.75" customHeight="1">
      <c r="A305" s="421"/>
      <c r="D305" s="421"/>
      <c r="E305" s="421"/>
      <c r="F305" s="421"/>
      <c r="G305" s="421"/>
      <c r="H305" s="421"/>
      <c r="I305" s="421"/>
      <c r="J305" s="421"/>
    </row>
    <row r="306" ht="15.75" customHeight="1">
      <c r="A306" s="421"/>
      <c r="D306" s="421"/>
      <c r="E306" s="421"/>
      <c r="F306" s="421"/>
      <c r="G306" s="421"/>
      <c r="H306" s="421"/>
      <c r="I306" s="421"/>
      <c r="J306" s="421"/>
    </row>
    <row r="307" ht="15.75" customHeight="1">
      <c r="A307" s="421"/>
      <c r="D307" s="421"/>
      <c r="E307" s="421"/>
      <c r="F307" s="421"/>
      <c r="G307" s="421"/>
      <c r="H307" s="421"/>
      <c r="I307" s="421"/>
      <c r="J307" s="421"/>
    </row>
    <row r="308" ht="15.75" customHeight="1">
      <c r="A308" s="421"/>
      <c r="D308" s="421"/>
      <c r="E308" s="421"/>
      <c r="F308" s="421"/>
      <c r="G308" s="421"/>
      <c r="H308" s="421"/>
      <c r="I308" s="421"/>
      <c r="J308" s="421"/>
    </row>
    <row r="309" ht="15.75" customHeight="1">
      <c r="A309" s="421"/>
      <c r="D309" s="421"/>
      <c r="E309" s="421"/>
      <c r="F309" s="421"/>
      <c r="G309" s="421"/>
      <c r="H309" s="421"/>
      <c r="I309" s="421"/>
      <c r="J309" s="421"/>
    </row>
    <row r="310" ht="15.75" customHeight="1">
      <c r="A310" s="421"/>
      <c r="D310" s="421"/>
      <c r="E310" s="421"/>
      <c r="F310" s="421"/>
      <c r="G310" s="421"/>
      <c r="H310" s="421"/>
      <c r="I310" s="421"/>
      <c r="J310" s="421"/>
    </row>
    <row r="311" ht="15.75" customHeight="1">
      <c r="A311" s="421"/>
      <c r="D311" s="421"/>
      <c r="E311" s="421"/>
      <c r="F311" s="421"/>
      <c r="G311" s="421"/>
      <c r="H311" s="421"/>
      <c r="I311" s="421"/>
      <c r="J311" s="421"/>
    </row>
    <row r="312" ht="15.75" customHeight="1">
      <c r="A312" s="421"/>
      <c r="D312" s="421"/>
      <c r="E312" s="421"/>
      <c r="F312" s="421"/>
      <c r="G312" s="421"/>
      <c r="H312" s="421"/>
      <c r="I312" s="421"/>
      <c r="J312" s="421"/>
    </row>
    <row r="313" ht="15.75" customHeight="1">
      <c r="A313" s="421"/>
      <c r="D313" s="421"/>
      <c r="E313" s="421"/>
      <c r="F313" s="421"/>
      <c r="G313" s="421"/>
      <c r="H313" s="421"/>
      <c r="I313" s="421"/>
      <c r="J313" s="421"/>
    </row>
    <row r="314" ht="15.75" customHeight="1">
      <c r="A314" s="421"/>
      <c r="D314" s="421"/>
      <c r="E314" s="421"/>
      <c r="F314" s="421"/>
      <c r="G314" s="421"/>
      <c r="H314" s="421"/>
      <c r="I314" s="421"/>
      <c r="J314" s="421"/>
    </row>
    <row r="315" ht="15.75" customHeight="1">
      <c r="A315" s="421"/>
      <c r="D315" s="421"/>
      <c r="E315" s="421"/>
      <c r="F315" s="421"/>
      <c r="G315" s="421"/>
      <c r="H315" s="421"/>
      <c r="I315" s="421"/>
      <c r="J315" s="421"/>
    </row>
    <row r="316" ht="15.75" customHeight="1">
      <c r="A316" s="421"/>
      <c r="D316" s="421"/>
      <c r="E316" s="421"/>
      <c r="F316" s="421"/>
      <c r="G316" s="421"/>
      <c r="H316" s="421"/>
      <c r="I316" s="421"/>
      <c r="J316" s="421"/>
    </row>
    <row r="317" ht="15.75" customHeight="1">
      <c r="A317" s="421"/>
      <c r="D317" s="421"/>
      <c r="E317" s="421"/>
      <c r="F317" s="421"/>
      <c r="G317" s="421"/>
      <c r="H317" s="421"/>
      <c r="I317" s="421"/>
      <c r="J317" s="421"/>
    </row>
    <row r="318" ht="15.75" customHeight="1">
      <c r="A318" s="421"/>
      <c r="D318" s="421"/>
      <c r="E318" s="421"/>
      <c r="F318" s="421"/>
      <c r="G318" s="421"/>
      <c r="H318" s="421"/>
      <c r="I318" s="421"/>
      <c r="J318" s="421"/>
    </row>
    <row r="319" ht="15.75" customHeight="1">
      <c r="A319" s="421"/>
      <c r="D319" s="421"/>
      <c r="E319" s="421"/>
      <c r="F319" s="421"/>
      <c r="G319" s="421"/>
      <c r="H319" s="421"/>
      <c r="I319" s="421"/>
      <c r="J319" s="421"/>
    </row>
    <row r="320" ht="15.75" customHeight="1">
      <c r="A320" s="421"/>
      <c r="D320" s="421"/>
      <c r="E320" s="421"/>
      <c r="F320" s="421"/>
      <c r="G320" s="421"/>
      <c r="H320" s="421"/>
      <c r="I320" s="421"/>
      <c r="J320" s="421"/>
    </row>
    <row r="321" ht="15.75" customHeight="1">
      <c r="A321" s="421"/>
      <c r="D321" s="421"/>
      <c r="E321" s="421"/>
      <c r="F321" s="421"/>
      <c r="G321" s="421"/>
      <c r="H321" s="421"/>
      <c r="I321" s="421"/>
      <c r="J321" s="421"/>
    </row>
    <row r="322" ht="15.75" customHeight="1">
      <c r="A322" s="421"/>
      <c r="D322" s="421"/>
      <c r="E322" s="421"/>
      <c r="F322" s="421"/>
      <c r="G322" s="421"/>
      <c r="H322" s="421"/>
      <c r="I322" s="421"/>
      <c r="J322" s="421"/>
    </row>
    <row r="323" ht="15.75" customHeight="1">
      <c r="A323" s="421"/>
      <c r="D323" s="421"/>
      <c r="E323" s="421"/>
      <c r="F323" s="421"/>
      <c r="G323" s="421"/>
      <c r="H323" s="421"/>
      <c r="I323" s="421"/>
      <c r="J323" s="421"/>
    </row>
    <row r="324" ht="15.75" customHeight="1">
      <c r="A324" s="421"/>
      <c r="D324" s="421"/>
      <c r="E324" s="421"/>
      <c r="F324" s="421"/>
      <c r="G324" s="421"/>
      <c r="H324" s="421"/>
      <c r="I324" s="421"/>
      <c r="J324" s="421"/>
    </row>
    <row r="325" ht="15.75" customHeight="1">
      <c r="A325" s="421"/>
      <c r="D325" s="421"/>
      <c r="E325" s="421"/>
      <c r="F325" s="421"/>
      <c r="G325" s="421"/>
      <c r="H325" s="421"/>
      <c r="I325" s="421"/>
      <c r="J325" s="421"/>
    </row>
    <row r="326" ht="15.75" customHeight="1">
      <c r="A326" s="421"/>
      <c r="D326" s="421"/>
      <c r="E326" s="421"/>
      <c r="F326" s="421"/>
      <c r="G326" s="421"/>
      <c r="H326" s="421"/>
      <c r="I326" s="421"/>
      <c r="J326" s="421"/>
    </row>
    <row r="327" ht="15.75" customHeight="1">
      <c r="A327" s="421"/>
      <c r="D327" s="421"/>
      <c r="E327" s="421"/>
      <c r="F327" s="421"/>
      <c r="G327" s="421"/>
      <c r="H327" s="421"/>
      <c r="I327" s="421"/>
      <c r="J327" s="421"/>
    </row>
    <row r="328" ht="15.75" customHeight="1">
      <c r="A328" s="421"/>
      <c r="D328" s="421"/>
      <c r="E328" s="421"/>
      <c r="F328" s="421"/>
      <c r="G328" s="421"/>
      <c r="H328" s="421"/>
      <c r="I328" s="421"/>
      <c r="J328" s="421"/>
    </row>
    <row r="329" ht="15.75" customHeight="1">
      <c r="A329" s="421"/>
      <c r="D329" s="421"/>
      <c r="E329" s="421"/>
      <c r="F329" s="421"/>
      <c r="G329" s="421"/>
      <c r="H329" s="421"/>
      <c r="I329" s="421"/>
      <c r="J329" s="421"/>
    </row>
    <row r="330" ht="15.75" customHeight="1">
      <c r="A330" s="421"/>
      <c r="D330" s="421"/>
      <c r="E330" s="421"/>
      <c r="F330" s="421"/>
      <c r="G330" s="421"/>
      <c r="H330" s="421"/>
      <c r="I330" s="421"/>
      <c r="J330" s="421"/>
    </row>
    <row r="331" ht="15.75" customHeight="1">
      <c r="A331" s="421"/>
      <c r="D331" s="421"/>
      <c r="E331" s="421"/>
      <c r="F331" s="421"/>
      <c r="G331" s="421"/>
      <c r="H331" s="421"/>
      <c r="I331" s="421"/>
      <c r="J331" s="421"/>
    </row>
    <row r="332" ht="15.75" customHeight="1">
      <c r="A332" s="421"/>
      <c r="D332" s="421"/>
      <c r="E332" s="421"/>
      <c r="F332" s="421"/>
      <c r="G332" s="421"/>
      <c r="H332" s="421"/>
      <c r="I332" s="421"/>
      <c r="J332" s="421"/>
    </row>
    <row r="333" ht="15.75" customHeight="1">
      <c r="A333" s="421"/>
      <c r="D333" s="421"/>
      <c r="E333" s="421"/>
      <c r="F333" s="421"/>
      <c r="G333" s="421"/>
      <c r="H333" s="421"/>
      <c r="I333" s="421"/>
      <c r="J333" s="421"/>
    </row>
    <row r="334" ht="15.75" customHeight="1">
      <c r="A334" s="421"/>
      <c r="D334" s="421"/>
      <c r="E334" s="421"/>
      <c r="F334" s="421"/>
      <c r="G334" s="421"/>
      <c r="H334" s="421"/>
      <c r="I334" s="421"/>
      <c r="J334" s="421"/>
    </row>
    <row r="335" ht="15.75" customHeight="1">
      <c r="A335" s="421"/>
      <c r="D335" s="421"/>
      <c r="E335" s="421"/>
      <c r="F335" s="421"/>
      <c r="G335" s="421"/>
      <c r="H335" s="421"/>
      <c r="I335" s="421"/>
      <c r="J335" s="421"/>
    </row>
    <row r="336" ht="15.75" customHeight="1">
      <c r="A336" s="421"/>
      <c r="D336" s="421"/>
      <c r="E336" s="421"/>
      <c r="F336" s="421"/>
      <c r="G336" s="421"/>
      <c r="H336" s="421"/>
      <c r="I336" s="421"/>
      <c r="J336" s="421"/>
    </row>
    <row r="337" ht="15.75" customHeight="1">
      <c r="A337" s="421"/>
      <c r="D337" s="421"/>
      <c r="E337" s="421"/>
      <c r="F337" s="421"/>
      <c r="G337" s="421"/>
      <c r="H337" s="421"/>
      <c r="I337" s="421"/>
      <c r="J337" s="421"/>
    </row>
    <row r="338" ht="15.75" customHeight="1">
      <c r="A338" s="421"/>
      <c r="D338" s="421"/>
      <c r="E338" s="421"/>
      <c r="F338" s="421"/>
      <c r="G338" s="421"/>
      <c r="H338" s="421"/>
      <c r="I338" s="421"/>
      <c r="J338" s="421"/>
    </row>
    <row r="339" ht="15.75" customHeight="1">
      <c r="A339" s="421"/>
      <c r="D339" s="421"/>
      <c r="E339" s="421"/>
      <c r="F339" s="421"/>
      <c r="G339" s="421"/>
      <c r="H339" s="421"/>
      <c r="I339" s="421"/>
      <c r="J339" s="421"/>
    </row>
    <row r="340" ht="15.75" customHeight="1">
      <c r="A340" s="421"/>
      <c r="D340" s="421"/>
      <c r="E340" s="421"/>
      <c r="F340" s="421"/>
      <c r="G340" s="421"/>
      <c r="H340" s="421"/>
      <c r="I340" s="421"/>
      <c r="J340" s="421"/>
    </row>
    <row r="341" ht="15.75" customHeight="1">
      <c r="A341" s="421"/>
      <c r="D341" s="421"/>
      <c r="E341" s="421"/>
      <c r="F341" s="421"/>
      <c r="G341" s="421"/>
      <c r="H341" s="421"/>
      <c r="I341" s="421"/>
      <c r="J341" s="421"/>
    </row>
    <row r="342" ht="15.75" customHeight="1">
      <c r="A342" s="421"/>
      <c r="D342" s="421"/>
      <c r="E342" s="421"/>
      <c r="F342" s="421"/>
      <c r="G342" s="421"/>
      <c r="H342" s="421"/>
      <c r="I342" s="421"/>
      <c r="J342" s="421"/>
    </row>
    <row r="343" ht="15.75" customHeight="1">
      <c r="A343" s="421"/>
      <c r="D343" s="421"/>
      <c r="E343" s="421"/>
      <c r="F343" s="421"/>
      <c r="G343" s="421"/>
      <c r="H343" s="421"/>
      <c r="I343" s="421"/>
      <c r="J343" s="421"/>
    </row>
    <row r="344" ht="15.75" customHeight="1">
      <c r="A344" s="421"/>
      <c r="D344" s="421"/>
      <c r="E344" s="421"/>
      <c r="F344" s="421"/>
      <c r="G344" s="421"/>
      <c r="H344" s="421"/>
      <c r="I344" s="421"/>
      <c r="J344" s="421"/>
    </row>
    <row r="345" ht="15.75" customHeight="1">
      <c r="A345" s="421"/>
      <c r="D345" s="421"/>
      <c r="E345" s="421"/>
      <c r="F345" s="421"/>
      <c r="G345" s="421"/>
      <c r="H345" s="421"/>
      <c r="I345" s="421"/>
      <c r="J345" s="421"/>
    </row>
    <row r="346" ht="15.75" customHeight="1">
      <c r="A346" s="421"/>
      <c r="D346" s="421"/>
      <c r="E346" s="421"/>
      <c r="F346" s="421"/>
      <c r="G346" s="421"/>
      <c r="H346" s="421"/>
      <c r="I346" s="421"/>
      <c r="J346" s="421"/>
    </row>
    <row r="347" ht="15.75" customHeight="1">
      <c r="A347" s="421"/>
      <c r="D347" s="421"/>
      <c r="E347" s="421"/>
      <c r="F347" s="421"/>
      <c r="G347" s="421"/>
      <c r="H347" s="421"/>
      <c r="I347" s="421"/>
      <c r="J347" s="421"/>
    </row>
    <row r="348" ht="15.75" customHeight="1">
      <c r="A348" s="421"/>
      <c r="D348" s="421"/>
      <c r="E348" s="421"/>
      <c r="F348" s="421"/>
      <c r="G348" s="421"/>
      <c r="H348" s="421"/>
      <c r="I348" s="421"/>
      <c r="J348" s="421"/>
    </row>
    <row r="349" ht="15.75" customHeight="1">
      <c r="A349" s="421"/>
      <c r="D349" s="421"/>
      <c r="E349" s="421"/>
      <c r="F349" s="421"/>
      <c r="G349" s="421"/>
      <c r="H349" s="421"/>
      <c r="I349" s="421"/>
      <c r="J349" s="421"/>
    </row>
    <row r="350" ht="15.75" customHeight="1">
      <c r="A350" s="421"/>
      <c r="D350" s="421"/>
      <c r="E350" s="421"/>
      <c r="F350" s="421"/>
      <c r="G350" s="421"/>
      <c r="H350" s="421"/>
      <c r="I350" s="421"/>
      <c r="J350" s="421"/>
    </row>
    <row r="351" ht="15.75" customHeight="1">
      <c r="A351" s="421"/>
      <c r="D351" s="421"/>
      <c r="E351" s="421"/>
      <c r="F351" s="421"/>
      <c r="G351" s="421"/>
      <c r="H351" s="421"/>
      <c r="I351" s="421"/>
      <c r="J351" s="421"/>
    </row>
    <row r="352" ht="15.75" customHeight="1">
      <c r="A352" s="421"/>
      <c r="D352" s="421"/>
      <c r="E352" s="421"/>
      <c r="F352" s="421"/>
      <c r="G352" s="421"/>
      <c r="H352" s="421"/>
      <c r="I352" s="421"/>
      <c r="J352" s="421"/>
    </row>
    <row r="353" ht="15.75" customHeight="1">
      <c r="A353" s="421"/>
      <c r="D353" s="421"/>
      <c r="E353" s="421"/>
      <c r="F353" s="421"/>
      <c r="G353" s="421"/>
      <c r="H353" s="421"/>
      <c r="I353" s="421"/>
      <c r="J353" s="421"/>
    </row>
    <row r="354" ht="15.75" customHeight="1">
      <c r="A354" s="421"/>
      <c r="D354" s="421"/>
      <c r="E354" s="421"/>
      <c r="F354" s="421"/>
      <c r="G354" s="421"/>
      <c r="H354" s="421"/>
      <c r="I354" s="421"/>
      <c r="J354" s="421"/>
    </row>
    <row r="355" ht="15.75" customHeight="1">
      <c r="A355" s="421"/>
      <c r="D355" s="421"/>
      <c r="E355" s="421"/>
      <c r="F355" s="421"/>
      <c r="G355" s="421"/>
      <c r="H355" s="421"/>
      <c r="I355" s="421"/>
      <c r="J355" s="421"/>
    </row>
    <row r="356" ht="15.75" customHeight="1">
      <c r="A356" s="421"/>
      <c r="D356" s="421"/>
      <c r="E356" s="421"/>
      <c r="F356" s="421"/>
      <c r="G356" s="421"/>
      <c r="H356" s="421"/>
      <c r="I356" s="421"/>
      <c r="J356" s="421"/>
    </row>
    <row r="357" ht="15.75" customHeight="1">
      <c r="A357" s="421"/>
      <c r="D357" s="421"/>
      <c r="E357" s="421"/>
      <c r="F357" s="421"/>
      <c r="G357" s="421"/>
      <c r="H357" s="421"/>
      <c r="I357" s="421"/>
      <c r="J357" s="421"/>
    </row>
    <row r="358" ht="15.75" customHeight="1">
      <c r="A358" s="421"/>
      <c r="D358" s="421"/>
      <c r="E358" s="421"/>
      <c r="F358" s="421"/>
      <c r="G358" s="421"/>
      <c r="H358" s="421"/>
      <c r="I358" s="421"/>
      <c r="J358" s="421"/>
    </row>
    <row r="359" ht="15.75" customHeight="1">
      <c r="A359" s="421"/>
      <c r="D359" s="421"/>
      <c r="E359" s="421"/>
      <c r="F359" s="421"/>
      <c r="G359" s="421"/>
      <c r="H359" s="421"/>
      <c r="I359" s="421"/>
      <c r="J359" s="421"/>
    </row>
    <row r="360" ht="15.75" customHeight="1">
      <c r="A360" s="421"/>
      <c r="D360" s="421"/>
      <c r="E360" s="421"/>
      <c r="F360" s="421"/>
      <c r="G360" s="421"/>
      <c r="H360" s="421"/>
      <c r="I360" s="421"/>
      <c r="J360" s="421"/>
    </row>
    <row r="361" ht="15.75" customHeight="1">
      <c r="A361" s="421"/>
      <c r="D361" s="421"/>
      <c r="E361" s="421"/>
      <c r="F361" s="421"/>
      <c r="G361" s="421"/>
      <c r="H361" s="421"/>
      <c r="I361" s="421"/>
      <c r="J361" s="421"/>
    </row>
    <row r="362" ht="15.75" customHeight="1">
      <c r="A362" s="421"/>
      <c r="D362" s="421"/>
      <c r="E362" s="421"/>
      <c r="F362" s="421"/>
      <c r="G362" s="421"/>
      <c r="H362" s="421"/>
      <c r="I362" s="421"/>
      <c r="J362" s="421"/>
    </row>
    <row r="363" ht="15.75" customHeight="1">
      <c r="A363" s="421"/>
      <c r="D363" s="421"/>
      <c r="E363" s="421"/>
      <c r="F363" s="421"/>
      <c r="G363" s="421"/>
      <c r="H363" s="421"/>
      <c r="I363" s="421"/>
      <c r="J363" s="421"/>
    </row>
    <row r="364" ht="15.75" customHeight="1">
      <c r="A364" s="421"/>
      <c r="D364" s="421"/>
      <c r="E364" s="421"/>
      <c r="F364" s="421"/>
      <c r="G364" s="421"/>
      <c r="H364" s="421"/>
      <c r="I364" s="421"/>
      <c r="J364" s="421"/>
    </row>
    <row r="365" ht="15.75" customHeight="1">
      <c r="A365" s="421"/>
      <c r="D365" s="421"/>
      <c r="E365" s="421"/>
      <c r="F365" s="421"/>
      <c r="G365" s="421"/>
      <c r="H365" s="421"/>
      <c r="I365" s="421"/>
      <c r="J365" s="421"/>
    </row>
    <row r="366" ht="15.75" customHeight="1">
      <c r="A366" s="421"/>
      <c r="D366" s="421"/>
      <c r="E366" s="421"/>
      <c r="F366" s="421"/>
      <c r="G366" s="421"/>
      <c r="H366" s="421"/>
      <c r="I366" s="421"/>
      <c r="J366" s="421"/>
    </row>
    <row r="367" ht="15.75" customHeight="1">
      <c r="A367" s="421"/>
      <c r="D367" s="421"/>
      <c r="E367" s="421"/>
      <c r="F367" s="421"/>
      <c r="G367" s="421"/>
      <c r="H367" s="421"/>
      <c r="I367" s="421"/>
      <c r="J367" s="421"/>
    </row>
    <row r="368" ht="15.75" customHeight="1">
      <c r="A368" s="421"/>
      <c r="D368" s="421"/>
      <c r="E368" s="421"/>
      <c r="F368" s="421"/>
      <c r="G368" s="421"/>
      <c r="H368" s="421"/>
      <c r="I368" s="421"/>
      <c r="J368" s="421"/>
    </row>
    <row r="369" ht="15.75" customHeight="1">
      <c r="A369" s="421"/>
      <c r="D369" s="421"/>
      <c r="E369" s="421"/>
      <c r="F369" s="421"/>
      <c r="G369" s="421"/>
      <c r="H369" s="421"/>
      <c r="I369" s="421"/>
      <c r="J369" s="421"/>
    </row>
    <row r="370" ht="15.75" customHeight="1">
      <c r="A370" s="421"/>
      <c r="D370" s="421"/>
      <c r="E370" s="421"/>
      <c r="F370" s="421"/>
      <c r="G370" s="421"/>
      <c r="H370" s="421"/>
      <c r="I370" s="421"/>
      <c r="J370" s="421"/>
    </row>
    <row r="371" ht="15.75" customHeight="1">
      <c r="A371" s="421"/>
      <c r="D371" s="421"/>
      <c r="E371" s="421"/>
      <c r="F371" s="421"/>
      <c r="G371" s="421"/>
      <c r="H371" s="421"/>
      <c r="I371" s="421"/>
      <c r="J371" s="421"/>
    </row>
    <row r="372" ht="15.75" customHeight="1">
      <c r="A372" s="421"/>
      <c r="D372" s="421"/>
      <c r="E372" s="421"/>
      <c r="F372" s="421"/>
      <c r="G372" s="421"/>
      <c r="H372" s="421"/>
      <c r="I372" s="421"/>
      <c r="J372" s="421"/>
    </row>
    <row r="373" ht="15.75" customHeight="1">
      <c r="A373" s="421"/>
      <c r="D373" s="421"/>
      <c r="E373" s="421"/>
      <c r="F373" s="421"/>
      <c r="G373" s="421"/>
      <c r="H373" s="421"/>
      <c r="I373" s="421"/>
      <c r="J373" s="421"/>
    </row>
    <row r="374" ht="15.75" customHeight="1">
      <c r="A374" s="421"/>
      <c r="D374" s="421"/>
      <c r="E374" s="421"/>
      <c r="F374" s="421"/>
      <c r="G374" s="421"/>
      <c r="H374" s="421"/>
      <c r="I374" s="421"/>
      <c r="J374" s="421"/>
    </row>
    <row r="375" ht="15.75" customHeight="1">
      <c r="A375" s="421"/>
      <c r="D375" s="421"/>
      <c r="E375" s="421"/>
      <c r="F375" s="421"/>
      <c r="G375" s="421"/>
      <c r="H375" s="421"/>
      <c r="I375" s="421"/>
      <c r="J375" s="421"/>
    </row>
    <row r="376" ht="15.75" customHeight="1">
      <c r="A376" s="421"/>
      <c r="D376" s="421"/>
      <c r="E376" s="421"/>
      <c r="F376" s="421"/>
      <c r="G376" s="421"/>
      <c r="H376" s="421"/>
      <c r="I376" s="421"/>
      <c r="J376" s="421"/>
    </row>
    <row r="377" ht="15.75" customHeight="1">
      <c r="A377" s="421"/>
      <c r="D377" s="421"/>
      <c r="E377" s="421"/>
      <c r="F377" s="421"/>
      <c r="G377" s="421"/>
      <c r="H377" s="421"/>
      <c r="I377" s="421"/>
      <c r="J377" s="421"/>
    </row>
    <row r="378" ht="15.75" customHeight="1">
      <c r="A378" s="421"/>
      <c r="D378" s="421"/>
      <c r="E378" s="421"/>
      <c r="F378" s="421"/>
      <c r="G378" s="421"/>
      <c r="H378" s="421"/>
      <c r="I378" s="421"/>
      <c r="J378" s="421"/>
    </row>
    <row r="379" ht="15.75" customHeight="1">
      <c r="A379" s="421"/>
      <c r="D379" s="421"/>
      <c r="E379" s="421"/>
      <c r="F379" s="421"/>
      <c r="G379" s="421"/>
      <c r="H379" s="421"/>
      <c r="I379" s="421"/>
      <c r="J379" s="421"/>
    </row>
    <row r="380" ht="15.75" customHeight="1">
      <c r="A380" s="421"/>
      <c r="D380" s="421"/>
      <c r="E380" s="421"/>
      <c r="F380" s="421"/>
      <c r="G380" s="421"/>
      <c r="H380" s="421"/>
      <c r="I380" s="421"/>
      <c r="J380" s="421"/>
    </row>
    <row r="381" ht="15.75" customHeight="1">
      <c r="A381" s="421"/>
      <c r="D381" s="421"/>
      <c r="E381" s="421"/>
      <c r="F381" s="421"/>
      <c r="G381" s="421"/>
      <c r="H381" s="421"/>
      <c r="I381" s="421"/>
      <c r="J381" s="421"/>
    </row>
    <row r="382" ht="15.75" customHeight="1">
      <c r="A382" s="421"/>
      <c r="D382" s="421"/>
      <c r="E382" s="421"/>
      <c r="F382" s="421"/>
      <c r="G382" s="421"/>
      <c r="H382" s="421"/>
      <c r="I382" s="421"/>
      <c r="J382" s="421"/>
    </row>
    <row r="383" ht="15.75" customHeight="1">
      <c r="A383" s="421"/>
      <c r="D383" s="421"/>
      <c r="E383" s="421"/>
      <c r="F383" s="421"/>
      <c r="G383" s="421"/>
      <c r="H383" s="421"/>
      <c r="I383" s="421"/>
      <c r="J383" s="421"/>
    </row>
    <row r="384" ht="15.75" customHeight="1">
      <c r="A384" s="421"/>
      <c r="D384" s="421"/>
      <c r="E384" s="421"/>
      <c r="F384" s="421"/>
      <c r="G384" s="421"/>
      <c r="H384" s="421"/>
      <c r="I384" s="421"/>
      <c r="J384" s="421"/>
    </row>
    <row r="385" ht="15.75" customHeight="1">
      <c r="A385" s="421"/>
      <c r="D385" s="421"/>
      <c r="E385" s="421"/>
      <c r="F385" s="421"/>
      <c r="G385" s="421"/>
      <c r="H385" s="421"/>
      <c r="I385" s="421"/>
      <c r="J385" s="421"/>
    </row>
    <row r="386" ht="15.75" customHeight="1">
      <c r="A386" s="421"/>
      <c r="D386" s="421"/>
      <c r="E386" s="421"/>
      <c r="F386" s="421"/>
      <c r="G386" s="421"/>
      <c r="H386" s="421"/>
      <c r="I386" s="421"/>
      <c r="J386" s="421"/>
    </row>
    <row r="387" ht="15.75" customHeight="1">
      <c r="A387" s="421"/>
      <c r="D387" s="421"/>
      <c r="E387" s="421"/>
      <c r="F387" s="421"/>
      <c r="G387" s="421"/>
      <c r="H387" s="421"/>
      <c r="I387" s="421"/>
      <c r="J387" s="421"/>
    </row>
    <row r="388" ht="15.75" customHeight="1">
      <c r="A388" s="421"/>
      <c r="D388" s="421"/>
      <c r="E388" s="421"/>
      <c r="F388" s="421"/>
      <c r="G388" s="421"/>
      <c r="H388" s="421"/>
      <c r="I388" s="421"/>
      <c r="J388" s="421"/>
    </row>
    <row r="389" ht="15.75" customHeight="1">
      <c r="A389" s="421"/>
      <c r="D389" s="421"/>
      <c r="E389" s="421"/>
      <c r="F389" s="421"/>
      <c r="G389" s="421"/>
      <c r="H389" s="421"/>
      <c r="I389" s="421"/>
      <c r="J389" s="421"/>
    </row>
    <row r="390" ht="15.75" customHeight="1">
      <c r="A390" s="421"/>
      <c r="D390" s="421"/>
      <c r="E390" s="421"/>
      <c r="F390" s="421"/>
      <c r="G390" s="421"/>
      <c r="H390" s="421"/>
      <c r="I390" s="421"/>
      <c r="J390" s="421"/>
    </row>
    <row r="391" ht="15.75" customHeight="1">
      <c r="A391" s="421"/>
      <c r="D391" s="421"/>
      <c r="E391" s="421"/>
      <c r="F391" s="421"/>
      <c r="G391" s="421"/>
      <c r="H391" s="421"/>
      <c r="I391" s="421"/>
      <c r="J391" s="421"/>
    </row>
    <row r="392" ht="15.75" customHeight="1">
      <c r="A392" s="421"/>
      <c r="D392" s="421"/>
      <c r="E392" s="421"/>
      <c r="F392" s="421"/>
      <c r="G392" s="421"/>
      <c r="H392" s="421"/>
      <c r="I392" s="421"/>
      <c r="J392" s="421"/>
    </row>
    <row r="393" ht="15.75" customHeight="1">
      <c r="A393" s="421"/>
      <c r="D393" s="421"/>
      <c r="E393" s="421"/>
      <c r="F393" s="421"/>
      <c r="G393" s="421"/>
      <c r="H393" s="421"/>
      <c r="I393" s="421"/>
      <c r="J393" s="421"/>
    </row>
    <row r="394" ht="15.75" customHeight="1">
      <c r="A394" s="421"/>
      <c r="D394" s="421"/>
      <c r="E394" s="421"/>
      <c r="F394" s="421"/>
      <c r="G394" s="421"/>
      <c r="H394" s="421"/>
      <c r="I394" s="421"/>
      <c r="J394" s="421"/>
    </row>
    <row r="395" ht="15.75" customHeight="1">
      <c r="A395" s="421"/>
      <c r="D395" s="421"/>
      <c r="E395" s="421"/>
      <c r="F395" s="421"/>
      <c r="G395" s="421"/>
      <c r="H395" s="421"/>
      <c r="I395" s="421"/>
      <c r="J395" s="421"/>
    </row>
    <row r="396" ht="15.75" customHeight="1">
      <c r="A396" s="421"/>
      <c r="D396" s="421"/>
      <c r="E396" s="421"/>
      <c r="F396" s="421"/>
      <c r="G396" s="421"/>
      <c r="H396" s="421"/>
      <c r="I396" s="421"/>
      <c r="J396" s="421"/>
    </row>
    <row r="397" ht="15.75" customHeight="1">
      <c r="A397" s="421"/>
      <c r="D397" s="421"/>
      <c r="E397" s="421"/>
      <c r="F397" s="421"/>
      <c r="G397" s="421"/>
      <c r="H397" s="421"/>
      <c r="I397" s="421"/>
      <c r="J397" s="421"/>
    </row>
    <row r="398" ht="15.75" customHeight="1">
      <c r="A398" s="421"/>
      <c r="D398" s="421"/>
      <c r="E398" s="421"/>
      <c r="F398" s="421"/>
      <c r="G398" s="421"/>
      <c r="H398" s="421"/>
      <c r="I398" s="421"/>
      <c r="J398" s="421"/>
    </row>
    <row r="399" ht="15.75" customHeight="1">
      <c r="A399" s="421"/>
      <c r="D399" s="421"/>
      <c r="E399" s="421"/>
      <c r="F399" s="421"/>
      <c r="G399" s="421"/>
      <c r="H399" s="421"/>
      <c r="I399" s="421"/>
      <c r="J399" s="421"/>
    </row>
    <row r="400" ht="15.75" customHeight="1">
      <c r="A400" s="421"/>
      <c r="D400" s="421"/>
      <c r="E400" s="421"/>
      <c r="F400" s="421"/>
      <c r="G400" s="421"/>
      <c r="H400" s="421"/>
      <c r="I400" s="421"/>
      <c r="J400" s="421"/>
    </row>
    <row r="401" ht="15.75" customHeight="1">
      <c r="A401" s="421"/>
      <c r="D401" s="421"/>
      <c r="E401" s="421"/>
      <c r="F401" s="421"/>
      <c r="G401" s="421"/>
      <c r="H401" s="421"/>
      <c r="I401" s="421"/>
      <c r="J401" s="421"/>
    </row>
    <row r="402" ht="15.75" customHeight="1">
      <c r="A402" s="421"/>
      <c r="D402" s="421"/>
      <c r="E402" s="421"/>
      <c r="F402" s="421"/>
      <c r="G402" s="421"/>
      <c r="H402" s="421"/>
      <c r="I402" s="421"/>
      <c r="J402" s="421"/>
    </row>
    <row r="403" ht="15.75" customHeight="1">
      <c r="A403" s="421"/>
      <c r="D403" s="421"/>
      <c r="E403" s="421"/>
      <c r="F403" s="421"/>
      <c r="G403" s="421"/>
      <c r="H403" s="421"/>
      <c r="I403" s="421"/>
      <c r="J403" s="421"/>
    </row>
    <row r="404" ht="15.75" customHeight="1">
      <c r="A404" s="421"/>
      <c r="D404" s="421"/>
      <c r="E404" s="421"/>
      <c r="F404" s="421"/>
      <c r="G404" s="421"/>
      <c r="H404" s="421"/>
      <c r="I404" s="421"/>
      <c r="J404" s="421"/>
    </row>
    <row r="405" ht="15.75" customHeight="1">
      <c r="A405" s="421"/>
      <c r="D405" s="421"/>
      <c r="E405" s="421"/>
      <c r="F405" s="421"/>
      <c r="G405" s="421"/>
      <c r="H405" s="421"/>
      <c r="I405" s="421"/>
      <c r="J405" s="421"/>
    </row>
    <row r="406" ht="15.75" customHeight="1">
      <c r="A406" s="421"/>
      <c r="D406" s="421"/>
      <c r="E406" s="421"/>
      <c r="F406" s="421"/>
      <c r="G406" s="421"/>
      <c r="H406" s="421"/>
      <c r="I406" s="421"/>
      <c r="J406" s="421"/>
    </row>
    <row r="407" ht="15.75" customHeight="1">
      <c r="A407" s="421"/>
      <c r="D407" s="421"/>
      <c r="E407" s="421"/>
      <c r="F407" s="421"/>
      <c r="G407" s="421"/>
      <c r="H407" s="421"/>
      <c r="I407" s="421"/>
      <c r="J407" s="421"/>
    </row>
    <row r="408" ht="15.75" customHeight="1">
      <c r="A408" s="421"/>
      <c r="D408" s="421"/>
      <c r="E408" s="421"/>
      <c r="F408" s="421"/>
      <c r="G408" s="421"/>
      <c r="H408" s="421"/>
      <c r="I408" s="421"/>
      <c r="J408" s="421"/>
    </row>
    <row r="409" ht="15.75" customHeight="1">
      <c r="A409" s="421"/>
      <c r="D409" s="421"/>
      <c r="E409" s="421"/>
      <c r="F409" s="421"/>
      <c r="G409" s="421"/>
      <c r="H409" s="421"/>
      <c r="I409" s="421"/>
      <c r="J409" s="421"/>
    </row>
    <row r="410" ht="15.75" customHeight="1">
      <c r="A410" s="421"/>
      <c r="D410" s="421"/>
      <c r="E410" s="421"/>
      <c r="F410" s="421"/>
      <c r="G410" s="421"/>
      <c r="H410" s="421"/>
      <c r="I410" s="421"/>
      <c r="J410" s="421"/>
    </row>
    <row r="411" ht="15.75" customHeight="1">
      <c r="A411" s="421"/>
      <c r="D411" s="421"/>
      <c r="E411" s="421"/>
      <c r="F411" s="421"/>
      <c r="G411" s="421"/>
      <c r="H411" s="421"/>
      <c r="I411" s="421"/>
      <c r="J411" s="421"/>
    </row>
    <row r="412" ht="15.75" customHeight="1">
      <c r="A412" s="421"/>
      <c r="D412" s="421"/>
      <c r="E412" s="421"/>
      <c r="F412" s="421"/>
      <c r="G412" s="421"/>
      <c r="H412" s="421"/>
      <c r="I412" s="421"/>
      <c r="J412" s="421"/>
    </row>
    <row r="413" ht="15.75" customHeight="1">
      <c r="A413" s="421"/>
      <c r="D413" s="421"/>
      <c r="E413" s="421"/>
      <c r="F413" s="421"/>
      <c r="G413" s="421"/>
      <c r="H413" s="421"/>
      <c r="I413" s="421"/>
      <c r="J413" s="421"/>
    </row>
    <row r="414" ht="15.75" customHeight="1">
      <c r="A414" s="421"/>
      <c r="D414" s="421"/>
      <c r="E414" s="421"/>
      <c r="F414" s="421"/>
      <c r="G414" s="421"/>
      <c r="H414" s="421"/>
      <c r="I414" s="421"/>
      <c r="J414" s="421"/>
    </row>
    <row r="415" ht="15.75" customHeight="1">
      <c r="A415" s="421"/>
      <c r="D415" s="421"/>
      <c r="E415" s="421"/>
      <c r="F415" s="421"/>
      <c r="G415" s="421"/>
      <c r="H415" s="421"/>
      <c r="I415" s="421"/>
      <c r="J415" s="421"/>
    </row>
    <row r="416" ht="15.75" customHeight="1">
      <c r="A416" s="421"/>
      <c r="D416" s="421"/>
      <c r="E416" s="421"/>
      <c r="F416" s="421"/>
      <c r="G416" s="421"/>
      <c r="H416" s="421"/>
      <c r="I416" s="421"/>
      <c r="J416" s="421"/>
    </row>
    <row r="417" ht="15.75" customHeight="1">
      <c r="A417" s="421"/>
      <c r="D417" s="421"/>
      <c r="E417" s="421"/>
      <c r="F417" s="421"/>
      <c r="G417" s="421"/>
      <c r="H417" s="421"/>
      <c r="I417" s="421"/>
      <c r="J417" s="421"/>
    </row>
    <row r="418" ht="15.75" customHeight="1">
      <c r="A418" s="421"/>
      <c r="D418" s="421"/>
      <c r="E418" s="421"/>
      <c r="F418" s="421"/>
      <c r="G418" s="421"/>
      <c r="H418" s="421"/>
      <c r="I418" s="421"/>
      <c r="J418" s="421"/>
    </row>
    <row r="419" ht="15.75" customHeight="1">
      <c r="A419" s="421"/>
      <c r="D419" s="421"/>
      <c r="E419" s="421"/>
      <c r="F419" s="421"/>
      <c r="G419" s="421"/>
      <c r="H419" s="421"/>
      <c r="I419" s="421"/>
      <c r="J419" s="421"/>
    </row>
    <row r="420" ht="15.75" customHeight="1">
      <c r="A420" s="421"/>
      <c r="D420" s="421"/>
      <c r="E420" s="421"/>
      <c r="F420" s="421"/>
      <c r="G420" s="421"/>
      <c r="H420" s="421"/>
      <c r="I420" s="421"/>
      <c r="J420" s="421"/>
    </row>
    <row r="421" ht="15.75" customHeight="1">
      <c r="A421" s="421"/>
      <c r="D421" s="421"/>
      <c r="E421" s="421"/>
      <c r="F421" s="421"/>
      <c r="G421" s="421"/>
      <c r="H421" s="421"/>
      <c r="I421" s="421"/>
      <c r="J421" s="421"/>
    </row>
    <row r="422" ht="15.75" customHeight="1">
      <c r="A422" s="421"/>
      <c r="D422" s="421"/>
      <c r="E422" s="421"/>
      <c r="F422" s="421"/>
      <c r="G422" s="421"/>
      <c r="H422" s="421"/>
      <c r="I422" s="421"/>
      <c r="J422" s="421"/>
    </row>
    <row r="423" ht="15.75" customHeight="1">
      <c r="A423" s="421"/>
      <c r="D423" s="421"/>
      <c r="E423" s="421"/>
      <c r="F423" s="421"/>
      <c r="G423" s="421"/>
      <c r="H423" s="421"/>
      <c r="I423" s="421"/>
      <c r="J423" s="421"/>
    </row>
    <row r="424" ht="15.75" customHeight="1">
      <c r="A424" s="421"/>
      <c r="D424" s="421"/>
      <c r="E424" s="421"/>
      <c r="F424" s="421"/>
      <c r="G424" s="421"/>
      <c r="H424" s="421"/>
      <c r="I424" s="421"/>
      <c r="J424" s="421"/>
    </row>
    <row r="425" ht="15.75" customHeight="1">
      <c r="A425" s="421"/>
      <c r="D425" s="421"/>
      <c r="E425" s="421"/>
      <c r="F425" s="421"/>
      <c r="G425" s="421"/>
      <c r="H425" s="421"/>
      <c r="I425" s="421"/>
      <c r="J425" s="421"/>
    </row>
    <row r="426" ht="15.75" customHeight="1">
      <c r="A426" s="421"/>
      <c r="D426" s="421"/>
      <c r="E426" s="421"/>
      <c r="F426" s="421"/>
      <c r="G426" s="421"/>
      <c r="H426" s="421"/>
      <c r="I426" s="421"/>
      <c r="J426" s="421"/>
    </row>
    <row r="427" ht="15.75" customHeight="1">
      <c r="A427" s="421"/>
      <c r="D427" s="421"/>
      <c r="E427" s="421"/>
      <c r="F427" s="421"/>
      <c r="G427" s="421"/>
      <c r="H427" s="421"/>
      <c r="I427" s="421"/>
      <c r="J427" s="421"/>
    </row>
    <row r="428" ht="15.75" customHeight="1">
      <c r="A428" s="421"/>
      <c r="D428" s="421"/>
      <c r="E428" s="421"/>
      <c r="F428" s="421"/>
      <c r="G428" s="421"/>
      <c r="H428" s="421"/>
      <c r="I428" s="421"/>
      <c r="J428" s="421"/>
    </row>
    <row r="429" ht="15.75" customHeight="1">
      <c r="A429" s="421"/>
      <c r="D429" s="421"/>
      <c r="E429" s="421"/>
      <c r="F429" s="421"/>
      <c r="G429" s="421"/>
      <c r="H429" s="421"/>
      <c r="I429" s="421"/>
      <c r="J429" s="421"/>
    </row>
    <row r="430" ht="15.75" customHeight="1">
      <c r="A430" s="421"/>
      <c r="D430" s="421"/>
      <c r="E430" s="421"/>
      <c r="F430" s="421"/>
      <c r="G430" s="421"/>
      <c r="H430" s="421"/>
      <c r="I430" s="421"/>
      <c r="J430" s="421"/>
    </row>
    <row r="431" ht="15.75" customHeight="1">
      <c r="A431" s="421"/>
      <c r="D431" s="421"/>
      <c r="E431" s="421"/>
      <c r="F431" s="421"/>
      <c r="G431" s="421"/>
      <c r="H431" s="421"/>
      <c r="I431" s="421"/>
      <c r="J431" s="421"/>
    </row>
    <row r="432" ht="15.75" customHeight="1">
      <c r="A432" s="421"/>
      <c r="D432" s="421"/>
      <c r="E432" s="421"/>
      <c r="F432" s="421"/>
      <c r="G432" s="421"/>
      <c r="H432" s="421"/>
      <c r="I432" s="421"/>
      <c r="J432" s="421"/>
    </row>
    <row r="433" ht="15.75" customHeight="1">
      <c r="A433" s="421"/>
      <c r="D433" s="421"/>
      <c r="E433" s="421"/>
      <c r="F433" s="421"/>
      <c r="G433" s="421"/>
      <c r="H433" s="421"/>
      <c r="I433" s="421"/>
      <c r="J433" s="421"/>
    </row>
    <row r="434" ht="15.75" customHeight="1">
      <c r="A434" s="421"/>
      <c r="D434" s="421"/>
      <c r="E434" s="421"/>
      <c r="F434" s="421"/>
      <c r="G434" s="421"/>
      <c r="H434" s="421"/>
      <c r="I434" s="421"/>
      <c r="J434" s="421"/>
    </row>
    <row r="435" ht="15.75" customHeight="1">
      <c r="A435" s="421"/>
      <c r="D435" s="421"/>
      <c r="E435" s="421"/>
      <c r="F435" s="421"/>
      <c r="G435" s="421"/>
      <c r="H435" s="421"/>
      <c r="I435" s="421"/>
      <c r="J435" s="421"/>
    </row>
    <row r="436" ht="15.75" customHeight="1">
      <c r="A436" s="421"/>
      <c r="D436" s="421"/>
      <c r="E436" s="421"/>
      <c r="F436" s="421"/>
      <c r="G436" s="421"/>
      <c r="H436" s="421"/>
      <c r="I436" s="421"/>
      <c r="J436" s="421"/>
    </row>
    <row r="437" ht="15.75" customHeight="1">
      <c r="A437" s="421"/>
      <c r="D437" s="421"/>
      <c r="E437" s="421"/>
      <c r="F437" s="421"/>
      <c r="G437" s="421"/>
      <c r="H437" s="421"/>
      <c r="I437" s="421"/>
      <c r="J437" s="421"/>
    </row>
    <row r="438" ht="15.75" customHeight="1">
      <c r="A438" s="421"/>
      <c r="D438" s="421"/>
      <c r="E438" s="421"/>
      <c r="F438" s="421"/>
      <c r="G438" s="421"/>
      <c r="H438" s="421"/>
      <c r="I438" s="421"/>
      <c r="J438" s="421"/>
    </row>
    <row r="439" ht="15.75" customHeight="1">
      <c r="A439" s="421"/>
      <c r="D439" s="421"/>
      <c r="E439" s="421"/>
      <c r="F439" s="421"/>
      <c r="G439" s="421"/>
      <c r="H439" s="421"/>
      <c r="I439" s="421"/>
      <c r="J439" s="421"/>
    </row>
    <row r="440" ht="15.75" customHeight="1">
      <c r="A440" s="421"/>
      <c r="D440" s="421"/>
      <c r="E440" s="421"/>
      <c r="F440" s="421"/>
      <c r="G440" s="421"/>
      <c r="H440" s="421"/>
      <c r="I440" s="421"/>
      <c r="J440" s="421"/>
    </row>
    <row r="441" ht="15.75" customHeight="1">
      <c r="A441" s="421"/>
      <c r="D441" s="421"/>
      <c r="E441" s="421"/>
      <c r="F441" s="421"/>
      <c r="G441" s="421"/>
      <c r="H441" s="421"/>
      <c r="I441" s="421"/>
      <c r="J441" s="421"/>
    </row>
    <row r="442" ht="15.75" customHeight="1">
      <c r="A442" s="421"/>
      <c r="D442" s="421"/>
      <c r="E442" s="421"/>
      <c r="F442" s="421"/>
      <c r="G442" s="421"/>
      <c r="H442" s="421"/>
      <c r="I442" s="421"/>
      <c r="J442" s="421"/>
    </row>
    <row r="443" ht="15.75" customHeight="1">
      <c r="A443" s="421"/>
      <c r="D443" s="421"/>
      <c r="E443" s="421"/>
      <c r="F443" s="421"/>
      <c r="G443" s="421"/>
      <c r="H443" s="421"/>
      <c r="I443" s="421"/>
      <c r="J443" s="421"/>
    </row>
    <row r="444" ht="15.75" customHeight="1">
      <c r="A444" s="421"/>
      <c r="D444" s="421"/>
      <c r="E444" s="421"/>
      <c r="F444" s="421"/>
      <c r="G444" s="421"/>
      <c r="H444" s="421"/>
      <c r="I444" s="421"/>
      <c r="J444" s="421"/>
    </row>
    <row r="445" ht="15.75" customHeight="1">
      <c r="A445" s="421"/>
      <c r="D445" s="421"/>
      <c r="E445" s="421"/>
      <c r="F445" s="421"/>
      <c r="G445" s="421"/>
      <c r="H445" s="421"/>
      <c r="I445" s="421"/>
      <c r="J445" s="421"/>
    </row>
    <row r="446" ht="15.75" customHeight="1">
      <c r="A446" s="421"/>
      <c r="D446" s="421"/>
      <c r="E446" s="421"/>
      <c r="F446" s="421"/>
      <c r="G446" s="421"/>
      <c r="H446" s="421"/>
      <c r="I446" s="421"/>
      <c r="J446" s="421"/>
    </row>
    <row r="447" ht="15.75" customHeight="1">
      <c r="A447" s="421"/>
      <c r="D447" s="421"/>
      <c r="E447" s="421"/>
      <c r="F447" s="421"/>
      <c r="G447" s="421"/>
      <c r="H447" s="421"/>
      <c r="I447" s="421"/>
      <c r="J447" s="421"/>
    </row>
    <row r="448" ht="15.75" customHeight="1">
      <c r="A448" s="421"/>
      <c r="D448" s="421"/>
      <c r="E448" s="421"/>
      <c r="F448" s="421"/>
      <c r="G448" s="421"/>
      <c r="H448" s="421"/>
      <c r="I448" s="421"/>
      <c r="J448" s="421"/>
    </row>
    <row r="449" ht="15.75" customHeight="1">
      <c r="A449" s="421"/>
      <c r="D449" s="421"/>
      <c r="E449" s="421"/>
      <c r="F449" s="421"/>
      <c r="G449" s="421"/>
      <c r="H449" s="421"/>
      <c r="I449" s="421"/>
      <c r="J449" s="421"/>
    </row>
    <row r="450" ht="15.75" customHeight="1">
      <c r="A450" s="421"/>
      <c r="D450" s="421"/>
      <c r="E450" s="421"/>
      <c r="F450" s="421"/>
      <c r="G450" s="421"/>
      <c r="H450" s="421"/>
      <c r="I450" s="421"/>
      <c r="J450" s="421"/>
    </row>
    <row r="451" ht="15.75" customHeight="1">
      <c r="A451" s="421"/>
      <c r="D451" s="421"/>
      <c r="E451" s="421"/>
      <c r="F451" s="421"/>
      <c r="G451" s="421"/>
      <c r="H451" s="421"/>
      <c r="I451" s="421"/>
      <c r="J451" s="421"/>
    </row>
    <row r="452" ht="15.75" customHeight="1">
      <c r="A452" s="421"/>
      <c r="D452" s="421"/>
      <c r="E452" s="421"/>
      <c r="F452" s="421"/>
      <c r="G452" s="421"/>
      <c r="H452" s="421"/>
      <c r="I452" s="421"/>
      <c r="J452" s="421"/>
    </row>
    <row r="453" ht="15.75" customHeight="1">
      <c r="A453" s="421"/>
      <c r="D453" s="421"/>
      <c r="E453" s="421"/>
      <c r="F453" s="421"/>
      <c r="G453" s="421"/>
      <c r="H453" s="421"/>
      <c r="I453" s="421"/>
      <c r="J453" s="421"/>
    </row>
    <row r="454" ht="15.75" customHeight="1">
      <c r="A454" s="421"/>
      <c r="D454" s="421"/>
      <c r="E454" s="421"/>
      <c r="F454" s="421"/>
      <c r="G454" s="421"/>
      <c r="H454" s="421"/>
      <c r="I454" s="421"/>
      <c r="J454" s="421"/>
    </row>
    <row r="455" ht="15.75" customHeight="1">
      <c r="A455" s="421"/>
      <c r="D455" s="421"/>
      <c r="E455" s="421"/>
      <c r="F455" s="421"/>
      <c r="G455" s="421"/>
      <c r="H455" s="421"/>
      <c r="I455" s="421"/>
      <c r="J455" s="421"/>
    </row>
    <row r="456" ht="15.75" customHeight="1">
      <c r="A456" s="421"/>
      <c r="D456" s="421"/>
      <c r="E456" s="421"/>
      <c r="F456" s="421"/>
      <c r="G456" s="421"/>
      <c r="H456" s="421"/>
      <c r="I456" s="421"/>
      <c r="J456" s="421"/>
    </row>
    <row r="457" ht="15.75" customHeight="1">
      <c r="A457" s="421"/>
      <c r="D457" s="421"/>
      <c r="E457" s="421"/>
      <c r="F457" s="421"/>
      <c r="G457" s="421"/>
      <c r="H457" s="421"/>
      <c r="I457" s="421"/>
      <c r="J457" s="421"/>
    </row>
    <row r="458" ht="15.75" customHeight="1">
      <c r="A458" s="421"/>
      <c r="D458" s="421"/>
      <c r="E458" s="421"/>
      <c r="F458" s="421"/>
      <c r="G458" s="421"/>
      <c r="H458" s="421"/>
      <c r="I458" s="421"/>
      <c r="J458" s="421"/>
    </row>
    <row r="459" ht="15.75" customHeight="1">
      <c r="A459" s="421"/>
      <c r="D459" s="421"/>
      <c r="E459" s="421"/>
      <c r="F459" s="421"/>
      <c r="G459" s="421"/>
      <c r="H459" s="421"/>
      <c r="I459" s="421"/>
      <c r="J459" s="421"/>
    </row>
    <row r="460" ht="15.75" customHeight="1">
      <c r="A460" s="421"/>
      <c r="D460" s="421"/>
      <c r="E460" s="421"/>
      <c r="F460" s="421"/>
      <c r="G460" s="421"/>
      <c r="H460" s="421"/>
      <c r="I460" s="421"/>
      <c r="J460" s="421"/>
    </row>
    <row r="461" ht="15.75" customHeight="1">
      <c r="A461" s="421"/>
      <c r="D461" s="421"/>
      <c r="E461" s="421"/>
      <c r="F461" s="421"/>
      <c r="G461" s="421"/>
      <c r="H461" s="421"/>
      <c r="I461" s="421"/>
      <c r="J461" s="421"/>
    </row>
    <row r="462" ht="15.75" customHeight="1">
      <c r="A462" s="421"/>
      <c r="D462" s="421"/>
      <c r="E462" s="421"/>
      <c r="F462" s="421"/>
      <c r="G462" s="421"/>
      <c r="H462" s="421"/>
      <c r="I462" s="421"/>
      <c r="J462" s="421"/>
    </row>
    <row r="463" ht="15.75" customHeight="1">
      <c r="A463" s="421"/>
      <c r="D463" s="421"/>
      <c r="E463" s="421"/>
      <c r="F463" s="421"/>
      <c r="G463" s="421"/>
      <c r="H463" s="421"/>
      <c r="I463" s="421"/>
      <c r="J463" s="421"/>
    </row>
    <row r="464" ht="15.75" customHeight="1">
      <c r="A464" s="421"/>
      <c r="D464" s="421"/>
      <c r="E464" s="421"/>
      <c r="F464" s="421"/>
      <c r="G464" s="421"/>
      <c r="H464" s="421"/>
      <c r="I464" s="421"/>
      <c r="J464" s="421"/>
    </row>
    <row r="465" ht="15.75" customHeight="1">
      <c r="A465" s="421"/>
      <c r="D465" s="421"/>
      <c r="E465" s="421"/>
      <c r="F465" s="421"/>
      <c r="G465" s="421"/>
      <c r="H465" s="421"/>
      <c r="I465" s="421"/>
      <c r="J465" s="421"/>
    </row>
    <row r="466" ht="15.75" customHeight="1">
      <c r="A466" s="421"/>
      <c r="D466" s="421"/>
      <c r="E466" s="421"/>
      <c r="F466" s="421"/>
      <c r="G466" s="421"/>
      <c r="H466" s="421"/>
      <c r="I466" s="421"/>
      <c r="J466" s="421"/>
    </row>
    <row r="467" ht="15.75" customHeight="1">
      <c r="A467" s="421"/>
      <c r="D467" s="421"/>
      <c r="E467" s="421"/>
      <c r="F467" s="421"/>
      <c r="G467" s="421"/>
      <c r="H467" s="421"/>
      <c r="I467" s="421"/>
      <c r="J467" s="421"/>
    </row>
    <row r="468" ht="15.75" customHeight="1">
      <c r="A468" s="421"/>
      <c r="D468" s="421"/>
      <c r="E468" s="421"/>
      <c r="F468" s="421"/>
      <c r="G468" s="421"/>
      <c r="H468" s="421"/>
      <c r="I468" s="421"/>
      <c r="J468" s="421"/>
    </row>
    <row r="469" ht="15.75" customHeight="1">
      <c r="A469" s="421"/>
      <c r="D469" s="421"/>
      <c r="E469" s="421"/>
      <c r="F469" s="421"/>
      <c r="G469" s="421"/>
      <c r="H469" s="421"/>
      <c r="I469" s="421"/>
      <c r="J469" s="421"/>
    </row>
    <row r="470" ht="15.75" customHeight="1">
      <c r="A470" s="421"/>
      <c r="D470" s="421"/>
      <c r="E470" s="421"/>
      <c r="F470" s="421"/>
      <c r="G470" s="421"/>
      <c r="H470" s="421"/>
      <c r="I470" s="421"/>
      <c r="J470" s="421"/>
    </row>
    <row r="471" ht="15.75" customHeight="1">
      <c r="A471" s="421"/>
      <c r="D471" s="421"/>
      <c r="E471" s="421"/>
      <c r="F471" s="421"/>
      <c r="G471" s="421"/>
      <c r="H471" s="421"/>
      <c r="I471" s="421"/>
      <c r="J471" s="421"/>
    </row>
    <row r="472" ht="15.75" customHeight="1">
      <c r="A472" s="421"/>
      <c r="D472" s="421"/>
      <c r="E472" s="421"/>
      <c r="F472" s="421"/>
      <c r="G472" s="421"/>
      <c r="H472" s="421"/>
      <c r="I472" s="421"/>
      <c r="J472" s="421"/>
    </row>
    <row r="473" ht="15.75" customHeight="1">
      <c r="A473" s="421"/>
      <c r="D473" s="421"/>
      <c r="E473" s="421"/>
      <c r="F473" s="421"/>
      <c r="G473" s="421"/>
      <c r="H473" s="421"/>
      <c r="I473" s="421"/>
      <c r="J473" s="421"/>
    </row>
    <row r="474" ht="15.75" customHeight="1">
      <c r="A474" s="421"/>
      <c r="D474" s="421"/>
      <c r="E474" s="421"/>
      <c r="F474" s="421"/>
      <c r="G474" s="421"/>
      <c r="H474" s="421"/>
      <c r="I474" s="421"/>
      <c r="J474" s="421"/>
    </row>
    <row r="475" ht="15.75" customHeight="1">
      <c r="A475" s="421"/>
      <c r="D475" s="421"/>
      <c r="E475" s="421"/>
      <c r="F475" s="421"/>
      <c r="G475" s="421"/>
      <c r="H475" s="421"/>
      <c r="I475" s="421"/>
      <c r="J475" s="421"/>
    </row>
    <row r="476" ht="15.75" customHeight="1">
      <c r="A476" s="421"/>
      <c r="D476" s="421"/>
      <c r="E476" s="421"/>
      <c r="F476" s="421"/>
      <c r="G476" s="421"/>
      <c r="H476" s="421"/>
      <c r="I476" s="421"/>
      <c r="J476" s="421"/>
    </row>
    <row r="477" ht="15.75" customHeight="1">
      <c r="A477" s="421"/>
      <c r="D477" s="421"/>
      <c r="E477" s="421"/>
      <c r="F477" s="421"/>
      <c r="G477" s="421"/>
      <c r="H477" s="421"/>
      <c r="I477" s="421"/>
      <c r="J477" s="421"/>
    </row>
    <row r="478" ht="15.75" customHeight="1">
      <c r="A478" s="421"/>
      <c r="D478" s="421"/>
      <c r="E478" s="421"/>
      <c r="F478" s="421"/>
      <c r="G478" s="421"/>
      <c r="H478" s="421"/>
      <c r="I478" s="421"/>
      <c r="J478" s="421"/>
    </row>
    <row r="479" ht="15.75" customHeight="1">
      <c r="A479" s="421"/>
      <c r="D479" s="421"/>
      <c r="E479" s="421"/>
      <c r="F479" s="421"/>
      <c r="G479" s="421"/>
      <c r="H479" s="421"/>
      <c r="I479" s="421"/>
      <c r="J479" s="421"/>
    </row>
    <row r="480" ht="15.75" customHeight="1">
      <c r="A480" s="421"/>
      <c r="D480" s="421"/>
      <c r="E480" s="421"/>
      <c r="F480" s="421"/>
      <c r="G480" s="421"/>
      <c r="H480" s="421"/>
      <c r="I480" s="421"/>
      <c r="J480" s="421"/>
    </row>
    <row r="481" ht="15.75" customHeight="1">
      <c r="A481" s="421"/>
      <c r="D481" s="421"/>
      <c r="E481" s="421"/>
      <c r="F481" s="421"/>
      <c r="G481" s="421"/>
      <c r="H481" s="421"/>
      <c r="I481" s="421"/>
      <c r="J481" s="421"/>
    </row>
    <row r="482" ht="15.75" customHeight="1">
      <c r="A482" s="421"/>
      <c r="D482" s="421"/>
      <c r="E482" s="421"/>
      <c r="F482" s="421"/>
      <c r="G482" s="421"/>
      <c r="H482" s="421"/>
      <c r="I482" s="421"/>
      <c r="J482" s="421"/>
    </row>
    <row r="483" ht="15.75" customHeight="1">
      <c r="A483" s="421"/>
      <c r="D483" s="421"/>
      <c r="E483" s="421"/>
      <c r="F483" s="421"/>
      <c r="G483" s="421"/>
      <c r="H483" s="421"/>
      <c r="I483" s="421"/>
      <c r="J483" s="421"/>
    </row>
    <row r="484" ht="15.75" customHeight="1">
      <c r="A484" s="421"/>
      <c r="D484" s="421"/>
      <c r="E484" s="421"/>
      <c r="F484" s="421"/>
      <c r="G484" s="421"/>
      <c r="H484" s="421"/>
      <c r="I484" s="421"/>
      <c r="J484" s="421"/>
    </row>
    <row r="485" ht="15.75" customHeight="1">
      <c r="A485" s="421"/>
      <c r="D485" s="421"/>
      <c r="E485" s="421"/>
      <c r="F485" s="421"/>
      <c r="G485" s="421"/>
      <c r="H485" s="421"/>
      <c r="I485" s="421"/>
      <c r="J485" s="421"/>
    </row>
    <row r="486" ht="15.75" customHeight="1">
      <c r="A486" s="421"/>
      <c r="D486" s="421"/>
      <c r="E486" s="421"/>
      <c r="F486" s="421"/>
      <c r="G486" s="421"/>
      <c r="H486" s="421"/>
      <c r="I486" s="421"/>
      <c r="J486" s="421"/>
    </row>
    <row r="487" ht="15.75" customHeight="1">
      <c r="A487" s="421"/>
      <c r="D487" s="421"/>
      <c r="E487" s="421"/>
      <c r="F487" s="421"/>
      <c r="G487" s="421"/>
      <c r="H487" s="421"/>
      <c r="I487" s="421"/>
      <c r="J487" s="421"/>
    </row>
    <row r="488" ht="15.75" customHeight="1">
      <c r="A488" s="421"/>
      <c r="D488" s="421"/>
      <c r="E488" s="421"/>
      <c r="F488" s="421"/>
      <c r="G488" s="421"/>
      <c r="H488" s="421"/>
      <c r="I488" s="421"/>
      <c r="J488" s="421"/>
    </row>
    <row r="489" ht="15.75" customHeight="1">
      <c r="A489" s="421"/>
      <c r="D489" s="421"/>
      <c r="E489" s="421"/>
      <c r="F489" s="421"/>
      <c r="G489" s="421"/>
      <c r="H489" s="421"/>
      <c r="I489" s="421"/>
      <c r="J489" s="421"/>
    </row>
    <row r="490" ht="15.75" customHeight="1">
      <c r="A490" s="421"/>
      <c r="D490" s="421"/>
      <c r="E490" s="421"/>
      <c r="F490" s="421"/>
      <c r="G490" s="421"/>
      <c r="H490" s="421"/>
      <c r="I490" s="421"/>
      <c r="J490" s="421"/>
    </row>
    <row r="491" ht="15.75" customHeight="1">
      <c r="A491" s="421"/>
      <c r="D491" s="421"/>
      <c r="E491" s="421"/>
      <c r="F491" s="421"/>
      <c r="G491" s="421"/>
      <c r="H491" s="421"/>
      <c r="I491" s="421"/>
      <c r="J491" s="421"/>
    </row>
    <row r="492" ht="15.75" customHeight="1">
      <c r="A492" s="421"/>
      <c r="D492" s="421"/>
      <c r="E492" s="421"/>
      <c r="F492" s="421"/>
      <c r="G492" s="421"/>
      <c r="H492" s="421"/>
      <c r="I492" s="421"/>
      <c r="J492" s="421"/>
    </row>
    <row r="493" ht="15.75" customHeight="1">
      <c r="A493" s="421"/>
      <c r="D493" s="421"/>
      <c r="E493" s="421"/>
      <c r="F493" s="421"/>
      <c r="G493" s="421"/>
      <c r="H493" s="421"/>
      <c r="I493" s="421"/>
      <c r="J493" s="421"/>
    </row>
    <row r="494" ht="15.75" customHeight="1">
      <c r="A494" s="421"/>
      <c r="D494" s="421"/>
      <c r="E494" s="421"/>
      <c r="F494" s="421"/>
      <c r="G494" s="421"/>
      <c r="H494" s="421"/>
      <c r="I494" s="421"/>
      <c r="J494" s="421"/>
    </row>
    <row r="495" ht="15.75" customHeight="1">
      <c r="A495" s="421"/>
      <c r="D495" s="421"/>
      <c r="E495" s="421"/>
      <c r="F495" s="421"/>
      <c r="G495" s="421"/>
      <c r="H495" s="421"/>
      <c r="I495" s="421"/>
      <c r="J495" s="421"/>
    </row>
    <row r="496" ht="15.75" customHeight="1">
      <c r="A496" s="421"/>
      <c r="D496" s="421"/>
      <c r="E496" s="421"/>
      <c r="F496" s="421"/>
      <c r="G496" s="421"/>
      <c r="H496" s="421"/>
      <c r="I496" s="421"/>
      <c r="J496" s="421"/>
    </row>
    <row r="497" ht="15.75" customHeight="1">
      <c r="A497" s="421"/>
      <c r="D497" s="421"/>
      <c r="E497" s="421"/>
      <c r="F497" s="421"/>
      <c r="G497" s="421"/>
      <c r="H497" s="421"/>
      <c r="I497" s="421"/>
      <c r="J497" s="421"/>
    </row>
    <row r="498" ht="15.75" customHeight="1">
      <c r="A498" s="421"/>
      <c r="D498" s="421"/>
      <c r="E498" s="421"/>
      <c r="F498" s="421"/>
      <c r="G498" s="421"/>
      <c r="H498" s="421"/>
      <c r="I498" s="421"/>
      <c r="J498" s="421"/>
    </row>
    <row r="499" ht="15.75" customHeight="1">
      <c r="A499" s="421"/>
      <c r="D499" s="421"/>
      <c r="E499" s="421"/>
      <c r="F499" s="421"/>
      <c r="G499" s="421"/>
      <c r="H499" s="421"/>
      <c r="I499" s="421"/>
      <c r="J499" s="421"/>
    </row>
    <row r="500" ht="15.75" customHeight="1">
      <c r="A500" s="421"/>
      <c r="D500" s="421"/>
      <c r="E500" s="421"/>
      <c r="F500" s="421"/>
      <c r="G500" s="421"/>
      <c r="H500" s="421"/>
      <c r="I500" s="421"/>
      <c r="J500" s="421"/>
    </row>
    <row r="501" ht="15.75" customHeight="1">
      <c r="A501" s="421"/>
      <c r="D501" s="421"/>
      <c r="E501" s="421"/>
      <c r="F501" s="421"/>
      <c r="G501" s="421"/>
      <c r="H501" s="421"/>
      <c r="I501" s="421"/>
      <c r="J501" s="421"/>
    </row>
    <row r="502" ht="15.75" customHeight="1">
      <c r="A502" s="421"/>
      <c r="D502" s="421"/>
      <c r="E502" s="421"/>
      <c r="F502" s="421"/>
      <c r="G502" s="421"/>
      <c r="H502" s="421"/>
      <c r="I502" s="421"/>
      <c r="J502" s="421"/>
    </row>
    <row r="503" ht="15.75" customHeight="1">
      <c r="A503" s="421"/>
      <c r="D503" s="421"/>
      <c r="E503" s="421"/>
      <c r="F503" s="421"/>
      <c r="G503" s="421"/>
      <c r="H503" s="421"/>
      <c r="I503" s="421"/>
      <c r="J503" s="421"/>
    </row>
    <row r="504" ht="15.75" customHeight="1">
      <c r="A504" s="421"/>
      <c r="D504" s="421"/>
      <c r="E504" s="421"/>
      <c r="F504" s="421"/>
      <c r="G504" s="421"/>
      <c r="H504" s="421"/>
      <c r="I504" s="421"/>
      <c r="J504" s="421"/>
    </row>
    <row r="505" ht="15.75" customHeight="1">
      <c r="A505" s="421"/>
      <c r="D505" s="421"/>
      <c r="E505" s="421"/>
      <c r="F505" s="421"/>
      <c r="G505" s="421"/>
      <c r="H505" s="421"/>
      <c r="I505" s="421"/>
      <c r="J505" s="421"/>
    </row>
    <row r="506" ht="15.75" customHeight="1">
      <c r="A506" s="421"/>
      <c r="D506" s="421"/>
      <c r="E506" s="421"/>
      <c r="F506" s="421"/>
      <c r="G506" s="421"/>
      <c r="H506" s="421"/>
      <c r="I506" s="421"/>
      <c r="J506" s="421"/>
    </row>
    <row r="507" ht="15.75" customHeight="1">
      <c r="A507" s="421"/>
      <c r="D507" s="421"/>
      <c r="E507" s="421"/>
      <c r="F507" s="421"/>
      <c r="G507" s="421"/>
      <c r="H507" s="421"/>
      <c r="I507" s="421"/>
      <c r="J507" s="421"/>
    </row>
    <row r="508" ht="15.75" customHeight="1">
      <c r="A508" s="421"/>
      <c r="D508" s="421"/>
      <c r="E508" s="421"/>
      <c r="F508" s="421"/>
      <c r="G508" s="421"/>
      <c r="H508" s="421"/>
      <c r="I508" s="421"/>
      <c r="J508" s="421"/>
    </row>
    <row r="509" ht="15.75" customHeight="1">
      <c r="A509" s="421"/>
      <c r="D509" s="421"/>
      <c r="E509" s="421"/>
      <c r="F509" s="421"/>
      <c r="G509" s="421"/>
      <c r="H509" s="421"/>
      <c r="I509" s="421"/>
      <c r="J509" s="421"/>
    </row>
    <row r="510" ht="15.75" customHeight="1">
      <c r="A510" s="421"/>
      <c r="D510" s="421"/>
      <c r="E510" s="421"/>
      <c r="F510" s="421"/>
      <c r="G510" s="421"/>
      <c r="H510" s="421"/>
      <c r="I510" s="421"/>
      <c r="J510" s="421"/>
    </row>
    <row r="511" ht="15.75" customHeight="1">
      <c r="A511" s="421"/>
      <c r="D511" s="421"/>
      <c r="E511" s="421"/>
      <c r="F511" s="421"/>
      <c r="G511" s="421"/>
      <c r="H511" s="421"/>
      <c r="I511" s="421"/>
      <c r="J511" s="421"/>
    </row>
    <row r="512" ht="15.75" customHeight="1">
      <c r="A512" s="421"/>
      <c r="D512" s="421"/>
      <c r="E512" s="421"/>
      <c r="F512" s="421"/>
      <c r="G512" s="421"/>
      <c r="H512" s="421"/>
      <c r="I512" s="421"/>
      <c r="J512" s="421"/>
    </row>
    <row r="513" ht="15.75" customHeight="1">
      <c r="A513" s="421"/>
      <c r="D513" s="421"/>
      <c r="E513" s="421"/>
      <c r="F513" s="421"/>
      <c r="G513" s="421"/>
      <c r="H513" s="421"/>
      <c r="I513" s="421"/>
      <c r="J513" s="421"/>
    </row>
    <row r="514" ht="15.75" customHeight="1">
      <c r="A514" s="421"/>
      <c r="D514" s="421"/>
      <c r="E514" s="421"/>
      <c r="F514" s="421"/>
      <c r="G514" s="421"/>
      <c r="H514" s="421"/>
      <c r="I514" s="421"/>
      <c r="J514" s="421"/>
    </row>
    <row r="515" ht="15.75" customHeight="1">
      <c r="A515" s="421"/>
      <c r="D515" s="421"/>
      <c r="E515" s="421"/>
      <c r="F515" s="421"/>
      <c r="G515" s="421"/>
      <c r="H515" s="421"/>
      <c r="I515" s="421"/>
      <c r="J515" s="421"/>
    </row>
    <row r="516" ht="15.75" customHeight="1">
      <c r="A516" s="421"/>
      <c r="D516" s="421"/>
      <c r="E516" s="421"/>
      <c r="F516" s="421"/>
      <c r="G516" s="421"/>
      <c r="H516" s="421"/>
      <c r="I516" s="421"/>
      <c r="J516" s="421"/>
    </row>
    <row r="517" ht="15.75" customHeight="1">
      <c r="A517" s="421"/>
      <c r="D517" s="421"/>
      <c r="E517" s="421"/>
      <c r="F517" s="421"/>
      <c r="G517" s="421"/>
      <c r="H517" s="421"/>
      <c r="I517" s="421"/>
      <c r="J517" s="421"/>
    </row>
    <row r="518" ht="15.75" customHeight="1">
      <c r="A518" s="421"/>
      <c r="D518" s="421"/>
      <c r="E518" s="421"/>
      <c r="F518" s="421"/>
      <c r="G518" s="421"/>
      <c r="H518" s="421"/>
      <c r="I518" s="421"/>
      <c r="J518" s="421"/>
    </row>
    <row r="519" ht="15.75" customHeight="1">
      <c r="A519" s="421"/>
      <c r="D519" s="421"/>
      <c r="E519" s="421"/>
      <c r="F519" s="421"/>
      <c r="G519" s="421"/>
      <c r="H519" s="421"/>
      <c r="I519" s="421"/>
      <c r="J519" s="421"/>
    </row>
    <row r="520" ht="15.75" customHeight="1">
      <c r="A520" s="421"/>
      <c r="D520" s="421"/>
      <c r="E520" s="421"/>
      <c r="F520" s="421"/>
      <c r="G520" s="421"/>
      <c r="H520" s="421"/>
      <c r="I520" s="421"/>
      <c r="J520" s="421"/>
    </row>
    <row r="521" ht="15.75" customHeight="1">
      <c r="A521" s="421"/>
      <c r="D521" s="421"/>
      <c r="E521" s="421"/>
      <c r="F521" s="421"/>
      <c r="G521" s="421"/>
      <c r="H521" s="421"/>
      <c r="I521" s="421"/>
      <c r="J521" s="421"/>
    </row>
    <row r="522" ht="15.75" customHeight="1">
      <c r="A522" s="421"/>
      <c r="D522" s="421"/>
      <c r="E522" s="421"/>
      <c r="F522" s="421"/>
      <c r="G522" s="421"/>
      <c r="H522" s="421"/>
      <c r="I522" s="421"/>
      <c r="J522" s="421"/>
    </row>
    <row r="523" ht="15.75" customHeight="1">
      <c r="A523" s="421"/>
      <c r="D523" s="421"/>
      <c r="E523" s="421"/>
      <c r="F523" s="421"/>
      <c r="G523" s="421"/>
      <c r="H523" s="421"/>
      <c r="I523" s="421"/>
      <c r="J523" s="421"/>
    </row>
    <row r="524" ht="15.75" customHeight="1">
      <c r="A524" s="421"/>
      <c r="D524" s="421"/>
      <c r="E524" s="421"/>
      <c r="F524" s="421"/>
      <c r="G524" s="421"/>
      <c r="H524" s="421"/>
      <c r="I524" s="421"/>
      <c r="J524" s="421"/>
    </row>
    <row r="525" ht="15.75" customHeight="1">
      <c r="A525" s="421"/>
      <c r="D525" s="421"/>
      <c r="E525" s="421"/>
      <c r="F525" s="421"/>
      <c r="G525" s="421"/>
      <c r="H525" s="421"/>
      <c r="I525" s="421"/>
      <c r="J525" s="421"/>
    </row>
    <row r="526" ht="15.75" customHeight="1">
      <c r="A526" s="421"/>
      <c r="D526" s="421"/>
      <c r="E526" s="421"/>
      <c r="F526" s="421"/>
      <c r="G526" s="421"/>
      <c r="H526" s="421"/>
      <c r="I526" s="421"/>
      <c r="J526" s="421"/>
    </row>
    <row r="527" ht="15.75" customHeight="1">
      <c r="A527" s="421"/>
      <c r="D527" s="421"/>
      <c r="E527" s="421"/>
      <c r="F527" s="421"/>
      <c r="G527" s="421"/>
      <c r="H527" s="421"/>
      <c r="I527" s="421"/>
      <c r="J527" s="421"/>
    </row>
    <row r="528" ht="15.75" customHeight="1">
      <c r="A528" s="421"/>
      <c r="D528" s="421"/>
      <c r="E528" s="421"/>
      <c r="F528" s="421"/>
      <c r="G528" s="421"/>
      <c r="H528" s="421"/>
      <c r="I528" s="421"/>
      <c r="J528" s="421"/>
    </row>
    <row r="529" ht="15.75" customHeight="1">
      <c r="A529" s="421"/>
      <c r="D529" s="421"/>
      <c r="E529" s="421"/>
      <c r="F529" s="421"/>
      <c r="G529" s="421"/>
      <c r="H529" s="421"/>
      <c r="I529" s="421"/>
      <c r="J529" s="421"/>
    </row>
    <row r="530" ht="15.75" customHeight="1">
      <c r="A530" s="421"/>
      <c r="D530" s="421"/>
      <c r="E530" s="421"/>
      <c r="F530" s="421"/>
      <c r="G530" s="421"/>
      <c r="H530" s="421"/>
      <c r="I530" s="421"/>
      <c r="J530" s="421"/>
    </row>
    <row r="531" ht="15.75" customHeight="1">
      <c r="A531" s="421"/>
      <c r="D531" s="421"/>
      <c r="E531" s="421"/>
      <c r="F531" s="421"/>
      <c r="G531" s="421"/>
      <c r="H531" s="421"/>
      <c r="I531" s="421"/>
      <c r="J531" s="421"/>
    </row>
    <row r="532" ht="15.75" customHeight="1">
      <c r="A532" s="421"/>
      <c r="D532" s="421"/>
      <c r="E532" s="421"/>
      <c r="F532" s="421"/>
      <c r="G532" s="421"/>
      <c r="H532" s="421"/>
      <c r="I532" s="421"/>
      <c r="J532" s="421"/>
    </row>
    <row r="533" ht="15.75" customHeight="1">
      <c r="A533" s="421"/>
      <c r="D533" s="421"/>
      <c r="E533" s="421"/>
      <c r="F533" s="421"/>
      <c r="G533" s="421"/>
      <c r="H533" s="421"/>
      <c r="I533" s="421"/>
      <c r="J533" s="421"/>
    </row>
    <row r="534" ht="15.75" customHeight="1">
      <c r="A534" s="421"/>
      <c r="D534" s="421"/>
      <c r="E534" s="421"/>
      <c r="F534" s="421"/>
      <c r="G534" s="421"/>
      <c r="H534" s="421"/>
      <c r="I534" s="421"/>
      <c r="J534" s="421"/>
    </row>
    <row r="535" ht="15.75" customHeight="1">
      <c r="A535" s="421"/>
      <c r="D535" s="421"/>
      <c r="E535" s="421"/>
      <c r="F535" s="421"/>
      <c r="G535" s="421"/>
      <c r="H535" s="421"/>
      <c r="I535" s="421"/>
      <c r="J535" s="421"/>
    </row>
    <row r="536" ht="15.75" customHeight="1">
      <c r="A536" s="421"/>
      <c r="D536" s="421"/>
      <c r="E536" s="421"/>
      <c r="F536" s="421"/>
      <c r="G536" s="421"/>
      <c r="H536" s="421"/>
      <c r="I536" s="421"/>
      <c r="J536" s="421"/>
    </row>
    <row r="537" ht="15.75" customHeight="1">
      <c r="A537" s="421"/>
      <c r="D537" s="421"/>
      <c r="E537" s="421"/>
      <c r="F537" s="421"/>
      <c r="G537" s="421"/>
      <c r="H537" s="421"/>
      <c r="I537" s="421"/>
      <c r="J537" s="421"/>
    </row>
    <row r="538" ht="15.75" customHeight="1">
      <c r="A538" s="421"/>
      <c r="D538" s="421"/>
      <c r="E538" s="421"/>
      <c r="F538" s="421"/>
      <c r="G538" s="421"/>
      <c r="H538" s="421"/>
      <c r="I538" s="421"/>
      <c r="J538" s="421"/>
    </row>
    <row r="539" ht="15.75" customHeight="1">
      <c r="A539" s="421"/>
      <c r="D539" s="421"/>
      <c r="E539" s="421"/>
      <c r="F539" s="421"/>
      <c r="G539" s="421"/>
      <c r="H539" s="421"/>
      <c r="I539" s="421"/>
      <c r="J539" s="421"/>
    </row>
    <row r="540" ht="15.75" customHeight="1">
      <c r="A540" s="421"/>
      <c r="D540" s="421"/>
      <c r="E540" s="421"/>
      <c r="F540" s="421"/>
      <c r="G540" s="421"/>
      <c r="H540" s="421"/>
      <c r="I540" s="421"/>
      <c r="J540" s="421"/>
    </row>
    <row r="541" ht="15.75" customHeight="1">
      <c r="A541" s="421"/>
      <c r="D541" s="421"/>
      <c r="E541" s="421"/>
      <c r="F541" s="421"/>
      <c r="G541" s="421"/>
      <c r="H541" s="421"/>
      <c r="I541" s="421"/>
      <c r="J541" s="421"/>
    </row>
    <row r="542" ht="15.75" customHeight="1">
      <c r="A542" s="421"/>
      <c r="D542" s="421"/>
      <c r="E542" s="421"/>
      <c r="F542" s="421"/>
      <c r="G542" s="421"/>
      <c r="H542" s="421"/>
      <c r="I542" s="421"/>
      <c r="J542" s="421"/>
    </row>
    <row r="543" ht="15.75" customHeight="1">
      <c r="A543" s="421"/>
      <c r="D543" s="421"/>
      <c r="E543" s="421"/>
      <c r="F543" s="421"/>
      <c r="G543" s="421"/>
      <c r="H543" s="421"/>
      <c r="I543" s="421"/>
      <c r="J543" s="421"/>
    </row>
    <row r="544" ht="15.75" customHeight="1">
      <c r="A544" s="421"/>
      <c r="D544" s="421"/>
      <c r="E544" s="421"/>
      <c r="F544" s="421"/>
      <c r="G544" s="421"/>
      <c r="H544" s="421"/>
      <c r="I544" s="421"/>
      <c r="J544" s="421"/>
    </row>
    <row r="545" ht="15.75" customHeight="1">
      <c r="A545" s="421"/>
      <c r="D545" s="421"/>
      <c r="E545" s="421"/>
      <c r="F545" s="421"/>
      <c r="G545" s="421"/>
      <c r="H545" s="421"/>
      <c r="I545" s="421"/>
      <c r="J545" s="421"/>
    </row>
    <row r="546" ht="15.75" customHeight="1">
      <c r="A546" s="421"/>
      <c r="D546" s="421"/>
      <c r="E546" s="421"/>
      <c r="F546" s="421"/>
      <c r="G546" s="421"/>
      <c r="H546" s="421"/>
      <c r="I546" s="421"/>
      <c r="J546" s="421"/>
    </row>
    <row r="547" ht="15.75" customHeight="1">
      <c r="A547" s="421"/>
      <c r="D547" s="421"/>
      <c r="E547" s="421"/>
      <c r="F547" s="421"/>
      <c r="G547" s="421"/>
      <c r="H547" s="421"/>
      <c r="I547" s="421"/>
      <c r="J547" s="421"/>
    </row>
    <row r="548" ht="15.75" customHeight="1">
      <c r="A548" s="421"/>
      <c r="D548" s="421"/>
      <c r="E548" s="421"/>
      <c r="F548" s="421"/>
      <c r="G548" s="421"/>
      <c r="H548" s="421"/>
      <c r="I548" s="421"/>
      <c r="J548" s="421"/>
    </row>
    <row r="549" ht="15.75" customHeight="1">
      <c r="A549" s="421"/>
      <c r="D549" s="421"/>
      <c r="E549" s="421"/>
      <c r="F549" s="421"/>
      <c r="G549" s="421"/>
      <c r="H549" s="421"/>
      <c r="I549" s="421"/>
      <c r="J549" s="421"/>
    </row>
    <row r="550" ht="15.75" customHeight="1">
      <c r="A550" s="421"/>
      <c r="D550" s="421"/>
      <c r="E550" s="421"/>
      <c r="F550" s="421"/>
      <c r="G550" s="421"/>
      <c r="H550" s="421"/>
      <c r="I550" s="421"/>
      <c r="J550" s="421"/>
    </row>
    <row r="551" ht="15.75" customHeight="1">
      <c r="A551" s="421"/>
      <c r="D551" s="421"/>
      <c r="E551" s="421"/>
      <c r="F551" s="421"/>
      <c r="G551" s="421"/>
      <c r="H551" s="421"/>
      <c r="I551" s="421"/>
      <c r="J551" s="421"/>
    </row>
    <row r="552" ht="15.75" customHeight="1">
      <c r="A552" s="421"/>
      <c r="D552" s="421"/>
      <c r="E552" s="421"/>
      <c r="F552" s="421"/>
      <c r="G552" s="421"/>
      <c r="H552" s="421"/>
      <c r="I552" s="421"/>
      <c r="J552" s="421"/>
    </row>
    <row r="553" ht="15.75" customHeight="1">
      <c r="A553" s="421"/>
      <c r="D553" s="421"/>
      <c r="E553" s="421"/>
      <c r="F553" s="421"/>
      <c r="G553" s="421"/>
      <c r="H553" s="421"/>
      <c r="I553" s="421"/>
      <c r="J553" s="421"/>
    </row>
    <row r="554" ht="15.75" customHeight="1">
      <c r="A554" s="421"/>
      <c r="D554" s="421"/>
      <c r="E554" s="421"/>
      <c r="F554" s="421"/>
      <c r="G554" s="421"/>
      <c r="H554" s="421"/>
      <c r="I554" s="421"/>
      <c r="J554" s="421"/>
    </row>
    <row r="555" ht="15.75" customHeight="1">
      <c r="A555" s="421"/>
      <c r="D555" s="421"/>
      <c r="E555" s="421"/>
      <c r="F555" s="421"/>
      <c r="G555" s="421"/>
      <c r="H555" s="421"/>
      <c r="I555" s="421"/>
      <c r="J555" s="421"/>
    </row>
    <row r="556" ht="15.75" customHeight="1">
      <c r="A556" s="421"/>
      <c r="D556" s="421"/>
      <c r="E556" s="421"/>
      <c r="F556" s="421"/>
      <c r="G556" s="421"/>
      <c r="H556" s="421"/>
      <c r="I556" s="421"/>
      <c r="J556" s="421"/>
    </row>
    <row r="557" ht="15.75" customHeight="1">
      <c r="A557" s="421"/>
      <c r="D557" s="421"/>
      <c r="E557" s="421"/>
      <c r="F557" s="421"/>
      <c r="G557" s="421"/>
      <c r="H557" s="421"/>
      <c r="I557" s="421"/>
      <c r="J557" s="421"/>
    </row>
    <row r="558" ht="15.75" customHeight="1">
      <c r="A558" s="421"/>
      <c r="D558" s="421"/>
      <c r="E558" s="421"/>
      <c r="F558" s="421"/>
      <c r="G558" s="421"/>
      <c r="H558" s="421"/>
      <c r="I558" s="421"/>
      <c r="J558" s="421"/>
    </row>
    <row r="559" ht="15.75" customHeight="1">
      <c r="A559" s="421"/>
      <c r="D559" s="421"/>
      <c r="E559" s="421"/>
      <c r="F559" s="421"/>
      <c r="G559" s="421"/>
      <c r="H559" s="421"/>
      <c r="I559" s="421"/>
      <c r="J559" s="421"/>
    </row>
    <row r="560" ht="15.75" customHeight="1">
      <c r="A560" s="421"/>
      <c r="D560" s="421"/>
      <c r="E560" s="421"/>
      <c r="F560" s="421"/>
      <c r="G560" s="421"/>
      <c r="H560" s="421"/>
      <c r="I560" s="421"/>
      <c r="J560" s="421"/>
    </row>
    <row r="561" ht="15.75" customHeight="1">
      <c r="A561" s="421"/>
      <c r="D561" s="421"/>
      <c r="E561" s="421"/>
      <c r="F561" s="421"/>
      <c r="G561" s="421"/>
      <c r="H561" s="421"/>
      <c r="I561" s="421"/>
      <c r="J561" s="421"/>
    </row>
    <row r="562" ht="15.75" customHeight="1">
      <c r="A562" s="421"/>
      <c r="D562" s="421"/>
      <c r="E562" s="421"/>
      <c r="F562" s="421"/>
      <c r="G562" s="421"/>
      <c r="H562" s="421"/>
      <c r="I562" s="421"/>
      <c r="J562" s="421"/>
    </row>
    <row r="563" ht="15.75" customHeight="1">
      <c r="A563" s="421"/>
      <c r="D563" s="421"/>
      <c r="E563" s="421"/>
      <c r="F563" s="421"/>
      <c r="G563" s="421"/>
      <c r="H563" s="421"/>
      <c r="I563" s="421"/>
      <c r="J563" s="421"/>
    </row>
    <row r="564" ht="15.75" customHeight="1">
      <c r="A564" s="421"/>
      <c r="D564" s="421"/>
      <c r="E564" s="421"/>
      <c r="F564" s="421"/>
      <c r="G564" s="421"/>
      <c r="H564" s="421"/>
      <c r="I564" s="421"/>
      <c r="J564" s="421"/>
    </row>
    <row r="565" ht="15.75" customHeight="1">
      <c r="A565" s="421"/>
      <c r="D565" s="421"/>
      <c r="E565" s="421"/>
      <c r="F565" s="421"/>
      <c r="G565" s="421"/>
      <c r="H565" s="421"/>
      <c r="I565" s="421"/>
      <c r="J565" s="421"/>
    </row>
    <row r="566" ht="15.75" customHeight="1">
      <c r="A566" s="421"/>
      <c r="D566" s="421"/>
      <c r="E566" s="421"/>
      <c r="F566" s="421"/>
      <c r="G566" s="421"/>
      <c r="H566" s="421"/>
      <c r="I566" s="421"/>
      <c r="J566" s="421"/>
    </row>
    <row r="567" ht="15.75" customHeight="1">
      <c r="A567" s="421"/>
      <c r="D567" s="421"/>
      <c r="E567" s="421"/>
      <c r="F567" s="421"/>
      <c r="G567" s="421"/>
      <c r="H567" s="421"/>
      <c r="I567" s="421"/>
      <c r="J567" s="421"/>
    </row>
    <row r="568" ht="15.75" customHeight="1">
      <c r="A568" s="421"/>
      <c r="D568" s="421"/>
      <c r="E568" s="421"/>
      <c r="F568" s="421"/>
      <c r="G568" s="421"/>
      <c r="H568" s="421"/>
      <c r="I568" s="421"/>
      <c r="J568" s="421"/>
    </row>
    <row r="569" ht="15.75" customHeight="1">
      <c r="A569" s="421"/>
      <c r="D569" s="421"/>
      <c r="E569" s="421"/>
      <c r="F569" s="421"/>
      <c r="G569" s="421"/>
      <c r="H569" s="421"/>
      <c r="I569" s="421"/>
      <c r="J569" s="421"/>
    </row>
    <row r="570" ht="15.75" customHeight="1">
      <c r="A570" s="421"/>
      <c r="D570" s="421"/>
      <c r="E570" s="421"/>
      <c r="F570" s="421"/>
      <c r="G570" s="421"/>
      <c r="H570" s="421"/>
      <c r="I570" s="421"/>
      <c r="J570" s="421"/>
    </row>
    <row r="571" ht="15.75" customHeight="1">
      <c r="A571" s="421"/>
      <c r="D571" s="421"/>
      <c r="E571" s="421"/>
      <c r="F571" s="421"/>
      <c r="G571" s="421"/>
      <c r="H571" s="421"/>
      <c r="I571" s="421"/>
      <c r="J571" s="421"/>
    </row>
    <row r="572" ht="15.75" customHeight="1">
      <c r="A572" s="421"/>
      <c r="D572" s="421"/>
      <c r="E572" s="421"/>
      <c r="F572" s="421"/>
      <c r="G572" s="421"/>
      <c r="H572" s="421"/>
      <c r="I572" s="421"/>
      <c r="J572" s="421"/>
    </row>
    <row r="573" ht="15.75" customHeight="1">
      <c r="A573" s="421"/>
      <c r="D573" s="421"/>
      <c r="E573" s="421"/>
      <c r="F573" s="421"/>
      <c r="G573" s="421"/>
      <c r="H573" s="421"/>
      <c r="I573" s="421"/>
      <c r="J573" s="421"/>
    </row>
    <row r="574" ht="15.75" customHeight="1">
      <c r="A574" s="421"/>
      <c r="D574" s="421"/>
      <c r="E574" s="421"/>
      <c r="F574" s="421"/>
      <c r="G574" s="421"/>
      <c r="H574" s="421"/>
      <c r="I574" s="421"/>
      <c r="J574" s="421"/>
    </row>
    <row r="575" ht="15.75" customHeight="1">
      <c r="A575" s="421"/>
      <c r="D575" s="421"/>
      <c r="E575" s="421"/>
      <c r="F575" s="421"/>
      <c r="G575" s="421"/>
      <c r="H575" s="421"/>
      <c r="I575" s="421"/>
      <c r="J575" s="421"/>
    </row>
    <row r="576" ht="15.75" customHeight="1">
      <c r="A576" s="421"/>
      <c r="D576" s="421"/>
      <c r="E576" s="421"/>
      <c r="F576" s="421"/>
      <c r="G576" s="421"/>
      <c r="H576" s="421"/>
      <c r="I576" s="421"/>
      <c r="J576" s="421"/>
    </row>
    <row r="577" ht="15.75" customHeight="1">
      <c r="A577" s="421"/>
      <c r="D577" s="421"/>
      <c r="E577" s="421"/>
      <c r="F577" s="421"/>
      <c r="G577" s="421"/>
      <c r="H577" s="421"/>
      <c r="I577" s="421"/>
      <c r="J577" s="421"/>
    </row>
    <row r="578" ht="15.75" customHeight="1">
      <c r="A578" s="421"/>
      <c r="D578" s="421"/>
      <c r="E578" s="421"/>
      <c r="F578" s="421"/>
      <c r="G578" s="421"/>
      <c r="H578" s="421"/>
      <c r="I578" s="421"/>
      <c r="J578" s="421"/>
    </row>
    <row r="579" ht="15.75" customHeight="1">
      <c r="A579" s="421"/>
      <c r="D579" s="421"/>
      <c r="E579" s="421"/>
      <c r="F579" s="421"/>
      <c r="G579" s="421"/>
      <c r="H579" s="421"/>
      <c r="I579" s="421"/>
      <c r="J579" s="421"/>
    </row>
    <row r="580" ht="15.75" customHeight="1">
      <c r="A580" s="421"/>
      <c r="D580" s="421"/>
      <c r="E580" s="421"/>
      <c r="F580" s="421"/>
      <c r="G580" s="421"/>
      <c r="H580" s="421"/>
      <c r="I580" s="421"/>
      <c r="J580" s="421"/>
    </row>
    <row r="581" ht="15.75" customHeight="1">
      <c r="A581" s="421"/>
      <c r="D581" s="421"/>
      <c r="E581" s="421"/>
      <c r="F581" s="421"/>
      <c r="G581" s="421"/>
      <c r="H581" s="421"/>
      <c r="I581" s="421"/>
      <c r="J581" s="421"/>
    </row>
    <row r="582" ht="15.75" customHeight="1">
      <c r="A582" s="421"/>
      <c r="D582" s="421"/>
      <c r="E582" s="421"/>
      <c r="F582" s="421"/>
      <c r="G582" s="421"/>
      <c r="H582" s="421"/>
      <c r="I582" s="421"/>
      <c r="J582" s="421"/>
    </row>
    <row r="583" ht="15.75" customHeight="1">
      <c r="A583" s="421"/>
      <c r="D583" s="421"/>
      <c r="E583" s="421"/>
      <c r="F583" s="421"/>
      <c r="G583" s="421"/>
      <c r="H583" s="421"/>
      <c r="I583" s="421"/>
      <c r="J583" s="421"/>
    </row>
    <row r="584" ht="15.75" customHeight="1">
      <c r="A584" s="421"/>
      <c r="D584" s="421"/>
      <c r="E584" s="421"/>
      <c r="F584" s="421"/>
      <c r="G584" s="421"/>
      <c r="H584" s="421"/>
      <c r="I584" s="421"/>
      <c r="J584" s="421"/>
    </row>
    <row r="585" ht="15.75" customHeight="1">
      <c r="A585" s="421"/>
      <c r="D585" s="421"/>
      <c r="E585" s="421"/>
      <c r="F585" s="421"/>
      <c r="G585" s="421"/>
      <c r="H585" s="421"/>
      <c r="I585" s="421"/>
      <c r="J585" s="421"/>
    </row>
    <row r="586" ht="15.75" customHeight="1">
      <c r="A586" s="421"/>
      <c r="D586" s="421"/>
      <c r="E586" s="421"/>
      <c r="F586" s="421"/>
      <c r="G586" s="421"/>
      <c r="H586" s="421"/>
      <c r="I586" s="421"/>
      <c r="J586" s="421"/>
    </row>
    <row r="587" ht="15.75" customHeight="1">
      <c r="A587" s="421"/>
      <c r="D587" s="421"/>
      <c r="E587" s="421"/>
      <c r="F587" s="421"/>
      <c r="G587" s="421"/>
      <c r="H587" s="421"/>
      <c r="I587" s="421"/>
      <c r="J587" s="421"/>
    </row>
    <row r="588" ht="15.75" customHeight="1">
      <c r="A588" s="421"/>
      <c r="D588" s="421"/>
      <c r="E588" s="421"/>
      <c r="F588" s="421"/>
      <c r="G588" s="421"/>
      <c r="H588" s="421"/>
      <c r="I588" s="421"/>
      <c r="J588" s="421"/>
    </row>
    <row r="589" ht="15.75" customHeight="1">
      <c r="A589" s="421"/>
      <c r="D589" s="421"/>
      <c r="E589" s="421"/>
      <c r="F589" s="421"/>
      <c r="G589" s="421"/>
      <c r="H589" s="421"/>
      <c r="I589" s="421"/>
      <c r="J589" s="421"/>
    </row>
    <row r="590" ht="15.75" customHeight="1">
      <c r="A590" s="421"/>
      <c r="D590" s="421"/>
      <c r="E590" s="421"/>
      <c r="F590" s="421"/>
      <c r="G590" s="421"/>
      <c r="H590" s="421"/>
      <c r="I590" s="421"/>
      <c r="J590" s="421"/>
    </row>
    <row r="591" ht="15.75" customHeight="1">
      <c r="A591" s="421"/>
      <c r="D591" s="421"/>
      <c r="E591" s="421"/>
      <c r="F591" s="421"/>
      <c r="G591" s="421"/>
      <c r="H591" s="421"/>
      <c r="I591" s="421"/>
      <c r="J591" s="421"/>
    </row>
    <row r="592" ht="15.75" customHeight="1">
      <c r="A592" s="421"/>
      <c r="D592" s="421"/>
      <c r="E592" s="421"/>
      <c r="F592" s="421"/>
      <c r="G592" s="421"/>
      <c r="H592" s="421"/>
      <c r="I592" s="421"/>
      <c r="J592" s="421"/>
    </row>
    <row r="593" ht="15.75" customHeight="1">
      <c r="A593" s="421"/>
      <c r="D593" s="421"/>
      <c r="E593" s="421"/>
      <c r="F593" s="421"/>
      <c r="G593" s="421"/>
      <c r="H593" s="421"/>
      <c r="I593" s="421"/>
      <c r="J593" s="421"/>
    </row>
    <row r="594" ht="15.75" customHeight="1">
      <c r="A594" s="421"/>
      <c r="D594" s="421"/>
      <c r="E594" s="421"/>
      <c r="F594" s="421"/>
      <c r="G594" s="421"/>
      <c r="H594" s="421"/>
      <c r="I594" s="421"/>
      <c r="J594" s="421"/>
    </row>
    <row r="595" ht="15.75" customHeight="1">
      <c r="A595" s="421"/>
      <c r="D595" s="421"/>
      <c r="E595" s="421"/>
      <c r="F595" s="421"/>
      <c r="G595" s="421"/>
      <c r="H595" s="421"/>
      <c r="I595" s="421"/>
      <c r="J595" s="421"/>
    </row>
    <row r="596" ht="15.75" customHeight="1">
      <c r="A596" s="421"/>
      <c r="D596" s="421"/>
      <c r="E596" s="421"/>
      <c r="F596" s="421"/>
      <c r="G596" s="421"/>
      <c r="H596" s="421"/>
      <c r="I596" s="421"/>
      <c r="J596" s="421"/>
    </row>
    <row r="597" ht="15.75" customHeight="1">
      <c r="A597" s="421"/>
      <c r="D597" s="421"/>
      <c r="E597" s="421"/>
      <c r="F597" s="421"/>
      <c r="G597" s="421"/>
      <c r="H597" s="421"/>
      <c r="I597" s="421"/>
      <c r="J597" s="421"/>
    </row>
    <row r="598" ht="15.75" customHeight="1">
      <c r="A598" s="421"/>
      <c r="D598" s="421"/>
      <c r="E598" s="421"/>
      <c r="F598" s="421"/>
      <c r="G598" s="421"/>
      <c r="H598" s="421"/>
      <c r="I598" s="421"/>
      <c r="J598" s="421"/>
    </row>
    <row r="599" ht="15.75" customHeight="1">
      <c r="A599" s="421"/>
      <c r="D599" s="421"/>
      <c r="E599" s="421"/>
      <c r="F599" s="421"/>
      <c r="G599" s="421"/>
      <c r="H599" s="421"/>
      <c r="I599" s="421"/>
      <c r="J599" s="421"/>
    </row>
    <row r="600" ht="15.75" customHeight="1">
      <c r="A600" s="421"/>
      <c r="D600" s="421"/>
      <c r="E600" s="421"/>
      <c r="F600" s="421"/>
      <c r="G600" s="421"/>
      <c r="H600" s="421"/>
      <c r="I600" s="421"/>
      <c r="J600" s="421"/>
    </row>
    <row r="601" ht="15.75" customHeight="1">
      <c r="A601" s="421"/>
      <c r="D601" s="421"/>
      <c r="E601" s="421"/>
      <c r="F601" s="421"/>
      <c r="G601" s="421"/>
      <c r="H601" s="421"/>
      <c r="I601" s="421"/>
      <c r="J601" s="421"/>
    </row>
    <row r="602" ht="15.75" customHeight="1">
      <c r="A602" s="421"/>
      <c r="D602" s="421"/>
      <c r="E602" s="421"/>
      <c r="F602" s="421"/>
      <c r="G602" s="421"/>
      <c r="H602" s="421"/>
      <c r="I602" s="421"/>
      <c r="J602" s="421"/>
    </row>
    <row r="603" ht="15.75" customHeight="1">
      <c r="A603" s="421"/>
      <c r="D603" s="421"/>
      <c r="E603" s="421"/>
      <c r="F603" s="421"/>
      <c r="G603" s="421"/>
      <c r="H603" s="421"/>
      <c r="I603" s="421"/>
      <c r="J603" s="421"/>
    </row>
    <row r="604" ht="15.75" customHeight="1">
      <c r="A604" s="421"/>
      <c r="D604" s="421"/>
      <c r="E604" s="421"/>
      <c r="F604" s="421"/>
      <c r="G604" s="421"/>
      <c r="H604" s="421"/>
      <c r="I604" s="421"/>
      <c r="J604" s="421"/>
    </row>
    <row r="605" ht="15.75" customHeight="1">
      <c r="A605" s="421"/>
      <c r="D605" s="421"/>
      <c r="E605" s="421"/>
      <c r="F605" s="421"/>
      <c r="G605" s="421"/>
      <c r="H605" s="421"/>
      <c r="I605" s="421"/>
      <c r="J605" s="421"/>
    </row>
    <row r="606" ht="15.75" customHeight="1">
      <c r="A606" s="421"/>
      <c r="D606" s="421"/>
      <c r="E606" s="421"/>
      <c r="F606" s="421"/>
      <c r="G606" s="421"/>
      <c r="H606" s="421"/>
      <c r="I606" s="421"/>
      <c r="J606" s="421"/>
    </row>
    <row r="607" ht="15.75" customHeight="1">
      <c r="A607" s="421"/>
      <c r="D607" s="421"/>
      <c r="E607" s="421"/>
      <c r="F607" s="421"/>
      <c r="G607" s="421"/>
      <c r="H607" s="421"/>
      <c r="I607" s="421"/>
      <c r="J607" s="421"/>
    </row>
    <row r="608" ht="15.75" customHeight="1">
      <c r="A608" s="421"/>
      <c r="D608" s="421"/>
      <c r="E608" s="421"/>
      <c r="F608" s="421"/>
      <c r="G608" s="421"/>
      <c r="H608" s="421"/>
      <c r="I608" s="421"/>
      <c r="J608" s="421"/>
    </row>
    <row r="609" ht="15.75" customHeight="1">
      <c r="A609" s="421"/>
      <c r="D609" s="421"/>
      <c r="E609" s="421"/>
      <c r="F609" s="421"/>
      <c r="G609" s="421"/>
      <c r="H609" s="421"/>
      <c r="I609" s="421"/>
      <c r="J609" s="421"/>
    </row>
    <row r="610" ht="15.75" customHeight="1">
      <c r="A610" s="421"/>
      <c r="D610" s="421"/>
      <c r="E610" s="421"/>
      <c r="F610" s="421"/>
      <c r="G610" s="421"/>
      <c r="H610" s="421"/>
      <c r="I610" s="421"/>
      <c r="J610" s="421"/>
    </row>
    <row r="611" ht="15.75" customHeight="1">
      <c r="A611" s="421"/>
      <c r="D611" s="421"/>
      <c r="E611" s="421"/>
      <c r="F611" s="421"/>
      <c r="G611" s="421"/>
      <c r="H611" s="421"/>
      <c r="I611" s="421"/>
      <c r="J611" s="421"/>
    </row>
    <row r="612" ht="15.75" customHeight="1">
      <c r="A612" s="421"/>
      <c r="D612" s="421"/>
      <c r="E612" s="421"/>
      <c r="F612" s="421"/>
      <c r="G612" s="421"/>
      <c r="H612" s="421"/>
      <c r="I612" s="421"/>
      <c r="J612" s="421"/>
    </row>
    <row r="613" ht="15.75" customHeight="1">
      <c r="A613" s="421"/>
      <c r="D613" s="421"/>
      <c r="E613" s="421"/>
      <c r="F613" s="421"/>
      <c r="G613" s="421"/>
      <c r="H613" s="421"/>
      <c r="I613" s="421"/>
      <c r="J613" s="421"/>
    </row>
    <row r="614" ht="15.75" customHeight="1">
      <c r="A614" s="421"/>
      <c r="D614" s="421"/>
      <c r="E614" s="421"/>
      <c r="F614" s="421"/>
      <c r="G614" s="421"/>
      <c r="H614" s="421"/>
      <c r="I614" s="421"/>
      <c r="J614" s="421"/>
    </row>
    <row r="615" ht="15.75" customHeight="1">
      <c r="A615" s="421"/>
      <c r="D615" s="421"/>
      <c r="E615" s="421"/>
      <c r="F615" s="421"/>
      <c r="G615" s="421"/>
      <c r="H615" s="421"/>
      <c r="I615" s="421"/>
      <c r="J615" s="421"/>
    </row>
    <row r="616" ht="15.75" customHeight="1">
      <c r="A616" s="421"/>
      <c r="D616" s="421"/>
      <c r="E616" s="421"/>
      <c r="F616" s="421"/>
      <c r="G616" s="421"/>
      <c r="H616" s="421"/>
      <c r="I616" s="421"/>
      <c r="J616" s="421"/>
    </row>
    <row r="617" ht="15.75" customHeight="1">
      <c r="A617" s="421"/>
      <c r="D617" s="421"/>
      <c r="E617" s="421"/>
      <c r="F617" s="421"/>
      <c r="G617" s="421"/>
      <c r="H617" s="421"/>
      <c r="I617" s="421"/>
      <c r="J617" s="421"/>
    </row>
    <row r="618" ht="15.75" customHeight="1">
      <c r="A618" s="421"/>
      <c r="D618" s="421"/>
      <c r="E618" s="421"/>
      <c r="F618" s="421"/>
      <c r="G618" s="421"/>
      <c r="H618" s="421"/>
      <c r="I618" s="421"/>
      <c r="J618" s="421"/>
    </row>
    <row r="619" ht="15.75" customHeight="1">
      <c r="A619" s="421"/>
      <c r="D619" s="421"/>
      <c r="E619" s="421"/>
      <c r="F619" s="421"/>
      <c r="G619" s="421"/>
      <c r="H619" s="421"/>
      <c r="I619" s="421"/>
      <c r="J619" s="421"/>
    </row>
    <row r="620" ht="15.75" customHeight="1">
      <c r="A620" s="421"/>
      <c r="D620" s="421"/>
      <c r="E620" s="421"/>
      <c r="F620" s="421"/>
      <c r="G620" s="421"/>
      <c r="H620" s="421"/>
      <c r="I620" s="421"/>
      <c r="J620" s="421"/>
    </row>
    <row r="621" ht="15.75" customHeight="1">
      <c r="A621" s="421"/>
      <c r="D621" s="421"/>
      <c r="E621" s="421"/>
      <c r="F621" s="421"/>
      <c r="G621" s="421"/>
      <c r="H621" s="421"/>
      <c r="I621" s="421"/>
      <c r="J621" s="421"/>
    </row>
    <row r="622" ht="15.75" customHeight="1">
      <c r="A622" s="421"/>
      <c r="D622" s="421"/>
      <c r="E622" s="421"/>
      <c r="F622" s="421"/>
      <c r="G622" s="421"/>
      <c r="H622" s="421"/>
      <c r="I622" s="421"/>
      <c r="J622" s="421"/>
    </row>
    <row r="623" ht="15.75" customHeight="1">
      <c r="A623" s="421"/>
      <c r="D623" s="421"/>
      <c r="E623" s="421"/>
      <c r="F623" s="421"/>
      <c r="G623" s="421"/>
      <c r="H623" s="421"/>
      <c r="I623" s="421"/>
      <c r="J623" s="421"/>
    </row>
    <row r="624" ht="15.75" customHeight="1">
      <c r="A624" s="421"/>
      <c r="D624" s="421"/>
      <c r="E624" s="421"/>
      <c r="F624" s="421"/>
      <c r="G624" s="421"/>
      <c r="H624" s="421"/>
      <c r="I624" s="421"/>
      <c r="J624" s="421"/>
    </row>
    <row r="625" ht="15.75" customHeight="1">
      <c r="A625" s="421"/>
      <c r="D625" s="421"/>
      <c r="E625" s="421"/>
      <c r="F625" s="421"/>
      <c r="G625" s="421"/>
      <c r="H625" s="421"/>
      <c r="I625" s="421"/>
      <c r="J625" s="421"/>
    </row>
    <row r="626" ht="15.75" customHeight="1">
      <c r="A626" s="421"/>
      <c r="D626" s="421"/>
      <c r="E626" s="421"/>
      <c r="F626" s="421"/>
      <c r="G626" s="421"/>
      <c r="H626" s="421"/>
      <c r="I626" s="421"/>
      <c r="J626" s="421"/>
    </row>
    <row r="627" ht="15.75" customHeight="1">
      <c r="A627" s="421"/>
      <c r="D627" s="421"/>
      <c r="E627" s="421"/>
      <c r="F627" s="421"/>
      <c r="G627" s="421"/>
      <c r="H627" s="421"/>
      <c r="I627" s="421"/>
      <c r="J627" s="421"/>
    </row>
    <row r="628" ht="15.75" customHeight="1">
      <c r="A628" s="421"/>
      <c r="D628" s="421"/>
      <c r="E628" s="421"/>
      <c r="F628" s="421"/>
      <c r="G628" s="421"/>
      <c r="H628" s="421"/>
      <c r="I628" s="421"/>
      <c r="J628" s="421"/>
    </row>
    <row r="629" ht="15.75" customHeight="1">
      <c r="A629" s="421"/>
      <c r="D629" s="421"/>
      <c r="E629" s="421"/>
      <c r="F629" s="421"/>
      <c r="G629" s="421"/>
      <c r="H629" s="421"/>
      <c r="I629" s="421"/>
      <c r="J629" s="421"/>
    </row>
    <row r="630" ht="15.75" customHeight="1">
      <c r="A630" s="421"/>
      <c r="D630" s="421"/>
      <c r="E630" s="421"/>
      <c r="F630" s="421"/>
      <c r="G630" s="421"/>
      <c r="H630" s="421"/>
      <c r="I630" s="421"/>
      <c r="J630" s="421"/>
    </row>
    <row r="631" ht="15.75" customHeight="1">
      <c r="A631" s="421"/>
      <c r="D631" s="421"/>
      <c r="E631" s="421"/>
      <c r="F631" s="421"/>
      <c r="G631" s="421"/>
      <c r="H631" s="421"/>
      <c r="I631" s="421"/>
      <c r="J631" s="421"/>
    </row>
    <row r="632" ht="15.75" customHeight="1">
      <c r="A632" s="421"/>
      <c r="D632" s="421"/>
      <c r="E632" s="421"/>
      <c r="F632" s="421"/>
      <c r="G632" s="421"/>
      <c r="H632" s="421"/>
      <c r="I632" s="421"/>
      <c r="J632" s="421"/>
    </row>
    <row r="633" ht="15.75" customHeight="1">
      <c r="A633" s="421"/>
      <c r="D633" s="421"/>
      <c r="E633" s="421"/>
      <c r="F633" s="421"/>
      <c r="G633" s="421"/>
      <c r="H633" s="421"/>
      <c r="I633" s="421"/>
      <c r="J633" s="421"/>
    </row>
    <row r="634" ht="15.75" customHeight="1">
      <c r="A634" s="421"/>
      <c r="D634" s="421"/>
      <c r="E634" s="421"/>
      <c r="F634" s="421"/>
      <c r="G634" s="421"/>
      <c r="H634" s="421"/>
      <c r="I634" s="421"/>
      <c r="J634" s="421"/>
    </row>
    <row r="635" ht="15.75" customHeight="1">
      <c r="A635" s="421"/>
      <c r="D635" s="421"/>
      <c r="E635" s="421"/>
      <c r="F635" s="421"/>
      <c r="G635" s="421"/>
      <c r="H635" s="421"/>
      <c r="I635" s="421"/>
      <c r="J635" s="421"/>
    </row>
    <row r="636" ht="15.75" customHeight="1">
      <c r="A636" s="421"/>
      <c r="D636" s="421"/>
      <c r="E636" s="421"/>
      <c r="F636" s="421"/>
      <c r="G636" s="421"/>
      <c r="H636" s="421"/>
      <c r="I636" s="421"/>
      <c r="J636" s="421"/>
    </row>
    <row r="637" ht="15.75" customHeight="1">
      <c r="A637" s="421"/>
      <c r="D637" s="421"/>
      <c r="E637" s="421"/>
      <c r="F637" s="421"/>
      <c r="G637" s="421"/>
      <c r="H637" s="421"/>
      <c r="I637" s="421"/>
      <c r="J637" s="421"/>
    </row>
    <row r="638" ht="15.75" customHeight="1">
      <c r="A638" s="421"/>
      <c r="D638" s="421"/>
      <c r="E638" s="421"/>
      <c r="F638" s="421"/>
      <c r="G638" s="421"/>
      <c r="H638" s="421"/>
      <c r="I638" s="421"/>
      <c r="J638" s="421"/>
    </row>
    <row r="639" ht="15.75" customHeight="1">
      <c r="A639" s="421"/>
      <c r="D639" s="421"/>
      <c r="E639" s="421"/>
      <c r="F639" s="421"/>
      <c r="G639" s="421"/>
      <c r="H639" s="421"/>
      <c r="I639" s="421"/>
      <c r="J639" s="421"/>
    </row>
    <row r="640" ht="15.75" customHeight="1">
      <c r="A640" s="421"/>
      <c r="D640" s="421"/>
      <c r="E640" s="421"/>
      <c r="F640" s="421"/>
      <c r="G640" s="421"/>
      <c r="H640" s="421"/>
      <c r="I640" s="421"/>
      <c r="J640" s="421"/>
    </row>
    <row r="641" ht="15.75" customHeight="1">
      <c r="A641" s="421"/>
      <c r="D641" s="421"/>
      <c r="E641" s="421"/>
      <c r="F641" s="421"/>
      <c r="G641" s="421"/>
      <c r="H641" s="421"/>
      <c r="I641" s="421"/>
      <c r="J641" s="421"/>
    </row>
    <row r="642" ht="15.75" customHeight="1">
      <c r="A642" s="421"/>
      <c r="D642" s="421"/>
      <c r="E642" s="421"/>
      <c r="F642" s="421"/>
      <c r="G642" s="421"/>
      <c r="H642" s="421"/>
      <c r="I642" s="421"/>
      <c r="J642" s="421"/>
    </row>
    <row r="643" ht="15.75" customHeight="1">
      <c r="A643" s="421"/>
      <c r="D643" s="421"/>
      <c r="E643" s="421"/>
      <c r="F643" s="421"/>
      <c r="G643" s="421"/>
      <c r="H643" s="421"/>
      <c r="I643" s="421"/>
      <c r="J643" s="421"/>
    </row>
    <row r="644" ht="15.75" customHeight="1">
      <c r="A644" s="421"/>
      <c r="D644" s="421"/>
      <c r="E644" s="421"/>
      <c r="F644" s="421"/>
      <c r="G644" s="421"/>
      <c r="H644" s="421"/>
      <c r="I644" s="421"/>
      <c r="J644" s="421"/>
    </row>
    <row r="645" ht="15.75" customHeight="1">
      <c r="A645" s="421"/>
      <c r="D645" s="421"/>
      <c r="E645" s="421"/>
      <c r="F645" s="421"/>
      <c r="G645" s="421"/>
      <c r="H645" s="421"/>
      <c r="I645" s="421"/>
      <c r="J645" s="421"/>
    </row>
    <row r="646" ht="15.75" customHeight="1">
      <c r="A646" s="421"/>
      <c r="D646" s="421"/>
      <c r="E646" s="421"/>
      <c r="F646" s="421"/>
      <c r="G646" s="421"/>
      <c r="H646" s="421"/>
      <c r="I646" s="421"/>
      <c r="J646" s="421"/>
    </row>
    <row r="647" ht="15.75" customHeight="1">
      <c r="A647" s="421"/>
      <c r="D647" s="421"/>
      <c r="E647" s="421"/>
      <c r="F647" s="421"/>
      <c r="G647" s="421"/>
      <c r="H647" s="421"/>
      <c r="I647" s="421"/>
      <c r="J647" s="421"/>
    </row>
    <row r="648" ht="15.75" customHeight="1">
      <c r="A648" s="421"/>
      <c r="D648" s="421"/>
      <c r="E648" s="421"/>
      <c r="F648" s="421"/>
      <c r="G648" s="421"/>
      <c r="H648" s="421"/>
      <c r="I648" s="421"/>
      <c r="J648" s="421"/>
    </row>
    <row r="649" ht="15.75" customHeight="1">
      <c r="A649" s="421"/>
      <c r="D649" s="421"/>
      <c r="E649" s="421"/>
      <c r="F649" s="421"/>
      <c r="G649" s="421"/>
      <c r="H649" s="421"/>
      <c r="I649" s="421"/>
      <c r="J649" s="421"/>
    </row>
    <row r="650" ht="15.75" customHeight="1">
      <c r="A650" s="421"/>
      <c r="D650" s="421"/>
      <c r="E650" s="421"/>
      <c r="F650" s="421"/>
      <c r="G650" s="421"/>
      <c r="H650" s="421"/>
      <c r="I650" s="421"/>
      <c r="J650" s="421"/>
    </row>
    <row r="651" ht="15.75" customHeight="1">
      <c r="A651" s="421"/>
      <c r="D651" s="421"/>
      <c r="E651" s="421"/>
      <c r="F651" s="421"/>
      <c r="G651" s="421"/>
      <c r="H651" s="421"/>
      <c r="I651" s="421"/>
      <c r="J651" s="421"/>
    </row>
    <row r="652" ht="15.75" customHeight="1">
      <c r="A652" s="421"/>
      <c r="D652" s="421"/>
      <c r="E652" s="421"/>
      <c r="F652" s="421"/>
      <c r="G652" s="421"/>
      <c r="H652" s="421"/>
      <c r="I652" s="421"/>
      <c r="J652" s="421"/>
    </row>
    <row r="653" ht="15.75" customHeight="1">
      <c r="A653" s="421"/>
      <c r="D653" s="421"/>
      <c r="E653" s="421"/>
      <c r="F653" s="421"/>
      <c r="G653" s="421"/>
      <c r="H653" s="421"/>
      <c r="I653" s="421"/>
      <c r="J653" s="421"/>
    </row>
    <row r="654" ht="15.75" customHeight="1">
      <c r="A654" s="421"/>
      <c r="D654" s="421"/>
      <c r="E654" s="421"/>
      <c r="F654" s="421"/>
      <c r="G654" s="421"/>
      <c r="H654" s="421"/>
      <c r="I654" s="421"/>
      <c r="J654" s="421"/>
    </row>
    <row r="655" ht="15.75" customHeight="1">
      <c r="A655" s="421"/>
      <c r="D655" s="421"/>
      <c r="E655" s="421"/>
      <c r="F655" s="421"/>
      <c r="G655" s="421"/>
      <c r="H655" s="421"/>
      <c r="I655" s="421"/>
      <c r="J655" s="421"/>
    </row>
    <row r="656" ht="15.75" customHeight="1">
      <c r="A656" s="421"/>
      <c r="D656" s="421"/>
      <c r="E656" s="421"/>
      <c r="F656" s="421"/>
      <c r="G656" s="421"/>
      <c r="H656" s="421"/>
      <c r="I656" s="421"/>
      <c r="J656" s="421"/>
    </row>
    <row r="657" ht="15.75" customHeight="1">
      <c r="A657" s="421"/>
      <c r="D657" s="421"/>
      <c r="E657" s="421"/>
      <c r="F657" s="421"/>
      <c r="G657" s="421"/>
      <c r="H657" s="421"/>
      <c r="I657" s="421"/>
      <c r="J657" s="421"/>
    </row>
    <row r="658" ht="15.75" customHeight="1">
      <c r="A658" s="421"/>
      <c r="D658" s="421"/>
      <c r="E658" s="421"/>
      <c r="F658" s="421"/>
      <c r="G658" s="421"/>
      <c r="H658" s="421"/>
      <c r="I658" s="421"/>
      <c r="J658" s="421"/>
    </row>
    <row r="659" ht="15.75" customHeight="1">
      <c r="A659" s="421"/>
      <c r="D659" s="421"/>
      <c r="E659" s="421"/>
      <c r="F659" s="421"/>
      <c r="G659" s="421"/>
      <c r="H659" s="421"/>
      <c r="I659" s="421"/>
      <c r="J659" s="421"/>
    </row>
    <row r="660" ht="15.75" customHeight="1">
      <c r="A660" s="421"/>
      <c r="D660" s="421"/>
      <c r="E660" s="421"/>
      <c r="F660" s="421"/>
      <c r="G660" s="421"/>
      <c r="H660" s="421"/>
      <c r="I660" s="421"/>
      <c r="J660" s="421"/>
    </row>
    <row r="661" ht="15.75" customHeight="1">
      <c r="A661" s="421"/>
      <c r="D661" s="421"/>
      <c r="E661" s="421"/>
      <c r="F661" s="421"/>
      <c r="G661" s="421"/>
      <c r="H661" s="421"/>
      <c r="I661" s="421"/>
      <c r="J661" s="421"/>
    </row>
    <row r="662" ht="15.75" customHeight="1">
      <c r="A662" s="421"/>
      <c r="D662" s="421"/>
      <c r="E662" s="421"/>
      <c r="F662" s="421"/>
      <c r="G662" s="421"/>
      <c r="H662" s="421"/>
      <c r="I662" s="421"/>
      <c r="J662" s="421"/>
    </row>
    <row r="663" ht="15.75" customHeight="1">
      <c r="A663" s="421"/>
      <c r="D663" s="421"/>
      <c r="E663" s="421"/>
      <c r="F663" s="421"/>
      <c r="G663" s="421"/>
      <c r="H663" s="421"/>
      <c r="I663" s="421"/>
      <c r="J663" s="421"/>
    </row>
    <row r="664" ht="15.75" customHeight="1">
      <c r="A664" s="421"/>
      <c r="D664" s="421"/>
      <c r="E664" s="421"/>
      <c r="F664" s="421"/>
      <c r="G664" s="421"/>
      <c r="H664" s="421"/>
      <c r="I664" s="421"/>
      <c r="J664" s="421"/>
    </row>
    <row r="665" ht="15.75" customHeight="1">
      <c r="A665" s="421"/>
      <c r="D665" s="421"/>
      <c r="E665" s="421"/>
      <c r="F665" s="421"/>
      <c r="G665" s="421"/>
      <c r="H665" s="421"/>
      <c r="I665" s="421"/>
      <c r="J665" s="421"/>
    </row>
    <row r="666" ht="15.75" customHeight="1">
      <c r="A666" s="421"/>
      <c r="D666" s="421"/>
      <c r="E666" s="421"/>
      <c r="F666" s="421"/>
      <c r="G666" s="421"/>
      <c r="H666" s="421"/>
      <c r="I666" s="421"/>
      <c r="J666" s="421"/>
    </row>
    <row r="667" ht="15.75" customHeight="1">
      <c r="A667" s="421"/>
      <c r="D667" s="421"/>
      <c r="E667" s="421"/>
      <c r="F667" s="421"/>
      <c r="G667" s="421"/>
      <c r="H667" s="421"/>
      <c r="I667" s="421"/>
      <c r="J667" s="421"/>
    </row>
    <row r="668" ht="15.75" customHeight="1">
      <c r="A668" s="421"/>
      <c r="D668" s="421"/>
      <c r="E668" s="421"/>
      <c r="F668" s="421"/>
      <c r="G668" s="421"/>
      <c r="H668" s="421"/>
      <c r="I668" s="421"/>
      <c r="J668" s="421"/>
    </row>
    <row r="669" ht="15.75" customHeight="1">
      <c r="A669" s="421"/>
      <c r="D669" s="421"/>
      <c r="E669" s="421"/>
      <c r="F669" s="421"/>
      <c r="G669" s="421"/>
      <c r="H669" s="421"/>
      <c r="I669" s="421"/>
      <c r="J669" s="421"/>
    </row>
    <row r="670" ht="15.75" customHeight="1">
      <c r="A670" s="421"/>
      <c r="D670" s="421"/>
      <c r="E670" s="421"/>
      <c r="F670" s="421"/>
      <c r="G670" s="421"/>
      <c r="H670" s="421"/>
      <c r="I670" s="421"/>
      <c r="J670" s="421"/>
    </row>
    <row r="671" ht="15.75" customHeight="1">
      <c r="A671" s="421"/>
      <c r="D671" s="421"/>
      <c r="E671" s="421"/>
      <c r="F671" s="421"/>
      <c r="G671" s="421"/>
      <c r="H671" s="421"/>
      <c r="I671" s="421"/>
      <c r="J671" s="421"/>
    </row>
    <row r="672" ht="15.75" customHeight="1">
      <c r="A672" s="421"/>
      <c r="D672" s="421"/>
      <c r="E672" s="421"/>
      <c r="F672" s="421"/>
      <c r="G672" s="421"/>
      <c r="H672" s="421"/>
      <c r="I672" s="421"/>
      <c r="J672" s="421"/>
    </row>
    <row r="673" ht="15.75" customHeight="1">
      <c r="A673" s="421"/>
      <c r="D673" s="421"/>
      <c r="E673" s="421"/>
      <c r="F673" s="421"/>
      <c r="G673" s="421"/>
      <c r="H673" s="421"/>
      <c r="I673" s="421"/>
      <c r="J673" s="421"/>
    </row>
    <row r="674" ht="15.75" customHeight="1">
      <c r="A674" s="421"/>
      <c r="D674" s="421"/>
      <c r="E674" s="421"/>
      <c r="F674" s="421"/>
      <c r="G674" s="421"/>
      <c r="H674" s="421"/>
      <c r="I674" s="421"/>
      <c r="J674" s="421"/>
    </row>
    <row r="675" ht="15.75" customHeight="1">
      <c r="A675" s="421"/>
      <c r="D675" s="421"/>
      <c r="E675" s="421"/>
      <c r="F675" s="421"/>
      <c r="G675" s="421"/>
      <c r="H675" s="421"/>
      <c r="I675" s="421"/>
      <c r="J675" s="421"/>
    </row>
    <row r="676" ht="15.75" customHeight="1">
      <c r="A676" s="421"/>
      <c r="D676" s="421"/>
      <c r="E676" s="421"/>
      <c r="F676" s="421"/>
      <c r="G676" s="421"/>
      <c r="H676" s="421"/>
      <c r="I676" s="421"/>
      <c r="J676" s="421"/>
    </row>
    <row r="677" ht="15.75" customHeight="1">
      <c r="A677" s="421"/>
      <c r="D677" s="421"/>
      <c r="E677" s="421"/>
      <c r="F677" s="421"/>
      <c r="G677" s="421"/>
      <c r="H677" s="421"/>
      <c r="I677" s="421"/>
      <c r="J677" s="421"/>
    </row>
    <row r="678" ht="15.75" customHeight="1">
      <c r="A678" s="421"/>
      <c r="D678" s="421"/>
      <c r="E678" s="421"/>
      <c r="F678" s="421"/>
      <c r="G678" s="421"/>
      <c r="H678" s="421"/>
      <c r="I678" s="421"/>
      <c r="J678" s="421"/>
    </row>
    <row r="679" ht="15.75" customHeight="1">
      <c r="A679" s="421"/>
      <c r="D679" s="421"/>
      <c r="E679" s="421"/>
      <c r="F679" s="421"/>
      <c r="G679" s="421"/>
      <c r="H679" s="421"/>
      <c r="I679" s="421"/>
      <c r="J679" s="421"/>
    </row>
    <row r="680" ht="15.75" customHeight="1">
      <c r="A680" s="421"/>
      <c r="D680" s="421"/>
      <c r="E680" s="421"/>
      <c r="F680" s="421"/>
      <c r="G680" s="421"/>
      <c r="H680" s="421"/>
      <c r="I680" s="421"/>
      <c r="J680" s="421"/>
    </row>
    <row r="681" ht="15.75" customHeight="1">
      <c r="A681" s="421"/>
      <c r="D681" s="421"/>
      <c r="E681" s="421"/>
      <c r="F681" s="421"/>
      <c r="G681" s="421"/>
      <c r="H681" s="421"/>
      <c r="I681" s="421"/>
      <c r="J681" s="421"/>
    </row>
    <row r="682" ht="15.75" customHeight="1">
      <c r="A682" s="421"/>
      <c r="D682" s="421"/>
      <c r="E682" s="421"/>
      <c r="F682" s="421"/>
      <c r="G682" s="421"/>
      <c r="H682" s="421"/>
      <c r="I682" s="421"/>
      <c r="J682" s="421"/>
    </row>
    <row r="683" ht="15.75" customHeight="1">
      <c r="A683" s="421"/>
      <c r="D683" s="421"/>
      <c r="E683" s="421"/>
      <c r="F683" s="421"/>
      <c r="G683" s="421"/>
      <c r="H683" s="421"/>
      <c r="I683" s="421"/>
      <c r="J683" s="421"/>
    </row>
    <row r="684" ht="15.75" customHeight="1">
      <c r="A684" s="421"/>
      <c r="D684" s="421"/>
      <c r="E684" s="421"/>
      <c r="F684" s="421"/>
      <c r="G684" s="421"/>
      <c r="H684" s="421"/>
      <c r="I684" s="421"/>
      <c r="J684" s="421"/>
    </row>
    <row r="685" ht="15.75" customHeight="1">
      <c r="A685" s="421"/>
      <c r="D685" s="421"/>
      <c r="E685" s="421"/>
      <c r="F685" s="421"/>
      <c r="G685" s="421"/>
      <c r="H685" s="421"/>
      <c r="I685" s="421"/>
      <c r="J685" s="421"/>
    </row>
    <row r="686" ht="15.75" customHeight="1">
      <c r="A686" s="421"/>
      <c r="D686" s="421"/>
      <c r="E686" s="421"/>
      <c r="F686" s="421"/>
      <c r="G686" s="421"/>
      <c r="H686" s="421"/>
      <c r="I686" s="421"/>
      <c r="J686" s="421"/>
    </row>
    <row r="687" ht="15.75" customHeight="1">
      <c r="A687" s="421"/>
      <c r="D687" s="421"/>
      <c r="E687" s="421"/>
      <c r="F687" s="421"/>
      <c r="G687" s="421"/>
      <c r="H687" s="421"/>
      <c r="I687" s="421"/>
      <c r="J687" s="421"/>
    </row>
    <row r="688" ht="15.75" customHeight="1">
      <c r="A688" s="421"/>
      <c r="D688" s="421"/>
      <c r="E688" s="421"/>
      <c r="F688" s="421"/>
      <c r="G688" s="421"/>
      <c r="H688" s="421"/>
      <c r="I688" s="421"/>
      <c r="J688" s="421"/>
    </row>
    <row r="689" ht="15.75" customHeight="1">
      <c r="A689" s="421"/>
      <c r="D689" s="421"/>
      <c r="E689" s="421"/>
      <c r="F689" s="421"/>
      <c r="G689" s="421"/>
      <c r="H689" s="421"/>
      <c r="I689" s="421"/>
      <c r="J689" s="421"/>
    </row>
    <row r="690" ht="15.75" customHeight="1">
      <c r="A690" s="421"/>
      <c r="D690" s="421"/>
      <c r="E690" s="421"/>
      <c r="F690" s="421"/>
      <c r="G690" s="421"/>
      <c r="H690" s="421"/>
      <c r="I690" s="421"/>
      <c r="J690" s="421"/>
    </row>
    <row r="691" ht="15.75" customHeight="1">
      <c r="A691" s="421"/>
      <c r="D691" s="421"/>
      <c r="E691" s="421"/>
      <c r="F691" s="421"/>
      <c r="G691" s="421"/>
      <c r="H691" s="421"/>
      <c r="I691" s="421"/>
      <c r="J691" s="421"/>
    </row>
    <row r="692" ht="15.75" customHeight="1">
      <c r="A692" s="421"/>
      <c r="D692" s="421"/>
      <c r="E692" s="421"/>
      <c r="F692" s="421"/>
      <c r="G692" s="421"/>
      <c r="H692" s="421"/>
      <c r="I692" s="421"/>
      <c r="J692" s="421"/>
    </row>
    <row r="693" ht="15.75" customHeight="1">
      <c r="A693" s="421"/>
      <c r="D693" s="421"/>
      <c r="E693" s="421"/>
      <c r="F693" s="421"/>
      <c r="G693" s="421"/>
      <c r="H693" s="421"/>
      <c r="I693" s="421"/>
      <c r="J693" s="421"/>
    </row>
    <row r="694" ht="15.75" customHeight="1">
      <c r="A694" s="421"/>
      <c r="D694" s="421"/>
      <c r="E694" s="421"/>
      <c r="F694" s="421"/>
      <c r="G694" s="421"/>
      <c r="H694" s="421"/>
      <c r="I694" s="421"/>
      <c r="J694" s="421"/>
    </row>
    <row r="695" ht="15.75" customHeight="1">
      <c r="A695" s="421"/>
      <c r="D695" s="421"/>
      <c r="E695" s="421"/>
      <c r="F695" s="421"/>
      <c r="G695" s="421"/>
      <c r="H695" s="421"/>
      <c r="I695" s="421"/>
      <c r="J695" s="421"/>
    </row>
    <row r="696" ht="15.75" customHeight="1">
      <c r="A696" s="421"/>
      <c r="D696" s="421"/>
      <c r="E696" s="421"/>
      <c r="F696" s="421"/>
      <c r="G696" s="421"/>
      <c r="H696" s="421"/>
      <c r="I696" s="421"/>
      <c r="J696" s="421"/>
    </row>
    <row r="697" ht="15.75" customHeight="1">
      <c r="A697" s="421"/>
      <c r="D697" s="421"/>
      <c r="E697" s="421"/>
      <c r="F697" s="421"/>
      <c r="G697" s="421"/>
      <c r="H697" s="421"/>
      <c r="I697" s="421"/>
      <c r="J697" s="421"/>
    </row>
    <row r="698" ht="15.75" customHeight="1">
      <c r="A698" s="421"/>
      <c r="D698" s="421"/>
      <c r="E698" s="421"/>
      <c r="F698" s="421"/>
      <c r="G698" s="421"/>
      <c r="H698" s="421"/>
      <c r="I698" s="421"/>
      <c r="J698" s="421"/>
    </row>
    <row r="699" ht="15.75" customHeight="1">
      <c r="A699" s="421"/>
      <c r="D699" s="421"/>
      <c r="E699" s="421"/>
      <c r="F699" s="421"/>
      <c r="G699" s="421"/>
      <c r="H699" s="421"/>
      <c r="I699" s="421"/>
      <c r="J699" s="421"/>
    </row>
    <row r="700" ht="15.75" customHeight="1">
      <c r="A700" s="421"/>
      <c r="D700" s="421"/>
      <c r="E700" s="421"/>
      <c r="F700" s="421"/>
      <c r="G700" s="421"/>
      <c r="H700" s="421"/>
      <c r="I700" s="421"/>
      <c r="J700" s="421"/>
    </row>
    <row r="701" ht="15.75" customHeight="1">
      <c r="A701" s="421"/>
      <c r="D701" s="421"/>
      <c r="E701" s="421"/>
      <c r="F701" s="421"/>
      <c r="G701" s="421"/>
      <c r="H701" s="421"/>
      <c r="I701" s="421"/>
      <c r="J701" s="421"/>
    </row>
    <row r="702" ht="15.75" customHeight="1">
      <c r="A702" s="421"/>
      <c r="D702" s="421"/>
      <c r="E702" s="421"/>
      <c r="F702" s="421"/>
      <c r="G702" s="421"/>
      <c r="H702" s="421"/>
      <c r="I702" s="421"/>
      <c r="J702" s="421"/>
    </row>
    <row r="703" ht="15.75" customHeight="1">
      <c r="A703" s="421"/>
      <c r="D703" s="421"/>
      <c r="E703" s="421"/>
      <c r="F703" s="421"/>
      <c r="G703" s="421"/>
      <c r="H703" s="421"/>
      <c r="I703" s="421"/>
      <c r="J703" s="421"/>
    </row>
    <row r="704" ht="15.75" customHeight="1">
      <c r="A704" s="421"/>
      <c r="D704" s="421"/>
      <c r="E704" s="421"/>
      <c r="F704" s="421"/>
      <c r="G704" s="421"/>
      <c r="H704" s="421"/>
      <c r="I704" s="421"/>
      <c r="J704" s="421"/>
    </row>
    <row r="705" ht="15.75" customHeight="1">
      <c r="A705" s="421"/>
      <c r="D705" s="421"/>
      <c r="E705" s="421"/>
      <c r="F705" s="421"/>
      <c r="G705" s="421"/>
      <c r="H705" s="421"/>
      <c r="I705" s="421"/>
      <c r="J705" s="421"/>
    </row>
    <row r="706" ht="15.75" customHeight="1">
      <c r="A706" s="421"/>
      <c r="D706" s="421"/>
      <c r="E706" s="421"/>
      <c r="F706" s="421"/>
      <c r="G706" s="421"/>
      <c r="H706" s="421"/>
      <c r="I706" s="421"/>
      <c r="J706" s="421"/>
    </row>
    <row r="707" ht="15.75" customHeight="1">
      <c r="A707" s="421"/>
      <c r="D707" s="421"/>
      <c r="E707" s="421"/>
      <c r="F707" s="421"/>
      <c r="G707" s="421"/>
      <c r="H707" s="421"/>
      <c r="I707" s="421"/>
      <c r="J707" s="421"/>
    </row>
    <row r="708" ht="15.75" customHeight="1">
      <c r="A708" s="421"/>
      <c r="D708" s="421"/>
      <c r="E708" s="421"/>
      <c r="F708" s="421"/>
      <c r="G708" s="421"/>
      <c r="H708" s="421"/>
      <c r="I708" s="421"/>
      <c r="J708" s="421"/>
    </row>
    <row r="709" ht="15.75" customHeight="1">
      <c r="A709" s="421"/>
      <c r="D709" s="421"/>
      <c r="E709" s="421"/>
      <c r="F709" s="421"/>
      <c r="G709" s="421"/>
      <c r="H709" s="421"/>
      <c r="I709" s="421"/>
      <c r="J709" s="421"/>
    </row>
    <row r="710" ht="15.75" customHeight="1">
      <c r="A710" s="421"/>
      <c r="D710" s="421"/>
      <c r="E710" s="421"/>
      <c r="F710" s="421"/>
      <c r="G710" s="421"/>
      <c r="H710" s="421"/>
      <c r="I710" s="421"/>
      <c r="J710" s="421"/>
    </row>
    <row r="711" ht="15.75" customHeight="1">
      <c r="A711" s="421"/>
      <c r="D711" s="421"/>
      <c r="E711" s="421"/>
      <c r="F711" s="421"/>
      <c r="G711" s="421"/>
      <c r="H711" s="421"/>
      <c r="I711" s="421"/>
      <c r="J711" s="421"/>
    </row>
    <row r="712" ht="15.75" customHeight="1">
      <c r="A712" s="421"/>
      <c r="D712" s="421"/>
      <c r="E712" s="421"/>
      <c r="F712" s="421"/>
      <c r="G712" s="421"/>
      <c r="H712" s="421"/>
      <c r="I712" s="421"/>
      <c r="J712" s="421"/>
    </row>
    <row r="713" ht="15.75" customHeight="1">
      <c r="A713" s="421"/>
      <c r="D713" s="421"/>
      <c r="E713" s="421"/>
      <c r="F713" s="421"/>
      <c r="G713" s="421"/>
      <c r="H713" s="421"/>
      <c r="I713" s="421"/>
      <c r="J713" s="421"/>
    </row>
    <row r="714" ht="15.75" customHeight="1">
      <c r="A714" s="421"/>
      <c r="D714" s="421"/>
      <c r="E714" s="421"/>
      <c r="F714" s="421"/>
      <c r="G714" s="421"/>
      <c r="H714" s="421"/>
      <c r="I714" s="421"/>
      <c r="J714" s="421"/>
    </row>
    <row r="715" ht="15.75" customHeight="1">
      <c r="A715" s="421"/>
      <c r="D715" s="421"/>
      <c r="E715" s="421"/>
      <c r="F715" s="421"/>
      <c r="G715" s="421"/>
      <c r="H715" s="421"/>
      <c r="I715" s="421"/>
      <c r="J715" s="421"/>
    </row>
    <row r="716" ht="15.75" customHeight="1">
      <c r="A716" s="421"/>
      <c r="D716" s="421"/>
      <c r="E716" s="421"/>
      <c r="F716" s="421"/>
      <c r="G716" s="421"/>
      <c r="H716" s="421"/>
      <c r="I716" s="421"/>
      <c r="J716" s="421"/>
    </row>
    <row r="717" ht="15.75" customHeight="1">
      <c r="A717" s="421"/>
      <c r="D717" s="421"/>
      <c r="E717" s="421"/>
      <c r="F717" s="421"/>
      <c r="G717" s="421"/>
      <c r="H717" s="421"/>
      <c r="I717" s="421"/>
      <c r="J717" s="421"/>
    </row>
    <row r="718" ht="15.75" customHeight="1">
      <c r="A718" s="421"/>
      <c r="D718" s="421"/>
      <c r="E718" s="421"/>
      <c r="F718" s="421"/>
      <c r="G718" s="421"/>
      <c r="H718" s="421"/>
      <c r="I718" s="421"/>
      <c r="J718" s="421"/>
    </row>
    <row r="719" ht="15.75" customHeight="1">
      <c r="A719" s="421"/>
      <c r="D719" s="421"/>
      <c r="E719" s="421"/>
      <c r="F719" s="421"/>
      <c r="G719" s="421"/>
      <c r="H719" s="421"/>
      <c r="I719" s="421"/>
      <c r="J719" s="421"/>
    </row>
    <row r="720" ht="15.75" customHeight="1">
      <c r="A720" s="421"/>
      <c r="D720" s="421"/>
      <c r="E720" s="421"/>
      <c r="F720" s="421"/>
      <c r="G720" s="421"/>
      <c r="H720" s="421"/>
      <c r="I720" s="421"/>
      <c r="J720" s="421"/>
    </row>
    <row r="721" ht="15.75" customHeight="1">
      <c r="A721" s="421"/>
      <c r="D721" s="421"/>
      <c r="E721" s="421"/>
      <c r="F721" s="421"/>
      <c r="G721" s="421"/>
      <c r="H721" s="421"/>
      <c r="I721" s="421"/>
      <c r="J721" s="421"/>
    </row>
    <row r="722" ht="15.75" customHeight="1">
      <c r="A722" s="421"/>
      <c r="D722" s="421"/>
      <c r="E722" s="421"/>
      <c r="F722" s="421"/>
      <c r="G722" s="421"/>
      <c r="H722" s="421"/>
      <c r="I722" s="421"/>
      <c r="J722" s="421"/>
    </row>
    <row r="723" ht="15.75" customHeight="1">
      <c r="A723" s="421"/>
      <c r="D723" s="421"/>
      <c r="E723" s="421"/>
      <c r="F723" s="421"/>
      <c r="G723" s="421"/>
      <c r="H723" s="421"/>
      <c r="I723" s="421"/>
      <c r="J723" s="421"/>
    </row>
    <row r="724" ht="15.75" customHeight="1">
      <c r="A724" s="421"/>
      <c r="D724" s="421"/>
      <c r="E724" s="421"/>
      <c r="F724" s="421"/>
      <c r="G724" s="421"/>
      <c r="H724" s="421"/>
      <c r="I724" s="421"/>
      <c r="J724" s="421"/>
    </row>
    <row r="725" ht="15.75" customHeight="1">
      <c r="A725" s="421"/>
      <c r="D725" s="421"/>
      <c r="E725" s="421"/>
      <c r="F725" s="421"/>
      <c r="G725" s="421"/>
      <c r="H725" s="421"/>
      <c r="I725" s="421"/>
      <c r="J725" s="421"/>
    </row>
    <row r="726" ht="15.75" customHeight="1">
      <c r="A726" s="421"/>
      <c r="D726" s="421"/>
      <c r="E726" s="421"/>
      <c r="F726" s="421"/>
      <c r="G726" s="421"/>
      <c r="H726" s="421"/>
      <c r="I726" s="421"/>
      <c r="J726" s="421"/>
    </row>
    <row r="727" ht="15.75" customHeight="1">
      <c r="A727" s="421"/>
      <c r="D727" s="421"/>
      <c r="E727" s="421"/>
      <c r="F727" s="421"/>
      <c r="G727" s="421"/>
      <c r="H727" s="421"/>
      <c r="I727" s="421"/>
      <c r="J727" s="421"/>
    </row>
    <row r="728" ht="15.75" customHeight="1">
      <c r="A728" s="421"/>
      <c r="D728" s="421"/>
      <c r="E728" s="421"/>
      <c r="F728" s="421"/>
      <c r="G728" s="421"/>
      <c r="H728" s="421"/>
      <c r="I728" s="421"/>
      <c r="J728" s="421"/>
    </row>
    <row r="729" ht="15.75" customHeight="1">
      <c r="A729" s="421"/>
      <c r="D729" s="421"/>
      <c r="E729" s="421"/>
      <c r="F729" s="421"/>
      <c r="G729" s="421"/>
      <c r="H729" s="421"/>
      <c r="I729" s="421"/>
      <c r="J729" s="421"/>
    </row>
    <row r="730" ht="15.75" customHeight="1">
      <c r="A730" s="421"/>
      <c r="D730" s="421"/>
      <c r="E730" s="421"/>
      <c r="F730" s="421"/>
      <c r="G730" s="421"/>
      <c r="H730" s="421"/>
      <c r="I730" s="421"/>
      <c r="J730" s="421"/>
    </row>
    <row r="731" ht="15.75" customHeight="1">
      <c r="A731" s="421"/>
      <c r="D731" s="421"/>
      <c r="E731" s="421"/>
      <c r="F731" s="421"/>
      <c r="G731" s="421"/>
      <c r="H731" s="421"/>
      <c r="I731" s="421"/>
      <c r="J731" s="421"/>
    </row>
    <row r="732" ht="15.75" customHeight="1">
      <c r="A732" s="421"/>
      <c r="D732" s="421"/>
      <c r="E732" s="421"/>
      <c r="F732" s="421"/>
      <c r="G732" s="421"/>
      <c r="H732" s="421"/>
      <c r="I732" s="421"/>
      <c r="J732" s="421"/>
    </row>
    <row r="733" ht="15.75" customHeight="1">
      <c r="A733" s="421"/>
      <c r="D733" s="421"/>
      <c r="E733" s="421"/>
      <c r="F733" s="421"/>
      <c r="G733" s="421"/>
      <c r="H733" s="421"/>
      <c r="I733" s="421"/>
      <c r="J733" s="421"/>
    </row>
    <row r="734" ht="15.75" customHeight="1">
      <c r="A734" s="421"/>
      <c r="D734" s="421"/>
      <c r="E734" s="421"/>
      <c r="F734" s="421"/>
      <c r="G734" s="421"/>
      <c r="H734" s="421"/>
      <c r="I734" s="421"/>
      <c r="J734" s="421"/>
    </row>
    <row r="735" ht="15.75" customHeight="1">
      <c r="A735" s="421"/>
      <c r="D735" s="421"/>
      <c r="E735" s="421"/>
      <c r="F735" s="421"/>
      <c r="G735" s="421"/>
      <c r="H735" s="421"/>
      <c r="I735" s="421"/>
      <c r="J735" s="421"/>
    </row>
    <row r="736" ht="15.75" customHeight="1">
      <c r="A736" s="421"/>
      <c r="D736" s="421"/>
      <c r="E736" s="421"/>
      <c r="F736" s="421"/>
      <c r="G736" s="421"/>
      <c r="H736" s="421"/>
      <c r="I736" s="421"/>
      <c r="J736" s="421"/>
    </row>
    <row r="737" ht="15.75" customHeight="1">
      <c r="A737" s="421"/>
      <c r="D737" s="421"/>
      <c r="E737" s="421"/>
      <c r="F737" s="421"/>
      <c r="G737" s="421"/>
      <c r="H737" s="421"/>
      <c r="I737" s="421"/>
      <c r="J737" s="421"/>
    </row>
    <row r="738" ht="15.75" customHeight="1">
      <c r="A738" s="421"/>
      <c r="D738" s="421"/>
      <c r="E738" s="421"/>
      <c r="F738" s="421"/>
      <c r="G738" s="421"/>
      <c r="H738" s="421"/>
      <c r="I738" s="421"/>
      <c r="J738" s="421"/>
    </row>
    <row r="739" ht="15.75" customHeight="1">
      <c r="A739" s="421"/>
      <c r="D739" s="421"/>
      <c r="E739" s="421"/>
      <c r="F739" s="421"/>
      <c r="G739" s="421"/>
      <c r="H739" s="421"/>
      <c r="I739" s="421"/>
      <c r="J739" s="421"/>
    </row>
    <row r="740" ht="15.75" customHeight="1">
      <c r="A740" s="421"/>
      <c r="D740" s="421"/>
      <c r="E740" s="421"/>
      <c r="F740" s="421"/>
      <c r="G740" s="421"/>
      <c r="H740" s="421"/>
      <c r="I740" s="421"/>
      <c r="J740" s="421"/>
    </row>
    <row r="741" ht="15.75" customHeight="1">
      <c r="A741" s="421"/>
      <c r="D741" s="421"/>
      <c r="E741" s="421"/>
      <c r="F741" s="421"/>
      <c r="G741" s="421"/>
      <c r="H741" s="421"/>
      <c r="I741" s="421"/>
      <c r="J741" s="421"/>
    </row>
    <row r="742" ht="15.75" customHeight="1">
      <c r="A742" s="421"/>
      <c r="D742" s="421"/>
      <c r="E742" s="421"/>
      <c r="F742" s="421"/>
      <c r="G742" s="421"/>
      <c r="H742" s="421"/>
      <c r="I742" s="421"/>
      <c r="J742" s="421"/>
    </row>
    <row r="743" ht="15.75" customHeight="1">
      <c r="A743" s="421"/>
      <c r="D743" s="421"/>
      <c r="E743" s="421"/>
      <c r="F743" s="421"/>
      <c r="G743" s="421"/>
      <c r="H743" s="421"/>
      <c r="I743" s="421"/>
      <c r="J743" s="421"/>
    </row>
    <row r="744" ht="15.75" customHeight="1">
      <c r="A744" s="421"/>
      <c r="D744" s="421"/>
      <c r="E744" s="421"/>
      <c r="F744" s="421"/>
      <c r="G744" s="421"/>
      <c r="H744" s="421"/>
      <c r="I744" s="421"/>
      <c r="J744" s="421"/>
    </row>
    <row r="745" ht="15.75" customHeight="1">
      <c r="A745" s="421"/>
      <c r="D745" s="421"/>
      <c r="E745" s="421"/>
      <c r="F745" s="421"/>
      <c r="G745" s="421"/>
      <c r="H745" s="421"/>
      <c r="I745" s="421"/>
      <c r="J745" s="421"/>
    </row>
    <row r="746" ht="15.75" customHeight="1">
      <c r="A746" s="421"/>
      <c r="D746" s="421"/>
      <c r="E746" s="421"/>
      <c r="F746" s="421"/>
      <c r="G746" s="421"/>
      <c r="H746" s="421"/>
      <c r="I746" s="421"/>
      <c r="J746" s="421"/>
    </row>
    <row r="747" ht="15.75" customHeight="1">
      <c r="A747" s="421"/>
      <c r="D747" s="421"/>
      <c r="E747" s="421"/>
      <c r="F747" s="421"/>
      <c r="G747" s="421"/>
      <c r="H747" s="421"/>
      <c r="I747" s="421"/>
      <c r="J747" s="421"/>
    </row>
    <row r="748" ht="15.75" customHeight="1">
      <c r="A748" s="421"/>
      <c r="D748" s="421"/>
      <c r="E748" s="421"/>
      <c r="F748" s="421"/>
      <c r="G748" s="421"/>
      <c r="H748" s="421"/>
      <c r="I748" s="421"/>
      <c r="J748" s="421"/>
    </row>
    <row r="749" ht="15.75" customHeight="1">
      <c r="A749" s="421"/>
      <c r="D749" s="421"/>
      <c r="E749" s="421"/>
      <c r="F749" s="421"/>
      <c r="G749" s="421"/>
      <c r="H749" s="421"/>
      <c r="I749" s="421"/>
      <c r="J749" s="421"/>
    </row>
    <row r="750" ht="15.75" customHeight="1">
      <c r="A750" s="421"/>
      <c r="D750" s="421"/>
      <c r="E750" s="421"/>
      <c r="F750" s="421"/>
      <c r="G750" s="421"/>
      <c r="H750" s="421"/>
      <c r="I750" s="421"/>
      <c r="J750" s="421"/>
    </row>
    <row r="751" ht="15.75" customHeight="1">
      <c r="A751" s="421"/>
      <c r="D751" s="421"/>
      <c r="E751" s="421"/>
      <c r="F751" s="421"/>
      <c r="G751" s="421"/>
      <c r="H751" s="421"/>
      <c r="I751" s="421"/>
      <c r="J751" s="421"/>
    </row>
    <row r="752" ht="15.75" customHeight="1">
      <c r="A752" s="421"/>
      <c r="D752" s="421"/>
      <c r="E752" s="421"/>
      <c r="F752" s="421"/>
      <c r="G752" s="421"/>
      <c r="H752" s="421"/>
      <c r="I752" s="421"/>
      <c r="J752" s="421"/>
    </row>
    <row r="753" ht="15.75" customHeight="1">
      <c r="A753" s="421"/>
      <c r="D753" s="421"/>
      <c r="E753" s="421"/>
      <c r="F753" s="421"/>
      <c r="G753" s="421"/>
      <c r="H753" s="421"/>
      <c r="I753" s="421"/>
      <c r="J753" s="421"/>
    </row>
    <row r="754" ht="15.75" customHeight="1">
      <c r="A754" s="421"/>
      <c r="D754" s="421"/>
      <c r="E754" s="421"/>
      <c r="F754" s="421"/>
      <c r="G754" s="421"/>
      <c r="H754" s="421"/>
      <c r="I754" s="421"/>
      <c r="J754" s="421"/>
    </row>
    <row r="755" ht="15.75" customHeight="1">
      <c r="A755" s="421"/>
      <c r="D755" s="421"/>
      <c r="E755" s="421"/>
      <c r="F755" s="421"/>
      <c r="G755" s="421"/>
      <c r="H755" s="421"/>
      <c r="I755" s="421"/>
      <c r="J755" s="421"/>
    </row>
    <row r="756" ht="15.75" customHeight="1">
      <c r="A756" s="421"/>
      <c r="D756" s="421"/>
      <c r="E756" s="421"/>
      <c r="F756" s="421"/>
      <c r="G756" s="421"/>
      <c r="H756" s="421"/>
      <c r="I756" s="421"/>
      <c r="J756" s="421"/>
    </row>
    <row r="757" ht="15.75" customHeight="1">
      <c r="A757" s="421"/>
      <c r="D757" s="421"/>
      <c r="E757" s="421"/>
      <c r="F757" s="421"/>
      <c r="G757" s="421"/>
      <c r="H757" s="421"/>
      <c r="I757" s="421"/>
      <c r="J757" s="421"/>
    </row>
    <row r="758" ht="15.75" customHeight="1">
      <c r="A758" s="421"/>
      <c r="D758" s="421"/>
      <c r="E758" s="421"/>
      <c r="F758" s="421"/>
      <c r="G758" s="421"/>
      <c r="H758" s="421"/>
      <c r="I758" s="421"/>
      <c r="J758" s="421"/>
    </row>
    <row r="759" ht="15.75" customHeight="1">
      <c r="A759" s="421"/>
      <c r="D759" s="421"/>
      <c r="E759" s="421"/>
      <c r="F759" s="421"/>
      <c r="G759" s="421"/>
      <c r="H759" s="421"/>
      <c r="I759" s="421"/>
      <c r="J759" s="421"/>
    </row>
    <row r="760" ht="15.75" customHeight="1">
      <c r="A760" s="421"/>
      <c r="D760" s="421"/>
      <c r="E760" s="421"/>
      <c r="F760" s="421"/>
      <c r="G760" s="421"/>
      <c r="H760" s="421"/>
      <c r="I760" s="421"/>
      <c r="J760" s="421"/>
    </row>
    <row r="761" ht="15.75" customHeight="1">
      <c r="A761" s="421"/>
      <c r="D761" s="421"/>
      <c r="E761" s="421"/>
      <c r="F761" s="421"/>
      <c r="G761" s="421"/>
      <c r="H761" s="421"/>
      <c r="I761" s="421"/>
      <c r="J761" s="421"/>
    </row>
    <row r="762" ht="15.75" customHeight="1">
      <c r="A762" s="421"/>
      <c r="D762" s="421"/>
      <c r="E762" s="421"/>
      <c r="F762" s="421"/>
      <c r="G762" s="421"/>
      <c r="H762" s="421"/>
      <c r="I762" s="421"/>
      <c r="J762" s="421"/>
    </row>
    <row r="763" ht="15.75" customHeight="1">
      <c r="A763" s="421"/>
      <c r="D763" s="421"/>
      <c r="E763" s="421"/>
      <c r="F763" s="421"/>
      <c r="G763" s="421"/>
      <c r="H763" s="421"/>
      <c r="I763" s="421"/>
      <c r="J763" s="421"/>
    </row>
    <row r="764" ht="15.75" customHeight="1">
      <c r="A764" s="421"/>
      <c r="D764" s="421"/>
      <c r="E764" s="421"/>
      <c r="F764" s="421"/>
      <c r="G764" s="421"/>
      <c r="H764" s="421"/>
      <c r="I764" s="421"/>
      <c r="J764" s="421"/>
    </row>
    <row r="765" ht="15.75" customHeight="1">
      <c r="A765" s="421"/>
      <c r="D765" s="421"/>
      <c r="E765" s="421"/>
      <c r="F765" s="421"/>
      <c r="G765" s="421"/>
      <c r="H765" s="421"/>
      <c r="I765" s="421"/>
      <c r="J765" s="421"/>
    </row>
    <row r="766" ht="15.75" customHeight="1">
      <c r="A766" s="421"/>
      <c r="D766" s="421"/>
      <c r="E766" s="421"/>
      <c r="F766" s="421"/>
      <c r="G766" s="421"/>
      <c r="H766" s="421"/>
      <c r="I766" s="421"/>
      <c r="J766" s="421"/>
    </row>
    <row r="767" ht="15.75" customHeight="1">
      <c r="A767" s="421"/>
      <c r="D767" s="421"/>
      <c r="E767" s="421"/>
      <c r="F767" s="421"/>
      <c r="G767" s="421"/>
      <c r="H767" s="421"/>
      <c r="I767" s="421"/>
      <c r="J767" s="421"/>
    </row>
    <row r="768" ht="15.75" customHeight="1">
      <c r="A768" s="421"/>
      <c r="D768" s="421"/>
      <c r="E768" s="421"/>
      <c r="F768" s="421"/>
      <c r="G768" s="421"/>
      <c r="H768" s="421"/>
      <c r="I768" s="421"/>
      <c r="J768" s="421"/>
    </row>
    <row r="769" ht="15.75" customHeight="1">
      <c r="A769" s="421"/>
      <c r="D769" s="421"/>
      <c r="E769" s="421"/>
      <c r="F769" s="421"/>
      <c r="G769" s="421"/>
      <c r="H769" s="421"/>
      <c r="I769" s="421"/>
      <c r="J769" s="421"/>
    </row>
    <row r="770" ht="15.75" customHeight="1">
      <c r="A770" s="421"/>
      <c r="D770" s="421"/>
      <c r="E770" s="421"/>
      <c r="F770" s="421"/>
      <c r="G770" s="421"/>
      <c r="H770" s="421"/>
      <c r="I770" s="421"/>
      <c r="J770" s="421"/>
    </row>
    <row r="771" ht="15.75" customHeight="1">
      <c r="A771" s="421"/>
      <c r="D771" s="421"/>
      <c r="E771" s="421"/>
      <c r="F771" s="421"/>
      <c r="G771" s="421"/>
      <c r="H771" s="421"/>
      <c r="I771" s="421"/>
      <c r="J771" s="421"/>
    </row>
    <row r="772" ht="15.75" customHeight="1">
      <c r="A772" s="421"/>
      <c r="D772" s="421"/>
      <c r="E772" s="421"/>
      <c r="F772" s="421"/>
      <c r="G772" s="421"/>
      <c r="H772" s="421"/>
      <c r="I772" s="421"/>
      <c r="J772" s="421"/>
    </row>
    <row r="773" ht="15.75" customHeight="1">
      <c r="A773" s="421"/>
      <c r="D773" s="421"/>
      <c r="E773" s="421"/>
      <c r="F773" s="421"/>
      <c r="G773" s="421"/>
      <c r="H773" s="421"/>
      <c r="I773" s="421"/>
      <c r="J773" s="421"/>
    </row>
    <row r="774" ht="15.75" customHeight="1">
      <c r="A774" s="421"/>
      <c r="D774" s="421"/>
      <c r="E774" s="421"/>
      <c r="F774" s="421"/>
      <c r="G774" s="421"/>
      <c r="H774" s="421"/>
      <c r="I774" s="421"/>
      <c r="J774" s="421"/>
    </row>
    <row r="775" ht="15.75" customHeight="1">
      <c r="A775" s="421"/>
      <c r="D775" s="421"/>
      <c r="E775" s="421"/>
      <c r="F775" s="421"/>
      <c r="G775" s="421"/>
      <c r="H775" s="421"/>
      <c r="I775" s="421"/>
      <c r="J775" s="421"/>
    </row>
    <row r="776" ht="15.75" customHeight="1">
      <c r="A776" s="421"/>
      <c r="D776" s="421"/>
      <c r="E776" s="421"/>
      <c r="F776" s="421"/>
      <c r="G776" s="421"/>
      <c r="H776" s="421"/>
      <c r="I776" s="421"/>
      <c r="J776" s="421"/>
    </row>
    <row r="777" ht="15.75" customHeight="1">
      <c r="A777" s="421"/>
      <c r="D777" s="421"/>
      <c r="E777" s="421"/>
      <c r="F777" s="421"/>
      <c r="G777" s="421"/>
      <c r="H777" s="421"/>
      <c r="I777" s="421"/>
      <c r="J777" s="421"/>
    </row>
    <row r="778" ht="15.75" customHeight="1">
      <c r="A778" s="421"/>
      <c r="D778" s="421"/>
      <c r="E778" s="421"/>
      <c r="F778" s="421"/>
      <c r="G778" s="421"/>
      <c r="H778" s="421"/>
      <c r="I778" s="421"/>
      <c r="J778" s="421"/>
    </row>
    <row r="779" ht="15.75" customHeight="1">
      <c r="A779" s="421"/>
      <c r="D779" s="421"/>
      <c r="E779" s="421"/>
      <c r="F779" s="421"/>
      <c r="G779" s="421"/>
      <c r="H779" s="421"/>
      <c r="I779" s="421"/>
      <c r="J779" s="421"/>
    </row>
    <row r="780" ht="15.75" customHeight="1">
      <c r="A780" s="421"/>
      <c r="D780" s="421"/>
      <c r="E780" s="421"/>
      <c r="F780" s="421"/>
      <c r="G780" s="421"/>
      <c r="H780" s="421"/>
      <c r="I780" s="421"/>
      <c r="J780" s="421"/>
    </row>
    <row r="781" ht="15.75" customHeight="1">
      <c r="A781" s="421"/>
      <c r="D781" s="421"/>
      <c r="E781" s="421"/>
      <c r="F781" s="421"/>
      <c r="G781" s="421"/>
      <c r="H781" s="421"/>
      <c r="I781" s="421"/>
      <c r="J781" s="421"/>
    </row>
    <row r="782" ht="15.75" customHeight="1">
      <c r="A782" s="421"/>
      <c r="D782" s="421"/>
      <c r="E782" s="421"/>
      <c r="F782" s="421"/>
      <c r="G782" s="421"/>
      <c r="H782" s="421"/>
      <c r="I782" s="421"/>
      <c r="J782" s="421"/>
    </row>
    <row r="783" ht="15.75" customHeight="1">
      <c r="A783" s="421"/>
      <c r="D783" s="421"/>
      <c r="E783" s="421"/>
      <c r="F783" s="421"/>
      <c r="G783" s="421"/>
      <c r="H783" s="421"/>
      <c r="I783" s="421"/>
      <c r="J783" s="421"/>
    </row>
    <row r="784" ht="15.75" customHeight="1">
      <c r="A784" s="421"/>
      <c r="D784" s="421"/>
      <c r="E784" s="421"/>
      <c r="F784" s="421"/>
      <c r="G784" s="421"/>
      <c r="H784" s="421"/>
      <c r="I784" s="421"/>
      <c r="J784" s="421"/>
    </row>
    <row r="785" ht="15.75" customHeight="1">
      <c r="A785" s="421"/>
      <c r="D785" s="421"/>
      <c r="E785" s="421"/>
      <c r="F785" s="421"/>
      <c r="G785" s="421"/>
      <c r="H785" s="421"/>
      <c r="I785" s="421"/>
      <c r="J785" s="421"/>
    </row>
    <row r="786" ht="15.75" customHeight="1">
      <c r="A786" s="421"/>
      <c r="D786" s="421"/>
      <c r="E786" s="421"/>
      <c r="F786" s="421"/>
      <c r="G786" s="421"/>
      <c r="H786" s="421"/>
      <c r="I786" s="421"/>
      <c r="J786" s="421"/>
    </row>
    <row r="787" ht="15.75" customHeight="1">
      <c r="A787" s="421"/>
      <c r="D787" s="421"/>
      <c r="E787" s="421"/>
      <c r="F787" s="421"/>
      <c r="G787" s="421"/>
      <c r="H787" s="421"/>
      <c r="I787" s="421"/>
      <c r="J787" s="421"/>
    </row>
    <row r="788" ht="15.75" customHeight="1">
      <c r="A788" s="421"/>
      <c r="D788" s="421"/>
      <c r="E788" s="421"/>
      <c r="F788" s="421"/>
      <c r="G788" s="421"/>
      <c r="H788" s="421"/>
      <c r="I788" s="421"/>
      <c r="J788" s="421"/>
    </row>
    <row r="789" ht="15.75" customHeight="1">
      <c r="A789" s="421"/>
      <c r="D789" s="421"/>
      <c r="E789" s="421"/>
      <c r="F789" s="421"/>
      <c r="G789" s="421"/>
      <c r="H789" s="421"/>
      <c r="I789" s="421"/>
      <c r="J789" s="421"/>
    </row>
    <row r="790" ht="15.75" customHeight="1">
      <c r="A790" s="421"/>
      <c r="D790" s="421"/>
      <c r="E790" s="421"/>
      <c r="F790" s="421"/>
      <c r="G790" s="421"/>
      <c r="H790" s="421"/>
      <c r="I790" s="421"/>
      <c r="J790" s="421"/>
    </row>
    <row r="791" ht="15.75" customHeight="1">
      <c r="A791" s="421"/>
      <c r="D791" s="421"/>
      <c r="E791" s="421"/>
      <c r="F791" s="421"/>
      <c r="G791" s="421"/>
      <c r="H791" s="421"/>
      <c r="I791" s="421"/>
      <c r="J791" s="421"/>
    </row>
    <row r="792" ht="15.75" customHeight="1">
      <c r="A792" s="421"/>
      <c r="D792" s="421"/>
      <c r="E792" s="421"/>
      <c r="F792" s="421"/>
      <c r="G792" s="421"/>
      <c r="H792" s="421"/>
      <c r="I792" s="421"/>
      <c r="J792" s="421"/>
    </row>
    <row r="793" ht="15.75" customHeight="1">
      <c r="A793" s="421"/>
      <c r="D793" s="421"/>
      <c r="E793" s="421"/>
      <c r="F793" s="421"/>
      <c r="G793" s="421"/>
      <c r="H793" s="421"/>
      <c r="I793" s="421"/>
      <c r="J793" s="421"/>
    </row>
    <row r="794" ht="15.75" customHeight="1">
      <c r="A794" s="421"/>
      <c r="D794" s="421"/>
      <c r="E794" s="421"/>
      <c r="F794" s="421"/>
      <c r="G794" s="421"/>
      <c r="H794" s="421"/>
      <c r="I794" s="421"/>
      <c r="J794" s="421"/>
    </row>
    <row r="795" ht="15.75" customHeight="1">
      <c r="A795" s="421"/>
      <c r="D795" s="421"/>
      <c r="E795" s="421"/>
      <c r="F795" s="421"/>
      <c r="G795" s="421"/>
      <c r="H795" s="421"/>
      <c r="I795" s="421"/>
      <c r="J795" s="421"/>
    </row>
    <row r="796" ht="15.75" customHeight="1">
      <c r="A796" s="421"/>
      <c r="D796" s="421"/>
      <c r="E796" s="421"/>
      <c r="F796" s="421"/>
      <c r="G796" s="421"/>
      <c r="H796" s="421"/>
      <c r="I796" s="421"/>
      <c r="J796" s="421"/>
    </row>
    <row r="797" ht="15.75" customHeight="1">
      <c r="A797" s="421"/>
      <c r="D797" s="421"/>
      <c r="E797" s="421"/>
      <c r="F797" s="421"/>
      <c r="G797" s="421"/>
      <c r="H797" s="421"/>
      <c r="I797" s="421"/>
      <c r="J797" s="421"/>
    </row>
    <row r="798" ht="15.75" customHeight="1">
      <c r="A798" s="421"/>
      <c r="D798" s="421"/>
      <c r="E798" s="421"/>
      <c r="F798" s="421"/>
      <c r="G798" s="421"/>
      <c r="H798" s="421"/>
      <c r="I798" s="421"/>
      <c r="J798" s="421"/>
    </row>
    <row r="799" ht="15.75" customHeight="1">
      <c r="A799" s="421"/>
      <c r="D799" s="421"/>
      <c r="E799" s="421"/>
      <c r="F799" s="421"/>
      <c r="G799" s="421"/>
      <c r="H799" s="421"/>
      <c r="I799" s="421"/>
      <c r="J799" s="421"/>
    </row>
    <row r="800" ht="15.75" customHeight="1">
      <c r="A800" s="421"/>
      <c r="D800" s="421"/>
      <c r="E800" s="421"/>
      <c r="F800" s="421"/>
      <c r="G800" s="421"/>
      <c r="H800" s="421"/>
      <c r="I800" s="421"/>
      <c r="J800" s="421"/>
    </row>
    <row r="801" ht="15.75" customHeight="1">
      <c r="A801" s="421"/>
      <c r="D801" s="421"/>
      <c r="E801" s="421"/>
      <c r="F801" s="421"/>
      <c r="G801" s="421"/>
      <c r="H801" s="421"/>
      <c r="I801" s="421"/>
      <c r="J801" s="421"/>
    </row>
    <row r="802" ht="15.75" customHeight="1">
      <c r="A802" s="421"/>
      <c r="D802" s="421"/>
      <c r="E802" s="421"/>
      <c r="F802" s="421"/>
      <c r="G802" s="421"/>
      <c r="H802" s="421"/>
      <c r="I802" s="421"/>
      <c r="J802" s="421"/>
    </row>
    <row r="803" ht="15.75" customHeight="1">
      <c r="A803" s="421"/>
      <c r="D803" s="421"/>
      <c r="E803" s="421"/>
      <c r="F803" s="421"/>
      <c r="G803" s="421"/>
      <c r="H803" s="421"/>
      <c r="I803" s="421"/>
      <c r="J803" s="421"/>
    </row>
    <row r="804" ht="15.75" customHeight="1">
      <c r="A804" s="421"/>
      <c r="D804" s="421"/>
      <c r="E804" s="421"/>
      <c r="F804" s="421"/>
      <c r="G804" s="421"/>
      <c r="H804" s="421"/>
      <c r="I804" s="421"/>
      <c r="J804" s="421"/>
    </row>
    <row r="805" ht="15.75" customHeight="1">
      <c r="A805" s="421"/>
      <c r="D805" s="421"/>
      <c r="E805" s="421"/>
      <c r="F805" s="421"/>
      <c r="G805" s="421"/>
      <c r="H805" s="421"/>
      <c r="I805" s="421"/>
      <c r="J805" s="421"/>
    </row>
    <row r="806" ht="15.75" customHeight="1">
      <c r="A806" s="421"/>
      <c r="D806" s="421"/>
      <c r="E806" s="421"/>
      <c r="F806" s="421"/>
      <c r="G806" s="421"/>
      <c r="H806" s="421"/>
      <c r="I806" s="421"/>
      <c r="J806" s="421"/>
    </row>
    <row r="807" ht="15.75" customHeight="1">
      <c r="A807" s="421"/>
      <c r="D807" s="421"/>
      <c r="E807" s="421"/>
      <c r="F807" s="421"/>
      <c r="G807" s="421"/>
      <c r="H807" s="421"/>
      <c r="I807" s="421"/>
      <c r="J807" s="421"/>
    </row>
    <row r="808" ht="15.75" customHeight="1">
      <c r="A808" s="421"/>
      <c r="D808" s="421"/>
      <c r="E808" s="421"/>
      <c r="F808" s="421"/>
      <c r="G808" s="421"/>
      <c r="H808" s="421"/>
      <c r="I808" s="421"/>
      <c r="J808" s="421"/>
    </row>
    <row r="809" ht="15.75" customHeight="1">
      <c r="A809" s="421"/>
      <c r="D809" s="421"/>
      <c r="E809" s="421"/>
      <c r="F809" s="421"/>
      <c r="G809" s="421"/>
      <c r="H809" s="421"/>
      <c r="I809" s="421"/>
      <c r="J809" s="421"/>
    </row>
    <row r="810" ht="15.75" customHeight="1">
      <c r="A810" s="421"/>
      <c r="D810" s="421"/>
      <c r="E810" s="421"/>
      <c r="F810" s="421"/>
      <c r="G810" s="421"/>
      <c r="H810" s="421"/>
      <c r="I810" s="421"/>
      <c r="J810" s="421"/>
    </row>
    <row r="811" ht="15.75" customHeight="1">
      <c r="A811" s="421"/>
      <c r="D811" s="421"/>
      <c r="E811" s="421"/>
      <c r="F811" s="421"/>
      <c r="G811" s="421"/>
      <c r="H811" s="421"/>
      <c r="I811" s="421"/>
      <c r="J811" s="421"/>
    </row>
    <row r="812" ht="15.75" customHeight="1">
      <c r="A812" s="421"/>
      <c r="D812" s="421"/>
      <c r="E812" s="421"/>
      <c r="F812" s="421"/>
      <c r="G812" s="421"/>
      <c r="H812" s="421"/>
      <c r="I812" s="421"/>
      <c r="J812" s="421"/>
    </row>
    <row r="813" ht="15.75" customHeight="1">
      <c r="A813" s="421"/>
      <c r="D813" s="421"/>
      <c r="E813" s="421"/>
      <c r="F813" s="421"/>
      <c r="G813" s="421"/>
      <c r="H813" s="421"/>
      <c r="I813" s="421"/>
      <c r="J813" s="421"/>
    </row>
    <row r="814" ht="15.75" customHeight="1">
      <c r="A814" s="421"/>
      <c r="D814" s="421"/>
      <c r="E814" s="421"/>
      <c r="F814" s="421"/>
      <c r="G814" s="421"/>
      <c r="H814" s="421"/>
      <c r="I814" s="421"/>
      <c r="J814" s="421"/>
    </row>
    <row r="815" ht="15.75" customHeight="1">
      <c r="A815" s="421"/>
      <c r="D815" s="421"/>
      <c r="E815" s="421"/>
      <c r="F815" s="421"/>
      <c r="G815" s="421"/>
      <c r="H815" s="421"/>
      <c r="I815" s="421"/>
      <c r="J815" s="421"/>
    </row>
    <row r="816" ht="15.75" customHeight="1">
      <c r="A816" s="421"/>
      <c r="D816" s="421"/>
      <c r="E816" s="421"/>
      <c r="F816" s="421"/>
      <c r="G816" s="421"/>
      <c r="H816" s="421"/>
      <c r="I816" s="421"/>
      <c r="J816" s="421"/>
    </row>
    <row r="817" ht="15.75" customHeight="1">
      <c r="A817" s="421"/>
      <c r="D817" s="421"/>
      <c r="E817" s="421"/>
      <c r="F817" s="421"/>
      <c r="G817" s="421"/>
      <c r="H817" s="421"/>
      <c r="I817" s="421"/>
      <c r="J817" s="421"/>
    </row>
    <row r="818" ht="15.75" customHeight="1">
      <c r="A818" s="421"/>
      <c r="D818" s="421"/>
      <c r="E818" s="421"/>
      <c r="F818" s="421"/>
      <c r="G818" s="421"/>
      <c r="H818" s="421"/>
      <c r="I818" s="421"/>
      <c r="J818" s="421"/>
    </row>
    <row r="819" ht="15.75" customHeight="1">
      <c r="A819" s="421"/>
      <c r="D819" s="421"/>
      <c r="E819" s="421"/>
      <c r="F819" s="421"/>
      <c r="G819" s="421"/>
      <c r="H819" s="421"/>
      <c r="I819" s="421"/>
      <c r="J819" s="421"/>
    </row>
    <row r="820" ht="15.75" customHeight="1">
      <c r="A820" s="421"/>
      <c r="D820" s="421"/>
      <c r="E820" s="421"/>
      <c r="F820" s="421"/>
      <c r="G820" s="421"/>
      <c r="H820" s="421"/>
      <c r="I820" s="421"/>
      <c r="J820" s="421"/>
    </row>
    <row r="821" ht="15.75" customHeight="1">
      <c r="A821" s="421"/>
      <c r="D821" s="421"/>
      <c r="E821" s="421"/>
      <c r="F821" s="421"/>
      <c r="G821" s="421"/>
      <c r="H821" s="421"/>
      <c r="I821" s="421"/>
      <c r="J821" s="421"/>
    </row>
    <row r="822" ht="15.75" customHeight="1">
      <c r="A822" s="421"/>
      <c r="D822" s="421"/>
      <c r="E822" s="421"/>
      <c r="F822" s="421"/>
      <c r="G822" s="421"/>
      <c r="H822" s="421"/>
      <c r="I822" s="421"/>
      <c r="J822" s="421"/>
    </row>
    <row r="823" ht="15.75" customHeight="1">
      <c r="A823" s="421"/>
      <c r="D823" s="421"/>
      <c r="E823" s="421"/>
      <c r="F823" s="421"/>
      <c r="G823" s="421"/>
      <c r="H823" s="421"/>
      <c r="I823" s="421"/>
      <c r="J823" s="421"/>
    </row>
    <row r="824" ht="15.75" customHeight="1">
      <c r="A824" s="421"/>
      <c r="D824" s="421"/>
      <c r="E824" s="421"/>
      <c r="F824" s="421"/>
      <c r="G824" s="421"/>
      <c r="H824" s="421"/>
      <c r="I824" s="421"/>
      <c r="J824" s="421"/>
    </row>
    <row r="825" ht="15.75" customHeight="1">
      <c r="A825" s="421"/>
      <c r="D825" s="421"/>
      <c r="E825" s="421"/>
      <c r="F825" s="421"/>
      <c r="G825" s="421"/>
      <c r="H825" s="421"/>
      <c r="I825" s="421"/>
      <c r="J825" s="421"/>
    </row>
    <row r="826" ht="15.75" customHeight="1">
      <c r="A826" s="421"/>
      <c r="D826" s="421"/>
      <c r="E826" s="421"/>
      <c r="F826" s="421"/>
      <c r="G826" s="421"/>
      <c r="H826" s="421"/>
      <c r="I826" s="421"/>
      <c r="J826" s="421"/>
    </row>
    <row r="827" ht="15.75" customHeight="1">
      <c r="A827" s="421"/>
      <c r="D827" s="421"/>
      <c r="E827" s="421"/>
      <c r="F827" s="421"/>
      <c r="G827" s="421"/>
      <c r="H827" s="421"/>
      <c r="I827" s="421"/>
      <c r="J827" s="421"/>
    </row>
    <row r="828" ht="15.75" customHeight="1">
      <c r="A828" s="421"/>
      <c r="D828" s="421"/>
      <c r="E828" s="421"/>
      <c r="F828" s="421"/>
      <c r="G828" s="421"/>
      <c r="H828" s="421"/>
      <c r="I828" s="421"/>
      <c r="J828" s="421"/>
    </row>
    <row r="829" ht="15.75" customHeight="1">
      <c r="A829" s="421"/>
      <c r="D829" s="421"/>
      <c r="E829" s="421"/>
      <c r="F829" s="421"/>
      <c r="G829" s="421"/>
      <c r="H829" s="421"/>
      <c r="I829" s="421"/>
      <c r="J829" s="421"/>
    </row>
    <row r="830" ht="15.75" customHeight="1">
      <c r="A830" s="421"/>
      <c r="D830" s="421"/>
      <c r="E830" s="421"/>
      <c r="F830" s="421"/>
      <c r="G830" s="421"/>
      <c r="H830" s="421"/>
      <c r="I830" s="421"/>
      <c r="J830" s="421"/>
    </row>
    <row r="831" ht="15.75" customHeight="1">
      <c r="A831" s="421"/>
      <c r="D831" s="421"/>
      <c r="E831" s="421"/>
      <c r="F831" s="421"/>
      <c r="G831" s="421"/>
      <c r="H831" s="421"/>
      <c r="I831" s="421"/>
      <c r="J831" s="421"/>
    </row>
    <row r="832" ht="15.75" customHeight="1">
      <c r="A832" s="421"/>
      <c r="D832" s="421"/>
      <c r="E832" s="421"/>
      <c r="F832" s="421"/>
      <c r="G832" s="421"/>
      <c r="H832" s="421"/>
      <c r="I832" s="421"/>
      <c r="J832" s="421"/>
    </row>
    <row r="833" ht="15.75" customHeight="1">
      <c r="A833" s="421"/>
      <c r="D833" s="421"/>
      <c r="E833" s="421"/>
      <c r="F833" s="421"/>
      <c r="G833" s="421"/>
      <c r="H833" s="421"/>
      <c r="I833" s="421"/>
      <c r="J833" s="421"/>
    </row>
    <row r="834" ht="15.75" customHeight="1">
      <c r="A834" s="421"/>
      <c r="D834" s="421"/>
      <c r="E834" s="421"/>
      <c r="F834" s="421"/>
      <c r="G834" s="421"/>
      <c r="H834" s="421"/>
      <c r="I834" s="421"/>
      <c r="J834" s="421"/>
    </row>
    <row r="835" ht="15.75" customHeight="1">
      <c r="A835" s="421"/>
      <c r="D835" s="421"/>
      <c r="E835" s="421"/>
      <c r="F835" s="421"/>
      <c r="G835" s="421"/>
      <c r="H835" s="421"/>
      <c r="I835" s="421"/>
      <c r="J835" s="421"/>
    </row>
    <row r="836" ht="15.75" customHeight="1">
      <c r="A836" s="421"/>
      <c r="D836" s="421"/>
      <c r="E836" s="421"/>
      <c r="F836" s="421"/>
      <c r="G836" s="421"/>
      <c r="H836" s="421"/>
      <c r="I836" s="421"/>
      <c r="J836" s="421"/>
    </row>
    <row r="837" ht="15.75" customHeight="1">
      <c r="A837" s="421"/>
      <c r="D837" s="421"/>
      <c r="E837" s="421"/>
      <c r="F837" s="421"/>
      <c r="G837" s="421"/>
      <c r="H837" s="421"/>
      <c r="I837" s="421"/>
      <c r="J837" s="421"/>
    </row>
    <row r="838" ht="15.75" customHeight="1">
      <c r="A838" s="421"/>
      <c r="D838" s="421"/>
      <c r="E838" s="421"/>
      <c r="F838" s="421"/>
      <c r="G838" s="421"/>
      <c r="H838" s="421"/>
      <c r="I838" s="421"/>
      <c r="J838" s="421"/>
    </row>
    <row r="839" ht="15.75" customHeight="1">
      <c r="A839" s="421"/>
      <c r="D839" s="421"/>
      <c r="E839" s="421"/>
      <c r="F839" s="421"/>
      <c r="G839" s="421"/>
      <c r="H839" s="421"/>
      <c r="I839" s="421"/>
      <c r="J839" s="421"/>
    </row>
    <row r="840" ht="15.75" customHeight="1">
      <c r="A840" s="421"/>
      <c r="D840" s="421"/>
      <c r="E840" s="421"/>
      <c r="F840" s="421"/>
      <c r="G840" s="421"/>
      <c r="H840" s="421"/>
      <c r="I840" s="421"/>
      <c r="J840" s="421"/>
    </row>
    <row r="841" ht="15.75" customHeight="1">
      <c r="A841" s="421"/>
      <c r="D841" s="421"/>
      <c r="E841" s="421"/>
      <c r="F841" s="421"/>
      <c r="G841" s="421"/>
      <c r="H841" s="421"/>
      <c r="I841" s="421"/>
      <c r="J841" s="421"/>
    </row>
    <row r="842" ht="15.75" customHeight="1">
      <c r="A842" s="421"/>
      <c r="D842" s="421"/>
      <c r="E842" s="421"/>
      <c r="F842" s="421"/>
      <c r="G842" s="421"/>
      <c r="H842" s="421"/>
      <c r="I842" s="421"/>
      <c r="J842" s="421"/>
    </row>
    <row r="843" ht="15.75" customHeight="1">
      <c r="A843" s="421"/>
      <c r="D843" s="421"/>
      <c r="E843" s="421"/>
      <c r="F843" s="421"/>
      <c r="G843" s="421"/>
      <c r="H843" s="421"/>
      <c r="I843" s="421"/>
      <c r="J843" s="421"/>
    </row>
    <row r="844" ht="15.75" customHeight="1">
      <c r="A844" s="421"/>
      <c r="D844" s="421"/>
      <c r="E844" s="421"/>
      <c r="F844" s="421"/>
      <c r="G844" s="421"/>
      <c r="H844" s="421"/>
      <c r="I844" s="421"/>
      <c r="J844" s="421"/>
    </row>
    <row r="845" ht="15.75" customHeight="1">
      <c r="A845" s="421"/>
      <c r="D845" s="421"/>
      <c r="E845" s="421"/>
      <c r="F845" s="421"/>
      <c r="G845" s="421"/>
      <c r="H845" s="421"/>
      <c r="I845" s="421"/>
      <c r="J845" s="421"/>
    </row>
    <row r="846" ht="15.75" customHeight="1">
      <c r="A846" s="421"/>
      <c r="D846" s="421"/>
      <c r="E846" s="421"/>
      <c r="F846" s="421"/>
      <c r="G846" s="421"/>
      <c r="H846" s="421"/>
      <c r="I846" s="421"/>
      <c r="J846" s="421"/>
    </row>
    <row r="847" ht="15.75" customHeight="1">
      <c r="A847" s="421"/>
      <c r="D847" s="421"/>
      <c r="E847" s="421"/>
      <c r="F847" s="421"/>
      <c r="G847" s="421"/>
      <c r="H847" s="421"/>
      <c r="I847" s="421"/>
      <c r="J847" s="421"/>
    </row>
    <row r="848" ht="15.75" customHeight="1">
      <c r="A848" s="421"/>
      <c r="D848" s="421"/>
      <c r="E848" s="421"/>
      <c r="F848" s="421"/>
      <c r="G848" s="421"/>
      <c r="H848" s="421"/>
      <c r="I848" s="421"/>
      <c r="J848" s="421"/>
    </row>
    <row r="849" ht="15.75" customHeight="1">
      <c r="A849" s="421"/>
      <c r="D849" s="421"/>
      <c r="E849" s="421"/>
      <c r="F849" s="421"/>
      <c r="G849" s="421"/>
      <c r="H849" s="421"/>
      <c r="I849" s="421"/>
      <c r="J849" s="421"/>
    </row>
    <row r="850" ht="15.75" customHeight="1">
      <c r="A850" s="421"/>
      <c r="D850" s="421"/>
      <c r="E850" s="421"/>
      <c r="F850" s="421"/>
      <c r="G850" s="421"/>
      <c r="H850" s="421"/>
      <c r="I850" s="421"/>
      <c r="J850" s="421"/>
    </row>
    <row r="851" ht="15.75" customHeight="1">
      <c r="A851" s="421"/>
      <c r="D851" s="421"/>
      <c r="E851" s="421"/>
      <c r="F851" s="421"/>
      <c r="G851" s="421"/>
      <c r="H851" s="421"/>
      <c r="I851" s="421"/>
      <c r="J851" s="421"/>
    </row>
    <row r="852" ht="15.75" customHeight="1">
      <c r="A852" s="421"/>
      <c r="D852" s="421"/>
      <c r="E852" s="421"/>
      <c r="F852" s="421"/>
      <c r="G852" s="421"/>
      <c r="H852" s="421"/>
      <c r="I852" s="421"/>
      <c r="J852" s="421"/>
    </row>
    <row r="853" ht="15.75" customHeight="1">
      <c r="A853" s="421"/>
      <c r="D853" s="421"/>
      <c r="E853" s="421"/>
      <c r="F853" s="421"/>
      <c r="G853" s="421"/>
      <c r="H853" s="421"/>
      <c r="I853" s="421"/>
      <c r="J853" s="421"/>
    </row>
    <row r="854" ht="15.75" customHeight="1">
      <c r="A854" s="421"/>
      <c r="D854" s="421"/>
      <c r="E854" s="421"/>
      <c r="F854" s="421"/>
      <c r="G854" s="421"/>
      <c r="H854" s="421"/>
      <c r="I854" s="421"/>
      <c r="J854" s="421"/>
    </row>
    <row r="855" ht="15.75" customHeight="1">
      <c r="A855" s="421"/>
      <c r="D855" s="421"/>
      <c r="E855" s="421"/>
      <c r="F855" s="421"/>
      <c r="G855" s="421"/>
      <c r="H855" s="421"/>
      <c r="I855" s="421"/>
      <c r="J855" s="421"/>
    </row>
    <row r="856" ht="15.75" customHeight="1">
      <c r="A856" s="421"/>
      <c r="D856" s="421"/>
      <c r="E856" s="421"/>
      <c r="F856" s="421"/>
      <c r="G856" s="421"/>
      <c r="H856" s="421"/>
      <c r="I856" s="421"/>
      <c r="J856" s="421"/>
    </row>
    <row r="857" ht="15.75" customHeight="1">
      <c r="A857" s="421"/>
      <c r="D857" s="421"/>
      <c r="E857" s="421"/>
      <c r="F857" s="421"/>
      <c r="G857" s="421"/>
      <c r="H857" s="421"/>
      <c r="I857" s="421"/>
      <c r="J857" s="421"/>
    </row>
    <row r="858" ht="15.75" customHeight="1">
      <c r="A858" s="421"/>
      <c r="D858" s="421"/>
      <c r="E858" s="421"/>
      <c r="F858" s="421"/>
      <c r="G858" s="421"/>
      <c r="H858" s="421"/>
      <c r="I858" s="421"/>
      <c r="J858" s="421"/>
    </row>
    <row r="859" ht="15.75" customHeight="1">
      <c r="A859" s="421"/>
      <c r="D859" s="421"/>
      <c r="E859" s="421"/>
      <c r="F859" s="421"/>
      <c r="G859" s="421"/>
      <c r="H859" s="421"/>
      <c r="I859" s="421"/>
      <c r="J859" s="421"/>
    </row>
    <row r="860" ht="15.75" customHeight="1">
      <c r="A860" s="421"/>
      <c r="D860" s="421"/>
      <c r="E860" s="421"/>
      <c r="F860" s="421"/>
      <c r="G860" s="421"/>
      <c r="H860" s="421"/>
      <c r="I860" s="421"/>
      <c r="J860" s="421"/>
    </row>
    <row r="861" ht="15.75" customHeight="1">
      <c r="A861" s="421"/>
      <c r="D861" s="421"/>
      <c r="E861" s="421"/>
      <c r="F861" s="421"/>
      <c r="G861" s="421"/>
      <c r="H861" s="421"/>
      <c r="I861" s="421"/>
      <c r="J861" s="421"/>
    </row>
    <row r="862" ht="15.75" customHeight="1">
      <c r="A862" s="421"/>
      <c r="D862" s="421"/>
      <c r="E862" s="421"/>
      <c r="F862" s="421"/>
      <c r="G862" s="421"/>
      <c r="H862" s="421"/>
      <c r="I862" s="421"/>
      <c r="J862" s="421"/>
    </row>
    <row r="863" ht="15.75" customHeight="1">
      <c r="A863" s="421"/>
      <c r="D863" s="421"/>
      <c r="E863" s="421"/>
      <c r="F863" s="421"/>
      <c r="G863" s="421"/>
      <c r="H863" s="421"/>
      <c r="I863" s="421"/>
      <c r="J863" s="421"/>
    </row>
    <row r="864" ht="15.75" customHeight="1">
      <c r="A864" s="421"/>
      <c r="D864" s="421"/>
      <c r="E864" s="421"/>
      <c r="F864" s="421"/>
      <c r="G864" s="421"/>
      <c r="H864" s="421"/>
      <c r="I864" s="421"/>
      <c r="J864" s="421"/>
    </row>
    <row r="865" ht="15.75" customHeight="1">
      <c r="A865" s="421"/>
      <c r="D865" s="421"/>
      <c r="E865" s="421"/>
      <c r="F865" s="421"/>
      <c r="G865" s="421"/>
      <c r="H865" s="421"/>
      <c r="I865" s="421"/>
      <c r="J865" s="421"/>
    </row>
    <row r="866" ht="15.75" customHeight="1">
      <c r="A866" s="421"/>
      <c r="D866" s="421"/>
      <c r="E866" s="421"/>
      <c r="F866" s="421"/>
      <c r="G866" s="421"/>
      <c r="H866" s="421"/>
      <c r="I866" s="421"/>
      <c r="J866" s="421"/>
    </row>
    <row r="867" ht="15.75" customHeight="1">
      <c r="A867" s="421"/>
      <c r="D867" s="421"/>
      <c r="E867" s="421"/>
      <c r="F867" s="421"/>
      <c r="G867" s="421"/>
      <c r="H867" s="421"/>
      <c r="I867" s="421"/>
      <c r="J867" s="421"/>
    </row>
    <row r="868" ht="15.75" customHeight="1">
      <c r="A868" s="421"/>
      <c r="D868" s="421"/>
      <c r="E868" s="421"/>
      <c r="F868" s="421"/>
      <c r="G868" s="421"/>
      <c r="H868" s="421"/>
      <c r="I868" s="421"/>
      <c r="J868" s="421"/>
    </row>
    <row r="869" ht="15.75" customHeight="1">
      <c r="A869" s="421"/>
      <c r="D869" s="421"/>
      <c r="E869" s="421"/>
      <c r="F869" s="421"/>
      <c r="G869" s="421"/>
      <c r="H869" s="421"/>
      <c r="I869" s="421"/>
      <c r="J869" s="421"/>
    </row>
    <row r="870" ht="15.75" customHeight="1">
      <c r="A870" s="421"/>
      <c r="D870" s="421"/>
      <c r="E870" s="421"/>
      <c r="F870" s="421"/>
      <c r="G870" s="421"/>
      <c r="H870" s="421"/>
      <c r="I870" s="421"/>
      <c r="J870" s="421"/>
    </row>
    <row r="871" ht="15.75" customHeight="1">
      <c r="A871" s="421"/>
      <c r="D871" s="421"/>
      <c r="E871" s="421"/>
      <c r="F871" s="421"/>
      <c r="G871" s="421"/>
      <c r="H871" s="421"/>
      <c r="I871" s="421"/>
      <c r="J871" s="421"/>
    </row>
    <row r="872" ht="15.75" customHeight="1">
      <c r="A872" s="421"/>
      <c r="D872" s="421"/>
      <c r="E872" s="421"/>
      <c r="F872" s="421"/>
      <c r="G872" s="421"/>
      <c r="H872" s="421"/>
      <c r="I872" s="421"/>
      <c r="J872" s="421"/>
    </row>
    <row r="873" ht="15.75" customHeight="1">
      <c r="A873" s="421"/>
      <c r="D873" s="421"/>
      <c r="E873" s="421"/>
      <c r="F873" s="421"/>
      <c r="G873" s="421"/>
      <c r="H873" s="421"/>
      <c r="I873" s="421"/>
      <c r="J873" s="421"/>
    </row>
    <row r="874" ht="15.75" customHeight="1">
      <c r="A874" s="421"/>
      <c r="D874" s="421"/>
      <c r="E874" s="421"/>
      <c r="F874" s="421"/>
      <c r="G874" s="421"/>
      <c r="H874" s="421"/>
      <c r="I874" s="421"/>
      <c r="J874" s="421"/>
    </row>
    <row r="875" ht="15.75" customHeight="1">
      <c r="A875" s="421"/>
      <c r="D875" s="421"/>
      <c r="E875" s="421"/>
      <c r="F875" s="421"/>
      <c r="G875" s="421"/>
      <c r="H875" s="421"/>
      <c r="I875" s="421"/>
      <c r="J875" s="421"/>
    </row>
    <row r="876" ht="15.75" customHeight="1">
      <c r="A876" s="421"/>
      <c r="D876" s="421"/>
      <c r="E876" s="421"/>
      <c r="F876" s="421"/>
      <c r="G876" s="421"/>
      <c r="H876" s="421"/>
      <c r="I876" s="421"/>
      <c r="J876" s="421"/>
    </row>
    <row r="877" ht="15.75" customHeight="1">
      <c r="A877" s="421"/>
      <c r="D877" s="421"/>
      <c r="E877" s="421"/>
      <c r="F877" s="421"/>
      <c r="G877" s="421"/>
      <c r="H877" s="421"/>
      <c r="I877" s="421"/>
      <c r="J877" s="421"/>
    </row>
    <row r="878" ht="15.75" customHeight="1">
      <c r="A878" s="421"/>
      <c r="D878" s="421"/>
      <c r="E878" s="421"/>
      <c r="F878" s="421"/>
      <c r="G878" s="421"/>
      <c r="H878" s="421"/>
      <c r="I878" s="421"/>
      <c r="J878" s="421"/>
    </row>
    <row r="879" ht="15.75" customHeight="1">
      <c r="A879" s="421"/>
      <c r="D879" s="421"/>
      <c r="E879" s="421"/>
      <c r="F879" s="421"/>
      <c r="G879" s="421"/>
      <c r="H879" s="421"/>
      <c r="I879" s="421"/>
      <c r="J879" s="421"/>
    </row>
    <row r="880" ht="15.75" customHeight="1">
      <c r="A880" s="421"/>
      <c r="D880" s="421"/>
      <c r="E880" s="421"/>
      <c r="F880" s="421"/>
      <c r="G880" s="421"/>
      <c r="H880" s="421"/>
      <c r="I880" s="421"/>
      <c r="J880" s="421"/>
    </row>
    <row r="881" ht="15.75" customHeight="1">
      <c r="A881" s="421"/>
      <c r="D881" s="421"/>
      <c r="E881" s="421"/>
      <c r="F881" s="421"/>
      <c r="G881" s="421"/>
      <c r="H881" s="421"/>
      <c r="I881" s="421"/>
      <c r="J881" s="421"/>
    </row>
    <row r="882" ht="15.75" customHeight="1">
      <c r="A882" s="421"/>
      <c r="D882" s="421"/>
      <c r="E882" s="421"/>
      <c r="F882" s="421"/>
      <c r="G882" s="421"/>
      <c r="H882" s="421"/>
      <c r="I882" s="421"/>
      <c r="J882" s="421"/>
    </row>
    <row r="883" ht="15.75" customHeight="1">
      <c r="A883" s="421"/>
      <c r="D883" s="421"/>
      <c r="E883" s="421"/>
      <c r="F883" s="421"/>
      <c r="G883" s="421"/>
      <c r="H883" s="421"/>
      <c r="I883" s="421"/>
      <c r="J883" s="421"/>
    </row>
    <row r="884" ht="15.75" customHeight="1">
      <c r="A884" s="421"/>
      <c r="D884" s="421"/>
      <c r="E884" s="421"/>
      <c r="F884" s="421"/>
      <c r="G884" s="421"/>
      <c r="H884" s="421"/>
      <c r="I884" s="421"/>
      <c r="J884" s="421"/>
    </row>
    <row r="885" ht="15.75" customHeight="1">
      <c r="A885" s="421"/>
      <c r="D885" s="421"/>
      <c r="E885" s="421"/>
      <c r="F885" s="421"/>
      <c r="G885" s="421"/>
      <c r="H885" s="421"/>
      <c r="I885" s="421"/>
      <c r="J885" s="421"/>
    </row>
    <row r="886" ht="15.75" customHeight="1">
      <c r="A886" s="421"/>
      <c r="D886" s="421"/>
      <c r="E886" s="421"/>
      <c r="F886" s="421"/>
      <c r="G886" s="421"/>
      <c r="H886" s="421"/>
      <c r="I886" s="421"/>
      <c r="J886" s="421"/>
    </row>
    <row r="887" ht="15.75" customHeight="1">
      <c r="A887" s="421"/>
      <c r="D887" s="421"/>
      <c r="E887" s="421"/>
      <c r="F887" s="421"/>
      <c r="G887" s="421"/>
      <c r="H887" s="421"/>
      <c r="I887" s="421"/>
      <c r="J887" s="421"/>
    </row>
    <row r="888" ht="15.75" customHeight="1">
      <c r="A888" s="421"/>
      <c r="D888" s="421"/>
      <c r="E888" s="421"/>
      <c r="F888" s="421"/>
      <c r="G888" s="421"/>
      <c r="H888" s="421"/>
      <c r="I888" s="421"/>
      <c r="J888" s="421"/>
    </row>
    <row r="889" ht="15.75" customHeight="1">
      <c r="A889" s="421"/>
      <c r="D889" s="421"/>
      <c r="E889" s="421"/>
      <c r="F889" s="421"/>
      <c r="G889" s="421"/>
      <c r="H889" s="421"/>
      <c r="I889" s="421"/>
      <c r="J889" s="421"/>
    </row>
    <row r="890" ht="15.75" customHeight="1">
      <c r="A890" s="421"/>
      <c r="D890" s="421"/>
      <c r="E890" s="421"/>
      <c r="F890" s="421"/>
      <c r="G890" s="421"/>
      <c r="H890" s="421"/>
      <c r="I890" s="421"/>
      <c r="J890" s="421"/>
    </row>
    <row r="891" ht="15.75" customHeight="1">
      <c r="A891" s="421"/>
      <c r="D891" s="421"/>
      <c r="E891" s="421"/>
      <c r="F891" s="421"/>
      <c r="G891" s="421"/>
      <c r="H891" s="421"/>
      <c r="I891" s="421"/>
      <c r="J891" s="421"/>
    </row>
    <row r="892" ht="15.75" customHeight="1">
      <c r="A892" s="421"/>
      <c r="D892" s="421"/>
      <c r="E892" s="421"/>
      <c r="F892" s="421"/>
      <c r="G892" s="421"/>
      <c r="H892" s="421"/>
      <c r="I892" s="421"/>
      <c r="J892" s="421"/>
    </row>
    <row r="893" ht="15.75" customHeight="1">
      <c r="A893" s="421"/>
      <c r="D893" s="421"/>
      <c r="E893" s="421"/>
      <c r="F893" s="421"/>
      <c r="G893" s="421"/>
      <c r="H893" s="421"/>
      <c r="I893" s="421"/>
      <c r="J893" s="421"/>
    </row>
    <row r="894" ht="15.75" customHeight="1">
      <c r="A894" s="421"/>
      <c r="D894" s="421"/>
      <c r="E894" s="421"/>
      <c r="F894" s="421"/>
      <c r="G894" s="421"/>
      <c r="H894" s="421"/>
      <c r="I894" s="421"/>
      <c r="J894" s="421"/>
    </row>
    <row r="895" ht="15.75" customHeight="1">
      <c r="A895" s="421"/>
      <c r="D895" s="421"/>
      <c r="E895" s="421"/>
      <c r="F895" s="421"/>
      <c r="G895" s="421"/>
      <c r="H895" s="421"/>
      <c r="I895" s="421"/>
      <c r="J895" s="421"/>
    </row>
    <row r="896" ht="15.75" customHeight="1">
      <c r="A896" s="421"/>
      <c r="D896" s="421"/>
      <c r="E896" s="421"/>
      <c r="F896" s="421"/>
      <c r="G896" s="421"/>
      <c r="H896" s="421"/>
      <c r="I896" s="421"/>
      <c r="J896" s="421"/>
    </row>
    <row r="897" ht="15.75" customHeight="1">
      <c r="A897" s="421"/>
      <c r="D897" s="421"/>
      <c r="E897" s="421"/>
      <c r="F897" s="421"/>
      <c r="G897" s="421"/>
      <c r="H897" s="421"/>
      <c r="I897" s="421"/>
      <c r="J897" s="421"/>
    </row>
    <row r="898" ht="15.75" customHeight="1">
      <c r="A898" s="421"/>
      <c r="D898" s="421"/>
      <c r="E898" s="421"/>
      <c r="F898" s="421"/>
      <c r="G898" s="421"/>
      <c r="H898" s="421"/>
      <c r="I898" s="421"/>
      <c r="J898" s="421"/>
    </row>
    <row r="899" ht="15.75" customHeight="1">
      <c r="A899" s="421"/>
      <c r="D899" s="421"/>
      <c r="E899" s="421"/>
      <c r="F899" s="421"/>
      <c r="G899" s="421"/>
      <c r="H899" s="421"/>
      <c r="I899" s="421"/>
      <c r="J899" s="421"/>
    </row>
    <row r="900" ht="15.75" customHeight="1">
      <c r="A900" s="421"/>
      <c r="D900" s="421"/>
      <c r="E900" s="421"/>
      <c r="F900" s="421"/>
      <c r="G900" s="421"/>
      <c r="H900" s="421"/>
      <c r="I900" s="421"/>
      <c r="J900" s="421"/>
    </row>
    <row r="901" ht="15.75" customHeight="1">
      <c r="A901" s="421"/>
      <c r="D901" s="421"/>
      <c r="E901" s="421"/>
      <c r="F901" s="421"/>
      <c r="G901" s="421"/>
      <c r="H901" s="421"/>
      <c r="I901" s="421"/>
      <c r="J901" s="421"/>
    </row>
    <row r="902" ht="15.75" customHeight="1">
      <c r="A902" s="421"/>
      <c r="D902" s="421"/>
      <c r="E902" s="421"/>
      <c r="F902" s="421"/>
      <c r="G902" s="421"/>
      <c r="H902" s="421"/>
      <c r="I902" s="421"/>
      <c r="J902" s="421"/>
    </row>
    <row r="903" ht="15.75" customHeight="1">
      <c r="A903" s="421"/>
      <c r="D903" s="421"/>
      <c r="E903" s="421"/>
      <c r="F903" s="421"/>
      <c r="G903" s="421"/>
      <c r="H903" s="421"/>
      <c r="I903" s="421"/>
      <c r="J903" s="421"/>
    </row>
    <row r="904" ht="15.75" customHeight="1">
      <c r="A904" s="421"/>
      <c r="D904" s="421"/>
      <c r="E904" s="421"/>
      <c r="F904" s="421"/>
      <c r="G904" s="421"/>
      <c r="H904" s="421"/>
      <c r="I904" s="421"/>
      <c r="J904" s="421"/>
    </row>
    <row r="905" ht="15.75" customHeight="1">
      <c r="A905" s="421"/>
      <c r="D905" s="421"/>
      <c r="E905" s="421"/>
      <c r="F905" s="421"/>
      <c r="G905" s="421"/>
      <c r="H905" s="421"/>
      <c r="I905" s="421"/>
      <c r="J905" s="421"/>
    </row>
    <row r="906" ht="15.75" customHeight="1">
      <c r="A906" s="421"/>
      <c r="D906" s="421"/>
      <c r="E906" s="421"/>
      <c r="F906" s="421"/>
      <c r="G906" s="421"/>
      <c r="H906" s="421"/>
      <c r="I906" s="421"/>
      <c r="J906" s="421"/>
    </row>
    <row r="907" ht="15.75" customHeight="1">
      <c r="A907" s="421"/>
      <c r="D907" s="421"/>
      <c r="E907" s="421"/>
      <c r="F907" s="421"/>
      <c r="G907" s="421"/>
      <c r="H907" s="421"/>
      <c r="I907" s="421"/>
      <c r="J907" s="421"/>
    </row>
    <row r="908" ht="15.75" customHeight="1">
      <c r="A908" s="421"/>
      <c r="D908" s="421"/>
      <c r="E908" s="421"/>
      <c r="F908" s="421"/>
      <c r="G908" s="421"/>
      <c r="H908" s="421"/>
      <c r="I908" s="421"/>
      <c r="J908" s="421"/>
    </row>
    <row r="909" ht="15.75" customHeight="1">
      <c r="A909" s="421"/>
      <c r="D909" s="421"/>
      <c r="E909" s="421"/>
      <c r="F909" s="421"/>
      <c r="G909" s="421"/>
      <c r="H909" s="421"/>
      <c r="I909" s="421"/>
      <c r="J909" s="421"/>
    </row>
    <row r="910" ht="15.75" customHeight="1">
      <c r="A910" s="421"/>
      <c r="D910" s="421"/>
      <c r="E910" s="421"/>
      <c r="F910" s="421"/>
      <c r="G910" s="421"/>
      <c r="H910" s="421"/>
      <c r="I910" s="421"/>
      <c r="J910" s="421"/>
    </row>
    <row r="911" ht="15.75" customHeight="1">
      <c r="A911" s="421"/>
      <c r="D911" s="421"/>
      <c r="E911" s="421"/>
      <c r="F911" s="421"/>
      <c r="G911" s="421"/>
      <c r="H911" s="421"/>
      <c r="I911" s="421"/>
      <c r="J911" s="421"/>
    </row>
    <row r="912" ht="15.75" customHeight="1">
      <c r="A912" s="421"/>
      <c r="D912" s="421"/>
      <c r="E912" s="421"/>
      <c r="F912" s="421"/>
      <c r="G912" s="421"/>
      <c r="H912" s="421"/>
      <c r="I912" s="421"/>
      <c r="J912" s="421"/>
    </row>
    <row r="913" ht="15.75" customHeight="1">
      <c r="A913" s="421"/>
      <c r="D913" s="421"/>
      <c r="E913" s="421"/>
      <c r="F913" s="421"/>
      <c r="G913" s="421"/>
      <c r="H913" s="421"/>
      <c r="I913" s="421"/>
      <c r="J913" s="421"/>
    </row>
    <row r="914" ht="15.75" customHeight="1">
      <c r="A914" s="421"/>
      <c r="D914" s="421"/>
      <c r="E914" s="421"/>
      <c r="F914" s="421"/>
      <c r="G914" s="421"/>
      <c r="H914" s="421"/>
      <c r="I914" s="421"/>
      <c r="J914" s="421"/>
    </row>
    <row r="915" ht="15.75" customHeight="1">
      <c r="A915" s="421"/>
      <c r="D915" s="421"/>
      <c r="E915" s="421"/>
      <c r="F915" s="421"/>
      <c r="G915" s="421"/>
      <c r="H915" s="421"/>
      <c r="I915" s="421"/>
      <c r="J915" s="421"/>
    </row>
    <row r="916" ht="15.75" customHeight="1">
      <c r="A916" s="421"/>
      <c r="D916" s="421"/>
      <c r="E916" s="421"/>
      <c r="F916" s="421"/>
      <c r="G916" s="421"/>
      <c r="H916" s="421"/>
      <c r="I916" s="421"/>
      <c r="J916" s="421"/>
    </row>
    <row r="917" ht="15.75" customHeight="1">
      <c r="A917" s="421"/>
      <c r="D917" s="421"/>
      <c r="E917" s="421"/>
      <c r="F917" s="421"/>
      <c r="G917" s="421"/>
      <c r="H917" s="421"/>
      <c r="I917" s="421"/>
      <c r="J917" s="421"/>
    </row>
    <row r="918" ht="15.75" customHeight="1">
      <c r="A918" s="421"/>
      <c r="D918" s="421"/>
      <c r="E918" s="421"/>
      <c r="F918" s="421"/>
      <c r="G918" s="421"/>
      <c r="H918" s="421"/>
      <c r="I918" s="421"/>
      <c r="J918" s="421"/>
    </row>
    <row r="919" ht="15.75" customHeight="1">
      <c r="A919" s="421"/>
      <c r="D919" s="421"/>
      <c r="E919" s="421"/>
      <c r="F919" s="421"/>
      <c r="G919" s="421"/>
      <c r="H919" s="421"/>
      <c r="I919" s="421"/>
      <c r="J919" s="421"/>
    </row>
    <row r="920" ht="15.75" customHeight="1">
      <c r="A920" s="421"/>
      <c r="D920" s="421"/>
      <c r="E920" s="421"/>
      <c r="F920" s="421"/>
      <c r="G920" s="421"/>
      <c r="H920" s="421"/>
      <c r="I920" s="421"/>
      <c r="J920" s="421"/>
    </row>
    <row r="921" ht="15.75" customHeight="1">
      <c r="A921" s="421"/>
      <c r="D921" s="421"/>
      <c r="E921" s="421"/>
      <c r="F921" s="421"/>
      <c r="G921" s="421"/>
      <c r="H921" s="421"/>
      <c r="I921" s="421"/>
      <c r="J921" s="421"/>
    </row>
    <row r="922" ht="15.75" customHeight="1">
      <c r="A922" s="421"/>
      <c r="D922" s="421"/>
      <c r="E922" s="421"/>
      <c r="F922" s="421"/>
      <c r="G922" s="421"/>
      <c r="H922" s="421"/>
      <c r="I922" s="421"/>
      <c r="J922" s="421"/>
    </row>
    <row r="923" ht="15.75" customHeight="1">
      <c r="A923" s="421"/>
      <c r="D923" s="421"/>
      <c r="E923" s="421"/>
      <c r="F923" s="421"/>
      <c r="G923" s="421"/>
      <c r="H923" s="421"/>
      <c r="I923" s="421"/>
      <c r="J923" s="421"/>
    </row>
    <row r="924" ht="15.75" customHeight="1">
      <c r="A924" s="421"/>
      <c r="D924" s="421"/>
      <c r="E924" s="421"/>
      <c r="F924" s="421"/>
      <c r="G924" s="421"/>
      <c r="H924" s="421"/>
      <c r="I924" s="421"/>
      <c r="J924" s="421"/>
    </row>
    <row r="925" ht="15.75" customHeight="1">
      <c r="A925" s="421"/>
      <c r="D925" s="421"/>
      <c r="E925" s="421"/>
      <c r="F925" s="421"/>
      <c r="G925" s="421"/>
      <c r="H925" s="421"/>
      <c r="I925" s="421"/>
      <c r="J925" s="421"/>
    </row>
    <row r="926" ht="15.75" customHeight="1">
      <c r="A926" s="421"/>
      <c r="D926" s="421"/>
      <c r="E926" s="421"/>
      <c r="F926" s="421"/>
      <c r="G926" s="421"/>
      <c r="H926" s="421"/>
      <c r="I926" s="421"/>
      <c r="J926" s="421"/>
    </row>
    <row r="927" ht="15.75" customHeight="1">
      <c r="A927" s="421"/>
      <c r="D927" s="421"/>
      <c r="E927" s="421"/>
      <c r="F927" s="421"/>
      <c r="G927" s="421"/>
      <c r="H927" s="421"/>
      <c r="I927" s="421"/>
      <c r="J927" s="421"/>
    </row>
    <row r="928" ht="15.75" customHeight="1">
      <c r="A928" s="421"/>
      <c r="D928" s="421"/>
      <c r="E928" s="421"/>
      <c r="F928" s="421"/>
      <c r="G928" s="421"/>
      <c r="H928" s="421"/>
      <c r="I928" s="421"/>
      <c r="J928" s="421"/>
    </row>
    <row r="929" ht="15.75" customHeight="1">
      <c r="A929" s="421"/>
      <c r="D929" s="421"/>
      <c r="E929" s="421"/>
      <c r="F929" s="421"/>
      <c r="G929" s="421"/>
      <c r="H929" s="421"/>
      <c r="I929" s="421"/>
      <c r="J929" s="421"/>
    </row>
    <row r="930" ht="15.75" customHeight="1">
      <c r="A930" s="421"/>
      <c r="D930" s="421"/>
      <c r="E930" s="421"/>
      <c r="F930" s="421"/>
      <c r="G930" s="421"/>
      <c r="H930" s="421"/>
      <c r="I930" s="421"/>
      <c r="J930" s="421"/>
    </row>
    <row r="931" ht="15.75" customHeight="1">
      <c r="A931" s="421"/>
      <c r="D931" s="421"/>
      <c r="E931" s="421"/>
      <c r="F931" s="421"/>
      <c r="G931" s="421"/>
      <c r="H931" s="421"/>
      <c r="I931" s="421"/>
      <c r="J931" s="421"/>
    </row>
    <row r="932" ht="15.75" customHeight="1">
      <c r="A932" s="421"/>
      <c r="D932" s="421"/>
      <c r="E932" s="421"/>
      <c r="F932" s="421"/>
      <c r="G932" s="421"/>
      <c r="H932" s="421"/>
      <c r="I932" s="421"/>
      <c r="J932" s="421"/>
    </row>
    <row r="933" ht="15.75" customHeight="1">
      <c r="A933" s="421"/>
      <c r="D933" s="421"/>
      <c r="E933" s="421"/>
      <c r="F933" s="421"/>
      <c r="G933" s="421"/>
      <c r="H933" s="421"/>
      <c r="I933" s="421"/>
      <c r="J933" s="421"/>
    </row>
    <row r="934" ht="15.75" customHeight="1">
      <c r="A934" s="421"/>
      <c r="D934" s="421"/>
      <c r="E934" s="421"/>
      <c r="F934" s="421"/>
      <c r="G934" s="421"/>
      <c r="H934" s="421"/>
      <c r="I934" s="421"/>
      <c r="J934" s="421"/>
    </row>
    <row r="935" ht="15.75" customHeight="1">
      <c r="A935" s="421"/>
      <c r="D935" s="421"/>
      <c r="E935" s="421"/>
      <c r="F935" s="421"/>
      <c r="G935" s="421"/>
      <c r="H935" s="421"/>
      <c r="I935" s="421"/>
      <c r="J935" s="421"/>
    </row>
    <row r="936" ht="15.75" customHeight="1">
      <c r="A936" s="421"/>
      <c r="D936" s="421"/>
      <c r="E936" s="421"/>
      <c r="F936" s="421"/>
      <c r="G936" s="421"/>
      <c r="H936" s="421"/>
      <c r="I936" s="421"/>
      <c r="J936" s="421"/>
    </row>
    <row r="937" ht="15.75" customHeight="1">
      <c r="A937" s="421"/>
      <c r="D937" s="421"/>
      <c r="E937" s="421"/>
      <c r="F937" s="421"/>
      <c r="G937" s="421"/>
      <c r="H937" s="421"/>
      <c r="I937" s="421"/>
      <c r="J937" s="421"/>
    </row>
    <row r="938" ht="15.75" customHeight="1">
      <c r="A938" s="421"/>
      <c r="D938" s="421"/>
      <c r="E938" s="421"/>
      <c r="F938" s="421"/>
      <c r="G938" s="421"/>
      <c r="H938" s="421"/>
      <c r="I938" s="421"/>
      <c r="J938" s="421"/>
    </row>
    <row r="939" ht="15.75" customHeight="1">
      <c r="A939" s="421"/>
      <c r="D939" s="421"/>
      <c r="E939" s="421"/>
      <c r="F939" s="421"/>
      <c r="G939" s="421"/>
      <c r="H939" s="421"/>
      <c r="I939" s="421"/>
      <c r="J939" s="421"/>
    </row>
    <row r="940" ht="15.75" customHeight="1">
      <c r="A940" s="421"/>
      <c r="D940" s="421"/>
      <c r="E940" s="421"/>
      <c r="F940" s="421"/>
      <c r="G940" s="421"/>
      <c r="H940" s="421"/>
      <c r="I940" s="421"/>
      <c r="J940" s="421"/>
    </row>
    <row r="941" ht="15.75" customHeight="1">
      <c r="A941" s="421"/>
      <c r="D941" s="421"/>
      <c r="E941" s="421"/>
      <c r="F941" s="421"/>
      <c r="G941" s="421"/>
      <c r="H941" s="421"/>
      <c r="I941" s="421"/>
      <c r="J941" s="421"/>
    </row>
    <row r="942" ht="15.75" customHeight="1">
      <c r="A942" s="421"/>
      <c r="D942" s="421"/>
      <c r="E942" s="421"/>
      <c r="F942" s="421"/>
      <c r="G942" s="421"/>
      <c r="H942" s="421"/>
      <c r="I942" s="421"/>
      <c r="J942" s="421"/>
    </row>
    <row r="943" ht="15.75" customHeight="1">
      <c r="A943" s="421"/>
      <c r="D943" s="421"/>
      <c r="E943" s="421"/>
      <c r="F943" s="421"/>
      <c r="G943" s="421"/>
      <c r="H943" s="421"/>
      <c r="I943" s="421"/>
      <c r="J943" s="421"/>
    </row>
    <row r="944" ht="15.75" customHeight="1">
      <c r="A944" s="421"/>
      <c r="D944" s="421"/>
      <c r="E944" s="421"/>
      <c r="F944" s="421"/>
      <c r="G944" s="421"/>
      <c r="H944" s="421"/>
      <c r="I944" s="421"/>
      <c r="J944" s="421"/>
    </row>
    <row r="945" ht="15.75" customHeight="1">
      <c r="A945" s="421"/>
      <c r="D945" s="421"/>
      <c r="E945" s="421"/>
      <c r="F945" s="421"/>
      <c r="G945" s="421"/>
      <c r="H945" s="421"/>
      <c r="I945" s="421"/>
      <c r="J945" s="421"/>
    </row>
    <row r="946" ht="15.75" customHeight="1">
      <c r="A946" s="421"/>
      <c r="D946" s="421"/>
      <c r="E946" s="421"/>
      <c r="F946" s="421"/>
      <c r="G946" s="421"/>
      <c r="H946" s="421"/>
      <c r="I946" s="421"/>
      <c r="J946" s="421"/>
    </row>
    <row r="947" ht="15.75" customHeight="1">
      <c r="A947" s="421"/>
      <c r="D947" s="421"/>
      <c r="E947" s="421"/>
      <c r="F947" s="421"/>
      <c r="G947" s="421"/>
      <c r="H947" s="421"/>
      <c r="I947" s="421"/>
      <c r="J947" s="421"/>
    </row>
    <row r="948" ht="15.75" customHeight="1">
      <c r="A948" s="421"/>
      <c r="D948" s="421"/>
      <c r="E948" s="421"/>
      <c r="F948" s="421"/>
      <c r="G948" s="421"/>
      <c r="H948" s="421"/>
      <c r="I948" s="421"/>
      <c r="J948" s="421"/>
    </row>
    <row r="949" ht="15.75" customHeight="1">
      <c r="A949" s="421"/>
      <c r="D949" s="421"/>
      <c r="E949" s="421"/>
      <c r="F949" s="421"/>
      <c r="G949" s="421"/>
      <c r="H949" s="421"/>
      <c r="I949" s="421"/>
      <c r="J949" s="421"/>
    </row>
    <row r="950" ht="15.75" customHeight="1">
      <c r="A950" s="421"/>
      <c r="D950" s="421"/>
      <c r="E950" s="421"/>
      <c r="F950" s="421"/>
      <c r="G950" s="421"/>
      <c r="H950" s="421"/>
      <c r="I950" s="421"/>
      <c r="J950" s="421"/>
    </row>
    <row r="951" ht="15.75" customHeight="1">
      <c r="A951" s="421"/>
      <c r="D951" s="421"/>
      <c r="E951" s="421"/>
      <c r="F951" s="421"/>
      <c r="G951" s="421"/>
      <c r="H951" s="421"/>
      <c r="I951" s="421"/>
      <c r="J951" s="421"/>
    </row>
    <row r="952" ht="15.75" customHeight="1">
      <c r="A952" s="421"/>
      <c r="D952" s="421"/>
      <c r="E952" s="421"/>
      <c r="F952" s="421"/>
      <c r="G952" s="421"/>
      <c r="H952" s="421"/>
      <c r="I952" s="421"/>
      <c r="J952" s="421"/>
    </row>
    <row r="953" ht="15.75" customHeight="1">
      <c r="A953" s="421"/>
      <c r="D953" s="421"/>
      <c r="E953" s="421"/>
      <c r="F953" s="421"/>
      <c r="G953" s="421"/>
      <c r="H953" s="421"/>
      <c r="I953" s="421"/>
      <c r="J953" s="421"/>
    </row>
    <row r="954" ht="15.75" customHeight="1">
      <c r="A954" s="421"/>
      <c r="D954" s="421"/>
      <c r="E954" s="421"/>
      <c r="F954" s="421"/>
      <c r="G954" s="421"/>
      <c r="H954" s="421"/>
      <c r="I954" s="421"/>
      <c r="J954" s="421"/>
    </row>
    <row r="955" ht="15.75" customHeight="1">
      <c r="A955" s="421"/>
      <c r="D955" s="421"/>
      <c r="E955" s="421"/>
      <c r="F955" s="421"/>
      <c r="G955" s="421"/>
      <c r="H955" s="421"/>
      <c r="I955" s="421"/>
      <c r="J955" s="421"/>
    </row>
    <row r="956" ht="15.75" customHeight="1">
      <c r="A956" s="421"/>
      <c r="D956" s="421"/>
      <c r="E956" s="421"/>
      <c r="F956" s="421"/>
      <c r="G956" s="421"/>
      <c r="H956" s="421"/>
      <c r="I956" s="421"/>
      <c r="J956" s="421"/>
    </row>
    <row r="957" ht="15.75" customHeight="1">
      <c r="A957" s="421"/>
      <c r="D957" s="421"/>
      <c r="E957" s="421"/>
      <c r="F957" s="421"/>
      <c r="G957" s="421"/>
      <c r="H957" s="421"/>
      <c r="I957" s="421"/>
      <c r="J957" s="421"/>
    </row>
    <row r="958" ht="15.75" customHeight="1">
      <c r="A958" s="421"/>
      <c r="D958" s="421"/>
      <c r="E958" s="421"/>
      <c r="F958" s="421"/>
      <c r="G958" s="421"/>
      <c r="H958" s="421"/>
      <c r="I958" s="421"/>
      <c r="J958" s="421"/>
    </row>
    <row r="959" ht="15.75" customHeight="1">
      <c r="A959" s="421"/>
      <c r="D959" s="421"/>
      <c r="E959" s="421"/>
      <c r="F959" s="421"/>
      <c r="G959" s="421"/>
      <c r="H959" s="421"/>
      <c r="I959" s="421"/>
      <c r="J959" s="421"/>
    </row>
    <row r="960" ht="15.75" customHeight="1">
      <c r="A960" s="421"/>
      <c r="D960" s="421"/>
      <c r="E960" s="421"/>
      <c r="F960" s="421"/>
      <c r="G960" s="421"/>
      <c r="H960" s="421"/>
      <c r="I960" s="421"/>
      <c r="J960" s="421"/>
    </row>
    <row r="961" ht="15.75" customHeight="1">
      <c r="A961" s="421"/>
      <c r="D961" s="421"/>
      <c r="E961" s="421"/>
      <c r="F961" s="421"/>
      <c r="G961" s="421"/>
      <c r="H961" s="421"/>
      <c r="I961" s="421"/>
      <c r="J961" s="421"/>
    </row>
    <row r="962" ht="15.75" customHeight="1">
      <c r="A962" s="421"/>
      <c r="D962" s="421"/>
      <c r="E962" s="421"/>
      <c r="F962" s="421"/>
      <c r="G962" s="421"/>
      <c r="H962" s="421"/>
      <c r="I962" s="421"/>
      <c r="J962" s="421"/>
    </row>
    <row r="963" ht="15.75" customHeight="1">
      <c r="A963" s="421"/>
      <c r="D963" s="421"/>
      <c r="E963" s="421"/>
      <c r="F963" s="421"/>
      <c r="G963" s="421"/>
      <c r="H963" s="421"/>
      <c r="I963" s="421"/>
      <c r="J963" s="421"/>
    </row>
    <row r="964" ht="15.75" customHeight="1">
      <c r="A964" s="421"/>
      <c r="D964" s="421"/>
      <c r="E964" s="421"/>
      <c r="F964" s="421"/>
      <c r="G964" s="421"/>
      <c r="H964" s="421"/>
      <c r="I964" s="421"/>
      <c r="J964" s="421"/>
    </row>
    <row r="965" ht="15.75" customHeight="1">
      <c r="A965" s="421"/>
      <c r="D965" s="421"/>
      <c r="E965" s="421"/>
      <c r="F965" s="421"/>
      <c r="G965" s="421"/>
      <c r="H965" s="421"/>
      <c r="I965" s="421"/>
      <c r="J965" s="421"/>
    </row>
    <row r="966" ht="15.75" customHeight="1">
      <c r="A966" s="421"/>
      <c r="D966" s="421"/>
      <c r="E966" s="421"/>
      <c r="F966" s="421"/>
      <c r="G966" s="421"/>
      <c r="H966" s="421"/>
      <c r="I966" s="421"/>
      <c r="J966" s="421"/>
    </row>
    <row r="967" ht="15.75" customHeight="1">
      <c r="A967" s="421"/>
      <c r="D967" s="421"/>
      <c r="E967" s="421"/>
      <c r="F967" s="421"/>
      <c r="G967" s="421"/>
      <c r="H967" s="421"/>
      <c r="I967" s="421"/>
      <c r="J967" s="421"/>
    </row>
    <row r="968" ht="15.75" customHeight="1">
      <c r="A968" s="421"/>
      <c r="D968" s="421"/>
      <c r="E968" s="421"/>
      <c r="F968" s="421"/>
      <c r="G968" s="421"/>
      <c r="H968" s="421"/>
      <c r="I968" s="421"/>
      <c r="J968" s="421"/>
    </row>
    <row r="969" ht="15.75" customHeight="1">
      <c r="A969" s="421"/>
      <c r="D969" s="421"/>
      <c r="E969" s="421"/>
      <c r="F969" s="421"/>
      <c r="G969" s="421"/>
      <c r="H969" s="421"/>
      <c r="I969" s="421"/>
      <c r="J969" s="421"/>
    </row>
    <row r="970" ht="15.75" customHeight="1">
      <c r="A970" s="421"/>
      <c r="D970" s="421"/>
      <c r="E970" s="421"/>
      <c r="F970" s="421"/>
      <c r="G970" s="421"/>
      <c r="H970" s="421"/>
      <c r="I970" s="421"/>
      <c r="J970" s="421"/>
    </row>
    <row r="971" ht="15.75" customHeight="1">
      <c r="A971" s="421"/>
      <c r="D971" s="421"/>
      <c r="E971" s="421"/>
      <c r="F971" s="421"/>
      <c r="G971" s="421"/>
      <c r="H971" s="421"/>
      <c r="I971" s="421"/>
      <c r="J971" s="421"/>
    </row>
    <row r="972" ht="15.75" customHeight="1">
      <c r="A972" s="421"/>
      <c r="D972" s="421"/>
      <c r="E972" s="421"/>
      <c r="F972" s="421"/>
      <c r="G972" s="421"/>
      <c r="H972" s="421"/>
      <c r="I972" s="421"/>
      <c r="J972" s="421"/>
    </row>
    <row r="973" ht="15.75" customHeight="1">
      <c r="A973" s="421"/>
      <c r="D973" s="421"/>
      <c r="E973" s="421"/>
      <c r="F973" s="421"/>
      <c r="G973" s="421"/>
      <c r="H973" s="421"/>
      <c r="I973" s="421"/>
      <c r="J973" s="421"/>
    </row>
    <row r="974" ht="15.75" customHeight="1">
      <c r="A974" s="421"/>
      <c r="D974" s="421"/>
      <c r="E974" s="421"/>
      <c r="F974" s="421"/>
      <c r="G974" s="421"/>
      <c r="H974" s="421"/>
      <c r="I974" s="421"/>
      <c r="J974" s="421"/>
    </row>
    <row r="975" ht="15.75" customHeight="1">
      <c r="A975" s="421"/>
      <c r="D975" s="421"/>
      <c r="E975" s="421"/>
      <c r="F975" s="421"/>
      <c r="G975" s="421"/>
      <c r="H975" s="421"/>
      <c r="I975" s="421"/>
      <c r="J975" s="421"/>
    </row>
    <row r="976" ht="15.75" customHeight="1">
      <c r="A976" s="421"/>
      <c r="D976" s="421"/>
      <c r="E976" s="421"/>
      <c r="F976" s="421"/>
      <c r="G976" s="421"/>
      <c r="H976" s="421"/>
      <c r="I976" s="421"/>
      <c r="J976" s="421"/>
    </row>
    <row r="977" ht="15.75" customHeight="1">
      <c r="A977" s="421"/>
      <c r="D977" s="421"/>
      <c r="E977" s="421"/>
      <c r="F977" s="421"/>
      <c r="G977" s="421"/>
      <c r="H977" s="421"/>
      <c r="I977" s="421"/>
      <c r="J977" s="421"/>
    </row>
    <row r="978" ht="15.75" customHeight="1">
      <c r="A978" s="421"/>
      <c r="D978" s="421"/>
      <c r="E978" s="421"/>
      <c r="F978" s="421"/>
      <c r="G978" s="421"/>
      <c r="H978" s="421"/>
      <c r="I978" s="421"/>
      <c r="J978" s="421"/>
    </row>
    <row r="979" ht="15.75" customHeight="1">
      <c r="A979" s="421"/>
      <c r="D979" s="421"/>
      <c r="E979" s="421"/>
      <c r="F979" s="421"/>
      <c r="G979" s="421"/>
      <c r="H979" s="421"/>
      <c r="I979" s="421"/>
      <c r="J979" s="421"/>
    </row>
    <row r="980" ht="15.75" customHeight="1">
      <c r="A980" s="421"/>
      <c r="D980" s="421"/>
      <c r="E980" s="421"/>
      <c r="F980" s="421"/>
      <c r="G980" s="421"/>
      <c r="H980" s="421"/>
      <c r="I980" s="421"/>
      <c r="J980" s="421"/>
    </row>
    <row r="981" ht="15.75" customHeight="1">
      <c r="A981" s="421"/>
      <c r="D981" s="421"/>
      <c r="E981" s="421"/>
      <c r="F981" s="421"/>
      <c r="G981" s="421"/>
      <c r="H981" s="421"/>
      <c r="I981" s="421"/>
      <c r="J981" s="421"/>
    </row>
    <row r="982" ht="15.75" customHeight="1">
      <c r="A982" s="421"/>
      <c r="D982" s="421"/>
      <c r="E982" s="421"/>
      <c r="F982" s="421"/>
      <c r="G982" s="421"/>
      <c r="H982" s="421"/>
      <c r="I982" s="421"/>
      <c r="J982" s="421"/>
    </row>
    <row r="983" ht="15.75" customHeight="1">
      <c r="A983" s="421"/>
      <c r="D983" s="421"/>
      <c r="E983" s="421"/>
      <c r="F983" s="421"/>
      <c r="G983" s="421"/>
      <c r="H983" s="421"/>
      <c r="I983" s="421"/>
      <c r="J983" s="421"/>
    </row>
    <row r="984" ht="15.75" customHeight="1">
      <c r="A984" s="421"/>
      <c r="D984" s="421"/>
      <c r="E984" s="421"/>
      <c r="F984" s="421"/>
      <c r="G984" s="421"/>
      <c r="H984" s="421"/>
      <c r="I984" s="421"/>
      <c r="J984" s="421"/>
    </row>
    <row r="985" ht="15.75" customHeight="1">
      <c r="A985" s="421"/>
      <c r="D985" s="421"/>
      <c r="E985" s="421"/>
      <c r="F985" s="421"/>
      <c r="G985" s="421"/>
      <c r="H985" s="421"/>
      <c r="I985" s="421"/>
      <c r="J985" s="421"/>
    </row>
    <row r="986" ht="15.75" customHeight="1">
      <c r="A986" s="421"/>
      <c r="D986" s="421"/>
      <c r="E986" s="421"/>
      <c r="F986" s="421"/>
      <c r="G986" s="421"/>
      <c r="H986" s="421"/>
      <c r="I986" s="421"/>
      <c r="J986" s="421"/>
    </row>
    <row r="987" ht="15.75" customHeight="1">
      <c r="A987" s="421"/>
      <c r="D987" s="421"/>
      <c r="E987" s="421"/>
      <c r="F987" s="421"/>
      <c r="G987" s="421"/>
      <c r="H987" s="421"/>
      <c r="I987" s="421"/>
      <c r="J987" s="421"/>
    </row>
    <row r="988" ht="15.75" customHeight="1">
      <c r="A988" s="421"/>
      <c r="D988" s="421"/>
      <c r="E988" s="421"/>
      <c r="F988" s="421"/>
      <c r="G988" s="421"/>
      <c r="H988" s="421"/>
      <c r="I988" s="421"/>
      <c r="J988" s="421"/>
    </row>
    <row r="989" ht="15.75" customHeight="1">
      <c r="A989" s="421"/>
      <c r="D989" s="421"/>
      <c r="E989" s="421"/>
      <c r="F989" s="421"/>
      <c r="G989" s="421"/>
      <c r="H989" s="421"/>
      <c r="I989" s="421"/>
      <c r="J989" s="421"/>
    </row>
    <row r="990" ht="15.75" customHeight="1">
      <c r="A990" s="421"/>
      <c r="D990" s="421"/>
      <c r="E990" s="421"/>
      <c r="F990" s="421"/>
      <c r="G990" s="421"/>
      <c r="H990" s="421"/>
      <c r="I990" s="421"/>
      <c r="J990" s="421"/>
    </row>
    <row r="991" ht="15.75" customHeight="1">
      <c r="A991" s="421"/>
      <c r="D991" s="421"/>
      <c r="E991" s="421"/>
      <c r="F991" s="421"/>
      <c r="G991" s="421"/>
      <c r="H991" s="421"/>
      <c r="I991" s="421"/>
      <c r="J991" s="421"/>
    </row>
    <row r="992" ht="15.75" customHeight="1">
      <c r="A992" s="421"/>
      <c r="D992" s="421"/>
      <c r="E992" s="421"/>
      <c r="F992" s="421"/>
      <c r="G992" s="421"/>
      <c r="H992" s="421"/>
      <c r="I992" s="421"/>
      <c r="J992" s="421"/>
    </row>
    <row r="993" ht="15.75" customHeight="1">
      <c r="A993" s="421"/>
      <c r="D993" s="421"/>
      <c r="E993" s="421"/>
      <c r="F993" s="421"/>
      <c r="G993" s="421"/>
      <c r="H993" s="421"/>
      <c r="I993" s="421"/>
      <c r="J993" s="421"/>
    </row>
    <row r="994" ht="15.75" customHeight="1">
      <c r="A994" s="421"/>
      <c r="D994" s="421"/>
      <c r="E994" s="421"/>
      <c r="F994" s="421"/>
      <c r="G994" s="421"/>
      <c r="H994" s="421"/>
      <c r="I994" s="421"/>
      <c r="J994" s="421"/>
    </row>
    <row r="995" ht="15.75" customHeight="1">
      <c r="A995" s="421"/>
      <c r="D995" s="421"/>
      <c r="E995" s="421"/>
      <c r="F995" s="421"/>
      <c r="G995" s="421"/>
      <c r="H995" s="421"/>
      <c r="I995" s="421"/>
      <c r="J995" s="421"/>
    </row>
    <row r="996" ht="15.75" customHeight="1">
      <c r="A996" s="421"/>
      <c r="D996" s="421"/>
      <c r="E996" s="421"/>
      <c r="F996" s="421"/>
      <c r="G996" s="421"/>
      <c r="H996" s="421"/>
      <c r="I996" s="421"/>
      <c r="J996" s="421"/>
    </row>
    <row r="997" ht="15.75" customHeight="1">
      <c r="A997" s="421"/>
      <c r="D997" s="421"/>
      <c r="E997" s="421"/>
      <c r="F997" s="421"/>
      <c r="G997" s="421"/>
      <c r="H997" s="421"/>
      <c r="I997" s="421"/>
      <c r="J997" s="421"/>
    </row>
    <row r="998" ht="15.75" customHeight="1">
      <c r="A998" s="421"/>
      <c r="D998" s="421"/>
      <c r="E998" s="421"/>
      <c r="F998" s="421"/>
      <c r="G998" s="421"/>
      <c r="H998" s="421"/>
      <c r="I998" s="421"/>
      <c r="J998" s="421"/>
    </row>
    <row r="999" ht="15.75" customHeight="1">
      <c r="A999" s="421"/>
      <c r="D999" s="421"/>
      <c r="E999" s="421"/>
      <c r="F999" s="421"/>
      <c r="G999" s="421"/>
      <c r="H999" s="421"/>
      <c r="I999" s="421"/>
      <c r="J999" s="421"/>
    </row>
    <row r="1000" ht="15.75" customHeight="1">
      <c r="A1000" s="421"/>
      <c r="D1000" s="421"/>
      <c r="E1000" s="421"/>
      <c r="F1000" s="421"/>
      <c r="G1000" s="421"/>
      <c r="H1000" s="421"/>
      <c r="I1000" s="421"/>
      <c r="J1000" s="421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2" t="s">
        <v>200</v>
      </c>
      <c r="C2" s="423"/>
    </row>
    <row r="3">
      <c r="B3" s="422" t="s">
        <v>12</v>
      </c>
      <c r="C3" s="423"/>
    </row>
    <row r="4" ht="12.0" customHeight="1">
      <c r="C4" s="2"/>
    </row>
    <row r="5">
      <c r="B5" s="425" t="s">
        <v>828</v>
      </c>
      <c r="C5" s="425" t="s">
        <v>829</v>
      </c>
    </row>
    <row r="6">
      <c r="B6" s="425" t="s">
        <v>47</v>
      </c>
      <c r="C6" s="5">
        <v>1.0</v>
      </c>
    </row>
    <row r="7">
      <c r="B7" s="425" t="s">
        <v>830</v>
      </c>
      <c r="C7" s="5">
        <v>2.0</v>
      </c>
    </row>
    <row r="8">
      <c r="B8" s="425" t="s">
        <v>44</v>
      </c>
      <c r="C8" s="5">
        <v>3.0</v>
      </c>
    </row>
    <row r="9">
      <c r="B9" s="425" t="s">
        <v>49</v>
      </c>
      <c r="C9" s="5">
        <v>4.0</v>
      </c>
    </row>
    <row r="10">
      <c r="B10" s="425" t="s">
        <v>59</v>
      </c>
      <c r="C10" s="5">
        <v>5.0</v>
      </c>
    </row>
    <row r="11">
      <c r="B11" s="425" t="s">
        <v>831</v>
      </c>
      <c r="C11" s="5">
        <v>6.0</v>
      </c>
    </row>
    <row r="12">
      <c r="B12" s="425" t="s">
        <v>832</v>
      </c>
      <c r="C12" s="5">
        <v>7.0</v>
      </c>
    </row>
    <row r="13">
      <c r="B13" s="425" t="s">
        <v>833</v>
      </c>
      <c r="C13" s="5">
        <v>8.0</v>
      </c>
    </row>
    <row r="14">
      <c r="B14" s="425" t="s">
        <v>834</v>
      </c>
      <c r="C14" s="5">
        <v>9.0</v>
      </c>
    </row>
    <row r="15">
      <c r="B15" s="425" t="s">
        <v>40</v>
      </c>
      <c r="C15" s="5">
        <v>10.0</v>
      </c>
    </row>
    <row r="16">
      <c r="B16" s="425" t="s">
        <v>835</v>
      </c>
      <c r="C16" s="5">
        <v>11.0</v>
      </c>
    </row>
    <row r="17">
      <c r="B17" s="425" t="s">
        <v>836</v>
      </c>
      <c r="C17" s="5">
        <v>12.0</v>
      </c>
    </row>
    <row r="18">
      <c r="B18" s="425" t="s">
        <v>64</v>
      </c>
      <c r="C18" s="5">
        <v>13.0</v>
      </c>
    </row>
    <row r="19">
      <c r="B19" s="425" t="s">
        <v>837</v>
      </c>
      <c r="C19" s="5">
        <v>14.0</v>
      </c>
    </row>
    <row r="20">
      <c r="B20" s="425" t="s">
        <v>838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2" t="s">
        <v>200</v>
      </c>
      <c r="C2" s="423"/>
    </row>
    <row r="3">
      <c r="B3" s="422" t="s">
        <v>399</v>
      </c>
      <c r="C3" s="423"/>
    </row>
    <row r="4">
      <c r="B4" s="445"/>
      <c r="C4" s="2"/>
    </row>
    <row r="5">
      <c r="B5" s="425" t="s">
        <v>839</v>
      </c>
      <c r="C5" s="425" t="s">
        <v>840</v>
      </c>
    </row>
    <row r="6">
      <c r="B6" s="425" t="s">
        <v>217</v>
      </c>
      <c r="C6" s="5">
        <v>1.0</v>
      </c>
    </row>
    <row r="7">
      <c r="B7" s="425" t="s">
        <v>218</v>
      </c>
      <c r="C7" s="5">
        <v>2.0</v>
      </c>
    </row>
    <row r="8">
      <c r="B8" s="425" t="s">
        <v>206</v>
      </c>
      <c r="C8" s="5">
        <v>3.0</v>
      </c>
    </row>
    <row r="9">
      <c r="B9" s="425" t="s">
        <v>213</v>
      </c>
      <c r="C9" s="5">
        <v>4.0</v>
      </c>
    </row>
    <row r="10">
      <c r="B10" s="425" t="s">
        <v>215</v>
      </c>
      <c r="C10" s="5">
        <v>5.0</v>
      </c>
    </row>
    <row r="11">
      <c r="B11" s="425" t="s">
        <v>210</v>
      </c>
      <c r="C11" s="5">
        <v>6.0</v>
      </c>
    </row>
    <row r="12">
      <c r="B12" s="425" t="s">
        <v>209</v>
      </c>
      <c r="C12" s="5">
        <v>7.0</v>
      </c>
    </row>
    <row r="13">
      <c r="B13" s="425" t="s">
        <v>2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1"/>
      <c r="B1" s="421"/>
      <c r="C1" s="446"/>
      <c r="D1" s="421"/>
      <c r="E1" s="446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</row>
    <row r="2" ht="23.25" customHeight="1">
      <c r="A2" s="421"/>
      <c r="B2" s="422" t="s">
        <v>841</v>
      </c>
      <c r="C2" s="447"/>
      <c r="D2" s="423"/>
      <c r="E2" s="448"/>
    </row>
    <row r="3">
      <c r="A3" s="421"/>
      <c r="B3" s="421"/>
      <c r="C3" s="446"/>
      <c r="D3" s="421"/>
      <c r="E3" s="446"/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1"/>
      <c r="Y3" s="421"/>
      <c r="Z3" s="421"/>
    </row>
    <row r="4">
      <c r="A4" s="421"/>
      <c r="B4" s="448" t="s">
        <v>842</v>
      </c>
      <c r="C4" s="448" t="s">
        <v>843</v>
      </c>
      <c r="D4" s="448" t="s">
        <v>844</v>
      </c>
      <c r="E4" s="448"/>
    </row>
    <row r="5">
      <c r="A5" s="421"/>
      <c r="B5" s="449" t="s">
        <v>845</v>
      </c>
      <c r="C5" s="450" t="s">
        <v>846</v>
      </c>
      <c r="D5" s="449" t="s">
        <v>847</v>
      </c>
      <c r="E5" s="448"/>
    </row>
    <row r="6">
      <c r="A6" s="421"/>
      <c r="B6" s="449" t="s">
        <v>848</v>
      </c>
      <c r="C6" s="450" t="s">
        <v>846</v>
      </c>
      <c r="D6" s="449" t="s">
        <v>847</v>
      </c>
      <c r="E6" s="448"/>
    </row>
    <row r="7">
      <c r="A7" s="421"/>
      <c r="B7" s="449" t="s">
        <v>849</v>
      </c>
      <c r="C7" s="450" t="s">
        <v>846</v>
      </c>
      <c r="D7" s="449" t="s">
        <v>847</v>
      </c>
      <c r="E7" s="448"/>
    </row>
    <row r="8">
      <c r="A8" s="421"/>
      <c r="B8" s="449" t="s">
        <v>850</v>
      </c>
      <c r="C8" s="450" t="s">
        <v>846</v>
      </c>
      <c r="D8" s="449" t="s">
        <v>847</v>
      </c>
      <c r="E8" s="448"/>
    </row>
    <row r="9">
      <c r="A9" s="421"/>
      <c r="B9" s="451" t="s">
        <v>851</v>
      </c>
      <c r="C9" s="452" t="s">
        <v>78</v>
      </c>
      <c r="D9" s="453" t="s">
        <v>852</v>
      </c>
      <c r="E9" s="448"/>
    </row>
    <row r="10">
      <c r="A10" s="421"/>
      <c r="B10" s="449" t="s">
        <v>853</v>
      </c>
      <c r="C10" s="450" t="s">
        <v>846</v>
      </c>
      <c r="D10" s="449" t="s">
        <v>847</v>
      </c>
      <c r="E10" s="448"/>
    </row>
    <row r="11">
      <c r="A11" s="421"/>
      <c r="B11" s="449" t="s">
        <v>854</v>
      </c>
      <c r="C11" s="450" t="s">
        <v>846</v>
      </c>
      <c r="D11" s="449" t="s">
        <v>847</v>
      </c>
      <c r="E11" s="448"/>
    </row>
    <row r="12">
      <c r="A12" s="421"/>
      <c r="B12" s="449" t="s">
        <v>855</v>
      </c>
      <c r="C12" s="450" t="s">
        <v>846</v>
      </c>
      <c r="D12" s="449" t="s">
        <v>847</v>
      </c>
      <c r="E12" s="448"/>
    </row>
    <row r="13">
      <c r="A13" s="421"/>
      <c r="B13" s="453" t="s">
        <v>856</v>
      </c>
      <c r="C13" s="452" t="s">
        <v>79</v>
      </c>
      <c r="D13" s="453" t="s">
        <v>852</v>
      </c>
      <c r="E13" s="448"/>
    </row>
    <row r="14">
      <c r="A14" s="421"/>
      <c r="B14" s="449" t="s">
        <v>857</v>
      </c>
      <c r="C14" s="450" t="s">
        <v>846</v>
      </c>
      <c r="D14" s="449" t="s">
        <v>847</v>
      </c>
      <c r="E14" s="448"/>
    </row>
    <row r="15">
      <c r="A15" s="421"/>
      <c r="B15" s="451" t="s">
        <v>858</v>
      </c>
      <c r="C15" s="452" t="s">
        <v>80</v>
      </c>
      <c r="D15" s="453" t="s">
        <v>852</v>
      </c>
      <c r="E15" s="448"/>
    </row>
    <row r="16">
      <c r="A16" s="421"/>
      <c r="B16" s="454" t="s">
        <v>859</v>
      </c>
      <c r="C16" s="455" t="s">
        <v>81</v>
      </c>
      <c r="D16" s="456" t="s">
        <v>860</v>
      </c>
      <c r="E16" s="448"/>
    </row>
    <row r="17">
      <c r="A17" s="421"/>
      <c r="B17" s="451" t="s">
        <v>861</v>
      </c>
      <c r="C17" s="452" t="s">
        <v>83</v>
      </c>
      <c r="D17" s="453" t="s">
        <v>852</v>
      </c>
      <c r="E17" s="448"/>
    </row>
    <row r="18">
      <c r="A18" s="421"/>
      <c r="B18" s="451" t="s">
        <v>862</v>
      </c>
      <c r="C18" s="452" t="s">
        <v>84</v>
      </c>
      <c r="D18" s="453" t="s">
        <v>852</v>
      </c>
      <c r="E18" s="448"/>
    </row>
    <row r="19">
      <c r="A19" s="421"/>
      <c r="B19" s="451" t="s">
        <v>863</v>
      </c>
      <c r="C19" s="452" t="s">
        <v>85</v>
      </c>
      <c r="D19" s="453" t="s">
        <v>852</v>
      </c>
      <c r="E19" s="448"/>
    </row>
    <row r="20">
      <c r="A20" s="421"/>
      <c r="B20" s="451" t="s">
        <v>864</v>
      </c>
      <c r="C20" s="452" t="s">
        <v>91</v>
      </c>
      <c r="D20" s="453" t="s">
        <v>852</v>
      </c>
      <c r="E20" s="448"/>
    </row>
    <row r="21" ht="15.75" customHeight="1">
      <c r="A21" s="421"/>
      <c r="B21" s="451" t="s">
        <v>865</v>
      </c>
      <c r="C21" s="452" t="s">
        <v>92</v>
      </c>
      <c r="D21" s="453" t="s">
        <v>852</v>
      </c>
      <c r="E21" s="448"/>
    </row>
    <row r="22" ht="15.75" customHeight="1">
      <c r="A22" s="421"/>
      <c r="B22" s="451" t="s">
        <v>866</v>
      </c>
      <c r="C22" s="452" t="s">
        <v>93</v>
      </c>
      <c r="D22" s="453" t="s">
        <v>852</v>
      </c>
      <c r="E22" s="448"/>
    </row>
    <row r="23" ht="15.75" customHeight="1">
      <c r="A23" s="421"/>
      <c r="B23" s="451" t="s">
        <v>867</v>
      </c>
      <c r="C23" s="452" t="s">
        <v>87</v>
      </c>
      <c r="D23" s="453" t="s">
        <v>852</v>
      </c>
      <c r="E23" s="448"/>
    </row>
    <row r="24" ht="15.75" customHeight="1">
      <c r="A24" s="421"/>
      <c r="B24" s="451" t="s">
        <v>868</v>
      </c>
      <c r="C24" s="452" t="s">
        <v>88</v>
      </c>
      <c r="D24" s="453" t="s">
        <v>852</v>
      </c>
      <c r="E24" s="448"/>
    </row>
    <row r="25" ht="15.75" customHeight="1">
      <c r="A25" s="421"/>
      <c r="B25" s="451" t="s">
        <v>869</v>
      </c>
      <c r="C25" s="452" t="s">
        <v>89</v>
      </c>
      <c r="D25" s="453" t="s">
        <v>852</v>
      </c>
      <c r="E25" s="448"/>
    </row>
    <row r="26" ht="15.75" customHeight="1">
      <c r="A26" s="421"/>
      <c r="B26" s="451" t="s">
        <v>870</v>
      </c>
      <c r="C26" s="452" t="s">
        <v>95</v>
      </c>
      <c r="D26" s="453" t="s">
        <v>852</v>
      </c>
      <c r="E26" s="448"/>
    </row>
    <row r="27" ht="15.75" customHeight="1">
      <c r="A27" s="421"/>
      <c r="B27" s="451" t="s">
        <v>871</v>
      </c>
      <c r="C27" s="452" t="s">
        <v>96</v>
      </c>
      <c r="D27" s="453" t="s">
        <v>852</v>
      </c>
      <c r="E27" s="448"/>
    </row>
    <row r="28" ht="15.75" customHeight="1">
      <c r="A28" s="421"/>
      <c r="B28" s="451" t="s">
        <v>872</v>
      </c>
      <c r="C28" s="452" t="s">
        <v>97</v>
      </c>
      <c r="D28" s="453" t="s">
        <v>852</v>
      </c>
      <c r="E28" s="448"/>
    </row>
    <row r="29" ht="15.75" customHeight="1">
      <c r="A29" s="421"/>
      <c r="B29" s="451" t="s">
        <v>873</v>
      </c>
      <c r="C29" s="452" t="s">
        <v>99</v>
      </c>
      <c r="D29" s="453" t="s">
        <v>852</v>
      </c>
      <c r="E29" s="448"/>
    </row>
    <row r="30" ht="15.75" customHeight="1">
      <c r="A30" s="421"/>
      <c r="B30" s="451" t="s">
        <v>874</v>
      </c>
      <c r="C30" s="452" t="s">
        <v>100</v>
      </c>
      <c r="D30" s="453" t="s">
        <v>852</v>
      </c>
      <c r="E30" s="448"/>
    </row>
    <row r="31" ht="15.75" customHeight="1">
      <c r="A31" s="421"/>
      <c r="B31" s="451" t="s">
        <v>875</v>
      </c>
      <c r="C31" s="452" t="s">
        <v>101</v>
      </c>
      <c r="D31" s="453" t="s">
        <v>852</v>
      </c>
      <c r="E31" s="448"/>
    </row>
    <row r="32" ht="15.75" customHeight="1">
      <c r="A32" s="421"/>
      <c r="B32" s="451" t="s">
        <v>876</v>
      </c>
      <c r="C32" s="452" t="s">
        <v>102</v>
      </c>
      <c r="D32" s="453" t="s">
        <v>852</v>
      </c>
      <c r="E32" s="448"/>
    </row>
    <row r="33" ht="15.75" customHeight="1">
      <c r="A33" s="421"/>
      <c r="B33" s="451" t="s">
        <v>877</v>
      </c>
      <c r="C33" s="452" t="s">
        <v>103</v>
      </c>
      <c r="D33" s="453" t="s">
        <v>852</v>
      </c>
      <c r="E33" s="448"/>
    </row>
    <row r="34" ht="15.75" customHeight="1">
      <c r="A34" s="421"/>
      <c r="C34" s="448"/>
      <c r="E34" s="448"/>
    </row>
    <row r="35" ht="15.75" customHeight="1">
      <c r="A35" s="421"/>
      <c r="B35" s="448" t="s">
        <v>878</v>
      </c>
      <c r="C35" s="448" t="s">
        <v>879</v>
      </c>
      <c r="D35" s="448" t="s">
        <v>844</v>
      </c>
      <c r="E35" s="448"/>
    </row>
    <row r="36" ht="15.75" customHeight="1">
      <c r="A36" s="421"/>
      <c r="B36" s="449" t="s">
        <v>880</v>
      </c>
      <c r="C36" s="450" t="s">
        <v>846</v>
      </c>
      <c r="D36" s="449" t="s">
        <v>847</v>
      </c>
      <c r="E36" s="448"/>
    </row>
    <row r="37" ht="15.75" customHeight="1">
      <c r="A37" s="421"/>
      <c r="B37" s="449" t="s">
        <v>881</v>
      </c>
      <c r="C37" s="450" t="s">
        <v>846</v>
      </c>
      <c r="D37" s="449" t="s">
        <v>847</v>
      </c>
      <c r="E37" s="448"/>
    </row>
    <row r="38" ht="15.75" customHeight="1">
      <c r="A38" s="421"/>
      <c r="B38" s="449" t="s">
        <v>882</v>
      </c>
      <c r="C38" s="450" t="s">
        <v>846</v>
      </c>
      <c r="D38" s="449" t="s">
        <v>847</v>
      </c>
      <c r="E38" s="448"/>
    </row>
    <row r="39" ht="15.75" customHeight="1">
      <c r="A39" s="421"/>
      <c r="B39" s="449" t="s">
        <v>883</v>
      </c>
      <c r="C39" s="450" t="s">
        <v>846</v>
      </c>
      <c r="D39" s="449" t="s">
        <v>847</v>
      </c>
      <c r="E39" s="448"/>
    </row>
    <row r="40" ht="15.75" customHeight="1">
      <c r="A40" s="421"/>
      <c r="B40" s="451" t="s">
        <v>884</v>
      </c>
      <c r="C40" s="452" t="s">
        <v>106</v>
      </c>
      <c r="D40" s="453" t="s">
        <v>852</v>
      </c>
      <c r="E40" s="448"/>
    </row>
    <row r="41" ht="15.75" customHeight="1">
      <c r="A41" s="421"/>
      <c r="B41" s="449" t="s">
        <v>885</v>
      </c>
      <c r="C41" s="450" t="s">
        <v>846</v>
      </c>
      <c r="D41" s="449" t="s">
        <v>847</v>
      </c>
      <c r="E41" s="448"/>
    </row>
    <row r="42" ht="15.75" customHeight="1">
      <c r="A42" s="421"/>
      <c r="B42" s="449" t="s">
        <v>886</v>
      </c>
      <c r="C42" s="450" t="s">
        <v>846</v>
      </c>
      <c r="D42" s="449" t="s">
        <v>847</v>
      </c>
      <c r="E42" s="448"/>
    </row>
    <row r="43" ht="15.75" customHeight="1">
      <c r="A43" s="421"/>
      <c r="B43" s="449" t="s">
        <v>887</v>
      </c>
      <c r="C43" s="450" t="s">
        <v>846</v>
      </c>
      <c r="D43" s="449" t="s">
        <v>847</v>
      </c>
      <c r="E43" s="448"/>
    </row>
    <row r="44" ht="15.75" customHeight="1">
      <c r="A44" s="421"/>
      <c r="B44" s="453" t="s">
        <v>888</v>
      </c>
      <c r="C44" s="452" t="s">
        <v>107</v>
      </c>
      <c r="D44" s="453" t="s">
        <v>852</v>
      </c>
      <c r="E44" s="448"/>
    </row>
    <row r="45" ht="15.75" customHeight="1">
      <c r="A45" s="421"/>
      <c r="B45" s="449" t="s">
        <v>889</v>
      </c>
      <c r="C45" s="450" t="s">
        <v>846</v>
      </c>
      <c r="D45" s="449" t="s">
        <v>847</v>
      </c>
      <c r="E45" s="448"/>
    </row>
    <row r="46" ht="15.75" customHeight="1">
      <c r="A46" s="421"/>
      <c r="B46" s="451" t="s">
        <v>890</v>
      </c>
      <c r="C46" s="452" t="s">
        <v>108</v>
      </c>
      <c r="D46" s="453" t="s">
        <v>852</v>
      </c>
      <c r="E46" s="448"/>
    </row>
    <row r="47" ht="15.75" customHeight="1">
      <c r="A47" s="421"/>
      <c r="B47" s="454" t="s">
        <v>891</v>
      </c>
      <c r="C47" s="455" t="s">
        <v>109</v>
      </c>
      <c r="D47" s="456" t="s">
        <v>860</v>
      </c>
      <c r="E47" s="448"/>
    </row>
    <row r="48" ht="15.75" customHeight="1">
      <c r="A48" s="421"/>
      <c r="B48" s="451" t="s">
        <v>892</v>
      </c>
      <c r="C48" s="452" t="s">
        <v>111</v>
      </c>
      <c r="D48" s="453" t="s">
        <v>852</v>
      </c>
      <c r="E48" s="448"/>
    </row>
    <row r="49" ht="15.75" customHeight="1">
      <c r="A49" s="421"/>
      <c r="B49" s="451" t="s">
        <v>893</v>
      </c>
      <c r="C49" s="452" t="s">
        <v>112</v>
      </c>
      <c r="D49" s="453" t="s">
        <v>852</v>
      </c>
      <c r="E49" s="448"/>
    </row>
    <row r="50" ht="15.75" customHeight="1">
      <c r="A50" s="421"/>
      <c r="B50" s="451" t="s">
        <v>894</v>
      </c>
      <c r="C50" s="452" t="s">
        <v>113</v>
      </c>
      <c r="D50" s="453" t="s">
        <v>852</v>
      </c>
      <c r="E50" s="448"/>
    </row>
    <row r="51" ht="15.75" customHeight="1">
      <c r="A51" s="421"/>
      <c r="B51" s="451" t="s">
        <v>895</v>
      </c>
      <c r="C51" s="452" t="s">
        <v>119</v>
      </c>
      <c r="D51" s="453" t="s">
        <v>852</v>
      </c>
      <c r="E51" s="448"/>
    </row>
    <row r="52" ht="15.75" customHeight="1">
      <c r="A52" s="421"/>
      <c r="B52" s="451" t="s">
        <v>896</v>
      </c>
      <c r="C52" s="452" t="s">
        <v>120</v>
      </c>
      <c r="D52" s="453" t="s">
        <v>852</v>
      </c>
      <c r="E52" s="448"/>
    </row>
    <row r="53" ht="15.75" customHeight="1">
      <c r="A53" s="421"/>
      <c r="B53" s="451" t="s">
        <v>897</v>
      </c>
      <c r="C53" s="452" t="s">
        <v>121</v>
      </c>
      <c r="D53" s="453" t="s">
        <v>852</v>
      </c>
      <c r="E53" s="448"/>
    </row>
    <row r="54" ht="15.75" customHeight="1">
      <c r="A54" s="421"/>
      <c r="B54" s="451" t="s">
        <v>898</v>
      </c>
      <c r="C54" s="452" t="s">
        <v>115</v>
      </c>
      <c r="D54" s="453" t="s">
        <v>852</v>
      </c>
      <c r="E54" s="448"/>
    </row>
    <row r="55" ht="15.75" customHeight="1">
      <c r="A55" s="421"/>
      <c r="B55" s="451" t="s">
        <v>899</v>
      </c>
      <c r="C55" s="452" t="s">
        <v>116</v>
      </c>
      <c r="D55" s="453" t="s">
        <v>852</v>
      </c>
      <c r="E55" s="448"/>
    </row>
    <row r="56" ht="15.75" customHeight="1">
      <c r="A56" s="421"/>
      <c r="B56" s="451" t="s">
        <v>900</v>
      </c>
      <c r="C56" s="452" t="s">
        <v>117</v>
      </c>
      <c r="D56" s="453" t="s">
        <v>852</v>
      </c>
      <c r="E56" s="448"/>
    </row>
    <row r="57" ht="15.75" customHeight="1">
      <c r="A57" s="421"/>
      <c r="B57" s="451" t="s">
        <v>901</v>
      </c>
      <c r="C57" s="452" t="s">
        <v>123</v>
      </c>
      <c r="D57" s="453" t="s">
        <v>852</v>
      </c>
      <c r="E57" s="448"/>
    </row>
    <row r="58" ht="15.75" customHeight="1">
      <c r="A58" s="421"/>
      <c r="B58" s="451" t="s">
        <v>902</v>
      </c>
      <c r="C58" s="452" t="s">
        <v>124</v>
      </c>
      <c r="D58" s="453" t="s">
        <v>852</v>
      </c>
      <c r="E58" s="448"/>
    </row>
    <row r="59" ht="15.75" customHeight="1">
      <c r="A59" s="421"/>
      <c r="B59" s="451" t="s">
        <v>903</v>
      </c>
      <c r="C59" s="452" t="s">
        <v>125</v>
      </c>
      <c r="D59" s="453" t="s">
        <v>852</v>
      </c>
      <c r="E59" s="448"/>
    </row>
    <row r="60" ht="15.75" customHeight="1">
      <c r="A60" s="421"/>
      <c r="B60" s="451" t="s">
        <v>904</v>
      </c>
      <c r="C60" s="452" t="s">
        <v>127</v>
      </c>
      <c r="D60" s="453" t="s">
        <v>852</v>
      </c>
      <c r="E60" s="448"/>
    </row>
    <row r="61" ht="15.75" customHeight="1">
      <c r="A61" s="421"/>
      <c r="B61" s="451" t="s">
        <v>905</v>
      </c>
      <c r="C61" s="452" t="s">
        <v>128</v>
      </c>
      <c r="D61" s="453" t="s">
        <v>852</v>
      </c>
      <c r="E61" s="448"/>
    </row>
    <row r="62" ht="15.75" customHeight="1">
      <c r="A62" s="421"/>
      <c r="B62" s="451" t="s">
        <v>906</v>
      </c>
      <c r="C62" s="452" t="s">
        <v>129</v>
      </c>
      <c r="D62" s="453" t="s">
        <v>852</v>
      </c>
      <c r="E62" s="448"/>
    </row>
    <row r="63" ht="15.75" customHeight="1">
      <c r="A63" s="421"/>
      <c r="B63" s="451" t="s">
        <v>907</v>
      </c>
      <c r="C63" s="452" t="s">
        <v>130</v>
      </c>
      <c r="D63" s="453" t="s">
        <v>852</v>
      </c>
      <c r="E63" s="448"/>
    </row>
    <row r="64" ht="15.75" customHeight="1">
      <c r="A64" s="421"/>
      <c r="B64" s="451" t="s">
        <v>908</v>
      </c>
      <c r="C64" s="452" t="s">
        <v>131</v>
      </c>
      <c r="D64" s="453" t="s">
        <v>852</v>
      </c>
      <c r="E64" s="448"/>
    </row>
    <row r="65" ht="15.75" customHeight="1">
      <c r="A65" s="421"/>
      <c r="C65" s="448"/>
      <c r="D65" s="448"/>
      <c r="E65" s="448"/>
    </row>
    <row r="66" ht="15.75" customHeight="1">
      <c r="A66" s="421"/>
      <c r="B66" s="448" t="s">
        <v>909</v>
      </c>
      <c r="C66" s="448" t="s">
        <v>910</v>
      </c>
      <c r="D66" s="448" t="s">
        <v>844</v>
      </c>
      <c r="E66" s="448"/>
    </row>
    <row r="67" ht="15.75" customHeight="1">
      <c r="A67" s="421"/>
      <c r="B67" s="449" t="s">
        <v>911</v>
      </c>
      <c r="C67" s="450" t="s">
        <v>846</v>
      </c>
      <c r="D67" s="449" t="s">
        <v>847</v>
      </c>
      <c r="E67" s="448"/>
    </row>
    <row r="68" ht="15.75" customHeight="1">
      <c r="A68" s="421"/>
      <c r="B68" s="449" t="s">
        <v>912</v>
      </c>
      <c r="C68" s="450" t="s">
        <v>846</v>
      </c>
      <c r="D68" s="449" t="s">
        <v>847</v>
      </c>
      <c r="E68" s="448"/>
    </row>
    <row r="69" ht="15.75" customHeight="1">
      <c r="A69" s="421"/>
      <c r="B69" s="449" t="s">
        <v>913</v>
      </c>
      <c r="C69" s="450" t="s">
        <v>846</v>
      </c>
      <c r="D69" s="449" t="s">
        <v>847</v>
      </c>
      <c r="E69" s="448"/>
    </row>
    <row r="70" ht="15.75" customHeight="1">
      <c r="A70" s="421"/>
      <c r="B70" s="449" t="s">
        <v>914</v>
      </c>
      <c r="C70" s="450" t="s">
        <v>846</v>
      </c>
      <c r="D70" s="449" t="s">
        <v>847</v>
      </c>
      <c r="E70" s="448"/>
    </row>
    <row r="71" ht="15.75" customHeight="1">
      <c r="A71" s="421"/>
      <c r="B71" s="451" t="s">
        <v>915</v>
      </c>
      <c r="C71" s="452" t="s">
        <v>161</v>
      </c>
      <c r="D71" s="453" t="s">
        <v>852</v>
      </c>
      <c r="E71" s="448"/>
    </row>
    <row r="72" ht="15.75" customHeight="1">
      <c r="A72" s="421"/>
      <c r="B72" s="449" t="s">
        <v>916</v>
      </c>
      <c r="C72" s="450" t="s">
        <v>846</v>
      </c>
      <c r="D72" s="449" t="s">
        <v>847</v>
      </c>
      <c r="E72" s="448"/>
    </row>
    <row r="73" ht="15.75" customHeight="1">
      <c r="A73" s="421"/>
      <c r="B73" s="449" t="s">
        <v>917</v>
      </c>
      <c r="C73" s="450" t="s">
        <v>846</v>
      </c>
      <c r="D73" s="449" t="s">
        <v>847</v>
      </c>
      <c r="E73" s="448"/>
    </row>
    <row r="74" ht="15.75" customHeight="1">
      <c r="A74" s="421"/>
      <c r="B74" s="449" t="s">
        <v>918</v>
      </c>
      <c r="C74" s="450" t="s">
        <v>846</v>
      </c>
      <c r="D74" s="449" t="s">
        <v>847</v>
      </c>
      <c r="E74" s="448"/>
    </row>
    <row r="75" ht="15.75" customHeight="1">
      <c r="A75" s="421"/>
      <c r="B75" s="453" t="s">
        <v>919</v>
      </c>
      <c r="C75" s="452" t="s">
        <v>134</v>
      </c>
      <c r="D75" s="453" t="s">
        <v>852</v>
      </c>
      <c r="E75" s="448"/>
    </row>
    <row r="76" ht="15.75" customHeight="1">
      <c r="A76" s="421"/>
      <c r="B76" s="449" t="s">
        <v>920</v>
      </c>
      <c r="C76" s="450" t="s">
        <v>846</v>
      </c>
      <c r="D76" s="449" t="s">
        <v>847</v>
      </c>
      <c r="E76" s="448"/>
    </row>
    <row r="77" ht="15.75" customHeight="1">
      <c r="A77" s="421"/>
      <c r="B77" s="451" t="s">
        <v>921</v>
      </c>
      <c r="C77" s="452" t="s">
        <v>135</v>
      </c>
      <c r="D77" s="453" t="s">
        <v>852</v>
      </c>
      <c r="E77" s="448"/>
    </row>
    <row r="78" ht="15.75" customHeight="1">
      <c r="A78" s="421"/>
      <c r="B78" s="454" t="s">
        <v>922</v>
      </c>
      <c r="C78" s="455" t="s">
        <v>136</v>
      </c>
      <c r="D78" s="456" t="s">
        <v>860</v>
      </c>
      <c r="E78" s="448"/>
    </row>
    <row r="79" ht="15.75" customHeight="1">
      <c r="A79" s="421"/>
      <c r="B79" s="451" t="s">
        <v>923</v>
      </c>
      <c r="C79" s="452" t="s">
        <v>138</v>
      </c>
      <c r="D79" s="453" t="s">
        <v>852</v>
      </c>
      <c r="E79" s="448"/>
    </row>
    <row r="80" ht="15.75" customHeight="1">
      <c r="A80" s="421"/>
      <c r="B80" s="451" t="s">
        <v>924</v>
      </c>
      <c r="C80" s="452" t="s">
        <v>139</v>
      </c>
      <c r="D80" s="453" t="s">
        <v>852</v>
      </c>
      <c r="E80" s="448"/>
    </row>
    <row r="81" ht="15.75" customHeight="1">
      <c r="A81" s="421"/>
      <c r="B81" s="451" t="s">
        <v>925</v>
      </c>
      <c r="C81" s="452" t="s">
        <v>140</v>
      </c>
      <c r="D81" s="453" t="s">
        <v>852</v>
      </c>
      <c r="E81" s="448"/>
    </row>
    <row r="82" ht="15.75" customHeight="1">
      <c r="A82" s="421"/>
      <c r="B82" s="451" t="s">
        <v>926</v>
      </c>
      <c r="C82" s="452" t="s">
        <v>146</v>
      </c>
      <c r="D82" s="453" t="s">
        <v>852</v>
      </c>
      <c r="E82" s="448"/>
    </row>
    <row r="83" ht="15.75" customHeight="1">
      <c r="A83" s="421"/>
      <c r="B83" s="451" t="s">
        <v>927</v>
      </c>
      <c r="C83" s="452" t="s">
        <v>147</v>
      </c>
      <c r="D83" s="453" t="s">
        <v>852</v>
      </c>
      <c r="E83" s="448"/>
    </row>
    <row r="84" ht="15.75" customHeight="1">
      <c r="A84" s="421"/>
      <c r="B84" s="451" t="s">
        <v>928</v>
      </c>
      <c r="C84" s="452" t="s">
        <v>148</v>
      </c>
      <c r="D84" s="453" t="s">
        <v>852</v>
      </c>
      <c r="E84" s="448"/>
    </row>
    <row r="85" ht="15.75" customHeight="1">
      <c r="A85" s="421"/>
      <c r="B85" s="451" t="s">
        <v>929</v>
      </c>
      <c r="C85" s="452" t="s">
        <v>142</v>
      </c>
      <c r="D85" s="453" t="s">
        <v>852</v>
      </c>
      <c r="E85" s="448"/>
    </row>
    <row r="86" ht="15.75" customHeight="1">
      <c r="A86" s="421"/>
      <c r="B86" s="451" t="s">
        <v>930</v>
      </c>
      <c r="C86" s="452" t="s">
        <v>143</v>
      </c>
      <c r="D86" s="453" t="s">
        <v>852</v>
      </c>
      <c r="E86" s="448"/>
    </row>
    <row r="87" ht="15.75" customHeight="1">
      <c r="A87" s="421"/>
      <c r="B87" s="451" t="s">
        <v>931</v>
      </c>
      <c r="C87" s="452" t="s">
        <v>144</v>
      </c>
      <c r="D87" s="453" t="s">
        <v>852</v>
      </c>
      <c r="E87" s="448"/>
    </row>
    <row r="88" ht="15.75" customHeight="1">
      <c r="A88" s="421"/>
      <c r="B88" s="451" t="s">
        <v>932</v>
      </c>
      <c r="C88" s="452" t="s">
        <v>150</v>
      </c>
      <c r="D88" s="453" t="s">
        <v>852</v>
      </c>
      <c r="E88" s="448"/>
    </row>
    <row r="89" ht="15.75" customHeight="1">
      <c r="A89" s="421"/>
      <c r="B89" s="451" t="s">
        <v>933</v>
      </c>
      <c r="C89" s="452" t="s">
        <v>151</v>
      </c>
      <c r="D89" s="453" t="s">
        <v>852</v>
      </c>
      <c r="E89" s="448"/>
    </row>
    <row r="90" ht="15.75" customHeight="1">
      <c r="A90" s="421"/>
      <c r="B90" s="451" t="s">
        <v>934</v>
      </c>
      <c r="C90" s="452" t="s">
        <v>152</v>
      </c>
      <c r="D90" s="453" t="s">
        <v>852</v>
      </c>
      <c r="E90" s="448"/>
    </row>
    <row r="91" ht="15.75" customHeight="1">
      <c r="A91" s="421"/>
      <c r="B91" s="451" t="s">
        <v>935</v>
      </c>
      <c r="C91" s="452" t="s">
        <v>154</v>
      </c>
      <c r="D91" s="453" t="s">
        <v>852</v>
      </c>
      <c r="E91" s="448"/>
    </row>
    <row r="92" ht="15.75" customHeight="1">
      <c r="A92" s="421"/>
      <c r="B92" s="451" t="s">
        <v>936</v>
      </c>
      <c r="C92" s="452" t="s">
        <v>155</v>
      </c>
      <c r="D92" s="453" t="s">
        <v>852</v>
      </c>
      <c r="E92" s="448"/>
    </row>
    <row r="93" ht="15.75" customHeight="1">
      <c r="A93" s="421"/>
      <c r="B93" s="451" t="s">
        <v>937</v>
      </c>
      <c r="C93" s="452" t="s">
        <v>156</v>
      </c>
      <c r="D93" s="453" t="s">
        <v>852</v>
      </c>
      <c r="E93" s="448"/>
    </row>
    <row r="94" ht="15.75" customHeight="1">
      <c r="A94" s="421"/>
      <c r="B94" s="451" t="s">
        <v>938</v>
      </c>
      <c r="C94" s="452" t="s">
        <v>157</v>
      </c>
      <c r="D94" s="453" t="s">
        <v>852</v>
      </c>
      <c r="E94" s="448"/>
    </row>
    <row r="95" ht="15.75" customHeight="1">
      <c r="A95" s="421"/>
      <c r="B95" s="451" t="s">
        <v>939</v>
      </c>
      <c r="C95" s="452" t="s">
        <v>158</v>
      </c>
      <c r="D95" s="453" t="s">
        <v>852</v>
      </c>
      <c r="E95" s="448"/>
    </row>
    <row r="96" ht="15.75" customHeight="1">
      <c r="A96" s="421"/>
      <c r="C96" s="448"/>
      <c r="E96" s="448"/>
    </row>
    <row r="97" ht="15.75" customHeight="1">
      <c r="A97" s="421"/>
      <c r="C97" s="448"/>
      <c r="E97" s="448"/>
    </row>
    <row r="98" ht="15.75" customHeight="1">
      <c r="A98" s="421"/>
      <c r="C98" s="448"/>
      <c r="E98" s="448"/>
    </row>
    <row r="99" ht="15.75" customHeight="1">
      <c r="A99" s="421"/>
      <c r="C99" s="448"/>
      <c r="E99" s="448"/>
    </row>
    <row r="100" ht="15.75" customHeight="1">
      <c r="A100" s="421"/>
      <c r="C100" s="448"/>
      <c r="E100" s="448"/>
    </row>
    <row r="101" ht="15.75" customHeight="1">
      <c r="A101" s="421"/>
      <c r="C101" s="448"/>
      <c r="E101" s="448"/>
    </row>
    <row r="102" ht="15.75" customHeight="1">
      <c r="A102" s="421"/>
      <c r="C102" s="448"/>
      <c r="E102" s="448"/>
    </row>
    <row r="103" ht="15.75" customHeight="1">
      <c r="A103" s="421"/>
      <c r="C103" s="448"/>
      <c r="E103" s="448"/>
    </row>
    <row r="104" ht="15.75" customHeight="1">
      <c r="A104" s="421"/>
      <c r="C104" s="448"/>
      <c r="E104" s="448"/>
    </row>
    <row r="105" ht="15.75" customHeight="1">
      <c r="A105" s="421"/>
      <c r="C105" s="448"/>
      <c r="E105" s="448"/>
    </row>
    <row r="106" ht="15.75" customHeight="1">
      <c r="A106" s="421"/>
      <c r="C106" s="448"/>
      <c r="E106" s="448"/>
    </row>
    <row r="107" ht="15.75" customHeight="1">
      <c r="A107" s="421"/>
      <c r="C107" s="448"/>
      <c r="E107" s="448"/>
    </row>
    <row r="108" ht="15.75" customHeight="1">
      <c r="A108" s="421"/>
      <c r="C108" s="448"/>
      <c r="E108" s="448"/>
    </row>
    <row r="109" ht="15.75" customHeight="1">
      <c r="A109" s="421"/>
      <c r="C109" s="448"/>
      <c r="E109" s="448"/>
    </row>
    <row r="110" ht="15.75" customHeight="1">
      <c r="A110" s="421"/>
      <c r="C110" s="448"/>
      <c r="E110" s="448"/>
    </row>
    <row r="111" ht="15.75" customHeight="1">
      <c r="A111" s="421"/>
      <c r="C111" s="448"/>
      <c r="E111" s="448"/>
    </row>
    <row r="112" ht="15.75" customHeight="1">
      <c r="A112" s="421"/>
      <c r="C112" s="448"/>
      <c r="E112" s="448"/>
    </row>
    <row r="113" ht="15.75" customHeight="1">
      <c r="A113" s="421"/>
      <c r="C113" s="448"/>
      <c r="E113" s="448"/>
    </row>
    <row r="114" ht="15.75" customHeight="1">
      <c r="A114" s="421"/>
      <c r="C114" s="448"/>
      <c r="E114" s="448"/>
    </row>
    <row r="115" ht="15.75" customHeight="1">
      <c r="A115" s="421"/>
      <c r="C115" s="448"/>
      <c r="E115" s="448"/>
    </row>
    <row r="116" ht="15.75" customHeight="1">
      <c r="A116" s="421"/>
      <c r="C116" s="448"/>
      <c r="E116" s="448"/>
    </row>
    <row r="117" ht="15.75" customHeight="1">
      <c r="A117" s="421"/>
      <c r="C117" s="448"/>
      <c r="E117" s="448"/>
    </row>
    <row r="118" ht="15.75" customHeight="1">
      <c r="A118" s="421"/>
      <c r="C118" s="448"/>
      <c r="E118" s="448"/>
    </row>
    <row r="119" ht="15.75" customHeight="1">
      <c r="A119" s="421"/>
      <c r="C119" s="448"/>
      <c r="E119" s="448"/>
    </row>
    <row r="120" ht="15.75" customHeight="1">
      <c r="A120" s="421"/>
      <c r="C120" s="448"/>
      <c r="E120" s="448"/>
    </row>
    <row r="121" ht="15.75" customHeight="1">
      <c r="A121" s="421"/>
      <c r="C121" s="448"/>
      <c r="E121" s="448"/>
    </row>
    <row r="122" ht="15.75" customHeight="1">
      <c r="A122" s="421"/>
      <c r="C122" s="448"/>
      <c r="E122" s="448"/>
    </row>
    <row r="123" ht="15.75" customHeight="1">
      <c r="A123" s="421"/>
      <c r="C123" s="448"/>
      <c r="E123" s="448"/>
    </row>
    <row r="124" ht="15.75" customHeight="1">
      <c r="A124" s="421"/>
      <c r="C124" s="448"/>
      <c r="E124" s="448"/>
    </row>
    <row r="125" ht="15.75" customHeight="1">
      <c r="A125" s="421"/>
      <c r="C125" s="448"/>
      <c r="E125" s="448"/>
    </row>
    <row r="126" ht="15.75" customHeight="1">
      <c r="A126" s="421"/>
      <c r="C126" s="448"/>
      <c r="E126" s="448"/>
    </row>
    <row r="127" ht="15.75" customHeight="1">
      <c r="A127" s="421"/>
      <c r="C127" s="448"/>
      <c r="E127" s="448"/>
    </row>
    <row r="128" ht="15.75" customHeight="1">
      <c r="A128" s="421"/>
      <c r="C128" s="448"/>
      <c r="E128" s="448"/>
    </row>
    <row r="129" ht="15.75" customHeight="1">
      <c r="A129" s="421"/>
      <c r="C129" s="448"/>
      <c r="E129" s="448"/>
    </row>
    <row r="130" ht="15.75" customHeight="1">
      <c r="A130" s="421"/>
      <c r="C130" s="448"/>
      <c r="E130" s="448"/>
    </row>
    <row r="131" ht="15.75" customHeight="1">
      <c r="A131" s="421"/>
      <c r="C131" s="448"/>
      <c r="E131" s="448"/>
    </row>
    <row r="132" ht="15.75" customHeight="1">
      <c r="A132" s="421"/>
      <c r="C132" s="448"/>
      <c r="E132" s="448"/>
    </row>
    <row r="133" ht="15.75" customHeight="1">
      <c r="A133" s="421"/>
      <c r="C133" s="448"/>
      <c r="E133" s="448"/>
    </row>
    <row r="134" ht="15.75" customHeight="1">
      <c r="A134" s="421"/>
      <c r="C134" s="448"/>
      <c r="E134" s="448"/>
    </row>
    <row r="135" ht="15.75" customHeight="1">
      <c r="A135" s="421"/>
      <c r="C135" s="448"/>
      <c r="E135" s="448"/>
    </row>
    <row r="136" ht="15.75" customHeight="1">
      <c r="A136" s="421"/>
      <c r="C136" s="448"/>
      <c r="E136" s="448"/>
    </row>
    <row r="137" ht="15.75" customHeight="1">
      <c r="A137" s="421"/>
      <c r="C137" s="448"/>
      <c r="E137" s="448"/>
    </row>
    <row r="138" ht="15.75" customHeight="1">
      <c r="A138" s="421"/>
      <c r="C138" s="448"/>
      <c r="E138" s="448"/>
    </row>
    <row r="139" ht="15.75" customHeight="1">
      <c r="A139" s="421"/>
      <c r="C139" s="448"/>
      <c r="E139" s="448"/>
    </row>
    <row r="140" ht="15.75" customHeight="1">
      <c r="A140" s="421"/>
      <c r="C140" s="448"/>
      <c r="E140" s="448"/>
    </row>
    <row r="141" ht="15.75" customHeight="1">
      <c r="A141" s="421"/>
      <c r="C141" s="448"/>
      <c r="E141" s="448"/>
    </row>
    <row r="142" ht="15.75" customHeight="1">
      <c r="A142" s="421"/>
      <c r="C142" s="448"/>
      <c r="E142" s="448"/>
    </row>
    <row r="143" ht="15.75" customHeight="1">
      <c r="A143" s="421"/>
      <c r="C143" s="448"/>
      <c r="E143" s="448"/>
    </row>
    <row r="144" ht="15.75" customHeight="1">
      <c r="A144" s="421"/>
      <c r="C144" s="448"/>
      <c r="E144" s="448"/>
    </row>
    <row r="145" ht="15.75" customHeight="1">
      <c r="A145" s="421"/>
      <c r="C145" s="448"/>
      <c r="E145" s="448"/>
    </row>
    <row r="146" ht="15.75" customHeight="1">
      <c r="A146" s="421"/>
      <c r="C146" s="448"/>
      <c r="E146" s="448"/>
    </row>
    <row r="147" ht="15.75" customHeight="1">
      <c r="A147" s="421"/>
      <c r="C147" s="448"/>
      <c r="E147" s="448"/>
    </row>
    <row r="148" ht="15.75" customHeight="1">
      <c r="A148" s="421"/>
      <c r="C148" s="448"/>
      <c r="E148" s="448"/>
    </row>
    <row r="149" ht="15.75" customHeight="1">
      <c r="A149" s="421"/>
      <c r="C149" s="448"/>
      <c r="E149" s="448"/>
    </row>
    <row r="150" ht="15.75" customHeight="1">
      <c r="A150" s="421"/>
      <c r="C150" s="448"/>
      <c r="E150" s="448"/>
    </row>
    <row r="151" ht="15.75" customHeight="1">
      <c r="A151" s="421"/>
      <c r="C151" s="448"/>
      <c r="E151" s="448"/>
    </row>
    <row r="152" ht="15.75" customHeight="1">
      <c r="A152" s="421"/>
      <c r="C152" s="448"/>
      <c r="E152" s="448"/>
    </row>
    <row r="153" ht="15.75" customHeight="1">
      <c r="A153" s="421"/>
      <c r="C153" s="448"/>
      <c r="E153" s="448"/>
    </row>
    <row r="154" ht="15.75" customHeight="1">
      <c r="A154" s="421"/>
      <c r="C154" s="448"/>
      <c r="E154" s="448"/>
    </row>
    <row r="155" ht="15.75" customHeight="1">
      <c r="A155" s="421"/>
      <c r="C155" s="448"/>
      <c r="E155" s="448"/>
    </row>
    <row r="156" ht="15.75" customHeight="1">
      <c r="A156" s="421"/>
      <c r="C156" s="448"/>
      <c r="E156" s="448"/>
    </row>
    <row r="157" ht="15.75" customHeight="1">
      <c r="A157" s="421"/>
      <c r="C157" s="448"/>
      <c r="E157" s="448"/>
    </row>
    <row r="158" ht="15.75" customHeight="1">
      <c r="A158" s="421"/>
      <c r="C158" s="448"/>
      <c r="E158" s="448"/>
    </row>
    <row r="159" ht="15.75" customHeight="1">
      <c r="A159" s="421"/>
      <c r="C159" s="448"/>
      <c r="E159" s="448"/>
    </row>
    <row r="160" ht="15.75" customHeight="1">
      <c r="A160" s="421"/>
      <c r="C160" s="448"/>
      <c r="E160" s="448"/>
    </row>
    <row r="161" ht="15.75" customHeight="1">
      <c r="A161" s="421"/>
      <c r="C161" s="448"/>
      <c r="E161" s="448"/>
    </row>
    <row r="162" ht="15.75" customHeight="1">
      <c r="A162" s="421"/>
      <c r="C162" s="448"/>
      <c r="E162" s="448"/>
    </row>
    <row r="163" ht="15.75" customHeight="1">
      <c r="A163" s="421"/>
      <c r="C163" s="448"/>
      <c r="E163" s="448"/>
    </row>
    <row r="164" ht="15.75" customHeight="1">
      <c r="A164" s="421"/>
      <c r="C164" s="448"/>
      <c r="E164" s="448"/>
    </row>
    <row r="165" ht="15.75" customHeight="1">
      <c r="A165" s="421"/>
      <c r="C165" s="448"/>
      <c r="E165" s="448"/>
    </row>
    <row r="166" ht="15.75" customHeight="1">
      <c r="A166" s="421"/>
      <c r="C166" s="448"/>
      <c r="E166" s="448"/>
    </row>
    <row r="167" ht="15.75" customHeight="1">
      <c r="A167" s="421"/>
      <c r="C167" s="448"/>
      <c r="E167" s="448"/>
    </row>
    <row r="168" ht="15.75" customHeight="1">
      <c r="A168" s="421"/>
      <c r="C168" s="448"/>
      <c r="E168" s="448"/>
    </row>
    <row r="169" ht="15.75" customHeight="1">
      <c r="A169" s="421"/>
      <c r="C169" s="448"/>
      <c r="E169" s="448"/>
    </row>
    <row r="170" ht="15.75" customHeight="1">
      <c r="A170" s="421"/>
      <c r="C170" s="448"/>
      <c r="E170" s="448"/>
    </row>
    <row r="171" ht="15.75" customHeight="1">
      <c r="A171" s="421"/>
      <c r="C171" s="448"/>
      <c r="E171" s="448"/>
    </row>
    <row r="172" ht="15.75" customHeight="1">
      <c r="A172" s="421"/>
      <c r="C172" s="448"/>
      <c r="E172" s="448"/>
    </row>
    <row r="173" ht="15.75" customHeight="1">
      <c r="A173" s="421"/>
      <c r="C173" s="448"/>
      <c r="E173" s="448"/>
    </row>
    <row r="174" ht="15.75" customHeight="1">
      <c r="A174" s="421"/>
      <c r="C174" s="448"/>
      <c r="E174" s="448"/>
    </row>
    <row r="175" ht="15.75" customHeight="1">
      <c r="A175" s="421"/>
      <c r="C175" s="448"/>
      <c r="E175" s="448"/>
    </row>
    <row r="176" ht="15.75" customHeight="1">
      <c r="A176" s="421"/>
      <c r="C176" s="448"/>
      <c r="E176" s="448"/>
    </row>
    <row r="177" ht="15.75" customHeight="1">
      <c r="A177" s="421"/>
      <c r="C177" s="448"/>
      <c r="E177" s="448"/>
    </row>
    <row r="178" ht="15.75" customHeight="1">
      <c r="A178" s="421"/>
      <c r="C178" s="448"/>
      <c r="E178" s="448"/>
    </row>
    <row r="179" ht="15.75" customHeight="1">
      <c r="A179" s="421"/>
      <c r="C179" s="448"/>
      <c r="E179" s="448"/>
    </row>
    <row r="180" ht="15.75" customHeight="1">
      <c r="A180" s="421"/>
      <c r="C180" s="448"/>
      <c r="E180" s="448"/>
    </row>
    <row r="181" ht="15.75" customHeight="1">
      <c r="A181" s="421"/>
      <c r="C181" s="448"/>
      <c r="E181" s="448"/>
    </row>
    <row r="182" ht="15.75" customHeight="1">
      <c r="A182" s="421"/>
      <c r="C182" s="448"/>
      <c r="E182" s="448"/>
    </row>
    <row r="183" ht="15.75" customHeight="1">
      <c r="A183" s="421"/>
      <c r="C183" s="448"/>
      <c r="E183" s="448"/>
    </row>
    <row r="184" ht="15.75" customHeight="1">
      <c r="A184" s="421"/>
      <c r="C184" s="448"/>
      <c r="E184" s="448"/>
    </row>
    <row r="185" ht="15.75" customHeight="1">
      <c r="A185" s="421"/>
      <c r="C185" s="448"/>
      <c r="E185" s="448"/>
    </row>
    <row r="186" ht="15.75" customHeight="1">
      <c r="A186" s="421"/>
      <c r="C186" s="448"/>
      <c r="E186" s="448"/>
    </row>
    <row r="187" ht="15.75" customHeight="1">
      <c r="A187" s="421"/>
      <c r="C187" s="448"/>
      <c r="E187" s="448"/>
    </row>
    <row r="188" ht="15.75" customHeight="1">
      <c r="A188" s="421"/>
      <c r="C188" s="448"/>
      <c r="E188" s="448"/>
    </row>
    <row r="189" ht="15.75" customHeight="1">
      <c r="A189" s="421"/>
      <c r="C189" s="448"/>
      <c r="E189" s="448"/>
    </row>
    <row r="190" ht="15.75" customHeight="1">
      <c r="A190" s="421"/>
      <c r="C190" s="448"/>
      <c r="E190" s="448"/>
    </row>
    <row r="191" ht="15.75" customHeight="1">
      <c r="A191" s="421"/>
      <c r="C191" s="448"/>
      <c r="E191" s="448"/>
    </row>
    <row r="192" ht="15.75" customHeight="1">
      <c r="A192" s="421"/>
      <c r="C192" s="448"/>
      <c r="E192" s="448"/>
    </row>
    <row r="193" ht="15.75" customHeight="1">
      <c r="A193" s="421"/>
      <c r="C193" s="448"/>
      <c r="E193" s="448"/>
    </row>
    <row r="194" ht="15.75" customHeight="1">
      <c r="A194" s="421"/>
      <c r="C194" s="448"/>
      <c r="E194" s="448"/>
    </row>
    <row r="195" ht="15.75" customHeight="1">
      <c r="A195" s="421"/>
      <c r="C195" s="448"/>
      <c r="E195" s="448"/>
    </row>
    <row r="196" ht="15.75" customHeight="1">
      <c r="A196" s="421"/>
      <c r="C196" s="448"/>
      <c r="E196" s="448"/>
    </row>
    <row r="197" ht="15.75" customHeight="1">
      <c r="A197" s="421"/>
      <c r="C197" s="448"/>
      <c r="E197" s="448"/>
    </row>
    <row r="198" ht="15.75" customHeight="1">
      <c r="A198" s="421"/>
      <c r="C198" s="448"/>
      <c r="E198" s="448"/>
    </row>
    <row r="199" ht="15.75" customHeight="1">
      <c r="A199" s="421"/>
      <c r="C199" s="448"/>
      <c r="E199" s="448"/>
    </row>
    <row r="200" ht="15.75" customHeight="1">
      <c r="A200" s="421"/>
      <c r="C200" s="448"/>
      <c r="E200" s="448"/>
    </row>
    <row r="201" ht="15.75" customHeight="1">
      <c r="A201" s="421"/>
      <c r="C201" s="448"/>
      <c r="E201" s="448"/>
    </row>
    <row r="202" ht="15.75" customHeight="1">
      <c r="A202" s="421"/>
      <c r="C202" s="448"/>
      <c r="E202" s="448"/>
    </row>
    <row r="203" ht="15.75" customHeight="1">
      <c r="A203" s="421"/>
      <c r="C203" s="448"/>
      <c r="E203" s="448"/>
    </row>
    <row r="204" ht="15.75" customHeight="1">
      <c r="A204" s="421"/>
      <c r="C204" s="448"/>
      <c r="E204" s="448"/>
    </row>
    <row r="205" ht="15.75" customHeight="1">
      <c r="A205" s="421"/>
      <c r="C205" s="448"/>
      <c r="E205" s="448"/>
    </row>
    <row r="206" ht="15.75" customHeight="1">
      <c r="A206" s="421"/>
      <c r="C206" s="448"/>
      <c r="E206" s="448"/>
    </row>
    <row r="207" ht="15.75" customHeight="1">
      <c r="A207" s="421"/>
      <c r="C207" s="448"/>
      <c r="E207" s="448"/>
    </row>
    <row r="208" ht="15.75" customHeight="1">
      <c r="A208" s="421"/>
      <c r="C208" s="448"/>
      <c r="E208" s="448"/>
    </row>
    <row r="209" ht="15.75" customHeight="1">
      <c r="A209" s="421"/>
      <c r="C209" s="448"/>
      <c r="E209" s="448"/>
    </row>
    <row r="210" ht="15.75" customHeight="1">
      <c r="A210" s="421"/>
      <c r="C210" s="448"/>
      <c r="E210" s="448"/>
    </row>
    <row r="211" ht="15.75" customHeight="1">
      <c r="A211" s="421"/>
      <c r="C211" s="448"/>
      <c r="E211" s="448"/>
    </row>
    <row r="212" ht="15.75" customHeight="1">
      <c r="A212" s="421"/>
      <c r="C212" s="448"/>
      <c r="E212" s="448"/>
    </row>
    <row r="213" ht="15.75" customHeight="1">
      <c r="A213" s="421"/>
      <c r="C213" s="448"/>
      <c r="E213" s="448"/>
    </row>
    <row r="214" ht="15.75" customHeight="1">
      <c r="A214" s="421"/>
      <c r="C214" s="448"/>
      <c r="E214" s="448"/>
    </row>
    <row r="215" ht="15.75" customHeight="1">
      <c r="A215" s="421"/>
      <c r="C215" s="448"/>
      <c r="E215" s="448"/>
    </row>
    <row r="216" ht="15.75" customHeight="1">
      <c r="A216" s="421"/>
      <c r="C216" s="448"/>
      <c r="E216" s="448"/>
    </row>
    <row r="217" ht="15.75" customHeight="1">
      <c r="A217" s="421"/>
      <c r="C217" s="448"/>
      <c r="E217" s="448"/>
    </row>
    <row r="218" ht="15.75" customHeight="1">
      <c r="A218" s="421"/>
      <c r="C218" s="448"/>
      <c r="E218" s="448"/>
    </row>
    <row r="219" ht="15.75" customHeight="1">
      <c r="A219" s="421"/>
      <c r="C219" s="448"/>
      <c r="E219" s="448"/>
    </row>
    <row r="220" ht="15.75" customHeight="1">
      <c r="A220" s="421"/>
      <c r="C220" s="448"/>
      <c r="E220" s="448"/>
    </row>
    <row r="221" ht="15.75" customHeight="1">
      <c r="A221" s="421"/>
      <c r="C221" s="448"/>
      <c r="E221" s="448"/>
    </row>
    <row r="222" ht="15.75" customHeight="1">
      <c r="A222" s="421"/>
      <c r="C222" s="448"/>
      <c r="E222" s="448"/>
    </row>
    <row r="223" ht="15.75" customHeight="1">
      <c r="A223" s="421"/>
      <c r="C223" s="448"/>
      <c r="E223" s="448"/>
    </row>
    <row r="224" ht="15.75" customHeight="1">
      <c r="A224" s="421"/>
      <c r="C224" s="448"/>
      <c r="E224" s="448"/>
    </row>
    <row r="225" ht="15.75" customHeight="1">
      <c r="A225" s="421"/>
      <c r="C225" s="448"/>
      <c r="E225" s="448"/>
    </row>
    <row r="226" ht="15.75" customHeight="1">
      <c r="A226" s="421"/>
      <c r="C226" s="448"/>
      <c r="E226" s="448"/>
    </row>
    <row r="227" ht="15.75" customHeight="1">
      <c r="A227" s="421"/>
      <c r="C227" s="448"/>
      <c r="E227" s="448"/>
    </row>
    <row r="228" ht="15.75" customHeight="1">
      <c r="A228" s="421"/>
      <c r="C228" s="448"/>
      <c r="E228" s="448"/>
    </row>
    <row r="229" ht="15.75" customHeight="1">
      <c r="A229" s="421"/>
      <c r="C229" s="448"/>
      <c r="E229" s="448"/>
    </row>
    <row r="230" ht="15.75" customHeight="1">
      <c r="A230" s="421"/>
      <c r="C230" s="448"/>
      <c r="E230" s="448"/>
    </row>
    <row r="231" ht="15.75" customHeight="1">
      <c r="A231" s="421"/>
      <c r="C231" s="448"/>
      <c r="E231" s="448"/>
    </row>
    <row r="232" ht="15.75" customHeight="1">
      <c r="A232" s="421"/>
      <c r="C232" s="448"/>
      <c r="E232" s="448"/>
    </row>
    <row r="233" ht="15.75" customHeight="1">
      <c r="A233" s="421"/>
      <c r="C233" s="448"/>
      <c r="E233" s="448"/>
    </row>
    <row r="234" ht="15.75" customHeight="1">
      <c r="A234" s="421"/>
      <c r="C234" s="448"/>
      <c r="E234" s="448"/>
    </row>
    <row r="235" ht="15.75" customHeight="1">
      <c r="A235" s="421"/>
      <c r="C235" s="448"/>
      <c r="E235" s="448"/>
    </row>
    <row r="236" ht="15.75" customHeight="1">
      <c r="A236" s="421"/>
      <c r="C236" s="448"/>
      <c r="E236" s="448"/>
    </row>
    <row r="237" ht="15.75" customHeight="1">
      <c r="A237" s="421"/>
      <c r="C237" s="448"/>
      <c r="E237" s="448"/>
    </row>
    <row r="238" ht="15.75" customHeight="1">
      <c r="A238" s="421"/>
      <c r="C238" s="448"/>
      <c r="E238" s="448"/>
    </row>
    <row r="239" ht="15.75" customHeight="1">
      <c r="A239" s="421"/>
      <c r="C239" s="448"/>
      <c r="E239" s="448"/>
    </row>
    <row r="240" ht="15.75" customHeight="1">
      <c r="A240" s="421"/>
      <c r="C240" s="448"/>
      <c r="E240" s="448"/>
    </row>
    <row r="241" ht="15.75" customHeight="1">
      <c r="A241" s="421"/>
      <c r="C241" s="448"/>
      <c r="E241" s="448"/>
    </row>
    <row r="242" ht="15.75" customHeight="1">
      <c r="A242" s="421"/>
      <c r="C242" s="448"/>
      <c r="E242" s="448"/>
    </row>
    <row r="243" ht="15.75" customHeight="1">
      <c r="A243" s="421"/>
      <c r="C243" s="448"/>
      <c r="E243" s="448"/>
    </row>
    <row r="244" ht="15.75" customHeight="1">
      <c r="A244" s="421"/>
      <c r="C244" s="448"/>
      <c r="E244" s="448"/>
    </row>
    <row r="245" ht="15.75" customHeight="1">
      <c r="A245" s="421"/>
      <c r="C245" s="448"/>
      <c r="E245" s="448"/>
    </row>
    <row r="246" ht="15.75" customHeight="1">
      <c r="A246" s="421"/>
      <c r="C246" s="448"/>
      <c r="E246" s="448"/>
    </row>
    <row r="247" ht="15.75" customHeight="1">
      <c r="A247" s="421"/>
      <c r="C247" s="448"/>
      <c r="E247" s="448"/>
    </row>
    <row r="248" ht="15.75" customHeight="1">
      <c r="A248" s="421"/>
      <c r="C248" s="448"/>
      <c r="E248" s="448"/>
    </row>
    <row r="249" ht="15.75" customHeight="1">
      <c r="A249" s="421"/>
      <c r="C249" s="448"/>
      <c r="E249" s="448"/>
    </row>
    <row r="250" ht="15.75" customHeight="1">
      <c r="A250" s="421"/>
      <c r="C250" s="448"/>
      <c r="E250" s="448"/>
    </row>
    <row r="251" ht="15.75" customHeight="1">
      <c r="A251" s="421"/>
      <c r="C251" s="448"/>
      <c r="E251" s="448"/>
    </row>
    <row r="252" ht="15.75" customHeight="1">
      <c r="A252" s="421"/>
      <c r="C252" s="448"/>
      <c r="E252" s="448"/>
    </row>
    <row r="253" ht="15.75" customHeight="1">
      <c r="A253" s="421"/>
      <c r="C253" s="448"/>
      <c r="E253" s="448"/>
    </row>
    <row r="254" ht="15.75" customHeight="1">
      <c r="A254" s="421"/>
      <c r="C254" s="448"/>
      <c r="E254" s="448"/>
    </row>
    <row r="255" ht="15.75" customHeight="1">
      <c r="A255" s="421"/>
      <c r="C255" s="448"/>
      <c r="E255" s="448"/>
    </row>
    <row r="256" ht="15.75" customHeight="1">
      <c r="A256" s="421"/>
      <c r="C256" s="448"/>
      <c r="E256" s="448"/>
    </row>
    <row r="257" ht="15.75" customHeight="1">
      <c r="A257" s="421"/>
      <c r="C257" s="448"/>
      <c r="E257" s="448"/>
    </row>
    <row r="258" ht="15.75" customHeight="1">
      <c r="A258" s="421"/>
      <c r="C258" s="448"/>
      <c r="E258" s="448"/>
    </row>
    <row r="259" ht="15.75" customHeight="1">
      <c r="A259" s="421"/>
      <c r="C259" s="448"/>
      <c r="E259" s="448"/>
    </row>
    <row r="260" ht="15.75" customHeight="1">
      <c r="A260" s="421"/>
      <c r="C260" s="448"/>
      <c r="E260" s="448"/>
    </row>
    <row r="261" ht="15.75" customHeight="1">
      <c r="A261" s="421"/>
      <c r="C261" s="448"/>
      <c r="E261" s="448"/>
    </row>
    <row r="262" ht="15.75" customHeight="1">
      <c r="A262" s="421"/>
      <c r="C262" s="448"/>
      <c r="E262" s="448"/>
    </row>
    <row r="263" ht="15.75" customHeight="1">
      <c r="A263" s="421"/>
      <c r="C263" s="448"/>
      <c r="E263" s="448"/>
    </row>
    <row r="264" ht="15.75" customHeight="1">
      <c r="A264" s="421"/>
      <c r="C264" s="448"/>
      <c r="E264" s="448"/>
    </row>
    <row r="265" ht="15.75" customHeight="1">
      <c r="A265" s="421"/>
      <c r="C265" s="448"/>
      <c r="E265" s="448"/>
    </row>
    <row r="266" ht="15.75" customHeight="1">
      <c r="A266" s="421"/>
      <c r="C266" s="448"/>
      <c r="E266" s="448"/>
    </row>
    <row r="267" ht="15.75" customHeight="1">
      <c r="A267" s="421"/>
      <c r="C267" s="448"/>
      <c r="E267" s="448"/>
    </row>
    <row r="268" ht="15.75" customHeight="1">
      <c r="A268" s="421"/>
      <c r="C268" s="448"/>
      <c r="E268" s="448"/>
    </row>
    <row r="269" ht="15.75" customHeight="1">
      <c r="A269" s="421"/>
      <c r="C269" s="448"/>
      <c r="E269" s="448"/>
    </row>
    <row r="270" ht="15.75" customHeight="1">
      <c r="A270" s="421"/>
      <c r="C270" s="448"/>
      <c r="E270" s="448"/>
    </row>
    <row r="271" ht="15.75" customHeight="1">
      <c r="A271" s="421"/>
      <c r="C271" s="448"/>
      <c r="E271" s="448"/>
    </row>
    <row r="272" ht="15.75" customHeight="1">
      <c r="A272" s="421"/>
      <c r="C272" s="448"/>
      <c r="E272" s="448"/>
    </row>
    <row r="273" ht="15.75" customHeight="1">
      <c r="A273" s="421"/>
      <c r="C273" s="448"/>
      <c r="E273" s="448"/>
    </row>
    <row r="274" ht="15.75" customHeight="1">
      <c r="A274" s="421"/>
      <c r="C274" s="448"/>
      <c r="E274" s="448"/>
    </row>
    <row r="275" ht="15.75" customHeight="1">
      <c r="A275" s="421"/>
      <c r="C275" s="448"/>
      <c r="E275" s="448"/>
    </row>
    <row r="276" ht="15.75" customHeight="1">
      <c r="A276" s="421"/>
      <c r="C276" s="448"/>
      <c r="E276" s="448"/>
    </row>
    <row r="277" ht="15.75" customHeight="1">
      <c r="A277" s="421"/>
      <c r="C277" s="448"/>
      <c r="E277" s="448"/>
    </row>
    <row r="278" ht="15.75" customHeight="1">
      <c r="A278" s="421"/>
      <c r="C278" s="448"/>
      <c r="E278" s="448"/>
    </row>
    <row r="279" ht="15.75" customHeight="1">
      <c r="A279" s="421"/>
      <c r="C279" s="448"/>
      <c r="E279" s="448"/>
    </row>
    <row r="280" ht="15.75" customHeight="1">
      <c r="A280" s="421"/>
      <c r="C280" s="448"/>
      <c r="E280" s="448"/>
    </row>
    <row r="281" ht="15.75" customHeight="1">
      <c r="A281" s="421"/>
      <c r="C281" s="448"/>
      <c r="E281" s="448"/>
    </row>
    <row r="282" ht="15.75" customHeight="1">
      <c r="A282" s="421"/>
      <c r="C282" s="448"/>
      <c r="E282" s="448"/>
    </row>
    <row r="283" ht="15.75" customHeight="1">
      <c r="A283" s="421"/>
      <c r="C283" s="448"/>
      <c r="E283" s="448"/>
    </row>
    <row r="284" ht="15.75" customHeight="1">
      <c r="A284" s="421"/>
      <c r="C284" s="448"/>
      <c r="E284" s="448"/>
    </row>
    <row r="285" ht="15.75" customHeight="1">
      <c r="A285" s="421"/>
      <c r="C285" s="448"/>
      <c r="E285" s="448"/>
    </row>
    <row r="286" ht="15.75" customHeight="1">
      <c r="A286" s="421"/>
      <c r="C286" s="448"/>
      <c r="E286" s="448"/>
    </row>
    <row r="287" ht="15.75" customHeight="1">
      <c r="A287" s="421"/>
      <c r="C287" s="448"/>
      <c r="E287" s="448"/>
    </row>
    <row r="288" ht="15.75" customHeight="1">
      <c r="A288" s="421"/>
      <c r="C288" s="448"/>
      <c r="E288" s="448"/>
    </row>
    <row r="289" ht="15.75" customHeight="1">
      <c r="A289" s="421"/>
      <c r="C289" s="448"/>
      <c r="E289" s="448"/>
    </row>
    <row r="290" ht="15.75" customHeight="1">
      <c r="A290" s="421"/>
      <c r="C290" s="448"/>
      <c r="E290" s="448"/>
    </row>
    <row r="291" ht="15.75" customHeight="1">
      <c r="A291" s="421"/>
      <c r="C291" s="448"/>
      <c r="E291" s="448"/>
    </row>
    <row r="292" ht="15.75" customHeight="1">
      <c r="A292" s="421"/>
      <c r="C292" s="448"/>
      <c r="E292" s="448"/>
    </row>
    <row r="293" ht="15.75" customHeight="1">
      <c r="A293" s="421"/>
      <c r="C293" s="448"/>
      <c r="E293" s="448"/>
    </row>
    <row r="294" ht="15.75" customHeight="1">
      <c r="A294" s="421"/>
      <c r="C294" s="448"/>
      <c r="E294" s="448"/>
    </row>
    <row r="295" ht="15.75" customHeight="1">
      <c r="A295" s="421"/>
      <c r="C295" s="448"/>
      <c r="E295" s="448"/>
    </row>
    <row r="296" ht="15.75" customHeight="1">
      <c r="A296" s="421"/>
      <c r="C296" s="448"/>
      <c r="E296" s="448"/>
    </row>
    <row r="297" ht="15.75" customHeight="1">
      <c r="A297" s="421"/>
      <c r="C297" s="448"/>
      <c r="E297" s="448"/>
    </row>
    <row r="298" ht="15.75" customHeight="1">
      <c r="A298" s="421"/>
      <c r="C298" s="448"/>
      <c r="E298" s="448"/>
    </row>
    <row r="299" ht="15.75" customHeight="1">
      <c r="A299" s="421"/>
      <c r="C299" s="448"/>
      <c r="E299" s="448"/>
    </row>
    <row r="300" ht="15.75" customHeight="1">
      <c r="A300" s="421"/>
      <c r="C300" s="448"/>
      <c r="E300" s="448"/>
    </row>
    <row r="301" ht="15.75" customHeight="1">
      <c r="A301" s="421"/>
      <c r="C301" s="448"/>
      <c r="E301" s="448"/>
    </row>
    <row r="302" ht="15.75" customHeight="1">
      <c r="A302" s="421"/>
      <c r="C302" s="448"/>
      <c r="E302" s="448"/>
    </row>
    <row r="303" ht="15.75" customHeight="1">
      <c r="A303" s="421"/>
      <c r="C303" s="448"/>
      <c r="E303" s="448"/>
    </row>
    <row r="304" ht="15.75" customHeight="1">
      <c r="A304" s="421"/>
      <c r="C304" s="448"/>
      <c r="E304" s="448"/>
    </row>
    <row r="305" ht="15.75" customHeight="1">
      <c r="A305" s="421"/>
      <c r="C305" s="448"/>
      <c r="E305" s="448"/>
    </row>
    <row r="306" ht="15.75" customHeight="1">
      <c r="A306" s="421"/>
      <c r="C306" s="448"/>
      <c r="E306" s="448"/>
    </row>
    <row r="307" ht="15.75" customHeight="1">
      <c r="A307" s="421"/>
      <c r="C307" s="448"/>
      <c r="E307" s="448"/>
    </row>
    <row r="308" ht="15.75" customHeight="1">
      <c r="A308" s="421"/>
      <c r="C308" s="448"/>
      <c r="E308" s="448"/>
    </row>
    <row r="309" ht="15.75" customHeight="1">
      <c r="A309" s="421"/>
      <c r="C309" s="448"/>
      <c r="E309" s="448"/>
    </row>
    <row r="310" ht="15.75" customHeight="1">
      <c r="A310" s="421"/>
      <c r="C310" s="448"/>
      <c r="E310" s="448"/>
    </row>
    <row r="311" ht="15.75" customHeight="1">
      <c r="A311" s="421"/>
      <c r="C311" s="448"/>
      <c r="E311" s="448"/>
    </row>
    <row r="312" ht="15.75" customHeight="1">
      <c r="A312" s="421"/>
      <c r="C312" s="448"/>
      <c r="E312" s="448"/>
    </row>
    <row r="313" ht="15.75" customHeight="1">
      <c r="A313" s="421"/>
      <c r="C313" s="448"/>
      <c r="E313" s="448"/>
    </row>
    <row r="314" ht="15.75" customHeight="1">
      <c r="A314" s="421"/>
      <c r="C314" s="448"/>
      <c r="E314" s="448"/>
    </row>
    <row r="315" ht="15.75" customHeight="1">
      <c r="A315" s="421"/>
      <c r="C315" s="448"/>
      <c r="E315" s="448"/>
    </row>
    <row r="316" ht="15.75" customHeight="1">
      <c r="A316" s="421"/>
      <c r="C316" s="448"/>
      <c r="E316" s="448"/>
    </row>
    <row r="317" ht="15.75" customHeight="1">
      <c r="A317" s="421"/>
      <c r="C317" s="448"/>
      <c r="E317" s="448"/>
    </row>
    <row r="318" ht="15.75" customHeight="1">
      <c r="A318" s="421"/>
      <c r="C318" s="448"/>
      <c r="E318" s="448"/>
    </row>
    <row r="319" ht="15.75" customHeight="1">
      <c r="A319" s="421"/>
      <c r="C319" s="448"/>
      <c r="E319" s="448"/>
    </row>
    <row r="320" ht="15.75" customHeight="1">
      <c r="A320" s="421"/>
      <c r="C320" s="448"/>
      <c r="E320" s="448"/>
    </row>
    <row r="321" ht="15.75" customHeight="1">
      <c r="A321" s="421"/>
      <c r="C321" s="448"/>
      <c r="E321" s="448"/>
    </row>
    <row r="322" ht="15.75" customHeight="1">
      <c r="A322" s="421"/>
      <c r="C322" s="448"/>
      <c r="E322" s="448"/>
    </row>
    <row r="323" ht="15.75" customHeight="1">
      <c r="A323" s="421"/>
      <c r="C323" s="448"/>
      <c r="E323" s="448"/>
    </row>
    <row r="324" ht="15.75" customHeight="1">
      <c r="A324" s="421"/>
      <c r="C324" s="448"/>
      <c r="E324" s="448"/>
    </row>
    <row r="325" ht="15.75" customHeight="1">
      <c r="A325" s="421"/>
      <c r="C325" s="448"/>
      <c r="E325" s="448"/>
    </row>
    <row r="326" ht="15.75" customHeight="1">
      <c r="A326" s="421"/>
      <c r="C326" s="448"/>
      <c r="E326" s="448"/>
    </row>
    <row r="327" ht="15.75" customHeight="1">
      <c r="A327" s="421"/>
      <c r="C327" s="448"/>
      <c r="E327" s="448"/>
    </row>
    <row r="328" ht="15.75" customHeight="1">
      <c r="A328" s="421"/>
      <c r="C328" s="448"/>
      <c r="E328" s="448"/>
    </row>
    <row r="329" ht="15.75" customHeight="1">
      <c r="A329" s="421"/>
      <c r="C329" s="448"/>
      <c r="E329" s="448"/>
    </row>
    <row r="330" ht="15.75" customHeight="1">
      <c r="A330" s="421"/>
      <c r="C330" s="448"/>
      <c r="E330" s="448"/>
    </row>
    <row r="331" ht="15.75" customHeight="1">
      <c r="A331" s="421"/>
      <c r="C331" s="448"/>
      <c r="E331" s="448"/>
    </row>
    <row r="332" ht="15.75" customHeight="1">
      <c r="A332" s="421"/>
      <c r="C332" s="448"/>
      <c r="E332" s="448"/>
    </row>
    <row r="333" ht="15.75" customHeight="1">
      <c r="A333" s="421"/>
      <c r="C333" s="448"/>
      <c r="E333" s="448"/>
    </row>
    <row r="334" ht="15.75" customHeight="1">
      <c r="A334" s="421"/>
      <c r="C334" s="448"/>
      <c r="E334" s="448"/>
    </row>
    <row r="335" ht="15.75" customHeight="1">
      <c r="A335" s="421"/>
      <c r="C335" s="448"/>
      <c r="E335" s="448"/>
    </row>
    <row r="336" ht="15.75" customHeight="1">
      <c r="A336" s="421"/>
      <c r="C336" s="448"/>
      <c r="E336" s="448"/>
    </row>
    <row r="337" ht="15.75" customHeight="1">
      <c r="A337" s="421"/>
      <c r="C337" s="448"/>
      <c r="E337" s="448"/>
    </row>
    <row r="338" ht="15.75" customHeight="1">
      <c r="A338" s="421"/>
      <c r="C338" s="448"/>
      <c r="E338" s="448"/>
    </row>
    <row r="339" ht="15.75" customHeight="1">
      <c r="A339" s="421"/>
      <c r="C339" s="448"/>
      <c r="E339" s="448"/>
    </row>
    <row r="340" ht="15.75" customHeight="1">
      <c r="A340" s="421"/>
      <c r="C340" s="448"/>
      <c r="E340" s="448"/>
    </row>
    <row r="341" ht="15.75" customHeight="1">
      <c r="A341" s="421"/>
      <c r="C341" s="448"/>
      <c r="E341" s="448"/>
    </row>
    <row r="342" ht="15.75" customHeight="1">
      <c r="A342" s="421"/>
      <c r="C342" s="448"/>
      <c r="E342" s="448"/>
    </row>
    <row r="343" ht="15.75" customHeight="1">
      <c r="A343" s="421"/>
      <c r="C343" s="448"/>
      <c r="E343" s="448"/>
    </row>
    <row r="344" ht="15.75" customHeight="1">
      <c r="A344" s="421"/>
      <c r="C344" s="448"/>
      <c r="E344" s="448"/>
    </row>
    <row r="345" ht="15.75" customHeight="1">
      <c r="A345" s="421"/>
      <c r="C345" s="448"/>
      <c r="E345" s="448"/>
    </row>
    <row r="346" ht="15.75" customHeight="1">
      <c r="A346" s="421"/>
      <c r="C346" s="448"/>
      <c r="E346" s="448"/>
    </row>
    <row r="347" ht="15.75" customHeight="1">
      <c r="A347" s="421"/>
      <c r="C347" s="448"/>
      <c r="E347" s="448"/>
    </row>
    <row r="348" ht="15.75" customHeight="1">
      <c r="A348" s="421"/>
      <c r="C348" s="448"/>
      <c r="E348" s="448"/>
    </row>
    <row r="349" ht="15.75" customHeight="1">
      <c r="A349" s="421"/>
      <c r="C349" s="448"/>
      <c r="E349" s="448"/>
    </row>
    <row r="350" ht="15.75" customHeight="1">
      <c r="A350" s="421"/>
      <c r="C350" s="448"/>
      <c r="E350" s="448"/>
    </row>
    <row r="351" ht="15.75" customHeight="1">
      <c r="A351" s="421"/>
      <c r="C351" s="448"/>
      <c r="E351" s="448"/>
    </row>
    <row r="352" ht="15.75" customHeight="1">
      <c r="A352" s="421"/>
      <c r="C352" s="448"/>
      <c r="E352" s="448"/>
    </row>
    <row r="353" ht="15.75" customHeight="1">
      <c r="A353" s="421"/>
      <c r="C353" s="448"/>
      <c r="E353" s="448"/>
    </row>
    <row r="354" ht="15.75" customHeight="1">
      <c r="A354" s="421"/>
      <c r="C354" s="448"/>
      <c r="E354" s="448"/>
    </row>
    <row r="355" ht="15.75" customHeight="1">
      <c r="A355" s="421"/>
      <c r="C355" s="448"/>
      <c r="E355" s="448"/>
    </row>
    <row r="356" ht="15.75" customHeight="1">
      <c r="A356" s="421"/>
      <c r="C356" s="448"/>
      <c r="E356" s="448"/>
    </row>
    <row r="357" ht="15.75" customHeight="1">
      <c r="A357" s="421"/>
      <c r="C357" s="448"/>
      <c r="E357" s="448"/>
    </row>
    <row r="358" ht="15.75" customHeight="1">
      <c r="A358" s="421"/>
      <c r="C358" s="448"/>
      <c r="E358" s="448"/>
    </row>
    <row r="359" ht="15.75" customHeight="1">
      <c r="A359" s="421"/>
      <c r="C359" s="448"/>
      <c r="E359" s="448"/>
    </row>
    <row r="360" ht="15.75" customHeight="1">
      <c r="A360" s="421"/>
      <c r="C360" s="448"/>
      <c r="E360" s="448"/>
    </row>
    <row r="361" ht="15.75" customHeight="1">
      <c r="A361" s="421"/>
      <c r="C361" s="448"/>
      <c r="E361" s="448"/>
    </row>
    <row r="362" ht="15.75" customHeight="1">
      <c r="A362" s="421"/>
      <c r="C362" s="448"/>
      <c r="E362" s="448"/>
    </row>
    <row r="363" ht="15.75" customHeight="1">
      <c r="A363" s="421"/>
      <c r="C363" s="448"/>
      <c r="E363" s="448"/>
    </row>
    <row r="364" ht="15.75" customHeight="1">
      <c r="A364" s="421"/>
      <c r="C364" s="448"/>
      <c r="E364" s="448"/>
    </row>
    <row r="365" ht="15.75" customHeight="1">
      <c r="A365" s="421"/>
      <c r="C365" s="448"/>
      <c r="E365" s="448"/>
    </row>
    <row r="366" ht="15.75" customHeight="1">
      <c r="A366" s="421"/>
      <c r="C366" s="448"/>
      <c r="E366" s="448"/>
    </row>
    <row r="367" ht="15.75" customHeight="1">
      <c r="A367" s="421"/>
      <c r="C367" s="448"/>
      <c r="E367" s="448"/>
    </row>
    <row r="368" ht="15.75" customHeight="1">
      <c r="A368" s="421"/>
      <c r="C368" s="448"/>
      <c r="E368" s="448"/>
    </row>
    <row r="369" ht="15.75" customHeight="1">
      <c r="A369" s="421"/>
      <c r="C369" s="448"/>
      <c r="E369" s="448"/>
    </row>
    <row r="370" ht="15.75" customHeight="1">
      <c r="A370" s="421"/>
      <c r="C370" s="448"/>
      <c r="E370" s="448"/>
    </row>
    <row r="371" ht="15.75" customHeight="1">
      <c r="A371" s="421"/>
      <c r="C371" s="448"/>
      <c r="E371" s="448"/>
    </row>
    <row r="372" ht="15.75" customHeight="1">
      <c r="A372" s="421"/>
      <c r="C372" s="448"/>
      <c r="E372" s="448"/>
    </row>
    <row r="373" ht="15.75" customHeight="1">
      <c r="A373" s="421"/>
      <c r="C373" s="448"/>
      <c r="E373" s="448"/>
    </row>
    <row r="374" ht="15.75" customHeight="1">
      <c r="A374" s="421"/>
      <c r="C374" s="448"/>
      <c r="E374" s="448"/>
    </row>
    <row r="375" ht="15.75" customHeight="1">
      <c r="A375" s="421"/>
      <c r="C375" s="448"/>
      <c r="E375" s="448"/>
    </row>
    <row r="376" ht="15.75" customHeight="1">
      <c r="A376" s="421"/>
      <c r="C376" s="448"/>
      <c r="E376" s="448"/>
    </row>
    <row r="377" ht="15.75" customHeight="1">
      <c r="A377" s="421"/>
      <c r="C377" s="448"/>
      <c r="E377" s="448"/>
    </row>
    <row r="378" ht="15.75" customHeight="1">
      <c r="A378" s="421"/>
      <c r="C378" s="448"/>
      <c r="E378" s="448"/>
    </row>
    <row r="379" ht="15.75" customHeight="1">
      <c r="A379" s="421"/>
      <c r="C379" s="448"/>
      <c r="E379" s="448"/>
    </row>
    <row r="380" ht="15.75" customHeight="1">
      <c r="A380" s="421"/>
      <c r="C380" s="448"/>
      <c r="E380" s="448"/>
    </row>
    <row r="381" ht="15.75" customHeight="1">
      <c r="A381" s="421"/>
      <c r="C381" s="448"/>
      <c r="E381" s="448"/>
    </row>
    <row r="382" ht="15.75" customHeight="1">
      <c r="A382" s="421"/>
      <c r="C382" s="448"/>
      <c r="E382" s="448"/>
    </row>
    <row r="383" ht="15.75" customHeight="1">
      <c r="A383" s="421"/>
      <c r="C383" s="448"/>
      <c r="E383" s="448"/>
    </row>
    <row r="384" ht="15.75" customHeight="1">
      <c r="A384" s="421"/>
      <c r="C384" s="448"/>
      <c r="E384" s="448"/>
    </row>
    <row r="385" ht="15.75" customHeight="1">
      <c r="A385" s="421"/>
      <c r="C385" s="448"/>
      <c r="E385" s="448"/>
    </row>
    <row r="386" ht="15.75" customHeight="1">
      <c r="A386" s="421"/>
      <c r="C386" s="448"/>
      <c r="E386" s="448"/>
    </row>
    <row r="387" ht="15.75" customHeight="1">
      <c r="A387" s="421"/>
      <c r="C387" s="448"/>
      <c r="E387" s="448"/>
    </row>
    <row r="388" ht="15.75" customHeight="1">
      <c r="A388" s="421"/>
      <c r="C388" s="448"/>
      <c r="E388" s="448"/>
    </row>
    <row r="389" ht="15.75" customHeight="1">
      <c r="A389" s="421"/>
      <c r="C389" s="448"/>
      <c r="E389" s="448"/>
    </row>
    <row r="390" ht="15.75" customHeight="1">
      <c r="A390" s="421"/>
      <c r="C390" s="448"/>
      <c r="E390" s="448"/>
    </row>
    <row r="391" ht="15.75" customHeight="1">
      <c r="A391" s="421"/>
      <c r="C391" s="448"/>
      <c r="E391" s="448"/>
    </row>
    <row r="392" ht="15.75" customHeight="1">
      <c r="A392" s="421"/>
      <c r="C392" s="448"/>
      <c r="E392" s="448"/>
    </row>
    <row r="393" ht="15.75" customHeight="1">
      <c r="A393" s="421"/>
      <c r="C393" s="448"/>
      <c r="E393" s="448"/>
    </row>
    <row r="394" ht="15.75" customHeight="1">
      <c r="A394" s="421"/>
      <c r="C394" s="448"/>
      <c r="E394" s="448"/>
    </row>
    <row r="395" ht="15.75" customHeight="1">
      <c r="A395" s="421"/>
      <c r="C395" s="448"/>
      <c r="E395" s="448"/>
    </row>
    <row r="396" ht="15.75" customHeight="1">
      <c r="A396" s="421"/>
      <c r="C396" s="448"/>
      <c r="E396" s="448"/>
    </row>
    <row r="397" ht="15.75" customHeight="1">
      <c r="A397" s="421"/>
      <c r="C397" s="448"/>
      <c r="E397" s="448"/>
    </row>
    <row r="398" ht="15.75" customHeight="1">
      <c r="A398" s="421"/>
      <c r="C398" s="448"/>
      <c r="E398" s="448"/>
    </row>
    <row r="399" ht="15.75" customHeight="1">
      <c r="A399" s="421"/>
      <c r="C399" s="448"/>
      <c r="E399" s="448"/>
    </row>
    <row r="400" ht="15.75" customHeight="1">
      <c r="A400" s="421"/>
      <c r="C400" s="448"/>
      <c r="E400" s="448"/>
    </row>
    <row r="401" ht="15.75" customHeight="1">
      <c r="A401" s="421"/>
      <c r="C401" s="448"/>
      <c r="E401" s="448"/>
    </row>
    <row r="402" ht="15.75" customHeight="1">
      <c r="A402" s="421"/>
      <c r="C402" s="448"/>
      <c r="E402" s="448"/>
    </row>
    <row r="403" ht="15.75" customHeight="1">
      <c r="A403" s="421"/>
      <c r="C403" s="448"/>
      <c r="E403" s="448"/>
    </row>
    <row r="404" ht="15.75" customHeight="1">
      <c r="A404" s="421"/>
      <c r="C404" s="448"/>
      <c r="E404" s="448"/>
    </row>
    <row r="405" ht="15.75" customHeight="1">
      <c r="A405" s="421"/>
      <c r="C405" s="448"/>
      <c r="E405" s="448"/>
    </row>
    <row r="406" ht="15.75" customHeight="1">
      <c r="A406" s="421"/>
      <c r="C406" s="448"/>
      <c r="E406" s="448"/>
    </row>
    <row r="407" ht="15.75" customHeight="1">
      <c r="A407" s="421"/>
      <c r="C407" s="448"/>
      <c r="E407" s="448"/>
    </row>
    <row r="408" ht="15.75" customHeight="1">
      <c r="A408" s="421"/>
      <c r="C408" s="448"/>
      <c r="E408" s="448"/>
    </row>
    <row r="409" ht="15.75" customHeight="1">
      <c r="A409" s="421"/>
      <c r="C409" s="448"/>
      <c r="E409" s="448"/>
    </row>
    <row r="410" ht="15.75" customHeight="1">
      <c r="A410" s="421"/>
      <c r="C410" s="448"/>
      <c r="E410" s="448"/>
    </row>
    <row r="411" ht="15.75" customHeight="1">
      <c r="A411" s="421"/>
      <c r="C411" s="448"/>
      <c r="E411" s="448"/>
    </row>
    <row r="412" ht="15.75" customHeight="1">
      <c r="A412" s="421"/>
      <c r="C412" s="448"/>
      <c r="E412" s="448"/>
    </row>
    <row r="413" ht="15.75" customHeight="1">
      <c r="A413" s="421"/>
      <c r="C413" s="448"/>
      <c r="E413" s="448"/>
    </row>
    <row r="414" ht="15.75" customHeight="1">
      <c r="A414" s="421"/>
      <c r="C414" s="448"/>
      <c r="E414" s="448"/>
    </row>
    <row r="415" ht="15.75" customHeight="1">
      <c r="A415" s="421"/>
      <c r="C415" s="448"/>
      <c r="E415" s="448"/>
    </row>
    <row r="416" ht="15.75" customHeight="1">
      <c r="A416" s="421"/>
      <c r="C416" s="448"/>
      <c r="E416" s="448"/>
    </row>
    <row r="417" ht="15.75" customHeight="1">
      <c r="A417" s="421"/>
      <c r="C417" s="448"/>
      <c r="E417" s="448"/>
    </row>
    <row r="418" ht="15.75" customHeight="1">
      <c r="A418" s="421"/>
      <c r="C418" s="448"/>
      <c r="E418" s="448"/>
    </row>
    <row r="419" ht="15.75" customHeight="1">
      <c r="A419" s="421"/>
      <c r="C419" s="448"/>
      <c r="E419" s="448"/>
    </row>
    <row r="420" ht="15.75" customHeight="1">
      <c r="A420" s="421"/>
      <c r="C420" s="448"/>
      <c r="E420" s="448"/>
    </row>
    <row r="421" ht="15.75" customHeight="1">
      <c r="A421" s="421"/>
      <c r="C421" s="448"/>
      <c r="E421" s="448"/>
    </row>
    <row r="422" ht="15.75" customHeight="1">
      <c r="A422" s="421"/>
      <c r="C422" s="448"/>
      <c r="E422" s="448"/>
    </row>
    <row r="423" ht="15.75" customHeight="1">
      <c r="A423" s="421"/>
      <c r="C423" s="448"/>
      <c r="E423" s="448"/>
    </row>
    <row r="424" ht="15.75" customHeight="1">
      <c r="A424" s="421"/>
      <c r="C424" s="448"/>
      <c r="E424" s="448"/>
    </row>
    <row r="425" ht="15.75" customHeight="1">
      <c r="A425" s="421"/>
      <c r="C425" s="448"/>
      <c r="E425" s="448"/>
    </row>
    <row r="426" ht="15.75" customHeight="1">
      <c r="A426" s="421"/>
      <c r="C426" s="448"/>
      <c r="E426" s="448"/>
    </row>
    <row r="427" ht="15.75" customHeight="1">
      <c r="A427" s="421"/>
      <c r="C427" s="448"/>
      <c r="E427" s="448"/>
    </row>
    <row r="428" ht="15.75" customHeight="1">
      <c r="A428" s="421"/>
      <c r="C428" s="448"/>
      <c r="E428" s="448"/>
    </row>
    <row r="429" ht="15.75" customHeight="1">
      <c r="A429" s="421"/>
      <c r="C429" s="448"/>
      <c r="E429" s="448"/>
    </row>
    <row r="430" ht="15.75" customHeight="1">
      <c r="A430" s="421"/>
      <c r="C430" s="448"/>
      <c r="E430" s="448"/>
    </row>
    <row r="431" ht="15.75" customHeight="1">
      <c r="A431" s="421"/>
      <c r="C431" s="448"/>
      <c r="E431" s="448"/>
    </row>
    <row r="432" ht="15.75" customHeight="1">
      <c r="A432" s="421"/>
      <c r="C432" s="448"/>
      <c r="E432" s="448"/>
    </row>
    <row r="433" ht="15.75" customHeight="1">
      <c r="A433" s="421"/>
      <c r="C433" s="448"/>
      <c r="E433" s="448"/>
    </row>
    <row r="434" ht="15.75" customHeight="1">
      <c r="A434" s="421"/>
      <c r="C434" s="448"/>
      <c r="E434" s="448"/>
    </row>
    <row r="435" ht="15.75" customHeight="1">
      <c r="A435" s="421"/>
      <c r="C435" s="448"/>
      <c r="E435" s="448"/>
    </row>
    <row r="436" ht="15.75" customHeight="1">
      <c r="A436" s="421"/>
      <c r="C436" s="448"/>
      <c r="E436" s="448"/>
    </row>
    <row r="437" ht="15.75" customHeight="1">
      <c r="A437" s="421"/>
      <c r="C437" s="448"/>
      <c r="E437" s="448"/>
    </row>
    <row r="438" ht="15.75" customHeight="1">
      <c r="A438" s="421"/>
      <c r="C438" s="448"/>
      <c r="E438" s="448"/>
    </row>
    <row r="439" ht="15.75" customHeight="1">
      <c r="A439" s="421"/>
      <c r="C439" s="448"/>
      <c r="E439" s="448"/>
    </row>
    <row r="440" ht="15.75" customHeight="1">
      <c r="A440" s="421"/>
      <c r="C440" s="448"/>
      <c r="E440" s="448"/>
    </row>
    <row r="441" ht="15.75" customHeight="1">
      <c r="A441" s="421"/>
      <c r="C441" s="448"/>
      <c r="E441" s="448"/>
    </row>
    <row r="442" ht="15.75" customHeight="1">
      <c r="A442" s="421"/>
      <c r="C442" s="448"/>
      <c r="E442" s="448"/>
    </row>
    <row r="443" ht="15.75" customHeight="1">
      <c r="A443" s="421"/>
      <c r="C443" s="448"/>
      <c r="E443" s="448"/>
    </row>
    <row r="444" ht="15.75" customHeight="1">
      <c r="A444" s="421"/>
      <c r="C444" s="448"/>
      <c r="E444" s="448"/>
    </row>
    <row r="445" ht="15.75" customHeight="1">
      <c r="A445" s="421"/>
      <c r="C445" s="448"/>
      <c r="E445" s="448"/>
    </row>
    <row r="446" ht="15.75" customHeight="1">
      <c r="A446" s="421"/>
      <c r="C446" s="448"/>
      <c r="E446" s="448"/>
    </row>
    <row r="447" ht="15.75" customHeight="1">
      <c r="A447" s="421"/>
      <c r="C447" s="448"/>
      <c r="E447" s="448"/>
    </row>
    <row r="448" ht="15.75" customHeight="1">
      <c r="A448" s="421"/>
      <c r="C448" s="448"/>
      <c r="E448" s="448"/>
    </row>
    <row r="449" ht="15.75" customHeight="1">
      <c r="A449" s="421"/>
      <c r="C449" s="448"/>
      <c r="E449" s="448"/>
    </row>
    <row r="450" ht="15.75" customHeight="1">
      <c r="A450" s="421"/>
      <c r="C450" s="448"/>
      <c r="E450" s="448"/>
    </row>
    <row r="451" ht="15.75" customHeight="1">
      <c r="A451" s="421"/>
      <c r="C451" s="448"/>
      <c r="E451" s="448"/>
    </row>
    <row r="452" ht="15.75" customHeight="1">
      <c r="A452" s="421"/>
      <c r="C452" s="448"/>
      <c r="E452" s="448"/>
    </row>
    <row r="453" ht="15.75" customHeight="1">
      <c r="A453" s="421"/>
      <c r="C453" s="448"/>
      <c r="E453" s="448"/>
    </row>
    <row r="454" ht="15.75" customHeight="1">
      <c r="A454" s="421"/>
      <c r="C454" s="448"/>
      <c r="E454" s="448"/>
    </row>
    <row r="455" ht="15.75" customHeight="1">
      <c r="A455" s="421"/>
      <c r="C455" s="448"/>
      <c r="E455" s="448"/>
    </row>
    <row r="456" ht="15.75" customHeight="1">
      <c r="A456" s="421"/>
      <c r="C456" s="448"/>
      <c r="E456" s="448"/>
    </row>
    <row r="457" ht="15.75" customHeight="1">
      <c r="A457" s="421"/>
      <c r="C457" s="448"/>
      <c r="E457" s="448"/>
    </row>
    <row r="458" ht="15.75" customHeight="1">
      <c r="A458" s="421"/>
      <c r="C458" s="448"/>
      <c r="E458" s="448"/>
    </row>
    <row r="459" ht="15.75" customHeight="1">
      <c r="A459" s="421"/>
      <c r="C459" s="448"/>
      <c r="E459" s="448"/>
    </row>
    <row r="460" ht="15.75" customHeight="1">
      <c r="A460" s="421"/>
      <c r="C460" s="448"/>
      <c r="E460" s="448"/>
    </row>
    <row r="461" ht="15.75" customHeight="1">
      <c r="A461" s="421"/>
      <c r="C461" s="448"/>
      <c r="E461" s="448"/>
    </row>
    <row r="462" ht="15.75" customHeight="1">
      <c r="A462" s="421"/>
      <c r="C462" s="448"/>
      <c r="E462" s="448"/>
    </row>
    <row r="463" ht="15.75" customHeight="1">
      <c r="A463" s="421"/>
      <c r="C463" s="448"/>
      <c r="E463" s="448"/>
    </row>
    <row r="464" ht="15.75" customHeight="1">
      <c r="A464" s="421"/>
      <c r="C464" s="448"/>
      <c r="E464" s="448"/>
    </row>
    <row r="465" ht="15.75" customHeight="1">
      <c r="A465" s="421"/>
      <c r="C465" s="448"/>
      <c r="E465" s="448"/>
    </row>
    <row r="466" ht="15.75" customHeight="1">
      <c r="A466" s="421"/>
      <c r="C466" s="448"/>
      <c r="E466" s="448"/>
    </row>
    <row r="467" ht="15.75" customHeight="1">
      <c r="A467" s="421"/>
      <c r="C467" s="448"/>
      <c r="E467" s="448"/>
    </row>
    <row r="468" ht="15.75" customHeight="1">
      <c r="A468" s="421"/>
      <c r="C468" s="448"/>
      <c r="E468" s="448"/>
    </row>
    <row r="469" ht="15.75" customHeight="1">
      <c r="A469" s="421"/>
      <c r="C469" s="448"/>
      <c r="E469" s="448"/>
    </row>
    <row r="470" ht="15.75" customHeight="1">
      <c r="A470" s="421"/>
      <c r="C470" s="448"/>
      <c r="E470" s="448"/>
    </row>
    <row r="471" ht="15.75" customHeight="1">
      <c r="A471" s="421"/>
      <c r="C471" s="448"/>
      <c r="E471" s="448"/>
    </row>
    <row r="472" ht="15.75" customHeight="1">
      <c r="A472" s="421"/>
      <c r="C472" s="448"/>
      <c r="E472" s="448"/>
    </row>
    <row r="473" ht="15.75" customHeight="1">
      <c r="A473" s="421"/>
      <c r="C473" s="448"/>
      <c r="E473" s="448"/>
    </row>
    <row r="474" ht="15.75" customHeight="1">
      <c r="A474" s="421"/>
      <c r="C474" s="448"/>
      <c r="E474" s="448"/>
    </row>
    <row r="475" ht="15.75" customHeight="1">
      <c r="A475" s="421"/>
      <c r="C475" s="448"/>
      <c r="E475" s="448"/>
    </row>
    <row r="476" ht="15.75" customHeight="1">
      <c r="A476" s="421"/>
      <c r="C476" s="448"/>
      <c r="E476" s="448"/>
    </row>
    <row r="477" ht="15.75" customHeight="1">
      <c r="A477" s="421"/>
      <c r="C477" s="448"/>
      <c r="E477" s="448"/>
    </row>
    <row r="478" ht="15.75" customHeight="1">
      <c r="A478" s="421"/>
      <c r="C478" s="448"/>
      <c r="E478" s="448"/>
    </row>
    <row r="479" ht="15.75" customHeight="1">
      <c r="A479" s="421"/>
      <c r="C479" s="448"/>
      <c r="E479" s="448"/>
    </row>
    <row r="480" ht="15.75" customHeight="1">
      <c r="A480" s="421"/>
      <c r="C480" s="448"/>
      <c r="E480" s="448"/>
    </row>
    <row r="481" ht="15.75" customHeight="1">
      <c r="A481" s="421"/>
      <c r="C481" s="448"/>
      <c r="E481" s="448"/>
    </row>
    <row r="482" ht="15.75" customHeight="1">
      <c r="A482" s="421"/>
      <c r="C482" s="448"/>
      <c r="E482" s="448"/>
    </row>
    <row r="483" ht="15.75" customHeight="1">
      <c r="A483" s="421"/>
      <c r="C483" s="448"/>
      <c r="E483" s="448"/>
    </row>
    <row r="484" ht="15.75" customHeight="1">
      <c r="A484" s="421"/>
      <c r="C484" s="448"/>
      <c r="E484" s="448"/>
    </row>
    <row r="485" ht="15.75" customHeight="1">
      <c r="A485" s="421"/>
      <c r="C485" s="448"/>
      <c r="E485" s="448"/>
    </row>
    <row r="486" ht="15.75" customHeight="1">
      <c r="A486" s="421"/>
      <c r="C486" s="448"/>
      <c r="E486" s="448"/>
    </row>
    <row r="487" ht="15.75" customHeight="1">
      <c r="A487" s="421"/>
      <c r="C487" s="448"/>
      <c r="E487" s="448"/>
    </row>
    <row r="488" ht="15.75" customHeight="1">
      <c r="A488" s="421"/>
      <c r="C488" s="448"/>
      <c r="E488" s="448"/>
    </row>
    <row r="489" ht="15.75" customHeight="1">
      <c r="A489" s="421"/>
      <c r="C489" s="448"/>
      <c r="E489" s="448"/>
    </row>
    <row r="490" ht="15.75" customHeight="1">
      <c r="A490" s="421"/>
      <c r="C490" s="448"/>
      <c r="E490" s="448"/>
    </row>
    <row r="491" ht="15.75" customHeight="1">
      <c r="A491" s="421"/>
      <c r="C491" s="448"/>
      <c r="E491" s="448"/>
    </row>
    <row r="492" ht="15.75" customHeight="1">
      <c r="A492" s="421"/>
      <c r="C492" s="448"/>
      <c r="E492" s="448"/>
    </row>
    <row r="493" ht="15.75" customHeight="1">
      <c r="A493" s="421"/>
      <c r="C493" s="448"/>
      <c r="E493" s="448"/>
    </row>
    <row r="494" ht="15.75" customHeight="1">
      <c r="A494" s="421"/>
      <c r="C494" s="448"/>
      <c r="E494" s="448"/>
    </row>
    <row r="495" ht="15.75" customHeight="1">
      <c r="A495" s="421"/>
      <c r="C495" s="448"/>
      <c r="E495" s="448"/>
    </row>
    <row r="496" ht="15.75" customHeight="1">
      <c r="A496" s="421"/>
      <c r="C496" s="448"/>
      <c r="E496" s="448"/>
    </row>
    <row r="497" ht="15.75" customHeight="1">
      <c r="A497" s="421"/>
      <c r="C497" s="448"/>
      <c r="E497" s="448"/>
    </row>
    <row r="498" ht="15.75" customHeight="1">
      <c r="A498" s="421"/>
      <c r="C498" s="448"/>
      <c r="E498" s="448"/>
    </row>
    <row r="499" ht="15.75" customHeight="1">
      <c r="A499" s="421"/>
      <c r="C499" s="448"/>
      <c r="E499" s="448"/>
    </row>
    <row r="500" ht="15.75" customHeight="1">
      <c r="A500" s="421"/>
      <c r="C500" s="448"/>
      <c r="E500" s="448"/>
    </row>
    <row r="501" ht="15.75" customHeight="1">
      <c r="A501" s="421"/>
      <c r="C501" s="448"/>
      <c r="E501" s="448"/>
    </row>
    <row r="502" ht="15.75" customHeight="1">
      <c r="A502" s="421"/>
      <c r="C502" s="448"/>
      <c r="E502" s="448"/>
    </row>
    <row r="503" ht="15.75" customHeight="1">
      <c r="A503" s="421"/>
      <c r="C503" s="448"/>
      <c r="E503" s="448"/>
    </row>
    <row r="504" ht="15.75" customHeight="1">
      <c r="A504" s="421"/>
      <c r="C504" s="448"/>
      <c r="E504" s="448"/>
    </row>
    <row r="505" ht="15.75" customHeight="1">
      <c r="A505" s="421"/>
      <c r="C505" s="448"/>
      <c r="E505" s="448"/>
    </row>
    <row r="506" ht="15.75" customHeight="1">
      <c r="A506" s="421"/>
      <c r="C506" s="448"/>
      <c r="E506" s="448"/>
    </row>
    <row r="507" ht="15.75" customHeight="1">
      <c r="A507" s="421"/>
      <c r="C507" s="448"/>
      <c r="E507" s="448"/>
    </row>
    <row r="508" ht="15.75" customHeight="1">
      <c r="A508" s="421"/>
      <c r="C508" s="448"/>
      <c r="E508" s="448"/>
    </row>
    <row r="509" ht="15.75" customHeight="1">
      <c r="A509" s="421"/>
      <c r="C509" s="448"/>
      <c r="E509" s="448"/>
    </row>
    <row r="510" ht="15.75" customHeight="1">
      <c r="A510" s="421"/>
      <c r="C510" s="448"/>
      <c r="E510" s="448"/>
    </row>
    <row r="511" ht="15.75" customHeight="1">
      <c r="A511" s="421"/>
      <c r="C511" s="448"/>
      <c r="E511" s="448"/>
    </row>
    <row r="512" ht="15.75" customHeight="1">
      <c r="A512" s="421"/>
      <c r="C512" s="448"/>
      <c r="E512" s="448"/>
    </row>
    <row r="513" ht="15.75" customHeight="1">
      <c r="A513" s="421"/>
      <c r="C513" s="448"/>
      <c r="E513" s="448"/>
    </row>
    <row r="514" ht="15.75" customHeight="1">
      <c r="A514" s="421"/>
      <c r="C514" s="448"/>
      <c r="E514" s="448"/>
    </row>
    <row r="515" ht="15.75" customHeight="1">
      <c r="A515" s="421"/>
      <c r="C515" s="448"/>
      <c r="E515" s="448"/>
    </row>
    <row r="516" ht="15.75" customHeight="1">
      <c r="A516" s="421"/>
      <c r="C516" s="448"/>
      <c r="E516" s="448"/>
    </row>
    <row r="517" ht="15.75" customHeight="1">
      <c r="A517" s="421"/>
      <c r="C517" s="448"/>
      <c r="E517" s="448"/>
    </row>
    <row r="518" ht="15.75" customHeight="1">
      <c r="A518" s="421"/>
      <c r="C518" s="448"/>
      <c r="E518" s="448"/>
    </row>
    <row r="519" ht="15.75" customHeight="1">
      <c r="A519" s="421"/>
      <c r="C519" s="448"/>
      <c r="E519" s="448"/>
    </row>
    <row r="520" ht="15.75" customHeight="1">
      <c r="A520" s="421"/>
      <c r="C520" s="448"/>
      <c r="E520" s="448"/>
    </row>
    <row r="521" ht="15.75" customHeight="1">
      <c r="A521" s="421"/>
      <c r="C521" s="448"/>
      <c r="E521" s="448"/>
    </row>
    <row r="522" ht="15.75" customHeight="1">
      <c r="A522" s="421"/>
      <c r="C522" s="448"/>
      <c r="E522" s="448"/>
    </row>
    <row r="523" ht="15.75" customHeight="1">
      <c r="A523" s="421"/>
      <c r="C523" s="448"/>
      <c r="E523" s="448"/>
    </row>
    <row r="524" ht="15.75" customHeight="1">
      <c r="A524" s="421"/>
      <c r="C524" s="448"/>
      <c r="E524" s="448"/>
    </row>
    <row r="525" ht="15.75" customHeight="1">
      <c r="A525" s="421"/>
      <c r="C525" s="448"/>
      <c r="E525" s="448"/>
    </row>
    <row r="526" ht="15.75" customHeight="1">
      <c r="A526" s="421"/>
      <c r="C526" s="448"/>
      <c r="E526" s="448"/>
    </row>
    <row r="527" ht="15.75" customHeight="1">
      <c r="A527" s="421"/>
      <c r="C527" s="448"/>
      <c r="E527" s="448"/>
    </row>
    <row r="528" ht="15.75" customHeight="1">
      <c r="A528" s="421"/>
      <c r="C528" s="448"/>
      <c r="E528" s="448"/>
    </row>
    <row r="529" ht="15.75" customHeight="1">
      <c r="A529" s="421"/>
      <c r="C529" s="448"/>
      <c r="E529" s="448"/>
    </row>
    <row r="530" ht="15.75" customHeight="1">
      <c r="A530" s="421"/>
      <c r="C530" s="448"/>
      <c r="E530" s="448"/>
    </row>
    <row r="531" ht="15.75" customHeight="1">
      <c r="A531" s="421"/>
      <c r="C531" s="448"/>
      <c r="E531" s="448"/>
    </row>
    <row r="532" ht="15.75" customHeight="1">
      <c r="A532" s="421"/>
      <c r="C532" s="448"/>
      <c r="E532" s="448"/>
    </row>
    <row r="533" ht="15.75" customHeight="1">
      <c r="A533" s="421"/>
      <c r="C533" s="448"/>
      <c r="E533" s="448"/>
    </row>
    <row r="534" ht="15.75" customHeight="1">
      <c r="A534" s="421"/>
      <c r="C534" s="448"/>
      <c r="E534" s="448"/>
    </row>
    <row r="535" ht="15.75" customHeight="1">
      <c r="A535" s="421"/>
      <c r="C535" s="448"/>
      <c r="E535" s="448"/>
    </row>
    <row r="536" ht="15.75" customHeight="1">
      <c r="A536" s="421"/>
      <c r="C536" s="448"/>
      <c r="E536" s="448"/>
    </row>
    <row r="537" ht="15.75" customHeight="1">
      <c r="A537" s="421"/>
      <c r="C537" s="448"/>
      <c r="E537" s="448"/>
    </row>
    <row r="538" ht="15.75" customHeight="1">
      <c r="A538" s="421"/>
      <c r="C538" s="448"/>
      <c r="E538" s="448"/>
    </row>
    <row r="539" ht="15.75" customHeight="1">
      <c r="A539" s="421"/>
      <c r="C539" s="448"/>
      <c r="E539" s="448"/>
    </row>
    <row r="540" ht="15.75" customHeight="1">
      <c r="A540" s="421"/>
      <c r="C540" s="448"/>
      <c r="E540" s="448"/>
    </row>
    <row r="541" ht="15.75" customHeight="1">
      <c r="A541" s="421"/>
      <c r="C541" s="448"/>
      <c r="E541" s="448"/>
    </row>
    <row r="542" ht="15.75" customHeight="1">
      <c r="A542" s="421"/>
      <c r="C542" s="448"/>
      <c r="E542" s="448"/>
    </row>
    <row r="543" ht="15.75" customHeight="1">
      <c r="A543" s="421"/>
      <c r="C543" s="448"/>
      <c r="E543" s="448"/>
    </row>
    <row r="544" ht="15.75" customHeight="1">
      <c r="A544" s="421"/>
      <c r="C544" s="448"/>
      <c r="E544" s="448"/>
    </row>
    <row r="545" ht="15.75" customHeight="1">
      <c r="A545" s="421"/>
      <c r="C545" s="448"/>
      <c r="E545" s="448"/>
    </row>
    <row r="546" ht="15.75" customHeight="1">
      <c r="A546" s="421"/>
      <c r="C546" s="448"/>
      <c r="E546" s="448"/>
    </row>
    <row r="547" ht="15.75" customHeight="1">
      <c r="A547" s="421"/>
      <c r="C547" s="448"/>
      <c r="E547" s="448"/>
    </row>
    <row r="548" ht="15.75" customHeight="1">
      <c r="A548" s="421"/>
      <c r="C548" s="448"/>
      <c r="E548" s="448"/>
    </row>
    <row r="549" ht="15.75" customHeight="1">
      <c r="A549" s="421"/>
      <c r="C549" s="448"/>
      <c r="E549" s="448"/>
    </row>
    <row r="550" ht="15.75" customHeight="1">
      <c r="A550" s="421"/>
      <c r="C550" s="448"/>
      <c r="E550" s="448"/>
    </row>
    <row r="551" ht="15.75" customHeight="1">
      <c r="A551" s="421"/>
      <c r="C551" s="448"/>
      <c r="E551" s="448"/>
    </row>
    <row r="552" ht="15.75" customHeight="1">
      <c r="A552" s="421"/>
      <c r="C552" s="448"/>
      <c r="E552" s="448"/>
    </row>
    <row r="553" ht="15.75" customHeight="1">
      <c r="A553" s="421"/>
      <c r="C553" s="448"/>
      <c r="E553" s="448"/>
    </row>
    <row r="554" ht="15.75" customHeight="1">
      <c r="A554" s="421"/>
      <c r="C554" s="448"/>
      <c r="E554" s="448"/>
    </row>
    <row r="555" ht="15.75" customHeight="1">
      <c r="A555" s="421"/>
      <c r="C555" s="448"/>
      <c r="E555" s="448"/>
    </row>
    <row r="556" ht="15.75" customHeight="1">
      <c r="A556" s="421"/>
      <c r="C556" s="448"/>
      <c r="E556" s="448"/>
    </row>
    <row r="557" ht="15.75" customHeight="1">
      <c r="A557" s="421"/>
      <c r="C557" s="448"/>
      <c r="E557" s="448"/>
    </row>
    <row r="558" ht="15.75" customHeight="1">
      <c r="A558" s="421"/>
      <c r="C558" s="448"/>
      <c r="E558" s="448"/>
    </row>
    <row r="559" ht="15.75" customHeight="1">
      <c r="A559" s="421"/>
      <c r="C559" s="448"/>
      <c r="E559" s="448"/>
    </row>
    <row r="560" ht="15.75" customHeight="1">
      <c r="A560" s="421"/>
      <c r="C560" s="448"/>
      <c r="E560" s="448"/>
    </row>
    <row r="561" ht="15.75" customHeight="1">
      <c r="A561" s="421"/>
      <c r="C561" s="448"/>
      <c r="E561" s="448"/>
    </row>
    <row r="562" ht="15.75" customHeight="1">
      <c r="A562" s="421"/>
      <c r="C562" s="448"/>
      <c r="E562" s="448"/>
    </row>
    <row r="563" ht="15.75" customHeight="1">
      <c r="A563" s="421"/>
      <c r="C563" s="448"/>
      <c r="E563" s="448"/>
    </row>
    <row r="564" ht="15.75" customHeight="1">
      <c r="A564" s="421"/>
      <c r="C564" s="448"/>
      <c r="E564" s="448"/>
    </row>
    <row r="565" ht="15.75" customHeight="1">
      <c r="A565" s="421"/>
      <c r="C565" s="448"/>
      <c r="E565" s="448"/>
    </row>
    <row r="566" ht="15.75" customHeight="1">
      <c r="A566" s="421"/>
      <c r="C566" s="448"/>
      <c r="E566" s="448"/>
    </row>
    <row r="567" ht="15.75" customHeight="1">
      <c r="A567" s="421"/>
      <c r="C567" s="448"/>
      <c r="E567" s="448"/>
    </row>
    <row r="568" ht="15.75" customHeight="1">
      <c r="A568" s="421"/>
      <c r="C568" s="448"/>
      <c r="E568" s="448"/>
    </row>
    <row r="569" ht="15.75" customHeight="1">
      <c r="A569" s="421"/>
      <c r="C569" s="448"/>
      <c r="E569" s="448"/>
    </row>
    <row r="570" ht="15.75" customHeight="1">
      <c r="A570" s="421"/>
      <c r="C570" s="448"/>
      <c r="E570" s="448"/>
    </row>
    <row r="571" ht="15.75" customHeight="1">
      <c r="A571" s="421"/>
      <c r="C571" s="448"/>
      <c r="E571" s="448"/>
    </row>
    <row r="572" ht="15.75" customHeight="1">
      <c r="A572" s="421"/>
      <c r="C572" s="448"/>
      <c r="E572" s="448"/>
    </row>
    <row r="573" ht="15.75" customHeight="1">
      <c r="A573" s="421"/>
      <c r="C573" s="448"/>
      <c r="E573" s="448"/>
    </row>
    <row r="574" ht="15.75" customHeight="1">
      <c r="A574" s="421"/>
      <c r="C574" s="448"/>
      <c r="E574" s="448"/>
    </row>
    <row r="575" ht="15.75" customHeight="1">
      <c r="A575" s="421"/>
      <c r="C575" s="448"/>
      <c r="E575" s="448"/>
    </row>
    <row r="576" ht="15.75" customHeight="1">
      <c r="A576" s="421"/>
      <c r="C576" s="448"/>
      <c r="E576" s="448"/>
    </row>
    <row r="577" ht="15.75" customHeight="1">
      <c r="A577" s="421"/>
      <c r="C577" s="448"/>
      <c r="E577" s="448"/>
    </row>
    <row r="578" ht="15.75" customHeight="1">
      <c r="A578" s="421"/>
      <c r="C578" s="448"/>
      <c r="E578" s="448"/>
    </row>
    <row r="579" ht="15.75" customHeight="1">
      <c r="A579" s="421"/>
      <c r="C579" s="448"/>
      <c r="E579" s="448"/>
    </row>
    <row r="580" ht="15.75" customHeight="1">
      <c r="A580" s="421"/>
      <c r="C580" s="448"/>
      <c r="E580" s="448"/>
    </row>
    <row r="581" ht="15.75" customHeight="1">
      <c r="A581" s="421"/>
      <c r="C581" s="448"/>
      <c r="E581" s="448"/>
    </row>
    <row r="582" ht="15.75" customHeight="1">
      <c r="A582" s="421"/>
      <c r="C582" s="448"/>
      <c r="E582" s="448"/>
    </row>
    <row r="583" ht="15.75" customHeight="1">
      <c r="A583" s="421"/>
      <c r="C583" s="448"/>
      <c r="E583" s="448"/>
    </row>
    <row r="584" ht="15.75" customHeight="1">
      <c r="A584" s="421"/>
      <c r="C584" s="448"/>
      <c r="E584" s="448"/>
    </row>
    <row r="585" ht="15.75" customHeight="1">
      <c r="A585" s="421"/>
      <c r="C585" s="448"/>
      <c r="E585" s="448"/>
    </row>
    <row r="586" ht="15.75" customHeight="1">
      <c r="A586" s="421"/>
      <c r="C586" s="448"/>
      <c r="E586" s="448"/>
    </row>
    <row r="587" ht="15.75" customHeight="1">
      <c r="A587" s="421"/>
      <c r="C587" s="448"/>
      <c r="E587" s="448"/>
    </row>
    <row r="588" ht="15.75" customHeight="1">
      <c r="A588" s="421"/>
      <c r="C588" s="448"/>
      <c r="E588" s="448"/>
    </row>
    <row r="589" ht="15.75" customHeight="1">
      <c r="A589" s="421"/>
      <c r="C589" s="448"/>
      <c r="E589" s="448"/>
    </row>
    <row r="590" ht="15.75" customHeight="1">
      <c r="A590" s="421"/>
      <c r="C590" s="448"/>
      <c r="E590" s="448"/>
    </row>
    <row r="591" ht="15.75" customHeight="1">
      <c r="A591" s="421"/>
      <c r="C591" s="448"/>
      <c r="E591" s="448"/>
    </row>
    <row r="592" ht="15.75" customHeight="1">
      <c r="A592" s="421"/>
      <c r="C592" s="448"/>
      <c r="E592" s="448"/>
    </row>
    <row r="593" ht="15.75" customHeight="1">
      <c r="A593" s="421"/>
      <c r="C593" s="448"/>
      <c r="E593" s="448"/>
    </row>
    <row r="594" ht="15.75" customHeight="1">
      <c r="A594" s="421"/>
      <c r="C594" s="448"/>
      <c r="E594" s="448"/>
    </row>
    <row r="595" ht="15.75" customHeight="1">
      <c r="A595" s="421"/>
      <c r="C595" s="448"/>
      <c r="E595" s="448"/>
    </row>
    <row r="596" ht="15.75" customHeight="1">
      <c r="A596" s="421"/>
      <c r="C596" s="448"/>
      <c r="E596" s="448"/>
    </row>
    <row r="597" ht="15.75" customHeight="1">
      <c r="A597" s="421"/>
      <c r="C597" s="448"/>
      <c r="E597" s="448"/>
    </row>
    <row r="598" ht="15.75" customHeight="1">
      <c r="A598" s="421"/>
      <c r="C598" s="448"/>
      <c r="E598" s="448"/>
    </row>
    <row r="599" ht="15.75" customHeight="1">
      <c r="A599" s="421"/>
      <c r="C599" s="448"/>
      <c r="E599" s="448"/>
    </row>
    <row r="600" ht="15.75" customHeight="1">
      <c r="A600" s="421"/>
      <c r="C600" s="448"/>
      <c r="E600" s="448"/>
    </row>
    <row r="601" ht="15.75" customHeight="1">
      <c r="A601" s="421"/>
      <c r="C601" s="448"/>
      <c r="E601" s="448"/>
    </row>
    <row r="602" ht="15.75" customHeight="1">
      <c r="A602" s="421"/>
      <c r="C602" s="448"/>
      <c r="E602" s="448"/>
    </row>
    <row r="603" ht="15.75" customHeight="1">
      <c r="A603" s="421"/>
      <c r="C603" s="448"/>
      <c r="E603" s="448"/>
    </row>
    <row r="604" ht="15.75" customHeight="1">
      <c r="A604" s="421"/>
      <c r="C604" s="448"/>
      <c r="E604" s="448"/>
    </row>
    <row r="605" ht="15.75" customHeight="1">
      <c r="A605" s="421"/>
      <c r="C605" s="448"/>
      <c r="E605" s="448"/>
    </row>
    <row r="606" ht="15.75" customHeight="1">
      <c r="A606" s="421"/>
      <c r="C606" s="448"/>
      <c r="E606" s="448"/>
    </row>
    <row r="607" ht="15.75" customHeight="1">
      <c r="A607" s="421"/>
      <c r="C607" s="448"/>
      <c r="E607" s="448"/>
    </row>
    <row r="608" ht="15.75" customHeight="1">
      <c r="A608" s="421"/>
      <c r="C608" s="448"/>
      <c r="E608" s="448"/>
    </row>
    <row r="609" ht="15.75" customHeight="1">
      <c r="A609" s="421"/>
      <c r="C609" s="448"/>
      <c r="E609" s="448"/>
    </row>
    <row r="610" ht="15.75" customHeight="1">
      <c r="A610" s="421"/>
      <c r="C610" s="448"/>
      <c r="E610" s="448"/>
    </row>
    <row r="611" ht="15.75" customHeight="1">
      <c r="A611" s="421"/>
      <c r="C611" s="448"/>
      <c r="E611" s="448"/>
    </row>
    <row r="612" ht="15.75" customHeight="1">
      <c r="A612" s="421"/>
      <c r="C612" s="448"/>
      <c r="E612" s="448"/>
    </row>
    <row r="613" ht="15.75" customHeight="1">
      <c r="A613" s="421"/>
      <c r="C613" s="448"/>
      <c r="E613" s="448"/>
    </row>
    <row r="614" ht="15.75" customHeight="1">
      <c r="A614" s="421"/>
      <c r="C614" s="448"/>
      <c r="E614" s="448"/>
    </row>
    <row r="615" ht="15.75" customHeight="1">
      <c r="A615" s="421"/>
      <c r="C615" s="448"/>
      <c r="E615" s="448"/>
    </row>
    <row r="616" ht="15.75" customHeight="1">
      <c r="A616" s="421"/>
      <c r="C616" s="448"/>
      <c r="E616" s="448"/>
    </row>
    <row r="617" ht="15.75" customHeight="1">
      <c r="A617" s="421"/>
      <c r="C617" s="448"/>
      <c r="E617" s="448"/>
    </row>
    <row r="618" ht="15.75" customHeight="1">
      <c r="A618" s="421"/>
      <c r="C618" s="448"/>
      <c r="E618" s="448"/>
    </row>
    <row r="619" ht="15.75" customHeight="1">
      <c r="A619" s="421"/>
      <c r="C619" s="448"/>
      <c r="E619" s="448"/>
    </row>
    <row r="620" ht="15.75" customHeight="1">
      <c r="A620" s="421"/>
      <c r="C620" s="448"/>
      <c r="E620" s="448"/>
    </row>
    <row r="621" ht="15.75" customHeight="1">
      <c r="A621" s="421"/>
      <c r="C621" s="448"/>
      <c r="E621" s="448"/>
    </row>
    <row r="622" ht="15.75" customHeight="1">
      <c r="A622" s="421"/>
      <c r="C622" s="448"/>
      <c r="E622" s="448"/>
    </row>
    <row r="623" ht="15.75" customHeight="1">
      <c r="A623" s="421"/>
      <c r="C623" s="448"/>
      <c r="E623" s="448"/>
    </row>
    <row r="624" ht="15.75" customHeight="1">
      <c r="A624" s="421"/>
      <c r="C624" s="448"/>
      <c r="E624" s="448"/>
    </row>
    <row r="625" ht="15.75" customHeight="1">
      <c r="A625" s="421"/>
      <c r="C625" s="448"/>
      <c r="E625" s="448"/>
    </row>
    <row r="626" ht="15.75" customHeight="1">
      <c r="A626" s="421"/>
      <c r="C626" s="448"/>
      <c r="E626" s="448"/>
    </row>
    <row r="627" ht="15.75" customHeight="1">
      <c r="A627" s="421"/>
      <c r="C627" s="448"/>
      <c r="E627" s="448"/>
    </row>
    <row r="628" ht="15.75" customHeight="1">
      <c r="A628" s="421"/>
      <c r="C628" s="448"/>
      <c r="E628" s="448"/>
    </row>
    <row r="629" ht="15.75" customHeight="1">
      <c r="A629" s="421"/>
      <c r="C629" s="448"/>
      <c r="E629" s="448"/>
    </row>
    <row r="630" ht="15.75" customHeight="1">
      <c r="A630" s="421"/>
      <c r="C630" s="448"/>
      <c r="E630" s="448"/>
    </row>
    <row r="631" ht="15.75" customHeight="1">
      <c r="A631" s="421"/>
      <c r="C631" s="448"/>
      <c r="E631" s="448"/>
    </row>
    <row r="632" ht="15.75" customHeight="1">
      <c r="A632" s="421"/>
      <c r="C632" s="448"/>
      <c r="E632" s="448"/>
    </row>
    <row r="633" ht="15.75" customHeight="1">
      <c r="A633" s="421"/>
      <c r="C633" s="448"/>
      <c r="E633" s="448"/>
    </row>
    <row r="634" ht="15.75" customHeight="1">
      <c r="A634" s="421"/>
      <c r="C634" s="448"/>
      <c r="E634" s="448"/>
    </row>
    <row r="635" ht="15.75" customHeight="1">
      <c r="A635" s="421"/>
      <c r="C635" s="448"/>
      <c r="E635" s="448"/>
    </row>
    <row r="636" ht="15.75" customHeight="1">
      <c r="A636" s="421"/>
      <c r="C636" s="448"/>
      <c r="E636" s="448"/>
    </row>
    <row r="637" ht="15.75" customHeight="1">
      <c r="A637" s="421"/>
      <c r="C637" s="448"/>
      <c r="E637" s="448"/>
    </row>
    <row r="638" ht="15.75" customHeight="1">
      <c r="A638" s="421"/>
      <c r="C638" s="448"/>
      <c r="E638" s="448"/>
    </row>
    <row r="639" ht="15.75" customHeight="1">
      <c r="A639" s="421"/>
      <c r="C639" s="448"/>
      <c r="E639" s="448"/>
    </row>
    <row r="640" ht="15.75" customHeight="1">
      <c r="A640" s="421"/>
      <c r="C640" s="448"/>
      <c r="E640" s="448"/>
    </row>
    <row r="641" ht="15.75" customHeight="1">
      <c r="A641" s="421"/>
      <c r="C641" s="448"/>
      <c r="E641" s="448"/>
    </row>
    <row r="642" ht="15.75" customHeight="1">
      <c r="A642" s="421"/>
      <c r="C642" s="448"/>
      <c r="E642" s="448"/>
    </row>
    <row r="643" ht="15.75" customHeight="1">
      <c r="A643" s="421"/>
      <c r="C643" s="448"/>
      <c r="E643" s="448"/>
    </row>
    <row r="644" ht="15.75" customHeight="1">
      <c r="A644" s="421"/>
      <c r="C644" s="448"/>
      <c r="E644" s="448"/>
    </row>
    <row r="645" ht="15.75" customHeight="1">
      <c r="A645" s="421"/>
      <c r="C645" s="448"/>
      <c r="E645" s="448"/>
    </row>
    <row r="646" ht="15.75" customHeight="1">
      <c r="A646" s="421"/>
      <c r="C646" s="448"/>
      <c r="E646" s="448"/>
    </row>
    <row r="647" ht="15.75" customHeight="1">
      <c r="A647" s="421"/>
      <c r="C647" s="448"/>
      <c r="E647" s="448"/>
    </row>
    <row r="648" ht="15.75" customHeight="1">
      <c r="A648" s="421"/>
      <c r="C648" s="448"/>
      <c r="E648" s="448"/>
    </row>
    <row r="649" ht="15.75" customHeight="1">
      <c r="A649" s="421"/>
      <c r="C649" s="448"/>
      <c r="E649" s="448"/>
    </row>
    <row r="650" ht="15.75" customHeight="1">
      <c r="A650" s="421"/>
      <c r="C650" s="448"/>
      <c r="E650" s="448"/>
    </row>
    <row r="651" ht="15.75" customHeight="1">
      <c r="A651" s="421"/>
      <c r="C651" s="448"/>
      <c r="E651" s="448"/>
    </row>
    <row r="652" ht="15.75" customHeight="1">
      <c r="A652" s="421"/>
      <c r="C652" s="448"/>
      <c r="E652" s="448"/>
    </row>
    <row r="653" ht="15.75" customHeight="1">
      <c r="A653" s="421"/>
      <c r="C653" s="448"/>
      <c r="E653" s="448"/>
    </row>
    <row r="654" ht="15.75" customHeight="1">
      <c r="A654" s="421"/>
      <c r="C654" s="448"/>
      <c r="E654" s="448"/>
    </row>
    <row r="655" ht="15.75" customHeight="1">
      <c r="A655" s="421"/>
      <c r="C655" s="448"/>
      <c r="E655" s="448"/>
    </row>
    <row r="656" ht="15.75" customHeight="1">
      <c r="A656" s="421"/>
      <c r="C656" s="448"/>
      <c r="E656" s="448"/>
    </row>
    <row r="657" ht="15.75" customHeight="1">
      <c r="A657" s="421"/>
      <c r="C657" s="448"/>
      <c r="E657" s="448"/>
    </row>
    <row r="658" ht="15.75" customHeight="1">
      <c r="A658" s="421"/>
      <c r="C658" s="448"/>
      <c r="E658" s="448"/>
    </row>
    <row r="659" ht="15.75" customHeight="1">
      <c r="A659" s="421"/>
      <c r="C659" s="448"/>
      <c r="E659" s="448"/>
    </row>
    <row r="660" ht="15.75" customHeight="1">
      <c r="A660" s="421"/>
      <c r="C660" s="448"/>
      <c r="E660" s="448"/>
    </row>
    <row r="661" ht="15.75" customHeight="1">
      <c r="A661" s="421"/>
      <c r="C661" s="448"/>
      <c r="E661" s="448"/>
    </row>
    <row r="662" ht="15.75" customHeight="1">
      <c r="A662" s="421"/>
      <c r="C662" s="448"/>
      <c r="E662" s="448"/>
    </row>
    <row r="663" ht="15.75" customHeight="1">
      <c r="A663" s="421"/>
      <c r="C663" s="448"/>
      <c r="E663" s="448"/>
    </row>
    <row r="664" ht="15.75" customHeight="1">
      <c r="A664" s="421"/>
      <c r="C664" s="448"/>
      <c r="E664" s="448"/>
    </row>
    <row r="665" ht="15.75" customHeight="1">
      <c r="A665" s="421"/>
      <c r="C665" s="448"/>
      <c r="E665" s="448"/>
    </row>
    <row r="666" ht="15.75" customHeight="1">
      <c r="A666" s="421"/>
      <c r="C666" s="448"/>
      <c r="E666" s="448"/>
    </row>
    <row r="667" ht="15.75" customHeight="1">
      <c r="A667" s="421"/>
      <c r="C667" s="448"/>
      <c r="E667" s="448"/>
    </row>
    <row r="668" ht="15.75" customHeight="1">
      <c r="A668" s="421"/>
      <c r="C668" s="448"/>
      <c r="E668" s="448"/>
    </row>
    <row r="669" ht="15.75" customHeight="1">
      <c r="A669" s="421"/>
      <c r="C669" s="448"/>
      <c r="E669" s="448"/>
    </row>
    <row r="670" ht="15.75" customHeight="1">
      <c r="A670" s="421"/>
      <c r="C670" s="448"/>
      <c r="E670" s="448"/>
    </row>
    <row r="671" ht="15.75" customHeight="1">
      <c r="A671" s="421"/>
      <c r="C671" s="448"/>
      <c r="E671" s="448"/>
    </row>
    <row r="672" ht="15.75" customHeight="1">
      <c r="A672" s="421"/>
      <c r="C672" s="448"/>
      <c r="E672" s="448"/>
    </row>
    <row r="673" ht="15.75" customHeight="1">
      <c r="A673" s="421"/>
      <c r="C673" s="448"/>
      <c r="E673" s="448"/>
    </row>
    <row r="674" ht="15.75" customHeight="1">
      <c r="A674" s="421"/>
      <c r="C674" s="448"/>
      <c r="E674" s="448"/>
    </row>
    <row r="675" ht="15.75" customHeight="1">
      <c r="A675" s="421"/>
      <c r="C675" s="448"/>
      <c r="E675" s="448"/>
    </row>
    <row r="676" ht="15.75" customHeight="1">
      <c r="A676" s="421"/>
      <c r="C676" s="448"/>
      <c r="E676" s="448"/>
    </row>
    <row r="677" ht="15.75" customHeight="1">
      <c r="A677" s="421"/>
      <c r="C677" s="448"/>
      <c r="E677" s="448"/>
    </row>
    <row r="678" ht="15.75" customHeight="1">
      <c r="A678" s="421"/>
      <c r="C678" s="448"/>
      <c r="E678" s="448"/>
    </row>
    <row r="679" ht="15.75" customHeight="1">
      <c r="A679" s="421"/>
      <c r="C679" s="448"/>
      <c r="E679" s="448"/>
    </row>
    <row r="680" ht="15.75" customHeight="1">
      <c r="A680" s="421"/>
      <c r="C680" s="448"/>
      <c r="E680" s="448"/>
    </row>
    <row r="681" ht="15.75" customHeight="1">
      <c r="A681" s="421"/>
      <c r="C681" s="448"/>
      <c r="E681" s="448"/>
    </row>
    <row r="682" ht="15.75" customHeight="1">
      <c r="A682" s="421"/>
      <c r="C682" s="448"/>
      <c r="E682" s="448"/>
    </row>
    <row r="683" ht="15.75" customHeight="1">
      <c r="A683" s="421"/>
      <c r="C683" s="448"/>
      <c r="E683" s="448"/>
    </row>
    <row r="684" ht="15.75" customHeight="1">
      <c r="A684" s="421"/>
      <c r="C684" s="448"/>
      <c r="E684" s="448"/>
    </row>
    <row r="685" ht="15.75" customHeight="1">
      <c r="A685" s="421"/>
      <c r="C685" s="448"/>
      <c r="E685" s="448"/>
    </row>
    <row r="686" ht="15.75" customHeight="1">
      <c r="A686" s="421"/>
      <c r="C686" s="448"/>
      <c r="E686" s="448"/>
    </row>
    <row r="687" ht="15.75" customHeight="1">
      <c r="A687" s="421"/>
      <c r="C687" s="448"/>
      <c r="E687" s="448"/>
    </row>
    <row r="688" ht="15.75" customHeight="1">
      <c r="A688" s="421"/>
      <c r="C688" s="448"/>
      <c r="E688" s="448"/>
    </row>
    <row r="689" ht="15.75" customHeight="1">
      <c r="A689" s="421"/>
      <c r="C689" s="448"/>
      <c r="E689" s="448"/>
    </row>
    <row r="690" ht="15.75" customHeight="1">
      <c r="A690" s="421"/>
      <c r="C690" s="448"/>
      <c r="E690" s="448"/>
    </row>
    <row r="691" ht="15.75" customHeight="1">
      <c r="A691" s="421"/>
      <c r="C691" s="448"/>
      <c r="E691" s="448"/>
    </row>
    <row r="692" ht="15.75" customHeight="1">
      <c r="A692" s="421"/>
      <c r="C692" s="448"/>
      <c r="E692" s="448"/>
    </row>
    <row r="693" ht="15.75" customHeight="1">
      <c r="A693" s="421"/>
      <c r="C693" s="448"/>
      <c r="E693" s="448"/>
    </row>
    <row r="694" ht="15.75" customHeight="1">
      <c r="A694" s="421"/>
      <c r="C694" s="448"/>
      <c r="E694" s="448"/>
    </row>
    <row r="695" ht="15.75" customHeight="1">
      <c r="A695" s="421"/>
      <c r="C695" s="448"/>
      <c r="E695" s="448"/>
    </row>
    <row r="696" ht="15.75" customHeight="1">
      <c r="A696" s="421"/>
      <c r="C696" s="448"/>
      <c r="E696" s="448"/>
    </row>
    <row r="697" ht="15.75" customHeight="1">
      <c r="A697" s="421"/>
      <c r="C697" s="448"/>
      <c r="E697" s="448"/>
    </row>
    <row r="698" ht="15.75" customHeight="1">
      <c r="A698" s="421"/>
      <c r="C698" s="448"/>
      <c r="E698" s="448"/>
    </row>
    <row r="699" ht="15.75" customHeight="1">
      <c r="A699" s="421"/>
      <c r="C699" s="448"/>
      <c r="E699" s="448"/>
    </row>
    <row r="700" ht="15.75" customHeight="1">
      <c r="A700" s="421"/>
      <c r="C700" s="448"/>
      <c r="E700" s="448"/>
    </row>
    <row r="701" ht="15.75" customHeight="1">
      <c r="A701" s="421"/>
      <c r="C701" s="448"/>
      <c r="E701" s="448"/>
    </row>
    <row r="702" ht="15.75" customHeight="1">
      <c r="A702" s="421"/>
      <c r="C702" s="448"/>
      <c r="E702" s="448"/>
    </row>
    <row r="703" ht="15.75" customHeight="1">
      <c r="A703" s="421"/>
      <c r="C703" s="448"/>
      <c r="E703" s="448"/>
    </row>
    <row r="704" ht="15.75" customHeight="1">
      <c r="A704" s="421"/>
      <c r="C704" s="448"/>
      <c r="E704" s="448"/>
    </row>
    <row r="705" ht="15.75" customHeight="1">
      <c r="A705" s="421"/>
      <c r="C705" s="448"/>
      <c r="E705" s="448"/>
    </row>
    <row r="706" ht="15.75" customHeight="1">
      <c r="A706" s="421"/>
      <c r="C706" s="448"/>
      <c r="E706" s="448"/>
    </row>
    <row r="707" ht="15.75" customHeight="1">
      <c r="A707" s="421"/>
      <c r="C707" s="448"/>
      <c r="E707" s="448"/>
    </row>
    <row r="708" ht="15.75" customHeight="1">
      <c r="A708" s="421"/>
      <c r="C708" s="448"/>
      <c r="E708" s="448"/>
    </row>
    <row r="709" ht="15.75" customHeight="1">
      <c r="A709" s="421"/>
      <c r="C709" s="448"/>
      <c r="E709" s="448"/>
    </row>
    <row r="710" ht="15.75" customHeight="1">
      <c r="A710" s="421"/>
      <c r="C710" s="448"/>
      <c r="E710" s="448"/>
    </row>
    <row r="711" ht="15.75" customHeight="1">
      <c r="A711" s="421"/>
      <c r="C711" s="448"/>
      <c r="E711" s="448"/>
    </row>
    <row r="712" ht="15.75" customHeight="1">
      <c r="A712" s="421"/>
      <c r="C712" s="448"/>
      <c r="E712" s="448"/>
    </row>
    <row r="713" ht="15.75" customHeight="1">
      <c r="A713" s="421"/>
      <c r="C713" s="448"/>
      <c r="E713" s="448"/>
    </row>
    <row r="714" ht="15.75" customHeight="1">
      <c r="A714" s="421"/>
      <c r="C714" s="448"/>
      <c r="E714" s="448"/>
    </row>
    <row r="715" ht="15.75" customHeight="1">
      <c r="A715" s="421"/>
      <c r="C715" s="448"/>
      <c r="E715" s="448"/>
    </row>
    <row r="716" ht="15.75" customHeight="1">
      <c r="A716" s="421"/>
      <c r="C716" s="448"/>
      <c r="E716" s="448"/>
    </row>
    <row r="717" ht="15.75" customHeight="1">
      <c r="A717" s="421"/>
      <c r="C717" s="448"/>
      <c r="E717" s="448"/>
    </row>
    <row r="718" ht="15.75" customHeight="1">
      <c r="A718" s="421"/>
      <c r="C718" s="448"/>
      <c r="E718" s="448"/>
    </row>
    <row r="719" ht="15.75" customHeight="1">
      <c r="A719" s="421"/>
      <c r="C719" s="448"/>
      <c r="E719" s="448"/>
    </row>
    <row r="720" ht="15.75" customHeight="1">
      <c r="A720" s="421"/>
      <c r="C720" s="448"/>
      <c r="E720" s="448"/>
    </row>
    <row r="721" ht="15.75" customHeight="1">
      <c r="A721" s="421"/>
      <c r="C721" s="448"/>
      <c r="E721" s="448"/>
    </row>
    <row r="722" ht="15.75" customHeight="1">
      <c r="A722" s="421"/>
      <c r="C722" s="448"/>
      <c r="E722" s="448"/>
    </row>
    <row r="723" ht="15.75" customHeight="1">
      <c r="A723" s="421"/>
      <c r="C723" s="448"/>
      <c r="E723" s="448"/>
    </row>
    <row r="724" ht="15.75" customHeight="1">
      <c r="A724" s="421"/>
      <c r="C724" s="448"/>
      <c r="E724" s="448"/>
    </row>
    <row r="725" ht="15.75" customHeight="1">
      <c r="A725" s="421"/>
      <c r="C725" s="448"/>
      <c r="E725" s="448"/>
    </row>
    <row r="726" ht="15.75" customHeight="1">
      <c r="A726" s="421"/>
      <c r="C726" s="448"/>
      <c r="E726" s="448"/>
    </row>
    <row r="727" ht="15.75" customHeight="1">
      <c r="A727" s="421"/>
      <c r="C727" s="448"/>
      <c r="E727" s="448"/>
    </row>
    <row r="728" ht="15.75" customHeight="1">
      <c r="A728" s="421"/>
      <c r="C728" s="448"/>
      <c r="E728" s="448"/>
    </row>
    <row r="729" ht="15.75" customHeight="1">
      <c r="A729" s="421"/>
      <c r="C729" s="448"/>
      <c r="E729" s="448"/>
    </row>
    <row r="730" ht="15.75" customHeight="1">
      <c r="A730" s="421"/>
      <c r="C730" s="448"/>
      <c r="E730" s="448"/>
    </row>
    <row r="731" ht="15.75" customHeight="1">
      <c r="A731" s="421"/>
      <c r="C731" s="448"/>
      <c r="E731" s="448"/>
    </row>
    <row r="732" ht="15.75" customHeight="1">
      <c r="A732" s="421"/>
      <c r="C732" s="448"/>
      <c r="E732" s="448"/>
    </row>
    <row r="733" ht="15.75" customHeight="1">
      <c r="A733" s="421"/>
      <c r="C733" s="448"/>
      <c r="E733" s="448"/>
    </row>
    <row r="734" ht="15.75" customHeight="1">
      <c r="A734" s="421"/>
      <c r="C734" s="448"/>
      <c r="E734" s="448"/>
    </row>
    <row r="735" ht="15.75" customHeight="1">
      <c r="A735" s="421"/>
      <c r="C735" s="448"/>
      <c r="E735" s="448"/>
    </row>
    <row r="736" ht="15.75" customHeight="1">
      <c r="A736" s="421"/>
      <c r="C736" s="448"/>
      <c r="E736" s="448"/>
    </row>
    <row r="737" ht="15.75" customHeight="1">
      <c r="A737" s="421"/>
      <c r="C737" s="448"/>
      <c r="E737" s="448"/>
    </row>
    <row r="738" ht="15.75" customHeight="1">
      <c r="A738" s="421"/>
      <c r="C738" s="448"/>
      <c r="E738" s="448"/>
    </row>
    <row r="739" ht="15.75" customHeight="1">
      <c r="A739" s="421"/>
      <c r="C739" s="448"/>
      <c r="E739" s="448"/>
    </row>
    <row r="740" ht="15.75" customHeight="1">
      <c r="A740" s="421"/>
      <c r="C740" s="448"/>
      <c r="E740" s="448"/>
    </row>
    <row r="741" ht="15.75" customHeight="1">
      <c r="A741" s="421"/>
      <c r="C741" s="448"/>
      <c r="E741" s="448"/>
    </row>
    <row r="742" ht="15.75" customHeight="1">
      <c r="A742" s="421"/>
      <c r="C742" s="448"/>
      <c r="E742" s="448"/>
    </row>
    <row r="743" ht="15.75" customHeight="1">
      <c r="A743" s="421"/>
      <c r="C743" s="448"/>
      <c r="E743" s="448"/>
    </row>
    <row r="744" ht="15.75" customHeight="1">
      <c r="A744" s="421"/>
      <c r="C744" s="448"/>
      <c r="E744" s="448"/>
    </row>
    <row r="745" ht="15.75" customHeight="1">
      <c r="A745" s="421"/>
      <c r="C745" s="448"/>
      <c r="E745" s="448"/>
    </row>
    <row r="746" ht="15.75" customHeight="1">
      <c r="A746" s="421"/>
      <c r="C746" s="448"/>
      <c r="E746" s="448"/>
    </row>
    <row r="747" ht="15.75" customHeight="1">
      <c r="A747" s="421"/>
      <c r="C747" s="448"/>
      <c r="E747" s="448"/>
    </row>
    <row r="748" ht="15.75" customHeight="1">
      <c r="A748" s="421"/>
      <c r="C748" s="448"/>
      <c r="E748" s="448"/>
    </row>
    <row r="749" ht="15.75" customHeight="1">
      <c r="A749" s="421"/>
      <c r="C749" s="448"/>
      <c r="E749" s="448"/>
    </row>
    <row r="750" ht="15.75" customHeight="1">
      <c r="A750" s="421"/>
      <c r="C750" s="448"/>
      <c r="E750" s="448"/>
    </row>
    <row r="751" ht="15.75" customHeight="1">
      <c r="A751" s="421"/>
      <c r="C751" s="448"/>
      <c r="E751" s="448"/>
    </row>
    <row r="752" ht="15.75" customHeight="1">
      <c r="A752" s="421"/>
      <c r="C752" s="448"/>
      <c r="E752" s="448"/>
    </row>
    <row r="753" ht="15.75" customHeight="1">
      <c r="A753" s="421"/>
      <c r="C753" s="448"/>
      <c r="E753" s="448"/>
    </row>
    <row r="754" ht="15.75" customHeight="1">
      <c r="A754" s="421"/>
      <c r="C754" s="448"/>
      <c r="E754" s="448"/>
    </row>
    <row r="755" ht="15.75" customHeight="1">
      <c r="A755" s="421"/>
      <c r="C755" s="448"/>
      <c r="E755" s="448"/>
    </row>
    <row r="756" ht="15.75" customHeight="1">
      <c r="A756" s="421"/>
      <c r="C756" s="448"/>
      <c r="E756" s="448"/>
    </row>
    <row r="757" ht="15.75" customHeight="1">
      <c r="A757" s="421"/>
      <c r="C757" s="448"/>
      <c r="E757" s="448"/>
    </row>
    <row r="758" ht="15.75" customHeight="1">
      <c r="A758" s="421"/>
      <c r="C758" s="448"/>
      <c r="E758" s="448"/>
    </row>
    <row r="759" ht="15.75" customHeight="1">
      <c r="A759" s="421"/>
      <c r="C759" s="448"/>
      <c r="E759" s="448"/>
    </row>
    <row r="760" ht="15.75" customHeight="1">
      <c r="A760" s="421"/>
      <c r="C760" s="448"/>
      <c r="E760" s="448"/>
    </row>
    <row r="761" ht="15.75" customHeight="1">
      <c r="A761" s="421"/>
      <c r="C761" s="448"/>
      <c r="E761" s="448"/>
    </row>
    <row r="762" ht="15.75" customHeight="1">
      <c r="A762" s="421"/>
      <c r="C762" s="448"/>
      <c r="E762" s="448"/>
    </row>
    <row r="763" ht="15.75" customHeight="1">
      <c r="A763" s="421"/>
      <c r="C763" s="448"/>
      <c r="E763" s="448"/>
    </row>
    <row r="764" ht="15.75" customHeight="1">
      <c r="A764" s="421"/>
      <c r="C764" s="448"/>
      <c r="E764" s="448"/>
    </row>
    <row r="765" ht="15.75" customHeight="1">
      <c r="A765" s="421"/>
      <c r="C765" s="448"/>
      <c r="E765" s="448"/>
    </row>
    <row r="766" ht="15.75" customHeight="1">
      <c r="A766" s="421"/>
      <c r="C766" s="448"/>
      <c r="E766" s="448"/>
    </row>
    <row r="767" ht="15.75" customHeight="1">
      <c r="A767" s="421"/>
      <c r="C767" s="448"/>
      <c r="E767" s="448"/>
    </row>
    <row r="768" ht="15.75" customHeight="1">
      <c r="A768" s="421"/>
      <c r="C768" s="448"/>
      <c r="E768" s="448"/>
    </row>
    <row r="769" ht="15.75" customHeight="1">
      <c r="A769" s="421"/>
      <c r="C769" s="448"/>
      <c r="E769" s="448"/>
    </row>
    <row r="770" ht="15.75" customHeight="1">
      <c r="A770" s="421"/>
      <c r="C770" s="448"/>
      <c r="E770" s="448"/>
    </row>
    <row r="771" ht="15.75" customHeight="1">
      <c r="A771" s="421"/>
      <c r="C771" s="448"/>
      <c r="E771" s="448"/>
    </row>
    <row r="772" ht="15.75" customHeight="1">
      <c r="A772" s="421"/>
      <c r="C772" s="448"/>
      <c r="E772" s="448"/>
    </row>
    <row r="773" ht="15.75" customHeight="1">
      <c r="A773" s="421"/>
      <c r="C773" s="448"/>
      <c r="E773" s="448"/>
    </row>
    <row r="774" ht="15.75" customHeight="1">
      <c r="A774" s="421"/>
      <c r="C774" s="448"/>
      <c r="E774" s="448"/>
    </row>
    <row r="775" ht="15.75" customHeight="1">
      <c r="A775" s="421"/>
      <c r="C775" s="448"/>
      <c r="E775" s="448"/>
    </row>
    <row r="776" ht="15.75" customHeight="1">
      <c r="A776" s="421"/>
      <c r="C776" s="448"/>
      <c r="E776" s="448"/>
    </row>
    <row r="777" ht="15.75" customHeight="1">
      <c r="A777" s="421"/>
      <c r="C777" s="448"/>
      <c r="E777" s="448"/>
    </row>
    <row r="778" ht="15.75" customHeight="1">
      <c r="A778" s="421"/>
      <c r="C778" s="448"/>
      <c r="E778" s="448"/>
    </row>
    <row r="779" ht="15.75" customHeight="1">
      <c r="A779" s="421"/>
      <c r="C779" s="448"/>
      <c r="E779" s="448"/>
    </row>
    <row r="780" ht="15.75" customHeight="1">
      <c r="A780" s="421"/>
      <c r="C780" s="448"/>
      <c r="E780" s="448"/>
    </row>
    <row r="781" ht="15.75" customHeight="1">
      <c r="A781" s="421"/>
      <c r="C781" s="448"/>
      <c r="E781" s="448"/>
    </row>
    <row r="782" ht="15.75" customHeight="1">
      <c r="A782" s="421"/>
      <c r="C782" s="448"/>
      <c r="E782" s="448"/>
    </row>
    <row r="783" ht="15.75" customHeight="1">
      <c r="A783" s="421"/>
      <c r="C783" s="448"/>
      <c r="E783" s="448"/>
    </row>
    <row r="784" ht="15.75" customHeight="1">
      <c r="A784" s="421"/>
      <c r="C784" s="448"/>
      <c r="E784" s="448"/>
    </row>
    <row r="785" ht="15.75" customHeight="1">
      <c r="A785" s="421"/>
      <c r="C785" s="448"/>
      <c r="E785" s="448"/>
    </row>
    <row r="786" ht="15.75" customHeight="1">
      <c r="A786" s="421"/>
      <c r="C786" s="448"/>
      <c r="E786" s="448"/>
    </row>
    <row r="787" ht="15.75" customHeight="1">
      <c r="A787" s="421"/>
      <c r="C787" s="448"/>
      <c r="E787" s="448"/>
    </row>
    <row r="788" ht="15.75" customHeight="1">
      <c r="A788" s="421"/>
      <c r="C788" s="448"/>
      <c r="E788" s="448"/>
    </row>
    <row r="789" ht="15.75" customHeight="1">
      <c r="A789" s="421"/>
      <c r="C789" s="448"/>
      <c r="E789" s="448"/>
    </row>
    <row r="790" ht="15.75" customHeight="1">
      <c r="A790" s="421"/>
      <c r="C790" s="448"/>
      <c r="E790" s="448"/>
    </row>
    <row r="791" ht="15.75" customHeight="1">
      <c r="A791" s="421"/>
      <c r="C791" s="448"/>
      <c r="E791" s="448"/>
    </row>
    <row r="792" ht="15.75" customHeight="1">
      <c r="A792" s="421"/>
      <c r="C792" s="448"/>
      <c r="E792" s="448"/>
    </row>
    <row r="793" ht="15.75" customHeight="1">
      <c r="A793" s="421"/>
      <c r="C793" s="448"/>
      <c r="E793" s="448"/>
    </row>
    <row r="794" ht="15.75" customHeight="1">
      <c r="A794" s="421"/>
      <c r="C794" s="448"/>
      <c r="E794" s="448"/>
    </row>
    <row r="795" ht="15.75" customHeight="1">
      <c r="A795" s="421"/>
      <c r="C795" s="448"/>
      <c r="E795" s="448"/>
    </row>
    <row r="796" ht="15.75" customHeight="1">
      <c r="A796" s="421"/>
      <c r="C796" s="448"/>
      <c r="E796" s="448"/>
    </row>
    <row r="797" ht="15.75" customHeight="1">
      <c r="A797" s="421"/>
      <c r="C797" s="448"/>
      <c r="E797" s="448"/>
    </row>
    <row r="798" ht="15.75" customHeight="1">
      <c r="A798" s="421"/>
      <c r="C798" s="448"/>
      <c r="E798" s="448"/>
    </row>
    <row r="799" ht="15.75" customHeight="1">
      <c r="A799" s="421"/>
      <c r="C799" s="448"/>
      <c r="E799" s="448"/>
    </row>
    <row r="800" ht="15.75" customHeight="1">
      <c r="A800" s="421"/>
      <c r="C800" s="448"/>
      <c r="E800" s="448"/>
    </row>
    <row r="801" ht="15.75" customHeight="1">
      <c r="A801" s="421"/>
      <c r="C801" s="448"/>
      <c r="E801" s="448"/>
    </row>
    <row r="802" ht="15.75" customHeight="1">
      <c r="A802" s="421"/>
      <c r="C802" s="448"/>
      <c r="E802" s="448"/>
    </row>
    <row r="803" ht="15.75" customHeight="1">
      <c r="A803" s="421"/>
      <c r="C803" s="448"/>
      <c r="E803" s="448"/>
    </row>
    <row r="804" ht="15.75" customHeight="1">
      <c r="A804" s="421"/>
      <c r="C804" s="448"/>
      <c r="E804" s="448"/>
    </row>
    <row r="805" ht="15.75" customHeight="1">
      <c r="A805" s="421"/>
      <c r="C805" s="448"/>
      <c r="E805" s="448"/>
    </row>
    <row r="806" ht="15.75" customHeight="1">
      <c r="A806" s="421"/>
      <c r="C806" s="448"/>
      <c r="E806" s="448"/>
    </row>
    <row r="807" ht="15.75" customHeight="1">
      <c r="A807" s="421"/>
      <c r="C807" s="448"/>
      <c r="E807" s="448"/>
    </row>
    <row r="808" ht="15.75" customHeight="1">
      <c r="A808" s="421"/>
      <c r="C808" s="448"/>
      <c r="E808" s="448"/>
    </row>
    <row r="809" ht="15.75" customHeight="1">
      <c r="A809" s="421"/>
      <c r="C809" s="448"/>
      <c r="E809" s="448"/>
    </row>
    <row r="810" ht="15.75" customHeight="1">
      <c r="A810" s="421"/>
      <c r="C810" s="448"/>
      <c r="E810" s="448"/>
    </row>
    <row r="811" ht="15.75" customHeight="1">
      <c r="A811" s="421"/>
      <c r="C811" s="448"/>
      <c r="E811" s="448"/>
    </row>
    <row r="812" ht="15.75" customHeight="1">
      <c r="A812" s="421"/>
      <c r="C812" s="448"/>
      <c r="E812" s="448"/>
    </row>
    <row r="813" ht="15.75" customHeight="1">
      <c r="A813" s="421"/>
      <c r="C813" s="448"/>
      <c r="E813" s="448"/>
    </row>
    <row r="814" ht="15.75" customHeight="1">
      <c r="A814" s="421"/>
      <c r="C814" s="448"/>
      <c r="E814" s="448"/>
    </row>
    <row r="815" ht="15.75" customHeight="1">
      <c r="A815" s="421"/>
      <c r="C815" s="448"/>
      <c r="E815" s="448"/>
    </row>
    <row r="816" ht="15.75" customHeight="1">
      <c r="A816" s="421"/>
      <c r="C816" s="448"/>
      <c r="E816" s="448"/>
    </row>
    <row r="817" ht="15.75" customHeight="1">
      <c r="A817" s="421"/>
      <c r="C817" s="448"/>
      <c r="E817" s="448"/>
    </row>
    <row r="818" ht="15.75" customHeight="1">
      <c r="A818" s="421"/>
      <c r="C818" s="448"/>
      <c r="E818" s="448"/>
    </row>
    <row r="819" ht="15.75" customHeight="1">
      <c r="A819" s="421"/>
      <c r="C819" s="448"/>
      <c r="E819" s="448"/>
    </row>
    <row r="820" ht="15.75" customHeight="1">
      <c r="A820" s="421"/>
      <c r="C820" s="448"/>
      <c r="E820" s="448"/>
    </row>
    <row r="821" ht="15.75" customHeight="1">
      <c r="A821" s="421"/>
      <c r="C821" s="448"/>
      <c r="E821" s="448"/>
    </row>
    <row r="822" ht="15.75" customHeight="1">
      <c r="A822" s="421"/>
      <c r="C822" s="448"/>
      <c r="E822" s="448"/>
    </row>
    <row r="823" ht="15.75" customHeight="1">
      <c r="A823" s="421"/>
      <c r="C823" s="448"/>
      <c r="E823" s="448"/>
    </row>
    <row r="824" ht="15.75" customHeight="1">
      <c r="A824" s="421"/>
      <c r="C824" s="448"/>
      <c r="E824" s="448"/>
    </row>
    <row r="825" ht="15.75" customHeight="1">
      <c r="A825" s="421"/>
      <c r="C825" s="448"/>
      <c r="E825" s="448"/>
    </row>
    <row r="826" ht="15.75" customHeight="1">
      <c r="A826" s="421"/>
      <c r="C826" s="448"/>
      <c r="E826" s="448"/>
    </row>
    <row r="827" ht="15.75" customHeight="1">
      <c r="A827" s="421"/>
      <c r="C827" s="448"/>
      <c r="E827" s="448"/>
    </row>
    <row r="828" ht="15.75" customHeight="1">
      <c r="A828" s="421"/>
      <c r="C828" s="448"/>
      <c r="E828" s="448"/>
    </row>
    <row r="829" ht="15.75" customHeight="1">
      <c r="A829" s="421"/>
      <c r="C829" s="448"/>
      <c r="E829" s="448"/>
    </row>
    <row r="830" ht="15.75" customHeight="1">
      <c r="A830" s="421"/>
      <c r="C830" s="448"/>
      <c r="E830" s="448"/>
    </row>
    <row r="831" ht="15.75" customHeight="1">
      <c r="A831" s="421"/>
      <c r="C831" s="448"/>
      <c r="E831" s="448"/>
    </row>
    <row r="832" ht="15.75" customHeight="1">
      <c r="A832" s="421"/>
      <c r="C832" s="448"/>
      <c r="E832" s="448"/>
    </row>
    <row r="833" ht="15.75" customHeight="1">
      <c r="A833" s="421"/>
      <c r="C833" s="448"/>
      <c r="E833" s="448"/>
    </row>
    <row r="834" ht="15.75" customHeight="1">
      <c r="A834" s="421"/>
      <c r="C834" s="448"/>
      <c r="E834" s="448"/>
    </row>
    <row r="835" ht="15.75" customHeight="1">
      <c r="A835" s="421"/>
      <c r="C835" s="448"/>
      <c r="E835" s="448"/>
    </row>
    <row r="836" ht="15.75" customHeight="1">
      <c r="A836" s="421"/>
      <c r="C836" s="448"/>
      <c r="E836" s="448"/>
    </row>
    <row r="837" ht="15.75" customHeight="1">
      <c r="A837" s="421"/>
      <c r="C837" s="448"/>
      <c r="E837" s="448"/>
    </row>
    <row r="838" ht="15.75" customHeight="1">
      <c r="A838" s="421"/>
      <c r="C838" s="448"/>
      <c r="E838" s="448"/>
    </row>
    <row r="839" ht="15.75" customHeight="1">
      <c r="A839" s="421"/>
      <c r="C839" s="448"/>
      <c r="E839" s="448"/>
    </row>
    <row r="840" ht="15.75" customHeight="1">
      <c r="A840" s="421"/>
      <c r="C840" s="448"/>
      <c r="E840" s="448"/>
    </row>
    <row r="841" ht="15.75" customHeight="1">
      <c r="A841" s="421"/>
      <c r="C841" s="448"/>
      <c r="E841" s="448"/>
    </row>
    <row r="842" ht="15.75" customHeight="1">
      <c r="A842" s="421"/>
      <c r="C842" s="448"/>
      <c r="E842" s="448"/>
    </row>
    <row r="843" ht="15.75" customHeight="1">
      <c r="A843" s="421"/>
      <c r="C843" s="448"/>
      <c r="E843" s="448"/>
    </row>
    <row r="844" ht="15.75" customHeight="1">
      <c r="A844" s="421"/>
      <c r="C844" s="448"/>
      <c r="E844" s="448"/>
    </row>
    <row r="845" ht="15.75" customHeight="1">
      <c r="A845" s="421"/>
      <c r="C845" s="448"/>
      <c r="E845" s="448"/>
    </row>
    <row r="846" ht="15.75" customHeight="1">
      <c r="A846" s="421"/>
      <c r="C846" s="448"/>
      <c r="E846" s="448"/>
    </row>
    <row r="847" ht="15.75" customHeight="1">
      <c r="A847" s="421"/>
      <c r="C847" s="448"/>
      <c r="E847" s="448"/>
    </row>
    <row r="848" ht="15.75" customHeight="1">
      <c r="A848" s="421"/>
      <c r="C848" s="448"/>
      <c r="E848" s="448"/>
    </row>
    <row r="849" ht="15.75" customHeight="1">
      <c r="A849" s="421"/>
      <c r="C849" s="448"/>
      <c r="E849" s="448"/>
    </row>
    <row r="850" ht="15.75" customHeight="1">
      <c r="A850" s="421"/>
      <c r="C850" s="448"/>
      <c r="E850" s="448"/>
    </row>
    <row r="851" ht="15.75" customHeight="1">
      <c r="A851" s="421"/>
      <c r="C851" s="448"/>
      <c r="E851" s="448"/>
    </row>
    <row r="852" ht="15.75" customHeight="1">
      <c r="A852" s="421"/>
      <c r="C852" s="448"/>
      <c r="E852" s="448"/>
    </row>
    <row r="853" ht="15.75" customHeight="1">
      <c r="A853" s="421"/>
      <c r="C853" s="448"/>
      <c r="E853" s="448"/>
    </row>
    <row r="854" ht="15.75" customHeight="1">
      <c r="A854" s="421"/>
      <c r="C854" s="448"/>
      <c r="E854" s="448"/>
    </row>
    <row r="855" ht="15.75" customHeight="1">
      <c r="A855" s="421"/>
      <c r="C855" s="448"/>
      <c r="E855" s="448"/>
    </row>
    <row r="856" ht="15.75" customHeight="1">
      <c r="A856" s="421"/>
      <c r="C856" s="448"/>
      <c r="E856" s="448"/>
    </row>
    <row r="857" ht="15.75" customHeight="1">
      <c r="A857" s="421"/>
      <c r="C857" s="448"/>
      <c r="E857" s="448"/>
    </row>
    <row r="858" ht="15.75" customHeight="1">
      <c r="A858" s="421"/>
      <c r="C858" s="448"/>
      <c r="E858" s="448"/>
    </row>
    <row r="859" ht="15.75" customHeight="1">
      <c r="A859" s="421"/>
      <c r="C859" s="448"/>
      <c r="E859" s="448"/>
    </row>
    <row r="860" ht="15.75" customHeight="1">
      <c r="A860" s="421"/>
      <c r="C860" s="448"/>
      <c r="E860" s="448"/>
    </row>
    <row r="861" ht="15.75" customHeight="1">
      <c r="A861" s="421"/>
      <c r="C861" s="448"/>
      <c r="E861" s="448"/>
    </row>
    <row r="862" ht="15.75" customHeight="1">
      <c r="A862" s="421"/>
      <c r="C862" s="448"/>
      <c r="E862" s="448"/>
    </row>
    <row r="863" ht="15.75" customHeight="1">
      <c r="A863" s="421"/>
      <c r="C863" s="448"/>
      <c r="E863" s="448"/>
    </row>
    <row r="864" ht="15.75" customHeight="1">
      <c r="A864" s="421"/>
      <c r="C864" s="448"/>
      <c r="E864" s="448"/>
    </row>
    <row r="865" ht="15.75" customHeight="1">
      <c r="A865" s="421"/>
      <c r="C865" s="448"/>
      <c r="E865" s="448"/>
    </row>
    <row r="866" ht="15.75" customHeight="1">
      <c r="A866" s="421"/>
      <c r="C866" s="448"/>
      <c r="E866" s="448"/>
    </row>
    <row r="867" ht="15.75" customHeight="1">
      <c r="A867" s="421"/>
      <c r="C867" s="448"/>
      <c r="E867" s="448"/>
    </row>
    <row r="868" ht="15.75" customHeight="1">
      <c r="A868" s="421"/>
      <c r="C868" s="448"/>
      <c r="E868" s="448"/>
    </row>
    <row r="869" ht="15.75" customHeight="1">
      <c r="A869" s="421"/>
      <c r="C869" s="448"/>
      <c r="E869" s="448"/>
    </row>
    <row r="870" ht="15.75" customHeight="1">
      <c r="A870" s="421"/>
      <c r="C870" s="448"/>
      <c r="E870" s="448"/>
    </row>
    <row r="871" ht="15.75" customHeight="1">
      <c r="A871" s="421"/>
      <c r="C871" s="448"/>
      <c r="E871" s="448"/>
    </row>
    <row r="872" ht="15.75" customHeight="1">
      <c r="A872" s="421"/>
      <c r="C872" s="448"/>
      <c r="E872" s="448"/>
    </row>
    <row r="873" ht="15.75" customHeight="1">
      <c r="A873" s="421"/>
      <c r="C873" s="448"/>
      <c r="E873" s="448"/>
    </row>
    <row r="874" ht="15.75" customHeight="1">
      <c r="A874" s="421"/>
      <c r="C874" s="448"/>
      <c r="E874" s="448"/>
    </row>
    <row r="875" ht="15.75" customHeight="1">
      <c r="A875" s="421"/>
      <c r="C875" s="448"/>
      <c r="E875" s="448"/>
    </row>
    <row r="876" ht="15.75" customHeight="1">
      <c r="A876" s="421"/>
      <c r="C876" s="448"/>
      <c r="E876" s="448"/>
    </row>
    <row r="877" ht="15.75" customHeight="1">
      <c r="A877" s="421"/>
      <c r="C877" s="448"/>
      <c r="E877" s="448"/>
    </row>
    <row r="878" ht="15.75" customHeight="1">
      <c r="A878" s="421"/>
      <c r="C878" s="448"/>
      <c r="E878" s="448"/>
    </row>
    <row r="879" ht="15.75" customHeight="1">
      <c r="A879" s="421"/>
      <c r="C879" s="448"/>
      <c r="E879" s="448"/>
    </row>
    <row r="880" ht="15.75" customHeight="1">
      <c r="A880" s="421"/>
      <c r="C880" s="448"/>
      <c r="E880" s="448"/>
    </row>
    <row r="881" ht="15.75" customHeight="1">
      <c r="A881" s="421"/>
      <c r="C881" s="448"/>
      <c r="E881" s="448"/>
    </row>
    <row r="882" ht="15.75" customHeight="1">
      <c r="A882" s="421"/>
      <c r="C882" s="448"/>
      <c r="E882" s="448"/>
    </row>
    <row r="883" ht="15.75" customHeight="1">
      <c r="A883" s="421"/>
      <c r="C883" s="448"/>
      <c r="E883" s="448"/>
    </row>
    <row r="884" ht="15.75" customHeight="1">
      <c r="A884" s="421"/>
      <c r="C884" s="448"/>
      <c r="E884" s="448"/>
    </row>
    <row r="885" ht="15.75" customHeight="1">
      <c r="A885" s="421"/>
      <c r="C885" s="448"/>
      <c r="E885" s="448"/>
    </row>
    <row r="886" ht="15.75" customHeight="1">
      <c r="A886" s="421"/>
      <c r="C886" s="448"/>
      <c r="E886" s="448"/>
    </row>
    <row r="887" ht="15.75" customHeight="1">
      <c r="A887" s="421"/>
      <c r="C887" s="448"/>
      <c r="E887" s="448"/>
    </row>
    <row r="888" ht="15.75" customHeight="1">
      <c r="A888" s="421"/>
      <c r="C888" s="448"/>
      <c r="E888" s="448"/>
    </row>
    <row r="889" ht="15.75" customHeight="1">
      <c r="A889" s="421"/>
      <c r="C889" s="448"/>
      <c r="E889" s="448"/>
    </row>
    <row r="890" ht="15.75" customHeight="1">
      <c r="A890" s="421"/>
      <c r="C890" s="448"/>
      <c r="E890" s="448"/>
    </row>
    <row r="891" ht="15.75" customHeight="1">
      <c r="A891" s="421"/>
      <c r="C891" s="448"/>
      <c r="E891" s="448"/>
    </row>
    <row r="892" ht="15.75" customHeight="1">
      <c r="A892" s="421"/>
      <c r="C892" s="448"/>
      <c r="E892" s="448"/>
    </row>
    <row r="893" ht="15.75" customHeight="1">
      <c r="A893" s="421"/>
      <c r="C893" s="448"/>
      <c r="E893" s="448"/>
    </row>
    <row r="894" ht="15.75" customHeight="1">
      <c r="A894" s="421"/>
      <c r="C894" s="448"/>
      <c r="E894" s="448"/>
    </row>
    <row r="895" ht="15.75" customHeight="1">
      <c r="A895" s="421"/>
      <c r="C895" s="448"/>
      <c r="E895" s="448"/>
    </row>
    <row r="896" ht="15.75" customHeight="1">
      <c r="A896" s="421"/>
      <c r="C896" s="448"/>
      <c r="E896" s="448"/>
    </row>
    <row r="897" ht="15.75" customHeight="1">
      <c r="A897" s="421"/>
      <c r="C897" s="448"/>
      <c r="E897" s="448"/>
    </row>
    <row r="898" ht="15.75" customHeight="1">
      <c r="A898" s="421"/>
      <c r="C898" s="448"/>
      <c r="E898" s="448"/>
    </row>
    <row r="899" ht="15.75" customHeight="1">
      <c r="A899" s="421"/>
      <c r="C899" s="448"/>
      <c r="E899" s="448"/>
    </row>
    <row r="900" ht="15.75" customHeight="1">
      <c r="A900" s="421"/>
      <c r="C900" s="448"/>
      <c r="E900" s="448"/>
    </row>
    <row r="901" ht="15.75" customHeight="1">
      <c r="A901" s="421"/>
      <c r="C901" s="448"/>
      <c r="E901" s="448"/>
    </row>
    <row r="902" ht="15.75" customHeight="1">
      <c r="A902" s="421"/>
      <c r="C902" s="448"/>
      <c r="E902" s="448"/>
    </row>
    <row r="903" ht="15.75" customHeight="1">
      <c r="A903" s="421"/>
      <c r="C903" s="448"/>
      <c r="E903" s="448"/>
    </row>
    <row r="904" ht="15.75" customHeight="1">
      <c r="A904" s="421"/>
      <c r="C904" s="448"/>
      <c r="E904" s="448"/>
    </row>
    <row r="905" ht="15.75" customHeight="1">
      <c r="A905" s="421"/>
      <c r="C905" s="448"/>
      <c r="E905" s="448"/>
    </row>
    <row r="906" ht="15.75" customHeight="1">
      <c r="A906" s="421"/>
      <c r="C906" s="448"/>
      <c r="E906" s="448"/>
    </row>
    <row r="907" ht="15.75" customHeight="1">
      <c r="A907" s="421"/>
      <c r="C907" s="448"/>
      <c r="E907" s="448"/>
    </row>
    <row r="908" ht="15.75" customHeight="1">
      <c r="A908" s="421"/>
      <c r="C908" s="448"/>
      <c r="E908" s="448"/>
    </row>
    <row r="909" ht="15.75" customHeight="1">
      <c r="A909" s="421"/>
      <c r="C909" s="448"/>
      <c r="E909" s="448"/>
    </row>
    <row r="910" ht="15.75" customHeight="1">
      <c r="A910" s="421"/>
      <c r="C910" s="448"/>
      <c r="E910" s="448"/>
    </row>
    <row r="911" ht="15.75" customHeight="1">
      <c r="A911" s="421"/>
      <c r="C911" s="448"/>
      <c r="E911" s="448"/>
    </row>
    <row r="912" ht="15.75" customHeight="1">
      <c r="A912" s="421"/>
      <c r="C912" s="448"/>
      <c r="E912" s="448"/>
    </row>
    <row r="913" ht="15.75" customHeight="1">
      <c r="A913" s="421"/>
      <c r="C913" s="448"/>
      <c r="E913" s="448"/>
    </row>
    <row r="914" ht="15.75" customHeight="1">
      <c r="A914" s="421"/>
      <c r="C914" s="448"/>
      <c r="E914" s="448"/>
    </row>
    <row r="915" ht="15.75" customHeight="1">
      <c r="A915" s="421"/>
      <c r="C915" s="448"/>
      <c r="E915" s="448"/>
    </row>
    <row r="916" ht="15.75" customHeight="1">
      <c r="A916" s="421"/>
      <c r="C916" s="448"/>
      <c r="E916" s="448"/>
    </row>
    <row r="917" ht="15.75" customHeight="1">
      <c r="A917" s="421"/>
      <c r="C917" s="448"/>
      <c r="E917" s="448"/>
    </row>
    <row r="918" ht="15.75" customHeight="1">
      <c r="A918" s="421"/>
      <c r="C918" s="448"/>
      <c r="E918" s="448"/>
    </row>
    <row r="919" ht="15.75" customHeight="1">
      <c r="A919" s="421"/>
      <c r="C919" s="448"/>
      <c r="E919" s="448"/>
    </row>
    <row r="920" ht="15.75" customHeight="1">
      <c r="A920" s="421"/>
      <c r="C920" s="448"/>
      <c r="E920" s="448"/>
    </row>
    <row r="921" ht="15.75" customHeight="1">
      <c r="A921" s="421"/>
      <c r="C921" s="448"/>
      <c r="E921" s="448"/>
    </row>
    <row r="922" ht="15.75" customHeight="1">
      <c r="A922" s="421"/>
      <c r="C922" s="448"/>
      <c r="E922" s="448"/>
    </row>
    <row r="923" ht="15.75" customHeight="1">
      <c r="A923" s="421"/>
      <c r="C923" s="448"/>
      <c r="E923" s="448"/>
    </row>
    <row r="924" ht="15.75" customHeight="1">
      <c r="A924" s="421"/>
      <c r="C924" s="448"/>
      <c r="E924" s="448"/>
    </row>
    <row r="925" ht="15.75" customHeight="1">
      <c r="A925" s="421"/>
      <c r="C925" s="448"/>
      <c r="E925" s="448"/>
    </row>
    <row r="926" ht="15.75" customHeight="1">
      <c r="A926" s="421"/>
      <c r="C926" s="448"/>
      <c r="E926" s="448"/>
    </row>
    <row r="927" ht="15.75" customHeight="1">
      <c r="A927" s="421"/>
      <c r="C927" s="448"/>
      <c r="E927" s="448"/>
    </row>
    <row r="928" ht="15.75" customHeight="1">
      <c r="A928" s="421"/>
      <c r="C928" s="448"/>
      <c r="E928" s="448"/>
    </row>
    <row r="929" ht="15.75" customHeight="1">
      <c r="A929" s="421"/>
      <c r="C929" s="448"/>
      <c r="E929" s="448"/>
    </row>
    <row r="930" ht="15.75" customHeight="1">
      <c r="A930" s="421"/>
      <c r="C930" s="448"/>
      <c r="E930" s="448"/>
    </row>
    <row r="931" ht="15.75" customHeight="1">
      <c r="A931" s="421"/>
      <c r="C931" s="448"/>
      <c r="E931" s="448"/>
    </row>
    <row r="932" ht="15.75" customHeight="1">
      <c r="A932" s="421"/>
      <c r="C932" s="448"/>
      <c r="E932" s="448"/>
    </row>
    <row r="933" ht="15.75" customHeight="1">
      <c r="A933" s="421"/>
      <c r="C933" s="448"/>
      <c r="E933" s="448"/>
    </row>
    <row r="934" ht="15.75" customHeight="1">
      <c r="A934" s="421"/>
      <c r="C934" s="448"/>
      <c r="E934" s="448"/>
    </row>
    <row r="935" ht="15.75" customHeight="1">
      <c r="A935" s="421"/>
      <c r="C935" s="448"/>
      <c r="E935" s="448"/>
    </row>
    <row r="936" ht="15.75" customHeight="1">
      <c r="A936" s="421"/>
      <c r="C936" s="448"/>
      <c r="E936" s="448"/>
    </row>
    <row r="937" ht="15.75" customHeight="1">
      <c r="A937" s="421"/>
      <c r="C937" s="448"/>
      <c r="E937" s="448"/>
    </row>
    <row r="938" ht="15.75" customHeight="1">
      <c r="A938" s="421"/>
      <c r="C938" s="448"/>
      <c r="E938" s="448"/>
    </row>
    <row r="939" ht="15.75" customHeight="1">
      <c r="A939" s="421"/>
      <c r="C939" s="448"/>
      <c r="E939" s="448"/>
    </row>
    <row r="940" ht="15.75" customHeight="1">
      <c r="A940" s="421"/>
      <c r="C940" s="448"/>
      <c r="E940" s="448"/>
    </row>
    <row r="941" ht="15.75" customHeight="1">
      <c r="A941" s="421"/>
      <c r="C941" s="448"/>
      <c r="E941" s="448"/>
    </row>
    <row r="942" ht="15.75" customHeight="1">
      <c r="A942" s="421"/>
      <c r="C942" s="448"/>
      <c r="E942" s="448"/>
    </row>
    <row r="943" ht="15.75" customHeight="1">
      <c r="A943" s="421"/>
      <c r="C943" s="448"/>
      <c r="E943" s="448"/>
    </row>
    <row r="944" ht="15.75" customHeight="1">
      <c r="A944" s="421"/>
      <c r="C944" s="448"/>
      <c r="E944" s="448"/>
    </row>
    <row r="945" ht="15.75" customHeight="1">
      <c r="A945" s="421"/>
      <c r="C945" s="448"/>
      <c r="E945" s="448"/>
    </row>
    <row r="946" ht="15.75" customHeight="1">
      <c r="A946" s="421"/>
      <c r="C946" s="448"/>
      <c r="E946" s="448"/>
    </row>
    <row r="947" ht="15.75" customHeight="1">
      <c r="A947" s="421"/>
      <c r="C947" s="448"/>
      <c r="E947" s="448"/>
    </row>
    <row r="948" ht="15.75" customHeight="1">
      <c r="A948" s="421"/>
      <c r="C948" s="448"/>
      <c r="E948" s="448"/>
    </row>
    <row r="949" ht="15.75" customHeight="1">
      <c r="A949" s="421"/>
      <c r="C949" s="448"/>
      <c r="E949" s="448"/>
    </row>
    <row r="950" ht="15.75" customHeight="1">
      <c r="A950" s="421"/>
      <c r="C950" s="448"/>
      <c r="E950" s="448"/>
    </row>
    <row r="951" ht="15.75" customHeight="1">
      <c r="A951" s="421"/>
      <c r="C951" s="448"/>
      <c r="E951" s="448"/>
    </row>
    <row r="952" ht="15.75" customHeight="1">
      <c r="A952" s="421"/>
      <c r="C952" s="448"/>
      <c r="E952" s="448"/>
    </row>
    <row r="953" ht="15.75" customHeight="1">
      <c r="A953" s="421"/>
      <c r="C953" s="448"/>
      <c r="E953" s="448"/>
    </row>
    <row r="954" ht="15.75" customHeight="1">
      <c r="A954" s="421"/>
      <c r="C954" s="448"/>
      <c r="E954" s="448"/>
    </row>
    <row r="955" ht="15.75" customHeight="1">
      <c r="A955" s="421"/>
      <c r="C955" s="448"/>
      <c r="E955" s="448"/>
    </row>
    <row r="956" ht="15.75" customHeight="1">
      <c r="A956" s="421"/>
      <c r="C956" s="448"/>
      <c r="E956" s="448"/>
    </row>
    <row r="957" ht="15.75" customHeight="1">
      <c r="A957" s="421"/>
      <c r="C957" s="448"/>
      <c r="E957" s="448"/>
    </row>
    <row r="958" ht="15.75" customHeight="1">
      <c r="A958" s="421"/>
      <c r="C958" s="448"/>
      <c r="E958" s="448"/>
    </row>
    <row r="959" ht="15.75" customHeight="1">
      <c r="A959" s="421"/>
      <c r="C959" s="448"/>
      <c r="E959" s="448"/>
    </row>
    <row r="960" ht="15.75" customHeight="1">
      <c r="A960" s="421"/>
      <c r="C960" s="448"/>
      <c r="E960" s="448"/>
    </row>
    <row r="961" ht="15.75" customHeight="1">
      <c r="A961" s="421"/>
      <c r="C961" s="448"/>
      <c r="E961" s="448"/>
    </row>
    <row r="962" ht="15.75" customHeight="1">
      <c r="A962" s="421"/>
      <c r="C962" s="448"/>
      <c r="E962" s="448"/>
    </row>
    <row r="963" ht="15.75" customHeight="1">
      <c r="A963" s="421"/>
      <c r="C963" s="448"/>
      <c r="E963" s="448"/>
    </row>
    <row r="964" ht="15.75" customHeight="1">
      <c r="A964" s="421"/>
      <c r="C964" s="448"/>
      <c r="E964" s="448"/>
    </row>
    <row r="965" ht="15.75" customHeight="1">
      <c r="A965" s="421"/>
      <c r="C965" s="448"/>
      <c r="E965" s="448"/>
    </row>
    <row r="966" ht="15.75" customHeight="1">
      <c r="A966" s="421"/>
      <c r="C966" s="448"/>
      <c r="E966" s="448"/>
    </row>
    <row r="967" ht="15.75" customHeight="1">
      <c r="A967" s="421"/>
      <c r="C967" s="448"/>
      <c r="E967" s="448"/>
    </row>
    <row r="968" ht="15.75" customHeight="1">
      <c r="A968" s="421"/>
      <c r="C968" s="448"/>
      <c r="E968" s="448"/>
    </row>
    <row r="969" ht="15.75" customHeight="1">
      <c r="A969" s="421"/>
      <c r="C969" s="448"/>
      <c r="E969" s="448"/>
    </row>
    <row r="970" ht="15.75" customHeight="1">
      <c r="A970" s="421"/>
      <c r="C970" s="448"/>
      <c r="E970" s="448"/>
    </row>
    <row r="971" ht="15.75" customHeight="1">
      <c r="A971" s="421"/>
      <c r="C971" s="448"/>
      <c r="E971" s="448"/>
    </row>
    <row r="972" ht="15.75" customHeight="1">
      <c r="A972" s="421"/>
      <c r="C972" s="448"/>
      <c r="E972" s="448"/>
    </row>
    <row r="973" ht="15.75" customHeight="1">
      <c r="A973" s="421"/>
      <c r="C973" s="448"/>
      <c r="E973" s="448"/>
    </row>
    <row r="974" ht="15.75" customHeight="1">
      <c r="A974" s="421"/>
      <c r="C974" s="448"/>
      <c r="E974" s="448"/>
    </row>
    <row r="975" ht="15.75" customHeight="1">
      <c r="A975" s="421"/>
      <c r="C975" s="448"/>
      <c r="E975" s="448"/>
    </row>
    <row r="976" ht="15.75" customHeight="1">
      <c r="A976" s="421"/>
      <c r="C976" s="448"/>
      <c r="E976" s="448"/>
    </row>
    <row r="977" ht="15.75" customHeight="1">
      <c r="A977" s="421"/>
      <c r="C977" s="448"/>
      <c r="E977" s="448"/>
    </row>
    <row r="978" ht="15.75" customHeight="1">
      <c r="A978" s="421"/>
      <c r="C978" s="448"/>
      <c r="E978" s="448"/>
    </row>
    <row r="979" ht="15.75" customHeight="1">
      <c r="A979" s="421"/>
      <c r="C979" s="448"/>
      <c r="E979" s="448"/>
    </row>
    <row r="980" ht="15.75" customHeight="1">
      <c r="A980" s="421"/>
      <c r="C980" s="448"/>
      <c r="E980" s="448"/>
    </row>
    <row r="981" ht="15.75" customHeight="1">
      <c r="A981" s="421"/>
      <c r="C981" s="448"/>
      <c r="E981" s="448"/>
    </row>
    <row r="982" ht="15.75" customHeight="1">
      <c r="A982" s="421"/>
      <c r="C982" s="448"/>
      <c r="E982" s="448"/>
    </row>
    <row r="983" ht="15.75" customHeight="1">
      <c r="A983" s="421"/>
      <c r="C983" s="448"/>
      <c r="E983" s="448"/>
    </row>
    <row r="984" ht="15.75" customHeight="1">
      <c r="A984" s="421"/>
      <c r="C984" s="448"/>
      <c r="E984" s="448"/>
    </row>
    <row r="985" ht="15.75" customHeight="1">
      <c r="A985" s="421"/>
      <c r="C985" s="448"/>
      <c r="E985" s="448"/>
    </row>
    <row r="986" ht="15.75" customHeight="1">
      <c r="A986" s="421"/>
      <c r="C986" s="448"/>
      <c r="E986" s="448"/>
    </row>
    <row r="987" ht="15.75" customHeight="1">
      <c r="A987" s="421"/>
      <c r="C987" s="448"/>
      <c r="E987" s="448"/>
    </row>
    <row r="988" ht="15.75" customHeight="1">
      <c r="A988" s="421"/>
      <c r="C988" s="448"/>
      <c r="E988" s="448"/>
    </row>
    <row r="989" ht="15.75" customHeight="1">
      <c r="A989" s="421"/>
      <c r="C989" s="448"/>
      <c r="E989" s="448"/>
    </row>
    <row r="990" ht="15.75" customHeight="1">
      <c r="A990" s="421"/>
      <c r="C990" s="448"/>
      <c r="E990" s="448"/>
    </row>
    <row r="991" ht="15.75" customHeight="1">
      <c r="A991" s="421"/>
      <c r="C991" s="448"/>
      <c r="E991" s="448"/>
    </row>
    <row r="992" ht="15.75" customHeight="1">
      <c r="A992" s="421"/>
      <c r="C992" s="448"/>
      <c r="E992" s="448"/>
    </row>
    <row r="993" ht="15.75" customHeight="1">
      <c r="A993" s="421"/>
      <c r="C993" s="448"/>
      <c r="E993" s="448"/>
    </row>
    <row r="994" ht="15.75" customHeight="1">
      <c r="A994" s="421"/>
      <c r="C994" s="448"/>
      <c r="E994" s="448"/>
    </row>
    <row r="995" ht="15.75" customHeight="1">
      <c r="A995" s="421"/>
      <c r="C995" s="448"/>
      <c r="E995" s="448"/>
    </row>
    <row r="996" ht="15.75" customHeight="1">
      <c r="A996" s="421"/>
      <c r="C996" s="448"/>
      <c r="E996" s="448"/>
    </row>
    <row r="997" ht="15.75" customHeight="1">
      <c r="A997" s="421"/>
      <c r="C997" s="448"/>
      <c r="E997" s="448"/>
    </row>
    <row r="998" ht="15.75" customHeight="1">
      <c r="A998" s="421"/>
      <c r="C998" s="448"/>
      <c r="E998" s="448"/>
    </row>
    <row r="999" ht="15.75" customHeight="1">
      <c r="A999" s="421"/>
      <c r="C999" s="448"/>
      <c r="E999" s="448"/>
    </row>
    <row r="1000" ht="15.75" customHeight="1">
      <c r="A1000" s="421"/>
      <c r="C1000" s="448"/>
      <c r="E1000" s="448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2" t="s">
        <v>940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7" t="s">
        <v>941</v>
      </c>
      <c r="C4" s="457" t="s">
        <v>942</v>
      </c>
      <c r="D4" s="457" t="s">
        <v>943</v>
      </c>
      <c r="E4" s="457" t="s">
        <v>944</v>
      </c>
      <c r="F4" s="457" t="s">
        <v>844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8" t="s">
        <v>945</v>
      </c>
      <c r="C5" s="459"/>
      <c r="D5" s="459"/>
      <c r="E5" s="459"/>
      <c r="F5" s="460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29"/>
      <c r="S5" s="229"/>
      <c r="T5" s="229"/>
      <c r="U5" s="229"/>
      <c r="V5" s="229"/>
      <c r="W5" s="229"/>
      <c r="X5" s="229"/>
      <c r="Y5" s="229"/>
      <c r="Z5" s="229"/>
    </row>
    <row r="6" ht="19.5" customHeight="1">
      <c r="A6" s="40"/>
      <c r="B6" s="461" t="s">
        <v>946</v>
      </c>
      <c r="C6" s="462">
        <f t="shared" ref="C6:E6" si="1">SUM(C7:C9)</f>
        <v>0</v>
      </c>
      <c r="D6" s="462">
        <f t="shared" si="1"/>
        <v>0</v>
      </c>
      <c r="E6" s="462">
        <f t="shared" si="1"/>
        <v>0</v>
      </c>
      <c r="F6" s="461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29"/>
      <c r="W6" s="229"/>
      <c r="X6" s="229"/>
      <c r="Y6" s="229"/>
      <c r="Z6" s="229"/>
    </row>
    <row r="7" ht="19.5" customHeight="1" outlineLevel="1">
      <c r="A7" s="40"/>
      <c r="B7" s="463" t="s">
        <v>947</v>
      </c>
      <c r="C7" s="464"/>
      <c r="D7" s="464"/>
      <c r="E7" s="464"/>
      <c r="F7" s="465"/>
      <c r="G7" s="229"/>
      <c r="H7" s="229"/>
      <c r="I7" s="229"/>
      <c r="J7" s="229"/>
      <c r="K7" s="229"/>
      <c r="L7" s="229"/>
      <c r="M7" s="229"/>
      <c r="N7" s="229"/>
      <c r="O7" s="229"/>
      <c r="P7" s="229"/>
      <c r="Q7" s="229"/>
      <c r="R7" s="229"/>
      <c r="S7" s="229"/>
      <c r="T7" s="229"/>
      <c r="U7" s="229"/>
      <c r="V7" s="229"/>
      <c r="W7" s="229"/>
      <c r="X7" s="229"/>
      <c r="Y7" s="229"/>
      <c r="Z7" s="229"/>
    </row>
    <row r="8" ht="19.5" customHeight="1" outlineLevel="1">
      <c r="A8" s="40"/>
      <c r="B8" s="463" t="s">
        <v>948</v>
      </c>
      <c r="C8" s="464"/>
      <c r="D8" s="464"/>
      <c r="E8" s="464"/>
      <c r="F8" s="465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ht="19.5" customHeight="1" outlineLevel="1">
      <c r="A9" s="40"/>
      <c r="B9" s="463" t="s">
        <v>949</v>
      </c>
      <c r="C9" s="464"/>
      <c r="D9" s="464"/>
      <c r="E9" s="464"/>
      <c r="F9" s="465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29"/>
      <c r="S9" s="229"/>
      <c r="T9" s="229"/>
      <c r="U9" s="229"/>
      <c r="V9" s="229"/>
      <c r="W9" s="229"/>
      <c r="X9" s="229"/>
      <c r="Y9" s="229"/>
      <c r="Z9" s="229"/>
    </row>
    <row r="10" ht="19.5" customHeight="1">
      <c r="A10" s="40"/>
      <c r="B10" s="466" t="s">
        <v>950</v>
      </c>
      <c r="C10" s="467">
        <f t="shared" ref="C10:E10" si="2">SUM(C11:C13)</f>
        <v>0</v>
      </c>
      <c r="D10" s="467">
        <f t="shared" si="2"/>
        <v>0</v>
      </c>
      <c r="E10" s="467">
        <f t="shared" si="2"/>
        <v>0</v>
      </c>
      <c r="F10" s="466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ht="19.5" customHeight="1" outlineLevel="1">
      <c r="A11" s="40"/>
      <c r="B11" s="131" t="s">
        <v>951</v>
      </c>
      <c r="C11" s="464"/>
      <c r="D11" s="464"/>
      <c r="E11" s="464"/>
      <c r="F11" s="465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ht="19.5" customHeight="1" outlineLevel="1">
      <c r="A12" s="40"/>
      <c r="B12" s="131" t="s">
        <v>952</v>
      </c>
      <c r="C12" s="464"/>
      <c r="D12" s="464"/>
      <c r="E12" s="464"/>
      <c r="F12" s="465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ht="19.5" customHeight="1" outlineLevel="1">
      <c r="A13" s="40"/>
      <c r="B13" s="131" t="s">
        <v>953</v>
      </c>
      <c r="C13" s="464"/>
      <c r="D13" s="464"/>
      <c r="E13" s="464"/>
      <c r="F13" s="465" t="s">
        <v>954</v>
      </c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ht="19.5" customHeight="1">
      <c r="A14" s="40"/>
      <c r="B14" s="466" t="s">
        <v>955</v>
      </c>
      <c r="C14" s="467">
        <f t="shared" ref="C14:E14" si="3">SUM(C15:C17)</f>
        <v>0</v>
      </c>
      <c r="D14" s="467">
        <f t="shared" si="3"/>
        <v>0</v>
      </c>
      <c r="E14" s="467">
        <f t="shared" si="3"/>
        <v>0</v>
      </c>
      <c r="F14" s="466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ht="19.5" customHeight="1" outlineLevel="1">
      <c r="A15" s="40"/>
      <c r="B15" s="131" t="s">
        <v>956</v>
      </c>
      <c r="C15" s="464"/>
      <c r="D15" s="464"/>
      <c r="E15" s="464"/>
      <c r="F15" s="465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ht="19.5" customHeight="1" outlineLevel="1">
      <c r="A16" s="40"/>
      <c r="B16" s="131" t="s">
        <v>957</v>
      </c>
      <c r="C16" s="464"/>
      <c r="D16" s="464"/>
      <c r="E16" s="464"/>
      <c r="F16" s="465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ht="19.5" customHeight="1" outlineLevel="1">
      <c r="A17" s="40"/>
      <c r="B17" s="131" t="s">
        <v>958</v>
      </c>
      <c r="C17" s="464"/>
      <c r="D17" s="464"/>
      <c r="E17" s="464"/>
      <c r="F17" s="465" t="s">
        <v>959</v>
      </c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ht="19.5" customHeight="1">
      <c r="A18" s="40"/>
      <c r="B18" s="466" t="s">
        <v>960</v>
      </c>
      <c r="C18" s="467">
        <f t="shared" ref="C18:E18" si="4">SUM(C19:C21)</f>
        <v>0</v>
      </c>
      <c r="D18" s="467">
        <f t="shared" si="4"/>
        <v>0</v>
      </c>
      <c r="E18" s="467">
        <f t="shared" si="4"/>
        <v>0</v>
      </c>
      <c r="F18" s="466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</row>
    <row r="19" ht="19.5" customHeight="1" outlineLevel="1">
      <c r="A19" s="40"/>
      <c r="B19" s="131" t="s">
        <v>961</v>
      </c>
      <c r="C19" s="464"/>
      <c r="D19" s="464"/>
      <c r="E19" s="464"/>
      <c r="F19" s="465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29"/>
      <c r="W19" s="229"/>
      <c r="X19" s="229"/>
      <c r="Y19" s="229"/>
      <c r="Z19" s="229"/>
    </row>
    <row r="20" ht="19.5" customHeight="1" outlineLevel="1">
      <c r="A20" s="40"/>
      <c r="B20" s="131" t="s">
        <v>962</v>
      </c>
      <c r="C20" s="464"/>
      <c r="D20" s="464"/>
      <c r="E20" s="464"/>
      <c r="F20" s="465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29"/>
      <c r="T20" s="229"/>
      <c r="U20" s="229"/>
      <c r="V20" s="229"/>
      <c r="W20" s="229"/>
      <c r="X20" s="229"/>
      <c r="Y20" s="229"/>
      <c r="Z20" s="229"/>
    </row>
    <row r="21" ht="19.5" customHeight="1" outlineLevel="1">
      <c r="A21" s="40"/>
      <c r="B21" s="131" t="s">
        <v>963</v>
      </c>
      <c r="C21" s="464"/>
      <c r="D21" s="464"/>
      <c r="E21" s="464"/>
      <c r="F21" s="465" t="s">
        <v>959</v>
      </c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29"/>
      <c r="T21" s="229"/>
      <c r="U21" s="229"/>
      <c r="V21" s="229"/>
      <c r="W21" s="229"/>
      <c r="X21" s="229"/>
      <c r="Y21" s="229"/>
      <c r="Z21" s="229"/>
    </row>
    <row r="22" ht="19.5" customHeight="1">
      <c r="A22" s="40"/>
      <c r="B22" s="466" t="s">
        <v>964</v>
      </c>
      <c r="C22" s="467">
        <f t="shared" ref="C22:E22" si="5">SUM(C23:C25)</f>
        <v>0</v>
      </c>
      <c r="D22" s="467">
        <f t="shared" si="5"/>
        <v>0</v>
      </c>
      <c r="E22" s="467">
        <f t="shared" si="5"/>
        <v>0</v>
      </c>
      <c r="F22" s="466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29"/>
      <c r="T22" s="229"/>
      <c r="U22" s="229"/>
      <c r="V22" s="229"/>
      <c r="W22" s="229"/>
      <c r="X22" s="229"/>
      <c r="Y22" s="229"/>
      <c r="Z22" s="229"/>
    </row>
    <row r="23" ht="19.5" customHeight="1" outlineLevel="1">
      <c r="A23" s="40"/>
      <c r="B23" s="131" t="s">
        <v>965</v>
      </c>
      <c r="C23" s="464"/>
      <c r="D23" s="464"/>
      <c r="E23" s="464"/>
      <c r="F23" s="465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29"/>
      <c r="U23" s="229"/>
      <c r="V23" s="229"/>
      <c r="W23" s="229"/>
      <c r="X23" s="229"/>
      <c r="Y23" s="229"/>
      <c r="Z23" s="229"/>
    </row>
    <row r="24" ht="19.5" customHeight="1" outlineLevel="1">
      <c r="A24" s="40"/>
      <c r="B24" s="131" t="s">
        <v>966</v>
      </c>
      <c r="C24" s="464"/>
      <c r="D24" s="464"/>
      <c r="E24" s="464"/>
      <c r="F24" s="465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29"/>
      <c r="T24" s="229"/>
      <c r="U24" s="229"/>
      <c r="V24" s="229"/>
      <c r="W24" s="229"/>
      <c r="X24" s="229"/>
      <c r="Y24" s="229"/>
      <c r="Z24" s="229"/>
    </row>
    <row r="25" ht="19.5" customHeight="1" outlineLevel="1">
      <c r="A25" s="40"/>
      <c r="B25" s="131" t="s">
        <v>967</v>
      </c>
      <c r="C25" s="464"/>
      <c r="D25" s="464"/>
      <c r="E25" s="464"/>
      <c r="F25" s="465" t="s">
        <v>954</v>
      </c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29"/>
      <c r="T25" s="229"/>
      <c r="U25" s="229"/>
      <c r="V25" s="229"/>
      <c r="W25" s="229"/>
      <c r="X25" s="229"/>
      <c r="Y25" s="229"/>
      <c r="Z25" s="229"/>
    </row>
    <row r="26" ht="19.5" customHeight="1">
      <c r="A26" s="40"/>
      <c r="B26" s="466" t="s">
        <v>968</v>
      </c>
      <c r="C26" s="467">
        <f t="shared" ref="C26:E26" si="6">SUM(C27:C31)</f>
        <v>0</v>
      </c>
      <c r="D26" s="467">
        <f t="shared" si="6"/>
        <v>0</v>
      </c>
      <c r="E26" s="467">
        <f t="shared" si="6"/>
        <v>0</v>
      </c>
      <c r="F26" s="466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29"/>
      <c r="T26" s="229"/>
      <c r="U26" s="229"/>
      <c r="V26" s="229"/>
      <c r="W26" s="229"/>
      <c r="X26" s="229"/>
      <c r="Y26" s="229"/>
      <c r="Z26" s="229"/>
    </row>
    <row r="27" ht="19.5" customHeight="1" outlineLevel="1">
      <c r="A27" s="40"/>
      <c r="B27" s="131" t="s">
        <v>969</v>
      </c>
      <c r="C27" s="464"/>
      <c r="D27" s="464"/>
      <c r="E27" s="464"/>
      <c r="F27" s="465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29"/>
      <c r="T27" s="229"/>
      <c r="U27" s="229"/>
      <c r="V27" s="229"/>
      <c r="W27" s="229"/>
      <c r="X27" s="229"/>
      <c r="Y27" s="229"/>
      <c r="Z27" s="229"/>
    </row>
    <row r="28" ht="19.5" customHeight="1" outlineLevel="1">
      <c r="A28" s="40"/>
      <c r="B28" s="131" t="s">
        <v>970</v>
      </c>
      <c r="C28" s="464"/>
      <c r="D28" s="464"/>
      <c r="E28" s="464"/>
      <c r="F28" s="465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29"/>
      <c r="T28" s="229"/>
      <c r="U28" s="229"/>
      <c r="V28" s="229"/>
      <c r="W28" s="229"/>
      <c r="X28" s="229"/>
      <c r="Y28" s="229"/>
      <c r="Z28" s="229"/>
    </row>
    <row r="29" ht="19.5" customHeight="1" outlineLevel="1">
      <c r="A29" s="40"/>
      <c r="B29" s="131" t="s">
        <v>971</v>
      </c>
      <c r="C29" s="464"/>
      <c r="D29" s="464"/>
      <c r="E29" s="464"/>
      <c r="F29" s="465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29"/>
      <c r="T29" s="229"/>
      <c r="U29" s="229"/>
      <c r="V29" s="229"/>
      <c r="W29" s="229"/>
      <c r="X29" s="229"/>
      <c r="Y29" s="229"/>
      <c r="Z29" s="229"/>
    </row>
    <row r="30" ht="19.5" customHeight="1" outlineLevel="1">
      <c r="A30" s="40"/>
      <c r="B30" s="131" t="s">
        <v>972</v>
      </c>
      <c r="C30" s="464"/>
      <c r="D30" s="464"/>
      <c r="E30" s="464"/>
      <c r="F30" s="465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29"/>
      <c r="T30" s="229"/>
      <c r="U30" s="229"/>
      <c r="V30" s="229"/>
      <c r="W30" s="229"/>
      <c r="X30" s="229"/>
      <c r="Y30" s="229"/>
      <c r="Z30" s="229"/>
    </row>
    <row r="31" ht="19.5" customHeight="1" outlineLevel="1">
      <c r="A31" s="40"/>
      <c r="B31" s="468" t="s">
        <v>973</v>
      </c>
      <c r="C31" s="464"/>
      <c r="D31" s="464"/>
      <c r="E31" s="464"/>
      <c r="F31" s="460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29"/>
      <c r="T31" s="229"/>
      <c r="U31" s="229"/>
      <c r="V31" s="229"/>
      <c r="W31" s="229"/>
      <c r="X31" s="229"/>
      <c r="Y31" s="229"/>
      <c r="Z31" s="229"/>
    </row>
    <row r="32" ht="19.5" customHeight="1">
      <c r="A32" s="40"/>
      <c r="B32" s="469" t="s">
        <v>974</v>
      </c>
      <c r="C32" s="470">
        <f t="shared" ref="C32:E32" si="7">C6+C10+C14+C18+C22+C26</f>
        <v>0</v>
      </c>
      <c r="D32" s="470">
        <f t="shared" si="7"/>
        <v>0</v>
      </c>
      <c r="E32" s="470">
        <f t="shared" si="7"/>
        <v>0</v>
      </c>
      <c r="F32" s="46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29"/>
      <c r="T32" s="229"/>
      <c r="U32" s="229"/>
      <c r="V32" s="229"/>
      <c r="W32" s="229"/>
      <c r="X32" s="229"/>
      <c r="Y32" s="229"/>
      <c r="Z32" s="229"/>
    </row>
    <row r="33" ht="19.5" customHeight="1">
      <c r="A33" s="40"/>
      <c r="B33" s="461" t="s">
        <v>975</v>
      </c>
      <c r="C33" s="462">
        <f t="shared" ref="C33:E33" si="8">C5-C32</f>
        <v>0</v>
      </c>
      <c r="D33" s="462">
        <f t="shared" si="8"/>
        <v>0</v>
      </c>
      <c r="E33" s="462">
        <f t="shared" si="8"/>
        <v>0</v>
      </c>
      <c r="F33" s="461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T33" s="229"/>
      <c r="U33" s="229"/>
      <c r="V33" s="229"/>
      <c r="W33" s="229"/>
      <c r="X33" s="229"/>
      <c r="Y33" s="229"/>
      <c r="Z33" s="229"/>
    </row>
    <row r="34" ht="19.5" customHeight="1">
      <c r="A34" s="40"/>
      <c r="B34" s="471" t="s">
        <v>976</v>
      </c>
      <c r="C34" s="472">
        <f t="shared" ref="C34:E34" si="9">IFERROR(C$33/C$5,0)</f>
        <v>0</v>
      </c>
      <c r="D34" s="472">
        <f t="shared" si="9"/>
        <v>0</v>
      </c>
      <c r="E34" s="472">
        <f t="shared" si="9"/>
        <v>0</v>
      </c>
      <c r="F34" s="466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